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A6B236C-D177-4FAF-879E-7A136A227809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R3" i="7" s="1"/>
  <c r="N2" i="7"/>
  <c r="N4" i="7"/>
  <c r="N11" i="7"/>
  <c r="P5" i="7"/>
  <c r="P3" i="7"/>
  <c r="N19" i="7"/>
  <c r="N18" i="7"/>
  <c r="N23" i="7"/>
  <c r="N3" i="7"/>
  <c r="N6" i="7"/>
  <c r="N17" i="7"/>
  <c r="N20" i="7"/>
  <c r="N24" i="7"/>
  <c r="N12" i="7"/>
  <c r="N13" i="7"/>
  <c r="N14" i="7"/>
  <c r="N15" i="7"/>
  <c r="N5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O838" i="7" s="1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O933" i="7" s="1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O957" i="7" s="1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O1029" i="7" s="1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O386" i="7" s="1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O434" i="7" s="1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O998" i="7" s="1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O1022" i="7" s="1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O1457" i="7" s="1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O1505" i="7" s="1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O1310" i="7" s="1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O2167" i="7" s="1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O2299" i="7" s="1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O2181" i="7" s="1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O2398" i="7" s="1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O2393" i="7" s="1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O971" i="7" s="1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O1039" i="7" s="1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O1421" i="7" s="1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O858" i="7" s="1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F385" i="7"/>
  <c r="O385" i="7" s="1"/>
  <c r="F409" i="7"/>
  <c r="O409" i="7" s="1"/>
  <c r="F433" i="7"/>
  <c r="O433" i="7" s="1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2492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O1785" i="7" s="1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O1140" i="7"/>
  <c r="F1147" i="7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F487" i="7"/>
  <c r="O488" i="7"/>
  <c r="F490" i="7"/>
  <c r="O490" i="7" s="1"/>
  <c r="F492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3" i="7"/>
  <c r="F555" i="7"/>
  <c r="O556" i="7"/>
  <c r="F557" i="7"/>
  <c r="O557" i="7" s="1"/>
  <c r="F559" i="7"/>
  <c r="F562" i="7"/>
  <c r="F564" i="7"/>
  <c r="O565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F596" i="7"/>
  <c r="F598" i="7"/>
  <c r="O598" i="7" s="1"/>
  <c r="F600" i="7"/>
  <c r="O600" i="7" s="1"/>
  <c r="F603" i="7"/>
  <c r="F605" i="7"/>
  <c r="F608" i="7"/>
  <c r="F610" i="7"/>
  <c r="O610" i="7" s="1"/>
  <c r="O611" i="7"/>
  <c r="F613" i="7"/>
  <c r="F615" i="7"/>
  <c r="O616" i="7"/>
  <c r="F618" i="7"/>
  <c r="O618" i="7" s="1"/>
  <c r="O619" i="7"/>
  <c r="F620" i="7"/>
  <c r="O621" i="7"/>
  <c r="F622" i="7"/>
  <c r="F625" i="7"/>
  <c r="F627" i="7"/>
  <c r="F630" i="7"/>
  <c r="O631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7" i="7"/>
  <c r="F658" i="7"/>
  <c r="O658" i="7" s="1"/>
  <c r="F659" i="7"/>
  <c r="O659" i="7" s="1"/>
  <c r="F661" i="7"/>
  <c r="F663" i="7"/>
  <c r="O664" i="7"/>
  <c r="F666" i="7"/>
  <c r="F668" i="7"/>
  <c r="F670" i="7"/>
  <c r="F671" i="7"/>
  <c r="F673" i="7"/>
  <c r="O674" i="7"/>
  <c r="F675" i="7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F695" i="7"/>
  <c r="O696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O715" i="7"/>
  <c r="F716" i="7"/>
  <c r="O718" i="7"/>
  <c r="F719" i="7"/>
  <c r="O720" i="7"/>
  <c r="F721" i="7"/>
  <c r="F723" i="7"/>
  <c r="F724" i="7"/>
  <c r="F726" i="7"/>
  <c r="F728" i="7"/>
  <c r="F731" i="7"/>
  <c r="F733" i="7"/>
  <c r="F735" i="7"/>
  <c r="O735" i="7" s="1"/>
  <c r="F736" i="7"/>
  <c r="F738" i="7"/>
  <c r="F740" i="7"/>
  <c r="F743" i="7"/>
  <c r="O743" i="7" s="1"/>
  <c r="O744" i="7"/>
  <c r="F745" i="7"/>
  <c r="F747" i="7"/>
  <c r="F748" i="7"/>
  <c r="F750" i="7"/>
  <c r="F752" i="7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F776" i="7"/>
  <c r="O778" i="7"/>
  <c r="F779" i="7"/>
  <c r="F781" i="7"/>
  <c r="F784" i="7"/>
  <c r="F786" i="7"/>
  <c r="F788" i="7"/>
  <c r="F791" i="7"/>
  <c r="O792" i="7"/>
  <c r="F793" i="7"/>
  <c r="F796" i="7"/>
  <c r="F798" i="7"/>
  <c r="F800" i="7"/>
  <c r="O802" i="7"/>
  <c r="F803" i="7"/>
  <c r="O804" i="7"/>
  <c r="F805" i="7"/>
  <c r="F808" i="7"/>
  <c r="F810" i="7"/>
  <c r="F812" i="7"/>
  <c r="F815" i="7"/>
  <c r="O816" i="7"/>
  <c r="F817" i="7"/>
  <c r="F820" i="7"/>
  <c r="F822" i="7"/>
  <c r="F825" i="7"/>
  <c r="O825" i="7" s="1"/>
  <c r="F827" i="7"/>
  <c r="F830" i="7"/>
  <c r="F832" i="7"/>
  <c r="O832" i="7" s="1"/>
  <c r="F837" i="7"/>
  <c r="F839" i="7"/>
  <c r="O839" i="7" s="1"/>
  <c r="O841" i="7"/>
  <c r="F842" i="7"/>
  <c r="O842" i="7" s="1"/>
  <c r="F844" i="7"/>
  <c r="F849" i="7"/>
  <c r="F851" i="7"/>
  <c r="O851" i="7" s="1"/>
  <c r="O853" i="7"/>
  <c r="F854" i="7"/>
  <c r="F856" i="7"/>
  <c r="F861" i="7"/>
  <c r="O861" i="7" s="1"/>
  <c r="O863" i="7"/>
  <c r="F866" i="7"/>
  <c r="F878" i="7"/>
  <c r="O889" i="7"/>
  <c r="F890" i="7"/>
  <c r="F902" i="7"/>
  <c r="F914" i="7"/>
  <c r="F926" i="7"/>
  <c r="O926" i="7" s="1"/>
  <c r="F938" i="7"/>
  <c r="F950" i="7"/>
  <c r="O959" i="7"/>
  <c r="O961" i="7"/>
  <c r="F962" i="7"/>
  <c r="O969" i="7"/>
  <c r="F974" i="7"/>
  <c r="F986" i="7"/>
  <c r="O990" i="7"/>
  <c r="F997" i="7"/>
  <c r="O1002" i="7"/>
  <c r="F1009" i="7"/>
  <c r="O1010" i="7"/>
  <c r="O1019" i="7"/>
  <c r="O1024" i="7"/>
  <c r="F1026" i="7"/>
  <c r="F1031" i="7"/>
  <c r="F1036" i="7"/>
  <c r="F1048" i="7"/>
  <c r="O1058" i="7"/>
  <c r="F1060" i="7"/>
  <c r="O1060" i="7" s="1"/>
  <c r="O107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74" i="7"/>
  <c r="O1295" i="7"/>
  <c r="O1809" i="7"/>
  <c r="O1438" i="7"/>
  <c r="O1474" i="7"/>
  <c r="O1879" i="7"/>
  <c r="O2002" i="7"/>
  <c r="O2147" i="7"/>
  <c r="O2456" i="7"/>
  <c r="O1737" i="7"/>
  <c r="O2193" i="7"/>
  <c r="O1727" i="7"/>
  <c r="O207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G2238" i="7"/>
  <c r="G2262" i="7"/>
  <c r="G2274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G1470" i="7"/>
  <c r="G1494" i="7"/>
  <c r="G1938" i="7"/>
  <c r="O1985" i="7"/>
  <c r="O2009" i="7"/>
  <c r="H2035" i="7"/>
  <c r="F2165" i="7"/>
  <c r="F2177" i="7"/>
  <c r="G2250" i="7"/>
  <c r="G2286" i="7"/>
  <c r="G2298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O2071" i="7" s="1"/>
  <c r="I2083" i="6"/>
  <c r="I2083" i="7"/>
  <c r="I2095" i="6"/>
  <c r="I2095" i="7"/>
  <c r="I2107" i="6"/>
  <c r="I2107" i="7"/>
  <c r="I2119" i="6"/>
  <c r="I2119" i="7"/>
  <c r="I2131" i="6"/>
  <c r="I2131" i="7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I1373" i="6"/>
  <c r="I1373" i="7"/>
  <c r="I1385" i="6"/>
  <c r="I1385" i="7"/>
  <c r="I1390" i="6"/>
  <c r="I1390" i="7"/>
  <c r="O1390" i="7" s="1"/>
  <c r="I1402" i="6"/>
  <c r="I1402" i="7"/>
  <c r="O1402" i="7" s="1"/>
  <c r="I1414" i="6"/>
  <c r="I1414" i="7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I1665" i="6"/>
  <c r="I1665" i="7"/>
  <c r="I1677" i="6"/>
  <c r="I1677" i="7"/>
  <c r="O1677" i="7" s="1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I1783" i="6"/>
  <c r="I1783" i="7"/>
  <c r="O1783" i="7" s="1"/>
  <c r="I1795" i="6"/>
  <c r="I1795" i="7"/>
  <c r="I1807" i="6"/>
  <c r="I1807" i="7"/>
  <c r="O1807" i="7" s="1"/>
  <c r="I1819" i="6"/>
  <c r="I1819" i="7"/>
  <c r="I1831" i="6"/>
  <c r="I1831" i="7"/>
  <c r="O1831" i="7" s="1"/>
  <c r="I1843" i="6"/>
  <c r="I1843" i="7"/>
  <c r="I1855" i="6"/>
  <c r="I1855" i="7"/>
  <c r="O1855" i="7" s="1"/>
  <c r="I1867" i="6"/>
  <c r="I1867" i="7"/>
  <c r="I1889" i="6"/>
  <c r="I1889" i="7"/>
  <c r="O1889" i="7" s="1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843" i="7" l="1"/>
  <c r="O1795" i="7"/>
  <c r="O962" i="7"/>
  <c r="O914" i="7"/>
  <c r="O776" i="7"/>
  <c r="O661" i="7"/>
  <c r="O1298" i="7"/>
  <c r="O1286" i="7"/>
  <c r="O979" i="7"/>
  <c r="O244" i="7"/>
  <c r="O529" i="7"/>
  <c r="O2107" i="7"/>
  <c r="O1962" i="7"/>
  <c r="O902" i="7"/>
  <c r="O1821" i="7"/>
  <c r="O1725" i="7"/>
  <c r="O1660" i="7"/>
  <c r="O1262" i="7"/>
  <c r="O1250" i="7"/>
  <c r="O1238" i="7"/>
  <c r="O2082" i="7"/>
  <c r="O1423" i="7"/>
  <c r="O955" i="7"/>
  <c r="O845" i="7"/>
  <c r="O1043" i="7"/>
  <c r="O2029" i="7"/>
  <c r="O1964" i="7"/>
  <c r="O1471" i="7"/>
  <c r="O1097" i="7"/>
  <c r="O890" i="7"/>
  <c r="O854" i="7"/>
  <c r="O788" i="7"/>
  <c r="O680" i="7"/>
  <c r="O1459" i="7"/>
  <c r="O1301" i="7"/>
  <c r="O2225" i="7"/>
  <c r="O1553" i="7"/>
  <c r="O1529" i="7"/>
  <c r="O741" i="7"/>
  <c r="O1723" i="7"/>
  <c r="O1571" i="7"/>
  <c r="O997" i="7"/>
  <c r="O950" i="7"/>
  <c r="O728" i="7"/>
  <c r="O716" i="7"/>
  <c r="O704" i="7"/>
  <c r="O692" i="7"/>
  <c r="O552" i="7"/>
  <c r="O1869" i="7"/>
  <c r="O2154" i="7"/>
  <c r="O2021" i="7"/>
  <c r="O2133" i="7"/>
  <c r="O1187" i="7"/>
  <c r="O1175" i="7"/>
  <c r="O1163" i="7"/>
  <c r="O1151" i="7"/>
  <c r="O1139" i="7"/>
  <c r="O1127" i="7"/>
  <c r="O1115" i="7"/>
  <c r="O1103" i="7"/>
  <c r="O2381" i="7"/>
  <c r="O2333" i="7"/>
  <c r="O2309" i="7"/>
  <c r="O1749" i="7"/>
  <c r="O1684" i="7"/>
  <c r="O1867" i="7"/>
  <c r="O1819" i="7"/>
  <c r="O1771" i="7"/>
  <c r="O1665" i="7"/>
  <c r="O1426" i="7"/>
  <c r="O938" i="7"/>
  <c r="O878" i="7"/>
  <c r="O800" i="7"/>
  <c r="O564" i="7"/>
  <c r="O1399" i="7"/>
  <c r="O1183" i="7"/>
  <c r="O483" i="7"/>
  <c r="O2131" i="7"/>
  <c r="O2027" i="7"/>
  <c r="O1986" i="7"/>
  <c r="O1617" i="7"/>
  <c r="O2162" i="7"/>
  <c r="O986" i="7"/>
  <c r="O866" i="7"/>
  <c r="O830" i="7"/>
  <c r="O812" i="7"/>
  <c r="O740" i="7"/>
  <c r="O1147" i="7"/>
  <c r="O2200" i="7"/>
  <c r="O2130" i="7"/>
  <c r="O2106" i="7"/>
  <c r="O2215" i="7"/>
  <c r="O2034" i="7"/>
  <c r="O1942" i="7"/>
  <c r="O2369" i="7"/>
  <c r="O2297" i="7"/>
  <c r="O2350" i="7"/>
  <c r="O2278" i="7"/>
  <c r="O2242" i="7"/>
  <c r="O1570" i="7"/>
  <c r="O1522" i="7"/>
  <c r="O2230" i="7"/>
  <c r="O1510" i="7"/>
  <c r="O2111" i="7"/>
  <c r="O2400" i="7"/>
  <c r="O1607" i="7"/>
  <c r="O974" i="7"/>
  <c r="O752" i="7"/>
  <c r="O1903" i="7"/>
  <c r="O789" i="7"/>
  <c r="O1021" i="7"/>
  <c r="O525" i="7"/>
  <c r="Q3" i="7"/>
  <c r="U3" i="7" s="1"/>
  <c r="S3" i="7"/>
  <c r="T3" i="7"/>
  <c r="O1934" i="7"/>
  <c r="O1487" i="7"/>
  <c r="O774" i="7"/>
  <c r="O1247" i="7"/>
  <c r="O2166" i="7"/>
  <c r="O2179" i="7"/>
  <c r="O2145" i="7"/>
  <c r="O2097" i="7"/>
  <c r="O1283" i="7"/>
  <c r="O1271" i="7"/>
  <c r="O1462" i="7"/>
  <c r="O328" i="7"/>
  <c r="O2237" i="7"/>
  <c r="O501" i="7"/>
  <c r="O277" i="7"/>
  <c r="O241" i="7"/>
  <c r="O217" i="7"/>
  <c r="O543" i="7"/>
  <c r="O1017" i="7"/>
  <c r="O2126" i="7"/>
  <c r="O1385" i="7"/>
  <c r="O675" i="7"/>
  <c r="O1296" i="7"/>
  <c r="O1284" i="7"/>
  <c r="O1272" i="7"/>
  <c r="O1946" i="7"/>
  <c r="O1041" i="7"/>
  <c r="O1015" i="7"/>
  <c r="O1695" i="7"/>
  <c r="O1659" i="7"/>
  <c r="O2405" i="7"/>
  <c r="O2261" i="7"/>
  <c r="O871" i="7"/>
  <c r="O2386" i="7"/>
  <c r="O2338" i="7"/>
  <c r="O2302" i="7"/>
  <c r="O1558" i="7"/>
  <c r="O421" i="7"/>
  <c r="Q4" i="7"/>
  <c r="T4" i="7"/>
  <c r="R4" i="7"/>
  <c r="S4" i="7"/>
  <c r="O2196" i="7"/>
  <c r="O1332" i="7"/>
  <c r="O798" i="7"/>
  <c r="O2202" i="7"/>
  <c r="O934" i="7"/>
  <c r="O886" i="7"/>
  <c r="O794" i="7"/>
  <c r="O267" i="7"/>
  <c r="O753" i="7"/>
  <c r="O737" i="7"/>
  <c r="O224" i="7"/>
  <c r="O1053" i="7"/>
  <c r="T2" i="7"/>
  <c r="R2" i="7"/>
  <c r="S2" i="7"/>
  <c r="Q2" i="7"/>
  <c r="O1913" i="7"/>
  <c r="O1701" i="7"/>
  <c r="O1653" i="7"/>
  <c r="O1414" i="7"/>
  <c r="O2143" i="7"/>
  <c r="O2095" i="7"/>
  <c r="O1998" i="7"/>
  <c r="O810" i="7"/>
  <c r="O651" i="7"/>
  <c r="O639" i="7"/>
  <c r="O627" i="7"/>
  <c r="O615" i="7"/>
  <c r="O1845" i="7"/>
  <c r="O1797" i="7"/>
  <c r="O2159" i="7"/>
  <c r="O1973" i="7"/>
  <c r="O1990" i="7"/>
  <c r="O1260" i="7"/>
  <c r="O1248" i="7"/>
  <c r="O1077" i="7"/>
  <c r="O991" i="7"/>
  <c r="O919" i="7"/>
  <c r="O253" i="7"/>
  <c r="O831" i="7"/>
  <c r="O468" i="7"/>
  <c r="O801" i="7"/>
  <c r="O843" i="7"/>
  <c r="V3" i="7"/>
  <c r="O613" i="7"/>
  <c r="O2504" i="7"/>
  <c r="O943" i="7"/>
  <c r="O907" i="7"/>
  <c r="O456" i="7"/>
  <c r="O320" i="7"/>
  <c r="O981" i="7"/>
  <c r="O945" i="7"/>
  <c r="O909" i="7"/>
  <c r="O873" i="7"/>
  <c r="O1361" i="7"/>
  <c r="O1906" i="7"/>
  <c r="O822" i="7"/>
  <c r="O726" i="7"/>
  <c r="O1782" i="7"/>
  <c r="O1121" i="7"/>
  <c r="O2135" i="7"/>
  <c r="O1891" i="7"/>
  <c r="O1259" i="7"/>
  <c r="O1577" i="7"/>
  <c r="O828" i="7"/>
  <c r="O883" i="7"/>
  <c r="O444" i="7"/>
  <c r="O410" i="7"/>
  <c r="O1380" i="7"/>
  <c r="O738" i="7"/>
  <c r="O492" i="7"/>
  <c r="O982" i="7"/>
  <c r="O463" i="7"/>
  <c r="O289" i="7"/>
  <c r="O422" i="7"/>
  <c r="O373" i="7"/>
  <c r="O829" i="7"/>
  <c r="O1005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4" i="7" l="1"/>
  <c r="V4" i="7"/>
  <c r="V2" i="7"/>
  <c r="U2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U12" i="7" s="1"/>
  <c r="P13" i="7"/>
  <c r="R13" i="7" s="1"/>
  <c r="S13" i="7"/>
  <c r="Q13" i="7"/>
  <c r="J14" i="6"/>
  <c r="J14" i="7"/>
  <c r="L14" i="6"/>
  <c r="L14" i="7"/>
  <c r="K14" i="6"/>
  <c r="K14" i="7"/>
  <c r="V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T13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V17" i="7" s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U22" i="7" s="1"/>
  <c r="R22" i="7"/>
  <c r="T22" i="7"/>
  <c r="P23" i="7"/>
  <c r="T23" i="7" s="1"/>
  <c r="L24" i="6"/>
  <c r="L24" i="7"/>
  <c r="K24" i="6"/>
  <c r="K24" i="7"/>
  <c r="J24" i="6"/>
  <c r="J24" i="7"/>
  <c r="U21" i="7"/>
  <c r="V21" i="7"/>
  <c r="V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R23" i="7"/>
  <c r="S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Q26" i="7" s="1"/>
  <c r="V24" i="7"/>
  <c r="U24" i="7"/>
  <c r="L27" i="6"/>
  <c r="L27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R26" i="7" l="1"/>
  <c r="S26" i="7"/>
  <c r="U26" i="7" s="1"/>
  <c r="T26" i="7"/>
  <c r="V26" i="7" s="1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R35" i="7" s="1"/>
  <c r="U33" i="7"/>
  <c r="V33" i="7"/>
  <c r="L36" i="6"/>
  <c r="L36" i="7"/>
  <c r="J36" i="6"/>
  <c r="J36" i="7"/>
  <c r="Q35" i="7"/>
  <c r="T35" i="7"/>
  <c r="S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P47" i="7" l="1"/>
  <c r="J48" i="6"/>
  <c r="J48" i="7"/>
  <c r="K48" i="6"/>
  <c r="K48" i="7"/>
  <c r="L48" i="6"/>
  <c r="L48" i="7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P48" i="7" l="1"/>
  <c r="L49" i="6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P317" i="7" l="1"/>
  <c r="K318" i="6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I404" i="3" s="1"/>
  <c r="F405" i="3"/>
  <c r="G405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I431" i="3" s="1"/>
  <c r="F432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I488" i="3" s="1"/>
  <c r="G489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I626" i="3" s="1"/>
  <c r="G627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I638" i="3" s="1"/>
  <c r="F639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I640" i="3" s="1"/>
  <c r="F641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I710" i="3" s="1"/>
  <c r="F711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P755" i="7" l="1"/>
  <c r="J756" i="6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I803" i="3" s="1"/>
  <c r="F804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I815" i="3" s="1"/>
  <c r="F816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I881" i="3" s="1"/>
  <c r="G882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I942" i="3" s="1"/>
  <c r="G943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I975" i="3" s="1"/>
  <c r="G976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I987" i="3" s="1"/>
  <c r="G988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I1024" i="3" s="1"/>
  <c r="F1025" i="3"/>
  <c r="G1025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I1069" i="3" s="1"/>
  <c r="G1070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I1344" i="3" s="1"/>
  <c r="G1345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I1387" i="3" s="1"/>
  <c r="F1388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I1393" i="3" s="1"/>
  <c r="F1394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P1466" i="7" l="1"/>
  <c r="J1467" i="6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P1470" i="7" l="1"/>
  <c r="K1471" i="6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P1477" i="7" l="1"/>
  <c r="J1478" i="6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P1480" i="7" l="1"/>
  <c r="K1481" i="6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P1514" i="7" l="1"/>
  <c r="J1515" i="6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P1585" i="7" l="1"/>
  <c r="L1586" i="6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I1626" i="3" s="1"/>
  <c r="F1627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I1913" i="3" s="1"/>
  <c r="G1914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I2049" i="3" s="1"/>
  <c r="F2050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I2078" i="3" s="1"/>
  <c r="F2079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I2236" i="3" s="1"/>
  <c r="F2237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I2393" i="3" s="1"/>
  <c r="G2394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P2412" i="7" l="1"/>
  <c r="L2413" i="6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I2502" i="3" s="1"/>
  <c r="F2503" i="3"/>
  <c r="G2503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<sst xmlns="http://schemas.openxmlformats.org/spreadsheetml/2006/main" count="60" uniqueCount="57">
  <si>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</si>
  <si>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</si>
  <si>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</si>
  <si>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</si>
  <si>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</si>
  <si>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</si>
  <si>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</si>
  <si>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</si>
  <si>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</si>
  <si>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</si>
  <si>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</si>
  <si>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</si>
  <si>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</si>
  <si>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</si>
  <si>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</si>
  <si>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</si>
  <si>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</si>
  <si>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</si>
  <si>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</si>
  <si>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</si>
  <si>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</si>
  <si>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</si>
  <si>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</si>
  <si>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</si>
  <si>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</si>
  <si>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</si>
  <si>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</si>
  <si>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</si>
  <si>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</si>
  <si>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</si>
  <si>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</si>
  <si>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</si>
  <si>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</si>
  <si>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</si>
  <si>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</si>
  <si>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</si>
  <si>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</si>
  <si>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</si>
  <si>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</si>
  <si>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</si>
  <si>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</si>
  <si>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</si>
  <si>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</si>
  <si>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</si>
  <si>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</si>
  <si>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</si>
  <si>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</si>
  <si>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</si>
  <si>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</si>
  <si>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</si>
  <si>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</si>
  <si>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</si>
  <si>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</si>
  <si>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</si>
  <si>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</si>
  <si>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</si>
  <si>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UADH,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</si>
</sst>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674" workbookViewId="0">
      <selection activeCell="D2683" sqref="D2683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7" t="s">
        <v>56</v>
      </c>
      <c r="C2" s="18"/>
      <c r="D2" s="18"/>
      <c r="E2" s="18"/>
      <c r="F2" s="18"/>
      <c r="G2" s="18"/>
    </row>
    <row r="3" spans="1:11" ht="18.649999999999999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7.7</v>
      </c>
      <c r="D5" s="2">
        <v>6.6950000000000003</v>
      </c>
      <c r="E5" s="2">
        <v>1600</v>
      </c>
      <c r="F5" s="2"/>
      <c r="G5" s="2"/>
      <c r="H5" s="11"/>
    </row>
    <row r="6" spans="1:11" ht="13.5" x14ac:dyDescent="0.25">
      <c r="A6" s="11"/>
      <c r="B6" s="10">
        <v>42311</v>
      </c>
      <c r="C6" s="2">
        <v>7.68</v>
      </c>
      <c r="D6" s="2">
        <v>6.6776</v>
      </c>
      <c r="E6" s="2">
        <v>39800</v>
      </c>
      <c r="F6" s="2"/>
      <c r="G6" s="2"/>
      <c r="H6" s="15">
        <f>(D6-D5)/D5</f>
        <v>-2.5989544436146833E-3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7.67</v>
      </c>
      <c r="D7" s="2">
        <v>6.6688999999999998</v>
      </c>
      <c r="E7" s="2">
        <v>160</v>
      </c>
      <c r="F7" s="2"/>
      <c r="G7" s="2"/>
      <c r="H7" s="15">
        <f t="shared" ref="H7:H70" si="0">(D7-D6)/D6</f>
        <v>-1.3028633041811657E-3</v>
      </c>
    </row>
    <row r="8" spans="1:11" ht="13.5" x14ac:dyDescent="0.25">
      <c r="A8" s="11"/>
      <c r="B8" s="10">
        <v>42313</v>
      </c>
      <c r="C8" s="2">
        <v>7.66</v>
      </c>
      <c r="D8" s="2">
        <v>6.6601999999999997</v>
      </c>
      <c r="E8" s="2">
        <v>1867</v>
      </c>
      <c r="F8" s="2"/>
      <c r="G8" s="2"/>
      <c r="H8" s="15">
        <f t="shared" si="0"/>
        <v>-1.3045629714046024E-3</v>
      </c>
      <c r="J8" t="s">
        <v>8</v>
      </c>
      <c r="K8" s="9">
        <f>AVERAGE(H6:H2511)</f>
        <v>-6.1433667005287055E-4</v>
      </c>
    </row>
    <row r="9" spans="1:11" ht="13.5" x14ac:dyDescent="0.25">
      <c r="A9" s="11"/>
      <c r="B9" s="10">
        <v>42314</v>
      </c>
      <c r="C9" s="2">
        <v>7.6</v>
      </c>
      <c r="D9" s="2">
        <v>6.6081000000000003</v>
      </c>
      <c r="E9" s="2">
        <v>1960</v>
      </c>
      <c r="F9" s="2"/>
      <c r="G9" s="2"/>
      <c r="H9" s="15">
        <f t="shared" si="0"/>
        <v>-7.8225879102728699E-3</v>
      </c>
      <c r="J9" t="s">
        <v>9</v>
      </c>
      <c r="K9" s="9">
        <f>K8*K6</f>
        <v>-0.15481284085332339</v>
      </c>
    </row>
    <row r="10" spans="1:11" ht="13.5" x14ac:dyDescent="0.25">
      <c r="A10" s="11"/>
      <c r="B10" s="10">
        <v>42317</v>
      </c>
      <c r="C10" s="2">
        <v>7.5</v>
      </c>
      <c r="D10" s="2">
        <v>6.5210999999999997</v>
      </c>
      <c r="E10" s="2">
        <v>62148</v>
      </c>
      <c r="F10" s="2"/>
      <c r="G10" s="2"/>
      <c r="H10" s="15">
        <f t="shared" si="0"/>
        <v>-1.3165660325963686E-2</v>
      </c>
      <c r="J10" t="s">
        <v>10</v>
      </c>
      <c r="K10" s="9">
        <f>STDEV(H6:H2511)</f>
        <v>2.6918471318833202E-2</v>
      </c>
    </row>
    <row r="11" spans="1:11" ht="13.5" x14ac:dyDescent="0.25">
      <c r="A11" s="11"/>
      <c r="B11" s="10">
        <v>42318</v>
      </c>
      <c r="C11" s="2">
        <v>7.5</v>
      </c>
      <c r="D11" s="2">
        <v>6.5210999999999997</v>
      </c>
      <c r="E11" s="2">
        <v>486</v>
      </c>
      <c r="F11" s="2"/>
      <c r="G11" s="2"/>
      <c r="H11" s="15">
        <f t="shared" si="0"/>
        <v>0</v>
      </c>
      <c r="J11" t="s">
        <v>11</v>
      </c>
      <c r="K11" s="9">
        <f>K10*SQRT(K6)</f>
        <v>0.42731748470194514</v>
      </c>
    </row>
    <row r="12" spans="1:11" ht="13.5" x14ac:dyDescent="0.25">
      <c r="A12" s="11"/>
      <c r="B12" s="10">
        <v>42319</v>
      </c>
      <c r="C12" s="2">
        <v>7.54</v>
      </c>
      <c r="D12" s="2">
        <v>6.5559000000000003</v>
      </c>
      <c r="E12" s="2">
        <v>217</v>
      </c>
      <c r="F12" s="2"/>
      <c r="G12" s="2"/>
      <c r="H12" s="15">
        <f t="shared" si="0"/>
        <v>5.3365229792520603E-3</v>
      </c>
    </row>
    <row r="13" spans="1:11" ht="13.5" x14ac:dyDescent="0.25">
      <c r="A13" s="11"/>
      <c r="B13" s="10">
        <v>42320</v>
      </c>
      <c r="C13" s="2">
        <v>7.54</v>
      </c>
      <c r="D13" s="2">
        <v>6.5559000000000003</v>
      </c>
      <c r="E13" s="2">
        <v>513</v>
      </c>
      <c r="F13" s="2"/>
      <c r="G13" s="2"/>
      <c r="H13" s="15">
        <f t="shared" si="0"/>
        <v>0</v>
      </c>
    </row>
    <row r="14" spans="1:11" ht="13.5" x14ac:dyDescent="0.25">
      <c r="A14" s="11"/>
      <c r="B14" s="10">
        <v>42321</v>
      </c>
      <c r="C14" s="2">
        <v>7.56</v>
      </c>
      <c r="D14" s="2">
        <v>6.5732999999999997</v>
      </c>
      <c r="E14" s="2">
        <v>7007</v>
      </c>
      <c r="F14" s="2"/>
      <c r="G14" s="2"/>
      <c r="H14" s="15">
        <f t="shared" si="0"/>
        <v>2.6540978355373657E-3</v>
      </c>
    </row>
    <row r="15" spans="1:11" ht="13.5" x14ac:dyDescent="0.25">
      <c r="A15" s="11"/>
      <c r="B15" s="10">
        <v>42324</v>
      </c>
      <c r="C15" s="2">
        <v>7.5</v>
      </c>
      <c r="D15" s="2">
        <v>6.5210999999999997</v>
      </c>
      <c r="E15" s="2">
        <v>778</v>
      </c>
      <c r="F15" s="2"/>
      <c r="G15" s="2"/>
      <c r="H15" s="15">
        <f t="shared" si="0"/>
        <v>-7.9412167404500061E-3</v>
      </c>
    </row>
    <row r="16" spans="1:11" ht="13.5" x14ac:dyDescent="0.25">
      <c r="A16" s="11"/>
      <c r="B16" s="10">
        <v>42325</v>
      </c>
      <c r="C16" s="2">
        <v>7.5</v>
      </c>
      <c r="D16" s="2">
        <v>6.5210999999999997</v>
      </c>
      <c r="E16" s="2">
        <v>1050</v>
      </c>
      <c r="F16" s="2"/>
      <c r="G16" s="2"/>
      <c r="H16" s="15">
        <f t="shared" si="0"/>
        <v>0</v>
      </c>
    </row>
    <row r="17" spans="1:8" ht="13.5" x14ac:dyDescent="0.25">
      <c r="A17" s="11"/>
      <c r="B17" s="10">
        <v>42326</v>
      </c>
      <c r="C17" s="2">
        <v>7.5</v>
      </c>
      <c r="D17" s="2">
        <v>6.5210999999999997</v>
      </c>
      <c r="E17" s="2">
        <v>4500</v>
      </c>
      <c r="F17" s="2"/>
      <c r="G17" s="2"/>
      <c r="H17" s="15">
        <f t="shared" si="0"/>
        <v>0</v>
      </c>
    </row>
    <row r="18" spans="1:8" ht="13.5" x14ac:dyDescent="0.25">
      <c r="A18" s="11"/>
      <c r="B18" s="10">
        <v>42327</v>
      </c>
      <c r="C18" s="2">
        <v>7.5</v>
      </c>
      <c r="D18" s="2">
        <v>6.5210999999999997</v>
      </c>
      <c r="E18" s="2">
        <v>14063</v>
      </c>
      <c r="F18" s="2"/>
      <c r="G18" s="2"/>
      <c r="H18" s="15">
        <f t="shared" si="0"/>
        <v>0</v>
      </c>
    </row>
    <row r="19" spans="1:8" ht="13.5" x14ac:dyDescent="0.25">
      <c r="A19" s="11"/>
      <c r="B19" s="10">
        <v>42328</v>
      </c>
      <c r="C19" s="2">
        <v>7.5</v>
      </c>
      <c r="D19" s="2">
        <v>6.5210999999999997</v>
      </c>
      <c r="E19" s="2">
        <v>1500</v>
      </c>
      <c r="F19" s="2"/>
      <c r="G19" s="2"/>
      <c r="H19" s="15">
        <f t="shared" si="0"/>
        <v>0</v>
      </c>
    </row>
    <row r="20" spans="1:8" ht="13.5" x14ac:dyDescent="0.25">
      <c r="A20" s="11"/>
      <c r="B20" s="10">
        <v>42331</v>
      </c>
      <c r="C20" s="2">
        <v>7.5</v>
      </c>
      <c r="D20" s="2">
        <v>6.5210999999999997</v>
      </c>
      <c r="E20" s="2">
        <v>5000</v>
      </c>
      <c r="F20" s="2"/>
      <c r="G20" s="2"/>
      <c r="H20" s="15">
        <f t="shared" si="0"/>
        <v>0</v>
      </c>
    </row>
    <row r="21" spans="1:8" ht="13.5" x14ac:dyDescent="0.25">
      <c r="A21" s="11"/>
      <c r="B21" s="10">
        <v>42332</v>
      </c>
      <c r="C21" s="2">
        <v>7.5</v>
      </c>
      <c r="D21" s="2">
        <v>6.5210999999999997</v>
      </c>
      <c r="E21" s="2">
        <v>3564</v>
      </c>
      <c r="F21" s="2"/>
      <c r="G21" s="2"/>
      <c r="H21" s="15">
        <f t="shared" si="0"/>
        <v>0</v>
      </c>
    </row>
    <row r="22" spans="1:8" ht="13.5" x14ac:dyDescent="0.25">
      <c r="A22" s="11"/>
      <c r="B22" s="10">
        <v>42333</v>
      </c>
      <c r="C22" s="2">
        <v>7.5</v>
      </c>
      <c r="D22" s="2">
        <v>6.5210999999999997</v>
      </c>
      <c r="E22" s="2">
        <v>1018</v>
      </c>
      <c r="F22" s="2"/>
      <c r="G22" s="2"/>
      <c r="H22" s="15">
        <f t="shared" si="0"/>
        <v>0</v>
      </c>
    </row>
    <row r="23" spans="1:8" ht="13.5" x14ac:dyDescent="0.25">
      <c r="A23" s="11"/>
      <c r="B23" s="10">
        <v>42334</v>
      </c>
      <c r="C23" s="2">
        <v>7.5</v>
      </c>
      <c r="D23" s="2">
        <v>6.5210999999999997</v>
      </c>
      <c r="E23" s="2">
        <v>3686</v>
      </c>
      <c r="F23" s="2"/>
      <c r="G23" s="2"/>
      <c r="H23" s="15">
        <f t="shared" si="0"/>
        <v>0</v>
      </c>
    </row>
    <row r="24" spans="1:8" ht="13.5" x14ac:dyDescent="0.25">
      <c r="A24" s="11"/>
      <c r="B24" s="10">
        <v>42335</v>
      </c>
      <c r="C24" s="2">
        <v>7.5</v>
      </c>
      <c r="D24" s="2">
        <v>6.5210999999999997</v>
      </c>
      <c r="E24" s="2">
        <v>9121</v>
      </c>
      <c r="F24" s="2"/>
      <c r="G24" s="2"/>
      <c r="H24" s="15">
        <f t="shared" si="0"/>
        <v>0</v>
      </c>
    </row>
    <row r="25" spans="1:8" ht="13.5" x14ac:dyDescent="0.25">
      <c r="A25" s="11"/>
      <c r="B25" s="10">
        <v>42338</v>
      </c>
      <c r="C25" s="2">
        <v>7.59</v>
      </c>
      <c r="D25" s="2">
        <v>6.5994000000000002</v>
      </c>
      <c r="E25" s="2">
        <v>1790</v>
      </c>
      <c r="F25" s="2"/>
      <c r="G25" s="2"/>
      <c r="H25" s="15">
        <f t="shared" si="0"/>
        <v>1.2007176703317E-2</v>
      </c>
    </row>
    <row r="26" spans="1:8" ht="13.5" x14ac:dyDescent="0.25">
      <c r="A26" s="11"/>
      <c r="B26" s="10">
        <v>42339</v>
      </c>
      <c r="C26" s="2">
        <v>7.59</v>
      </c>
      <c r="D26" s="2">
        <v>6.5994000000000002</v>
      </c>
      <c r="E26" s="2">
        <v>9039</v>
      </c>
      <c r="F26" s="2"/>
      <c r="G26" s="2"/>
      <c r="H26" s="15">
        <f t="shared" si="0"/>
        <v>0</v>
      </c>
    </row>
    <row r="27" spans="1:8" ht="13.5" x14ac:dyDescent="0.25">
      <c r="A27" s="11"/>
      <c r="B27" s="10">
        <v>42340</v>
      </c>
      <c r="C27" s="2">
        <v>7.48</v>
      </c>
      <c r="D27" s="2">
        <v>6.5037000000000003</v>
      </c>
      <c r="E27" s="2">
        <v>70252</v>
      </c>
      <c r="F27" s="2"/>
      <c r="G27" s="2"/>
      <c r="H27" s="15">
        <f t="shared" si="0"/>
        <v>-1.4501318301663771E-2</v>
      </c>
    </row>
    <row r="28" spans="1:8" ht="13.5" x14ac:dyDescent="0.25">
      <c r="A28" s="11"/>
      <c r="B28" s="10">
        <v>42341</v>
      </c>
      <c r="C28" s="2">
        <v>7.39</v>
      </c>
      <c r="D28" s="2">
        <v>6.4255000000000004</v>
      </c>
      <c r="E28" s="2">
        <v>2880</v>
      </c>
      <c r="F28" s="2"/>
      <c r="G28" s="2"/>
      <c r="H28" s="15">
        <f t="shared" si="0"/>
        <v>-1.2023924842781773E-2</v>
      </c>
    </row>
    <row r="29" spans="1:8" ht="13.5" x14ac:dyDescent="0.25">
      <c r="A29" s="11"/>
      <c r="B29" s="10">
        <v>42342</v>
      </c>
      <c r="C29" s="2">
        <v>7.2</v>
      </c>
      <c r="D29" s="2">
        <v>6.2603</v>
      </c>
      <c r="E29" s="2">
        <v>1553</v>
      </c>
      <c r="F29" s="2"/>
      <c r="G29" s="2"/>
      <c r="H29" s="15">
        <f t="shared" si="0"/>
        <v>-2.5710061473815337E-2</v>
      </c>
    </row>
    <row r="30" spans="1:8" ht="13.5" x14ac:dyDescent="0.25">
      <c r="A30" s="11"/>
      <c r="B30" s="10">
        <v>42345</v>
      </c>
      <c r="C30" s="2">
        <v>6.99</v>
      </c>
      <c r="D30" s="2">
        <v>6.0777000000000001</v>
      </c>
      <c r="E30" s="2">
        <v>9817</v>
      </c>
      <c r="F30" s="2"/>
      <c r="G30" s="2"/>
      <c r="H30" s="15">
        <f t="shared" si="0"/>
        <v>-2.9167931249301133E-2</v>
      </c>
    </row>
    <row r="31" spans="1:8" ht="13.5" x14ac:dyDescent="0.25">
      <c r="A31" s="11"/>
      <c r="B31" s="10">
        <v>42346</v>
      </c>
      <c r="C31" s="2">
        <v>6.82</v>
      </c>
      <c r="D31" s="2">
        <v>5.9298999999999999</v>
      </c>
      <c r="E31" s="2">
        <v>24600</v>
      </c>
      <c r="F31" s="2"/>
      <c r="G31" s="2"/>
      <c r="H31" s="15">
        <f t="shared" si="0"/>
        <v>-2.4318409924807105E-2</v>
      </c>
    </row>
    <row r="32" spans="1:8" ht="13.5" x14ac:dyDescent="0.25">
      <c r="A32" s="11"/>
      <c r="B32" s="10">
        <v>42347</v>
      </c>
      <c r="C32" s="2">
        <v>6.78</v>
      </c>
      <c r="D32" s="2">
        <v>5.8951000000000002</v>
      </c>
      <c r="E32" s="2">
        <v>34202</v>
      </c>
      <c r="F32" s="2"/>
      <c r="G32" s="2"/>
      <c r="H32" s="15">
        <f t="shared" si="0"/>
        <v>-5.8685643940032247E-3</v>
      </c>
    </row>
    <row r="33" spans="1:8" ht="13.5" x14ac:dyDescent="0.25">
      <c r="A33" s="11"/>
      <c r="B33" s="10">
        <v>42348</v>
      </c>
      <c r="C33" s="2">
        <v>6.8</v>
      </c>
      <c r="D33" s="2">
        <v>5.9124999999999996</v>
      </c>
      <c r="E33" s="2">
        <v>81952</v>
      </c>
      <c r="F33" s="2"/>
      <c r="G33" s="2"/>
      <c r="H33" s="15">
        <f t="shared" si="0"/>
        <v>2.9516038744040671E-3</v>
      </c>
    </row>
    <row r="34" spans="1:8" ht="13.5" x14ac:dyDescent="0.25">
      <c r="A34" s="11"/>
      <c r="B34" s="10">
        <v>42349</v>
      </c>
      <c r="C34" s="2">
        <v>6.89</v>
      </c>
      <c r="D34" s="2">
        <v>5.9907000000000004</v>
      </c>
      <c r="E34" s="2">
        <v>285</v>
      </c>
      <c r="F34" s="2"/>
      <c r="G34" s="2"/>
      <c r="H34" s="15">
        <f t="shared" si="0"/>
        <v>1.3226215644820417E-2</v>
      </c>
    </row>
    <row r="35" spans="1:8" ht="13.5" x14ac:dyDescent="0.25">
      <c r="A35" s="11"/>
      <c r="B35" s="10">
        <v>42352</v>
      </c>
      <c r="C35" s="2">
        <v>6.89</v>
      </c>
      <c r="D35" s="2">
        <v>5.9907000000000004</v>
      </c>
      <c r="E35" s="2">
        <v>3438</v>
      </c>
      <c r="F35" s="2"/>
      <c r="G35" s="2"/>
      <c r="H35" s="15">
        <f t="shared" si="0"/>
        <v>0</v>
      </c>
    </row>
    <row r="36" spans="1:8" ht="13.5" x14ac:dyDescent="0.25">
      <c r="A36" s="11"/>
      <c r="B36" s="10">
        <v>42353</v>
      </c>
      <c r="C36" s="2">
        <v>6.92</v>
      </c>
      <c r="D36" s="2">
        <v>6.0167999999999999</v>
      </c>
      <c r="E36" s="2">
        <v>2229</v>
      </c>
      <c r="F36" s="2"/>
      <c r="G36" s="2"/>
      <c r="H36" s="15">
        <f t="shared" si="0"/>
        <v>4.3567529670989315E-3</v>
      </c>
    </row>
    <row r="37" spans="1:8" ht="13.5" x14ac:dyDescent="0.25">
      <c r="A37" s="11"/>
      <c r="B37" s="10">
        <v>42354</v>
      </c>
      <c r="C37" s="2">
        <v>7</v>
      </c>
      <c r="D37" s="2">
        <v>6.0864000000000003</v>
      </c>
      <c r="E37" s="2">
        <v>23737</v>
      </c>
      <c r="F37" s="2"/>
      <c r="G37" s="2"/>
      <c r="H37" s="15">
        <f t="shared" si="0"/>
        <v>1.1567610690067865E-2</v>
      </c>
    </row>
    <row r="38" spans="1:8" ht="13.5" x14ac:dyDescent="0.25">
      <c r="A38" s="11"/>
      <c r="B38" s="10">
        <v>42355</v>
      </c>
      <c r="C38" s="2">
        <v>7.28</v>
      </c>
      <c r="D38" s="2">
        <v>6.3297999999999996</v>
      </c>
      <c r="E38" s="2">
        <v>31457</v>
      </c>
      <c r="F38" s="2"/>
      <c r="G38" s="2"/>
      <c r="H38" s="15">
        <f t="shared" si="0"/>
        <v>3.9990799158780128E-2</v>
      </c>
    </row>
    <row r="39" spans="1:8" ht="13.5" x14ac:dyDescent="0.25">
      <c r="A39" s="11"/>
      <c r="B39" s="10">
        <v>42356</v>
      </c>
      <c r="C39" s="2">
        <v>7.24</v>
      </c>
      <c r="D39" s="2">
        <v>6.2949999999999999</v>
      </c>
      <c r="E39" s="2">
        <v>27609</v>
      </c>
      <c r="F39" s="2"/>
      <c r="G39" s="2"/>
      <c r="H39" s="15">
        <f t="shared" si="0"/>
        <v>-5.4978040380422319E-3</v>
      </c>
    </row>
    <row r="40" spans="1:8" ht="13.5" x14ac:dyDescent="0.25">
      <c r="A40" s="11"/>
      <c r="B40" s="10">
        <v>42359</v>
      </c>
      <c r="C40" s="2">
        <v>7.2</v>
      </c>
      <c r="D40" s="2">
        <v>6.2603</v>
      </c>
      <c r="E40" s="2">
        <v>2551</v>
      </c>
      <c r="F40" s="2"/>
      <c r="G40" s="2"/>
      <c r="H40" s="15">
        <f t="shared" si="0"/>
        <v>-5.5123113582208026E-3</v>
      </c>
    </row>
    <row r="41" spans="1:8" ht="13.5" x14ac:dyDescent="0.25">
      <c r="A41" s="11"/>
      <c r="B41" s="10">
        <v>42360</v>
      </c>
      <c r="C41" s="2">
        <v>7</v>
      </c>
      <c r="D41" s="2">
        <v>6.0864000000000003</v>
      </c>
      <c r="E41" s="2">
        <v>101</v>
      </c>
      <c r="F41" s="2"/>
      <c r="G41" s="2"/>
      <c r="H41" s="15">
        <f t="shared" si="0"/>
        <v>-2.7778221490982816E-2</v>
      </c>
    </row>
    <row r="42" spans="1:8" ht="13.5" x14ac:dyDescent="0.25">
      <c r="A42" s="11"/>
      <c r="B42" s="10">
        <v>42361</v>
      </c>
      <c r="C42" s="2">
        <v>7</v>
      </c>
      <c r="D42" s="2">
        <v>6.0864000000000003</v>
      </c>
      <c r="E42" s="2">
        <v>2800</v>
      </c>
      <c r="F42" s="2"/>
      <c r="G42" s="2"/>
      <c r="H42" s="15">
        <f t="shared" si="0"/>
        <v>0</v>
      </c>
    </row>
    <row r="43" spans="1:8" ht="13.5" x14ac:dyDescent="0.25">
      <c r="A43" s="11"/>
      <c r="B43" s="10">
        <v>42363</v>
      </c>
      <c r="C43" s="2">
        <v>7.19</v>
      </c>
      <c r="D43" s="2">
        <v>6.2515999999999998</v>
      </c>
      <c r="E43" s="2">
        <v>5647</v>
      </c>
      <c r="F43" s="2"/>
      <c r="G43" s="2"/>
      <c r="H43" s="15">
        <f t="shared" si="0"/>
        <v>2.7142481598317489E-2</v>
      </c>
    </row>
    <row r="44" spans="1:8" ht="13.5" x14ac:dyDescent="0.25">
      <c r="A44" s="11"/>
      <c r="B44" s="10">
        <v>42366</v>
      </c>
      <c r="C44" s="2">
        <v>7.15</v>
      </c>
      <c r="D44" s="2">
        <v>6.2168000000000001</v>
      </c>
      <c r="E44" s="2">
        <v>166555</v>
      </c>
      <c r="F44" s="2"/>
      <c r="G44" s="2"/>
      <c r="H44" s="15">
        <f t="shared" si="0"/>
        <v>-5.5665749568110118E-3</v>
      </c>
    </row>
    <row r="45" spans="1:8" ht="13.5" x14ac:dyDescent="0.25">
      <c r="A45" s="11"/>
      <c r="B45" s="10">
        <v>42367</v>
      </c>
      <c r="C45" s="2">
        <v>7.08</v>
      </c>
      <c r="D45" s="2">
        <v>6.1558999999999999</v>
      </c>
      <c r="E45" s="2">
        <v>1568</v>
      </c>
      <c r="F45" s="2"/>
      <c r="G45" s="2"/>
      <c r="H45" s="15">
        <f t="shared" si="0"/>
        <v>-9.7960365461330877E-3</v>
      </c>
    </row>
    <row r="46" spans="1:8" ht="13.5" x14ac:dyDescent="0.25">
      <c r="A46" s="11"/>
      <c r="B46" s="10">
        <v>42368</v>
      </c>
      <c r="C46" s="2">
        <v>7.19</v>
      </c>
      <c r="D46" s="2">
        <v>6.2515999999999998</v>
      </c>
      <c r="E46" s="2">
        <v>5851</v>
      </c>
      <c r="F46" s="2"/>
      <c r="G46" s="2"/>
      <c r="H46" s="15">
        <f t="shared" si="0"/>
        <v>1.55460615019737E-2</v>
      </c>
    </row>
    <row r="47" spans="1:8" ht="13.5" x14ac:dyDescent="0.25">
      <c r="A47" s="11"/>
      <c r="B47" s="10">
        <v>42369</v>
      </c>
      <c r="C47" s="2">
        <v>7.28</v>
      </c>
      <c r="D47" s="2">
        <v>6.3297999999999996</v>
      </c>
      <c r="E47" s="2">
        <v>26440</v>
      </c>
      <c r="F47" s="2"/>
      <c r="G47" s="2"/>
      <c r="H47" s="15">
        <f t="shared" si="0"/>
        <v>1.2508797747776542E-2</v>
      </c>
    </row>
    <row r="48" spans="1:8" ht="13.5" x14ac:dyDescent="0.25">
      <c r="A48" s="11"/>
      <c r="B48" s="10">
        <v>42373</v>
      </c>
      <c r="C48" s="2">
        <v>7.07</v>
      </c>
      <c r="D48" s="2">
        <v>6.1471999999999998</v>
      </c>
      <c r="E48" s="2">
        <v>550</v>
      </c>
      <c r="F48" s="2"/>
      <c r="G48" s="2"/>
      <c r="H48" s="15">
        <f t="shared" si="0"/>
        <v>-2.8847672912256293E-2</v>
      </c>
    </row>
    <row r="49" spans="1:8" ht="13.5" x14ac:dyDescent="0.25">
      <c r="A49" s="11"/>
      <c r="B49" s="10">
        <v>42374</v>
      </c>
      <c r="C49" s="2">
        <v>7</v>
      </c>
      <c r="D49" s="2">
        <v>6.0864000000000003</v>
      </c>
      <c r="E49" s="2">
        <v>8646</v>
      </c>
      <c r="F49" s="2"/>
      <c r="G49" s="2"/>
      <c r="H49" s="15">
        <f t="shared" si="0"/>
        <v>-9.8906819364913325E-3</v>
      </c>
    </row>
    <row r="50" spans="1:8" ht="13.5" x14ac:dyDescent="0.25">
      <c r="A50" s="11"/>
      <c r="B50" s="10">
        <v>42375</v>
      </c>
      <c r="C50" s="2">
        <v>6.96</v>
      </c>
      <c r="D50" s="2">
        <v>6.0515999999999996</v>
      </c>
      <c r="E50" s="2">
        <v>675</v>
      </c>
      <c r="F50" s="2"/>
      <c r="G50" s="2"/>
      <c r="H50" s="15">
        <f t="shared" si="0"/>
        <v>-5.7176656151420556E-3</v>
      </c>
    </row>
    <row r="51" spans="1:8" ht="13.5" x14ac:dyDescent="0.25">
      <c r="A51" s="11"/>
      <c r="B51" s="10">
        <v>42376</v>
      </c>
      <c r="C51" s="2">
        <v>6.96</v>
      </c>
      <c r="D51" s="2">
        <v>6.0515999999999996</v>
      </c>
      <c r="E51" s="2">
        <v>1610</v>
      </c>
      <c r="F51" s="2"/>
      <c r="G51" s="2"/>
      <c r="H51" s="15">
        <f t="shared" si="0"/>
        <v>0</v>
      </c>
    </row>
    <row r="52" spans="1:8" ht="13.5" x14ac:dyDescent="0.25">
      <c r="A52" s="11"/>
      <c r="B52" s="10">
        <v>42377</v>
      </c>
      <c r="C52" s="2">
        <v>7</v>
      </c>
      <c r="D52" s="2">
        <v>6.0864000000000003</v>
      </c>
      <c r="E52" s="2">
        <v>19143</v>
      </c>
      <c r="F52" s="2"/>
      <c r="G52" s="2"/>
      <c r="H52" s="15">
        <f t="shared" si="0"/>
        <v>5.750545310331253E-3</v>
      </c>
    </row>
    <row r="53" spans="1:8" ht="13.5" x14ac:dyDescent="0.25">
      <c r="A53" s="11"/>
      <c r="B53" s="10">
        <v>42380</v>
      </c>
      <c r="C53" s="2">
        <v>7</v>
      </c>
      <c r="D53" s="2">
        <v>6.0864000000000003</v>
      </c>
      <c r="E53" s="2">
        <v>1305</v>
      </c>
      <c r="F53" s="2"/>
      <c r="G53" s="2"/>
      <c r="H53" s="15">
        <f t="shared" si="0"/>
        <v>0</v>
      </c>
    </row>
    <row r="54" spans="1:8" ht="13.5" x14ac:dyDescent="0.25">
      <c r="A54" s="11"/>
      <c r="B54" s="10">
        <v>42381</v>
      </c>
      <c r="C54" s="2">
        <v>7</v>
      </c>
      <c r="D54" s="2">
        <v>6.0864000000000003</v>
      </c>
      <c r="E54" s="2">
        <v>0</v>
      </c>
      <c r="F54" s="2"/>
      <c r="G54" s="2"/>
      <c r="H54" s="15">
        <f t="shared" si="0"/>
        <v>0</v>
      </c>
    </row>
    <row r="55" spans="1:8" ht="13.5" x14ac:dyDescent="0.25">
      <c r="A55" s="11"/>
      <c r="B55" s="10">
        <v>42382</v>
      </c>
      <c r="C55" s="2">
        <v>6.86</v>
      </c>
      <c r="D55" s="2">
        <v>5.9645999999999999</v>
      </c>
      <c r="E55" s="2">
        <v>1810</v>
      </c>
      <c r="F55" s="2"/>
      <c r="G55" s="2"/>
      <c r="H55" s="15">
        <f t="shared" si="0"/>
        <v>-2.0011829652996901E-2</v>
      </c>
    </row>
    <row r="56" spans="1:8" ht="13.5" x14ac:dyDescent="0.25">
      <c r="A56" s="11"/>
      <c r="B56" s="10">
        <v>42384</v>
      </c>
      <c r="C56" s="2">
        <v>6.86</v>
      </c>
      <c r="D56" s="2">
        <v>5.9645999999999999</v>
      </c>
      <c r="E56" s="2">
        <v>1578</v>
      </c>
      <c r="F56" s="2"/>
      <c r="G56" s="2"/>
      <c r="H56" s="15">
        <f t="shared" si="0"/>
        <v>0</v>
      </c>
    </row>
    <row r="57" spans="1:8" ht="13.5" x14ac:dyDescent="0.25">
      <c r="A57" s="11"/>
      <c r="B57" s="10">
        <v>42387</v>
      </c>
      <c r="C57" s="2">
        <v>6.8</v>
      </c>
      <c r="D57" s="2">
        <v>5.9124999999999996</v>
      </c>
      <c r="E57" s="2">
        <v>1309</v>
      </c>
      <c r="F57" s="2"/>
      <c r="G57" s="2"/>
      <c r="H57" s="15">
        <f t="shared" si="0"/>
        <v>-8.7348690607920495E-3</v>
      </c>
    </row>
    <row r="58" spans="1:8" ht="13.5" x14ac:dyDescent="0.25">
      <c r="A58" s="11"/>
      <c r="B58" s="10">
        <v>42388</v>
      </c>
      <c r="C58" s="2">
        <v>6.82</v>
      </c>
      <c r="D58" s="2">
        <v>5.9298999999999999</v>
      </c>
      <c r="E58" s="2">
        <v>6969</v>
      </c>
      <c r="F58" s="2"/>
      <c r="G58" s="2"/>
      <c r="H58" s="15">
        <f t="shared" si="0"/>
        <v>2.9429175475687618E-3</v>
      </c>
    </row>
    <row r="59" spans="1:8" ht="13.5" x14ac:dyDescent="0.25">
      <c r="A59" s="11"/>
      <c r="B59" s="10">
        <v>42389</v>
      </c>
      <c r="C59" s="2">
        <v>6.78</v>
      </c>
      <c r="D59" s="2">
        <v>5.8951000000000002</v>
      </c>
      <c r="E59" s="2">
        <v>489</v>
      </c>
      <c r="F59" s="2"/>
      <c r="G59" s="2"/>
      <c r="H59" s="15">
        <f t="shared" si="0"/>
        <v>-5.8685643940032247E-3</v>
      </c>
    </row>
    <row r="60" spans="1:8" ht="13.5" x14ac:dyDescent="0.25">
      <c r="A60" s="11"/>
      <c r="B60" s="10">
        <v>42390</v>
      </c>
      <c r="C60" s="2">
        <v>6.76</v>
      </c>
      <c r="D60" s="2">
        <v>5.8776999999999999</v>
      </c>
      <c r="E60" s="2">
        <v>3938</v>
      </c>
      <c r="F60" s="2"/>
      <c r="G60" s="2"/>
      <c r="H60" s="15">
        <f t="shared" si="0"/>
        <v>-2.9516038744042176E-3</v>
      </c>
    </row>
    <row r="61" spans="1:8" ht="13.5" x14ac:dyDescent="0.25">
      <c r="A61" s="11"/>
      <c r="B61" s="10">
        <v>42391</v>
      </c>
      <c r="C61" s="2">
        <v>6.95</v>
      </c>
      <c r="D61" s="2">
        <v>6.0429000000000004</v>
      </c>
      <c r="E61" s="2">
        <v>3721</v>
      </c>
      <c r="F61" s="2"/>
      <c r="G61" s="2"/>
      <c r="H61" s="15">
        <f t="shared" si="0"/>
        <v>2.8106232029535442E-2</v>
      </c>
    </row>
    <row r="62" spans="1:8" ht="13.5" x14ac:dyDescent="0.25">
      <c r="A62" s="11"/>
      <c r="B62" s="10">
        <v>42394</v>
      </c>
      <c r="C62" s="2">
        <v>7</v>
      </c>
      <c r="D62" s="2">
        <v>6.0864000000000003</v>
      </c>
      <c r="E62" s="2">
        <v>12569</v>
      </c>
      <c r="F62" s="2"/>
      <c r="G62" s="2"/>
      <c r="H62" s="15">
        <f t="shared" si="0"/>
        <v>7.1985305068758164E-3</v>
      </c>
    </row>
    <row r="63" spans="1:8" ht="13.5" x14ac:dyDescent="0.25">
      <c r="A63" s="11"/>
      <c r="B63" s="10">
        <v>42395</v>
      </c>
      <c r="C63" s="2">
        <v>6.9</v>
      </c>
      <c r="D63" s="2">
        <v>5.9993999999999996</v>
      </c>
      <c r="E63" s="2">
        <v>3785</v>
      </c>
      <c r="F63" s="2"/>
      <c r="G63" s="2"/>
      <c r="H63" s="15">
        <f t="shared" si="0"/>
        <v>-1.4294164037854993E-2</v>
      </c>
    </row>
    <row r="64" spans="1:8" ht="13.5" x14ac:dyDescent="0.25">
      <c r="A64" s="11"/>
      <c r="B64" s="10">
        <v>42396</v>
      </c>
      <c r="C64" s="2">
        <v>6.89</v>
      </c>
      <c r="D64" s="2">
        <v>5.9907000000000004</v>
      </c>
      <c r="E64" s="2">
        <v>5600</v>
      </c>
      <c r="F64" s="2"/>
      <c r="G64" s="2"/>
      <c r="H64" s="15">
        <f t="shared" si="0"/>
        <v>-1.4501450145013276E-3</v>
      </c>
    </row>
    <row r="65" spans="1:8" ht="13.5" x14ac:dyDescent="0.25">
      <c r="A65" s="11"/>
      <c r="B65" s="10">
        <v>42397</v>
      </c>
      <c r="C65" s="2">
        <v>6.69</v>
      </c>
      <c r="D65" s="2">
        <v>5.8167999999999997</v>
      </c>
      <c r="E65" s="2">
        <v>7775</v>
      </c>
      <c r="F65" s="2"/>
      <c r="G65" s="2"/>
      <c r="H65" s="15">
        <f t="shared" si="0"/>
        <v>-2.9028327240556297E-2</v>
      </c>
    </row>
    <row r="66" spans="1:8" ht="13.5" x14ac:dyDescent="0.25">
      <c r="A66" s="11"/>
      <c r="B66" s="10">
        <v>42398</v>
      </c>
      <c r="C66" s="2">
        <v>6.9</v>
      </c>
      <c r="D66" s="2">
        <v>5.9993999999999996</v>
      </c>
      <c r="E66" s="2">
        <v>230</v>
      </c>
      <c r="F66" s="2"/>
      <c r="G66" s="2"/>
      <c r="H66" s="15">
        <f t="shared" si="0"/>
        <v>3.1391830559757923E-2</v>
      </c>
    </row>
    <row r="67" spans="1:8" ht="13.5" x14ac:dyDescent="0.25">
      <c r="A67" s="11"/>
      <c r="B67" s="10">
        <v>42401</v>
      </c>
      <c r="C67" s="2">
        <v>6.7</v>
      </c>
      <c r="D67" s="2">
        <v>5.8254999999999999</v>
      </c>
      <c r="E67" s="2">
        <v>2930</v>
      </c>
      <c r="F67" s="2"/>
      <c r="G67" s="2"/>
      <c r="H67" s="15">
        <f t="shared" si="0"/>
        <v>-2.8986231956528941E-2</v>
      </c>
    </row>
    <row r="68" spans="1:8" ht="13.5" x14ac:dyDescent="0.25">
      <c r="A68" s="11"/>
      <c r="B68" s="10">
        <v>42402</v>
      </c>
      <c r="C68" s="2">
        <v>6.87</v>
      </c>
      <c r="D68" s="2">
        <v>5.9733000000000001</v>
      </c>
      <c r="E68" s="2">
        <v>1055</v>
      </c>
      <c r="F68" s="2"/>
      <c r="G68" s="2"/>
      <c r="H68" s="15">
        <f t="shared" si="0"/>
        <v>2.5371212771435954E-2</v>
      </c>
    </row>
    <row r="69" spans="1:8" ht="13.5" x14ac:dyDescent="0.25">
      <c r="A69" s="11"/>
      <c r="B69" s="10">
        <v>42403</v>
      </c>
      <c r="C69" s="2">
        <v>6.85</v>
      </c>
      <c r="D69" s="2">
        <v>5.9560000000000004</v>
      </c>
      <c r="E69" s="2">
        <v>3464</v>
      </c>
      <c r="F69" s="2"/>
      <c r="G69" s="2"/>
      <c r="H69" s="15">
        <f t="shared" si="0"/>
        <v>-2.8962215190932398E-3</v>
      </c>
    </row>
    <row r="70" spans="1:8" ht="13.5" x14ac:dyDescent="0.25">
      <c r="A70" s="11"/>
      <c r="B70" s="10">
        <v>42404</v>
      </c>
      <c r="C70" s="2">
        <v>6.8</v>
      </c>
      <c r="D70" s="2">
        <v>5.9124999999999996</v>
      </c>
      <c r="E70" s="2">
        <v>4034</v>
      </c>
      <c r="F70" s="2"/>
      <c r="G70" s="2"/>
      <c r="H70" s="15">
        <f t="shared" si="0"/>
        <v>-7.3035594358631228E-3</v>
      </c>
    </row>
    <row r="71" spans="1:8" ht="13.5" x14ac:dyDescent="0.25">
      <c r="A71" s="11"/>
      <c r="B71" s="10">
        <v>42405</v>
      </c>
      <c r="C71" s="2">
        <v>6.78</v>
      </c>
      <c r="D71" s="2">
        <v>5.8951000000000002</v>
      </c>
      <c r="E71" s="2">
        <v>60349</v>
      </c>
      <c r="F71" s="2"/>
      <c r="G71" s="2"/>
      <c r="H71" s="15">
        <f t="shared" ref="H71:H134" si="1">(D71-D70)/D70</f>
        <v>-2.9429175475686117E-3</v>
      </c>
    </row>
    <row r="72" spans="1:8" ht="13.5" x14ac:dyDescent="0.25">
      <c r="A72" s="11"/>
      <c r="B72" s="10">
        <v>42408</v>
      </c>
      <c r="C72" s="2">
        <v>6.6</v>
      </c>
      <c r="D72" s="2">
        <v>5.7385999999999999</v>
      </c>
      <c r="E72" s="2">
        <v>21945</v>
      </c>
      <c r="F72" s="2"/>
      <c r="G72" s="2"/>
      <c r="H72" s="15">
        <f t="shared" si="1"/>
        <v>-2.6547471628980052E-2</v>
      </c>
    </row>
    <row r="73" spans="1:8" ht="13.5" x14ac:dyDescent="0.25">
      <c r="A73" s="11"/>
      <c r="B73" s="10">
        <v>42409</v>
      </c>
      <c r="C73" s="2">
        <v>6.7</v>
      </c>
      <c r="D73" s="2">
        <v>5.8254999999999999</v>
      </c>
      <c r="E73" s="2">
        <v>1866</v>
      </c>
      <c r="F73" s="2"/>
      <c r="G73" s="2"/>
      <c r="H73" s="15">
        <f t="shared" si="1"/>
        <v>1.5143066253093085E-2</v>
      </c>
    </row>
    <row r="74" spans="1:8" ht="13.5" x14ac:dyDescent="0.25">
      <c r="A74" s="11"/>
      <c r="B74" s="10">
        <v>42410</v>
      </c>
      <c r="C74" s="2">
        <v>6.68</v>
      </c>
      <c r="D74" s="2">
        <v>5.8080999999999996</v>
      </c>
      <c r="E74" s="2">
        <v>4678</v>
      </c>
      <c r="F74" s="2"/>
      <c r="G74" s="2"/>
      <c r="H74" s="15">
        <f t="shared" si="1"/>
        <v>-2.9868680799931858E-3</v>
      </c>
    </row>
    <row r="75" spans="1:8" ht="13.5" x14ac:dyDescent="0.25">
      <c r="A75" s="11"/>
      <c r="B75" s="10">
        <v>42411</v>
      </c>
      <c r="C75" s="2">
        <v>6.6</v>
      </c>
      <c r="D75" s="2">
        <v>5.7385999999999999</v>
      </c>
      <c r="E75" s="2">
        <v>3437</v>
      </c>
      <c r="F75" s="2"/>
      <c r="G75" s="2"/>
      <c r="H75" s="15">
        <f t="shared" si="1"/>
        <v>-1.1966047416538917E-2</v>
      </c>
    </row>
    <row r="76" spans="1:8" ht="13.5" x14ac:dyDescent="0.25">
      <c r="A76" s="11"/>
      <c r="B76" s="10">
        <v>42412</v>
      </c>
      <c r="C76" s="2">
        <v>6.54</v>
      </c>
      <c r="D76" s="2">
        <v>5.6863999999999999</v>
      </c>
      <c r="E76" s="2">
        <v>2359</v>
      </c>
      <c r="F76" s="2"/>
      <c r="G76" s="2"/>
      <c r="H76" s="15">
        <f t="shared" si="1"/>
        <v>-9.0962952636531608E-3</v>
      </c>
    </row>
    <row r="77" spans="1:8" ht="13.5" x14ac:dyDescent="0.25">
      <c r="A77" s="11"/>
      <c r="B77" s="10">
        <v>42415</v>
      </c>
      <c r="C77" s="2">
        <v>6.56</v>
      </c>
      <c r="D77" s="2">
        <v>5.7038000000000002</v>
      </c>
      <c r="E77" s="2">
        <v>939</v>
      </c>
      <c r="F77" s="2"/>
      <c r="G77" s="2"/>
      <c r="H77" s="15">
        <f t="shared" si="1"/>
        <v>3.0599324704558778E-3</v>
      </c>
    </row>
    <row r="78" spans="1:8" ht="13.5" x14ac:dyDescent="0.25">
      <c r="A78" s="11"/>
      <c r="B78" s="10">
        <v>42416</v>
      </c>
      <c r="C78" s="2">
        <v>6.56</v>
      </c>
      <c r="D78" s="2">
        <v>5.7038000000000002</v>
      </c>
      <c r="E78" s="2">
        <v>292</v>
      </c>
      <c r="F78" s="2"/>
      <c r="G78" s="2"/>
      <c r="H78" s="15">
        <f t="shared" si="1"/>
        <v>0</v>
      </c>
    </row>
    <row r="79" spans="1:8" ht="13.5" x14ac:dyDescent="0.25">
      <c r="A79" s="11"/>
      <c r="B79" s="10">
        <v>42417</v>
      </c>
      <c r="C79" s="2">
        <v>6.56</v>
      </c>
      <c r="D79" s="2">
        <v>5.7038000000000002</v>
      </c>
      <c r="E79" s="2">
        <v>838</v>
      </c>
      <c r="F79" s="2"/>
      <c r="G79" s="2"/>
      <c r="H79" s="15">
        <f t="shared" si="1"/>
        <v>0</v>
      </c>
    </row>
    <row r="80" spans="1:8" ht="13.5" x14ac:dyDescent="0.25">
      <c r="A80" s="11"/>
      <c r="B80" s="10">
        <v>42418</v>
      </c>
      <c r="C80" s="2">
        <v>6.56</v>
      </c>
      <c r="D80" s="2">
        <v>5.7038000000000002</v>
      </c>
      <c r="E80" s="2">
        <v>2348</v>
      </c>
      <c r="F80" s="2"/>
      <c r="G80" s="2"/>
      <c r="H80" s="15">
        <f t="shared" si="1"/>
        <v>0</v>
      </c>
    </row>
    <row r="81" spans="1:8" ht="13.5" x14ac:dyDescent="0.25">
      <c r="A81" s="11"/>
      <c r="B81" s="10">
        <v>42419</v>
      </c>
      <c r="C81" s="2">
        <v>6.56</v>
      </c>
      <c r="D81" s="2">
        <v>5.7038000000000002</v>
      </c>
      <c r="E81" s="2">
        <v>2490</v>
      </c>
      <c r="F81" s="2"/>
      <c r="G81" s="2"/>
      <c r="H81" s="15">
        <f t="shared" si="1"/>
        <v>0</v>
      </c>
    </row>
    <row r="82" spans="1:8" ht="13.5" x14ac:dyDescent="0.25">
      <c r="A82" s="11"/>
      <c r="B82" s="10">
        <v>42422</v>
      </c>
      <c r="C82" s="2">
        <v>6.56</v>
      </c>
      <c r="D82" s="2">
        <v>5.7038000000000002</v>
      </c>
      <c r="E82" s="2">
        <v>0</v>
      </c>
      <c r="F82" s="2"/>
      <c r="G82" s="2"/>
      <c r="H82" s="15">
        <f t="shared" si="1"/>
        <v>0</v>
      </c>
    </row>
    <row r="83" spans="1:8" ht="13.5" x14ac:dyDescent="0.25">
      <c r="A83" s="11"/>
      <c r="B83" s="10">
        <v>42423</v>
      </c>
      <c r="C83" s="2">
        <v>6.56</v>
      </c>
      <c r="D83" s="2">
        <v>5.7038000000000002</v>
      </c>
      <c r="E83" s="2">
        <v>0</v>
      </c>
      <c r="F83" s="2"/>
      <c r="G83" s="2"/>
      <c r="H83" s="15">
        <f t="shared" si="1"/>
        <v>0</v>
      </c>
    </row>
    <row r="84" spans="1:8" ht="13.5" x14ac:dyDescent="0.25">
      <c r="A84" s="11"/>
      <c r="B84" s="10">
        <v>42424</v>
      </c>
      <c r="C84" s="2">
        <v>6.56</v>
      </c>
      <c r="D84" s="2">
        <v>5.7038000000000002</v>
      </c>
      <c r="E84" s="2">
        <v>31520</v>
      </c>
      <c r="F84" s="2"/>
      <c r="G84" s="2"/>
      <c r="H84" s="15">
        <f t="shared" si="1"/>
        <v>0</v>
      </c>
    </row>
    <row r="85" spans="1:8" ht="13.5" x14ac:dyDescent="0.25">
      <c r="A85" s="11"/>
      <c r="B85" s="10">
        <v>42425</v>
      </c>
      <c r="C85" s="2">
        <v>6.55</v>
      </c>
      <c r="D85" s="2">
        <v>5.6951000000000001</v>
      </c>
      <c r="E85" s="2">
        <v>742</v>
      </c>
      <c r="F85" s="2"/>
      <c r="G85" s="2"/>
      <c r="H85" s="15">
        <f t="shared" si="1"/>
        <v>-1.5252989235246945E-3</v>
      </c>
    </row>
    <row r="86" spans="1:8" ht="13.5" x14ac:dyDescent="0.25">
      <c r="A86" s="11"/>
      <c r="B86" s="10">
        <v>42426</v>
      </c>
      <c r="C86" s="2">
        <v>6.54</v>
      </c>
      <c r="D86" s="2">
        <v>5.6863999999999999</v>
      </c>
      <c r="E86" s="2">
        <v>1826</v>
      </c>
      <c r="F86" s="2"/>
      <c r="G86" s="2"/>
      <c r="H86" s="15">
        <f t="shared" si="1"/>
        <v>-1.5276290144159281E-3</v>
      </c>
    </row>
    <row r="87" spans="1:8" ht="13.5" x14ac:dyDescent="0.25">
      <c r="A87" s="11"/>
      <c r="B87" s="10">
        <v>42429</v>
      </c>
      <c r="C87" s="2">
        <v>6.54</v>
      </c>
      <c r="D87" s="2">
        <v>5.6863999999999999</v>
      </c>
      <c r="E87" s="2">
        <v>0</v>
      </c>
      <c r="F87" s="2"/>
      <c r="G87" s="2"/>
      <c r="H87" s="15">
        <f t="shared" si="1"/>
        <v>0</v>
      </c>
    </row>
    <row r="88" spans="1:8" ht="13.5" x14ac:dyDescent="0.25">
      <c r="A88" s="11"/>
      <c r="B88" s="10">
        <v>42430</v>
      </c>
      <c r="C88" s="2">
        <v>6.55</v>
      </c>
      <c r="D88" s="2">
        <v>5.6951000000000001</v>
      </c>
      <c r="E88" s="2">
        <v>12642</v>
      </c>
      <c r="F88" s="2"/>
      <c r="G88" s="2"/>
      <c r="H88" s="15">
        <f t="shared" si="1"/>
        <v>1.5299662352279389E-3</v>
      </c>
    </row>
    <row r="89" spans="1:8" ht="13.5" x14ac:dyDescent="0.25">
      <c r="A89" s="11"/>
      <c r="B89" s="10">
        <v>42431</v>
      </c>
      <c r="C89" s="2">
        <v>6.7</v>
      </c>
      <c r="D89" s="2">
        <v>5.8254999999999999</v>
      </c>
      <c r="E89" s="2">
        <v>1200</v>
      </c>
      <c r="F89" s="2"/>
      <c r="G89" s="2"/>
      <c r="H89" s="15">
        <f t="shared" si="1"/>
        <v>2.2896876262049806E-2</v>
      </c>
    </row>
    <row r="90" spans="1:8" ht="13.5" x14ac:dyDescent="0.25">
      <c r="A90" s="11"/>
      <c r="B90" s="10">
        <v>42432</v>
      </c>
      <c r="C90" s="2">
        <v>6.6</v>
      </c>
      <c r="D90" s="2">
        <v>5.7385999999999999</v>
      </c>
      <c r="E90" s="2">
        <v>16691</v>
      </c>
      <c r="F90" s="2"/>
      <c r="G90" s="2"/>
      <c r="H90" s="15">
        <f t="shared" si="1"/>
        <v>-1.4917174491459956E-2</v>
      </c>
    </row>
    <row r="91" spans="1:8" ht="13.5" x14ac:dyDescent="0.25">
      <c r="A91" s="11"/>
      <c r="B91" s="10">
        <v>42433</v>
      </c>
      <c r="C91" s="2">
        <v>6.59</v>
      </c>
      <c r="D91" s="2">
        <v>5.7298999999999998</v>
      </c>
      <c r="E91" s="2">
        <v>2355</v>
      </c>
      <c r="F91" s="2"/>
      <c r="G91" s="2"/>
      <c r="H91" s="15">
        <f t="shared" si="1"/>
        <v>-1.5160492106088858E-3</v>
      </c>
    </row>
    <row r="92" spans="1:8" ht="13.5" x14ac:dyDescent="0.25">
      <c r="A92" s="11"/>
      <c r="B92" s="10">
        <v>42436</v>
      </c>
      <c r="C92" s="2">
        <v>6.59</v>
      </c>
      <c r="D92" s="2">
        <v>5.7298999999999998</v>
      </c>
      <c r="E92" s="2">
        <v>76</v>
      </c>
      <c r="F92" s="2"/>
      <c r="G92" s="2"/>
      <c r="H92" s="15">
        <f t="shared" si="1"/>
        <v>0</v>
      </c>
    </row>
    <row r="93" spans="1:8" ht="13.5" x14ac:dyDescent="0.25">
      <c r="A93" s="11"/>
      <c r="B93" s="10">
        <v>42437</v>
      </c>
      <c r="C93" s="2">
        <v>6.58</v>
      </c>
      <c r="D93" s="2">
        <v>5.7211999999999996</v>
      </c>
      <c r="E93" s="2">
        <v>438</v>
      </c>
      <c r="F93" s="2"/>
      <c r="G93" s="2"/>
      <c r="H93" s="15">
        <f t="shared" si="1"/>
        <v>-1.5183511056039638E-3</v>
      </c>
    </row>
    <row r="94" spans="1:8" ht="13.5" x14ac:dyDescent="0.25">
      <c r="A94" s="11"/>
      <c r="B94" s="10">
        <v>42438</v>
      </c>
      <c r="C94" s="2">
        <v>6.59</v>
      </c>
      <c r="D94" s="2">
        <v>5.7298999999999998</v>
      </c>
      <c r="E94" s="2">
        <v>336</v>
      </c>
      <c r="F94" s="2"/>
      <c r="G94" s="2"/>
      <c r="H94" s="15">
        <f t="shared" si="1"/>
        <v>1.5206600013983346E-3</v>
      </c>
    </row>
    <row r="95" spans="1:8" ht="13.5" x14ac:dyDescent="0.25">
      <c r="A95" s="11"/>
      <c r="B95" s="10">
        <v>42439</v>
      </c>
      <c r="C95" s="2">
        <v>6.6</v>
      </c>
      <c r="D95" s="2">
        <v>5.7385999999999999</v>
      </c>
      <c r="E95" s="2">
        <v>2750</v>
      </c>
      <c r="F95" s="2"/>
      <c r="G95" s="2"/>
      <c r="H95" s="15">
        <f t="shared" si="1"/>
        <v>1.5183511056039638E-3</v>
      </c>
    </row>
    <row r="96" spans="1:8" ht="13.5" x14ac:dyDescent="0.25">
      <c r="A96" s="11"/>
      <c r="B96" s="10">
        <v>42440</v>
      </c>
      <c r="C96" s="2">
        <v>6.59</v>
      </c>
      <c r="D96" s="2">
        <v>5.7298999999999998</v>
      </c>
      <c r="E96" s="2">
        <v>5630</v>
      </c>
      <c r="F96" s="2"/>
      <c r="G96" s="2"/>
      <c r="H96" s="15">
        <f t="shared" si="1"/>
        <v>-1.5160492106088858E-3</v>
      </c>
    </row>
    <row r="97" spans="1:8" ht="13.5" x14ac:dyDescent="0.25">
      <c r="A97" s="11"/>
      <c r="B97" s="10">
        <v>42443</v>
      </c>
      <c r="C97" s="2">
        <v>6.39</v>
      </c>
      <c r="D97" s="2">
        <v>5.556</v>
      </c>
      <c r="E97" s="2">
        <v>519</v>
      </c>
      <c r="F97" s="2"/>
      <c r="G97" s="2"/>
      <c r="H97" s="15">
        <f t="shared" si="1"/>
        <v>-3.0349569800520032E-2</v>
      </c>
    </row>
    <row r="98" spans="1:8" ht="13.5" x14ac:dyDescent="0.25">
      <c r="A98" s="11"/>
      <c r="B98" s="10">
        <v>42444</v>
      </c>
      <c r="C98" s="2">
        <v>6.55</v>
      </c>
      <c r="D98" s="2">
        <v>5.6951000000000001</v>
      </c>
      <c r="E98" s="2">
        <v>731</v>
      </c>
      <c r="F98" s="2"/>
      <c r="G98" s="2"/>
      <c r="H98" s="15">
        <f t="shared" si="1"/>
        <v>2.5035997120230382E-2</v>
      </c>
    </row>
    <row r="99" spans="1:8" ht="13.5" x14ac:dyDescent="0.25">
      <c r="A99" s="11"/>
      <c r="B99" s="10">
        <v>42445</v>
      </c>
      <c r="C99" s="2">
        <v>6.55</v>
      </c>
      <c r="D99" s="2">
        <v>5.6951000000000001</v>
      </c>
      <c r="E99" s="2">
        <v>1077</v>
      </c>
      <c r="F99" s="2"/>
      <c r="G99" s="2"/>
      <c r="H99" s="15">
        <f t="shared" si="1"/>
        <v>0</v>
      </c>
    </row>
    <row r="100" spans="1:8" ht="13.5" x14ac:dyDescent="0.25">
      <c r="A100" s="11"/>
      <c r="B100" s="10">
        <v>42446</v>
      </c>
      <c r="C100" s="2">
        <v>6.54</v>
      </c>
      <c r="D100" s="2">
        <v>5.6863999999999999</v>
      </c>
      <c r="E100" s="2">
        <v>1220</v>
      </c>
      <c r="F100" s="2"/>
      <c r="G100" s="2"/>
      <c r="H100" s="15">
        <f t="shared" si="1"/>
        <v>-1.5276290144159281E-3</v>
      </c>
    </row>
    <row r="101" spans="1:8" ht="13.5" x14ac:dyDescent="0.25">
      <c r="A101" s="11"/>
      <c r="B101" s="10">
        <v>42447</v>
      </c>
      <c r="C101" s="2">
        <v>6.54</v>
      </c>
      <c r="D101" s="2">
        <v>5.6863999999999999</v>
      </c>
      <c r="E101" s="2">
        <v>1057</v>
      </c>
      <c r="F101" s="2"/>
      <c r="G101" s="2"/>
      <c r="H101" s="15">
        <f t="shared" si="1"/>
        <v>0</v>
      </c>
    </row>
    <row r="102" spans="1:8" ht="13.5" x14ac:dyDescent="0.25">
      <c r="A102" s="11"/>
      <c r="B102" s="10">
        <v>42450</v>
      </c>
      <c r="C102" s="2">
        <v>6.54</v>
      </c>
      <c r="D102" s="2">
        <v>5.6863999999999999</v>
      </c>
      <c r="E102" s="2">
        <v>912</v>
      </c>
      <c r="F102" s="2"/>
      <c r="G102" s="2"/>
      <c r="H102" s="15">
        <f t="shared" si="1"/>
        <v>0</v>
      </c>
    </row>
    <row r="103" spans="1:8" ht="13.5" x14ac:dyDescent="0.25">
      <c r="A103" s="11"/>
      <c r="B103" s="10">
        <v>42451</v>
      </c>
      <c r="C103" s="2">
        <v>6.53</v>
      </c>
      <c r="D103" s="2">
        <v>5.6776999999999997</v>
      </c>
      <c r="E103" s="2">
        <v>453</v>
      </c>
      <c r="F103" s="2"/>
      <c r="G103" s="2"/>
      <c r="H103" s="15">
        <f t="shared" si="1"/>
        <v>-1.5299662352279389E-3</v>
      </c>
    </row>
    <row r="104" spans="1:8" ht="13.5" x14ac:dyDescent="0.25">
      <c r="A104" s="11"/>
      <c r="B104" s="10">
        <v>42452</v>
      </c>
      <c r="C104" s="2">
        <v>6.52</v>
      </c>
      <c r="D104" s="2">
        <v>5.6689999999999996</v>
      </c>
      <c r="E104" s="2">
        <v>227</v>
      </c>
      <c r="F104" s="2"/>
      <c r="G104" s="2"/>
      <c r="H104" s="15">
        <f t="shared" si="1"/>
        <v>-1.532310618736487E-3</v>
      </c>
    </row>
    <row r="105" spans="1:8" ht="13.5" x14ac:dyDescent="0.25">
      <c r="A105" s="11"/>
      <c r="B105" s="10">
        <v>42453</v>
      </c>
      <c r="C105" s="2">
        <v>6.52</v>
      </c>
      <c r="D105" s="2">
        <v>5.6689999999999996</v>
      </c>
      <c r="E105" s="2">
        <v>1607</v>
      </c>
      <c r="F105" s="2"/>
      <c r="G105" s="2"/>
      <c r="H105" s="15">
        <f t="shared" si="1"/>
        <v>0</v>
      </c>
    </row>
    <row r="106" spans="1:8" ht="13.5" x14ac:dyDescent="0.25">
      <c r="A106" s="11"/>
      <c r="B106" s="10">
        <v>42454</v>
      </c>
      <c r="C106" s="2">
        <v>6.52</v>
      </c>
      <c r="D106" s="2">
        <v>5.6689999999999996</v>
      </c>
      <c r="E106" s="2">
        <v>5137</v>
      </c>
      <c r="F106" s="2"/>
      <c r="G106" s="2"/>
      <c r="H106" s="15">
        <f t="shared" si="1"/>
        <v>0</v>
      </c>
    </row>
    <row r="107" spans="1:8" ht="13.5" x14ac:dyDescent="0.25">
      <c r="A107" s="11"/>
      <c r="B107" s="10">
        <v>42457</v>
      </c>
      <c r="C107" s="2">
        <v>6.51</v>
      </c>
      <c r="D107" s="2">
        <v>5.6603000000000003</v>
      </c>
      <c r="E107" s="2">
        <v>4688</v>
      </c>
      <c r="F107" s="2"/>
      <c r="G107" s="2"/>
      <c r="H107" s="15">
        <f t="shared" si="1"/>
        <v>-1.5346621979183744E-3</v>
      </c>
    </row>
    <row r="108" spans="1:8" ht="13.5" x14ac:dyDescent="0.25">
      <c r="A108" s="11"/>
      <c r="B108" s="10">
        <v>42458</v>
      </c>
      <c r="C108" s="2">
        <v>6.49</v>
      </c>
      <c r="D108" s="2">
        <v>5.6429</v>
      </c>
      <c r="E108" s="2">
        <v>8716</v>
      </c>
      <c r="F108" s="2"/>
      <c r="G108" s="2"/>
      <c r="H108" s="15">
        <f t="shared" si="1"/>
        <v>-3.0740420119075495E-3</v>
      </c>
    </row>
    <row r="109" spans="1:8" ht="13.5" x14ac:dyDescent="0.25">
      <c r="A109" s="11"/>
      <c r="B109" s="10">
        <v>42459</v>
      </c>
      <c r="C109" s="2">
        <v>6.5</v>
      </c>
      <c r="D109" s="2">
        <v>5.6516000000000002</v>
      </c>
      <c r="E109" s="2">
        <v>186581</v>
      </c>
      <c r="F109" s="2"/>
      <c r="G109" s="2"/>
      <c r="H109" s="15">
        <f t="shared" si="1"/>
        <v>1.5417604423257813E-3</v>
      </c>
    </row>
    <row r="110" spans="1:8" ht="13.5" x14ac:dyDescent="0.25">
      <c r="A110" s="11"/>
      <c r="B110" s="10">
        <v>42460</v>
      </c>
      <c r="C110" s="2">
        <v>6.22</v>
      </c>
      <c r="D110" s="2">
        <v>5.4081999999999999</v>
      </c>
      <c r="E110" s="2">
        <v>3661</v>
      </c>
      <c r="F110" s="2"/>
      <c r="G110" s="2"/>
      <c r="H110" s="15">
        <f t="shared" si="1"/>
        <v>-4.3067449925684807E-2</v>
      </c>
    </row>
    <row r="111" spans="1:8" ht="13.5" x14ac:dyDescent="0.25">
      <c r="A111" s="11"/>
      <c r="B111" s="10">
        <v>42461</v>
      </c>
      <c r="C111" s="2">
        <v>6.34</v>
      </c>
      <c r="D111" s="2">
        <v>5.5125000000000002</v>
      </c>
      <c r="E111" s="2">
        <v>151</v>
      </c>
      <c r="F111" s="2"/>
      <c r="G111" s="2"/>
      <c r="H111" s="15">
        <f t="shared" si="1"/>
        <v>1.9285529381309917E-2</v>
      </c>
    </row>
    <row r="112" spans="1:8" ht="13.5" x14ac:dyDescent="0.25">
      <c r="A112" s="11"/>
      <c r="B112" s="10">
        <v>42464</v>
      </c>
      <c r="C112" s="2">
        <v>6.4</v>
      </c>
      <c r="D112" s="2">
        <v>5.5647000000000002</v>
      </c>
      <c r="E112" s="2">
        <v>1636</v>
      </c>
      <c r="F112" s="2"/>
      <c r="G112" s="2"/>
      <c r="H112" s="15">
        <f t="shared" si="1"/>
        <v>9.4693877551020444E-3</v>
      </c>
    </row>
    <row r="113" spans="1:8" ht="13.5" x14ac:dyDescent="0.25">
      <c r="A113" s="11"/>
      <c r="B113" s="10">
        <v>42465</v>
      </c>
      <c r="C113" s="2">
        <v>6.31</v>
      </c>
      <c r="D113" s="2">
        <v>5.4863999999999997</v>
      </c>
      <c r="E113" s="2">
        <v>4042</v>
      </c>
      <c r="F113" s="2"/>
      <c r="G113" s="2"/>
      <c r="H113" s="15">
        <f t="shared" si="1"/>
        <v>-1.4070839398350401E-2</v>
      </c>
    </row>
    <row r="114" spans="1:8" ht="13.5" x14ac:dyDescent="0.25">
      <c r="A114" s="11"/>
      <c r="B114" s="10">
        <v>42466</v>
      </c>
      <c r="C114" s="2">
        <v>6.24</v>
      </c>
      <c r="D114" s="2">
        <v>5.4256000000000002</v>
      </c>
      <c r="E114" s="2">
        <v>3198</v>
      </c>
      <c r="F114" s="2"/>
      <c r="G114" s="2"/>
      <c r="H114" s="15">
        <f t="shared" si="1"/>
        <v>-1.1081948089822019E-2</v>
      </c>
    </row>
    <row r="115" spans="1:8" ht="13.5" x14ac:dyDescent="0.25">
      <c r="A115" s="11"/>
      <c r="B115" s="10">
        <v>42467</v>
      </c>
      <c r="C115" s="2">
        <v>6.22</v>
      </c>
      <c r="D115" s="2">
        <v>5.4081999999999999</v>
      </c>
      <c r="E115" s="2">
        <v>3611</v>
      </c>
      <c r="F115" s="2"/>
      <c r="G115" s="2"/>
      <c r="H115" s="15">
        <f t="shared" si="1"/>
        <v>-3.2070185785904423E-3</v>
      </c>
    </row>
    <row r="116" spans="1:8" ht="13.5" x14ac:dyDescent="0.25">
      <c r="A116" s="11"/>
      <c r="B116" s="10">
        <v>42468</v>
      </c>
      <c r="C116" s="2">
        <v>5.95</v>
      </c>
      <c r="D116" s="2">
        <v>5.1734</v>
      </c>
      <c r="E116" s="2">
        <v>502</v>
      </c>
      <c r="F116" s="2"/>
      <c r="G116" s="2"/>
      <c r="H116" s="15">
        <f t="shared" si="1"/>
        <v>-4.3415554158500035E-2</v>
      </c>
    </row>
    <row r="117" spans="1:8" ht="13.5" x14ac:dyDescent="0.25">
      <c r="A117" s="11"/>
      <c r="B117" s="10">
        <v>42471</v>
      </c>
      <c r="C117" s="2">
        <v>6.23</v>
      </c>
      <c r="D117" s="2">
        <v>5.4169</v>
      </c>
      <c r="E117" s="2">
        <v>370</v>
      </c>
      <c r="F117" s="2"/>
      <c r="G117" s="2"/>
      <c r="H117" s="15">
        <f t="shared" si="1"/>
        <v>4.7067692426643999E-2</v>
      </c>
    </row>
    <row r="118" spans="1:8" ht="13.5" x14ac:dyDescent="0.25">
      <c r="A118" s="11"/>
      <c r="B118" s="10">
        <v>42472</v>
      </c>
      <c r="C118" s="2">
        <v>6.21</v>
      </c>
      <c r="D118" s="2">
        <v>5.3994999999999997</v>
      </c>
      <c r="E118" s="2">
        <v>2050</v>
      </c>
      <c r="F118" s="2"/>
      <c r="G118" s="2"/>
      <c r="H118" s="15">
        <f t="shared" si="1"/>
        <v>-3.2121693219369571E-3</v>
      </c>
    </row>
    <row r="119" spans="1:8" ht="13.5" x14ac:dyDescent="0.25">
      <c r="A119" s="11"/>
      <c r="B119" s="10">
        <v>42473</v>
      </c>
      <c r="C119" s="2">
        <v>6.21</v>
      </c>
      <c r="D119" s="2">
        <v>5.3994999999999997</v>
      </c>
      <c r="E119" s="2">
        <v>0</v>
      </c>
      <c r="F119" s="2"/>
      <c r="G119" s="2"/>
      <c r="H119" s="15">
        <f t="shared" si="1"/>
        <v>0</v>
      </c>
    </row>
    <row r="120" spans="1:8" ht="13.5" x14ac:dyDescent="0.25">
      <c r="A120" s="11"/>
      <c r="B120" s="10">
        <v>42474</v>
      </c>
      <c r="C120" s="2">
        <v>6.16</v>
      </c>
      <c r="D120" s="2">
        <v>5.3559999999999999</v>
      </c>
      <c r="E120" s="2">
        <v>467</v>
      </c>
      <c r="F120" s="2"/>
      <c r="G120" s="2"/>
      <c r="H120" s="15">
        <f t="shared" si="1"/>
        <v>-8.0563015093989953E-3</v>
      </c>
    </row>
    <row r="121" spans="1:8" ht="13.5" x14ac:dyDescent="0.25">
      <c r="A121" s="11"/>
      <c r="B121" s="10">
        <v>42475</v>
      </c>
      <c r="C121" s="2">
        <v>6</v>
      </c>
      <c r="D121" s="2">
        <v>5.2168999999999999</v>
      </c>
      <c r="E121" s="2">
        <v>332</v>
      </c>
      <c r="F121" s="2"/>
      <c r="G121" s="2"/>
      <c r="H121" s="15">
        <f t="shared" si="1"/>
        <v>-2.5970873786407767E-2</v>
      </c>
    </row>
    <row r="122" spans="1:8" ht="13.5" x14ac:dyDescent="0.25">
      <c r="A122" s="11"/>
      <c r="B122" s="10">
        <v>42478</v>
      </c>
      <c r="C122" s="2">
        <v>5.99</v>
      </c>
      <c r="D122" s="2">
        <v>5.2081999999999997</v>
      </c>
      <c r="E122" s="2">
        <v>1171</v>
      </c>
      <c r="F122" s="2"/>
      <c r="G122" s="2"/>
      <c r="H122" s="15">
        <f t="shared" si="1"/>
        <v>-1.6676570377044131E-3</v>
      </c>
    </row>
    <row r="123" spans="1:8" ht="13.5" x14ac:dyDescent="0.25">
      <c r="A123" s="11"/>
      <c r="B123" s="10">
        <v>42479</v>
      </c>
      <c r="C123" s="2">
        <v>5.98</v>
      </c>
      <c r="D123" s="2">
        <v>5.1994999999999996</v>
      </c>
      <c r="E123" s="2">
        <v>130606</v>
      </c>
      <c r="F123" s="2"/>
      <c r="G123" s="2"/>
      <c r="H123" s="15">
        <f t="shared" si="1"/>
        <v>-1.6704427633347707E-3</v>
      </c>
    </row>
    <row r="124" spans="1:8" ht="13.5" x14ac:dyDescent="0.25">
      <c r="A124" s="11"/>
      <c r="B124" s="10">
        <v>42480</v>
      </c>
      <c r="C124" s="2">
        <v>5.88</v>
      </c>
      <c r="D124" s="2">
        <v>5.1125999999999996</v>
      </c>
      <c r="E124" s="2">
        <v>4294</v>
      </c>
      <c r="F124" s="2"/>
      <c r="G124" s="2"/>
      <c r="H124" s="15">
        <f t="shared" si="1"/>
        <v>-1.6713145494759107E-2</v>
      </c>
    </row>
    <row r="125" spans="1:8" ht="13.5" x14ac:dyDescent="0.25">
      <c r="A125" s="11"/>
      <c r="B125" s="10">
        <v>42481</v>
      </c>
      <c r="C125" s="2">
        <v>5.97</v>
      </c>
      <c r="D125" s="2">
        <v>5.1908000000000003</v>
      </c>
      <c r="E125" s="2">
        <v>1181</v>
      </c>
      <c r="F125" s="2"/>
      <c r="G125" s="2"/>
      <c r="H125" s="15">
        <f t="shared" si="1"/>
        <v>1.5295544341431115E-2</v>
      </c>
    </row>
    <row r="126" spans="1:8" ht="13.5" x14ac:dyDescent="0.25">
      <c r="A126" s="11"/>
      <c r="B126" s="10">
        <v>42482</v>
      </c>
      <c r="C126" s="2">
        <v>5.89</v>
      </c>
      <c r="D126" s="2">
        <v>5.1212</v>
      </c>
      <c r="E126" s="2">
        <v>2174</v>
      </c>
      <c r="F126" s="2"/>
      <c r="G126" s="2"/>
      <c r="H126" s="15">
        <f t="shared" si="1"/>
        <v>-1.3408337828465809E-2</v>
      </c>
    </row>
    <row r="127" spans="1:8" ht="13.5" x14ac:dyDescent="0.25">
      <c r="A127" s="11"/>
      <c r="B127" s="10">
        <v>42485</v>
      </c>
      <c r="C127" s="2">
        <v>5.63</v>
      </c>
      <c r="D127" s="2">
        <v>4.8952</v>
      </c>
      <c r="E127" s="2">
        <v>2106</v>
      </c>
      <c r="F127" s="2"/>
      <c r="G127" s="2"/>
      <c r="H127" s="15">
        <f t="shared" si="1"/>
        <v>-4.4130281965164414E-2</v>
      </c>
    </row>
    <row r="128" spans="1:8" ht="13.5" x14ac:dyDescent="0.25">
      <c r="A128" s="11"/>
      <c r="B128" s="10">
        <v>42486</v>
      </c>
      <c r="C128" s="2">
        <v>5.62</v>
      </c>
      <c r="D128" s="2">
        <v>4.8864999999999998</v>
      </c>
      <c r="E128" s="2">
        <v>2873</v>
      </c>
      <c r="F128" s="2"/>
      <c r="G128" s="2"/>
      <c r="H128" s="15">
        <f t="shared" si="1"/>
        <v>-1.7772511848341544E-3</v>
      </c>
    </row>
    <row r="129" spans="1:8" ht="13.5" x14ac:dyDescent="0.25">
      <c r="A129" s="11"/>
      <c r="B129" s="10">
        <v>42487</v>
      </c>
      <c r="C129" s="2">
        <v>5.68</v>
      </c>
      <c r="D129" s="2">
        <v>4.9386999999999999</v>
      </c>
      <c r="E129" s="2">
        <v>2697</v>
      </c>
      <c r="F129" s="2"/>
      <c r="G129" s="2"/>
      <c r="H129" s="15">
        <f t="shared" si="1"/>
        <v>1.0682492581602379E-2</v>
      </c>
    </row>
    <row r="130" spans="1:8" ht="13.5" x14ac:dyDescent="0.25">
      <c r="A130" s="11"/>
      <c r="B130" s="10">
        <v>42488</v>
      </c>
      <c r="C130" s="2">
        <v>5.66</v>
      </c>
      <c r="D130" s="2">
        <v>4.9212999999999996</v>
      </c>
      <c r="E130" s="2">
        <v>6038</v>
      </c>
      <c r="F130" s="2"/>
      <c r="G130" s="2"/>
      <c r="H130" s="15">
        <f t="shared" si="1"/>
        <v>-3.5231943628890811E-3</v>
      </c>
    </row>
    <row r="131" spans="1:8" ht="13.5" x14ac:dyDescent="0.25">
      <c r="A131" s="11"/>
      <c r="B131" s="10">
        <v>42489</v>
      </c>
      <c r="C131" s="2">
        <v>5.8</v>
      </c>
      <c r="D131" s="2">
        <v>5.0430000000000001</v>
      </c>
      <c r="E131" s="2">
        <v>12527</v>
      </c>
      <c r="F131" s="2"/>
      <c r="G131" s="2"/>
      <c r="H131" s="15">
        <f t="shared" si="1"/>
        <v>2.4729238209416332E-2</v>
      </c>
    </row>
    <row r="132" spans="1:8" ht="13.5" x14ac:dyDescent="0.25">
      <c r="A132" s="11"/>
      <c r="B132" s="10">
        <v>42492</v>
      </c>
      <c r="C132" s="2">
        <v>5.63</v>
      </c>
      <c r="D132" s="2">
        <v>4.8952</v>
      </c>
      <c r="E132" s="2">
        <v>2936</v>
      </c>
      <c r="F132" s="2"/>
      <c r="G132" s="2"/>
      <c r="H132" s="15">
        <f t="shared" si="1"/>
        <v>-2.9307951616101557E-2</v>
      </c>
    </row>
    <row r="133" spans="1:8" ht="13.5" x14ac:dyDescent="0.25">
      <c r="A133" s="11"/>
      <c r="B133" s="10">
        <v>42493</v>
      </c>
      <c r="C133" s="2">
        <v>5.66</v>
      </c>
      <c r="D133" s="2">
        <v>4.9212999999999996</v>
      </c>
      <c r="E133" s="2">
        <v>2382</v>
      </c>
      <c r="F133" s="2"/>
      <c r="G133" s="2"/>
      <c r="H133" s="15">
        <f t="shared" si="1"/>
        <v>5.3317535545022816E-3</v>
      </c>
    </row>
    <row r="134" spans="1:8" ht="13.5" x14ac:dyDescent="0.25">
      <c r="A134" s="11"/>
      <c r="B134" s="10">
        <v>42494</v>
      </c>
      <c r="C134" s="2">
        <v>5.55</v>
      </c>
      <c r="D134" s="2">
        <v>4.8255999999999997</v>
      </c>
      <c r="E134" s="2">
        <v>1480</v>
      </c>
      <c r="F134" s="2"/>
      <c r="G134" s="2"/>
      <c r="H134" s="15">
        <f t="shared" si="1"/>
        <v>-1.944608131997641E-2</v>
      </c>
    </row>
    <row r="135" spans="1:8" ht="13.5" x14ac:dyDescent="0.25">
      <c r="A135" s="11"/>
      <c r="B135" s="10">
        <v>42495</v>
      </c>
      <c r="C135" s="2">
        <v>5.63</v>
      </c>
      <c r="D135" s="2">
        <v>4.8952</v>
      </c>
      <c r="E135" s="2">
        <v>1747</v>
      </c>
      <c r="F135" s="2"/>
      <c r="G135" s="2"/>
      <c r="H135" s="15">
        <f t="shared" ref="H135:H198" si="2">(D135-D134)/D134</f>
        <v>1.4423076923076992E-2</v>
      </c>
    </row>
    <row r="136" spans="1:8" ht="13.5" x14ac:dyDescent="0.25">
      <c r="A136" s="11"/>
      <c r="B136" s="10">
        <v>42496</v>
      </c>
      <c r="C136" s="2">
        <v>5.59</v>
      </c>
      <c r="D136" s="2">
        <v>4.8604000000000003</v>
      </c>
      <c r="E136" s="2">
        <v>103</v>
      </c>
      <c r="F136" s="2"/>
      <c r="G136" s="2"/>
      <c r="H136" s="15">
        <f t="shared" si="2"/>
        <v>-7.1090047393364353E-3</v>
      </c>
    </row>
    <row r="137" spans="1:8" ht="13.5" x14ac:dyDescent="0.25">
      <c r="A137" s="11"/>
      <c r="B137" s="10">
        <v>42499</v>
      </c>
      <c r="C137" s="2">
        <v>5.59</v>
      </c>
      <c r="D137" s="2">
        <v>4.8604000000000003</v>
      </c>
      <c r="E137" s="2">
        <v>483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42500</v>
      </c>
      <c r="C138" s="2">
        <v>5.56</v>
      </c>
      <c r="D138" s="2">
        <v>4.8342999999999998</v>
      </c>
      <c r="E138" s="2">
        <v>2501</v>
      </c>
      <c r="F138" s="2"/>
      <c r="G138" s="2"/>
      <c r="H138" s="15">
        <f t="shared" si="2"/>
        <v>-5.3699284009547472E-3</v>
      </c>
    </row>
    <row r="139" spans="1:8" ht="13.5" x14ac:dyDescent="0.25">
      <c r="A139" s="11"/>
      <c r="B139" s="10">
        <v>42501</v>
      </c>
      <c r="C139" s="2">
        <v>5.43</v>
      </c>
      <c r="D139" s="2">
        <v>4.7213000000000003</v>
      </c>
      <c r="E139" s="2">
        <v>1665</v>
      </c>
      <c r="F139" s="2"/>
      <c r="G139" s="2"/>
      <c r="H139" s="15">
        <f t="shared" si="2"/>
        <v>-2.3374635417743945E-2</v>
      </c>
    </row>
    <row r="140" spans="1:8" ht="13.5" x14ac:dyDescent="0.25">
      <c r="A140" s="11"/>
      <c r="B140" s="10">
        <v>42502</v>
      </c>
      <c r="C140" s="2">
        <v>5.76</v>
      </c>
      <c r="D140" s="2">
        <v>5.0082000000000004</v>
      </c>
      <c r="E140" s="2">
        <v>16639</v>
      </c>
      <c r="F140" s="2"/>
      <c r="G140" s="2"/>
      <c r="H140" s="15">
        <f t="shared" si="2"/>
        <v>6.0767161586851109E-2</v>
      </c>
    </row>
    <row r="141" spans="1:8" ht="13.5" x14ac:dyDescent="0.25">
      <c r="A141" s="11"/>
      <c r="B141" s="10">
        <v>42503</v>
      </c>
      <c r="C141" s="2">
        <v>5.8</v>
      </c>
      <c r="D141" s="2">
        <v>5.0430000000000001</v>
      </c>
      <c r="E141" s="2">
        <v>1576</v>
      </c>
      <c r="F141" s="2"/>
      <c r="G141" s="2"/>
      <c r="H141" s="15">
        <f t="shared" si="2"/>
        <v>6.9486042889660392E-3</v>
      </c>
    </row>
    <row r="142" spans="1:8" ht="13.5" x14ac:dyDescent="0.25">
      <c r="A142" s="11"/>
      <c r="B142" s="10">
        <v>42506</v>
      </c>
      <c r="C142" s="2">
        <v>5.91</v>
      </c>
      <c r="D142" s="2">
        <v>5.1386000000000003</v>
      </c>
      <c r="E142" s="2">
        <v>1990</v>
      </c>
      <c r="F142" s="2"/>
      <c r="G142" s="2"/>
      <c r="H142" s="15">
        <f t="shared" si="2"/>
        <v>1.895697005750548E-2</v>
      </c>
    </row>
    <row r="143" spans="1:8" ht="13.5" x14ac:dyDescent="0.25">
      <c r="A143" s="11"/>
      <c r="B143" s="10">
        <v>42507</v>
      </c>
      <c r="C143" s="2">
        <v>6</v>
      </c>
      <c r="D143" s="2">
        <v>5.2168999999999999</v>
      </c>
      <c r="E143" s="2">
        <v>485</v>
      </c>
      <c r="F143" s="2"/>
      <c r="G143" s="2"/>
      <c r="H143" s="15">
        <f t="shared" si="2"/>
        <v>1.5237613357723813E-2</v>
      </c>
    </row>
    <row r="144" spans="1:8" ht="13.5" x14ac:dyDescent="0.25">
      <c r="A144" s="11"/>
      <c r="B144" s="10">
        <v>42508</v>
      </c>
      <c r="C144" s="2">
        <v>5.99</v>
      </c>
      <c r="D144" s="2">
        <v>5.2081999999999997</v>
      </c>
      <c r="E144" s="2">
        <v>2206</v>
      </c>
      <c r="F144" s="2"/>
      <c r="G144" s="2"/>
      <c r="H144" s="15">
        <f t="shared" si="2"/>
        <v>-1.6676570377044131E-3</v>
      </c>
    </row>
    <row r="145" spans="1:8" ht="13.5" x14ac:dyDescent="0.25">
      <c r="A145" s="11"/>
      <c r="B145" s="10">
        <v>42509</v>
      </c>
      <c r="C145" s="2">
        <v>5.95</v>
      </c>
      <c r="D145" s="2">
        <v>5.1734</v>
      </c>
      <c r="E145" s="2">
        <v>2074</v>
      </c>
      <c r="F145" s="2"/>
      <c r="G145" s="2"/>
      <c r="H145" s="15">
        <f t="shared" si="2"/>
        <v>-6.6817710533389118E-3</v>
      </c>
    </row>
    <row r="146" spans="1:8" ht="13.5" x14ac:dyDescent="0.25">
      <c r="A146" s="11"/>
      <c r="B146" s="10">
        <v>42510</v>
      </c>
      <c r="C146" s="2">
        <v>5.78</v>
      </c>
      <c r="D146" s="2">
        <v>5.0255999999999998</v>
      </c>
      <c r="E146" s="2">
        <v>688</v>
      </c>
      <c r="F146" s="2"/>
      <c r="G146" s="2"/>
      <c r="H146" s="15">
        <f t="shared" si="2"/>
        <v>-2.8569219468821308E-2</v>
      </c>
    </row>
    <row r="147" spans="1:8" ht="13.5" x14ac:dyDescent="0.25">
      <c r="A147" s="11"/>
      <c r="B147" s="10">
        <v>42513</v>
      </c>
      <c r="C147" s="2">
        <v>5.7</v>
      </c>
      <c r="D147" s="2">
        <v>4.9560000000000004</v>
      </c>
      <c r="E147" s="2">
        <v>357</v>
      </c>
      <c r="F147" s="2"/>
      <c r="G147" s="2"/>
      <c r="H147" s="15">
        <f t="shared" si="2"/>
        <v>-1.384909264565414E-2</v>
      </c>
    </row>
    <row r="148" spans="1:8" ht="13.5" x14ac:dyDescent="0.25">
      <c r="A148" s="11"/>
      <c r="B148" s="10">
        <v>42514</v>
      </c>
      <c r="C148" s="2">
        <v>5.64</v>
      </c>
      <c r="D148" s="2">
        <v>4.9039000000000001</v>
      </c>
      <c r="E148" s="2">
        <v>1346</v>
      </c>
      <c r="F148" s="2"/>
      <c r="G148" s="2"/>
      <c r="H148" s="15">
        <f t="shared" si="2"/>
        <v>-1.0512510088781327E-2</v>
      </c>
    </row>
    <row r="149" spans="1:8" ht="13.5" x14ac:dyDescent="0.25">
      <c r="A149" s="11"/>
      <c r="B149" s="10">
        <v>42515</v>
      </c>
      <c r="C149" s="2">
        <v>5.63</v>
      </c>
      <c r="D149" s="2">
        <v>4.8952</v>
      </c>
      <c r="E149" s="2">
        <v>1163</v>
      </c>
      <c r="F149" s="2"/>
      <c r="G149" s="2"/>
      <c r="H149" s="15">
        <f t="shared" si="2"/>
        <v>-1.7740981667652587E-3</v>
      </c>
    </row>
    <row r="150" spans="1:8" ht="13.5" x14ac:dyDescent="0.25">
      <c r="A150" s="11"/>
      <c r="B150" s="10">
        <v>42516</v>
      </c>
      <c r="C150" s="2">
        <v>5.58</v>
      </c>
      <c r="D150" s="2">
        <v>4.8517000000000001</v>
      </c>
      <c r="E150" s="2">
        <v>1257</v>
      </c>
      <c r="F150" s="2"/>
      <c r="G150" s="2"/>
      <c r="H150" s="15">
        <f t="shared" si="2"/>
        <v>-8.8862559241705899E-3</v>
      </c>
    </row>
    <row r="151" spans="1:8" ht="13.5" x14ac:dyDescent="0.25">
      <c r="A151" s="11"/>
      <c r="B151" s="10">
        <v>42517</v>
      </c>
      <c r="C151" s="2">
        <v>5.57</v>
      </c>
      <c r="D151" s="2">
        <v>4.843</v>
      </c>
      <c r="E151" s="2">
        <v>2587</v>
      </c>
      <c r="F151" s="2"/>
      <c r="G151" s="2"/>
      <c r="H151" s="15">
        <f t="shared" si="2"/>
        <v>-1.7931858936043349E-3</v>
      </c>
    </row>
    <row r="152" spans="1:8" ht="13.5" x14ac:dyDescent="0.25">
      <c r="A152" s="11"/>
      <c r="B152" s="10">
        <v>42520</v>
      </c>
      <c r="C152" s="2">
        <v>5.58</v>
      </c>
      <c r="D152" s="2">
        <v>4.8517000000000001</v>
      </c>
      <c r="E152" s="2">
        <v>110</v>
      </c>
      <c r="F152" s="2"/>
      <c r="G152" s="2"/>
      <c r="H152" s="15">
        <f t="shared" si="2"/>
        <v>1.7964071856287739E-3</v>
      </c>
    </row>
    <row r="153" spans="1:8" ht="13.5" x14ac:dyDescent="0.25">
      <c r="A153" s="11"/>
      <c r="B153" s="10">
        <v>42521</v>
      </c>
      <c r="C153" s="2">
        <v>5.58</v>
      </c>
      <c r="D153" s="2">
        <v>4.8517000000000001</v>
      </c>
      <c r="E153" s="2">
        <v>1191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42522</v>
      </c>
      <c r="C154" s="2">
        <v>5.42</v>
      </c>
      <c r="D154" s="2">
        <v>4.7126000000000001</v>
      </c>
      <c r="E154" s="2">
        <v>4247</v>
      </c>
      <c r="F154" s="2"/>
      <c r="G154" s="2"/>
      <c r="H154" s="15">
        <f t="shared" si="2"/>
        <v>-2.8670362965558464E-2</v>
      </c>
    </row>
    <row r="155" spans="1:8" ht="13.5" x14ac:dyDescent="0.25">
      <c r="A155" s="11"/>
      <c r="B155" s="10">
        <v>42523</v>
      </c>
      <c r="C155" s="2">
        <v>5.26</v>
      </c>
      <c r="D155" s="2">
        <v>4.5735000000000001</v>
      </c>
      <c r="E155" s="2">
        <v>2169</v>
      </c>
      <c r="F155" s="2"/>
      <c r="G155" s="2"/>
      <c r="H155" s="15">
        <f t="shared" si="2"/>
        <v>-2.9516615032041761E-2</v>
      </c>
    </row>
    <row r="156" spans="1:8" ht="13.5" x14ac:dyDescent="0.25">
      <c r="A156" s="11"/>
      <c r="B156" s="10">
        <v>42524</v>
      </c>
      <c r="C156" s="2">
        <v>5.09</v>
      </c>
      <c r="D156" s="2">
        <v>4.4257</v>
      </c>
      <c r="E156" s="2">
        <v>4918</v>
      </c>
      <c r="F156" s="2"/>
      <c r="G156" s="2"/>
      <c r="H156" s="15">
        <f t="shared" si="2"/>
        <v>-3.2316606537662655E-2</v>
      </c>
    </row>
    <row r="157" spans="1:8" ht="13.5" x14ac:dyDescent="0.25">
      <c r="A157" s="11"/>
      <c r="B157" s="10">
        <v>42527</v>
      </c>
      <c r="C157" s="2">
        <v>4.9400000000000004</v>
      </c>
      <c r="D157" s="2">
        <v>4.2952000000000004</v>
      </c>
      <c r="E157" s="2">
        <v>469</v>
      </c>
      <c r="F157" s="2"/>
      <c r="G157" s="2"/>
      <c r="H157" s="15">
        <f t="shared" si="2"/>
        <v>-2.9486860835573947E-2</v>
      </c>
    </row>
    <row r="158" spans="1:8" ht="13.5" x14ac:dyDescent="0.25">
      <c r="A158" s="11"/>
      <c r="B158" s="10">
        <v>42528</v>
      </c>
      <c r="C158" s="2">
        <v>4.72</v>
      </c>
      <c r="D158" s="2">
        <v>4.1040000000000001</v>
      </c>
      <c r="E158" s="2">
        <v>6881</v>
      </c>
      <c r="F158" s="2"/>
      <c r="G158" s="2"/>
      <c r="H158" s="15">
        <f t="shared" si="2"/>
        <v>-4.4514807226671692E-2</v>
      </c>
    </row>
    <row r="159" spans="1:8" ht="13.5" x14ac:dyDescent="0.25">
      <c r="A159" s="11"/>
      <c r="B159" s="10">
        <v>42529</v>
      </c>
      <c r="C159" s="2">
        <v>4.83</v>
      </c>
      <c r="D159" s="2">
        <v>4.1996000000000002</v>
      </c>
      <c r="E159" s="2">
        <v>15667</v>
      </c>
      <c r="F159" s="2"/>
      <c r="G159" s="2"/>
      <c r="H159" s="15">
        <f t="shared" si="2"/>
        <v>2.3294346978557538E-2</v>
      </c>
    </row>
    <row r="160" spans="1:8" ht="13.5" x14ac:dyDescent="0.25">
      <c r="A160" s="11"/>
      <c r="B160" s="10">
        <v>42530</v>
      </c>
      <c r="C160" s="2">
        <v>4.8</v>
      </c>
      <c r="D160" s="2">
        <v>4.1734999999999998</v>
      </c>
      <c r="E160" s="2">
        <v>256</v>
      </c>
      <c r="F160" s="2"/>
      <c r="G160" s="2"/>
      <c r="H160" s="15">
        <f t="shared" si="2"/>
        <v>-6.214877607391288E-3</v>
      </c>
    </row>
    <row r="161" spans="1:8" ht="13.5" x14ac:dyDescent="0.25">
      <c r="A161" s="11"/>
      <c r="B161" s="10">
        <v>42531</v>
      </c>
      <c r="C161" s="2">
        <v>4.59</v>
      </c>
      <c r="D161" s="2">
        <v>3.9908999999999999</v>
      </c>
      <c r="E161" s="2">
        <v>13087</v>
      </c>
      <c r="F161" s="2"/>
      <c r="G161" s="2"/>
      <c r="H161" s="15">
        <f t="shared" si="2"/>
        <v>-4.3752246316041667E-2</v>
      </c>
    </row>
    <row r="162" spans="1:8" ht="13.5" x14ac:dyDescent="0.25">
      <c r="A162" s="11"/>
      <c r="B162" s="10">
        <v>42534</v>
      </c>
      <c r="C162" s="2">
        <v>4.74</v>
      </c>
      <c r="D162" s="2">
        <v>4.1212999999999997</v>
      </c>
      <c r="E162" s="2">
        <v>251</v>
      </c>
      <c r="F162" s="2"/>
      <c r="G162" s="2"/>
      <c r="H162" s="15">
        <f t="shared" si="2"/>
        <v>3.2674334110100442E-2</v>
      </c>
    </row>
    <row r="163" spans="1:8" ht="13.5" x14ac:dyDescent="0.25">
      <c r="A163" s="11"/>
      <c r="B163" s="10">
        <v>42535</v>
      </c>
      <c r="C163" s="2">
        <v>4.74</v>
      </c>
      <c r="D163" s="2">
        <v>4.1212999999999997</v>
      </c>
      <c r="E163" s="2">
        <v>2005</v>
      </c>
      <c r="F163" s="2"/>
      <c r="G163" s="2"/>
      <c r="H163" s="15">
        <f t="shared" si="2"/>
        <v>0</v>
      </c>
    </row>
    <row r="164" spans="1:8" ht="13.5" x14ac:dyDescent="0.25">
      <c r="A164" s="11"/>
      <c r="B164" s="10">
        <v>42536</v>
      </c>
      <c r="C164" s="2">
        <v>4.67</v>
      </c>
      <c r="D164" s="2">
        <v>4.0605000000000002</v>
      </c>
      <c r="E164" s="2">
        <v>552</v>
      </c>
      <c r="F164" s="2"/>
      <c r="G164" s="2"/>
      <c r="H164" s="15">
        <f t="shared" si="2"/>
        <v>-1.47526265984033E-2</v>
      </c>
    </row>
    <row r="165" spans="1:8" ht="13.5" x14ac:dyDescent="0.25">
      <c r="A165" s="11"/>
      <c r="B165" s="10">
        <v>42537</v>
      </c>
      <c r="C165" s="2">
        <v>4.55</v>
      </c>
      <c r="D165" s="2">
        <v>3.9561000000000002</v>
      </c>
      <c r="E165" s="2">
        <v>1520</v>
      </c>
      <c r="F165" s="2"/>
      <c r="G165" s="2"/>
      <c r="H165" s="15">
        <f t="shared" si="2"/>
        <v>-2.5711119320280765E-2</v>
      </c>
    </row>
    <row r="166" spans="1:8" ht="13.5" x14ac:dyDescent="0.25">
      <c r="A166" s="11"/>
      <c r="B166" s="10">
        <v>42538</v>
      </c>
      <c r="C166" s="2">
        <v>4.63</v>
      </c>
      <c r="D166" s="2">
        <v>4.0256999999999996</v>
      </c>
      <c r="E166" s="2">
        <v>330</v>
      </c>
      <c r="F166" s="2"/>
      <c r="G166" s="2"/>
      <c r="H166" s="15">
        <f t="shared" si="2"/>
        <v>1.7593084097975137E-2</v>
      </c>
    </row>
    <row r="167" spans="1:8" ht="13.5" x14ac:dyDescent="0.25">
      <c r="A167" s="11"/>
      <c r="B167" s="10">
        <v>42541</v>
      </c>
      <c r="C167" s="2">
        <v>4.37</v>
      </c>
      <c r="D167" s="2">
        <v>3.7995999999999999</v>
      </c>
      <c r="E167" s="2">
        <v>3581</v>
      </c>
      <c r="F167" s="2"/>
      <c r="G167" s="2"/>
      <c r="H167" s="15">
        <f t="shared" si="2"/>
        <v>-5.6164145366023245E-2</v>
      </c>
    </row>
    <row r="168" spans="1:8" ht="13.5" x14ac:dyDescent="0.25">
      <c r="A168" s="11"/>
      <c r="B168" s="10">
        <v>42542</v>
      </c>
      <c r="C168" s="2">
        <v>4.4000000000000004</v>
      </c>
      <c r="D168" s="2">
        <v>3.8256999999999999</v>
      </c>
      <c r="E168" s="2">
        <v>3671</v>
      </c>
      <c r="F168" s="2"/>
      <c r="G168" s="2"/>
      <c r="H168" s="15">
        <f t="shared" si="2"/>
        <v>6.8691441204337331E-3</v>
      </c>
    </row>
    <row r="169" spans="1:8" ht="13.5" x14ac:dyDescent="0.25">
      <c r="A169" s="11"/>
      <c r="B169" s="10">
        <v>42543</v>
      </c>
      <c r="C169" s="2">
        <v>4.4000000000000004</v>
      </c>
      <c r="D169" s="2">
        <v>3.8256999999999999</v>
      </c>
      <c r="E169" s="2">
        <v>0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42544</v>
      </c>
      <c r="C170" s="2">
        <v>4.3899999999999997</v>
      </c>
      <c r="D170" s="2">
        <v>3.8170000000000002</v>
      </c>
      <c r="E170" s="2">
        <v>5881</v>
      </c>
      <c r="F170" s="2"/>
      <c r="G170" s="2"/>
      <c r="H170" s="15">
        <f t="shared" si="2"/>
        <v>-2.2740936299238592E-3</v>
      </c>
    </row>
    <row r="171" spans="1:8" ht="13.5" x14ac:dyDescent="0.25">
      <c r="A171" s="11"/>
      <c r="B171" s="10">
        <v>42545</v>
      </c>
      <c r="C171" s="2">
        <v>4.2</v>
      </c>
      <c r="D171" s="2">
        <v>3.6518000000000002</v>
      </c>
      <c r="E171" s="2">
        <v>532</v>
      </c>
      <c r="F171" s="2"/>
      <c r="G171" s="2"/>
      <c r="H171" s="15">
        <f t="shared" si="2"/>
        <v>-4.3280062876604665E-2</v>
      </c>
    </row>
    <row r="172" spans="1:8" ht="13.5" x14ac:dyDescent="0.25">
      <c r="A172" s="11"/>
      <c r="B172" s="10">
        <v>42548</v>
      </c>
      <c r="C172" s="2">
        <v>4.2300000000000004</v>
      </c>
      <c r="D172" s="2">
        <v>3.6779000000000002</v>
      </c>
      <c r="E172" s="2">
        <v>1</v>
      </c>
      <c r="F172" s="2"/>
      <c r="G172" s="2"/>
      <c r="H172" s="15">
        <f t="shared" si="2"/>
        <v>7.1471603045073695E-3</v>
      </c>
    </row>
    <row r="173" spans="1:8" ht="13.5" x14ac:dyDescent="0.25">
      <c r="A173" s="11"/>
      <c r="B173" s="10">
        <v>42549</v>
      </c>
      <c r="C173" s="2">
        <v>4.25</v>
      </c>
      <c r="D173" s="2">
        <v>3.6953</v>
      </c>
      <c r="E173" s="2">
        <v>201</v>
      </c>
      <c r="F173" s="2"/>
      <c r="G173" s="2"/>
      <c r="H173" s="15">
        <f t="shared" si="2"/>
        <v>4.7309606025177026E-3</v>
      </c>
    </row>
    <row r="174" spans="1:8" ht="13.5" x14ac:dyDescent="0.25">
      <c r="A174" s="11"/>
      <c r="B174" s="10">
        <v>42550</v>
      </c>
      <c r="C174" s="2">
        <v>4.25</v>
      </c>
      <c r="D174" s="2">
        <v>3.6953</v>
      </c>
      <c r="E174" s="2">
        <v>0</v>
      </c>
      <c r="F174" s="2"/>
      <c r="G174" s="2"/>
      <c r="H174" s="15">
        <f t="shared" si="2"/>
        <v>0</v>
      </c>
    </row>
    <row r="175" spans="1:8" ht="13.5" x14ac:dyDescent="0.25">
      <c r="A175" s="11"/>
      <c r="B175" s="10">
        <v>42551</v>
      </c>
      <c r="C175" s="2">
        <v>4.1900000000000004</v>
      </c>
      <c r="D175" s="2">
        <v>3.6431</v>
      </c>
      <c r="E175" s="2">
        <v>351</v>
      </c>
      <c r="F175" s="2"/>
      <c r="G175" s="2"/>
      <c r="H175" s="15">
        <f t="shared" si="2"/>
        <v>-1.4126052012015269E-2</v>
      </c>
    </row>
    <row r="176" spans="1:8" ht="13.5" x14ac:dyDescent="0.25">
      <c r="A176" s="11"/>
      <c r="B176" s="10">
        <v>42552</v>
      </c>
      <c r="C176" s="2">
        <v>4.1399999999999997</v>
      </c>
      <c r="D176" s="2">
        <v>3.5996999999999999</v>
      </c>
      <c r="E176" s="2">
        <v>95562</v>
      </c>
      <c r="F176" s="2"/>
      <c r="G176" s="2"/>
      <c r="H176" s="15">
        <f t="shared" si="2"/>
        <v>-1.1912931294776455E-2</v>
      </c>
    </row>
    <row r="177" spans="1:8" ht="13.5" x14ac:dyDescent="0.25">
      <c r="A177" s="11"/>
      <c r="B177" s="10">
        <v>42555</v>
      </c>
      <c r="C177" s="2">
        <v>4.1399999999999997</v>
      </c>
      <c r="D177" s="2">
        <v>3.5996999999999999</v>
      </c>
      <c r="E177" s="2">
        <v>0</v>
      </c>
      <c r="F177" s="2"/>
      <c r="G177" s="2"/>
      <c r="H177" s="15">
        <f t="shared" si="2"/>
        <v>0</v>
      </c>
    </row>
    <row r="178" spans="1:8" ht="13.5" x14ac:dyDescent="0.25">
      <c r="A178" s="11"/>
      <c r="B178" s="10">
        <v>42559</v>
      </c>
      <c r="C178" s="2">
        <v>3.93</v>
      </c>
      <c r="D178" s="2">
        <v>3.4171</v>
      </c>
      <c r="E178" s="2">
        <v>2531</v>
      </c>
      <c r="F178" s="2"/>
      <c r="G178" s="2"/>
      <c r="H178" s="15">
        <f t="shared" si="2"/>
        <v>-5.0726449426341053E-2</v>
      </c>
    </row>
    <row r="179" spans="1:8" ht="13.5" x14ac:dyDescent="0.25">
      <c r="A179" s="11"/>
      <c r="B179" s="10">
        <v>42562</v>
      </c>
      <c r="C179" s="2">
        <v>4.04</v>
      </c>
      <c r="D179" s="2">
        <v>3.5127000000000002</v>
      </c>
      <c r="E179" s="2">
        <v>126</v>
      </c>
      <c r="F179" s="2"/>
      <c r="G179" s="2"/>
      <c r="H179" s="15">
        <f t="shared" si="2"/>
        <v>2.7976939510110949E-2</v>
      </c>
    </row>
    <row r="180" spans="1:8" ht="13.5" x14ac:dyDescent="0.25">
      <c r="A180" s="11"/>
      <c r="B180" s="10">
        <v>42563</v>
      </c>
      <c r="C180" s="2">
        <v>4.1399999999999997</v>
      </c>
      <c r="D180" s="2">
        <v>3.5996999999999999</v>
      </c>
      <c r="E180" s="2">
        <v>1</v>
      </c>
      <c r="F180" s="2"/>
      <c r="G180" s="2"/>
      <c r="H180" s="15">
        <f t="shared" si="2"/>
        <v>2.4767273037834072E-2</v>
      </c>
    </row>
    <row r="181" spans="1:8" ht="13.5" x14ac:dyDescent="0.25">
      <c r="A181" s="11"/>
      <c r="B181" s="10">
        <v>42564</v>
      </c>
      <c r="C181" s="2">
        <v>4.13</v>
      </c>
      <c r="D181" s="2">
        <v>3.5910000000000002</v>
      </c>
      <c r="E181" s="2">
        <v>41</v>
      </c>
      <c r="F181" s="2"/>
      <c r="G181" s="2"/>
      <c r="H181" s="15">
        <f t="shared" si="2"/>
        <v>-2.4168680723392804E-3</v>
      </c>
    </row>
    <row r="182" spans="1:8" ht="13.5" x14ac:dyDescent="0.25">
      <c r="A182" s="11"/>
      <c r="B182" s="10">
        <v>42565</v>
      </c>
      <c r="C182" s="2">
        <v>4.01</v>
      </c>
      <c r="D182" s="2">
        <v>3.4866000000000001</v>
      </c>
      <c r="E182" s="2">
        <v>5</v>
      </c>
      <c r="F182" s="2"/>
      <c r="G182" s="2"/>
      <c r="H182" s="15">
        <f t="shared" si="2"/>
        <v>-2.9072681704260663E-2</v>
      </c>
    </row>
    <row r="183" spans="1:8" ht="13.5" x14ac:dyDescent="0.25">
      <c r="A183" s="11"/>
      <c r="B183" s="10">
        <v>42566</v>
      </c>
      <c r="C183" s="2">
        <v>4</v>
      </c>
      <c r="D183" s="2">
        <v>3.4779</v>
      </c>
      <c r="E183" s="2">
        <v>95691</v>
      </c>
      <c r="F183" s="2"/>
      <c r="G183" s="2"/>
      <c r="H183" s="15">
        <f t="shared" si="2"/>
        <v>-2.4952675959387803E-3</v>
      </c>
    </row>
    <row r="184" spans="1:8" ht="13.5" x14ac:dyDescent="0.25">
      <c r="A184" s="11"/>
      <c r="B184" s="10">
        <v>42569</v>
      </c>
      <c r="C184" s="2">
        <v>4.03</v>
      </c>
      <c r="D184" s="2">
        <v>3.504</v>
      </c>
      <c r="E184" s="2">
        <v>540</v>
      </c>
      <c r="F184" s="2"/>
      <c r="G184" s="2"/>
      <c r="H184" s="15">
        <f t="shared" si="2"/>
        <v>7.5045285948417183E-3</v>
      </c>
    </row>
    <row r="185" spans="1:8" ht="13.5" x14ac:dyDescent="0.25">
      <c r="A185" s="11"/>
      <c r="B185" s="10">
        <v>42570</v>
      </c>
      <c r="C185" s="2">
        <v>3.99</v>
      </c>
      <c r="D185" s="2">
        <v>3.4691999999999998</v>
      </c>
      <c r="E185" s="2">
        <v>1924</v>
      </c>
      <c r="F185" s="2"/>
      <c r="G185" s="2"/>
      <c r="H185" s="15">
        <f t="shared" si="2"/>
        <v>-9.9315068493151162E-3</v>
      </c>
    </row>
    <row r="186" spans="1:8" ht="13.5" x14ac:dyDescent="0.25">
      <c r="A186" s="11"/>
      <c r="B186" s="10">
        <v>42571</v>
      </c>
      <c r="C186" s="2">
        <v>3.99</v>
      </c>
      <c r="D186" s="2">
        <v>3.4691999999999998</v>
      </c>
      <c r="E186" s="2">
        <v>158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4.12</v>
      </c>
      <c r="D187" s="2">
        <v>3.5823</v>
      </c>
      <c r="E187" s="2">
        <v>790</v>
      </c>
      <c r="F187" s="2"/>
      <c r="G187" s="2"/>
      <c r="H187" s="15">
        <f t="shared" si="2"/>
        <v>3.2601176063645855E-2</v>
      </c>
    </row>
    <row r="188" spans="1:8" ht="13.5" x14ac:dyDescent="0.25">
      <c r="A188" s="11"/>
      <c r="B188" s="10">
        <v>42573</v>
      </c>
      <c r="C188" s="2">
        <v>4.08</v>
      </c>
      <c r="D188" s="2">
        <v>3.6063000000000001</v>
      </c>
      <c r="E188" s="2">
        <v>273</v>
      </c>
      <c r="F188" s="2"/>
      <c r="G188" s="2"/>
      <c r="H188" s="15">
        <f t="shared" si="2"/>
        <v>6.6996063981241165E-3</v>
      </c>
    </row>
    <row r="189" spans="1:8" ht="13.5" x14ac:dyDescent="0.25">
      <c r="A189" s="11"/>
      <c r="B189" s="10">
        <v>42577</v>
      </c>
      <c r="C189" s="2">
        <v>4.08</v>
      </c>
      <c r="D189" s="2">
        <v>3.6063000000000001</v>
      </c>
      <c r="E189" s="2">
        <v>320</v>
      </c>
      <c r="F189" s="2"/>
      <c r="G189" s="2"/>
      <c r="H189" s="15">
        <f t="shared" si="2"/>
        <v>0</v>
      </c>
    </row>
    <row r="190" spans="1:8" ht="13.5" x14ac:dyDescent="0.25">
      <c r="A190" s="11"/>
      <c r="B190" s="10">
        <v>42578</v>
      </c>
      <c r="C190" s="2">
        <v>3.95</v>
      </c>
      <c r="D190" s="2">
        <v>3.4914000000000001</v>
      </c>
      <c r="E190" s="2">
        <v>1019</v>
      </c>
      <c r="F190" s="2"/>
      <c r="G190" s="2"/>
      <c r="H190" s="15">
        <f t="shared" si="2"/>
        <v>-3.1860910074037102E-2</v>
      </c>
    </row>
    <row r="191" spans="1:8" ht="13.5" x14ac:dyDescent="0.25">
      <c r="A191" s="11"/>
      <c r="B191" s="10">
        <v>42579</v>
      </c>
      <c r="C191" s="2">
        <v>3.84</v>
      </c>
      <c r="D191" s="2">
        <v>3.3940999999999999</v>
      </c>
      <c r="E191" s="2">
        <v>18491</v>
      </c>
      <c r="F191" s="2"/>
      <c r="G191" s="2"/>
      <c r="H191" s="15">
        <f t="shared" si="2"/>
        <v>-2.7868476828779333E-2</v>
      </c>
    </row>
    <row r="192" spans="1:8" ht="13.5" x14ac:dyDescent="0.25">
      <c r="A192" s="11"/>
      <c r="B192" s="10">
        <v>42580</v>
      </c>
      <c r="C192" s="2">
        <v>3.84</v>
      </c>
      <c r="D192" s="2">
        <v>3.3940999999999999</v>
      </c>
      <c r="E192" s="2">
        <v>6111</v>
      </c>
      <c r="F192" s="2"/>
      <c r="G192" s="2"/>
      <c r="H192" s="15">
        <f t="shared" si="2"/>
        <v>0</v>
      </c>
    </row>
    <row r="193" spans="1:8" ht="13.5" x14ac:dyDescent="0.25">
      <c r="A193" s="11"/>
      <c r="B193" s="10">
        <v>42583</v>
      </c>
      <c r="C193" s="2">
        <v>3.84</v>
      </c>
      <c r="D193" s="2">
        <v>3.3940999999999999</v>
      </c>
      <c r="E193" s="2">
        <v>0</v>
      </c>
      <c r="F193" s="2"/>
      <c r="G193" s="2"/>
      <c r="H193" s="15">
        <f t="shared" si="2"/>
        <v>0</v>
      </c>
    </row>
    <row r="194" spans="1:8" ht="13.5" x14ac:dyDescent="0.25">
      <c r="A194" s="11"/>
      <c r="B194" s="10">
        <v>42584</v>
      </c>
      <c r="C194" s="2">
        <v>3.83</v>
      </c>
      <c r="D194" s="2">
        <v>3.3853</v>
      </c>
      <c r="E194" s="2">
        <v>426</v>
      </c>
      <c r="F194" s="2"/>
      <c r="G194" s="2"/>
      <c r="H194" s="15">
        <f t="shared" si="2"/>
        <v>-2.5927344509589934E-3</v>
      </c>
    </row>
    <row r="195" spans="1:8" ht="13.5" x14ac:dyDescent="0.25">
      <c r="A195" s="11"/>
      <c r="B195" s="10">
        <v>42585</v>
      </c>
      <c r="C195" s="2">
        <v>3.83</v>
      </c>
      <c r="D195" s="2">
        <v>3.3853</v>
      </c>
      <c r="E195" s="2">
        <v>519</v>
      </c>
      <c r="F195" s="2"/>
      <c r="G195" s="2"/>
      <c r="H195" s="15">
        <f t="shared" si="2"/>
        <v>0</v>
      </c>
    </row>
    <row r="196" spans="1:8" ht="13.5" x14ac:dyDescent="0.25">
      <c r="A196" s="11"/>
      <c r="B196" s="10">
        <v>42586</v>
      </c>
      <c r="C196" s="2">
        <v>3.84</v>
      </c>
      <c r="D196" s="2">
        <v>3.3940999999999999</v>
      </c>
      <c r="E196" s="2">
        <v>619</v>
      </c>
      <c r="F196" s="2"/>
      <c r="G196" s="2"/>
      <c r="H196" s="15">
        <f t="shared" si="2"/>
        <v>2.5994741972646205E-3</v>
      </c>
    </row>
    <row r="197" spans="1:8" ht="13.5" x14ac:dyDescent="0.25">
      <c r="A197" s="11"/>
      <c r="B197" s="10">
        <v>42587</v>
      </c>
      <c r="C197" s="2">
        <v>3.67</v>
      </c>
      <c r="D197" s="2">
        <v>3.2439</v>
      </c>
      <c r="E197" s="2">
        <v>132100</v>
      </c>
      <c r="F197" s="2"/>
      <c r="G197" s="2"/>
      <c r="H197" s="15">
        <f t="shared" si="2"/>
        <v>-4.4253263015232282E-2</v>
      </c>
    </row>
    <row r="198" spans="1:8" ht="13.5" x14ac:dyDescent="0.25">
      <c r="A198" s="11"/>
      <c r="B198" s="10">
        <v>42590</v>
      </c>
      <c r="C198" s="2">
        <v>3.89</v>
      </c>
      <c r="D198" s="2">
        <v>3.4382999999999999</v>
      </c>
      <c r="E198" s="2">
        <v>6430</v>
      </c>
      <c r="F198" s="2"/>
      <c r="G198" s="2"/>
      <c r="H198" s="15">
        <f t="shared" si="2"/>
        <v>5.9927864607416968E-2</v>
      </c>
    </row>
    <row r="199" spans="1:8" ht="13.5" x14ac:dyDescent="0.25">
      <c r="A199" s="11"/>
      <c r="B199" s="10">
        <v>42591</v>
      </c>
      <c r="C199" s="2">
        <v>3.94</v>
      </c>
      <c r="D199" s="2">
        <v>3.4824999999999999</v>
      </c>
      <c r="E199" s="2">
        <v>14497</v>
      </c>
      <c r="F199" s="2"/>
      <c r="G199" s="2"/>
      <c r="H199" s="15">
        <f t="shared" ref="H199:H262" si="3">(D199-D198)/D198</f>
        <v>1.2855190064857639E-2</v>
      </c>
    </row>
    <row r="200" spans="1:8" ht="13.5" x14ac:dyDescent="0.25">
      <c r="A200" s="11"/>
      <c r="B200" s="10">
        <v>42592</v>
      </c>
      <c r="C200" s="2">
        <v>4.08</v>
      </c>
      <c r="D200" s="2">
        <v>3.6063000000000001</v>
      </c>
      <c r="E200" s="2">
        <v>1960</v>
      </c>
      <c r="F200" s="2"/>
      <c r="G200" s="2"/>
      <c r="H200" s="15">
        <f t="shared" si="3"/>
        <v>3.5549174443646844E-2</v>
      </c>
    </row>
    <row r="201" spans="1:8" ht="13.5" x14ac:dyDescent="0.25">
      <c r="A201" s="11"/>
      <c r="B201" s="10">
        <v>42593</v>
      </c>
      <c r="C201" s="2">
        <v>3.96</v>
      </c>
      <c r="D201" s="2">
        <v>3.5002</v>
      </c>
      <c r="E201" s="2">
        <v>1664</v>
      </c>
      <c r="F201" s="2"/>
      <c r="G201" s="2"/>
      <c r="H201" s="15">
        <f t="shared" si="3"/>
        <v>-2.9420735934337156E-2</v>
      </c>
    </row>
    <row r="202" spans="1:8" ht="13.5" x14ac:dyDescent="0.25">
      <c r="A202" s="11"/>
      <c r="B202" s="10">
        <v>42594</v>
      </c>
      <c r="C202" s="2">
        <v>4.05</v>
      </c>
      <c r="D202" s="2">
        <v>3.5798000000000001</v>
      </c>
      <c r="E202" s="2">
        <v>2055</v>
      </c>
      <c r="F202" s="2"/>
      <c r="G202" s="2"/>
      <c r="H202" s="15">
        <f t="shared" si="3"/>
        <v>2.2741557625278588E-2</v>
      </c>
    </row>
    <row r="203" spans="1:8" ht="13.5" x14ac:dyDescent="0.25">
      <c r="A203" s="11"/>
      <c r="B203" s="10">
        <v>42597</v>
      </c>
      <c r="C203" s="2">
        <v>4</v>
      </c>
      <c r="D203" s="2">
        <v>3.5356000000000001</v>
      </c>
      <c r="E203" s="2">
        <v>4945</v>
      </c>
      <c r="F203" s="2"/>
      <c r="G203" s="2"/>
      <c r="H203" s="15">
        <f t="shared" si="3"/>
        <v>-1.2347058494887988E-2</v>
      </c>
    </row>
    <row r="204" spans="1:8" ht="13.5" x14ac:dyDescent="0.25">
      <c r="A204" s="11"/>
      <c r="B204" s="10">
        <v>42598</v>
      </c>
      <c r="C204" s="2">
        <v>3.99</v>
      </c>
      <c r="D204" s="2">
        <v>3.5266999999999999</v>
      </c>
      <c r="E204" s="2">
        <v>33</v>
      </c>
      <c r="F204" s="2"/>
      <c r="G204" s="2"/>
      <c r="H204" s="15">
        <f t="shared" si="3"/>
        <v>-2.5172530829279697E-3</v>
      </c>
    </row>
    <row r="205" spans="1:8" ht="13.5" x14ac:dyDescent="0.25">
      <c r="A205" s="11"/>
      <c r="B205" s="10">
        <v>42599</v>
      </c>
      <c r="C205" s="2">
        <v>3.98</v>
      </c>
      <c r="D205" s="2">
        <v>3.5179</v>
      </c>
      <c r="E205" s="2">
        <v>2</v>
      </c>
      <c r="F205" s="2"/>
      <c r="G205" s="2"/>
      <c r="H205" s="15">
        <f t="shared" si="3"/>
        <v>-2.4952505174809085E-3</v>
      </c>
    </row>
    <row r="206" spans="1:8" ht="13.5" x14ac:dyDescent="0.25">
      <c r="A206" s="11"/>
      <c r="B206" s="10">
        <v>42600</v>
      </c>
      <c r="C206" s="2">
        <v>3.93</v>
      </c>
      <c r="D206" s="2">
        <v>3.4737</v>
      </c>
      <c r="E206" s="2">
        <v>4708</v>
      </c>
      <c r="F206" s="2"/>
      <c r="G206" s="2"/>
      <c r="H206" s="15">
        <f t="shared" si="3"/>
        <v>-1.2564313937292139E-2</v>
      </c>
    </row>
    <row r="207" spans="1:8" ht="13.5" x14ac:dyDescent="0.25">
      <c r="A207" s="11"/>
      <c r="B207" s="10">
        <v>42601</v>
      </c>
      <c r="C207" s="2">
        <v>3.92</v>
      </c>
      <c r="D207" s="2">
        <v>3.4647999999999999</v>
      </c>
      <c r="E207" s="2">
        <v>530</v>
      </c>
      <c r="F207" s="2"/>
      <c r="G207" s="2"/>
      <c r="H207" s="15">
        <f t="shared" si="3"/>
        <v>-2.5621095661686761E-3</v>
      </c>
    </row>
    <row r="208" spans="1:8" ht="13.5" x14ac:dyDescent="0.25">
      <c r="A208" s="11"/>
      <c r="B208" s="10">
        <v>42604</v>
      </c>
      <c r="C208" s="2">
        <v>3.92</v>
      </c>
      <c r="D208" s="2">
        <v>3.4647999999999999</v>
      </c>
      <c r="E208" s="2">
        <v>0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42605</v>
      </c>
      <c r="C209" s="2">
        <v>3.7</v>
      </c>
      <c r="D209" s="2">
        <v>3.2704</v>
      </c>
      <c r="E209" s="2">
        <v>1177</v>
      </c>
      <c r="F209" s="2"/>
      <c r="G209" s="2"/>
      <c r="H209" s="15">
        <f t="shared" si="3"/>
        <v>-5.6107134610944333E-2</v>
      </c>
    </row>
    <row r="210" spans="1:8" ht="13.5" x14ac:dyDescent="0.25">
      <c r="A210" s="11"/>
      <c r="B210" s="10">
        <v>42606</v>
      </c>
      <c r="C210" s="2">
        <v>3.73</v>
      </c>
      <c r="D210" s="2">
        <v>3.2968999999999999</v>
      </c>
      <c r="E210" s="2">
        <v>191</v>
      </c>
      <c r="F210" s="2"/>
      <c r="G210" s="2"/>
      <c r="H210" s="15">
        <f t="shared" si="3"/>
        <v>8.1029843444226906E-3</v>
      </c>
    </row>
    <row r="211" spans="1:8" ht="13.5" x14ac:dyDescent="0.25">
      <c r="A211" s="11"/>
      <c r="B211" s="10">
        <v>42607</v>
      </c>
      <c r="C211" s="2">
        <v>3.84</v>
      </c>
      <c r="D211" s="2">
        <v>3.3940999999999999</v>
      </c>
      <c r="E211" s="2">
        <v>868</v>
      </c>
      <c r="F211" s="2"/>
      <c r="G211" s="2"/>
      <c r="H211" s="15">
        <f t="shared" si="3"/>
        <v>2.9482240892960039E-2</v>
      </c>
    </row>
    <row r="212" spans="1:8" ht="13.5" x14ac:dyDescent="0.25">
      <c r="A212" s="11"/>
      <c r="B212" s="10">
        <v>42608</v>
      </c>
      <c r="C212" s="2">
        <v>3.88</v>
      </c>
      <c r="D212" s="2">
        <v>3.4295</v>
      </c>
      <c r="E212" s="2">
        <v>676</v>
      </c>
      <c r="F212" s="2"/>
      <c r="G212" s="2"/>
      <c r="H212" s="15">
        <f t="shared" si="3"/>
        <v>1.0429863586812438E-2</v>
      </c>
    </row>
    <row r="213" spans="1:8" ht="13.5" x14ac:dyDescent="0.25">
      <c r="A213" s="11"/>
      <c r="B213" s="10">
        <v>42611</v>
      </c>
      <c r="C213" s="2">
        <v>3.9</v>
      </c>
      <c r="D213" s="2">
        <v>3.4472</v>
      </c>
      <c r="E213" s="2">
        <v>1</v>
      </c>
      <c r="F213" s="2"/>
      <c r="G213" s="2"/>
      <c r="H213" s="15">
        <f t="shared" si="3"/>
        <v>5.1611022014871116E-3</v>
      </c>
    </row>
    <row r="214" spans="1:8" ht="13.5" x14ac:dyDescent="0.25">
      <c r="A214" s="11"/>
      <c r="B214" s="10">
        <v>42612</v>
      </c>
      <c r="C214" s="2">
        <v>3.91</v>
      </c>
      <c r="D214" s="2">
        <v>3.456</v>
      </c>
      <c r="E214" s="2">
        <v>452</v>
      </c>
      <c r="F214" s="2"/>
      <c r="G214" s="2"/>
      <c r="H214" s="15">
        <f t="shared" si="3"/>
        <v>2.5527964724993964E-3</v>
      </c>
    </row>
    <row r="215" spans="1:8" ht="13.5" x14ac:dyDescent="0.25">
      <c r="A215" s="11"/>
      <c r="B215" s="10">
        <v>42613</v>
      </c>
      <c r="C215" s="2">
        <v>3.74</v>
      </c>
      <c r="D215" s="2">
        <v>3.3056999999999999</v>
      </c>
      <c r="E215" s="2">
        <v>290</v>
      </c>
      <c r="F215" s="2"/>
      <c r="G215" s="2"/>
      <c r="H215" s="15">
        <f t="shared" si="3"/>
        <v>-4.3489583333333366E-2</v>
      </c>
    </row>
    <row r="216" spans="1:8" ht="13.5" x14ac:dyDescent="0.25">
      <c r="A216" s="11"/>
      <c r="B216" s="10">
        <v>42614</v>
      </c>
      <c r="C216" s="2">
        <v>3.85</v>
      </c>
      <c r="D216" s="2">
        <v>3.403</v>
      </c>
      <c r="E216" s="2">
        <v>135</v>
      </c>
      <c r="F216" s="2"/>
      <c r="G216" s="2"/>
      <c r="H216" s="15">
        <f t="shared" si="3"/>
        <v>2.9434007925704136E-2</v>
      </c>
    </row>
    <row r="217" spans="1:8" ht="13.5" x14ac:dyDescent="0.25">
      <c r="A217" s="11"/>
      <c r="B217" s="10">
        <v>42615</v>
      </c>
      <c r="C217" s="2">
        <v>3.9</v>
      </c>
      <c r="D217" s="2">
        <v>3.4472</v>
      </c>
      <c r="E217" s="2">
        <v>1003</v>
      </c>
      <c r="F217" s="2"/>
      <c r="G217" s="2"/>
      <c r="H217" s="15">
        <f t="shared" si="3"/>
        <v>1.2988539523949461E-2</v>
      </c>
    </row>
    <row r="218" spans="1:8" ht="13.5" x14ac:dyDescent="0.25">
      <c r="A218" s="11"/>
      <c r="B218" s="10">
        <v>42618</v>
      </c>
      <c r="C218" s="2">
        <v>3.85</v>
      </c>
      <c r="D218" s="2">
        <v>3.403</v>
      </c>
      <c r="E218" s="2">
        <v>31</v>
      </c>
      <c r="F218" s="2"/>
      <c r="G218" s="2"/>
      <c r="H218" s="15">
        <f t="shared" si="3"/>
        <v>-1.2822000464144818E-2</v>
      </c>
    </row>
    <row r="219" spans="1:8" ht="13.5" x14ac:dyDescent="0.25">
      <c r="A219" s="11"/>
      <c r="B219" s="10">
        <v>42619</v>
      </c>
      <c r="C219" s="2">
        <v>3.8</v>
      </c>
      <c r="D219" s="2">
        <v>3.3588</v>
      </c>
      <c r="E219" s="2">
        <v>200</v>
      </c>
      <c r="F219" s="2"/>
      <c r="G219" s="2"/>
      <c r="H219" s="15">
        <f t="shared" si="3"/>
        <v>-1.2988539523949461E-2</v>
      </c>
    </row>
    <row r="220" spans="1:8" ht="13.5" x14ac:dyDescent="0.25">
      <c r="A220" s="11"/>
      <c r="B220" s="10">
        <v>42620</v>
      </c>
      <c r="C220" s="2">
        <v>3.8</v>
      </c>
      <c r="D220" s="2">
        <v>3.3588</v>
      </c>
      <c r="E220" s="2">
        <v>4267</v>
      </c>
      <c r="F220" s="2"/>
      <c r="G220" s="2"/>
      <c r="H220" s="15">
        <f t="shared" si="3"/>
        <v>0</v>
      </c>
    </row>
    <row r="221" spans="1:8" ht="13.5" x14ac:dyDescent="0.25">
      <c r="A221" s="11"/>
      <c r="B221" s="10">
        <v>42621</v>
      </c>
      <c r="C221" s="2">
        <v>3.69</v>
      </c>
      <c r="D221" s="2">
        <v>3.2616000000000001</v>
      </c>
      <c r="E221" s="2">
        <v>904</v>
      </c>
      <c r="F221" s="2"/>
      <c r="G221" s="2"/>
      <c r="H221" s="15">
        <f t="shared" si="3"/>
        <v>-2.893890675241156E-2</v>
      </c>
    </row>
    <row r="222" spans="1:8" ht="13.5" x14ac:dyDescent="0.25">
      <c r="A222" s="11"/>
      <c r="B222" s="10">
        <v>42622</v>
      </c>
      <c r="C222" s="2">
        <v>3.64</v>
      </c>
      <c r="D222" s="2">
        <v>3.2174</v>
      </c>
      <c r="E222" s="2">
        <v>3453</v>
      </c>
      <c r="F222" s="2"/>
      <c r="G222" s="2"/>
      <c r="H222" s="15">
        <f t="shared" si="3"/>
        <v>-1.355163110129998E-2</v>
      </c>
    </row>
    <row r="223" spans="1:8" ht="13.5" x14ac:dyDescent="0.25">
      <c r="A223" s="11"/>
      <c r="B223" s="10">
        <v>42627</v>
      </c>
      <c r="C223" s="2">
        <v>3.64</v>
      </c>
      <c r="D223" s="2">
        <v>3.2174</v>
      </c>
      <c r="E223" s="2">
        <v>250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3.54</v>
      </c>
      <c r="D224" s="2">
        <v>3.129</v>
      </c>
      <c r="E224" s="2">
        <v>2936</v>
      </c>
      <c r="F224" s="2"/>
      <c r="G224" s="2"/>
      <c r="H224" s="15">
        <f t="shared" si="3"/>
        <v>-2.7475601417293476E-2</v>
      </c>
    </row>
    <row r="225" spans="1:8" ht="13.5" x14ac:dyDescent="0.25">
      <c r="A225" s="11"/>
      <c r="B225" s="10">
        <v>42629</v>
      </c>
      <c r="C225" s="2">
        <v>3.5</v>
      </c>
      <c r="D225" s="2">
        <v>3.0935999999999999</v>
      </c>
      <c r="E225" s="2">
        <v>4894</v>
      </c>
      <c r="F225" s="2"/>
      <c r="G225" s="2"/>
      <c r="H225" s="15">
        <f t="shared" si="3"/>
        <v>-1.1313518696069063E-2</v>
      </c>
    </row>
    <row r="226" spans="1:8" ht="13.5" x14ac:dyDescent="0.25">
      <c r="A226" s="11"/>
      <c r="B226" s="10">
        <v>42632</v>
      </c>
      <c r="C226" s="2">
        <v>3.4</v>
      </c>
      <c r="D226" s="2">
        <v>3.0051999999999999</v>
      </c>
      <c r="E226" s="2">
        <v>862</v>
      </c>
      <c r="F226" s="2"/>
      <c r="G226" s="2"/>
      <c r="H226" s="15">
        <f t="shared" si="3"/>
        <v>-2.857512283423844E-2</v>
      </c>
    </row>
    <row r="227" spans="1:8" ht="13.5" x14ac:dyDescent="0.25">
      <c r="A227" s="11"/>
      <c r="B227" s="10">
        <v>42633</v>
      </c>
      <c r="C227" s="2">
        <v>3.5</v>
      </c>
      <c r="D227" s="2">
        <v>3.0935999999999999</v>
      </c>
      <c r="E227" s="2">
        <v>106</v>
      </c>
      <c r="F227" s="2"/>
      <c r="G227" s="2"/>
      <c r="H227" s="15">
        <f t="shared" si="3"/>
        <v>2.9415679488885942E-2</v>
      </c>
    </row>
    <row r="228" spans="1:8" ht="13.5" x14ac:dyDescent="0.25">
      <c r="A228" s="11"/>
      <c r="B228" s="10">
        <v>42634</v>
      </c>
      <c r="C228" s="2">
        <v>3.4</v>
      </c>
      <c r="D228" s="2">
        <v>3.0051999999999999</v>
      </c>
      <c r="E228" s="2">
        <v>2504</v>
      </c>
      <c r="F228" s="2"/>
      <c r="G228" s="2"/>
      <c r="H228" s="15">
        <f t="shared" si="3"/>
        <v>-2.857512283423844E-2</v>
      </c>
    </row>
    <row r="229" spans="1:8" ht="13.5" x14ac:dyDescent="0.25">
      <c r="A229" s="11"/>
      <c r="B229" s="10">
        <v>42635</v>
      </c>
      <c r="C229" s="2">
        <v>3.25</v>
      </c>
      <c r="D229" s="2">
        <v>2.8725999999999998</v>
      </c>
      <c r="E229" s="2">
        <v>0</v>
      </c>
      <c r="F229" s="2"/>
      <c r="G229" s="2"/>
      <c r="H229" s="15">
        <f t="shared" si="3"/>
        <v>-4.4123519233328919E-2</v>
      </c>
    </row>
    <row r="230" spans="1:8" ht="13.5" x14ac:dyDescent="0.25">
      <c r="A230" s="11"/>
      <c r="B230" s="10">
        <v>42636</v>
      </c>
      <c r="C230" s="2">
        <v>3.25</v>
      </c>
      <c r="D230" s="2">
        <v>2.8725999999999998</v>
      </c>
      <c r="E230" s="2">
        <v>97</v>
      </c>
      <c r="F230" s="2"/>
      <c r="G230" s="2"/>
      <c r="H230" s="15">
        <f t="shared" si="3"/>
        <v>0</v>
      </c>
    </row>
    <row r="231" spans="1:8" ht="13.5" x14ac:dyDescent="0.25">
      <c r="A231" s="11"/>
      <c r="B231" s="10">
        <v>42639</v>
      </c>
      <c r="C231" s="2">
        <v>3.16</v>
      </c>
      <c r="D231" s="2">
        <v>2.7930999999999999</v>
      </c>
      <c r="E231" s="2">
        <v>4147</v>
      </c>
      <c r="F231" s="2"/>
      <c r="G231" s="2"/>
      <c r="H231" s="15">
        <f t="shared" si="3"/>
        <v>-2.7675276752767496E-2</v>
      </c>
    </row>
    <row r="232" spans="1:8" ht="13.5" x14ac:dyDescent="0.25">
      <c r="A232" s="11"/>
      <c r="B232" s="10">
        <v>42640</v>
      </c>
      <c r="C232" s="2">
        <v>3.19</v>
      </c>
      <c r="D232" s="2">
        <v>2.8195999999999999</v>
      </c>
      <c r="E232" s="2">
        <v>207</v>
      </c>
      <c r="F232" s="2"/>
      <c r="G232" s="2"/>
      <c r="H232" s="15">
        <f t="shared" si="3"/>
        <v>9.4876660341555868E-3</v>
      </c>
    </row>
    <row r="233" spans="1:8" ht="13.5" x14ac:dyDescent="0.25">
      <c r="A233" s="11"/>
      <c r="B233" s="10">
        <v>42641</v>
      </c>
      <c r="C233" s="2">
        <v>3.1</v>
      </c>
      <c r="D233" s="2">
        <v>2.7401</v>
      </c>
      <c r="E233" s="2">
        <v>2313</v>
      </c>
      <c r="F233" s="2"/>
      <c r="G233" s="2"/>
      <c r="H233" s="15">
        <f t="shared" si="3"/>
        <v>-2.8195488721804478E-2</v>
      </c>
    </row>
    <row r="234" spans="1:8" ht="13.5" x14ac:dyDescent="0.25">
      <c r="A234" s="11"/>
      <c r="B234" s="10">
        <v>42642</v>
      </c>
      <c r="C234" s="2">
        <v>3.1</v>
      </c>
      <c r="D234" s="2">
        <v>2.7401</v>
      </c>
      <c r="E234" s="2">
        <v>1823</v>
      </c>
      <c r="F234" s="2"/>
      <c r="G234" s="2"/>
      <c r="H234" s="15">
        <f t="shared" si="3"/>
        <v>0</v>
      </c>
    </row>
    <row r="235" spans="1:8" ht="13.5" x14ac:dyDescent="0.25">
      <c r="A235" s="11"/>
      <c r="B235" s="10">
        <v>42643</v>
      </c>
      <c r="C235" s="2">
        <v>3.19</v>
      </c>
      <c r="D235" s="2">
        <v>2.8195999999999999</v>
      </c>
      <c r="E235" s="2">
        <v>1098</v>
      </c>
      <c r="F235" s="2"/>
      <c r="G235" s="2"/>
      <c r="H235" s="15">
        <f t="shared" si="3"/>
        <v>2.9013539651837488E-2</v>
      </c>
    </row>
    <row r="236" spans="1:8" ht="13.5" x14ac:dyDescent="0.25">
      <c r="A236" s="11"/>
      <c r="B236" s="10">
        <v>42647</v>
      </c>
      <c r="C236" s="2">
        <v>3.28</v>
      </c>
      <c r="D236" s="2">
        <v>2.8992</v>
      </c>
      <c r="E236" s="2">
        <v>514</v>
      </c>
      <c r="F236" s="2"/>
      <c r="G236" s="2"/>
      <c r="H236" s="15">
        <f t="shared" si="3"/>
        <v>2.8230954745353993E-2</v>
      </c>
    </row>
    <row r="237" spans="1:8" ht="13.5" x14ac:dyDescent="0.25">
      <c r="A237" s="11"/>
      <c r="B237" s="10">
        <v>42648</v>
      </c>
      <c r="C237" s="2">
        <v>3.38</v>
      </c>
      <c r="D237" s="2">
        <v>2.9874999999999998</v>
      </c>
      <c r="E237" s="2">
        <v>872</v>
      </c>
      <c r="F237" s="2"/>
      <c r="G237" s="2"/>
      <c r="H237" s="15">
        <f t="shared" si="3"/>
        <v>3.0456677704194201E-2</v>
      </c>
    </row>
    <row r="238" spans="1:8" ht="13.5" x14ac:dyDescent="0.25">
      <c r="A238" s="11"/>
      <c r="B238" s="10">
        <v>42649</v>
      </c>
      <c r="C238" s="2">
        <v>3.25</v>
      </c>
      <c r="D238" s="2">
        <v>2.8725999999999998</v>
      </c>
      <c r="E238" s="2">
        <v>332</v>
      </c>
      <c r="F238" s="2"/>
      <c r="G238" s="2"/>
      <c r="H238" s="15">
        <f t="shared" si="3"/>
        <v>-3.8460251046025108E-2</v>
      </c>
    </row>
    <row r="239" spans="1:8" ht="13.5" x14ac:dyDescent="0.25">
      <c r="A239" s="11"/>
      <c r="B239" s="10">
        <v>42650</v>
      </c>
      <c r="C239" s="2">
        <v>3.3</v>
      </c>
      <c r="D239" s="2">
        <v>2.9167999999999998</v>
      </c>
      <c r="E239" s="2">
        <v>18</v>
      </c>
      <c r="F239" s="2"/>
      <c r="G239" s="2"/>
      <c r="H239" s="15">
        <f t="shared" si="3"/>
        <v>1.5386757641161325E-2</v>
      </c>
    </row>
    <row r="240" spans="1:8" ht="13.5" x14ac:dyDescent="0.25">
      <c r="A240" s="11"/>
      <c r="B240" s="10">
        <v>42653</v>
      </c>
      <c r="C240" s="2">
        <v>3.37</v>
      </c>
      <c r="D240" s="2">
        <v>2.9786999999999999</v>
      </c>
      <c r="E240" s="2">
        <v>1860</v>
      </c>
      <c r="F240" s="2"/>
      <c r="G240" s="2"/>
      <c r="H240" s="15">
        <f t="shared" si="3"/>
        <v>2.1221886999451479E-2</v>
      </c>
    </row>
    <row r="241" spans="1:8" ht="13.5" x14ac:dyDescent="0.25">
      <c r="A241" s="11"/>
      <c r="B241" s="10">
        <v>42654</v>
      </c>
      <c r="C241" s="2">
        <v>3.37</v>
      </c>
      <c r="D241" s="2">
        <v>2.9786999999999999</v>
      </c>
      <c r="E241" s="2">
        <v>947</v>
      </c>
      <c r="F241" s="2"/>
      <c r="G241" s="2"/>
      <c r="H241" s="15">
        <f t="shared" si="3"/>
        <v>0</v>
      </c>
    </row>
    <row r="242" spans="1:8" ht="13.5" x14ac:dyDescent="0.25">
      <c r="A242" s="11"/>
      <c r="B242" s="10">
        <v>42655</v>
      </c>
      <c r="C242" s="2">
        <v>3.3</v>
      </c>
      <c r="D242" s="2">
        <v>2.9167999999999998</v>
      </c>
      <c r="E242" s="2">
        <v>6790</v>
      </c>
      <c r="F242" s="2"/>
      <c r="G242" s="2"/>
      <c r="H242" s="15">
        <f t="shared" si="3"/>
        <v>-2.0780877564038024E-2</v>
      </c>
    </row>
    <row r="243" spans="1:8" ht="13.5" x14ac:dyDescent="0.25">
      <c r="A243" s="11"/>
      <c r="B243" s="10">
        <v>42656</v>
      </c>
      <c r="C243" s="2">
        <v>3.16</v>
      </c>
      <c r="D243" s="2">
        <v>2.7930999999999999</v>
      </c>
      <c r="E243" s="2">
        <v>9726</v>
      </c>
      <c r="F243" s="2"/>
      <c r="G243" s="2"/>
      <c r="H243" s="15">
        <f t="shared" si="3"/>
        <v>-4.2409489851892461E-2</v>
      </c>
    </row>
    <row r="244" spans="1:8" ht="13.5" x14ac:dyDescent="0.25">
      <c r="A244" s="11"/>
      <c r="B244" s="10">
        <v>42657</v>
      </c>
      <c r="C244" s="2">
        <v>3.24</v>
      </c>
      <c r="D244" s="2">
        <v>2.8637999999999999</v>
      </c>
      <c r="E244" s="2">
        <v>65351</v>
      </c>
      <c r="F244" s="2"/>
      <c r="G244" s="2"/>
      <c r="H244" s="15">
        <f t="shared" si="3"/>
        <v>2.5312376928860403E-2</v>
      </c>
    </row>
    <row r="245" spans="1:8" ht="13.5" x14ac:dyDescent="0.25">
      <c r="A245" s="11"/>
      <c r="B245" s="10">
        <v>42660</v>
      </c>
      <c r="C245" s="2">
        <v>3.2</v>
      </c>
      <c r="D245" s="2">
        <v>2.8283999999999998</v>
      </c>
      <c r="E245" s="2">
        <v>8017</v>
      </c>
      <c r="F245" s="2"/>
      <c r="G245" s="2"/>
      <c r="H245" s="15">
        <f t="shared" si="3"/>
        <v>-1.2361198407710071E-2</v>
      </c>
    </row>
    <row r="246" spans="1:8" ht="13.5" x14ac:dyDescent="0.25">
      <c r="A246" s="11"/>
      <c r="B246" s="10">
        <v>42661</v>
      </c>
      <c r="C246" s="2">
        <v>3.11</v>
      </c>
      <c r="D246" s="2">
        <v>2.7488999999999999</v>
      </c>
      <c r="E246" s="2">
        <v>7298</v>
      </c>
      <c r="F246" s="2"/>
      <c r="G246" s="2"/>
      <c r="H246" s="15">
        <f t="shared" si="3"/>
        <v>-2.8107764106915539E-2</v>
      </c>
    </row>
    <row r="247" spans="1:8" ht="13.5" x14ac:dyDescent="0.25">
      <c r="A247" s="11"/>
      <c r="B247" s="10">
        <v>42662</v>
      </c>
      <c r="C247" s="2">
        <v>3.11</v>
      </c>
      <c r="D247" s="2">
        <v>2.7488999999999999</v>
      </c>
      <c r="E247" s="2">
        <v>12984</v>
      </c>
      <c r="F247" s="2"/>
      <c r="G247" s="2"/>
      <c r="H247" s="15">
        <f t="shared" si="3"/>
        <v>0</v>
      </c>
    </row>
    <row r="248" spans="1:8" ht="13.5" x14ac:dyDescent="0.25">
      <c r="A248" s="11"/>
      <c r="B248" s="10">
        <v>42663</v>
      </c>
      <c r="C248" s="2">
        <v>3.13</v>
      </c>
      <c r="D248" s="2">
        <v>2.7665999999999999</v>
      </c>
      <c r="E248" s="2">
        <v>3610</v>
      </c>
      <c r="F248" s="2"/>
      <c r="G248" s="2"/>
      <c r="H248" s="15">
        <f t="shared" si="3"/>
        <v>6.4389392120484737E-3</v>
      </c>
    </row>
    <row r="249" spans="1:8" ht="13.5" x14ac:dyDescent="0.25">
      <c r="A249" s="11"/>
      <c r="B249" s="10">
        <v>42664</v>
      </c>
      <c r="C249" s="2">
        <v>3.18</v>
      </c>
      <c r="D249" s="2">
        <v>2.8108</v>
      </c>
      <c r="E249" s="2">
        <v>1592</v>
      </c>
      <c r="F249" s="2"/>
      <c r="G249" s="2"/>
      <c r="H249" s="15">
        <f t="shared" si="3"/>
        <v>1.5976288585267121E-2</v>
      </c>
    </row>
    <row r="250" spans="1:8" ht="13.5" x14ac:dyDescent="0.25">
      <c r="A250" s="11"/>
      <c r="B250" s="10">
        <v>42667</v>
      </c>
      <c r="C250" s="2">
        <v>3.27</v>
      </c>
      <c r="D250" s="2">
        <v>2.8902999999999999</v>
      </c>
      <c r="E250" s="2">
        <v>2023</v>
      </c>
      <c r="F250" s="2"/>
      <c r="G250" s="2"/>
      <c r="H250" s="15">
        <f t="shared" si="3"/>
        <v>2.8283762629856234E-2</v>
      </c>
    </row>
    <row r="251" spans="1:8" ht="13.5" x14ac:dyDescent="0.25">
      <c r="A251" s="11"/>
      <c r="B251" s="10">
        <v>42668</v>
      </c>
      <c r="C251" s="2">
        <v>3.32</v>
      </c>
      <c r="D251" s="2">
        <v>2.9344999999999999</v>
      </c>
      <c r="E251" s="2">
        <v>4882</v>
      </c>
      <c r="F251" s="2"/>
      <c r="G251" s="2"/>
      <c r="H251" s="15">
        <f t="shared" si="3"/>
        <v>1.5292530187177808E-2</v>
      </c>
    </row>
    <row r="252" spans="1:8" ht="13.5" x14ac:dyDescent="0.25">
      <c r="A252" s="11"/>
      <c r="B252" s="10">
        <v>42669</v>
      </c>
      <c r="C252" s="2">
        <v>3.4</v>
      </c>
      <c r="D252" s="2">
        <v>3.0051999999999999</v>
      </c>
      <c r="E252" s="2">
        <v>6774</v>
      </c>
      <c r="F252" s="2"/>
      <c r="G252" s="2"/>
      <c r="H252" s="15">
        <f t="shared" si="3"/>
        <v>2.4092690407224397E-2</v>
      </c>
    </row>
    <row r="253" spans="1:8" ht="13.5" x14ac:dyDescent="0.25">
      <c r="A253" s="11"/>
      <c r="B253" s="10">
        <v>42670</v>
      </c>
      <c r="C253" s="2">
        <v>3.5</v>
      </c>
      <c r="D253" s="2">
        <v>3.0935999999999999</v>
      </c>
      <c r="E253" s="2">
        <v>28504</v>
      </c>
      <c r="F253" s="2"/>
      <c r="G253" s="2"/>
      <c r="H253" s="15">
        <f t="shared" si="3"/>
        <v>2.9415679488885942E-2</v>
      </c>
    </row>
    <row r="254" spans="1:8" ht="13.5" x14ac:dyDescent="0.25">
      <c r="A254" s="11"/>
      <c r="B254" s="10">
        <v>42671</v>
      </c>
      <c r="C254" s="2">
        <v>3.7</v>
      </c>
      <c r="D254" s="2">
        <v>3.2704</v>
      </c>
      <c r="E254" s="2">
        <v>23860</v>
      </c>
      <c r="F254" s="2"/>
      <c r="G254" s="2"/>
      <c r="H254" s="15">
        <f t="shared" si="3"/>
        <v>5.715024566847688E-2</v>
      </c>
    </row>
    <row r="255" spans="1:8" ht="13.5" x14ac:dyDescent="0.25">
      <c r="A255" s="11"/>
      <c r="B255" s="10">
        <v>42674</v>
      </c>
      <c r="C255" s="2">
        <v>3.92</v>
      </c>
      <c r="D255" s="2">
        <v>3.4647999999999999</v>
      </c>
      <c r="E255" s="2">
        <v>6696</v>
      </c>
      <c r="F255" s="2"/>
      <c r="G255" s="2"/>
      <c r="H255" s="15">
        <f t="shared" si="3"/>
        <v>5.9442270058708384E-2</v>
      </c>
    </row>
    <row r="256" spans="1:8" ht="13.5" x14ac:dyDescent="0.25">
      <c r="A256" s="11"/>
      <c r="B256" s="10">
        <v>42675</v>
      </c>
      <c r="C256" s="2">
        <v>4.13</v>
      </c>
      <c r="D256" s="2">
        <v>3.6505000000000001</v>
      </c>
      <c r="E256" s="2">
        <v>34682</v>
      </c>
      <c r="F256" s="2"/>
      <c r="G256" s="2"/>
      <c r="H256" s="15">
        <f t="shared" si="3"/>
        <v>5.3596167166936104E-2</v>
      </c>
    </row>
    <row r="257" spans="1:8" ht="13.5" x14ac:dyDescent="0.25">
      <c r="A257" s="11"/>
      <c r="B257" s="10">
        <v>42676</v>
      </c>
      <c r="C257" s="2">
        <v>4.08</v>
      </c>
      <c r="D257" s="2">
        <v>3.6063000000000001</v>
      </c>
      <c r="E257" s="2">
        <v>33176</v>
      </c>
      <c r="F257" s="2"/>
      <c r="G257" s="2"/>
      <c r="H257" s="15">
        <f t="shared" si="3"/>
        <v>-1.2107930420490349E-2</v>
      </c>
    </row>
    <row r="258" spans="1:8" ht="13.5" x14ac:dyDescent="0.25">
      <c r="A258" s="11"/>
      <c r="B258" s="10">
        <v>42677</v>
      </c>
      <c r="C258" s="2">
        <v>4.09</v>
      </c>
      <c r="D258" s="2">
        <v>3.6151</v>
      </c>
      <c r="E258" s="2">
        <v>14159</v>
      </c>
      <c r="F258" s="2"/>
      <c r="G258" s="2"/>
      <c r="H258" s="15">
        <f t="shared" si="3"/>
        <v>2.4401741396999472E-3</v>
      </c>
    </row>
    <row r="259" spans="1:8" ht="13.5" x14ac:dyDescent="0.25">
      <c r="A259" s="11"/>
      <c r="B259" s="10">
        <v>42678</v>
      </c>
      <c r="C259" s="2">
        <v>4.09</v>
      </c>
      <c r="D259" s="2">
        <v>3.6151</v>
      </c>
      <c r="E259" s="2">
        <v>570</v>
      </c>
      <c r="F259" s="2"/>
      <c r="G259" s="2"/>
      <c r="H259" s="15">
        <f t="shared" si="3"/>
        <v>0</v>
      </c>
    </row>
    <row r="260" spans="1:8" ht="13.5" x14ac:dyDescent="0.25">
      <c r="A260" s="11"/>
      <c r="B260" s="10">
        <v>42681</v>
      </c>
      <c r="C260" s="2">
        <v>3.97</v>
      </c>
      <c r="D260" s="2">
        <v>3.5089999999999999</v>
      </c>
      <c r="E260" s="2">
        <v>8590</v>
      </c>
      <c r="F260" s="2"/>
      <c r="G260" s="2"/>
      <c r="H260" s="15">
        <f t="shared" si="3"/>
        <v>-2.9349118973195785E-2</v>
      </c>
    </row>
    <row r="261" spans="1:8" ht="13.5" x14ac:dyDescent="0.25">
      <c r="A261" s="11"/>
      <c r="B261" s="10">
        <v>42682</v>
      </c>
      <c r="C261" s="2">
        <v>3.96</v>
      </c>
      <c r="D261" s="2">
        <v>3.5002</v>
      </c>
      <c r="E261" s="2">
        <v>8714</v>
      </c>
      <c r="F261" s="2"/>
      <c r="G261" s="2"/>
      <c r="H261" s="15">
        <f t="shared" si="3"/>
        <v>-2.5078369905955885E-3</v>
      </c>
    </row>
    <row r="262" spans="1:8" ht="13.5" x14ac:dyDescent="0.25">
      <c r="A262" s="11"/>
      <c r="B262" s="10">
        <v>42683</v>
      </c>
      <c r="C262" s="2">
        <v>4.0999999999999996</v>
      </c>
      <c r="D262" s="2">
        <v>3.6238999999999999</v>
      </c>
      <c r="E262" s="2">
        <v>11696</v>
      </c>
      <c r="F262" s="2"/>
      <c r="G262" s="2"/>
      <c r="H262" s="15">
        <f t="shared" si="3"/>
        <v>3.5340837666419038E-2</v>
      </c>
    </row>
    <row r="263" spans="1:8" ht="13.5" x14ac:dyDescent="0.25">
      <c r="A263" s="11"/>
      <c r="B263" s="10">
        <v>42684</v>
      </c>
      <c r="C263" s="2">
        <v>4.0999999999999996</v>
      </c>
      <c r="D263" s="2">
        <v>3.6238999999999999</v>
      </c>
      <c r="E263" s="2">
        <v>2717</v>
      </c>
      <c r="F263" s="2"/>
      <c r="G263" s="2"/>
      <c r="H263" s="15">
        <f t="shared" ref="H263:H326" si="4">(D263-D262)/D262</f>
        <v>0</v>
      </c>
    </row>
    <row r="264" spans="1:8" ht="13.5" x14ac:dyDescent="0.25">
      <c r="A264" s="11"/>
      <c r="B264" s="10">
        <v>42685</v>
      </c>
      <c r="C264" s="2">
        <v>4.08</v>
      </c>
      <c r="D264" s="2">
        <v>3.6063000000000001</v>
      </c>
      <c r="E264" s="2">
        <v>5596</v>
      </c>
      <c r="F264" s="2"/>
      <c r="G264" s="2"/>
      <c r="H264" s="15">
        <f t="shared" si="4"/>
        <v>-4.8566461546951734E-3</v>
      </c>
    </row>
    <row r="265" spans="1:8" ht="13.5" x14ac:dyDescent="0.25">
      <c r="A265" s="11"/>
      <c r="B265" s="10">
        <v>42688</v>
      </c>
      <c r="C265" s="2">
        <v>4.08</v>
      </c>
      <c r="D265" s="2">
        <v>3.6063000000000001</v>
      </c>
      <c r="E265" s="2">
        <v>698</v>
      </c>
      <c r="F265" s="2"/>
      <c r="G265" s="2"/>
      <c r="H265" s="15">
        <f t="shared" si="4"/>
        <v>0</v>
      </c>
    </row>
    <row r="266" spans="1:8" ht="13.5" x14ac:dyDescent="0.25">
      <c r="A266" s="11"/>
      <c r="B266" s="10">
        <v>42689</v>
      </c>
      <c r="C266" s="2">
        <v>3.97</v>
      </c>
      <c r="D266" s="2">
        <v>3.5089999999999999</v>
      </c>
      <c r="E266" s="2">
        <v>5312</v>
      </c>
      <c r="F266" s="2"/>
      <c r="G266" s="2"/>
      <c r="H266" s="15">
        <f t="shared" si="4"/>
        <v>-2.6980561794637207E-2</v>
      </c>
    </row>
    <row r="267" spans="1:8" ht="13.5" x14ac:dyDescent="0.25">
      <c r="A267" s="11"/>
      <c r="B267" s="10">
        <v>42690</v>
      </c>
      <c r="C267" s="2">
        <v>4.05</v>
      </c>
      <c r="D267" s="2">
        <v>3.5798000000000001</v>
      </c>
      <c r="E267" s="2">
        <v>14115</v>
      </c>
      <c r="F267" s="2"/>
      <c r="G267" s="2"/>
      <c r="H267" s="15">
        <f t="shared" si="4"/>
        <v>2.0176688515246566E-2</v>
      </c>
    </row>
    <row r="268" spans="1:8" ht="13.5" x14ac:dyDescent="0.25">
      <c r="A268" s="11"/>
      <c r="B268" s="10">
        <v>42691</v>
      </c>
      <c r="C268" s="2">
        <v>3.93</v>
      </c>
      <c r="D268" s="2">
        <v>3.4737</v>
      </c>
      <c r="E268" s="2">
        <v>1375</v>
      </c>
      <c r="F268" s="2"/>
      <c r="G268" s="2"/>
      <c r="H268" s="15">
        <f t="shared" si="4"/>
        <v>-2.9638527292027511E-2</v>
      </c>
    </row>
    <row r="269" spans="1:8" ht="13.5" x14ac:dyDescent="0.25">
      <c r="A269" s="11"/>
      <c r="B269" s="10">
        <v>42692</v>
      </c>
      <c r="C269" s="2">
        <v>4</v>
      </c>
      <c r="D269" s="2">
        <v>3.5356000000000001</v>
      </c>
      <c r="E269" s="2">
        <v>12271</v>
      </c>
      <c r="F269" s="2"/>
      <c r="G269" s="2"/>
      <c r="H269" s="15">
        <f t="shared" si="4"/>
        <v>1.7819615971442573E-2</v>
      </c>
    </row>
    <row r="270" spans="1:8" ht="13.5" x14ac:dyDescent="0.25">
      <c r="A270" s="11"/>
      <c r="B270" s="10">
        <v>42695</v>
      </c>
      <c r="C270" s="2">
        <v>4</v>
      </c>
      <c r="D270" s="2">
        <v>3.5356000000000001</v>
      </c>
      <c r="E270" s="2">
        <v>15022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3.98</v>
      </c>
      <c r="D271" s="2">
        <v>3.5179</v>
      </c>
      <c r="E271" s="2">
        <v>5131</v>
      </c>
      <c r="F271" s="2"/>
      <c r="G271" s="2"/>
      <c r="H271" s="15">
        <f t="shared" si="4"/>
        <v>-5.0062224233510715E-3</v>
      </c>
    </row>
    <row r="272" spans="1:8" ht="13.5" x14ac:dyDescent="0.25">
      <c r="A272" s="11"/>
      <c r="B272" s="10">
        <v>42697</v>
      </c>
      <c r="C272" s="2">
        <v>3.98</v>
      </c>
      <c r="D272" s="2">
        <v>3.5179</v>
      </c>
      <c r="E272" s="2">
        <v>0</v>
      </c>
      <c r="F272" s="2"/>
      <c r="G272" s="2"/>
      <c r="H272" s="15">
        <f t="shared" si="4"/>
        <v>0</v>
      </c>
    </row>
    <row r="273" spans="1:8" ht="13.5" x14ac:dyDescent="0.25">
      <c r="A273" s="11"/>
      <c r="B273" s="10">
        <v>42698</v>
      </c>
      <c r="C273" s="2">
        <v>3.95</v>
      </c>
      <c r="D273" s="2">
        <v>3.4914000000000001</v>
      </c>
      <c r="E273" s="2">
        <v>2957</v>
      </c>
      <c r="F273" s="2"/>
      <c r="G273" s="2"/>
      <c r="H273" s="15">
        <f t="shared" si="4"/>
        <v>-7.5329031524488952E-3</v>
      </c>
    </row>
    <row r="274" spans="1:8" ht="13.5" x14ac:dyDescent="0.25">
      <c r="A274" s="11"/>
      <c r="B274" s="10">
        <v>42699</v>
      </c>
      <c r="C274" s="2">
        <v>3.84</v>
      </c>
      <c r="D274" s="2">
        <v>3.3940999999999999</v>
      </c>
      <c r="E274" s="2">
        <v>2459</v>
      </c>
      <c r="F274" s="2"/>
      <c r="G274" s="2"/>
      <c r="H274" s="15">
        <f t="shared" si="4"/>
        <v>-2.7868476828779333E-2</v>
      </c>
    </row>
    <row r="275" spans="1:8" ht="13.5" x14ac:dyDescent="0.25">
      <c r="A275" s="11"/>
      <c r="B275" s="10">
        <v>42702</v>
      </c>
      <c r="C275" s="2">
        <v>3.89</v>
      </c>
      <c r="D275" s="2">
        <v>3.4382999999999999</v>
      </c>
      <c r="E275" s="2">
        <v>3507</v>
      </c>
      <c r="F275" s="2"/>
      <c r="G275" s="2"/>
      <c r="H275" s="15">
        <f t="shared" si="4"/>
        <v>1.3022598037771432E-2</v>
      </c>
    </row>
    <row r="276" spans="1:8" ht="13.5" x14ac:dyDescent="0.25">
      <c r="A276" s="11"/>
      <c r="B276" s="10">
        <v>42703</v>
      </c>
      <c r="C276" s="2">
        <v>3.78</v>
      </c>
      <c r="D276" s="2">
        <v>3.3411</v>
      </c>
      <c r="E276" s="2">
        <v>744</v>
      </c>
      <c r="F276" s="2"/>
      <c r="G276" s="2"/>
      <c r="H276" s="15">
        <f t="shared" si="4"/>
        <v>-2.8269784486519487E-2</v>
      </c>
    </row>
    <row r="277" spans="1:8" ht="13.5" x14ac:dyDescent="0.25">
      <c r="A277" s="11"/>
      <c r="B277" s="10">
        <v>42704</v>
      </c>
      <c r="C277" s="2">
        <v>3.89</v>
      </c>
      <c r="D277" s="2">
        <v>3.4382999999999999</v>
      </c>
      <c r="E277" s="2">
        <v>9296</v>
      </c>
      <c r="F277" s="2"/>
      <c r="G277" s="2"/>
      <c r="H277" s="15">
        <f t="shared" si="4"/>
        <v>2.9092215138726753E-2</v>
      </c>
    </row>
    <row r="278" spans="1:8" ht="13.5" x14ac:dyDescent="0.25">
      <c r="A278" s="11"/>
      <c r="B278" s="10">
        <v>42705</v>
      </c>
      <c r="C278" s="2">
        <v>4</v>
      </c>
      <c r="D278" s="2">
        <v>3.5356000000000001</v>
      </c>
      <c r="E278" s="2">
        <v>1751</v>
      </c>
      <c r="F278" s="2"/>
      <c r="G278" s="2"/>
      <c r="H278" s="15">
        <f t="shared" si="4"/>
        <v>2.8298868626937781E-2</v>
      </c>
    </row>
    <row r="279" spans="1:8" ht="13.5" x14ac:dyDescent="0.25">
      <c r="A279" s="11"/>
      <c r="B279" s="10">
        <v>42706</v>
      </c>
      <c r="C279" s="2">
        <v>4.21</v>
      </c>
      <c r="D279" s="2">
        <v>3.7212000000000001</v>
      </c>
      <c r="E279" s="2">
        <v>15198</v>
      </c>
      <c r="F279" s="2"/>
      <c r="G279" s="2"/>
      <c r="H279" s="15">
        <f t="shared" si="4"/>
        <v>5.2494626088924079E-2</v>
      </c>
    </row>
    <row r="280" spans="1:8" ht="13.5" x14ac:dyDescent="0.25">
      <c r="A280" s="11"/>
      <c r="B280" s="10">
        <v>42709</v>
      </c>
      <c r="C280" s="2">
        <v>4.0599999999999996</v>
      </c>
      <c r="D280" s="2">
        <v>3.5886</v>
      </c>
      <c r="E280" s="2">
        <v>1720</v>
      </c>
      <c r="F280" s="2"/>
      <c r="G280" s="2"/>
      <c r="H280" s="15">
        <f t="shared" si="4"/>
        <v>-3.5633666559174472E-2</v>
      </c>
    </row>
    <row r="281" spans="1:8" ht="13.5" x14ac:dyDescent="0.25">
      <c r="A281" s="11"/>
      <c r="B281" s="10">
        <v>42710</v>
      </c>
      <c r="C281" s="2">
        <v>4.05</v>
      </c>
      <c r="D281" s="2">
        <v>3.5798000000000001</v>
      </c>
      <c r="E281" s="2">
        <v>4576</v>
      </c>
      <c r="F281" s="2"/>
      <c r="G281" s="2"/>
      <c r="H281" s="15">
        <f t="shared" si="4"/>
        <v>-2.4522097753998549E-3</v>
      </c>
    </row>
    <row r="282" spans="1:8" ht="13.5" x14ac:dyDescent="0.25">
      <c r="A282" s="11"/>
      <c r="B282" s="10">
        <v>42711</v>
      </c>
      <c r="C282" s="2">
        <v>4.05</v>
      </c>
      <c r="D282" s="2">
        <v>3.5798000000000001</v>
      </c>
      <c r="E282" s="2">
        <v>1522</v>
      </c>
      <c r="F282" s="2"/>
      <c r="G282" s="2"/>
      <c r="H282" s="15">
        <f t="shared" si="4"/>
        <v>0</v>
      </c>
    </row>
    <row r="283" spans="1:8" ht="13.5" x14ac:dyDescent="0.25">
      <c r="A283" s="11"/>
      <c r="B283" s="10">
        <v>42712</v>
      </c>
      <c r="C283" s="2">
        <v>4.09</v>
      </c>
      <c r="D283" s="2">
        <v>3.6151</v>
      </c>
      <c r="E283" s="2">
        <v>30600</v>
      </c>
      <c r="F283" s="2"/>
      <c r="G283" s="2"/>
      <c r="H283" s="15">
        <f t="shared" si="4"/>
        <v>9.8608860830213668E-3</v>
      </c>
    </row>
    <row r="284" spans="1:8" ht="13.5" x14ac:dyDescent="0.25">
      <c r="A284" s="11"/>
      <c r="B284" s="10">
        <v>42713</v>
      </c>
      <c r="C284" s="2">
        <v>3.97</v>
      </c>
      <c r="D284" s="2">
        <v>3.5089999999999999</v>
      </c>
      <c r="E284" s="2">
        <v>20</v>
      </c>
      <c r="F284" s="2"/>
      <c r="G284" s="2"/>
      <c r="H284" s="15">
        <f t="shared" si="4"/>
        <v>-2.9349118973195785E-2</v>
      </c>
    </row>
    <row r="285" spans="1:8" ht="13.5" x14ac:dyDescent="0.25">
      <c r="A285" s="11"/>
      <c r="B285" s="10">
        <v>42717</v>
      </c>
      <c r="C285" s="2">
        <v>3.93</v>
      </c>
      <c r="D285" s="2">
        <v>3.4737</v>
      </c>
      <c r="E285" s="2">
        <v>34570</v>
      </c>
      <c r="F285" s="2"/>
      <c r="G285" s="2"/>
      <c r="H285" s="15">
        <f t="shared" si="4"/>
        <v>-1.0059846110002818E-2</v>
      </c>
    </row>
    <row r="286" spans="1:8" ht="13.5" x14ac:dyDescent="0.25">
      <c r="A286" s="11"/>
      <c r="B286" s="10">
        <v>42718</v>
      </c>
      <c r="C286" s="2">
        <v>4</v>
      </c>
      <c r="D286" s="2">
        <v>3.5356000000000001</v>
      </c>
      <c r="E286" s="2">
        <v>9167</v>
      </c>
      <c r="F286" s="2"/>
      <c r="G286" s="2"/>
      <c r="H286" s="15">
        <f t="shared" si="4"/>
        <v>1.7819615971442573E-2</v>
      </c>
    </row>
    <row r="287" spans="1:8" ht="13.5" x14ac:dyDescent="0.25">
      <c r="A287" s="11"/>
      <c r="B287" s="10">
        <v>42719</v>
      </c>
      <c r="C287" s="2">
        <v>4.08</v>
      </c>
      <c r="D287" s="2">
        <v>3.6063000000000001</v>
      </c>
      <c r="E287" s="2">
        <v>4</v>
      </c>
      <c r="F287" s="2"/>
      <c r="G287" s="2"/>
      <c r="H287" s="15">
        <f t="shared" si="4"/>
        <v>1.9996605950899419E-2</v>
      </c>
    </row>
    <row r="288" spans="1:8" ht="13.5" x14ac:dyDescent="0.25">
      <c r="A288" s="11"/>
      <c r="B288" s="10">
        <v>42720</v>
      </c>
      <c r="C288" s="2">
        <v>4.08</v>
      </c>
      <c r="D288" s="2">
        <v>3.6063000000000001</v>
      </c>
      <c r="E288" s="2">
        <v>0</v>
      </c>
      <c r="F288" s="2"/>
      <c r="G288" s="2"/>
      <c r="H288" s="15">
        <f t="shared" si="4"/>
        <v>0</v>
      </c>
    </row>
    <row r="289" spans="1:8" ht="13.5" x14ac:dyDescent="0.25">
      <c r="A289" s="11"/>
      <c r="B289" s="10">
        <v>42723</v>
      </c>
      <c r="C289" s="2">
        <v>3.96</v>
      </c>
      <c r="D289" s="2">
        <v>3.5002</v>
      </c>
      <c r="E289" s="2">
        <v>1128</v>
      </c>
      <c r="F289" s="2"/>
      <c r="G289" s="2"/>
      <c r="H289" s="15">
        <f t="shared" si="4"/>
        <v>-2.9420735934337156E-2</v>
      </c>
    </row>
    <row r="290" spans="1:8" ht="13.5" x14ac:dyDescent="0.25">
      <c r="A290" s="11"/>
      <c r="B290" s="10">
        <v>42724</v>
      </c>
      <c r="C290" s="2">
        <v>4.03</v>
      </c>
      <c r="D290" s="2">
        <v>3.5621</v>
      </c>
      <c r="E290" s="2">
        <v>13824</v>
      </c>
      <c r="F290" s="2"/>
      <c r="G290" s="2"/>
      <c r="H290" s="15">
        <f t="shared" si="4"/>
        <v>1.7684703731215379E-2</v>
      </c>
    </row>
    <row r="291" spans="1:8" ht="13.5" x14ac:dyDescent="0.25">
      <c r="A291" s="11"/>
      <c r="B291" s="10">
        <v>42725</v>
      </c>
      <c r="C291" s="2">
        <v>4.2300000000000004</v>
      </c>
      <c r="D291" s="2">
        <v>3.7389000000000001</v>
      </c>
      <c r="E291" s="2">
        <v>37230</v>
      </c>
      <c r="F291" s="2"/>
      <c r="G291" s="2"/>
      <c r="H291" s="15">
        <f t="shared" si="4"/>
        <v>4.9633643075713781E-2</v>
      </c>
    </row>
    <row r="292" spans="1:8" ht="13.5" x14ac:dyDescent="0.25">
      <c r="A292" s="11"/>
      <c r="B292" s="10">
        <v>42726</v>
      </c>
      <c r="C292" s="2">
        <v>4.37</v>
      </c>
      <c r="D292" s="2">
        <v>3.8626</v>
      </c>
      <c r="E292" s="2">
        <v>50099</v>
      </c>
      <c r="F292" s="2"/>
      <c r="G292" s="2"/>
      <c r="H292" s="15">
        <f t="shared" si="4"/>
        <v>3.3084597074005705E-2</v>
      </c>
    </row>
    <row r="293" spans="1:8" ht="13.5" x14ac:dyDescent="0.25">
      <c r="A293" s="11"/>
      <c r="B293" s="10">
        <v>42727</v>
      </c>
      <c r="C293" s="2">
        <v>4.59</v>
      </c>
      <c r="D293" s="2">
        <v>4.0571000000000002</v>
      </c>
      <c r="E293" s="2">
        <v>50612</v>
      </c>
      <c r="F293" s="2"/>
      <c r="G293" s="2"/>
      <c r="H293" s="15">
        <f t="shared" si="4"/>
        <v>5.0354683373893261E-2</v>
      </c>
    </row>
    <row r="294" spans="1:8" ht="13.5" x14ac:dyDescent="0.25">
      <c r="A294" s="11"/>
      <c r="B294" s="10">
        <v>42730</v>
      </c>
      <c r="C294" s="2">
        <v>4.71</v>
      </c>
      <c r="D294" s="2">
        <v>4.1631</v>
      </c>
      <c r="E294" s="2">
        <v>7928</v>
      </c>
      <c r="F294" s="2"/>
      <c r="G294" s="2"/>
      <c r="H294" s="15">
        <f t="shared" si="4"/>
        <v>2.6127036553202993E-2</v>
      </c>
    </row>
    <row r="295" spans="1:8" ht="13.5" x14ac:dyDescent="0.25">
      <c r="A295" s="11"/>
      <c r="B295" s="10">
        <v>42731</v>
      </c>
      <c r="C295" s="2">
        <v>4.7</v>
      </c>
      <c r="D295" s="2">
        <v>4.1543000000000001</v>
      </c>
      <c r="E295" s="2">
        <v>3268</v>
      </c>
      <c r="F295" s="2"/>
      <c r="G295" s="2"/>
      <c r="H295" s="15">
        <f t="shared" si="4"/>
        <v>-2.1138094208642405E-3</v>
      </c>
    </row>
    <row r="296" spans="1:8" ht="13.5" x14ac:dyDescent="0.25">
      <c r="A296" s="11"/>
      <c r="B296" s="10">
        <v>42732</v>
      </c>
      <c r="C296" s="2">
        <v>4.79</v>
      </c>
      <c r="D296" s="2">
        <v>4.2337999999999996</v>
      </c>
      <c r="E296" s="2">
        <v>9735</v>
      </c>
      <c r="F296" s="2"/>
      <c r="G296" s="2"/>
      <c r="H296" s="15">
        <f t="shared" si="4"/>
        <v>1.9136798016512881E-2</v>
      </c>
    </row>
    <row r="297" spans="1:8" ht="13.5" x14ac:dyDescent="0.25">
      <c r="A297" s="11"/>
      <c r="B297" s="10">
        <v>42733</v>
      </c>
      <c r="C297" s="2">
        <v>4.9000000000000004</v>
      </c>
      <c r="D297" s="2">
        <v>4.3311000000000002</v>
      </c>
      <c r="E297" s="2">
        <v>12796</v>
      </c>
      <c r="F297" s="2"/>
      <c r="G297" s="2"/>
      <c r="H297" s="15">
        <f t="shared" si="4"/>
        <v>2.2981718550711093E-2</v>
      </c>
    </row>
    <row r="298" spans="1:8" ht="13.5" x14ac:dyDescent="0.25">
      <c r="A298" s="11"/>
      <c r="B298" s="10">
        <v>42734</v>
      </c>
      <c r="C298" s="2">
        <v>4.93</v>
      </c>
      <c r="D298" s="2">
        <v>4.3575999999999997</v>
      </c>
      <c r="E298" s="2">
        <v>2224</v>
      </c>
      <c r="F298" s="2"/>
      <c r="G298" s="2"/>
      <c r="H298" s="15">
        <f t="shared" si="4"/>
        <v>6.1185380157464673E-3</v>
      </c>
    </row>
    <row r="299" spans="1:8" ht="13.5" x14ac:dyDescent="0.25">
      <c r="A299" s="11"/>
      <c r="B299" s="10">
        <v>42737</v>
      </c>
      <c r="C299" s="2">
        <v>4.8</v>
      </c>
      <c r="D299" s="2">
        <v>4.2427000000000001</v>
      </c>
      <c r="E299" s="2">
        <v>1120</v>
      </c>
      <c r="F299" s="2"/>
      <c r="G299" s="2"/>
      <c r="H299" s="15">
        <f t="shared" si="4"/>
        <v>-2.6367725353405445E-2</v>
      </c>
    </row>
    <row r="300" spans="1:8" ht="13.5" x14ac:dyDescent="0.25">
      <c r="A300" s="11"/>
      <c r="B300" s="10">
        <v>42738</v>
      </c>
      <c r="C300" s="2">
        <v>4.8499999999999996</v>
      </c>
      <c r="D300" s="2">
        <v>4.2869000000000002</v>
      </c>
      <c r="E300" s="2">
        <v>518</v>
      </c>
      <c r="F300" s="2"/>
      <c r="G300" s="2"/>
      <c r="H300" s="15">
        <f t="shared" si="4"/>
        <v>1.0417894265444178E-2</v>
      </c>
    </row>
    <row r="301" spans="1:8" ht="13.5" x14ac:dyDescent="0.25">
      <c r="A301" s="11"/>
      <c r="B301" s="10">
        <v>42739</v>
      </c>
      <c r="C301" s="2">
        <v>4.8499999999999996</v>
      </c>
      <c r="D301" s="2">
        <v>4.2869000000000002</v>
      </c>
      <c r="E301" s="2">
        <v>0</v>
      </c>
      <c r="F301" s="2"/>
      <c r="G301" s="2"/>
      <c r="H301" s="15">
        <f t="shared" si="4"/>
        <v>0</v>
      </c>
    </row>
    <row r="302" spans="1:8" ht="13.5" x14ac:dyDescent="0.25">
      <c r="A302" s="11"/>
      <c r="B302" s="10">
        <v>42740</v>
      </c>
      <c r="C302" s="2">
        <v>4.79</v>
      </c>
      <c r="D302" s="2">
        <v>4.2337999999999996</v>
      </c>
      <c r="E302" s="2">
        <v>11</v>
      </c>
      <c r="F302" s="2"/>
      <c r="G302" s="2"/>
      <c r="H302" s="15">
        <f t="shared" si="4"/>
        <v>-1.2386573048123489E-2</v>
      </c>
    </row>
    <row r="303" spans="1:8" ht="13.5" x14ac:dyDescent="0.25">
      <c r="A303" s="11"/>
      <c r="B303" s="10">
        <v>42741</v>
      </c>
      <c r="C303" s="2">
        <v>4.6100000000000003</v>
      </c>
      <c r="D303" s="2">
        <v>4.0747</v>
      </c>
      <c r="E303" s="2">
        <v>1408</v>
      </c>
      <c r="F303" s="2"/>
      <c r="G303" s="2"/>
      <c r="H303" s="15">
        <f t="shared" si="4"/>
        <v>-3.7578534649723556E-2</v>
      </c>
    </row>
    <row r="304" spans="1:8" ht="13.5" x14ac:dyDescent="0.25">
      <c r="A304" s="11"/>
      <c r="B304" s="10">
        <v>42744</v>
      </c>
      <c r="C304" s="2">
        <v>4.84</v>
      </c>
      <c r="D304" s="2">
        <v>4.2779999999999996</v>
      </c>
      <c r="E304" s="2">
        <v>10803</v>
      </c>
      <c r="F304" s="2"/>
      <c r="G304" s="2"/>
      <c r="H304" s="15">
        <f t="shared" si="4"/>
        <v>4.9893243674380833E-2</v>
      </c>
    </row>
    <row r="305" spans="1:8" ht="13.5" x14ac:dyDescent="0.25">
      <c r="A305" s="11"/>
      <c r="B305" s="10">
        <v>42745</v>
      </c>
      <c r="C305" s="2">
        <v>4.9000000000000004</v>
      </c>
      <c r="D305" s="2">
        <v>4.3311000000000002</v>
      </c>
      <c r="E305" s="2">
        <v>1431</v>
      </c>
      <c r="F305" s="2"/>
      <c r="G305" s="2"/>
      <c r="H305" s="15">
        <f t="shared" si="4"/>
        <v>1.2412342215988919E-2</v>
      </c>
    </row>
    <row r="306" spans="1:8" ht="13.5" x14ac:dyDescent="0.25">
      <c r="A306" s="11"/>
      <c r="B306" s="10">
        <v>42746</v>
      </c>
      <c r="C306" s="2">
        <v>4.9000000000000004</v>
      </c>
      <c r="D306" s="2">
        <v>4.3311000000000002</v>
      </c>
      <c r="E306" s="2">
        <v>0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42747</v>
      </c>
      <c r="C307" s="2">
        <v>4.87</v>
      </c>
      <c r="D307" s="2">
        <v>4.3045</v>
      </c>
      <c r="E307" s="2">
        <v>2541</v>
      </c>
      <c r="F307" s="2"/>
      <c r="G307" s="2"/>
      <c r="H307" s="15">
        <f t="shared" si="4"/>
        <v>-6.1416268384475491E-3</v>
      </c>
    </row>
    <row r="308" spans="1:8" ht="13.5" x14ac:dyDescent="0.25">
      <c r="A308" s="11"/>
      <c r="B308" s="10">
        <v>42748</v>
      </c>
      <c r="C308" s="2">
        <v>4.9000000000000004</v>
      </c>
      <c r="D308" s="2">
        <v>4.3311000000000002</v>
      </c>
      <c r="E308" s="2">
        <v>617</v>
      </c>
      <c r="F308" s="2"/>
      <c r="G308" s="2"/>
      <c r="H308" s="15">
        <f t="shared" si="4"/>
        <v>6.1795795098153515E-3</v>
      </c>
    </row>
    <row r="309" spans="1:8" ht="13.5" x14ac:dyDescent="0.25">
      <c r="A309" s="11"/>
      <c r="B309" s="10">
        <v>42751</v>
      </c>
      <c r="C309" s="2">
        <v>4.88</v>
      </c>
      <c r="D309" s="2">
        <v>4.3133999999999997</v>
      </c>
      <c r="E309" s="2">
        <v>472</v>
      </c>
      <c r="F309" s="2"/>
      <c r="G309" s="2"/>
      <c r="H309" s="15">
        <f t="shared" si="4"/>
        <v>-4.0867216180648083E-3</v>
      </c>
    </row>
    <row r="310" spans="1:8" ht="13.5" x14ac:dyDescent="0.25">
      <c r="A310" s="11"/>
      <c r="B310" s="10">
        <v>42752</v>
      </c>
      <c r="C310" s="2">
        <v>4.8</v>
      </c>
      <c r="D310" s="2">
        <v>4.2427000000000001</v>
      </c>
      <c r="E310" s="2">
        <v>32</v>
      </c>
      <c r="F310" s="2"/>
      <c r="G310" s="2"/>
      <c r="H310" s="15">
        <f t="shared" si="4"/>
        <v>-1.6390782213566917E-2</v>
      </c>
    </row>
    <row r="311" spans="1:8" ht="13.5" x14ac:dyDescent="0.25">
      <c r="A311" s="11"/>
      <c r="B311" s="10">
        <v>42753</v>
      </c>
      <c r="C311" s="2">
        <v>4.8499999999999996</v>
      </c>
      <c r="D311" s="2">
        <v>4.2869000000000002</v>
      </c>
      <c r="E311" s="2">
        <v>14</v>
      </c>
      <c r="F311" s="2"/>
      <c r="G311" s="2"/>
      <c r="H311" s="15">
        <f t="shared" si="4"/>
        <v>1.0417894265444178E-2</v>
      </c>
    </row>
    <row r="312" spans="1:8" ht="13.5" x14ac:dyDescent="0.25">
      <c r="A312" s="11"/>
      <c r="B312" s="10">
        <v>42754</v>
      </c>
      <c r="C312" s="2">
        <v>4.8499999999999996</v>
      </c>
      <c r="D312" s="2">
        <v>4.2869000000000002</v>
      </c>
      <c r="E312" s="2">
        <v>0</v>
      </c>
      <c r="F312" s="2"/>
      <c r="G312" s="2"/>
      <c r="H312" s="15">
        <f t="shared" si="4"/>
        <v>0</v>
      </c>
    </row>
    <row r="313" spans="1:8" ht="13.5" x14ac:dyDescent="0.25">
      <c r="A313" s="11"/>
      <c r="B313" s="10">
        <v>42755</v>
      </c>
      <c r="C313" s="2">
        <v>4.71</v>
      </c>
      <c r="D313" s="2">
        <v>4.1631</v>
      </c>
      <c r="E313" s="2">
        <v>8400</v>
      </c>
      <c r="F313" s="2"/>
      <c r="G313" s="2"/>
      <c r="H313" s="15">
        <f t="shared" si="4"/>
        <v>-2.8878676899391199E-2</v>
      </c>
    </row>
    <row r="314" spans="1:8" ht="13.5" x14ac:dyDescent="0.25">
      <c r="A314" s="11"/>
      <c r="B314" s="10">
        <v>42758</v>
      </c>
      <c r="C314" s="2">
        <v>4.74</v>
      </c>
      <c r="D314" s="2">
        <v>4.1896000000000004</v>
      </c>
      <c r="E314" s="2">
        <v>4011</v>
      </c>
      <c r="F314" s="2"/>
      <c r="G314" s="2"/>
      <c r="H314" s="15">
        <f t="shared" si="4"/>
        <v>6.3654488241936084E-3</v>
      </c>
    </row>
    <row r="315" spans="1:8" ht="13.5" x14ac:dyDescent="0.25">
      <c r="A315" s="11"/>
      <c r="B315" s="10">
        <v>42759</v>
      </c>
      <c r="C315" s="2">
        <v>4.7</v>
      </c>
      <c r="D315" s="2">
        <v>4.1543000000000001</v>
      </c>
      <c r="E315" s="2">
        <v>1016</v>
      </c>
      <c r="F315" s="2"/>
      <c r="G315" s="2"/>
      <c r="H315" s="15">
        <f t="shared" si="4"/>
        <v>-8.4256253580294836E-3</v>
      </c>
    </row>
    <row r="316" spans="1:8" ht="13.5" x14ac:dyDescent="0.25">
      <c r="A316" s="11"/>
      <c r="B316" s="10">
        <v>42760</v>
      </c>
      <c r="C316" s="2">
        <v>4.7</v>
      </c>
      <c r="D316" s="2">
        <v>4.1543000000000001</v>
      </c>
      <c r="E316" s="2">
        <v>0</v>
      </c>
      <c r="F316" s="2"/>
      <c r="G316" s="2"/>
      <c r="H316" s="15">
        <f t="shared" si="4"/>
        <v>0</v>
      </c>
    </row>
    <row r="317" spans="1:8" ht="13.5" x14ac:dyDescent="0.25">
      <c r="A317" s="11"/>
      <c r="B317" s="10">
        <v>42761</v>
      </c>
      <c r="C317" s="2">
        <v>4.71</v>
      </c>
      <c r="D317" s="2">
        <v>4.1631</v>
      </c>
      <c r="E317" s="2">
        <v>7500</v>
      </c>
      <c r="F317" s="2"/>
      <c r="G317" s="2"/>
      <c r="H317" s="15">
        <f t="shared" si="4"/>
        <v>2.118287076041672E-3</v>
      </c>
    </row>
    <row r="318" spans="1:8" ht="13.5" x14ac:dyDescent="0.25">
      <c r="A318" s="11"/>
      <c r="B318" s="10">
        <v>42762</v>
      </c>
      <c r="C318" s="2">
        <v>4.71</v>
      </c>
      <c r="D318" s="2">
        <v>4.1631</v>
      </c>
      <c r="E318" s="2">
        <v>0</v>
      </c>
      <c r="F318" s="2"/>
      <c r="G318" s="2"/>
      <c r="H318" s="15">
        <f t="shared" si="4"/>
        <v>0</v>
      </c>
    </row>
    <row r="319" spans="1:8" ht="13.5" x14ac:dyDescent="0.25">
      <c r="A319" s="11"/>
      <c r="B319" s="10">
        <v>42765</v>
      </c>
      <c r="C319" s="2">
        <v>4.8499999999999996</v>
      </c>
      <c r="D319" s="2">
        <v>4.2869000000000002</v>
      </c>
      <c r="E319" s="2">
        <v>2</v>
      </c>
      <c r="F319" s="2"/>
      <c r="G319" s="2"/>
      <c r="H319" s="15">
        <f t="shared" si="4"/>
        <v>2.973745526170405E-2</v>
      </c>
    </row>
    <row r="320" spans="1:8" ht="13.5" x14ac:dyDescent="0.25">
      <c r="A320" s="11"/>
      <c r="B320" s="10">
        <v>42766</v>
      </c>
      <c r="C320" s="2">
        <v>4.9000000000000004</v>
      </c>
      <c r="D320" s="2">
        <v>4.3311000000000002</v>
      </c>
      <c r="E320" s="2">
        <v>780</v>
      </c>
      <c r="F320" s="2"/>
      <c r="G320" s="2"/>
      <c r="H320" s="15">
        <f t="shared" si="4"/>
        <v>1.0310480766987803E-2</v>
      </c>
    </row>
    <row r="321" spans="1:8" ht="13.5" x14ac:dyDescent="0.25">
      <c r="A321" s="11"/>
      <c r="B321" s="10">
        <v>42767</v>
      </c>
      <c r="C321" s="2">
        <v>4.79</v>
      </c>
      <c r="D321" s="2">
        <v>4.2337999999999996</v>
      </c>
      <c r="E321" s="2">
        <v>101</v>
      </c>
      <c r="F321" s="2"/>
      <c r="G321" s="2"/>
      <c r="H321" s="15">
        <f t="shared" si="4"/>
        <v>-2.2465424488005495E-2</v>
      </c>
    </row>
    <row r="322" spans="1:8" ht="13.5" x14ac:dyDescent="0.25">
      <c r="A322" s="11"/>
      <c r="B322" s="10">
        <v>42768</v>
      </c>
      <c r="C322" s="2">
        <v>4.7699999999999996</v>
      </c>
      <c r="D322" s="2">
        <v>4.2161999999999997</v>
      </c>
      <c r="E322" s="2">
        <v>25</v>
      </c>
      <c r="F322" s="2"/>
      <c r="G322" s="2"/>
      <c r="H322" s="15">
        <f t="shared" si="4"/>
        <v>-4.1570220605602155E-3</v>
      </c>
    </row>
    <row r="323" spans="1:8" ht="13.5" x14ac:dyDescent="0.25">
      <c r="A323" s="11"/>
      <c r="B323" s="10">
        <v>42769</v>
      </c>
      <c r="C323" s="2">
        <v>4.7699999999999996</v>
      </c>
      <c r="D323" s="2">
        <v>4.2161999999999997</v>
      </c>
      <c r="E323" s="2">
        <v>0</v>
      </c>
      <c r="F323" s="2"/>
      <c r="G323" s="2"/>
      <c r="H323" s="15">
        <f t="shared" si="4"/>
        <v>0</v>
      </c>
    </row>
    <row r="324" spans="1:8" ht="13.5" x14ac:dyDescent="0.25">
      <c r="A324" s="11"/>
      <c r="B324" s="10">
        <v>42772</v>
      </c>
      <c r="C324" s="2">
        <v>4.7699999999999996</v>
      </c>
      <c r="D324" s="2">
        <v>4.2161999999999997</v>
      </c>
      <c r="E324" s="2">
        <v>0</v>
      </c>
      <c r="F324" s="2"/>
      <c r="G324" s="2"/>
      <c r="H324" s="15">
        <f t="shared" si="4"/>
        <v>0</v>
      </c>
    </row>
    <row r="325" spans="1:8" ht="13.5" x14ac:dyDescent="0.25">
      <c r="A325" s="11"/>
      <c r="B325" s="10">
        <v>42773</v>
      </c>
      <c r="C325" s="2">
        <v>4.63</v>
      </c>
      <c r="D325" s="2">
        <v>4.0923999999999996</v>
      </c>
      <c r="E325" s="2">
        <v>7</v>
      </c>
      <c r="F325" s="2"/>
      <c r="G325" s="2"/>
      <c r="H325" s="15">
        <f t="shared" si="4"/>
        <v>-2.9362933447179957E-2</v>
      </c>
    </row>
    <row r="326" spans="1:8" ht="13.5" x14ac:dyDescent="0.25">
      <c r="A326" s="11"/>
      <c r="B326" s="10">
        <v>42774</v>
      </c>
      <c r="C326" s="2">
        <v>4.53</v>
      </c>
      <c r="D326" s="2">
        <v>4.0039999999999996</v>
      </c>
      <c r="E326" s="2">
        <v>7</v>
      </c>
      <c r="F326" s="2"/>
      <c r="G326" s="2"/>
      <c r="H326" s="15">
        <f t="shared" si="4"/>
        <v>-2.1601016518424408E-2</v>
      </c>
    </row>
    <row r="327" spans="1:8" ht="13.5" x14ac:dyDescent="0.25">
      <c r="A327" s="11"/>
      <c r="B327" s="10">
        <v>42775</v>
      </c>
      <c r="C327" s="2">
        <v>4.6100000000000003</v>
      </c>
      <c r="D327" s="2">
        <v>4.0747</v>
      </c>
      <c r="E327" s="2">
        <v>4007</v>
      </c>
      <c r="F327" s="2"/>
      <c r="G327" s="2"/>
      <c r="H327" s="15">
        <f t="shared" ref="H327:H390" si="5">(D327-D326)/D326</f>
        <v>1.7657342657342767E-2</v>
      </c>
    </row>
    <row r="328" spans="1:8" ht="13.5" x14ac:dyDescent="0.25">
      <c r="A328" s="11"/>
      <c r="B328" s="10">
        <v>42776</v>
      </c>
      <c r="C328" s="2">
        <v>4.58</v>
      </c>
      <c r="D328" s="2">
        <v>4.0481999999999996</v>
      </c>
      <c r="E328" s="2">
        <v>2108</v>
      </c>
      <c r="F328" s="2"/>
      <c r="G328" s="2"/>
      <c r="H328" s="15">
        <f t="shared" si="5"/>
        <v>-6.5035462733453783E-3</v>
      </c>
    </row>
    <row r="329" spans="1:8" ht="13.5" x14ac:dyDescent="0.25">
      <c r="A329" s="11"/>
      <c r="B329" s="10">
        <v>42779</v>
      </c>
      <c r="C329" s="2">
        <v>4.5</v>
      </c>
      <c r="D329" s="2">
        <v>3.9775</v>
      </c>
      <c r="E329" s="2">
        <v>318</v>
      </c>
      <c r="F329" s="2"/>
      <c r="G329" s="2"/>
      <c r="H329" s="15">
        <f t="shared" si="5"/>
        <v>-1.746455214663296E-2</v>
      </c>
    </row>
    <row r="330" spans="1:8" ht="13.5" x14ac:dyDescent="0.25">
      <c r="A330" s="11"/>
      <c r="B330" s="10">
        <v>42780</v>
      </c>
      <c r="C330" s="2">
        <v>4.5</v>
      </c>
      <c r="D330" s="2">
        <v>3.9775</v>
      </c>
      <c r="E330" s="2">
        <v>318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42781</v>
      </c>
      <c r="C331" s="2">
        <v>4.5</v>
      </c>
      <c r="D331" s="2">
        <v>3.9775</v>
      </c>
      <c r="E331" s="2">
        <v>0</v>
      </c>
      <c r="F331" s="2"/>
      <c r="G331" s="2"/>
      <c r="H331" s="15">
        <f t="shared" si="5"/>
        <v>0</v>
      </c>
    </row>
    <row r="332" spans="1:8" ht="13.5" x14ac:dyDescent="0.25">
      <c r="A332" s="11"/>
      <c r="B332" s="10">
        <v>42782</v>
      </c>
      <c r="C332" s="2">
        <v>4.5</v>
      </c>
      <c r="D332" s="2">
        <v>3.9775</v>
      </c>
      <c r="E332" s="2">
        <v>0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42783</v>
      </c>
      <c r="C333" s="2">
        <v>4.5</v>
      </c>
      <c r="D333" s="2">
        <v>3.9775</v>
      </c>
      <c r="E333" s="2">
        <v>0</v>
      </c>
      <c r="F333" s="2"/>
      <c r="G333" s="2"/>
      <c r="H333" s="15">
        <f t="shared" si="5"/>
        <v>0</v>
      </c>
    </row>
    <row r="334" spans="1:8" ht="13.5" x14ac:dyDescent="0.25">
      <c r="A334" s="11"/>
      <c r="B334" s="10">
        <v>42786</v>
      </c>
      <c r="C334" s="2">
        <v>4.5</v>
      </c>
      <c r="D334" s="2">
        <v>3.9775</v>
      </c>
      <c r="E334" s="2">
        <v>0</v>
      </c>
      <c r="F334" s="2"/>
      <c r="G334" s="2"/>
      <c r="H334" s="15">
        <f t="shared" si="5"/>
        <v>0</v>
      </c>
    </row>
    <row r="335" spans="1:8" ht="13.5" x14ac:dyDescent="0.25">
      <c r="A335" s="11"/>
      <c r="B335" s="10">
        <v>42787</v>
      </c>
      <c r="C335" s="2">
        <v>4.37</v>
      </c>
      <c r="D335" s="2">
        <v>3.8626</v>
      </c>
      <c r="E335" s="2">
        <v>5290</v>
      </c>
      <c r="F335" s="2"/>
      <c r="G335" s="2"/>
      <c r="H335" s="15">
        <f t="shared" si="5"/>
        <v>-2.8887492143306097E-2</v>
      </c>
    </row>
    <row r="336" spans="1:8" ht="13.5" x14ac:dyDescent="0.25">
      <c r="A336" s="11"/>
      <c r="B336" s="10">
        <v>42788</v>
      </c>
      <c r="C336" s="2">
        <v>4.25</v>
      </c>
      <c r="D336" s="2">
        <v>3.7565</v>
      </c>
      <c r="E336" s="2">
        <v>10037</v>
      </c>
      <c r="F336" s="2"/>
      <c r="G336" s="2"/>
      <c r="H336" s="15">
        <f t="shared" si="5"/>
        <v>-2.7468544503702192E-2</v>
      </c>
    </row>
    <row r="337" spans="1:8" ht="13.5" x14ac:dyDescent="0.25">
      <c r="A337" s="11"/>
      <c r="B337" s="10">
        <v>42789</v>
      </c>
      <c r="C337" s="2">
        <v>4.2</v>
      </c>
      <c r="D337" s="2">
        <v>3.7122999999999999</v>
      </c>
      <c r="E337" s="2">
        <v>223</v>
      </c>
      <c r="F337" s="2"/>
      <c r="G337" s="2"/>
      <c r="H337" s="15">
        <f t="shared" si="5"/>
        <v>-1.1766271795554378E-2</v>
      </c>
    </row>
    <row r="338" spans="1:8" ht="13.5" x14ac:dyDescent="0.25">
      <c r="A338" s="11"/>
      <c r="B338" s="10">
        <v>42790</v>
      </c>
      <c r="C338" s="2">
        <v>4.32</v>
      </c>
      <c r="D338" s="2">
        <v>3.8184</v>
      </c>
      <c r="E338" s="2">
        <v>200</v>
      </c>
      <c r="F338" s="2"/>
      <c r="G338" s="2"/>
      <c r="H338" s="15">
        <f t="shared" si="5"/>
        <v>2.8580664278210297E-2</v>
      </c>
    </row>
    <row r="339" spans="1:8" ht="13.5" x14ac:dyDescent="0.25">
      <c r="A339" s="11"/>
      <c r="B339" s="10">
        <v>42793</v>
      </c>
      <c r="C339" s="2">
        <v>4.2</v>
      </c>
      <c r="D339" s="2">
        <v>3.7122999999999999</v>
      </c>
      <c r="E339" s="2">
        <v>559</v>
      </c>
      <c r="F339" s="2"/>
      <c r="G339" s="2"/>
      <c r="H339" s="15">
        <f t="shared" si="5"/>
        <v>-2.7786507437670249E-2</v>
      </c>
    </row>
    <row r="340" spans="1:8" ht="13.5" x14ac:dyDescent="0.25">
      <c r="A340" s="11"/>
      <c r="B340" s="10">
        <v>42794</v>
      </c>
      <c r="C340" s="2">
        <v>4.2</v>
      </c>
      <c r="D340" s="2">
        <v>3.7122999999999999</v>
      </c>
      <c r="E340" s="2">
        <v>75</v>
      </c>
      <c r="F340" s="2"/>
      <c r="G340" s="2"/>
      <c r="H340" s="15">
        <f t="shared" si="5"/>
        <v>0</v>
      </c>
    </row>
    <row r="341" spans="1:8" ht="13.5" x14ac:dyDescent="0.25">
      <c r="A341" s="11"/>
      <c r="B341" s="10">
        <v>42795</v>
      </c>
      <c r="C341" s="2">
        <v>4.29</v>
      </c>
      <c r="D341" s="2">
        <v>3.7919</v>
      </c>
      <c r="E341" s="2">
        <v>1475</v>
      </c>
      <c r="F341" s="2"/>
      <c r="G341" s="2"/>
      <c r="H341" s="15">
        <f t="shared" si="5"/>
        <v>2.144223257818606E-2</v>
      </c>
    </row>
    <row r="342" spans="1:8" ht="13.5" x14ac:dyDescent="0.25">
      <c r="A342" s="11"/>
      <c r="B342" s="10">
        <v>42796</v>
      </c>
      <c r="C342" s="2">
        <v>4.33</v>
      </c>
      <c r="D342" s="2">
        <v>3.8271999999999999</v>
      </c>
      <c r="E342" s="2">
        <v>2</v>
      </c>
      <c r="F342" s="2"/>
      <c r="G342" s="2"/>
      <c r="H342" s="15">
        <f t="shared" si="5"/>
        <v>9.3093172288298449E-3</v>
      </c>
    </row>
    <row r="343" spans="1:8" ht="13.5" x14ac:dyDescent="0.25">
      <c r="A343" s="11"/>
      <c r="B343" s="10">
        <v>42797</v>
      </c>
      <c r="C343" s="2">
        <v>4.38</v>
      </c>
      <c r="D343" s="2">
        <v>3.8714</v>
      </c>
      <c r="E343" s="2">
        <v>216</v>
      </c>
      <c r="F343" s="2"/>
      <c r="G343" s="2"/>
      <c r="H343" s="15">
        <f t="shared" si="5"/>
        <v>1.1548913043478265E-2</v>
      </c>
    </row>
    <row r="344" spans="1:8" ht="13.5" x14ac:dyDescent="0.25">
      <c r="A344" s="11"/>
      <c r="B344" s="10">
        <v>42800</v>
      </c>
      <c r="C344" s="2">
        <v>4.29</v>
      </c>
      <c r="D344" s="2">
        <v>3.7919</v>
      </c>
      <c r="E344" s="2">
        <v>294</v>
      </c>
      <c r="F344" s="2"/>
      <c r="G344" s="2"/>
      <c r="H344" s="15">
        <f t="shared" si="5"/>
        <v>-2.053520690189593E-2</v>
      </c>
    </row>
    <row r="345" spans="1:8" ht="13.5" x14ac:dyDescent="0.25">
      <c r="A345" s="11"/>
      <c r="B345" s="10">
        <v>42801</v>
      </c>
      <c r="C345" s="2">
        <v>4.29</v>
      </c>
      <c r="D345" s="2">
        <v>3.7919</v>
      </c>
      <c r="E345" s="2">
        <v>0</v>
      </c>
      <c r="F345" s="2"/>
      <c r="G345" s="2"/>
      <c r="H345" s="15">
        <f t="shared" si="5"/>
        <v>0</v>
      </c>
    </row>
    <row r="346" spans="1:8" ht="13.5" x14ac:dyDescent="0.25">
      <c r="A346" s="11"/>
      <c r="B346" s="10">
        <v>42802</v>
      </c>
      <c r="C346" s="2">
        <v>4.29</v>
      </c>
      <c r="D346" s="2">
        <v>3.7919</v>
      </c>
      <c r="E346" s="2">
        <v>0</v>
      </c>
      <c r="F346" s="2"/>
      <c r="G346" s="2"/>
      <c r="H346" s="15">
        <f t="shared" si="5"/>
        <v>0</v>
      </c>
    </row>
    <row r="347" spans="1:8" ht="13.5" x14ac:dyDescent="0.25">
      <c r="A347" s="11"/>
      <c r="B347" s="10">
        <v>42803</v>
      </c>
      <c r="C347" s="2">
        <v>4.28</v>
      </c>
      <c r="D347" s="2">
        <v>3.7829999999999999</v>
      </c>
      <c r="E347" s="2">
        <v>9</v>
      </c>
      <c r="F347" s="2"/>
      <c r="G347" s="2"/>
      <c r="H347" s="15">
        <f t="shared" si="5"/>
        <v>-2.3471083098183312E-3</v>
      </c>
    </row>
    <row r="348" spans="1:8" ht="13.5" x14ac:dyDescent="0.25">
      <c r="A348" s="11"/>
      <c r="B348" s="10">
        <v>42804</v>
      </c>
      <c r="C348" s="2">
        <v>4.2</v>
      </c>
      <c r="D348" s="2">
        <v>3.7122999999999999</v>
      </c>
      <c r="E348" s="2">
        <v>76</v>
      </c>
      <c r="F348" s="2"/>
      <c r="G348" s="2"/>
      <c r="H348" s="15">
        <f t="shared" si="5"/>
        <v>-1.868887126619085E-2</v>
      </c>
    </row>
    <row r="349" spans="1:8" ht="13.5" x14ac:dyDescent="0.25">
      <c r="A349" s="11"/>
      <c r="B349" s="10">
        <v>42807</v>
      </c>
      <c r="C349" s="2">
        <v>4.2</v>
      </c>
      <c r="D349" s="2">
        <v>3.7122999999999999</v>
      </c>
      <c r="E349" s="2">
        <v>7046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42808</v>
      </c>
      <c r="C350" s="2">
        <v>4.2</v>
      </c>
      <c r="D350" s="2">
        <v>3.7122999999999999</v>
      </c>
      <c r="E350" s="2">
        <v>0</v>
      </c>
      <c r="F350" s="2"/>
      <c r="G350" s="2"/>
      <c r="H350" s="15">
        <f t="shared" si="5"/>
        <v>0</v>
      </c>
    </row>
    <row r="351" spans="1:8" ht="13.5" x14ac:dyDescent="0.25">
      <c r="A351" s="11"/>
      <c r="B351" s="10">
        <v>42809</v>
      </c>
      <c r="C351" s="2">
        <v>4.2</v>
      </c>
      <c r="D351" s="2">
        <v>3.7122999999999999</v>
      </c>
      <c r="E351" s="2">
        <v>0</v>
      </c>
      <c r="F351" s="2"/>
      <c r="G351" s="2"/>
      <c r="H351" s="15">
        <f t="shared" si="5"/>
        <v>0</v>
      </c>
    </row>
    <row r="352" spans="1:8" ht="13.5" x14ac:dyDescent="0.25">
      <c r="A352" s="11"/>
      <c r="B352" s="10">
        <v>42810</v>
      </c>
      <c r="C352" s="2">
        <v>4.08</v>
      </c>
      <c r="D352" s="2">
        <v>3.6063000000000001</v>
      </c>
      <c r="E352" s="2">
        <v>298</v>
      </c>
      <c r="F352" s="2"/>
      <c r="G352" s="2"/>
      <c r="H352" s="15">
        <f t="shared" si="5"/>
        <v>-2.8553726800096942E-2</v>
      </c>
    </row>
    <row r="353" spans="1:8" ht="13.5" x14ac:dyDescent="0.25">
      <c r="A353" s="11"/>
      <c r="B353" s="10">
        <v>42811</v>
      </c>
      <c r="C353" s="2">
        <v>4.08</v>
      </c>
      <c r="D353" s="2">
        <v>3.6063000000000001</v>
      </c>
      <c r="E353" s="2">
        <v>3042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42815</v>
      </c>
      <c r="C354" s="2">
        <v>4.07</v>
      </c>
      <c r="D354" s="2">
        <v>3.5973999999999999</v>
      </c>
      <c r="E354" s="2">
        <v>8</v>
      </c>
      <c r="F354" s="2"/>
      <c r="G354" s="2"/>
      <c r="H354" s="15">
        <f t="shared" si="5"/>
        <v>-2.467903391287505E-3</v>
      </c>
    </row>
    <row r="355" spans="1:8" ht="13.5" x14ac:dyDescent="0.25">
      <c r="A355" s="11"/>
      <c r="B355" s="10">
        <v>42816</v>
      </c>
      <c r="C355" s="2">
        <v>3.97</v>
      </c>
      <c r="D355" s="2">
        <v>3.5089999999999999</v>
      </c>
      <c r="E355" s="2">
        <v>50</v>
      </c>
      <c r="F355" s="2"/>
      <c r="G355" s="2"/>
      <c r="H355" s="15">
        <f t="shared" si="5"/>
        <v>-2.4573302941012964E-2</v>
      </c>
    </row>
    <row r="356" spans="1:8" ht="13.5" x14ac:dyDescent="0.25">
      <c r="A356" s="11"/>
      <c r="B356" s="10">
        <v>42817</v>
      </c>
      <c r="C356" s="2">
        <v>4.0599999999999996</v>
      </c>
      <c r="D356" s="2">
        <v>3.5886</v>
      </c>
      <c r="E356" s="2">
        <v>50</v>
      </c>
      <c r="F356" s="2"/>
      <c r="G356" s="2"/>
      <c r="H356" s="15">
        <f t="shared" si="5"/>
        <v>2.2684525505842153E-2</v>
      </c>
    </row>
    <row r="357" spans="1:8" ht="13.5" x14ac:dyDescent="0.25">
      <c r="A357" s="11"/>
      <c r="B357" s="10">
        <v>42818</v>
      </c>
      <c r="C357" s="2">
        <v>4.0599999999999996</v>
      </c>
      <c r="D357" s="2">
        <v>3.5886</v>
      </c>
      <c r="E357" s="2">
        <v>0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4.0599999999999996</v>
      </c>
      <c r="D358" s="2">
        <v>3.5886</v>
      </c>
      <c r="E358" s="2">
        <v>0</v>
      </c>
      <c r="F358" s="2"/>
      <c r="G358" s="2"/>
      <c r="H358" s="15">
        <f t="shared" si="5"/>
        <v>0</v>
      </c>
    </row>
    <row r="359" spans="1:8" ht="13.5" x14ac:dyDescent="0.25">
      <c r="A359" s="11"/>
      <c r="B359" s="10">
        <v>42822</v>
      </c>
      <c r="C359" s="2">
        <v>3.94</v>
      </c>
      <c r="D359" s="2">
        <v>3.4824999999999999</v>
      </c>
      <c r="E359" s="2">
        <v>1145</v>
      </c>
      <c r="F359" s="2"/>
      <c r="G359" s="2"/>
      <c r="H359" s="15">
        <f t="shared" si="5"/>
        <v>-2.9565847405673546E-2</v>
      </c>
    </row>
    <row r="360" spans="1:8" ht="13.5" x14ac:dyDescent="0.25">
      <c r="A360" s="11"/>
      <c r="B360" s="10">
        <v>42823</v>
      </c>
      <c r="C360" s="2">
        <v>3.96</v>
      </c>
      <c r="D360" s="2">
        <v>3.5002</v>
      </c>
      <c r="E360" s="2">
        <v>868</v>
      </c>
      <c r="F360" s="2"/>
      <c r="G360" s="2"/>
      <c r="H360" s="15">
        <f t="shared" si="5"/>
        <v>5.0825556353194688E-3</v>
      </c>
    </row>
    <row r="361" spans="1:8" ht="13.5" x14ac:dyDescent="0.25">
      <c r="A361" s="11"/>
      <c r="B361" s="10">
        <v>42824</v>
      </c>
      <c r="C361" s="2">
        <v>3.96</v>
      </c>
      <c r="D361" s="2">
        <v>3.5002</v>
      </c>
      <c r="E361" s="2">
        <v>0</v>
      </c>
      <c r="F361" s="2"/>
      <c r="G361" s="2"/>
      <c r="H361" s="15">
        <f t="shared" si="5"/>
        <v>0</v>
      </c>
    </row>
    <row r="362" spans="1:8" ht="13.5" x14ac:dyDescent="0.25">
      <c r="A362" s="11"/>
      <c r="B362" s="10">
        <v>42825</v>
      </c>
      <c r="C362" s="2">
        <v>3.95</v>
      </c>
      <c r="D362" s="2">
        <v>3.4914000000000001</v>
      </c>
      <c r="E362" s="2">
        <v>200</v>
      </c>
      <c r="F362" s="2"/>
      <c r="G362" s="2"/>
      <c r="H362" s="15">
        <f t="shared" si="5"/>
        <v>-2.514142049025747E-3</v>
      </c>
    </row>
    <row r="363" spans="1:8" ht="13.5" x14ac:dyDescent="0.25">
      <c r="A363" s="11"/>
      <c r="B363" s="10">
        <v>42828</v>
      </c>
      <c r="C363" s="2">
        <v>3.95</v>
      </c>
      <c r="D363" s="2">
        <v>3.4914000000000001</v>
      </c>
      <c r="E363" s="2">
        <v>0</v>
      </c>
      <c r="F363" s="2"/>
      <c r="G363" s="2"/>
      <c r="H363" s="15">
        <f t="shared" si="5"/>
        <v>0</v>
      </c>
    </row>
    <row r="364" spans="1:8" ht="13.5" x14ac:dyDescent="0.25">
      <c r="A364" s="11"/>
      <c r="B364" s="10">
        <v>42829</v>
      </c>
      <c r="C364" s="2">
        <v>3.84</v>
      </c>
      <c r="D364" s="2">
        <v>3.3940999999999999</v>
      </c>
      <c r="E364" s="2">
        <v>202</v>
      </c>
      <c r="F364" s="2"/>
      <c r="G364" s="2"/>
      <c r="H364" s="15">
        <f t="shared" si="5"/>
        <v>-2.7868476828779333E-2</v>
      </c>
    </row>
    <row r="365" spans="1:8" ht="13.5" x14ac:dyDescent="0.25">
      <c r="A365" s="11"/>
      <c r="B365" s="10">
        <v>42830</v>
      </c>
      <c r="C365" s="2">
        <v>3.68</v>
      </c>
      <c r="D365" s="2">
        <v>3.2526999999999999</v>
      </c>
      <c r="E365" s="2">
        <v>2692</v>
      </c>
      <c r="F365" s="2"/>
      <c r="G365" s="2"/>
      <c r="H365" s="15">
        <f t="shared" si="5"/>
        <v>-4.166052856427329E-2</v>
      </c>
    </row>
    <row r="366" spans="1:8" ht="13.5" x14ac:dyDescent="0.25">
      <c r="A366" s="11"/>
      <c r="B366" s="10">
        <v>42831</v>
      </c>
      <c r="C366" s="2">
        <v>3.66</v>
      </c>
      <c r="D366" s="2">
        <v>3.2349999999999999</v>
      </c>
      <c r="E366" s="2">
        <v>1726</v>
      </c>
      <c r="F366" s="2"/>
      <c r="G366" s="2"/>
      <c r="H366" s="15">
        <f t="shared" si="5"/>
        <v>-5.4416331048052543E-3</v>
      </c>
    </row>
    <row r="367" spans="1:8" ht="13.5" x14ac:dyDescent="0.25">
      <c r="A367" s="11"/>
      <c r="B367" s="10">
        <v>42832</v>
      </c>
      <c r="C367" s="2">
        <v>3.49</v>
      </c>
      <c r="D367" s="2">
        <v>3.0848</v>
      </c>
      <c r="E367" s="2">
        <v>878</v>
      </c>
      <c r="F367" s="2"/>
      <c r="G367" s="2"/>
      <c r="H367" s="15">
        <f t="shared" si="5"/>
        <v>-4.6429675425038605E-2</v>
      </c>
    </row>
    <row r="368" spans="1:8" ht="13.5" x14ac:dyDescent="0.25">
      <c r="A368" s="11"/>
      <c r="B368" s="10">
        <v>42835</v>
      </c>
      <c r="C368" s="2">
        <v>3.58</v>
      </c>
      <c r="D368" s="2">
        <v>3.1642999999999999</v>
      </c>
      <c r="E368" s="2">
        <v>615</v>
      </c>
      <c r="F368" s="2"/>
      <c r="G368" s="2"/>
      <c r="H368" s="15">
        <f t="shared" si="5"/>
        <v>2.5771524896265528E-2</v>
      </c>
    </row>
    <row r="369" spans="1:8" ht="13.5" x14ac:dyDescent="0.25">
      <c r="A369" s="11"/>
      <c r="B369" s="10">
        <v>42836</v>
      </c>
      <c r="C369" s="2">
        <v>3.51</v>
      </c>
      <c r="D369" s="2">
        <v>3.1025</v>
      </c>
      <c r="E369" s="2">
        <v>152</v>
      </c>
      <c r="F369" s="2"/>
      <c r="G369" s="2"/>
      <c r="H369" s="15">
        <f t="shared" si="5"/>
        <v>-1.9530385867332384E-2</v>
      </c>
    </row>
    <row r="370" spans="1:8" ht="13.5" x14ac:dyDescent="0.25">
      <c r="A370" s="11"/>
      <c r="B370" s="10">
        <v>42837</v>
      </c>
      <c r="C370" s="2">
        <v>3.6</v>
      </c>
      <c r="D370" s="2">
        <v>3.1819999999999999</v>
      </c>
      <c r="E370" s="2">
        <v>67</v>
      </c>
      <c r="F370" s="2"/>
      <c r="G370" s="2"/>
      <c r="H370" s="15">
        <f t="shared" si="5"/>
        <v>2.562449637389199E-2</v>
      </c>
    </row>
    <row r="371" spans="1:8" ht="13.5" x14ac:dyDescent="0.25">
      <c r="A371" s="11"/>
      <c r="B371" s="10">
        <v>42838</v>
      </c>
      <c r="C371" s="2">
        <v>3.57</v>
      </c>
      <c r="D371" s="2">
        <v>3.1555</v>
      </c>
      <c r="E371" s="2">
        <v>62</v>
      </c>
      <c r="F371" s="2"/>
      <c r="G371" s="2"/>
      <c r="H371" s="15">
        <f t="shared" si="5"/>
        <v>-8.3280955373978525E-3</v>
      </c>
    </row>
    <row r="372" spans="1:8" ht="13.5" x14ac:dyDescent="0.25">
      <c r="A372" s="11"/>
      <c r="B372" s="10">
        <v>42839</v>
      </c>
      <c r="C372" s="2">
        <v>3.57</v>
      </c>
      <c r="D372" s="2">
        <v>3.1555</v>
      </c>
      <c r="E372" s="2">
        <v>186</v>
      </c>
      <c r="F372" s="2"/>
      <c r="G372" s="2"/>
      <c r="H372" s="15">
        <f t="shared" si="5"/>
        <v>0</v>
      </c>
    </row>
    <row r="373" spans="1:8" ht="13.5" x14ac:dyDescent="0.25">
      <c r="A373" s="11"/>
      <c r="B373" s="10">
        <v>42842</v>
      </c>
      <c r="C373" s="2">
        <v>3.49</v>
      </c>
      <c r="D373" s="2">
        <v>3.0848</v>
      </c>
      <c r="E373" s="2">
        <v>52</v>
      </c>
      <c r="F373" s="2"/>
      <c r="G373" s="2"/>
      <c r="H373" s="15">
        <f t="shared" si="5"/>
        <v>-2.2405324037395018E-2</v>
      </c>
    </row>
    <row r="374" spans="1:8" ht="13.5" x14ac:dyDescent="0.25">
      <c r="A374" s="11"/>
      <c r="B374" s="10">
        <v>42843</v>
      </c>
      <c r="C374" s="2">
        <v>3.49</v>
      </c>
      <c r="D374" s="2">
        <v>3.0848</v>
      </c>
      <c r="E374" s="2">
        <v>430</v>
      </c>
      <c r="F374" s="2"/>
      <c r="G374" s="2"/>
      <c r="H374" s="15">
        <f t="shared" si="5"/>
        <v>0</v>
      </c>
    </row>
    <row r="375" spans="1:8" ht="13.5" x14ac:dyDescent="0.25">
      <c r="A375" s="11"/>
      <c r="B375" s="10">
        <v>42844</v>
      </c>
      <c r="C375" s="2">
        <v>3.49</v>
      </c>
      <c r="D375" s="2">
        <v>3.0848</v>
      </c>
      <c r="E375" s="2">
        <v>120</v>
      </c>
      <c r="F375" s="2"/>
      <c r="G375" s="2"/>
      <c r="H375" s="15">
        <f t="shared" si="5"/>
        <v>0</v>
      </c>
    </row>
    <row r="376" spans="1:8" ht="13.5" x14ac:dyDescent="0.25">
      <c r="A376" s="11"/>
      <c r="B376" s="10">
        <v>42845</v>
      </c>
      <c r="C376" s="2">
        <v>3.39</v>
      </c>
      <c r="D376" s="2">
        <v>2.9964</v>
      </c>
      <c r="E376" s="2">
        <v>3005</v>
      </c>
      <c r="F376" s="2"/>
      <c r="G376" s="2"/>
      <c r="H376" s="15">
        <f t="shared" si="5"/>
        <v>-2.865663900414939E-2</v>
      </c>
    </row>
    <row r="377" spans="1:8" ht="13.5" x14ac:dyDescent="0.25">
      <c r="A377" s="11"/>
      <c r="B377" s="10">
        <v>42846</v>
      </c>
      <c r="C377" s="2">
        <v>3.3</v>
      </c>
      <c r="D377" s="2">
        <v>2.9167999999999998</v>
      </c>
      <c r="E377" s="2">
        <v>5709</v>
      </c>
      <c r="F377" s="2"/>
      <c r="G377" s="2"/>
      <c r="H377" s="15">
        <f t="shared" si="5"/>
        <v>-2.6565211587238059E-2</v>
      </c>
    </row>
    <row r="378" spans="1:8" ht="13.5" x14ac:dyDescent="0.25">
      <c r="A378" s="11"/>
      <c r="B378" s="10">
        <v>42849</v>
      </c>
      <c r="C378" s="2">
        <v>3.3</v>
      </c>
      <c r="D378" s="2">
        <v>2.9167999999999998</v>
      </c>
      <c r="E378" s="2">
        <v>180</v>
      </c>
      <c r="F378" s="2"/>
      <c r="G378" s="2"/>
      <c r="H378" s="15">
        <f t="shared" si="5"/>
        <v>0</v>
      </c>
    </row>
    <row r="379" spans="1:8" ht="13.5" x14ac:dyDescent="0.25">
      <c r="A379" s="11"/>
      <c r="B379" s="10">
        <v>42850</v>
      </c>
      <c r="C379" s="2">
        <v>3.3</v>
      </c>
      <c r="D379" s="2">
        <v>2.9167999999999998</v>
      </c>
      <c r="E379" s="2">
        <v>309</v>
      </c>
      <c r="F379" s="2"/>
      <c r="G379" s="2"/>
      <c r="H379" s="15">
        <f t="shared" si="5"/>
        <v>0</v>
      </c>
    </row>
    <row r="380" spans="1:8" ht="13.5" x14ac:dyDescent="0.25">
      <c r="A380" s="11"/>
      <c r="B380" s="10">
        <v>42851</v>
      </c>
      <c r="C380" s="2">
        <v>3.3</v>
      </c>
      <c r="D380" s="2">
        <v>2.9167999999999998</v>
      </c>
      <c r="E380" s="2">
        <v>2436</v>
      </c>
      <c r="F380" s="2"/>
      <c r="G380" s="2"/>
      <c r="H380" s="15">
        <f t="shared" si="5"/>
        <v>0</v>
      </c>
    </row>
    <row r="381" spans="1:8" ht="13.5" x14ac:dyDescent="0.25">
      <c r="A381" s="11"/>
      <c r="B381" s="10">
        <v>42852</v>
      </c>
      <c r="C381" s="2">
        <v>3.23</v>
      </c>
      <c r="D381" s="2">
        <v>2.855</v>
      </c>
      <c r="E381" s="2">
        <v>689</v>
      </c>
      <c r="F381" s="2"/>
      <c r="G381" s="2"/>
      <c r="H381" s="15">
        <f t="shared" si="5"/>
        <v>-2.1187602852440982E-2</v>
      </c>
    </row>
    <row r="382" spans="1:8" ht="13.5" x14ac:dyDescent="0.25">
      <c r="A382" s="11"/>
      <c r="B382" s="10">
        <v>42853</v>
      </c>
      <c r="C382" s="2">
        <v>3.18</v>
      </c>
      <c r="D382" s="2">
        <v>2.8108</v>
      </c>
      <c r="E382" s="2">
        <v>3620</v>
      </c>
      <c r="F382" s="2"/>
      <c r="G382" s="2"/>
      <c r="H382" s="15">
        <f t="shared" si="5"/>
        <v>-1.5481611208406311E-2</v>
      </c>
    </row>
    <row r="383" spans="1:8" ht="13.5" x14ac:dyDescent="0.25">
      <c r="A383" s="11"/>
      <c r="B383" s="10">
        <v>42857</v>
      </c>
      <c r="C383" s="2">
        <v>3.18</v>
      </c>
      <c r="D383" s="2">
        <v>2.8108</v>
      </c>
      <c r="E383" s="2">
        <v>7957</v>
      </c>
      <c r="F383" s="2"/>
      <c r="G383" s="2"/>
      <c r="H383" s="15">
        <f t="shared" si="5"/>
        <v>0</v>
      </c>
    </row>
    <row r="384" spans="1:8" ht="13.5" x14ac:dyDescent="0.25">
      <c r="A384" s="11"/>
      <c r="B384" s="10">
        <v>42858</v>
      </c>
      <c r="C384" s="2">
        <v>3.27</v>
      </c>
      <c r="D384" s="2">
        <v>2.8902999999999999</v>
      </c>
      <c r="E384" s="2">
        <v>6321</v>
      </c>
      <c r="F384" s="2"/>
      <c r="G384" s="2"/>
      <c r="H384" s="15">
        <f t="shared" si="5"/>
        <v>2.8283762629856234E-2</v>
      </c>
    </row>
    <row r="385" spans="1:8" ht="13.5" x14ac:dyDescent="0.25">
      <c r="A385" s="11"/>
      <c r="B385" s="10">
        <v>42859</v>
      </c>
      <c r="C385" s="2">
        <v>3.24</v>
      </c>
      <c r="D385" s="2">
        <v>2.8637999999999999</v>
      </c>
      <c r="E385" s="2">
        <v>550</v>
      </c>
      <c r="F385" s="2"/>
      <c r="G385" s="2"/>
      <c r="H385" s="15">
        <f t="shared" si="5"/>
        <v>-9.1685984153893948E-3</v>
      </c>
    </row>
    <row r="386" spans="1:8" ht="13.5" x14ac:dyDescent="0.25">
      <c r="A386" s="11"/>
      <c r="B386" s="10">
        <v>42860</v>
      </c>
      <c r="C386" s="2">
        <v>3.32</v>
      </c>
      <c r="D386" s="2">
        <v>2.9344999999999999</v>
      </c>
      <c r="E386" s="2">
        <v>6107</v>
      </c>
      <c r="F386" s="2"/>
      <c r="G386" s="2"/>
      <c r="H386" s="15">
        <f t="shared" si="5"/>
        <v>2.4687478175850264E-2</v>
      </c>
    </row>
    <row r="387" spans="1:8" ht="13.5" x14ac:dyDescent="0.25">
      <c r="A387" s="11"/>
      <c r="B387" s="10">
        <v>42863</v>
      </c>
      <c r="C387" s="2">
        <v>3.39</v>
      </c>
      <c r="D387" s="2">
        <v>2.9964</v>
      </c>
      <c r="E387" s="2">
        <v>884</v>
      </c>
      <c r="F387" s="2"/>
      <c r="G387" s="2"/>
      <c r="H387" s="15">
        <f t="shared" si="5"/>
        <v>2.1093883114670326E-2</v>
      </c>
    </row>
    <row r="388" spans="1:8" ht="13.5" x14ac:dyDescent="0.25">
      <c r="A388" s="11"/>
      <c r="B388" s="10">
        <v>42864</v>
      </c>
      <c r="C388" s="2">
        <v>3.4</v>
      </c>
      <c r="D388" s="2">
        <v>3.0051999999999999</v>
      </c>
      <c r="E388" s="2">
        <v>5103</v>
      </c>
      <c r="F388" s="2"/>
      <c r="G388" s="2"/>
      <c r="H388" s="15">
        <f t="shared" si="5"/>
        <v>2.9368575624081962E-3</v>
      </c>
    </row>
    <row r="389" spans="1:8" ht="13.5" x14ac:dyDescent="0.25">
      <c r="A389" s="11"/>
      <c r="B389" s="10">
        <v>42865</v>
      </c>
      <c r="C389" s="2">
        <v>3.3</v>
      </c>
      <c r="D389" s="2">
        <v>2.9167999999999998</v>
      </c>
      <c r="E389" s="2">
        <v>800</v>
      </c>
      <c r="F389" s="2"/>
      <c r="G389" s="2"/>
      <c r="H389" s="15">
        <f t="shared" si="5"/>
        <v>-2.9415679488885942E-2</v>
      </c>
    </row>
    <row r="390" spans="1:8" ht="13.5" x14ac:dyDescent="0.25">
      <c r="A390" s="11"/>
      <c r="B390" s="10">
        <v>42866</v>
      </c>
      <c r="C390" s="2">
        <v>3.4</v>
      </c>
      <c r="D390" s="2">
        <v>3.0051999999999999</v>
      </c>
      <c r="E390" s="2">
        <v>2000</v>
      </c>
      <c r="F390" s="2"/>
      <c r="G390" s="2"/>
      <c r="H390" s="15">
        <f t="shared" si="5"/>
        <v>3.0307185957213399E-2</v>
      </c>
    </row>
    <row r="391" spans="1:8" ht="13.5" x14ac:dyDescent="0.25">
      <c r="A391" s="11"/>
      <c r="B391" s="10">
        <v>42867</v>
      </c>
      <c r="C391" s="2">
        <v>3.51</v>
      </c>
      <c r="D391" s="2">
        <v>3.1025</v>
      </c>
      <c r="E391" s="2">
        <v>2440</v>
      </c>
      <c r="F391" s="2"/>
      <c r="G391" s="2"/>
      <c r="H391" s="15">
        <f t="shared" ref="H391:H454" si="6">(D391-D390)/D390</f>
        <v>3.2377212831092829E-2</v>
      </c>
    </row>
    <row r="392" spans="1:8" ht="13.5" x14ac:dyDescent="0.25">
      <c r="A392" s="11"/>
      <c r="B392" s="10">
        <v>42870</v>
      </c>
      <c r="C392" s="2">
        <v>3.69</v>
      </c>
      <c r="D392" s="2">
        <v>3.2616000000000001</v>
      </c>
      <c r="E392" s="2">
        <v>3253</v>
      </c>
      <c r="F392" s="2"/>
      <c r="G392" s="2"/>
      <c r="H392" s="15">
        <f t="shared" si="6"/>
        <v>5.1281224818694605E-2</v>
      </c>
    </row>
    <row r="393" spans="1:8" ht="13.5" x14ac:dyDescent="0.25">
      <c r="A393" s="11"/>
      <c r="B393" s="10">
        <v>42871</v>
      </c>
      <c r="C393" s="2">
        <v>3.6</v>
      </c>
      <c r="D393" s="2">
        <v>3.1819999999999999</v>
      </c>
      <c r="E393" s="2">
        <v>1304</v>
      </c>
      <c r="F393" s="2"/>
      <c r="G393" s="2"/>
      <c r="H393" s="15">
        <f t="shared" si="6"/>
        <v>-2.4405199901888677E-2</v>
      </c>
    </row>
    <row r="394" spans="1:8" ht="13.5" x14ac:dyDescent="0.25">
      <c r="A394" s="11"/>
      <c r="B394" s="10">
        <v>42872</v>
      </c>
      <c r="C394" s="2">
        <v>3.66</v>
      </c>
      <c r="D394" s="2">
        <v>3.2349999999999999</v>
      </c>
      <c r="E394" s="2">
        <v>497</v>
      </c>
      <c r="F394" s="2"/>
      <c r="G394" s="2"/>
      <c r="H394" s="15">
        <f t="shared" si="6"/>
        <v>1.6656191074795705E-2</v>
      </c>
    </row>
    <row r="395" spans="1:8" ht="13.5" x14ac:dyDescent="0.25">
      <c r="A395" s="11"/>
      <c r="B395" s="10">
        <v>42873</v>
      </c>
      <c r="C395" s="2">
        <v>3.6</v>
      </c>
      <c r="D395" s="2">
        <v>3.1819999999999999</v>
      </c>
      <c r="E395" s="2">
        <v>937</v>
      </c>
      <c r="F395" s="2"/>
      <c r="G395" s="2"/>
      <c r="H395" s="15">
        <f t="shared" si="6"/>
        <v>-1.6383307573415745E-2</v>
      </c>
    </row>
    <row r="396" spans="1:8" ht="13.5" x14ac:dyDescent="0.25">
      <c r="A396" s="11"/>
      <c r="B396" s="10">
        <v>42874</v>
      </c>
      <c r="C396" s="2">
        <v>3.6</v>
      </c>
      <c r="D396" s="2">
        <v>3.1819999999999999</v>
      </c>
      <c r="E396" s="2">
        <v>586</v>
      </c>
      <c r="F396" s="2"/>
      <c r="G396" s="2"/>
      <c r="H396" s="15">
        <f t="shared" si="6"/>
        <v>0</v>
      </c>
    </row>
    <row r="397" spans="1:8" ht="13.5" x14ac:dyDescent="0.25">
      <c r="A397" s="11"/>
      <c r="B397" s="10">
        <v>42877</v>
      </c>
      <c r="C397" s="2">
        <v>3.63</v>
      </c>
      <c r="D397" s="2">
        <v>3.2084999999999999</v>
      </c>
      <c r="E397" s="2">
        <v>150</v>
      </c>
      <c r="F397" s="2"/>
      <c r="G397" s="2"/>
      <c r="H397" s="15">
        <f t="shared" si="6"/>
        <v>8.3280955373978525E-3</v>
      </c>
    </row>
    <row r="398" spans="1:8" ht="13.5" x14ac:dyDescent="0.25">
      <c r="A398" s="11"/>
      <c r="B398" s="10">
        <v>42878</v>
      </c>
      <c r="C398" s="2">
        <v>3.7</v>
      </c>
      <c r="D398" s="2">
        <v>3.2704</v>
      </c>
      <c r="E398" s="2">
        <v>748</v>
      </c>
      <c r="F398" s="2"/>
      <c r="G398" s="2"/>
      <c r="H398" s="15">
        <f t="shared" si="6"/>
        <v>1.9292504285491684E-2</v>
      </c>
    </row>
    <row r="399" spans="1:8" ht="13.5" x14ac:dyDescent="0.25">
      <c r="A399" s="11"/>
      <c r="B399" s="10">
        <v>42879</v>
      </c>
      <c r="C399" s="2">
        <v>3.91</v>
      </c>
      <c r="D399" s="2">
        <v>3.456</v>
      </c>
      <c r="E399" s="2">
        <v>24832</v>
      </c>
      <c r="F399" s="2"/>
      <c r="G399" s="2"/>
      <c r="H399" s="15">
        <f t="shared" si="6"/>
        <v>5.6751467710371817E-2</v>
      </c>
    </row>
    <row r="400" spans="1:8" ht="13.5" x14ac:dyDescent="0.25">
      <c r="A400" s="11"/>
      <c r="B400" s="10">
        <v>42880</v>
      </c>
      <c r="C400" s="2">
        <v>4.1399999999999997</v>
      </c>
      <c r="D400" s="2">
        <v>3.6593</v>
      </c>
      <c r="E400" s="2">
        <v>61324</v>
      </c>
      <c r="F400" s="2"/>
      <c r="G400" s="2"/>
      <c r="H400" s="15">
        <f t="shared" si="6"/>
        <v>5.8825231481481492E-2</v>
      </c>
    </row>
    <row r="401" spans="1:8" ht="13.5" x14ac:dyDescent="0.25">
      <c r="A401" s="11"/>
      <c r="B401" s="10">
        <v>42881</v>
      </c>
      <c r="C401" s="2">
        <v>4.04</v>
      </c>
      <c r="D401" s="2">
        <v>3.5709</v>
      </c>
      <c r="E401" s="2">
        <v>64923</v>
      </c>
      <c r="F401" s="2"/>
      <c r="G401" s="2"/>
      <c r="H401" s="15">
        <f t="shared" si="6"/>
        <v>-2.4157625775421538E-2</v>
      </c>
    </row>
    <row r="402" spans="1:8" ht="13.5" x14ac:dyDescent="0.25">
      <c r="A402" s="11"/>
      <c r="B402" s="10">
        <v>42884</v>
      </c>
      <c r="C402" s="2">
        <v>4</v>
      </c>
      <c r="D402" s="2">
        <v>3.5356000000000001</v>
      </c>
      <c r="E402" s="2">
        <v>1940</v>
      </c>
      <c r="F402" s="2"/>
      <c r="G402" s="2"/>
      <c r="H402" s="15">
        <f t="shared" si="6"/>
        <v>-9.8854630485311519E-3</v>
      </c>
    </row>
    <row r="403" spans="1:8" ht="13.5" x14ac:dyDescent="0.25">
      <c r="A403" s="11"/>
      <c r="B403" s="10">
        <v>42885</v>
      </c>
      <c r="C403" s="2">
        <v>4</v>
      </c>
      <c r="D403" s="2">
        <v>3.5356000000000001</v>
      </c>
      <c r="E403" s="2">
        <v>3609</v>
      </c>
      <c r="F403" s="2"/>
      <c r="G403" s="2"/>
      <c r="H403" s="15">
        <f t="shared" si="6"/>
        <v>0</v>
      </c>
    </row>
    <row r="404" spans="1:8" ht="13.5" x14ac:dyDescent="0.25">
      <c r="A404" s="11"/>
      <c r="B404" s="10">
        <v>42886</v>
      </c>
      <c r="C404" s="2">
        <v>4</v>
      </c>
      <c r="D404" s="2">
        <v>3.5356000000000001</v>
      </c>
      <c r="E404" s="2">
        <v>2132</v>
      </c>
      <c r="F404" s="2"/>
      <c r="G404" s="2"/>
      <c r="H404" s="15">
        <f t="shared" si="6"/>
        <v>0</v>
      </c>
    </row>
    <row r="405" spans="1:8" ht="13.5" x14ac:dyDescent="0.25">
      <c r="A405" s="11"/>
      <c r="B405" s="10">
        <v>42887</v>
      </c>
      <c r="C405" s="2">
        <v>3.92</v>
      </c>
      <c r="D405" s="2">
        <v>3.4647999999999999</v>
      </c>
      <c r="E405" s="2">
        <v>1374</v>
      </c>
      <c r="F405" s="2"/>
      <c r="G405" s="2"/>
      <c r="H405" s="15">
        <f t="shared" si="6"/>
        <v>-2.0024889693404286E-2</v>
      </c>
    </row>
    <row r="406" spans="1:8" ht="13.5" x14ac:dyDescent="0.25">
      <c r="A406" s="11"/>
      <c r="B406" s="10">
        <v>42888</v>
      </c>
      <c r="C406" s="2">
        <v>3.81</v>
      </c>
      <c r="D406" s="2">
        <v>3.3675999999999999</v>
      </c>
      <c r="E406" s="2">
        <v>1479</v>
      </c>
      <c r="F406" s="2"/>
      <c r="G406" s="2"/>
      <c r="H406" s="15">
        <f t="shared" si="6"/>
        <v>-2.8053567305472166E-2</v>
      </c>
    </row>
    <row r="407" spans="1:8" ht="13.5" x14ac:dyDescent="0.25">
      <c r="A407" s="11"/>
      <c r="B407" s="10">
        <v>42891</v>
      </c>
      <c r="C407" s="2">
        <v>3.89</v>
      </c>
      <c r="D407" s="2">
        <v>3.4382999999999999</v>
      </c>
      <c r="E407" s="2">
        <v>15</v>
      </c>
      <c r="F407" s="2"/>
      <c r="G407" s="2"/>
      <c r="H407" s="15">
        <f t="shared" si="6"/>
        <v>2.0994179831333885E-2</v>
      </c>
    </row>
    <row r="408" spans="1:8" ht="13.5" x14ac:dyDescent="0.25">
      <c r="A408" s="11"/>
      <c r="B408" s="10">
        <v>42892</v>
      </c>
      <c r="C408" s="2">
        <v>3.8</v>
      </c>
      <c r="D408" s="2">
        <v>3.3588</v>
      </c>
      <c r="E408" s="2">
        <v>3093</v>
      </c>
      <c r="F408" s="2"/>
      <c r="G408" s="2"/>
      <c r="H408" s="15">
        <f t="shared" si="6"/>
        <v>-2.3121891632492775E-2</v>
      </c>
    </row>
    <row r="409" spans="1:8" ht="13.5" x14ac:dyDescent="0.25">
      <c r="A409" s="11"/>
      <c r="B409" s="10">
        <v>42893</v>
      </c>
      <c r="C409" s="2">
        <v>3.72</v>
      </c>
      <c r="D409" s="2">
        <v>3.2881</v>
      </c>
      <c r="E409" s="2">
        <v>7910</v>
      </c>
      <c r="F409" s="2"/>
      <c r="G409" s="2"/>
      <c r="H409" s="15">
        <f t="shared" si="6"/>
        <v>-2.104918423246397E-2</v>
      </c>
    </row>
    <row r="410" spans="1:8" ht="13.5" x14ac:dyDescent="0.25">
      <c r="A410" s="11"/>
      <c r="B410" s="10">
        <v>42894</v>
      </c>
      <c r="C410" s="2">
        <v>3.63</v>
      </c>
      <c r="D410" s="2">
        <v>3.2084999999999999</v>
      </c>
      <c r="E410" s="2">
        <v>4670</v>
      </c>
      <c r="F410" s="2"/>
      <c r="G410" s="2"/>
      <c r="H410" s="15">
        <f t="shared" si="6"/>
        <v>-2.420850947355619E-2</v>
      </c>
    </row>
    <row r="411" spans="1:8" ht="13.5" x14ac:dyDescent="0.25">
      <c r="A411" s="11"/>
      <c r="B411" s="10">
        <v>42895</v>
      </c>
      <c r="C411" s="2">
        <v>3.68</v>
      </c>
      <c r="D411" s="2">
        <v>3.2526999999999999</v>
      </c>
      <c r="E411" s="2">
        <v>3111</v>
      </c>
      <c r="F411" s="2"/>
      <c r="G411" s="2"/>
      <c r="H411" s="15">
        <f t="shared" si="6"/>
        <v>1.3775907745052211E-2</v>
      </c>
    </row>
    <row r="412" spans="1:8" ht="13.5" x14ac:dyDescent="0.25">
      <c r="A412" s="11"/>
      <c r="B412" s="10">
        <v>42898</v>
      </c>
      <c r="C412" s="2">
        <v>3.59</v>
      </c>
      <c r="D412" s="2">
        <v>3.1732</v>
      </c>
      <c r="E412" s="2">
        <v>3849</v>
      </c>
      <c r="F412" s="2"/>
      <c r="G412" s="2"/>
      <c r="H412" s="15">
        <f t="shared" si="6"/>
        <v>-2.4441233436837059E-2</v>
      </c>
    </row>
    <row r="413" spans="1:8" ht="13.5" x14ac:dyDescent="0.25">
      <c r="A413" s="11"/>
      <c r="B413" s="10">
        <v>42899</v>
      </c>
      <c r="C413" s="2">
        <v>3.59</v>
      </c>
      <c r="D413" s="2">
        <v>3.1732</v>
      </c>
      <c r="E413" s="2">
        <v>3079</v>
      </c>
      <c r="F413" s="2"/>
      <c r="G413" s="2"/>
      <c r="H413" s="15">
        <f t="shared" si="6"/>
        <v>0</v>
      </c>
    </row>
    <row r="414" spans="1:8" ht="13.5" x14ac:dyDescent="0.25">
      <c r="A414" s="11"/>
      <c r="B414" s="10">
        <v>42900</v>
      </c>
      <c r="C414" s="2">
        <v>3.57</v>
      </c>
      <c r="D414" s="2">
        <v>3.1555</v>
      </c>
      <c r="E414" s="2">
        <v>146</v>
      </c>
      <c r="F414" s="2"/>
      <c r="G414" s="2"/>
      <c r="H414" s="15">
        <f t="shared" si="6"/>
        <v>-5.5779654607336594E-3</v>
      </c>
    </row>
    <row r="415" spans="1:8" ht="13.5" x14ac:dyDescent="0.25">
      <c r="A415" s="11"/>
      <c r="B415" s="10">
        <v>42901</v>
      </c>
      <c r="C415" s="2">
        <v>3.49</v>
      </c>
      <c r="D415" s="2">
        <v>3.0848</v>
      </c>
      <c r="E415" s="2">
        <v>687</v>
      </c>
      <c r="F415" s="2"/>
      <c r="G415" s="2"/>
      <c r="H415" s="15">
        <f t="shared" si="6"/>
        <v>-2.2405324037395018E-2</v>
      </c>
    </row>
    <row r="416" spans="1:8" ht="13.5" x14ac:dyDescent="0.25">
      <c r="A416" s="11"/>
      <c r="B416" s="10">
        <v>42902</v>
      </c>
      <c r="C416" s="2">
        <v>3.43</v>
      </c>
      <c r="D416" s="2">
        <v>3.0316999999999998</v>
      </c>
      <c r="E416" s="2">
        <v>3500</v>
      </c>
      <c r="F416" s="2"/>
      <c r="G416" s="2"/>
      <c r="H416" s="15">
        <f t="shared" si="6"/>
        <v>-1.7213433609958553E-2</v>
      </c>
    </row>
    <row r="417" spans="1:8" ht="13.5" x14ac:dyDescent="0.25">
      <c r="A417" s="11"/>
      <c r="B417" s="10">
        <v>42905</v>
      </c>
      <c r="C417" s="2">
        <v>3.49</v>
      </c>
      <c r="D417" s="2">
        <v>3.0848</v>
      </c>
      <c r="E417" s="2">
        <v>1740</v>
      </c>
      <c r="F417" s="2"/>
      <c r="G417" s="2"/>
      <c r="H417" s="15">
        <f t="shared" si="6"/>
        <v>1.7514925619289558E-2</v>
      </c>
    </row>
    <row r="418" spans="1:8" ht="13.5" x14ac:dyDescent="0.25">
      <c r="A418" s="11"/>
      <c r="B418" s="10">
        <v>42906</v>
      </c>
      <c r="C418" s="2">
        <v>3.46</v>
      </c>
      <c r="D418" s="2">
        <v>3.0583</v>
      </c>
      <c r="E418" s="2">
        <v>21</v>
      </c>
      <c r="F418" s="2"/>
      <c r="G418" s="2"/>
      <c r="H418" s="15">
        <f t="shared" si="6"/>
        <v>-8.590508298755177E-3</v>
      </c>
    </row>
    <row r="419" spans="1:8" ht="13.5" x14ac:dyDescent="0.25">
      <c r="A419" s="11"/>
      <c r="B419" s="10">
        <v>42907</v>
      </c>
      <c r="C419" s="2">
        <v>3.49</v>
      </c>
      <c r="D419" s="2">
        <v>3.0848</v>
      </c>
      <c r="E419" s="2">
        <v>847</v>
      </c>
      <c r="F419" s="2"/>
      <c r="G419" s="2"/>
      <c r="H419" s="15">
        <f t="shared" si="6"/>
        <v>8.664944577052601E-3</v>
      </c>
    </row>
    <row r="420" spans="1:8" ht="13.5" x14ac:dyDescent="0.25">
      <c r="A420" s="11"/>
      <c r="B420" s="10">
        <v>42908</v>
      </c>
      <c r="C420" s="2">
        <v>3.4</v>
      </c>
      <c r="D420" s="2">
        <v>3.0051999999999999</v>
      </c>
      <c r="E420" s="2">
        <v>3462</v>
      </c>
      <c r="F420" s="2"/>
      <c r="G420" s="2"/>
      <c r="H420" s="15">
        <f t="shared" si="6"/>
        <v>-2.580394190871373E-2</v>
      </c>
    </row>
    <row r="421" spans="1:8" ht="13.5" x14ac:dyDescent="0.25">
      <c r="A421" s="11"/>
      <c r="B421" s="10">
        <v>42909</v>
      </c>
      <c r="C421" s="2">
        <v>3.3</v>
      </c>
      <c r="D421" s="2">
        <v>2.9167999999999998</v>
      </c>
      <c r="E421" s="2">
        <v>1870</v>
      </c>
      <c r="F421" s="2"/>
      <c r="G421" s="2"/>
      <c r="H421" s="15">
        <f t="shared" si="6"/>
        <v>-2.9415679488885942E-2</v>
      </c>
    </row>
    <row r="422" spans="1:8" ht="13.5" x14ac:dyDescent="0.25">
      <c r="A422" s="11"/>
      <c r="B422" s="10">
        <v>42914</v>
      </c>
      <c r="C422" s="2">
        <v>3.27</v>
      </c>
      <c r="D422" s="2">
        <v>2.8902999999999999</v>
      </c>
      <c r="E422" s="2">
        <v>5302</v>
      </c>
      <c r="F422" s="2"/>
      <c r="G422" s="2"/>
      <c r="H422" s="15">
        <f t="shared" si="6"/>
        <v>-9.0852989577619205E-3</v>
      </c>
    </row>
    <row r="423" spans="1:8" ht="13.5" x14ac:dyDescent="0.25">
      <c r="A423" s="11"/>
      <c r="B423" s="10">
        <v>42915</v>
      </c>
      <c r="C423" s="2">
        <v>3.3</v>
      </c>
      <c r="D423" s="2">
        <v>2.9167999999999998</v>
      </c>
      <c r="E423" s="2">
        <v>1981</v>
      </c>
      <c r="F423" s="2"/>
      <c r="G423" s="2"/>
      <c r="H423" s="15">
        <f t="shared" si="6"/>
        <v>9.1685984153893948E-3</v>
      </c>
    </row>
    <row r="424" spans="1:8" ht="13.5" x14ac:dyDescent="0.25">
      <c r="A424" s="11"/>
      <c r="B424" s="10">
        <v>42916</v>
      </c>
      <c r="C424" s="2">
        <v>3.21</v>
      </c>
      <c r="D424" s="2">
        <v>2.8372999999999999</v>
      </c>
      <c r="E424" s="2">
        <v>806</v>
      </c>
      <c r="F424" s="2"/>
      <c r="G424" s="2"/>
      <c r="H424" s="15">
        <f t="shared" si="6"/>
        <v>-2.7255896873285761E-2</v>
      </c>
    </row>
    <row r="425" spans="1:8" ht="13.5" x14ac:dyDescent="0.25">
      <c r="A425" s="11"/>
      <c r="B425" s="10">
        <v>42919</v>
      </c>
      <c r="C425" s="2">
        <v>3.27</v>
      </c>
      <c r="D425" s="2">
        <v>2.8902999999999999</v>
      </c>
      <c r="E425" s="2">
        <v>2550</v>
      </c>
      <c r="F425" s="2"/>
      <c r="G425" s="2"/>
      <c r="H425" s="15">
        <f t="shared" si="6"/>
        <v>1.8679730729919266E-2</v>
      </c>
    </row>
    <row r="426" spans="1:8" ht="13.5" x14ac:dyDescent="0.25">
      <c r="A426" s="11"/>
      <c r="B426" s="10">
        <v>42920</v>
      </c>
      <c r="C426" s="2">
        <v>3.34</v>
      </c>
      <c r="D426" s="2">
        <v>2.9521999999999999</v>
      </c>
      <c r="E426" s="2">
        <v>5932</v>
      </c>
      <c r="F426" s="2"/>
      <c r="G426" s="2"/>
      <c r="H426" s="15">
        <f t="shared" si="6"/>
        <v>2.141646195896622E-2</v>
      </c>
    </row>
    <row r="427" spans="1:8" ht="13.5" x14ac:dyDescent="0.25">
      <c r="A427" s="11"/>
      <c r="B427" s="10">
        <v>42921</v>
      </c>
      <c r="C427" s="2">
        <v>3.43</v>
      </c>
      <c r="D427" s="2">
        <v>3.0316999999999998</v>
      </c>
      <c r="E427" s="2">
        <v>2541</v>
      </c>
      <c r="F427" s="2"/>
      <c r="G427" s="2"/>
      <c r="H427" s="15">
        <f t="shared" si="6"/>
        <v>2.692906984621635E-2</v>
      </c>
    </row>
    <row r="428" spans="1:8" ht="13.5" x14ac:dyDescent="0.25">
      <c r="A428" s="11"/>
      <c r="B428" s="10">
        <v>42922</v>
      </c>
      <c r="C428" s="2">
        <v>3.43</v>
      </c>
      <c r="D428" s="2">
        <v>3.0316999999999998</v>
      </c>
      <c r="E428" s="2">
        <v>109</v>
      </c>
      <c r="F428" s="2"/>
      <c r="G428" s="2"/>
      <c r="H428" s="15">
        <f t="shared" si="6"/>
        <v>0</v>
      </c>
    </row>
    <row r="429" spans="1:8" ht="13.5" x14ac:dyDescent="0.25">
      <c r="A429" s="11"/>
      <c r="B429" s="10">
        <v>42923</v>
      </c>
      <c r="C429" s="2">
        <v>3.3</v>
      </c>
      <c r="D429" s="2">
        <v>2.9167999999999998</v>
      </c>
      <c r="E429" s="2">
        <v>5081</v>
      </c>
      <c r="F429" s="2"/>
      <c r="G429" s="2"/>
      <c r="H429" s="15">
        <f t="shared" si="6"/>
        <v>-3.7899528317445662E-2</v>
      </c>
    </row>
    <row r="430" spans="1:8" ht="13.5" x14ac:dyDescent="0.25">
      <c r="A430" s="11"/>
      <c r="B430" s="10">
        <v>42926</v>
      </c>
      <c r="C430" s="2">
        <v>3.3</v>
      </c>
      <c r="D430" s="2">
        <v>2.9167999999999998</v>
      </c>
      <c r="E430" s="2">
        <v>50</v>
      </c>
      <c r="F430" s="2"/>
      <c r="G430" s="2"/>
      <c r="H430" s="15">
        <f t="shared" si="6"/>
        <v>0</v>
      </c>
    </row>
    <row r="431" spans="1:8" ht="13.5" x14ac:dyDescent="0.25">
      <c r="A431" s="11"/>
      <c r="B431" s="10">
        <v>42927</v>
      </c>
      <c r="C431" s="2">
        <v>3.29</v>
      </c>
      <c r="D431" s="2">
        <v>2.9079999999999999</v>
      </c>
      <c r="E431" s="2">
        <v>1965</v>
      </c>
      <c r="F431" s="2"/>
      <c r="G431" s="2"/>
      <c r="H431" s="15">
        <f t="shared" si="6"/>
        <v>-3.0170049369171417E-3</v>
      </c>
    </row>
    <row r="432" spans="1:8" ht="13.5" x14ac:dyDescent="0.25">
      <c r="A432" s="11"/>
      <c r="B432" s="10">
        <v>42928</v>
      </c>
      <c r="C432" s="2">
        <v>3.29</v>
      </c>
      <c r="D432" s="2">
        <v>2.9079999999999999</v>
      </c>
      <c r="E432" s="2">
        <v>7444</v>
      </c>
      <c r="F432" s="2"/>
      <c r="G432" s="2"/>
      <c r="H432" s="15">
        <f t="shared" si="6"/>
        <v>0</v>
      </c>
    </row>
    <row r="433" spans="1:8" ht="13.5" x14ac:dyDescent="0.25">
      <c r="A433" s="11"/>
      <c r="B433" s="10">
        <v>42929</v>
      </c>
      <c r="C433" s="2">
        <v>3.29</v>
      </c>
      <c r="D433" s="2">
        <v>2.9079999999999999</v>
      </c>
      <c r="E433" s="2">
        <v>1076</v>
      </c>
      <c r="F433" s="2"/>
      <c r="G433" s="2"/>
      <c r="H433" s="15">
        <f t="shared" si="6"/>
        <v>0</v>
      </c>
    </row>
    <row r="434" spans="1:8" ht="13.5" x14ac:dyDescent="0.25">
      <c r="A434" s="11"/>
      <c r="B434" s="10">
        <v>42930</v>
      </c>
      <c r="C434" s="2">
        <v>3.48</v>
      </c>
      <c r="D434" s="2">
        <v>3.0758999999999999</v>
      </c>
      <c r="E434" s="2">
        <v>7898</v>
      </c>
      <c r="F434" s="2"/>
      <c r="G434" s="2"/>
      <c r="H434" s="15">
        <f t="shared" si="6"/>
        <v>5.7737276478679482E-2</v>
      </c>
    </row>
    <row r="435" spans="1:8" ht="13.5" x14ac:dyDescent="0.25">
      <c r="A435" s="11"/>
      <c r="B435" s="10">
        <v>42933</v>
      </c>
      <c r="C435" s="2">
        <v>3.6</v>
      </c>
      <c r="D435" s="2">
        <v>3.1819999999999999</v>
      </c>
      <c r="E435" s="2">
        <v>2750</v>
      </c>
      <c r="F435" s="2"/>
      <c r="G435" s="2"/>
      <c r="H435" s="15">
        <f t="shared" si="6"/>
        <v>3.4493969244773916E-2</v>
      </c>
    </row>
    <row r="436" spans="1:8" ht="13.5" x14ac:dyDescent="0.25">
      <c r="A436" s="11"/>
      <c r="B436" s="10">
        <v>42934</v>
      </c>
      <c r="C436" s="2">
        <v>3.6</v>
      </c>
      <c r="D436" s="2">
        <v>3.1819999999999999</v>
      </c>
      <c r="E436" s="2">
        <v>0</v>
      </c>
      <c r="F436" s="2"/>
      <c r="G436" s="2"/>
      <c r="H436" s="15">
        <f t="shared" si="6"/>
        <v>0</v>
      </c>
    </row>
    <row r="437" spans="1:8" ht="13.5" x14ac:dyDescent="0.25">
      <c r="A437" s="11"/>
      <c r="B437" s="10">
        <v>42935</v>
      </c>
      <c r="C437" s="2">
        <v>3.5</v>
      </c>
      <c r="D437" s="2">
        <v>3.0935999999999999</v>
      </c>
      <c r="E437" s="2">
        <v>1</v>
      </c>
      <c r="F437" s="2"/>
      <c r="G437" s="2"/>
      <c r="H437" s="15">
        <f t="shared" si="6"/>
        <v>-2.778126964173477E-2</v>
      </c>
    </row>
    <row r="438" spans="1:8" ht="13.5" x14ac:dyDescent="0.25">
      <c r="A438" s="11"/>
      <c r="B438" s="10">
        <v>42936</v>
      </c>
      <c r="C438" s="2">
        <v>3.49</v>
      </c>
      <c r="D438" s="2">
        <v>3.0848</v>
      </c>
      <c r="E438" s="2">
        <v>300</v>
      </c>
      <c r="F438" s="2"/>
      <c r="G438" s="2"/>
      <c r="H438" s="15">
        <f t="shared" si="6"/>
        <v>-2.8445823635893197E-3</v>
      </c>
    </row>
    <row r="439" spans="1:8" ht="13.5" x14ac:dyDescent="0.25">
      <c r="A439" s="11"/>
      <c r="B439" s="10">
        <v>42937</v>
      </c>
      <c r="C439" s="2">
        <v>3.57</v>
      </c>
      <c r="D439" s="2">
        <v>3.1555</v>
      </c>
      <c r="E439" s="2">
        <v>10</v>
      </c>
      <c r="F439" s="2"/>
      <c r="G439" s="2"/>
      <c r="H439" s="15">
        <f t="shared" si="6"/>
        <v>2.291882780082987E-2</v>
      </c>
    </row>
    <row r="440" spans="1:8" ht="13.5" x14ac:dyDescent="0.25">
      <c r="A440" s="11"/>
      <c r="B440" s="10">
        <v>42940</v>
      </c>
      <c r="C440" s="2">
        <v>3.53</v>
      </c>
      <c r="D440" s="2">
        <v>3.1200999999999999</v>
      </c>
      <c r="E440" s="2">
        <v>151</v>
      </c>
      <c r="F440" s="2"/>
      <c r="G440" s="2"/>
      <c r="H440" s="15">
        <f t="shared" si="6"/>
        <v>-1.1218507368087497E-2</v>
      </c>
    </row>
    <row r="441" spans="1:8" ht="13.5" x14ac:dyDescent="0.25">
      <c r="A441" s="11"/>
      <c r="B441" s="10">
        <v>42942</v>
      </c>
      <c r="C441" s="2">
        <v>3.43</v>
      </c>
      <c r="D441" s="2">
        <v>3.0316999999999998</v>
      </c>
      <c r="E441" s="2">
        <v>475</v>
      </c>
      <c r="F441" s="2"/>
      <c r="G441" s="2"/>
      <c r="H441" s="15">
        <f t="shared" si="6"/>
        <v>-2.8332425242780693E-2</v>
      </c>
    </row>
    <row r="442" spans="1:8" ht="13.5" x14ac:dyDescent="0.25">
      <c r="A442" s="11"/>
      <c r="B442" s="10">
        <v>42943</v>
      </c>
      <c r="C442" s="2">
        <v>3.33</v>
      </c>
      <c r="D442" s="2">
        <v>2.9434</v>
      </c>
      <c r="E442" s="2">
        <v>3243</v>
      </c>
      <c r="F442" s="2"/>
      <c r="G442" s="2"/>
      <c r="H442" s="15">
        <f t="shared" si="6"/>
        <v>-2.9125573110795867E-2</v>
      </c>
    </row>
    <row r="443" spans="1:8" ht="13.5" x14ac:dyDescent="0.25">
      <c r="A443" s="11"/>
      <c r="B443" s="10">
        <v>42944</v>
      </c>
      <c r="C443" s="2">
        <v>3.37</v>
      </c>
      <c r="D443" s="2">
        <v>2.9786999999999999</v>
      </c>
      <c r="E443" s="2">
        <v>1620</v>
      </c>
      <c r="F443" s="2"/>
      <c r="G443" s="2"/>
      <c r="H443" s="15">
        <f t="shared" si="6"/>
        <v>1.1992933342393113E-2</v>
      </c>
    </row>
    <row r="444" spans="1:8" ht="13.5" x14ac:dyDescent="0.25">
      <c r="A444" s="11"/>
      <c r="B444" s="10">
        <v>42947</v>
      </c>
      <c r="C444" s="2">
        <v>3.37</v>
      </c>
      <c r="D444" s="2">
        <v>2.9786999999999999</v>
      </c>
      <c r="E444" s="2">
        <v>141</v>
      </c>
      <c r="F444" s="2"/>
      <c r="G444" s="2"/>
      <c r="H444" s="15">
        <f t="shared" si="6"/>
        <v>0</v>
      </c>
    </row>
    <row r="445" spans="1:8" ht="13.5" x14ac:dyDescent="0.25">
      <c r="A445" s="11"/>
      <c r="B445" s="10">
        <v>42948</v>
      </c>
      <c r="C445" s="2">
        <v>3.27</v>
      </c>
      <c r="D445" s="2">
        <v>2.8902999999999999</v>
      </c>
      <c r="E445" s="2">
        <v>1418</v>
      </c>
      <c r="F445" s="2"/>
      <c r="G445" s="2"/>
      <c r="H445" s="15">
        <f t="shared" si="6"/>
        <v>-2.9677376036526013E-2</v>
      </c>
    </row>
    <row r="446" spans="1:8" ht="13.5" x14ac:dyDescent="0.25">
      <c r="A446" s="11"/>
      <c r="B446" s="10">
        <v>42949</v>
      </c>
      <c r="C446" s="2">
        <v>3.25</v>
      </c>
      <c r="D446" s="2">
        <v>2.8725999999999998</v>
      </c>
      <c r="E446" s="2">
        <v>3343</v>
      </c>
      <c r="F446" s="2"/>
      <c r="G446" s="2"/>
      <c r="H446" s="15">
        <f t="shared" si="6"/>
        <v>-6.1239317717884127E-3</v>
      </c>
    </row>
    <row r="447" spans="1:8" ht="13.5" x14ac:dyDescent="0.25">
      <c r="A447" s="11"/>
      <c r="B447" s="10">
        <v>42950</v>
      </c>
      <c r="C447" s="2">
        <v>3.23</v>
      </c>
      <c r="D447" s="2">
        <v>2.855</v>
      </c>
      <c r="E447" s="2">
        <v>3240</v>
      </c>
      <c r="F447" s="2"/>
      <c r="G447" s="2"/>
      <c r="H447" s="15">
        <f t="shared" si="6"/>
        <v>-6.1268537213673467E-3</v>
      </c>
    </row>
    <row r="448" spans="1:8" ht="13.5" x14ac:dyDescent="0.25">
      <c r="A448" s="11"/>
      <c r="B448" s="10">
        <v>42951</v>
      </c>
      <c r="C448" s="2">
        <v>3.33</v>
      </c>
      <c r="D448" s="2">
        <v>2.9434</v>
      </c>
      <c r="E448" s="2">
        <v>2188</v>
      </c>
      <c r="F448" s="2"/>
      <c r="G448" s="2"/>
      <c r="H448" s="15">
        <f t="shared" si="6"/>
        <v>3.0963222416812621E-2</v>
      </c>
    </row>
    <row r="449" spans="1:8" ht="13.5" x14ac:dyDescent="0.25">
      <c r="A449" s="11"/>
      <c r="B449" s="10">
        <v>42954</v>
      </c>
      <c r="C449" s="2">
        <v>3.35</v>
      </c>
      <c r="D449" s="2">
        <v>2.9609999999999999</v>
      </c>
      <c r="E449" s="2">
        <v>610</v>
      </c>
      <c r="F449" s="2"/>
      <c r="G449" s="2"/>
      <c r="H449" s="15">
        <f t="shared" si="6"/>
        <v>5.9794795134877482E-3</v>
      </c>
    </row>
    <row r="450" spans="1:8" ht="13.5" x14ac:dyDescent="0.25">
      <c r="A450" s="11"/>
      <c r="B450" s="10">
        <v>42955</v>
      </c>
      <c r="C450" s="2">
        <v>3.4</v>
      </c>
      <c r="D450" s="2">
        <v>3.0051999999999999</v>
      </c>
      <c r="E450" s="2">
        <v>851</v>
      </c>
      <c r="F450" s="2"/>
      <c r="G450" s="2"/>
      <c r="H450" s="15">
        <f t="shared" si="6"/>
        <v>1.4927389395474508E-2</v>
      </c>
    </row>
    <row r="451" spans="1:8" ht="13.5" x14ac:dyDescent="0.25">
      <c r="A451" s="11"/>
      <c r="B451" s="10">
        <v>42956</v>
      </c>
      <c r="C451" s="2">
        <v>3.39</v>
      </c>
      <c r="D451" s="2">
        <v>2.9964</v>
      </c>
      <c r="E451" s="2">
        <v>205</v>
      </c>
      <c r="F451" s="2"/>
      <c r="G451" s="2"/>
      <c r="H451" s="15">
        <f t="shared" si="6"/>
        <v>-2.9282576866764007E-3</v>
      </c>
    </row>
    <row r="452" spans="1:8" ht="13.5" x14ac:dyDescent="0.25">
      <c r="A452" s="11"/>
      <c r="B452" s="10">
        <v>42957</v>
      </c>
      <c r="C452" s="2">
        <v>3.39</v>
      </c>
      <c r="D452" s="2">
        <v>2.9964</v>
      </c>
      <c r="E452" s="2">
        <v>1139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42958</v>
      </c>
      <c r="C453" s="2">
        <v>3.39</v>
      </c>
      <c r="D453" s="2">
        <v>2.9964</v>
      </c>
      <c r="E453" s="2">
        <v>348</v>
      </c>
      <c r="F453" s="2"/>
      <c r="G453" s="2"/>
      <c r="H453" s="15">
        <f t="shared" si="6"/>
        <v>0</v>
      </c>
    </row>
    <row r="454" spans="1:8" ht="13.5" x14ac:dyDescent="0.25">
      <c r="A454" s="11"/>
      <c r="B454" s="10">
        <v>42961</v>
      </c>
      <c r="C454" s="2">
        <v>3.4</v>
      </c>
      <c r="D454" s="2">
        <v>3.0051999999999999</v>
      </c>
      <c r="E454" s="2">
        <v>269</v>
      </c>
      <c r="F454" s="2"/>
      <c r="G454" s="2"/>
      <c r="H454" s="15">
        <f t="shared" si="6"/>
        <v>2.9368575624081962E-3</v>
      </c>
    </row>
    <row r="455" spans="1:8" ht="13.5" x14ac:dyDescent="0.25">
      <c r="A455" s="11"/>
      <c r="B455" s="10">
        <v>42962</v>
      </c>
      <c r="C455" s="2">
        <v>3.4</v>
      </c>
      <c r="D455" s="2">
        <v>3.0051999999999999</v>
      </c>
      <c r="E455" s="2">
        <v>610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3.41</v>
      </c>
      <c r="D456" s="2">
        <v>3.0141</v>
      </c>
      <c r="E456" s="2">
        <v>95</v>
      </c>
      <c r="F456" s="2"/>
      <c r="G456" s="2"/>
      <c r="H456" s="15">
        <f t="shared" si="7"/>
        <v>2.9615333422068849E-3</v>
      </c>
    </row>
    <row r="457" spans="1:8" ht="13.5" x14ac:dyDescent="0.25">
      <c r="A457" s="11"/>
      <c r="B457" s="10">
        <v>42964</v>
      </c>
      <c r="C457" s="2">
        <v>3.41</v>
      </c>
      <c r="D457" s="2">
        <v>3.0141</v>
      </c>
      <c r="E457" s="2">
        <v>0</v>
      </c>
      <c r="F457" s="2"/>
      <c r="G457" s="2"/>
      <c r="H457" s="15">
        <f t="shared" si="7"/>
        <v>0</v>
      </c>
    </row>
    <row r="458" spans="1:8" ht="13.5" x14ac:dyDescent="0.25">
      <c r="A458" s="11"/>
      <c r="B458" s="10">
        <v>42965</v>
      </c>
      <c r="C458" s="2">
        <v>3.39</v>
      </c>
      <c r="D458" s="2">
        <v>2.9964</v>
      </c>
      <c r="E458" s="2">
        <v>975</v>
      </c>
      <c r="F458" s="2"/>
      <c r="G458" s="2"/>
      <c r="H458" s="15">
        <f t="shared" si="7"/>
        <v>-5.8723997213098603E-3</v>
      </c>
    </row>
    <row r="459" spans="1:8" ht="13.5" x14ac:dyDescent="0.25">
      <c r="A459" s="11"/>
      <c r="B459" s="10">
        <v>42968</v>
      </c>
      <c r="C459" s="2">
        <v>3.42</v>
      </c>
      <c r="D459" s="2">
        <v>3.0228999999999999</v>
      </c>
      <c r="E459" s="2">
        <v>120</v>
      </c>
      <c r="F459" s="2"/>
      <c r="G459" s="2"/>
      <c r="H459" s="15">
        <f t="shared" si="7"/>
        <v>8.8439460686156619E-3</v>
      </c>
    </row>
    <row r="460" spans="1:8" ht="13.5" x14ac:dyDescent="0.25">
      <c r="A460" s="11"/>
      <c r="B460" s="10">
        <v>42969</v>
      </c>
      <c r="C460" s="2">
        <v>3.4</v>
      </c>
      <c r="D460" s="2">
        <v>3.0051999999999999</v>
      </c>
      <c r="E460" s="2">
        <v>1696</v>
      </c>
      <c r="F460" s="2"/>
      <c r="G460" s="2"/>
      <c r="H460" s="15">
        <f t="shared" si="7"/>
        <v>-5.8553045089152966E-3</v>
      </c>
    </row>
    <row r="461" spans="1:8" ht="13.5" x14ac:dyDescent="0.25">
      <c r="A461" s="11"/>
      <c r="B461" s="10">
        <v>42970</v>
      </c>
      <c r="C461" s="2">
        <v>3.3</v>
      </c>
      <c r="D461" s="2">
        <v>2.9167999999999998</v>
      </c>
      <c r="E461" s="2">
        <v>3639</v>
      </c>
      <c r="F461" s="2"/>
      <c r="G461" s="2"/>
      <c r="H461" s="15">
        <f t="shared" si="7"/>
        <v>-2.9415679488885942E-2</v>
      </c>
    </row>
    <row r="462" spans="1:8" ht="13.5" x14ac:dyDescent="0.25">
      <c r="A462" s="11"/>
      <c r="B462" s="10">
        <v>42971</v>
      </c>
      <c r="C462" s="2">
        <v>3.3</v>
      </c>
      <c r="D462" s="2">
        <v>2.9167999999999998</v>
      </c>
      <c r="E462" s="2">
        <v>482</v>
      </c>
      <c r="F462" s="2"/>
      <c r="G462" s="2"/>
      <c r="H462" s="15">
        <f t="shared" si="7"/>
        <v>0</v>
      </c>
    </row>
    <row r="463" spans="1:8" ht="13.5" x14ac:dyDescent="0.25">
      <c r="A463" s="11"/>
      <c r="B463" s="10">
        <v>42972</v>
      </c>
      <c r="C463" s="2">
        <v>3.38</v>
      </c>
      <c r="D463" s="2">
        <v>2.9874999999999998</v>
      </c>
      <c r="E463" s="2">
        <v>744</v>
      </c>
      <c r="F463" s="2"/>
      <c r="G463" s="2"/>
      <c r="H463" s="15">
        <f t="shared" si="7"/>
        <v>2.423889193636862E-2</v>
      </c>
    </row>
    <row r="464" spans="1:8" ht="13.5" x14ac:dyDescent="0.25">
      <c r="A464" s="11"/>
      <c r="B464" s="10">
        <v>42975</v>
      </c>
      <c r="C464" s="2">
        <v>3.33</v>
      </c>
      <c r="D464" s="2">
        <v>2.9434</v>
      </c>
      <c r="E464" s="2">
        <v>501</v>
      </c>
      <c r="F464" s="2"/>
      <c r="G464" s="2"/>
      <c r="H464" s="15">
        <f t="shared" si="7"/>
        <v>-1.4761506276150563E-2</v>
      </c>
    </row>
    <row r="465" spans="1:8" ht="13.5" x14ac:dyDescent="0.25">
      <c r="A465" s="11"/>
      <c r="B465" s="10">
        <v>42976</v>
      </c>
      <c r="C465" s="2">
        <v>3.24</v>
      </c>
      <c r="D465" s="2">
        <v>2.8637999999999999</v>
      </c>
      <c r="E465" s="2">
        <v>4664</v>
      </c>
      <c r="F465" s="2"/>
      <c r="G465" s="2"/>
      <c r="H465" s="15">
        <f t="shared" si="7"/>
        <v>-2.7043555072365329E-2</v>
      </c>
    </row>
    <row r="466" spans="1:8" ht="13.5" x14ac:dyDescent="0.25">
      <c r="A466" s="11"/>
      <c r="B466" s="10">
        <v>42977</v>
      </c>
      <c r="C466" s="2">
        <v>3.15</v>
      </c>
      <c r="D466" s="2">
        <v>2.7843</v>
      </c>
      <c r="E466" s="2">
        <v>11641</v>
      </c>
      <c r="F466" s="2"/>
      <c r="G466" s="2"/>
      <c r="H466" s="15">
        <f t="shared" si="7"/>
        <v>-2.7760318457992844E-2</v>
      </c>
    </row>
    <row r="467" spans="1:8" ht="13.5" x14ac:dyDescent="0.25">
      <c r="A467" s="11"/>
      <c r="B467" s="10">
        <v>42978</v>
      </c>
      <c r="C467" s="2">
        <v>3.1</v>
      </c>
      <c r="D467" s="2">
        <v>2.8731</v>
      </c>
      <c r="E467" s="2">
        <v>2208</v>
      </c>
      <c r="F467" s="2"/>
      <c r="G467" s="2"/>
      <c r="H467" s="15">
        <f t="shared" si="7"/>
        <v>3.1893114966059691E-2</v>
      </c>
    </row>
    <row r="468" spans="1:8" ht="13.5" x14ac:dyDescent="0.25">
      <c r="A468" s="11"/>
      <c r="B468" s="10">
        <v>42982</v>
      </c>
      <c r="C468" s="2">
        <v>3.1</v>
      </c>
      <c r="D468" s="2">
        <v>2.8731</v>
      </c>
      <c r="E468" s="2">
        <v>1689</v>
      </c>
      <c r="F468" s="2"/>
      <c r="G468" s="2"/>
      <c r="H468" s="15">
        <f t="shared" si="7"/>
        <v>0</v>
      </c>
    </row>
    <row r="469" spans="1:8" ht="13.5" x14ac:dyDescent="0.25">
      <c r="A469" s="11"/>
      <c r="B469" s="10">
        <v>42983</v>
      </c>
      <c r="C469" s="2">
        <v>3.1</v>
      </c>
      <c r="D469" s="2">
        <v>2.8731</v>
      </c>
      <c r="E469" s="2">
        <v>4085</v>
      </c>
      <c r="F469" s="2"/>
      <c r="G469" s="2"/>
      <c r="H469" s="15">
        <f t="shared" si="7"/>
        <v>0</v>
      </c>
    </row>
    <row r="470" spans="1:8" ht="13.5" x14ac:dyDescent="0.25">
      <c r="A470" s="11"/>
      <c r="B470" s="10">
        <v>42984</v>
      </c>
      <c r="C470" s="2">
        <v>3.01</v>
      </c>
      <c r="D470" s="2">
        <v>2.7896999999999998</v>
      </c>
      <c r="E470" s="2">
        <v>6205</v>
      </c>
      <c r="F470" s="2"/>
      <c r="G470" s="2"/>
      <c r="H470" s="15">
        <f t="shared" si="7"/>
        <v>-2.9027879294142266E-2</v>
      </c>
    </row>
    <row r="471" spans="1:8" ht="13.5" x14ac:dyDescent="0.25">
      <c r="A471" s="11"/>
      <c r="B471" s="10">
        <v>42985</v>
      </c>
      <c r="C471" s="2">
        <v>3</v>
      </c>
      <c r="D471" s="2">
        <v>2.7804000000000002</v>
      </c>
      <c r="E471" s="2">
        <v>7332</v>
      </c>
      <c r="F471" s="2"/>
      <c r="G471" s="2"/>
      <c r="H471" s="15">
        <f t="shared" si="7"/>
        <v>-3.3336917948165188E-3</v>
      </c>
    </row>
    <row r="472" spans="1:8" ht="13.5" x14ac:dyDescent="0.25">
      <c r="A472" s="11"/>
      <c r="B472" s="10">
        <v>42986</v>
      </c>
      <c r="C472" s="2">
        <v>2.91</v>
      </c>
      <c r="D472" s="2">
        <v>2.6970000000000001</v>
      </c>
      <c r="E472" s="2">
        <v>7254</v>
      </c>
      <c r="F472" s="2"/>
      <c r="G472" s="2"/>
      <c r="H472" s="15">
        <f t="shared" si="7"/>
        <v>-2.9995684074233971E-2</v>
      </c>
    </row>
    <row r="473" spans="1:8" ht="13.5" x14ac:dyDescent="0.25">
      <c r="A473" s="11"/>
      <c r="B473" s="10">
        <v>42989</v>
      </c>
      <c r="C473" s="2">
        <v>2.93</v>
      </c>
      <c r="D473" s="2">
        <v>2.7155</v>
      </c>
      <c r="E473" s="2">
        <v>762</v>
      </c>
      <c r="F473" s="2"/>
      <c r="G473" s="2"/>
      <c r="H473" s="15">
        <f t="shared" si="7"/>
        <v>6.859473489061906E-3</v>
      </c>
    </row>
    <row r="474" spans="1:8" ht="13.5" x14ac:dyDescent="0.25">
      <c r="A474" s="11"/>
      <c r="B474" s="10">
        <v>42990</v>
      </c>
      <c r="C474" s="2">
        <v>2.88</v>
      </c>
      <c r="D474" s="2">
        <v>2.6692</v>
      </c>
      <c r="E474" s="2">
        <v>1573</v>
      </c>
      <c r="F474" s="2"/>
      <c r="G474" s="2"/>
      <c r="H474" s="15">
        <f t="shared" si="7"/>
        <v>-1.7050266985822134E-2</v>
      </c>
    </row>
    <row r="475" spans="1:8" ht="13.5" x14ac:dyDescent="0.25">
      <c r="A475" s="11"/>
      <c r="B475" s="10">
        <v>42991</v>
      </c>
      <c r="C475" s="2">
        <v>3</v>
      </c>
      <c r="D475" s="2">
        <v>2.7804000000000002</v>
      </c>
      <c r="E475" s="2">
        <v>1678</v>
      </c>
      <c r="F475" s="2"/>
      <c r="G475" s="2"/>
      <c r="H475" s="15">
        <f t="shared" si="7"/>
        <v>4.1660422598531463E-2</v>
      </c>
    </row>
    <row r="476" spans="1:8" ht="13.5" x14ac:dyDescent="0.25">
      <c r="A476" s="11"/>
      <c r="B476" s="10">
        <v>42992</v>
      </c>
      <c r="C476" s="2">
        <v>3.08</v>
      </c>
      <c r="D476" s="2">
        <v>2.8544999999999998</v>
      </c>
      <c r="E476" s="2">
        <v>8815</v>
      </c>
      <c r="F476" s="2"/>
      <c r="G476" s="2"/>
      <c r="H476" s="15">
        <f t="shared" si="7"/>
        <v>2.6650841605524243E-2</v>
      </c>
    </row>
    <row r="477" spans="1:8" ht="13.5" x14ac:dyDescent="0.25">
      <c r="A477" s="11"/>
      <c r="B477" s="10">
        <v>42993</v>
      </c>
      <c r="C477" s="2">
        <v>3</v>
      </c>
      <c r="D477" s="2">
        <v>2.7804000000000002</v>
      </c>
      <c r="E477" s="2">
        <v>2061</v>
      </c>
      <c r="F477" s="2"/>
      <c r="G477" s="2"/>
      <c r="H477" s="15">
        <f t="shared" si="7"/>
        <v>-2.5959012086179581E-2</v>
      </c>
    </row>
    <row r="478" spans="1:8" ht="13.5" x14ac:dyDescent="0.25">
      <c r="A478" s="11"/>
      <c r="B478" s="10">
        <v>42996</v>
      </c>
      <c r="C478" s="2">
        <v>3.09</v>
      </c>
      <c r="D478" s="2">
        <v>2.8637999999999999</v>
      </c>
      <c r="E478" s="2">
        <v>1502</v>
      </c>
      <c r="F478" s="2"/>
      <c r="G478" s="2"/>
      <c r="H478" s="15">
        <f t="shared" si="7"/>
        <v>2.9995684074233812E-2</v>
      </c>
    </row>
    <row r="479" spans="1:8" ht="13.5" x14ac:dyDescent="0.25">
      <c r="A479" s="11"/>
      <c r="B479" s="10">
        <v>42997</v>
      </c>
      <c r="C479" s="2">
        <v>3.08</v>
      </c>
      <c r="D479" s="2">
        <v>2.8544999999999998</v>
      </c>
      <c r="E479" s="2">
        <v>512</v>
      </c>
      <c r="F479" s="2"/>
      <c r="G479" s="2"/>
      <c r="H479" s="15">
        <f t="shared" si="7"/>
        <v>-3.2474334799916498E-3</v>
      </c>
    </row>
    <row r="480" spans="1:8" ht="13.5" x14ac:dyDescent="0.25">
      <c r="A480" s="11"/>
      <c r="B480" s="10">
        <v>42998</v>
      </c>
      <c r="C480" s="2">
        <v>3.09</v>
      </c>
      <c r="D480" s="2">
        <v>2.8637999999999999</v>
      </c>
      <c r="E480" s="2">
        <v>19475</v>
      </c>
      <c r="F480" s="2"/>
      <c r="G480" s="2"/>
      <c r="H480" s="15">
        <f t="shared" si="7"/>
        <v>3.2580136626379702E-3</v>
      </c>
    </row>
    <row r="481" spans="1:8" ht="13.5" x14ac:dyDescent="0.25">
      <c r="A481" s="11"/>
      <c r="B481" s="10">
        <v>43000</v>
      </c>
      <c r="C481" s="2">
        <v>3.1</v>
      </c>
      <c r="D481" s="2">
        <v>2.8731</v>
      </c>
      <c r="E481" s="2">
        <v>12487</v>
      </c>
      <c r="F481" s="2"/>
      <c r="G481" s="2"/>
      <c r="H481" s="15">
        <f t="shared" si="7"/>
        <v>3.2474334799916498E-3</v>
      </c>
    </row>
    <row r="482" spans="1:8" ht="13.5" x14ac:dyDescent="0.25">
      <c r="A482" s="11"/>
      <c r="B482" s="10">
        <v>43003</v>
      </c>
      <c r="C482" s="2">
        <v>3.14</v>
      </c>
      <c r="D482" s="2">
        <v>2.9102000000000001</v>
      </c>
      <c r="E482" s="2">
        <v>5398</v>
      </c>
      <c r="F482" s="2"/>
      <c r="G482" s="2"/>
      <c r="H482" s="15">
        <f t="shared" si="7"/>
        <v>1.2912881556506954E-2</v>
      </c>
    </row>
    <row r="483" spans="1:8" ht="13.5" x14ac:dyDescent="0.25">
      <c r="A483" s="11"/>
      <c r="B483" s="10">
        <v>43004</v>
      </c>
      <c r="C483" s="2">
        <v>3.1</v>
      </c>
      <c r="D483" s="2">
        <v>2.8731</v>
      </c>
      <c r="E483" s="2">
        <v>790</v>
      </c>
      <c r="F483" s="2"/>
      <c r="G483" s="2"/>
      <c r="H483" s="15">
        <f t="shared" si="7"/>
        <v>-1.2748264724073992E-2</v>
      </c>
    </row>
    <row r="484" spans="1:8" ht="13.5" x14ac:dyDescent="0.25">
      <c r="A484" s="11"/>
      <c r="B484" s="10">
        <v>43005</v>
      </c>
      <c r="C484" s="2">
        <v>3.1</v>
      </c>
      <c r="D484" s="2">
        <v>2.8731</v>
      </c>
      <c r="E484" s="2">
        <v>1205</v>
      </c>
      <c r="F484" s="2"/>
      <c r="G484" s="2"/>
      <c r="H484" s="15">
        <f t="shared" si="7"/>
        <v>0</v>
      </c>
    </row>
    <row r="485" spans="1:8" ht="13.5" x14ac:dyDescent="0.25">
      <c r="A485" s="11"/>
      <c r="B485" s="10">
        <v>43006</v>
      </c>
      <c r="C485" s="2">
        <v>3.17</v>
      </c>
      <c r="D485" s="2">
        <v>2.9380000000000002</v>
      </c>
      <c r="E485" s="2">
        <v>5</v>
      </c>
      <c r="F485" s="2"/>
      <c r="G485" s="2"/>
      <c r="H485" s="15">
        <f t="shared" si="7"/>
        <v>2.2588841321221045E-2</v>
      </c>
    </row>
    <row r="486" spans="1:8" ht="13.5" x14ac:dyDescent="0.25">
      <c r="A486" s="11"/>
      <c r="B486" s="10">
        <v>43007</v>
      </c>
      <c r="C486" s="2">
        <v>3.17</v>
      </c>
      <c r="D486" s="2">
        <v>2.9380000000000002</v>
      </c>
      <c r="E486" s="2">
        <v>0</v>
      </c>
      <c r="F486" s="2"/>
      <c r="G486" s="2"/>
      <c r="H486" s="15">
        <f t="shared" si="7"/>
        <v>0</v>
      </c>
    </row>
    <row r="487" spans="1:8" ht="13.5" x14ac:dyDescent="0.25">
      <c r="A487" s="11"/>
      <c r="B487" s="10">
        <v>43010</v>
      </c>
      <c r="C487" s="2">
        <v>3.19</v>
      </c>
      <c r="D487" s="2">
        <v>2.9565000000000001</v>
      </c>
      <c r="E487" s="2">
        <v>4756</v>
      </c>
      <c r="F487" s="2"/>
      <c r="G487" s="2"/>
      <c r="H487" s="15">
        <f t="shared" si="7"/>
        <v>6.2968005445881419E-3</v>
      </c>
    </row>
    <row r="488" spans="1:8" ht="13.5" x14ac:dyDescent="0.25">
      <c r="A488" s="11"/>
      <c r="B488" s="10">
        <v>43011</v>
      </c>
      <c r="C488" s="2">
        <v>3.17</v>
      </c>
      <c r="D488" s="2">
        <v>2.9380000000000002</v>
      </c>
      <c r="E488" s="2">
        <v>1255</v>
      </c>
      <c r="F488" s="2"/>
      <c r="G488" s="2"/>
      <c r="H488" s="15">
        <f t="shared" si="7"/>
        <v>-6.257398951462865E-3</v>
      </c>
    </row>
    <row r="489" spans="1:8" ht="13.5" x14ac:dyDescent="0.25">
      <c r="A489" s="11"/>
      <c r="B489" s="10">
        <v>43012</v>
      </c>
      <c r="C489" s="2">
        <v>3.17</v>
      </c>
      <c r="D489" s="2">
        <v>2.9380000000000002</v>
      </c>
      <c r="E489" s="2">
        <v>1000</v>
      </c>
      <c r="F489" s="2"/>
      <c r="G489" s="2"/>
      <c r="H489" s="15">
        <f t="shared" si="7"/>
        <v>0</v>
      </c>
    </row>
    <row r="490" spans="1:8" ht="13.5" x14ac:dyDescent="0.25">
      <c r="A490" s="11"/>
      <c r="B490" s="10">
        <v>43013</v>
      </c>
      <c r="C490" s="2">
        <v>3.17</v>
      </c>
      <c r="D490" s="2">
        <v>2.9380000000000002</v>
      </c>
      <c r="E490" s="2">
        <v>535</v>
      </c>
      <c r="F490" s="2"/>
      <c r="G490" s="2"/>
      <c r="H490" s="15">
        <f t="shared" si="7"/>
        <v>0</v>
      </c>
    </row>
    <row r="491" spans="1:8" ht="13.5" x14ac:dyDescent="0.25">
      <c r="A491" s="11"/>
      <c r="B491" s="10">
        <v>43014</v>
      </c>
      <c r="C491" s="2">
        <v>3.15</v>
      </c>
      <c r="D491" s="2">
        <v>2.9194</v>
      </c>
      <c r="E491" s="2">
        <v>326</v>
      </c>
      <c r="F491" s="2"/>
      <c r="G491" s="2"/>
      <c r="H491" s="15">
        <f t="shared" si="7"/>
        <v>-6.3308373042886895E-3</v>
      </c>
    </row>
    <row r="492" spans="1:8" ht="13.5" x14ac:dyDescent="0.25">
      <c r="A492" s="11"/>
      <c r="B492" s="10">
        <v>43017</v>
      </c>
      <c r="C492" s="2">
        <v>3.15</v>
      </c>
      <c r="D492" s="2">
        <v>2.9194</v>
      </c>
      <c r="E492" s="2">
        <v>784</v>
      </c>
      <c r="F492" s="2"/>
      <c r="G492" s="2"/>
      <c r="H492" s="15">
        <f t="shared" si="7"/>
        <v>0</v>
      </c>
    </row>
    <row r="493" spans="1:8" ht="13.5" x14ac:dyDescent="0.25">
      <c r="A493" s="11"/>
      <c r="B493" s="10">
        <v>43018</v>
      </c>
      <c r="C493" s="2">
        <v>3.1</v>
      </c>
      <c r="D493" s="2">
        <v>2.8731</v>
      </c>
      <c r="E493" s="2">
        <v>12422</v>
      </c>
      <c r="F493" s="2"/>
      <c r="G493" s="2"/>
      <c r="H493" s="15">
        <f t="shared" si="7"/>
        <v>-1.5859423169144349E-2</v>
      </c>
    </row>
    <row r="494" spans="1:8" ht="13.5" x14ac:dyDescent="0.25">
      <c r="A494" s="11"/>
      <c r="B494" s="10">
        <v>43019</v>
      </c>
      <c r="C494" s="2">
        <v>3.1</v>
      </c>
      <c r="D494" s="2">
        <v>2.8731</v>
      </c>
      <c r="E494" s="2">
        <v>8302</v>
      </c>
      <c r="F494" s="2"/>
      <c r="G494" s="2"/>
      <c r="H494" s="15">
        <f t="shared" si="7"/>
        <v>0</v>
      </c>
    </row>
    <row r="495" spans="1:8" ht="13.5" x14ac:dyDescent="0.25">
      <c r="A495" s="11"/>
      <c r="B495" s="10">
        <v>43020</v>
      </c>
      <c r="C495" s="2">
        <v>3.06</v>
      </c>
      <c r="D495" s="2">
        <v>2.8359999999999999</v>
      </c>
      <c r="E495" s="2">
        <v>9254</v>
      </c>
      <c r="F495" s="2"/>
      <c r="G495" s="2"/>
      <c r="H495" s="15">
        <f t="shared" si="7"/>
        <v>-1.2912881556506954E-2</v>
      </c>
    </row>
    <row r="496" spans="1:8" ht="13.5" x14ac:dyDescent="0.25">
      <c r="A496" s="11"/>
      <c r="B496" s="10">
        <v>43021</v>
      </c>
      <c r="C496" s="2">
        <v>3.01</v>
      </c>
      <c r="D496" s="2">
        <v>2.7896999999999998</v>
      </c>
      <c r="E496" s="2">
        <v>2959</v>
      </c>
      <c r="F496" s="2"/>
      <c r="G496" s="2"/>
      <c r="H496" s="15">
        <f t="shared" si="7"/>
        <v>-1.632581100141044E-2</v>
      </c>
    </row>
    <row r="497" spans="1:8" ht="13.5" x14ac:dyDescent="0.25">
      <c r="A497" s="11"/>
      <c r="B497" s="10">
        <v>43024</v>
      </c>
      <c r="C497" s="2">
        <v>2.96</v>
      </c>
      <c r="D497" s="2">
        <v>2.7433000000000001</v>
      </c>
      <c r="E497" s="2">
        <v>2274</v>
      </c>
      <c r="F497" s="2"/>
      <c r="G497" s="2"/>
      <c r="H497" s="15">
        <f t="shared" si="7"/>
        <v>-1.6632612825751795E-2</v>
      </c>
    </row>
    <row r="498" spans="1:8" ht="13.5" x14ac:dyDescent="0.25">
      <c r="A498" s="11"/>
      <c r="B498" s="10">
        <v>43025</v>
      </c>
      <c r="C498" s="2">
        <v>2.96</v>
      </c>
      <c r="D498" s="2">
        <v>2.7433000000000001</v>
      </c>
      <c r="E498" s="2">
        <v>375435</v>
      </c>
      <c r="F498" s="2"/>
      <c r="G498" s="2"/>
      <c r="H498" s="15">
        <f t="shared" si="7"/>
        <v>0</v>
      </c>
    </row>
    <row r="499" spans="1:8" ht="13.5" x14ac:dyDescent="0.25">
      <c r="A499" s="11"/>
      <c r="B499" s="10">
        <v>43026</v>
      </c>
      <c r="C499" s="2">
        <v>2.96</v>
      </c>
      <c r="D499" s="2">
        <v>2.7433000000000001</v>
      </c>
      <c r="E499" s="2">
        <v>3348</v>
      </c>
      <c r="F499" s="2"/>
      <c r="G499" s="2"/>
      <c r="H499" s="15">
        <f t="shared" si="7"/>
        <v>0</v>
      </c>
    </row>
    <row r="500" spans="1:8" ht="13.5" x14ac:dyDescent="0.25">
      <c r="A500" s="11"/>
      <c r="B500" s="10">
        <v>43027</v>
      </c>
      <c r="C500" s="2">
        <v>2.9</v>
      </c>
      <c r="D500" s="2">
        <v>2.6877</v>
      </c>
      <c r="E500" s="2">
        <v>16881</v>
      </c>
      <c r="F500" s="2"/>
      <c r="G500" s="2"/>
      <c r="H500" s="15">
        <f t="shared" si="7"/>
        <v>-2.0267560966718948E-2</v>
      </c>
    </row>
    <row r="501" spans="1:8" ht="13.5" x14ac:dyDescent="0.25">
      <c r="A501" s="11"/>
      <c r="B501" s="10">
        <v>43028</v>
      </c>
      <c r="C501" s="2">
        <v>2.84</v>
      </c>
      <c r="D501" s="2">
        <v>2.6320999999999999</v>
      </c>
      <c r="E501" s="2">
        <v>3730</v>
      </c>
      <c r="F501" s="2"/>
      <c r="G501" s="2"/>
      <c r="H501" s="15">
        <f t="shared" si="7"/>
        <v>-2.0686832607805967E-2</v>
      </c>
    </row>
    <row r="502" spans="1:8" ht="13.5" x14ac:dyDescent="0.25">
      <c r="A502" s="11"/>
      <c r="B502" s="10">
        <v>43031</v>
      </c>
      <c r="C502" s="2">
        <v>2.88</v>
      </c>
      <c r="D502" s="2">
        <v>2.6692</v>
      </c>
      <c r="E502" s="2">
        <v>1162</v>
      </c>
      <c r="F502" s="2"/>
      <c r="G502" s="2"/>
      <c r="H502" s="15">
        <f t="shared" si="7"/>
        <v>1.409520914858863E-2</v>
      </c>
    </row>
    <row r="503" spans="1:8" ht="13.5" x14ac:dyDescent="0.25">
      <c r="A503" s="11"/>
      <c r="B503" s="10">
        <v>43032</v>
      </c>
      <c r="C503" s="2">
        <v>2.88</v>
      </c>
      <c r="D503" s="2">
        <v>2.6692</v>
      </c>
      <c r="E503" s="2">
        <v>19</v>
      </c>
      <c r="F503" s="2"/>
      <c r="G503" s="2"/>
      <c r="H503" s="15">
        <f t="shared" si="7"/>
        <v>0</v>
      </c>
    </row>
    <row r="504" spans="1:8" ht="13.5" x14ac:dyDescent="0.25">
      <c r="A504" s="11"/>
      <c r="B504" s="10">
        <v>43033</v>
      </c>
      <c r="C504" s="2">
        <v>2.93</v>
      </c>
      <c r="D504" s="2">
        <v>2.7155</v>
      </c>
      <c r="E504" s="2">
        <v>760</v>
      </c>
      <c r="F504" s="2"/>
      <c r="G504" s="2"/>
      <c r="H504" s="15">
        <f t="shared" si="7"/>
        <v>1.7346021279784209E-2</v>
      </c>
    </row>
    <row r="505" spans="1:8" ht="13.5" x14ac:dyDescent="0.25">
      <c r="A505" s="11"/>
      <c r="B505" s="10">
        <v>43034</v>
      </c>
      <c r="C505" s="2">
        <v>2.93</v>
      </c>
      <c r="D505" s="2">
        <v>2.7155</v>
      </c>
      <c r="E505" s="2">
        <v>50</v>
      </c>
      <c r="F505" s="2"/>
      <c r="G505" s="2"/>
      <c r="H505" s="15">
        <f t="shared" si="7"/>
        <v>0</v>
      </c>
    </row>
    <row r="506" spans="1:8" ht="13.5" x14ac:dyDescent="0.25">
      <c r="A506" s="11"/>
      <c r="B506" s="10">
        <v>43035</v>
      </c>
      <c r="C506" s="2">
        <v>2.93</v>
      </c>
      <c r="D506" s="2">
        <v>2.7155</v>
      </c>
      <c r="E506" s="2">
        <v>141</v>
      </c>
      <c r="F506" s="2"/>
      <c r="G506" s="2"/>
      <c r="H506" s="15">
        <f t="shared" si="7"/>
        <v>0</v>
      </c>
    </row>
    <row r="507" spans="1:8" ht="13.5" x14ac:dyDescent="0.25">
      <c r="A507" s="11"/>
      <c r="B507" s="10">
        <v>43038</v>
      </c>
      <c r="C507" s="2">
        <v>2.93</v>
      </c>
      <c r="D507" s="2">
        <v>2.7155</v>
      </c>
      <c r="E507" s="2">
        <v>989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2.93</v>
      </c>
      <c r="D508" s="2">
        <v>2.7155</v>
      </c>
      <c r="E508" s="2">
        <v>571</v>
      </c>
      <c r="F508" s="2"/>
      <c r="G508" s="2"/>
      <c r="H508" s="15">
        <f t="shared" si="7"/>
        <v>0</v>
      </c>
    </row>
    <row r="509" spans="1:8" ht="13.5" x14ac:dyDescent="0.25">
      <c r="A509" s="11"/>
      <c r="B509" s="10">
        <v>43040</v>
      </c>
      <c r="C509" s="2">
        <v>2.93</v>
      </c>
      <c r="D509" s="2">
        <v>2.7155</v>
      </c>
      <c r="E509" s="2">
        <v>0</v>
      </c>
      <c r="F509" s="2"/>
      <c r="G509" s="2"/>
      <c r="H509" s="15">
        <f t="shared" si="7"/>
        <v>0</v>
      </c>
    </row>
    <row r="510" spans="1:8" ht="13.5" x14ac:dyDescent="0.25">
      <c r="A510" s="11"/>
      <c r="B510" s="10">
        <v>43041</v>
      </c>
      <c r="C510" s="2">
        <v>2.93</v>
      </c>
      <c r="D510" s="2">
        <v>2.7155</v>
      </c>
      <c r="E510" s="2">
        <v>1221</v>
      </c>
      <c r="F510" s="2"/>
      <c r="G510" s="2"/>
      <c r="H510" s="15">
        <f t="shared" si="7"/>
        <v>0</v>
      </c>
    </row>
    <row r="511" spans="1:8" ht="13.5" x14ac:dyDescent="0.25">
      <c r="A511" s="11"/>
      <c r="B511" s="10">
        <v>43042</v>
      </c>
      <c r="C511" s="2">
        <v>2.93</v>
      </c>
      <c r="D511" s="2">
        <v>2.7155</v>
      </c>
      <c r="E511" s="2">
        <v>0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43045</v>
      </c>
      <c r="C512" s="2">
        <v>2.85</v>
      </c>
      <c r="D512" s="2">
        <v>2.6414</v>
      </c>
      <c r="E512" s="2">
        <v>1530</v>
      </c>
      <c r="F512" s="2"/>
      <c r="G512" s="2"/>
      <c r="H512" s="15">
        <f t="shared" si="7"/>
        <v>-2.7287792303443217E-2</v>
      </c>
    </row>
    <row r="513" spans="1:8" ht="13.5" x14ac:dyDescent="0.25">
      <c r="A513" s="11"/>
      <c r="B513" s="10">
        <v>43046</v>
      </c>
      <c r="C513" s="2">
        <v>2.85</v>
      </c>
      <c r="D513" s="2">
        <v>2.6414</v>
      </c>
      <c r="E513" s="2">
        <v>573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2.85</v>
      </c>
      <c r="D514" s="2">
        <v>2.6414</v>
      </c>
      <c r="E514" s="2">
        <v>0</v>
      </c>
      <c r="F514" s="2"/>
      <c r="G514" s="2"/>
      <c r="H514" s="15">
        <f t="shared" si="7"/>
        <v>0</v>
      </c>
    </row>
    <row r="515" spans="1:8" ht="13.5" x14ac:dyDescent="0.25">
      <c r="A515" s="11"/>
      <c r="B515" s="10">
        <v>43048</v>
      </c>
      <c r="C515" s="2">
        <v>2.8</v>
      </c>
      <c r="D515" s="2">
        <v>2.5950000000000002</v>
      </c>
      <c r="E515" s="2">
        <v>9226</v>
      </c>
      <c r="F515" s="2"/>
      <c r="G515" s="2"/>
      <c r="H515" s="15">
        <f t="shared" si="7"/>
        <v>-1.7566442038312931E-2</v>
      </c>
    </row>
    <row r="516" spans="1:8" ht="13.5" x14ac:dyDescent="0.25">
      <c r="A516" s="11"/>
      <c r="B516" s="10">
        <v>43049</v>
      </c>
      <c r="C516" s="2">
        <v>2.91</v>
      </c>
      <c r="D516" s="2">
        <v>2.6970000000000001</v>
      </c>
      <c r="E516" s="2">
        <v>25404</v>
      </c>
      <c r="F516" s="2"/>
      <c r="G516" s="2"/>
      <c r="H516" s="15">
        <f t="shared" si="7"/>
        <v>3.9306358381502836E-2</v>
      </c>
    </row>
    <row r="517" spans="1:8" ht="13.5" x14ac:dyDescent="0.25">
      <c r="A517" s="11"/>
      <c r="B517" s="10">
        <v>43052</v>
      </c>
      <c r="C517" s="2">
        <v>2.91</v>
      </c>
      <c r="D517" s="2">
        <v>2.6970000000000001</v>
      </c>
      <c r="E517" s="2">
        <v>1430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2.96</v>
      </c>
      <c r="D518" s="2">
        <v>2.7433000000000001</v>
      </c>
      <c r="E518" s="2">
        <v>10</v>
      </c>
      <c r="F518" s="2"/>
      <c r="G518" s="2"/>
      <c r="H518" s="15">
        <f t="shared" si="7"/>
        <v>1.7167222840192811E-2</v>
      </c>
    </row>
    <row r="519" spans="1:8" ht="13.5" x14ac:dyDescent="0.25">
      <c r="A519" s="11"/>
      <c r="B519" s="10">
        <v>43054</v>
      </c>
      <c r="C519" s="2">
        <v>2.95</v>
      </c>
      <c r="D519" s="2">
        <v>2.7341000000000002</v>
      </c>
      <c r="E519" s="2">
        <v>49740</v>
      </c>
      <c r="F519" s="2"/>
      <c r="G519" s="2"/>
      <c r="H519" s="15">
        <f t="shared" ref="H519:H582" si="8">(D519-D518)/D518</f>
        <v>-3.3536251959318613E-3</v>
      </c>
    </row>
    <row r="520" spans="1:8" ht="13.5" x14ac:dyDescent="0.25">
      <c r="A520" s="11"/>
      <c r="B520" s="10">
        <v>43055</v>
      </c>
      <c r="C520" s="2">
        <v>2.9</v>
      </c>
      <c r="D520" s="2">
        <v>2.6877</v>
      </c>
      <c r="E520" s="2">
        <v>100</v>
      </c>
      <c r="F520" s="2"/>
      <c r="G520" s="2"/>
      <c r="H520" s="15">
        <f t="shared" si="8"/>
        <v>-1.6970849639735275E-2</v>
      </c>
    </row>
    <row r="521" spans="1:8" ht="13.5" x14ac:dyDescent="0.25">
      <c r="A521" s="11"/>
      <c r="B521" s="10">
        <v>43056</v>
      </c>
      <c r="C521" s="2">
        <v>2.9</v>
      </c>
      <c r="D521" s="2">
        <v>2.6877</v>
      </c>
      <c r="E521" s="2">
        <v>2995</v>
      </c>
      <c r="F521" s="2"/>
      <c r="G521" s="2"/>
      <c r="H521" s="15">
        <f t="shared" si="8"/>
        <v>0</v>
      </c>
    </row>
    <row r="522" spans="1:8" ht="13.5" x14ac:dyDescent="0.25">
      <c r="A522" s="11"/>
      <c r="B522" s="10">
        <v>43059</v>
      </c>
      <c r="C522" s="2">
        <v>2.98</v>
      </c>
      <c r="D522" s="2">
        <v>2.7618999999999998</v>
      </c>
      <c r="E522" s="2">
        <v>520</v>
      </c>
      <c r="F522" s="2"/>
      <c r="G522" s="2"/>
      <c r="H522" s="15">
        <f t="shared" si="8"/>
        <v>2.760724783271936E-2</v>
      </c>
    </row>
    <row r="523" spans="1:8" ht="13.5" x14ac:dyDescent="0.25">
      <c r="A523" s="11"/>
      <c r="B523" s="10">
        <v>43060</v>
      </c>
      <c r="C523" s="2">
        <v>2.98</v>
      </c>
      <c r="D523" s="2">
        <v>2.7618999999999998</v>
      </c>
      <c r="E523" s="2">
        <v>0</v>
      </c>
      <c r="F523" s="2"/>
      <c r="G523" s="2"/>
      <c r="H523" s="15">
        <f t="shared" si="8"/>
        <v>0</v>
      </c>
    </row>
    <row r="524" spans="1:8" ht="13.5" x14ac:dyDescent="0.25">
      <c r="A524" s="11"/>
      <c r="B524" s="10">
        <v>43061</v>
      </c>
      <c r="C524" s="2">
        <v>2.98</v>
      </c>
      <c r="D524" s="2">
        <v>2.7618999999999998</v>
      </c>
      <c r="E524" s="2">
        <v>0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2.98</v>
      </c>
      <c r="D525" s="2">
        <v>2.7618999999999998</v>
      </c>
      <c r="E525" s="2">
        <v>4504</v>
      </c>
      <c r="F525" s="2"/>
      <c r="G525" s="2"/>
      <c r="H525" s="15">
        <f t="shared" si="8"/>
        <v>0</v>
      </c>
    </row>
    <row r="526" spans="1:8" ht="13.5" x14ac:dyDescent="0.25">
      <c r="A526" s="11"/>
      <c r="B526" s="10">
        <v>43063</v>
      </c>
      <c r="C526" s="2">
        <v>2.95</v>
      </c>
      <c r="D526" s="2">
        <v>2.7341000000000002</v>
      </c>
      <c r="E526" s="2">
        <v>231377</v>
      </c>
      <c r="F526" s="2"/>
      <c r="G526" s="2"/>
      <c r="H526" s="15">
        <f t="shared" si="8"/>
        <v>-1.0065534595749159E-2</v>
      </c>
    </row>
    <row r="527" spans="1:8" ht="13.5" x14ac:dyDescent="0.25">
      <c r="A527" s="11"/>
      <c r="B527" s="10">
        <v>43066</v>
      </c>
      <c r="C527" s="2">
        <v>2.97</v>
      </c>
      <c r="D527" s="2">
        <v>2.7526000000000002</v>
      </c>
      <c r="E527" s="2">
        <v>107</v>
      </c>
      <c r="F527" s="2"/>
      <c r="G527" s="2"/>
      <c r="H527" s="15">
        <f t="shared" si="8"/>
        <v>6.7663947917047506E-3</v>
      </c>
    </row>
    <row r="528" spans="1:8" ht="13.5" x14ac:dyDescent="0.25">
      <c r="A528" s="11"/>
      <c r="B528" s="10">
        <v>43067</v>
      </c>
      <c r="C528" s="2">
        <v>2.9</v>
      </c>
      <c r="D528" s="2">
        <v>2.6877</v>
      </c>
      <c r="E528" s="2">
        <v>120</v>
      </c>
      <c r="F528" s="2"/>
      <c r="G528" s="2"/>
      <c r="H528" s="15">
        <f t="shared" si="8"/>
        <v>-2.3577708348470602E-2</v>
      </c>
    </row>
    <row r="529" spans="1:8" ht="13.5" x14ac:dyDescent="0.25">
      <c r="A529" s="11"/>
      <c r="B529" s="10">
        <v>43068</v>
      </c>
      <c r="C529" s="2">
        <v>2.9</v>
      </c>
      <c r="D529" s="2">
        <v>2.6877</v>
      </c>
      <c r="E529" s="2">
        <v>130</v>
      </c>
      <c r="F529" s="2"/>
      <c r="G529" s="2"/>
      <c r="H529" s="15">
        <f t="shared" si="8"/>
        <v>0</v>
      </c>
    </row>
    <row r="530" spans="1:8" ht="13.5" x14ac:dyDescent="0.25">
      <c r="A530" s="11"/>
      <c r="B530" s="10">
        <v>43069</v>
      </c>
      <c r="C530" s="2">
        <v>2.9</v>
      </c>
      <c r="D530" s="2">
        <v>2.6877</v>
      </c>
      <c r="E530" s="2">
        <v>5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2.9</v>
      </c>
      <c r="D531" s="2">
        <v>2.6877</v>
      </c>
      <c r="E531" s="2">
        <v>0</v>
      </c>
      <c r="F531" s="2"/>
      <c r="G531" s="2"/>
      <c r="H531" s="15">
        <f t="shared" si="8"/>
        <v>0</v>
      </c>
    </row>
    <row r="532" spans="1:8" ht="13.5" x14ac:dyDescent="0.25">
      <c r="A532" s="11"/>
      <c r="B532" s="10">
        <v>43074</v>
      </c>
      <c r="C532" s="2">
        <v>2.85</v>
      </c>
      <c r="D532" s="2">
        <v>2.6414</v>
      </c>
      <c r="E532" s="2">
        <v>200</v>
      </c>
      <c r="F532" s="2"/>
      <c r="G532" s="2"/>
      <c r="H532" s="15">
        <f t="shared" si="8"/>
        <v>-1.7226624995349188E-2</v>
      </c>
    </row>
    <row r="533" spans="1:8" ht="13.5" x14ac:dyDescent="0.25">
      <c r="A533" s="11"/>
      <c r="B533" s="10">
        <v>43075</v>
      </c>
      <c r="C533" s="2">
        <v>2.93</v>
      </c>
      <c r="D533" s="2">
        <v>2.7155</v>
      </c>
      <c r="E533" s="2">
        <v>460</v>
      </c>
      <c r="F533" s="2"/>
      <c r="G533" s="2"/>
      <c r="H533" s="15">
        <f t="shared" si="8"/>
        <v>2.8053305065495592E-2</v>
      </c>
    </row>
    <row r="534" spans="1:8" ht="13.5" x14ac:dyDescent="0.25">
      <c r="A534" s="11"/>
      <c r="B534" s="10">
        <v>43076</v>
      </c>
      <c r="C534" s="2">
        <v>2.93</v>
      </c>
      <c r="D534" s="2">
        <v>2.7155</v>
      </c>
      <c r="E534" s="2">
        <v>0</v>
      </c>
      <c r="F534" s="2"/>
      <c r="G534" s="2"/>
      <c r="H534" s="15">
        <f t="shared" si="8"/>
        <v>0</v>
      </c>
    </row>
    <row r="535" spans="1:8" ht="13.5" x14ac:dyDescent="0.25">
      <c r="A535" s="11"/>
      <c r="B535" s="10">
        <v>43077</v>
      </c>
      <c r="C535" s="2">
        <v>2.8</v>
      </c>
      <c r="D535" s="2">
        <v>2.5950000000000002</v>
      </c>
      <c r="E535" s="2">
        <v>6525</v>
      </c>
      <c r="F535" s="2"/>
      <c r="G535" s="2"/>
      <c r="H535" s="15">
        <f t="shared" si="8"/>
        <v>-4.4374884919904191E-2</v>
      </c>
    </row>
    <row r="536" spans="1:8" ht="13.5" x14ac:dyDescent="0.25">
      <c r="A536" s="11"/>
      <c r="B536" s="10">
        <v>43080</v>
      </c>
      <c r="C536" s="2">
        <v>2.78</v>
      </c>
      <c r="D536" s="2">
        <v>2.5764999999999998</v>
      </c>
      <c r="E536" s="2">
        <v>588</v>
      </c>
      <c r="F536" s="2"/>
      <c r="G536" s="2"/>
      <c r="H536" s="15">
        <f t="shared" si="8"/>
        <v>-7.129094412331562E-3</v>
      </c>
    </row>
    <row r="537" spans="1:8" ht="13.5" x14ac:dyDescent="0.25">
      <c r="A537" s="11"/>
      <c r="B537" s="10">
        <v>43081</v>
      </c>
      <c r="C537" s="2">
        <v>2.73</v>
      </c>
      <c r="D537" s="2">
        <v>2.5301999999999998</v>
      </c>
      <c r="E537" s="2">
        <v>51</v>
      </c>
      <c r="F537" s="2"/>
      <c r="G537" s="2"/>
      <c r="H537" s="15">
        <f t="shared" si="8"/>
        <v>-1.7970114496409863E-2</v>
      </c>
    </row>
    <row r="538" spans="1:8" ht="13.5" x14ac:dyDescent="0.25">
      <c r="A538" s="11"/>
      <c r="B538" s="10">
        <v>43082</v>
      </c>
      <c r="C538" s="2">
        <v>2.65</v>
      </c>
      <c r="D538" s="2">
        <v>2.456</v>
      </c>
      <c r="E538" s="2">
        <v>3946</v>
      </c>
      <c r="F538" s="2"/>
      <c r="G538" s="2"/>
      <c r="H538" s="15">
        <f t="shared" si="8"/>
        <v>-2.9325745000395156E-2</v>
      </c>
    </row>
    <row r="539" spans="1:8" ht="13.5" x14ac:dyDescent="0.25">
      <c r="A539" s="11"/>
      <c r="B539" s="10">
        <v>43083</v>
      </c>
      <c r="C539" s="2">
        <v>2.58</v>
      </c>
      <c r="D539" s="2">
        <v>2.3910999999999998</v>
      </c>
      <c r="E539" s="2">
        <v>970</v>
      </c>
      <c r="F539" s="2"/>
      <c r="G539" s="2"/>
      <c r="H539" s="15">
        <f t="shared" si="8"/>
        <v>-2.6425081433224831E-2</v>
      </c>
    </row>
    <row r="540" spans="1:8" ht="13.5" x14ac:dyDescent="0.25">
      <c r="A540" s="11"/>
      <c r="B540" s="10">
        <v>43084</v>
      </c>
      <c r="C540" s="2">
        <v>2.56</v>
      </c>
      <c r="D540" s="2">
        <v>2.3725999999999998</v>
      </c>
      <c r="E540" s="2">
        <v>607</v>
      </c>
      <c r="F540" s="2"/>
      <c r="G540" s="2"/>
      <c r="H540" s="15">
        <f t="shared" si="8"/>
        <v>-7.7370248003011009E-3</v>
      </c>
    </row>
    <row r="541" spans="1:8" ht="13.5" x14ac:dyDescent="0.25">
      <c r="A541" s="11"/>
      <c r="B541" s="10">
        <v>43087</v>
      </c>
      <c r="C541" s="2">
        <v>2.67</v>
      </c>
      <c r="D541" s="2">
        <v>2.4746000000000001</v>
      </c>
      <c r="E541" s="2">
        <v>2500</v>
      </c>
      <c r="F541" s="2"/>
      <c r="G541" s="2"/>
      <c r="H541" s="15">
        <f t="shared" si="8"/>
        <v>4.2990811767681159E-2</v>
      </c>
    </row>
    <row r="542" spans="1:8" ht="13.5" x14ac:dyDescent="0.25">
      <c r="A542" s="11"/>
      <c r="B542" s="10">
        <v>43088</v>
      </c>
      <c r="C542" s="2">
        <v>2.82</v>
      </c>
      <c r="D542" s="2">
        <v>2.6135999999999999</v>
      </c>
      <c r="E542" s="2">
        <v>497</v>
      </c>
      <c r="F542" s="2"/>
      <c r="G542" s="2"/>
      <c r="H542" s="15">
        <f t="shared" si="8"/>
        <v>5.6170694253616656E-2</v>
      </c>
    </row>
    <row r="543" spans="1:8" ht="13.5" x14ac:dyDescent="0.25">
      <c r="A543" s="11"/>
      <c r="B543" s="10">
        <v>43089</v>
      </c>
      <c r="C543" s="2">
        <v>2.66</v>
      </c>
      <c r="D543" s="2">
        <v>2.4653</v>
      </c>
      <c r="E543" s="2">
        <v>2981</v>
      </c>
      <c r="F543" s="2"/>
      <c r="G543" s="2"/>
      <c r="H543" s="15">
        <f t="shared" si="8"/>
        <v>-5.6741659014386242E-2</v>
      </c>
    </row>
    <row r="544" spans="1:8" ht="13.5" x14ac:dyDescent="0.25">
      <c r="A544" s="11"/>
      <c r="B544" s="10">
        <v>43090</v>
      </c>
      <c r="C544" s="2">
        <v>2.6</v>
      </c>
      <c r="D544" s="2">
        <v>2.4097</v>
      </c>
      <c r="E544" s="2">
        <v>250</v>
      </c>
      <c r="F544" s="2"/>
      <c r="G544" s="2"/>
      <c r="H544" s="15">
        <f t="shared" si="8"/>
        <v>-2.2553036141646086E-2</v>
      </c>
    </row>
    <row r="545" spans="1:8" ht="13.5" x14ac:dyDescent="0.25">
      <c r="A545" s="11"/>
      <c r="B545" s="10">
        <v>43091</v>
      </c>
      <c r="C545" s="2">
        <v>2.64</v>
      </c>
      <c r="D545" s="2">
        <v>2.4468000000000001</v>
      </c>
      <c r="E545" s="2">
        <v>6602</v>
      </c>
      <c r="F545" s="2"/>
      <c r="G545" s="2"/>
      <c r="H545" s="15">
        <f t="shared" si="8"/>
        <v>1.5396107399261375E-2</v>
      </c>
    </row>
    <row r="546" spans="1:8" ht="13.5" x14ac:dyDescent="0.25">
      <c r="A546" s="11"/>
      <c r="B546" s="10">
        <v>43094</v>
      </c>
      <c r="C546" s="2">
        <v>2.63</v>
      </c>
      <c r="D546" s="2">
        <v>2.4375</v>
      </c>
      <c r="E546" s="2">
        <v>1000</v>
      </c>
      <c r="F546" s="2"/>
      <c r="G546" s="2"/>
      <c r="H546" s="15">
        <f t="shared" si="8"/>
        <v>-3.8008827856792896E-3</v>
      </c>
    </row>
    <row r="547" spans="1:8" ht="13.5" x14ac:dyDescent="0.25">
      <c r="A547" s="11"/>
      <c r="B547" s="10">
        <v>43095</v>
      </c>
      <c r="C547" s="2">
        <v>2.56</v>
      </c>
      <c r="D547" s="2">
        <v>2.3725999999999998</v>
      </c>
      <c r="E547" s="2">
        <v>1282</v>
      </c>
      <c r="F547" s="2"/>
      <c r="G547" s="2"/>
      <c r="H547" s="15">
        <f t="shared" si="8"/>
        <v>-2.6625641025641099E-2</v>
      </c>
    </row>
    <row r="548" spans="1:8" ht="13.5" x14ac:dyDescent="0.25">
      <c r="A548" s="11"/>
      <c r="B548" s="10">
        <v>43096</v>
      </c>
      <c r="C548" s="2">
        <v>2.5</v>
      </c>
      <c r="D548" s="2">
        <v>2.3170000000000002</v>
      </c>
      <c r="E548" s="2">
        <v>5259</v>
      </c>
      <c r="F548" s="2"/>
      <c r="G548" s="2"/>
      <c r="H548" s="15">
        <f t="shared" si="8"/>
        <v>-2.3434207198853432E-2</v>
      </c>
    </row>
    <row r="549" spans="1:8" ht="13.5" x14ac:dyDescent="0.25">
      <c r="A549" s="11"/>
      <c r="B549" s="10">
        <v>43097</v>
      </c>
      <c r="C549" s="2">
        <v>2.5</v>
      </c>
      <c r="D549" s="2">
        <v>2.3170000000000002</v>
      </c>
      <c r="E549" s="2">
        <v>715</v>
      </c>
      <c r="F549" s="2"/>
      <c r="G549" s="2"/>
      <c r="H549" s="15">
        <f t="shared" si="8"/>
        <v>0</v>
      </c>
    </row>
    <row r="550" spans="1:8" ht="13.5" x14ac:dyDescent="0.25">
      <c r="A550" s="11"/>
      <c r="B550" s="10">
        <v>43098</v>
      </c>
      <c r="C550" s="2">
        <v>2.46</v>
      </c>
      <c r="D550" s="2">
        <v>2.2799</v>
      </c>
      <c r="E550" s="2">
        <v>24278</v>
      </c>
      <c r="F550" s="2"/>
      <c r="G550" s="2"/>
      <c r="H550" s="15">
        <f t="shared" si="8"/>
        <v>-1.6012084592145072E-2</v>
      </c>
    </row>
    <row r="551" spans="1:8" ht="13.5" x14ac:dyDescent="0.25">
      <c r="A551" s="11"/>
      <c r="B551" s="10">
        <v>43102</v>
      </c>
      <c r="C551" s="2">
        <v>2.4500000000000002</v>
      </c>
      <c r="D551" s="2">
        <v>2.2707000000000002</v>
      </c>
      <c r="E551" s="2">
        <v>636</v>
      </c>
      <c r="F551" s="2"/>
      <c r="G551" s="2"/>
      <c r="H551" s="15">
        <f t="shared" si="8"/>
        <v>-4.0352647045922519E-3</v>
      </c>
    </row>
    <row r="552" spans="1:8" ht="13.5" x14ac:dyDescent="0.25">
      <c r="A552" s="11"/>
      <c r="B552" s="10">
        <v>43103</v>
      </c>
      <c r="C552" s="2">
        <v>2.46</v>
      </c>
      <c r="D552" s="2">
        <v>2.2799</v>
      </c>
      <c r="E552" s="2">
        <v>2020</v>
      </c>
      <c r="F552" s="2"/>
      <c r="G552" s="2"/>
      <c r="H552" s="15">
        <f t="shared" si="8"/>
        <v>4.0516140397233776E-3</v>
      </c>
    </row>
    <row r="553" spans="1:8" ht="13.5" x14ac:dyDescent="0.25">
      <c r="A553" s="11"/>
      <c r="B553" s="10">
        <v>43104</v>
      </c>
      <c r="C553" s="2">
        <v>2.6</v>
      </c>
      <c r="D553" s="2">
        <v>2.4097</v>
      </c>
      <c r="E553" s="2">
        <v>594</v>
      </c>
      <c r="F553" s="2"/>
      <c r="G553" s="2"/>
      <c r="H553" s="15">
        <f t="shared" si="8"/>
        <v>5.6932321593052289E-2</v>
      </c>
    </row>
    <row r="554" spans="1:8" ht="13.5" x14ac:dyDescent="0.25">
      <c r="A554" s="11"/>
      <c r="B554" s="10">
        <v>43105</v>
      </c>
      <c r="C554" s="2">
        <v>2.69</v>
      </c>
      <c r="D554" s="2">
        <v>2.4931000000000001</v>
      </c>
      <c r="E554" s="2">
        <v>1060</v>
      </c>
      <c r="F554" s="2"/>
      <c r="G554" s="2"/>
      <c r="H554" s="15">
        <f t="shared" si="8"/>
        <v>3.4610117442005289E-2</v>
      </c>
    </row>
    <row r="555" spans="1:8" ht="13.5" x14ac:dyDescent="0.25">
      <c r="A555" s="11"/>
      <c r="B555" s="10">
        <v>43108</v>
      </c>
      <c r="C555" s="2">
        <v>2.65</v>
      </c>
      <c r="D555" s="2">
        <v>2.456</v>
      </c>
      <c r="E555" s="2">
        <v>520</v>
      </c>
      <c r="F555" s="2"/>
      <c r="G555" s="2"/>
      <c r="H555" s="15">
        <f t="shared" si="8"/>
        <v>-1.4881071758052276E-2</v>
      </c>
    </row>
    <row r="556" spans="1:8" ht="13.5" x14ac:dyDescent="0.25">
      <c r="A556" s="11"/>
      <c r="B556" s="10">
        <v>43109</v>
      </c>
      <c r="C556" s="2">
        <v>2.58</v>
      </c>
      <c r="D556" s="2">
        <v>2.3910999999999998</v>
      </c>
      <c r="E556" s="2">
        <v>1961</v>
      </c>
      <c r="F556" s="2"/>
      <c r="G556" s="2"/>
      <c r="H556" s="15">
        <f t="shared" si="8"/>
        <v>-2.6425081433224831E-2</v>
      </c>
    </row>
    <row r="557" spans="1:8" ht="13.5" x14ac:dyDescent="0.25">
      <c r="A557" s="11"/>
      <c r="B557" s="10">
        <v>43110</v>
      </c>
      <c r="C557" s="2">
        <v>2.44</v>
      </c>
      <c r="D557" s="2">
        <v>2.2614000000000001</v>
      </c>
      <c r="E557" s="2">
        <v>9266</v>
      </c>
      <c r="F557" s="2"/>
      <c r="G557" s="2"/>
      <c r="H557" s="15">
        <f t="shared" si="8"/>
        <v>-5.4242817113462308E-2</v>
      </c>
    </row>
    <row r="558" spans="1:8" ht="13.5" x14ac:dyDescent="0.25">
      <c r="A558" s="11"/>
      <c r="B558" s="10">
        <v>43111</v>
      </c>
      <c r="C558" s="2">
        <v>2.37</v>
      </c>
      <c r="D558" s="2">
        <v>2.1964999999999999</v>
      </c>
      <c r="E558" s="2">
        <v>3350</v>
      </c>
      <c r="F558" s="2"/>
      <c r="G558" s="2"/>
      <c r="H558" s="15">
        <f t="shared" si="8"/>
        <v>-2.8699035995401159E-2</v>
      </c>
    </row>
    <row r="559" spans="1:8" ht="13.5" x14ac:dyDescent="0.25">
      <c r="A559" s="11"/>
      <c r="B559" s="10">
        <v>43112</v>
      </c>
      <c r="C559" s="2">
        <v>2.2999999999999998</v>
      </c>
      <c r="D559" s="2">
        <v>2.1316000000000002</v>
      </c>
      <c r="E559" s="2">
        <v>11790</v>
      </c>
      <c r="F559" s="2"/>
      <c r="G559" s="2"/>
      <c r="H559" s="15">
        <f t="shared" si="8"/>
        <v>-2.9547006601411217E-2</v>
      </c>
    </row>
    <row r="560" spans="1:8" ht="13.5" x14ac:dyDescent="0.25">
      <c r="A560" s="11"/>
      <c r="B560" s="10">
        <v>43115</v>
      </c>
      <c r="C560" s="2">
        <v>2.2400000000000002</v>
      </c>
      <c r="D560" s="2">
        <v>2.0760000000000001</v>
      </c>
      <c r="E560" s="2">
        <v>2524</v>
      </c>
      <c r="F560" s="2"/>
      <c r="G560" s="2"/>
      <c r="H560" s="15">
        <f t="shared" si="8"/>
        <v>-2.6083693000562999E-2</v>
      </c>
    </row>
    <row r="561" spans="1:8" ht="13.5" x14ac:dyDescent="0.25">
      <c r="A561" s="11"/>
      <c r="B561" s="10">
        <v>43116</v>
      </c>
      <c r="C561" s="2">
        <v>2.2799999999999998</v>
      </c>
      <c r="D561" s="2">
        <v>2.1131000000000002</v>
      </c>
      <c r="E561" s="2">
        <v>2306</v>
      </c>
      <c r="F561" s="2"/>
      <c r="G561" s="2"/>
      <c r="H561" s="15">
        <f t="shared" si="8"/>
        <v>1.7870905587668656E-2</v>
      </c>
    </row>
    <row r="562" spans="1:8" ht="13.5" x14ac:dyDescent="0.25">
      <c r="A562" s="11"/>
      <c r="B562" s="10">
        <v>43117</v>
      </c>
      <c r="C562" s="2">
        <v>2.38</v>
      </c>
      <c r="D562" s="2">
        <v>2.2058</v>
      </c>
      <c r="E562" s="2">
        <v>1719</v>
      </c>
      <c r="F562" s="2"/>
      <c r="G562" s="2"/>
      <c r="H562" s="15">
        <f t="shared" si="8"/>
        <v>4.3869196914485722E-2</v>
      </c>
    </row>
    <row r="563" spans="1:8" ht="13.5" x14ac:dyDescent="0.25">
      <c r="A563" s="11"/>
      <c r="B563" s="10">
        <v>43118</v>
      </c>
      <c r="C563" s="2">
        <v>2.4500000000000002</v>
      </c>
      <c r="D563" s="2">
        <v>2.2707000000000002</v>
      </c>
      <c r="E563" s="2">
        <v>880</v>
      </c>
      <c r="F563" s="2"/>
      <c r="G563" s="2"/>
      <c r="H563" s="15">
        <f t="shared" si="8"/>
        <v>2.9422431770786191E-2</v>
      </c>
    </row>
    <row r="564" spans="1:8" ht="13.5" x14ac:dyDescent="0.25">
      <c r="A564" s="11"/>
      <c r="B564" s="10">
        <v>43119</v>
      </c>
      <c r="C564" s="2">
        <v>2.38</v>
      </c>
      <c r="D564" s="2">
        <v>2.2058</v>
      </c>
      <c r="E564" s="2">
        <v>2638</v>
      </c>
      <c r="F564" s="2"/>
      <c r="G564" s="2"/>
      <c r="H564" s="15">
        <f t="shared" si="8"/>
        <v>-2.8581494693266471E-2</v>
      </c>
    </row>
    <row r="565" spans="1:8" ht="13.5" x14ac:dyDescent="0.25">
      <c r="A565" s="11"/>
      <c r="B565" s="10">
        <v>43122</v>
      </c>
      <c r="C565" s="2">
        <v>2.4</v>
      </c>
      <c r="D565" s="2">
        <v>2.2242999999999999</v>
      </c>
      <c r="E565" s="2">
        <v>2</v>
      </c>
      <c r="F565" s="2"/>
      <c r="G565" s="2"/>
      <c r="H565" s="15">
        <f t="shared" si="8"/>
        <v>8.386979780578457E-3</v>
      </c>
    </row>
    <row r="566" spans="1:8" ht="13.5" x14ac:dyDescent="0.25">
      <c r="A566" s="11"/>
      <c r="B566" s="10">
        <v>43123</v>
      </c>
      <c r="C566" s="2">
        <v>2.33</v>
      </c>
      <c r="D566" s="2">
        <v>2.1594000000000002</v>
      </c>
      <c r="E566" s="2">
        <v>315</v>
      </c>
      <c r="F566" s="2"/>
      <c r="G566" s="2"/>
      <c r="H566" s="15">
        <f t="shared" si="8"/>
        <v>-2.9177718832891129E-2</v>
      </c>
    </row>
    <row r="567" spans="1:8" ht="13.5" x14ac:dyDescent="0.25">
      <c r="A567" s="11"/>
      <c r="B567" s="10">
        <v>43124</v>
      </c>
      <c r="C567" s="2">
        <v>2.27</v>
      </c>
      <c r="D567" s="2">
        <v>2.1038000000000001</v>
      </c>
      <c r="E567" s="2">
        <v>71</v>
      </c>
      <c r="F567" s="2"/>
      <c r="G567" s="2"/>
      <c r="H567" s="15">
        <f t="shared" si="8"/>
        <v>-2.5747892933222234E-2</v>
      </c>
    </row>
    <row r="568" spans="1:8" ht="13.5" x14ac:dyDescent="0.25">
      <c r="A568" s="11"/>
      <c r="B568" s="10">
        <v>43125</v>
      </c>
      <c r="C568" s="2">
        <v>2.19</v>
      </c>
      <c r="D568" s="2">
        <v>2.0297000000000001</v>
      </c>
      <c r="E568" s="2">
        <v>2886</v>
      </c>
      <c r="F568" s="2"/>
      <c r="G568" s="2"/>
      <c r="H568" s="15">
        <f t="shared" si="8"/>
        <v>-3.5221979275596567E-2</v>
      </c>
    </row>
    <row r="569" spans="1:8" ht="13.5" x14ac:dyDescent="0.25">
      <c r="A569" s="11"/>
      <c r="B569" s="10">
        <v>43126</v>
      </c>
      <c r="C569" s="2">
        <v>2.15</v>
      </c>
      <c r="D569" s="2">
        <v>1.9925999999999999</v>
      </c>
      <c r="E569" s="2">
        <v>359</v>
      </c>
      <c r="F569" s="2"/>
      <c r="G569" s="2"/>
      <c r="H569" s="15">
        <f t="shared" si="8"/>
        <v>-1.8278563334482995E-2</v>
      </c>
    </row>
    <row r="570" spans="1:8" ht="13.5" x14ac:dyDescent="0.25">
      <c r="A570" s="11"/>
      <c r="B570" s="10">
        <v>43129</v>
      </c>
      <c r="C570" s="2">
        <v>2.0499999999999998</v>
      </c>
      <c r="D570" s="2">
        <v>1.8998999999999999</v>
      </c>
      <c r="E570" s="2">
        <v>12292</v>
      </c>
      <c r="F570" s="2"/>
      <c r="G570" s="2"/>
      <c r="H570" s="15">
        <f t="shared" si="8"/>
        <v>-4.6522131887985547E-2</v>
      </c>
    </row>
    <row r="571" spans="1:8" ht="13.5" x14ac:dyDescent="0.25">
      <c r="A571" s="11"/>
      <c r="B571" s="10">
        <v>43130</v>
      </c>
      <c r="C571" s="2">
        <v>2.1</v>
      </c>
      <c r="D571" s="2">
        <v>1.9462999999999999</v>
      </c>
      <c r="E571" s="2">
        <v>3903</v>
      </c>
      <c r="F571" s="2"/>
      <c r="G571" s="2"/>
      <c r="H571" s="15">
        <f t="shared" si="8"/>
        <v>2.442233801779041E-2</v>
      </c>
    </row>
    <row r="572" spans="1:8" ht="13.5" x14ac:dyDescent="0.25">
      <c r="A572" s="11"/>
      <c r="B572" s="10">
        <v>43131</v>
      </c>
      <c r="C572" s="2">
        <v>2.2000000000000002</v>
      </c>
      <c r="D572" s="2">
        <v>2.0390000000000001</v>
      </c>
      <c r="E572" s="2">
        <v>34542</v>
      </c>
      <c r="F572" s="2"/>
      <c r="G572" s="2"/>
      <c r="H572" s="15">
        <f t="shared" si="8"/>
        <v>4.7628834198222385E-2</v>
      </c>
    </row>
    <row r="573" spans="1:8" ht="13.5" x14ac:dyDescent="0.25">
      <c r="A573" s="11"/>
      <c r="B573" s="10">
        <v>43132</v>
      </c>
      <c r="C573" s="2">
        <v>2.2000000000000002</v>
      </c>
      <c r="D573" s="2">
        <v>2.0390000000000001</v>
      </c>
      <c r="E573" s="2">
        <v>6766</v>
      </c>
      <c r="F573" s="2"/>
      <c r="G573" s="2"/>
      <c r="H573" s="15">
        <f t="shared" si="8"/>
        <v>0</v>
      </c>
    </row>
    <row r="574" spans="1:8" ht="13.5" x14ac:dyDescent="0.25">
      <c r="A574" s="11"/>
      <c r="B574" s="10">
        <v>43133</v>
      </c>
      <c r="C574" s="2">
        <v>2.2000000000000002</v>
      </c>
      <c r="D574" s="2">
        <v>2.0390000000000001</v>
      </c>
      <c r="E574" s="2">
        <v>1559</v>
      </c>
      <c r="F574" s="2"/>
      <c r="G574" s="2"/>
      <c r="H574" s="15">
        <f t="shared" si="8"/>
        <v>0</v>
      </c>
    </row>
    <row r="575" spans="1:8" ht="13.5" x14ac:dyDescent="0.25">
      <c r="A575" s="11"/>
      <c r="B575" s="10">
        <v>43136</v>
      </c>
      <c r="C575" s="2">
        <v>2.2400000000000002</v>
      </c>
      <c r="D575" s="2">
        <v>2.0760000000000001</v>
      </c>
      <c r="E575" s="2">
        <v>5915</v>
      </c>
      <c r="F575" s="2"/>
      <c r="G575" s="2"/>
      <c r="H575" s="15">
        <f t="shared" si="8"/>
        <v>1.8146150073565435E-2</v>
      </c>
    </row>
    <row r="576" spans="1:8" ht="13.5" x14ac:dyDescent="0.25">
      <c r="A576" s="11"/>
      <c r="B576" s="10">
        <v>43137</v>
      </c>
      <c r="C576" s="2">
        <v>2.2400000000000002</v>
      </c>
      <c r="D576" s="2">
        <v>2.0760000000000001</v>
      </c>
      <c r="E576" s="2">
        <v>8426</v>
      </c>
      <c r="F576" s="2"/>
      <c r="G576" s="2"/>
      <c r="H576" s="15">
        <f t="shared" si="8"/>
        <v>0</v>
      </c>
    </row>
    <row r="577" spans="1:8" ht="13.5" x14ac:dyDescent="0.25">
      <c r="A577" s="11"/>
      <c r="B577" s="10">
        <v>43138</v>
      </c>
      <c r="C577" s="2">
        <v>2.29</v>
      </c>
      <c r="D577" s="2">
        <v>2.1223999999999998</v>
      </c>
      <c r="E577" s="2">
        <v>5814</v>
      </c>
      <c r="F577" s="2"/>
      <c r="G577" s="2"/>
      <c r="H577" s="15">
        <f t="shared" si="8"/>
        <v>2.2350674373795652E-2</v>
      </c>
    </row>
    <row r="578" spans="1:8" ht="13.5" x14ac:dyDescent="0.25">
      <c r="A578" s="11"/>
      <c r="B578" s="10">
        <v>43139</v>
      </c>
      <c r="C578" s="2">
        <v>2.29</v>
      </c>
      <c r="D578" s="2">
        <v>2.1223999999999998</v>
      </c>
      <c r="E578" s="2">
        <v>0</v>
      </c>
      <c r="F578" s="2"/>
      <c r="G578" s="2"/>
      <c r="H578" s="15">
        <f t="shared" si="8"/>
        <v>0</v>
      </c>
    </row>
    <row r="579" spans="1:8" ht="13.5" x14ac:dyDescent="0.25">
      <c r="A579" s="11"/>
      <c r="B579" s="10">
        <v>43140</v>
      </c>
      <c r="C579" s="2">
        <v>2.38</v>
      </c>
      <c r="D579" s="2">
        <v>2.2058</v>
      </c>
      <c r="E579" s="2">
        <v>4032</v>
      </c>
      <c r="F579" s="2"/>
      <c r="G579" s="2"/>
      <c r="H579" s="15">
        <f t="shared" si="8"/>
        <v>3.9295137580098075E-2</v>
      </c>
    </row>
    <row r="580" spans="1:8" ht="13.5" x14ac:dyDescent="0.25">
      <c r="A580" s="11"/>
      <c r="B580" s="10">
        <v>43143</v>
      </c>
      <c r="C580" s="2">
        <v>2.4</v>
      </c>
      <c r="D580" s="2">
        <v>2.2242999999999999</v>
      </c>
      <c r="E580" s="2">
        <v>1096</v>
      </c>
      <c r="F580" s="2"/>
      <c r="G580" s="2"/>
      <c r="H580" s="15">
        <f t="shared" si="8"/>
        <v>8.386979780578457E-3</v>
      </c>
    </row>
    <row r="581" spans="1:8" ht="13.5" x14ac:dyDescent="0.25">
      <c r="A581" s="11"/>
      <c r="B581" s="10">
        <v>43144</v>
      </c>
      <c r="C581" s="2">
        <v>2.4</v>
      </c>
      <c r="D581" s="2">
        <v>2.2242999999999999</v>
      </c>
      <c r="E581" s="2">
        <v>145</v>
      </c>
      <c r="F581" s="2"/>
      <c r="G581" s="2"/>
      <c r="H581" s="15">
        <f t="shared" si="8"/>
        <v>0</v>
      </c>
    </row>
    <row r="582" spans="1:8" ht="13.5" x14ac:dyDescent="0.25">
      <c r="A582" s="11"/>
      <c r="B582" s="10">
        <v>43145</v>
      </c>
      <c r="C582" s="2">
        <v>2.39</v>
      </c>
      <c r="D582" s="2">
        <v>2.2151000000000001</v>
      </c>
      <c r="E582" s="2">
        <v>5094</v>
      </c>
      <c r="F582" s="2"/>
      <c r="G582" s="2"/>
      <c r="H582" s="15">
        <f t="shared" si="8"/>
        <v>-4.1361327159105676E-3</v>
      </c>
    </row>
    <row r="583" spans="1:8" ht="13.5" x14ac:dyDescent="0.25">
      <c r="A583" s="11"/>
      <c r="B583" s="10">
        <v>43146</v>
      </c>
      <c r="C583" s="2">
        <v>2.39</v>
      </c>
      <c r="D583" s="2">
        <v>2.2151000000000001</v>
      </c>
      <c r="E583" s="2">
        <v>55</v>
      </c>
      <c r="F583" s="2"/>
      <c r="G583" s="2"/>
      <c r="H583" s="15">
        <f t="shared" ref="H583:H646" si="9">(D583-D582)/D582</f>
        <v>0</v>
      </c>
    </row>
    <row r="584" spans="1:8" ht="13.5" x14ac:dyDescent="0.25">
      <c r="A584" s="11"/>
      <c r="B584" s="10">
        <v>43147</v>
      </c>
      <c r="C584" s="2">
        <v>2.44</v>
      </c>
      <c r="D584" s="2">
        <v>2.2614000000000001</v>
      </c>
      <c r="E584" s="2">
        <v>10095</v>
      </c>
      <c r="F584" s="2"/>
      <c r="G584" s="2"/>
      <c r="H584" s="15">
        <f t="shared" si="9"/>
        <v>2.090199088077288E-2</v>
      </c>
    </row>
    <row r="585" spans="1:8" ht="13.5" x14ac:dyDescent="0.25">
      <c r="A585" s="11"/>
      <c r="B585" s="10">
        <v>43150</v>
      </c>
      <c r="C585" s="2">
        <v>2.4</v>
      </c>
      <c r="D585" s="2">
        <v>2.2242999999999999</v>
      </c>
      <c r="E585" s="2">
        <v>3240</v>
      </c>
      <c r="F585" s="2"/>
      <c r="G585" s="2"/>
      <c r="H585" s="15">
        <f t="shared" si="9"/>
        <v>-1.6405766339435805E-2</v>
      </c>
    </row>
    <row r="586" spans="1:8" ht="13.5" x14ac:dyDescent="0.25">
      <c r="A586" s="11"/>
      <c r="B586" s="10">
        <v>43151</v>
      </c>
      <c r="C586" s="2">
        <v>2.4</v>
      </c>
      <c r="D586" s="2">
        <v>2.2242999999999999</v>
      </c>
      <c r="E586" s="2">
        <v>0</v>
      </c>
      <c r="F586" s="2"/>
      <c r="G586" s="2"/>
      <c r="H586" s="15">
        <f t="shared" si="9"/>
        <v>0</v>
      </c>
    </row>
    <row r="587" spans="1:8" ht="13.5" x14ac:dyDescent="0.25">
      <c r="A587" s="11"/>
      <c r="B587" s="10">
        <v>43152</v>
      </c>
      <c r="C587" s="2">
        <v>2.4</v>
      </c>
      <c r="D587" s="2">
        <v>2.2242999999999999</v>
      </c>
      <c r="E587" s="2">
        <v>0</v>
      </c>
      <c r="F587" s="2"/>
      <c r="G587" s="2"/>
      <c r="H587" s="15">
        <f t="shared" si="9"/>
        <v>0</v>
      </c>
    </row>
    <row r="588" spans="1:8" ht="13.5" x14ac:dyDescent="0.25">
      <c r="A588" s="11"/>
      <c r="B588" s="10">
        <v>43153</v>
      </c>
      <c r="C588" s="2">
        <v>2.33</v>
      </c>
      <c r="D588" s="2">
        <v>2.1594000000000002</v>
      </c>
      <c r="E588" s="2">
        <v>5629</v>
      </c>
      <c r="F588" s="2"/>
      <c r="G588" s="2"/>
      <c r="H588" s="15">
        <f t="shared" si="9"/>
        <v>-2.9177718832891129E-2</v>
      </c>
    </row>
    <row r="589" spans="1:8" ht="13.5" x14ac:dyDescent="0.25">
      <c r="A589" s="11"/>
      <c r="B589" s="10">
        <v>43154</v>
      </c>
      <c r="C589" s="2">
        <v>2.27</v>
      </c>
      <c r="D589" s="2">
        <v>2.1038000000000001</v>
      </c>
      <c r="E589" s="2">
        <v>4766</v>
      </c>
      <c r="F589" s="2"/>
      <c r="G589" s="2"/>
      <c r="H589" s="15">
        <f t="shared" si="9"/>
        <v>-2.5747892933222234E-2</v>
      </c>
    </row>
    <row r="590" spans="1:8" ht="13.5" x14ac:dyDescent="0.25">
      <c r="A590" s="11"/>
      <c r="B590" s="10">
        <v>43157</v>
      </c>
      <c r="C590" s="2">
        <v>2.31</v>
      </c>
      <c r="D590" s="2">
        <v>2.1408999999999998</v>
      </c>
      <c r="E590" s="2">
        <v>9176</v>
      </c>
      <c r="F590" s="2"/>
      <c r="G590" s="2"/>
      <c r="H590" s="15">
        <f t="shared" si="9"/>
        <v>1.7634756155527943E-2</v>
      </c>
    </row>
    <row r="591" spans="1:8" ht="13.5" x14ac:dyDescent="0.25">
      <c r="A591" s="11"/>
      <c r="B591" s="10">
        <v>43158</v>
      </c>
      <c r="C591" s="2">
        <v>2.21</v>
      </c>
      <c r="D591" s="2">
        <v>2.0482</v>
      </c>
      <c r="E591" s="2">
        <v>1955</v>
      </c>
      <c r="F591" s="2"/>
      <c r="G591" s="2"/>
      <c r="H591" s="15">
        <f t="shared" si="9"/>
        <v>-4.3299546919519732E-2</v>
      </c>
    </row>
    <row r="592" spans="1:8" ht="13.5" x14ac:dyDescent="0.25">
      <c r="A592" s="11"/>
      <c r="B592" s="10">
        <v>43159</v>
      </c>
      <c r="C592" s="2">
        <v>2.2000000000000002</v>
      </c>
      <c r="D592" s="2">
        <v>2.0390000000000001</v>
      </c>
      <c r="E592" s="2">
        <v>4275</v>
      </c>
      <c r="F592" s="2"/>
      <c r="G592" s="2"/>
      <c r="H592" s="15">
        <f t="shared" si="9"/>
        <v>-4.4917488526510473E-3</v>
      </c>
    </row>
    <row r="593" spans="1:8" ht="13.5" x14ac:dyDescent="0.25">
      <c r="A593" s="11"/>
      <c r="B593" s="10">
        <v>43160</v>
      </c>
      <c r="C593" s="2">
        <v>2.2799999999999998</v>
      </c>
      <c r="D593" s="2">
        <v>2.1131000000000002</v>
      </c>
      <c r="E593" s="2">
        <v>1924</v>
      </c>
      <c r="F593" s="2"/>
      <c r="G593" s="2"/>
      <c r="H593" s="15">
        <f t="shared" si="9"/>
        <v>3.6341343795978448E-2</v>
      </c>
    </row>
    <row r="594" spans="1:8" ht="13.5" x14ac:dyDescent="0.25">
      <c r="A594" s="11"/>
      <c r="B594" s="10">
        <v>43161</v>
      </c>
      <c r="C594" s="2">
        <v>2.2200000000000002</v>
      </c>
      <c r="D594" s="2">
        <v>2.0575000000000001</v>
      </c>
      <c r="E594" s="2">
        <v>1420</v>
      </c>
      <c r="F594" s="2"/>
      <c r="G594" s="2"/>
      <c r="H594" s="15">
        <f t="shared" si="9"/>
        <v>-2.6312053381288197E-2</v>
      </c>
    </row>
    <row r="595" spans="1:8" ht="13.5" x14ac:dyDescent="0.25">
      <c r="A595" s="11"/>
      <c r="B595" s="10">
        <v>43164</v>
      </c>
      <c r="C595" s="2">
        <v>2.2599999999999998</v>
      </c>
      <c r="D595" s="2">
        <v>2.0945999999999998</v>
      </c>
      <c r="E595" s="2">
        <v>460</v>
      </c>
      <c r="F595" s="2"/>
      <c r="G595" s="2"/>
      <c r="H595" s="15">
        <f t="shared" si="9"/>
        <v>1.8031591737545413E-2</v>
      </c>
    </row>
    <row r="596" spans="1:8" ht="13.5" x14ac:dyDescent="0.25">
      <c r="A596" s="11"/>
      <c r="B596" s="10">
        <v>43165</v>
      </c>
      <c r="C596" s="2">
        <v>2.2599999999999998</v>
      </c>
      <c r="D596" s="2">
        <v>2.0945999999999998</v>
      </c>
      <c r="E596" s="2">
        <v>1452</v>
      </c>
      <c r="F596" s="2"/>
      <c r="G596" s="2"/>
      <c r="H596" s="15">
        <f t="shared" si="9"/>
        <v>0</v>
      </c>
    </row>
    <row r="597" spans="1:8" ht="13.5" x14ac:dyDescent="0.25">
      <c r="A597" s="11"/>
      <c r="B597" s="10">
        <v>43166</v>
      </c>
      <c r="C597" s="2">
        <v>2.27</v>
      </c>
      <c r="D597" s="2">
        <v>2.1038000000000001</v>
      </c>
      <c r="E597" s="2">
        <v>1565</v>
      </c>
      <c r="F597" s="2"/>
      <c r="G597" s="2"/>
      <c r="H597" s="15">
        <f t="shared" si="9"/>
        <v>4.392246729686012E-3</v>
      </c>
    </row>
    <row r="598" spans="1:8" ht="13.5" x14ac:dyDescent="0.25">
      <c r="A598" s="11"/>
      <c r="B598" s="10">
        <v>43167</v>
      </c>
      <c r="C598" s="2">
        <v>2.27</v>
      </c>
      <c r="D598" s="2">
        <v>2.1038000000000001</v>
      </c>
      <c r="E598" s="2">
        <v>8</v>
      </c>
      <c r="F598" s="2"/>
      <c r="G598" s="2"/>
      <c r="H598" s="15">
        <f t="shared" si="9"/>
        <v>0</v>
      </c>
    </row>
    <row r="599" spans="1:8" ht="13.5" x14ac:dyDescent="0.25">
      <c r="A599" s="11"/>
      <c r="B599" s="10">
        <v>43168</v>
      </c>
      <c r="C599" s="2">
        <v>2.23</v>
      </c>
      <c r="D599" s="2">
        <v>2.0668000000000002</v>
      </c>
      <c r="E599" s="2">
        <v>391</v>
      </c>
      <c r="F599" s="2"/>
      <c r="G599" s="2"/>
      <c r="H599" s="15">
        <f t="shared" si="9"/>
        <v>-1.7587223120068409E-2</v>
      </c>
    </row>
    <row r="600" spans="1:8" ht="13.5" x14ac:dyDescent="0.25">
      <c r="A600" s="11"/>
      <c r="B600" s="10">
        <v>43171</v>
      </c>
      <c r="C600" s="2">
        <v>2.1800000000000002</v>
      </c>
      <c r="D600" s="2">
        <v>2.0204</v>
      </c>
      <c r="E600" s="2">
        <v>1529</v>
      </c>
      <c r="F600" s="2"/>
      <c r="G600" s="2"/>
      <c r="H600" s="15">
        <f t="shared" si="9"/>
        <v>-2.2450164505515877E-2</v>
      </c>
    </row>
    <row r="601" spans="1:8" ht="13.5" x14ac:dyDescent="0.25">
      <c r="A601" s="11"/>
      <c r="B601" s="10">
        <v>43172</v>
      </c>
      <c r="C601" s="2">
        <v>2.16</v>
      </c>
      <c r="D601" s="2">
        <v>2.0019</v>
      </c>
      <c r="E601" s="2">
        <v>1560</v>
      </c>
      <c r="F601" s="2"/>
      <c r="G601" s="2"/>
      <c r="H601" s="15">
        <f t="shared" si="9"/>
        <v>-9.1566026529399918E-3</v>
      </c>
    </row>
    <row r="602" spans="1:8" ht="13.5" x14ac:dyDescent="0.25">
      <c r="A602" s="11"/>
      <c r="B602" s="10">
        <v>43173</v>
      </c>
      <c r="C602" s="2">
        <v>2.12</v>
      </c>
      <c r="D602" s="2">
        <v>1.9648000000000001</v>
      </c>
      <c r="E602" s="2">
        <v>998</v>
      </c>
      <c r="F602" s="2"/>
      <c r="G602" s="2"/>
      <c r="H602" s="15">
        <f t="shared" si="9"/>
        <v>-1.8532394225485745E-2</v>
      </c>
    </row>
    <row r="603" spans="1:8" ht="13.5" x14ac:dyDescent="0.25">
      <c r="A603" s="11"/>
      <c r="B603" s="10">
        <v>43174</v>
      </c>
      <c r="C603" s="2">
        <v>2.21</v>
      </c>
      <c r="D603" s="2">
        <v>2.0482</v>
      </c>
      <c r="E603" s="2">
        <v>70</v>
      </c>
      <c r="F603" s="2"/>
      <c r="G603" s="2"/>
      <c r="H603" s="15">
        <f t="shared" si="9"/>
        <v>4.2447068403908751E-2</v>
      </c>
    </row>
    <row r="604" spans="1:8" ht="13.5" x14ac:dyDescent="0.25">
      <c r="A604" s="11"/>
      <c r="B604" s="10">
        <v>43175</v>
      </c>
      <c r="C604" s="2">
        <v>2.21</v>
      </c>
      <c r="D604" s="2">
        <v>2.0482</v>
      </c>
      <c r="E604" s="2">
        <v>1870</v>
      </c>
      <c r="F604" s="2"/>
      <c r="G604" s="2"/>
      <c r="H604" s="15">
        <f t="shared" si="9"/>
        <v>0</v>
      </c>
    </row>
    <row r="605" spans="1:8" ht="13.5" x14ac:dyDescent="0.25">
      <c r="A605" s="11"/>
      <c r="B605" s="10">
        <v>43178</v>
      </c>
      <c r="C605" s="2">
        <v>2.2400000000000002</v>
      </c>
      <c r="D605" s="2">
        <v>2.0760000000000001</v>
      </c>
      <c r="E605" s="2">
        <v>5</v>
      </c>
      <c r="F605" s="2"/>
      <c r="G605" s="2"/>
      <c r="H605" s="15">
        <f t="shared" si="9"/>
        <v>1.3572893272141414E-2</v>
      </c>
    </row>
    <row r="606" spans="1:8" ht="13.5" x14ac:dyDescent="0.25">
      <c r="A606" s="11"/>
      <c r="B606" s="10">
        <v>43180</v>
      </c>
      <c r="C606" s="2">
        <v>2.1800000000000002</v>
      </c>
      <c r="D606" s="2">
        <v>2.0204</v>
      </c>
      <c r="E606" s="2">
        <v>780</v>
      </c>
      <c r="F606" s="2"/>
      <c r="G606" s="2"/>
      <c r="H606" s="15">
        <f t="shared" si="9"/>
        <v>-2.6782273603082895E-2</v>
      </c>
    </row>
    <row r="607" spans="1:8" ht="13.5" x14ac:dyDescent="0.25">
      <c r="A607" s="11"/>
      <c r="B607" s="10">
        <v>43181</v>
      </c>
      <c r="C607" s="2">
        <v>2.23</v>
      </c>
      <c r="D607" s="2">
        <v>2.0668000000000002</v>
      </c>
      <c r="E607" s="2">
        <v>25</v>
      </c>
      <c r="F607" s="2"/>
      <c r="G607" s="2"/>
      <c r="H607" s="15">
        <f t="shared" si="9"/>
        <v>2.2965749356563165E-2</v>
      </c>
    </row>
    <row r="608" spans="1:8" ht="13.5" x14ac:dyDescent="0.25">
      <c r="A608" s="11"/>
      <c r="B608" s="10">
        <v>43182</v>
      </c>
      <c r="C608" s="2">
        <v>2.2200000000000002</v>
      </c>
      <c r="D608" s="2">
        <v>2.0575000000000001</v>
      </c>
      <c r="E608" s="2">
        <v>2452</v>
      </c>
      <c r="F608" s="2"/>
      <c r="G608" s="2"/>
      <c r="H608" s="15">
        <f t="shared" si="9"/>
        <v>-4.4997096961486771E-3</v>
      </c>
    </row>
    <row r="609" spans="1:8" ht="13.5" x14ac:dyDescent="0.25">
      <c r="A609" s="11"/>
      <c r="B609" s="10">
        <v>43185</v>
      </c>
      <c r="C609" s="2">
        <v>2.2200000000000002</v>
      </c>
      <c r="D609" s="2">
        <v>2.0575000000000001</v>
      </c>
      <c r="E609" s="2">
        <v>1086</v>
      </c>
      <c r="F609" s="2"/>
      <c r="G609" s="2"/>
      <c r="H609" s="15">
        <f t="shared" si="9"/>
        <v>0</v>
      </c>
    </row>
    <row r="610" spans="1:8" ht="13.5" x14ac:dyDescent="0.25">
      <c r="A610" s="11"/>
      <c r="B610" s="10">
        <v>43186</v>
      </c>
      <c r="C610" s="2">
        <v>2.19</v>
      </c>
      <c r="D610" s="2">
        <v>2.0297000000000001</v>
      </c>
      <c r="E610" s="2">
        <v>1820</v>
      </c>
      <c r="F610" s="2"/>
      <c r="G610" s="2"/>
      <c r="H610" s="15">
        <f t="shared" si="9"/>
        <v>-1.351154313487244E-2</v>
      </c>
    </row>
    <row r="611" spans="1:8" ht="13.5" x14ac:dyDescent="0.25">
      <c r="A611" s="11"/>
      <c r="B611" s="10">
        <v>43187</v>
      </c>
      <c r="C611" s="2">
        <v>2.2000000000000002</v>
      </c>
      <c r="D611" s="2">
        <v>2.0390000000000001</v>
      </c>
      <c r="E611" s="2">
        <v>1812</v>
      </c>
      <c r="F611" s="2"/>
      <c r="G611" s="2"/>
      <c r="H611" s="15">
        <f t="shared" si="9"/>
        <v>4.5819579248165179E-3</v>
      </c>
    </row>
    <row r="612" spans="1:8" ht="13.5" x14ac:dyDescent="0.25">
      <c r="A612" s="11"/>
      <c r="B612" s="10">
        <v>43188</v>
      </c>
      <c r="C612" s="2">
        <v>2.19</v>
      </c>
      <c r="D612" s="2">
        <v>2.0297000000000001</v>
      </c>
      <c r="E612" s="2">
        <v>3595</v>
      </c>
      <c r="F612" s="2"/>
      <c r="G612" s="2"/>
      <c r="H612" s="15">
        <f t="shared" si="9"/>
        <v>-4.561059342815147E-3</v>
      </c>
    </row>
    <row r="613" spans="1:8" ht="13.5" x14ac:dyDescent="0.25">
      <c r="A613" s="11"/>
      <c r="B613" s="10">
        <v>43189</v>
      </c>
      <c r="C613" s="2">
        <v>2.1800000000000002</v>
      </c>
      <c r="D613" s="2">
        <v>2.0204</v>
      </c>
      <c r="E613" s="2">
        <v>4580</v>
      </c>
      <c r="F613" s="2"/>
      <c r="G613" s="2"/>
      <c r="H613" s="15">
        <f t="shared" si="9"/>
        <v>-4.5819579248165179E-3</v>
      </c>
    </row>
    <row r="614" spans="1:8" ht="13.5" x14ac:dyDescent="0.25">
      <c r="A614" s="11"/>
      <c r="B614" s="10">
        <v>43192</v>
      </c>
      <c r="C614" s="2">
        <v>2.19</v>
      </c>
      <c r="D614" s="2">
        <v>2.0297000000000001</v>
      </c>
      <c r="E614" s="2">
        <v>397</v>
      </c>
      <c r="F614" s="2"/>
      <c r="G614" s="2"/>
      <c r="H614" s="15">
        <f t="shared" si="9"/>
        <v>4.6030489012077241E-3</v>
      </c>
    </row>
    <row r="615" spans="1:8" ht="13.5" x14ac:dyDescent="0.25">
      <c r="A615" s="11"/>
      <c r="B615" s="10">
        <v>43193</v>
      </c>
      <c r="C615" s="2">
        <v>2.19</v>
      </c>
      <c r="D615" s="2">
        <v>2.0297000000000001</v>
      </c>
      <c r="E615" s="2">
        <v>1350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2.19</v>
      </c>
      <c r="D616" s="2">
        <v>2.0297000000000001</v>
      </c>
      <c r="E616" s="2">
        <v>1657</v>
      </c>
      <c r="F616" s="2"/>
      <c r="G616" s="2"/>
      <c r="H616" s="15">
        <f t="shared" si="9"/>
        <v>0</v>
      </c>
    </row>
    <row r="617" spans="1:8" ht="13.5" x14ac:dyDescent="0.25">
      <c r="A617" s="11"/>
      <c r="B617" s="10">
        <v>43195</v>
      </c>
      <c r="C617" s="2">
        <v>2.19</v>
      </c>
      <c r="D617" s="2">
        <v>2.0297000000000001</v>
      </c>
      <c r="E617" s="2">
        <v>0</v>
      </c>
      <c r="F617" s="2"/>
      <c r="G617" s="2"/>
      <c r="H617" s="15">
        <f t="shared" si="9"/>
        <v>0</v>
      </c>
    </row>
    <row r="618" spans="1:8" ht="13.5" x14ac:dyDescent="0.25">
      <c r="A618" s="11"/>
      <c r="B618" s="10">
        <v>43196</v>
      </c>
      <c r="C618" s="2">
        <v>2.13</v>
      </c>
      <c r="D618" s="2">
        <v>1.9741</v>
      </c>
      <c r="E618" s="2">
        <v>2473</v>
      </c>
      <c r="F618" s="2"/>
      <c r="G618" s="2"/>
      <c r="H618" s="15">
        <f t="shared" si="9"/>
        <v>-2.7393210819332953E-2</v>
      </c>
    </row>
    <row r="619" spans="1:8" ht="13.5" x14ac:dyDescent="0.25">
      <c r="A619" s="11"/>
      <c r="B619" s="10">
        <v>43200</v>
      </c>
      <c r="C619" s="2">
        <v>2.1</v>
      </c>
      <c r="D619" s="2">
        <v>1.9462999999999999</v>
      </c>
      <c r="E619" s="2">
        <v>2179</v>
      </c>
      <c r="F619" s="2"/>
      <c r="G619" s="2"/>
      <c r="H619" s="15">
        <f t="shared" si="9"/>
        <v>-1.4082366648092827E-2</v>
      </c>
    </row>
    <row r="620" spans="1:8" ht="13.5" x14ac:dyDescent="0.25">
      <c r="A620" s="11"/>
      <c r="B620" s="10">
        <v>43201</v>
      </c>
      <c r="C620" s="2">
        <v>2.16</v>
      </c>
      <c r="D620" s="2">
        <v>2.0019</v>
      </c>
      <c r="E620" s="2">
        <v>9430</v>
      </c>
      <c r="F620" s="2"/>
      <c r="G620" s="2"/>
      <c r="H620" s="15">
        <f t="shared" si="9"/>
        <v>2.8567024610800029E-2</v>
      </c>
    </row>
    <row r="621" spans="1:8" ht="13.5" x14ac:dyDescent="0.25">
      <c r="A621" s="11"/>
      <c r="B621" s="10">
        <v>43202</v>
      </c>
      <c r="C621" s="2">
        <v>2.16</v>
      </c>
      <c r="D621" s="2">
        <v>2.0019</v>
      </c>
      <c r="E621" s="2">
        <v>0</v>
      </c>
      <c r="F621" s="2"/>
      <c r="G621" s="2"/>
      <c r="H621" s="15">
        <f t="shared" si="9"/>
        <v>0</v>
      </c>
    </row>
    <row r="622" spans="1:8" ht="13.5" x14ac:dyDescent="0.25">
      <c r="A622" s="11"/>
      <c r="B622" s="10">
        <v>43203</v>
      </c>
      <c r="C622" s="2">
        <v>2.1</v>
      </c>
      <c r="D622" s="2">
        <v>1.9462999999999999</v>
      </c>
      <c r="E622" s="2">
        <v>16</v>
      </c>
      <c r="F622" s="2"/>
      <c r="G622" s="2"/>
      <c r="H622" s="15">
        <f t="shared" si="9"/>
        <v>-2.7773615065687644E-2</v>
      </c>
    </row>
    <row r="623" spans="1:8" ht="13.5" x14ac:dyDescent="0.25">
      <c r="A623" s="11"/>
      <c r="B623" s="10">
        <v>43206</v>
      </c>
      <c r="C623" s="2">
        <v>2.04</v>
      </c>
      <c r="D623" s="2">
        <v>1.8907</v>
      </c>
      <c r="E623" s="2">
        <v>16147</v>
      </c>
      <c r="F623" s="2"/>
      <c r="G623" s="2"/>
      <c r="H623" s="15">
        <f t="shared" si="9"/>
        <v>-2.8567024610799914E-2</v>
      </c>
    </row>
    <row r="624" spans="1:8" ht="13.5" x14ac:dyDescent="0.25">
      <c r="A624" s="11"/>
      <c r="B624" s="10">
        <v>43207</v>
      </c>
      <c r="C624" s="2">
        <v>2.02</v>
      </c>
      <c r="D624" s="2">
        <v>1.8721000000000001</v>
      </c>
      <c r="E624" s="2">
        <v>3490</v>
      </c>
      <c r="F624" s="2"/>
      <c r="G624" s="2"/>
      <c r="H624" s="15">
        <f t="shared" si="9"/>
        <v>-9.8376262759824144E-3</v>
      </c>
    </row>
    <row r="625" spans="1:8" ht="13.5" x14ac:dyDescent="0.25">
      <c r="A625" s="11"/>
      <c r="B625" s="10">
        <v>43208</v>
      </c>
      <c r="C625" s="2">
        <v>2</v>
      </c>
      <c r="D625" s="2">
        <v>1.8535999999999999</v>
      </c>
      <c r="E625" s="2">
        <v>4616</v>
      </c>
      <c r="F625" s="2"/>
      <c r="G625" s="2"/>
      <c r="H625" s="15">
        <f t="shared" si="9"/>
        <v>-9.881950750494195E-3</v>
      </c>
    </row>
    <row r="626" spans="1:8" ht="13.5" x14ac:dyDescent="0.25">
      <c r="A626" s="11"/>
      <c r="B626" s="10">
        <v>43209</v>
      </c>
      <c r="C626" s="2">
        <v>2</v>
      </c>
      <c r="D626" s="2">
        <v>1.8535999999999999</v>
      </c>
      <c r="E626" s="2">
        <v>1826</v>
      </c>
      <c r="F626" s="2"/>
      <c r="G626" s="2"/>
      <c r="H626" s="15">
        <f t="shared" si="9"/>
        <v>0</v>
      </c>
    </row>
    <row r="627" spans="1:8" ht="13.5" x14ac:dyDescent="0.25">
      <c r="A627" s="11"/>
      <c r="B627" s="10">
        <v>43210</v>
      </c>
      <c r="C627" s="2">
        <v>1.99</v>
      </c>
      <c r="D627" s="2">
        <v>1.8443000000000001</v>
      </c>
      <c r="E627" s="2">
        <v>1486</v>
      </c>
      <c r="F627" s="2"/>
      <c r="G627" s="2"/>
      <c r="H627" s="15">
        <f t="shared" si="9"/>
        <v>-5.0172637030642345E-3</v>
      </c>
    </row>
    <row r="628" spans="1:8" ht="13.5" x14ac:dyDescent="0.25">
      <c r="A628" s="11"/>
      <c r="B628" s="10">
        <v>43213</v>
      </c>
      <c r="C628" s="2">
        <v>2</v>
      </c>
      <c r="D628" s="2">
        <v>1.8535999999999999</v>
      </c>
      <c r="E628" s="2">
        <v>11</v>
      </c>
      <c r="F628" s="2"/>
      <c r="G628" s="2"/>
      <c r="H628" s="15">
        <f t="shared" si="9"/>
        <v>5.042563574255741E-3</v>
      </c>
    </row>
    <row r="629" spans="1:8" ht="13.5" x14ac:dyDescent="0.25">
      <c r="A629" s="11"/>
      <c r="B629" s="10">
        <v>43214</v>
      </c>
      <c r="C629" s="2">
        <v>1.97</v>
      </c>
      <c r="D629" s="2">
        <v>1.8258000000000001</v>
      </c>
      <c r="E629" s="2">
        <v>180</v>
      </c>
      <c r="F629" s="2"/>
      <c r="G629" s="2"/>
      <c r="H629" s="15">
        <f t="shared" si="9"/>
        <v>-1.4997842037116868E-2</v>
      </c>
    </row>
    <row r="630" spans="1:8" ht="13.5" x14ac:dyDescent="0.25">
      <c r="A630" s="11"/>
      <c r="B630" s="10">
        <v>43215</v>
      </c>
      <c r="C630" s="2">
        <v>2</v>
      </c>
      <c r="D630" s="2">
        <v>1.8535999999999999</v>
      </c>
      <c r="E630" s="2">
        <v>1097</v>
      </c>
      <c r="F630" s="2"/>
      <c r="G630" s="2"/>
      <c r="H630" s="15">
        <f t="shared" si="9"/>
        <v>1.522620221272857E-2</v>
      </c>
    </row>
    <row r="631" spans="1:8" ht="13.5" x14ac:dyDescent="0.25">
      <c r="A631" s="11"/>
      <c r="B631" s="10">
        <v>43216</v>
      </c>
      <c r="C631" s="2">
        <v>2</v>
      </c>
      <c r="D631" s="2">
        <v>1.8535999999999999</v>
      </c>
      <c r="E631" s="2">
        <v>3174</v>
      </c>
      <c r="F631" s="2"/>
      <c r="G631" s="2"/>
      <c r="H631" s="15">
        <f t="shared" si="9"/>
        <v>0</v>
      </c>
    </row>
    <row r="632" spans="1:8" ht="13.5" x14ac:dyDescent="0.25">
      <c r="A632" s="11"/>
      <c r="B632" s="10">
        <v>43217</v>
      </c>
      <c r="C632" s="2">
        <v>1.97</v>
      </c>
      <c r="D632" s="2">
        <v>1.8258000000000001</v>
      </c>
      <c r="E632" s="2">
        <v>2563</v>
      </c>
      <c r="F632" s="2"/>
      <c r="G632" s="2"/>
      <c r="H632" s="15">
        <f t="shared" si="9"/>
        <v>-1.4997842037116868E-2</v>
      </c>
    </row>
    <row r="633" spans="1:8" ht="13.5" x14ac:dyDescent="0.25">
      <c r="A633" s="11"/>
      <c r="B633" s="10">
        <v>43220</v>
      </c>
      <c r="C633" s="2">
        <v>1.94</v>
      </c>
      <c r="D633" s="2">
        <v>1.798</v>
      </c>
      <c r="E633" s="2">
        <v>37</v>
      </c>
      <c r="F633" s="2"/>
      <c r="G633" s="2"/>
      <c r="H633" s="15">
        <f t="shared" si="9"/>
        <v>-1.5226202212728692E-2</v>
      </c>
    </row>
    <row r="634" spans="1:8" ht="13.5" x14ac:dyDescent="0.25">
      <c r="A634" s="11"/>
      <c r="B634" s="10">
        <v>43222</v>
      </c>
      <c r="C634" s="2">
        <v>1.97</v>
      </c>
      <c r="D634" s="2">
        <v>1.8258000000000001</v>
      </c>
      <c r="E634" s="2">
        <v>1197</v>
      </c>
      <c r="F634" s="2"/>
      <c r="G634" s="2"/>
      <c r="H634" s="15">
        <f t="shared" si="9"/>
        <v>1.5461624026696355E-2</v>
      </c>
    </row>
    <row r="635" spans="1:8" ht="13.5" x14ac:dyDescent="0.25">
      <c r="A635" s="11"/>
      <c r="B635" s="10">
        <v>43223</v>
      </c>
      <c r="C635" s="2">
        <v>1.92</v>
      </c>
      <c r="D635" s="2">
        <v>1.7795000000000001</v>
      </c>
      <c r="E635" s="2">
        <v>2409</v>
      </c>
      <c r="F635" s="2"/>
      <c r="G635" s="2"/>
      <c r="H635" s="15">
        <f t="shared" si="9"/>
        <v>-2.5358746850695588E-2</v>
      </c>
    </row>
    <row r="636" spans="1:8" ht="13.5" x14ac:dyDescent="0.25">
      <c r="A636" s="11"/>
      <c r="B636" s="10">
        <v>43224</v>
      </c>
      <c r="C636" s="2">
        <v>1.92</v>
      </c>
      <c r="D636" s="2">
        <v>1.7795000000000001</v>
      </c>
      <c r="E636" s="2">
        <v>2519</v>
      </c>
      <c r="F636" s="2"/>
      <c r="G636" s="2"/>
      <c r="H636" s="15">
        <f t="shared" si="9"/>
        <v>0</v>
      </c>
    </row>
    <row r="637" spans="1:8" ht="13.5" x14ac:dyDescent="0.25">
      <c r="A637" s="11"/>
      <c r="B637" s="10">
        <v>43227</v>
      </c>
      <c r="C637" s="2">
        <v>1.87</v>
      </c>
      <c r="D637" s="2">
        <v>1.7331000000000001</v>
      </c>
      <c r="E637" s="2">
        <v>10590</v>
      </c>
      <c r="F637" s="2"/>
      <c r="G637" s="2"/>
      <c r="H637" s="15">
        <f t="shared" si="9"/>
        <v>-2.6074740095532449E-2</v>
      </c>
    </row>
    <row r="638" spans="1:8" ht="13.5" x14ac:dyDescent="0.25">
      <c r="A638" s="11"/>
      <c r="B638" s="10">
        <v>43228</v>
      </c>
      <c r="C638" s="2">
        <v>1.87</v>
      </c>
      <c r="D638" s="2">
        <v>1.7331000000000001</v>
      </c>
      <c r="E638" s="2">
        <v>1923</v>
      </c>
      <c r="F638" s="2"/>
      <c r="G638" s="2"/>
      <c r="H638" s="15">
        <f t="shared" si="9"/>
        <v>0</v>
      </c>
    </row>
    <row r="639" spans="1:8" ht="13.5" x14ac:dyDescent="0.25">
      <c r="A639" s="11"/>
      <c r="B639" s="10">
        <v>43229</v>
      </c>
      <c r="C639" s="2">
        <v>1.81</v>
      </c>
      <c r="D639" s="2">
        <v>1.6775</v>
      </c>
      <c r="E639" s="2">
        <v>18189</v>
      </c>
      <c r="F639" s="2"/>
      <c r="G639" s="2"/>
      <c r="H639" s="15">
        <f t="shared" si="9"/>
        <v>-3.2081241705614272E-2</v>
      </c>
    </row>
    <row r="640" spans="1:8" ht="13.5" x14ac:dyDescent="0.25">
      <c r="A640" s="11"/>
      <c r="B640" s="10">
        <v>43230</v>
      </c>
      <c r="C640" s="2">
        <v>1.88</v>
      </c>
      <c r="D640" s="2">
        <v>1.7423999999999999</v>
      </c>
      <c r="E640" s="2">
        <v>15127</v>
      </c>
      <c r="F640" s="2"/>
      <c r="G640" s="2"/>
      <c r="H640" s="15">
        <f t="shared" si="9"/>
        <v>3.8688524590163913E-2</v>
      </c>
    </row>
    <row r="641" spans="1:8" ht="13.5" x14ac:dyDescent="0.25">
      <c r="A641" s="11"/>
      <c r="B641" s="10">
        <v>43231</v>
      </c>
      <c r="C641" s="2">
        <v>1.84</v>
      </c>
      <c r="D641" s="2">
        <v>1.7053</v>
      </c>
      <c r="E641" s="2">
        <v>19263</v>
      </c>
      <c r="F641" s="2"/>
      <c r="G641" s="2"/>
      <c r="H641" s="15">
        <f t="shared" si="9"/>
        <v>-2.1292470156106469E-2</v>
      </c>
    </row>
    <row r="642" spans="1:8" ht="13.5" x14ac:dyDescent="0.25">
      <c r="A642" s="11"/>
      <c r="B642" s="10">
        <v>43234</v>
      </c>
      <c r="C642" s="2">
        <v>1.82</v>
      </c>
      <c r="D642" s="2">
        <v>1.6868000000000001</v>
      </c>
      <c r="E642" s="2">
        <v>11432</v>
      </c>
      <c r="F642" s="2"/>
      <c r="G642" s="2"/>
      <c r="H642" s="15">
        <f t="shared" si="9"/>
        <v>-1.0848531050255064E-2</v>
      </c>
    </row>
    <row r="643" spans="1:8" ht="13.5" x14ac:dyDescent="0.25">
      <c r="A643" s="11"/>
      <c r="B643" s="10">
        <v>43235</v>
      </c>
      <c r="C643" s="2">
        <v>1.77</v>
      </c>
      <c r="D643" s="2">
        <v>1.6404000000000001</v>
      </c>
      <c r="E643" s="2">
        <v>14574</v>
      </c>
      <c r="F643" s="2"/>
      <c r="G643" s="2"/>
      <c r="H643" s="15">
        <f t="shared" si="9"/>
        <v>-2.7507706900640264E-2</v>
      </c>
    </row>
    <row r="644" spans="1:8" ht="13.5" x14ac:dyDescent="0.25">
      <c r="A644" s="11"/>
      <c r="B644" s="10">
        <v>43236</v>
      </c>
      <c r="C644" s="2">
        <v>1.75</v>
      </c>
      <c r="D644" s="2">
        <v>1.6218999999999999</v>
      </c>
      <c r="E644" s="2">
        <v>18330</v>
      </c>
      <c r="F644" s="2"/>
      <c r="G644" s="2"/>
      <c r="H644" s="15">
        <f t="shared" si="9"/>
        <v>-1.12777371372837E-2</v>
      </c>
    </row>
    <row r="645" spans="1:8" ht="13.5" x14ac:dyDescent="0.25">
      <c r="A645" s="11"/>
      <c r="B645" s="10">
        <v>43237</v>
      </c>
      <c r="C645" s="2">
        <v>1.71</v>
      </c>
      <c r="D645" s="2">
        <v>1.5848</v>
      </c>
      <c r="E645" s="2">
        <v>8891</v>
      </c>
      <c r="F645" s="2"/>
      <c r="G645" s="2"/>
      <c r="H645" s="15">
        <f t="shared" si="9"/>
        <v>-2.287440656020711E-2</v>
      </c>
    </row>
    <row r="646" spans="1:8" ht="13.5" x14ac:dyDescent="0.25">
      <c r="A646" s="11"/>
      <c r="B646" s="10">
        <v>43238</v>
      </c>
      <c r="C646" s="2">
        <v>1.74</v>
      </c>
      <c r="D646" s="2">
        <v>1.6126</v>
      </c>
      <c r="E646" s="2">
        <v>5331</v>
      </c>
      <c r="F646" s="2"/>
      <c r="G646" s="2"/>
      <c r="H646" s="15">
        <f t="shared" si="9"/>
        <v>1.7541645633518455E-2</v>
      </c>
    </row>
    <row r="647" spans="1:8" ht="13.5" x14ac:dyDescent="0.25">
      <c r="A647" s="11"/>
      <c r="B647" s="10">
        <v>43241</v>
      </c>
      <c r="C647" s="2">
        <v>1.75</v>
      </c>
      <c r="D647" s="2">
        <v>1.6218999999999999</v>
      </c>
      <c r="E647" s="2">
        <v>2079</v>
      </c>
      <c r="F647" s="2"/>
      <c r="G647" s="2"/>
      <c r="H647" s="15">
        <f t="shared" ref="H647:H710" si="10">(D647-D646)/D646</f>
        <v>5.7670842118317401E-3</v>
      </c>
    </row>
    <row r="648" spans="1:8" ht="13.5" x14ac:dyDescent="0.25">
      <c r="A648" s="11"/>
      <c r="B648" s="10">
        <v>43242</v>
      </c>
      <c r="C648" s="2">
        <v>1.7</v>
      </c>
      <c r="D648" s="2">
        <v>1.5755999999999999</v>
      </c>
      <c r="E648" s="2">
        <v>17574</v>
      </c>
      <c r="F648" s="2"/>
      <c r="G648" s="2"/>
      <c r="H648" s="15">
        <f t="shared" si="10"/>
        <v>-2.8546766138479569E-2</v>
      </c>
    </row>
    <row r="649" spans="1:8" ht="13.5" x14ac:dyDescent="0.25">
      <c r="A649" s="11"/>
      <c r="B649" s="10">
        <v>43243</v>
      </c>
      <c r="C649" s="2">
        <v>1.67</v>
      </c>
      <c r="D649" s="2">
        <v>1.5478000000000001</v>
      </c>
      <c r="E649" s="2">
        <v>20627</v>
      </c>
      <c r="F649" s="2"/>
      <c r="G649" s="2"/>
      <c r="H649" s="15">
        <f t="shared" si="10"/>
        <v>-1.7644072099517533E-2</v>
      </c>
    </row>
    <row r="650" spans="1:8" ht="13.5" x14ac:dyDescent="0.25">
      <c r="A650" s="11"/>
      <c r="B650" s="10">
        <v>43244</v>
      </c>
      <c r="C650" s="2">
        <v>1.61</v>
      </c>
      <c r="D650" s="2">
        <v>1.4921</v>
      </c>
      <c r="E650" s="2">
        <v>15514</v>
      </c>
      <c r="F650" s="2"/>
      <c r="G650" s="2"/>
      <c r="H650" s="15">
        <f t="shared" si="10"/>
        <v>-3.5986561571262489E-2</v>
      </c>
    </row>
    <row r="651" spans="1:8" ht="13.5" x14ac:dyDescent="0.25">
      <c r="A651" s="11"/>
      <c r="B651" s="10">
        <v>43245</v>
      </c>
      <c r="C651" s="2">
        <v>1.7</v>
      </c>
      <c r="D651" s="2">
        <v>1.5755999999999999</v>
      </c>
      <c r="E651" s="2">
        <v>180619</v>
      </c>
      <c r="F651" s="2"/>
      <c r="G651" s="2"/>
      <c r="H651" s="15">
        <f t="shared" si="10"/>
        <v>5.5961396689229885E-2</v>
      </c>
    </row>
    <row r="652" spans="1:8" ht="13.5" x14ac:dyDescent="0.25">
      <c r="A652" s="11"/>
      <c r="B652" s="10">
        <v>43248</v>
      </c>
      <c r="C652" s="2">
        <v>1.77</v>
      </c>
      <c r="D652" s="2">
        <v>1.6404000000000001</v>
      </c>
      <c r="E652" s="2">
        <v>0</v>
      </c>
      <c r="F652" s="2"/>
      <c r="G652" s="2"/>
      <c r="H652" s="15">
        <f t="shared" si="10"/>
        <v>4.1127189642041248E-2</v>
      </c>
    </row>
    <row r="653" spans="1:8" ht="13.5" x14ac:dyDescent="0.25">
      <c r="A653" s="11"/>
      <c r="B653" s="10">
        <v>43249</v>
      </c>
      <c r="C653" s="2">
        <v>1.84</v>
      </c>
      <c r="D653" s="2">
        <v>1.7053</v>
      </c>
      <c r="E653" s="2">
        <v>51721</v>
      </c>
      <c r="F653" s="2"/>
      <c r="G653" s="2"/>
      <c r="H653" s="15">
        <f t="shared" si="10"/>
        <v>3.9563521092416454E-2</v>
      </c>
    </row>
    <row r="654" spans="1:8" ht="13.5" x14ac:dyDescent="0.25">
      <c r="A654" s="11"/>
      <c r="B654" s="10">
        <v>43250</v>
      </c>
      <c r="C654" s="2">
        <v>1.84</v>
      </c>
      <c r="D654" s="2">
        <v>1.7053</v>
      </c>
      <c r="E654" s="2">
        <v>65747</v>
      </c>
      <c r="F654" s="2"/>
      <c r="G654" s="2"/>
      <c r="H654" s="15">
        <f t="shared" si="10"/>
        <v>0</v>
      </c>
    </row>
    <row r="655" spans="1:8" ht="13.5" x14ac:dyDescent="0.25">
      <c r="A655" s="11"/>
      <c r="B655" s="10">
        <v>43251</v>
      </c>
      <c r="C655" s="2">
        <v>1.8</v>
      </c>
      <c r="D655" s="2">
        <v>1.6681999999999999</v>
      </c>
      <c r="E655" s="2">
        <v>26756</v>
      </c>
      <c r="F655" s="2"/>
      <c r="G655" s="2"/>
      <c r="H655" s="15">
        <f t="shared" si="10"/>
        <v>-2.1755702808890009E-2</v>
      </c>
    </row>
    <row r="656" spans="1:8" ht="13.5" x14ac:dyDescent="0.25">
      <c r="A656" s="11"/>
      <c r="B656" s="10">
        <v>43252</v>
      </c>
      <c r="C656" s="2">
        <v>1.8</v>
      </c>
      <c r="D656" s="2">
        <v>1.6681999999999999</v>
      </c>
      <c r="E656" s="2">
        <v>14254</v>
      </c>
      <c r="F656" s="2"/>
      <c r="G656" s="2"/>
      <c r="H656" s="15">
        <f t="shared" si="10"/>
        <v>0</v>
      </c>
    </row>
    <row r="657" spans="1:8" ht="13.5" x14ac:dyDescent="0.25">
      <c r="A657" s="11"/>
      <c r="B657" s="10">
        <v>43255</v>
      </c>
      <c r="C657" s="2">
        <v>1.84</v>
      </c>
      <c r="D657" s="2">
        <v>1.7053</v>
      </c>
      <c r="E657" s="2">
        <v>32757</v>
      </c>
      <c r="F657" s="2"/>
      <c r="G657" s="2"/>
      <c r="H657" s="15">
        <f t="shared" si="10"/>
        <v>2.2239539623546419E-2</v>
      </c>
    </row>
    <row r="658" spans="1:8" ht="13.5" x14ac:dyDescent="0.25">
      <c r="A658" s="11"/>
      <c r="B658" s="10">
        <v>43256</v>
      </c>
      <c r="C658" s="2">
        <v>1.83</v>
      </c>
      <c r="D658" s="2">
        <v>1.696</v>
      </c>
      <c r="E658" s="2">
        <v>21678</v>
      </c>
      <c r="F658" s="2"/>
      <c r="G658" s="2"/>
      <c r="H658" s="15">
        <f t="shared" si="10"/>
        <v>-5.4535858793174725E-3</v>
      </c>
    </row>
    <row r="659" spans="1:8" ht="13.5" x14ac:dyDescent="0.25">
      <c r="A659" s="11"/>
      <c r="B659" s="10">
        <v>43257</v>
      </c>
      <c r="C659" s="2">
        <v>1.81</v>
      </c>
      <c r="D659" s="2">
        <v>1.6775</v>
      </c>
      <c r="E659" s="2">
        <v>9827</v>
      </c>
      <c r="F659" s="2"/>
      <c r="G659" s="2"/>
      <c r="H659" s="15">
        <f t="shared" si="10"/>
        <v>-1.0908018867924505E-2</v>
      </c>
    </row>
    <row r="660" spans="1:8" ht="13.5" x14ac:dyDescent="0.25">
      <c r="A660" s="11"/>
      <c r="B660" s="10">
        <v>43258</v>
      </c>
      <c r="C660" s="2">
        <v>1.79</v>
      </c>
      <c r="D660" s="2">
        <v>1.659</v>
      </c>
      <c r="E660" s="2">
        <v>11714</v>
      </c>
      <c r="F660" s="2"/>
      <c r="G660" s="2"/>
      <c r="H660" s="15">
        <f t="shared" si="10"/>
        <v>-1.102831594634871E-2</v>
      </c>
    </row>
    <row r="661" spans="1:8" ht="13.5" x14ac:dyDescent="0.25">
      <c r="A661" s="11"/>
      <c r="B661" s="10">
        <v>43259</v>
      </c>
      <c r="C661" s="2">
        <v>1.75</v>
      </c>
      <c r="D661" s="2">
        <v>1.6218999999999999</v>
      </c>
      <c r="E661" s="2">
        <v>9373</v>
      </c>
      <c r="F661" s="2"/>
      <c r="G661" s="2"/>
      <c r="H661" s="15">
        <f t="shared" si="10"/>
        <v>-2.2362869198312315E-2</v>
      </c>
    </row>
    <row r="662" spans="1:8" ht="13.5" x14ac:dyDescent="0.25">
      <c r="A662" s="11"/>
      <c r="B662" s="10">
        <v>43262</v>
      </c>
      <c r="C662" s="2">
        <v>1.77</v>
      </c>
      <c r="D662" s="2">
        <v>1.6404000000000001</v>
      </c>
      <c r="E662" s="2">
        <v>3295</v>
      </c>
      <c r="F662" s="2"/>
      <c r="G662" s="2"/>
      <c r="H662" s="15">
        <f t="shared" si="10"/>
        <v>1.1406375238917433E-2</v>
      </c>
    </row>
    <row r="663" spans="1:8" ht="13.5" x14ac:dyDescent="0.25">
      <c r="A663" s="11"/>
      <c r="B663" s="10">
        <v>43263</v>
      </c>
      <c r="C663" s="2">
        <v>1.79</v>
      </c>
      <c r="D663" s="2">
        <v>1.659</v>
      </c>
      <c r="E663" s="2">
        <v>8657</v>
      </c>
      <c r="F663" s="2"/>
      <c r="G663" s="2"/>
      <c r="H663" s="15">
        <f t="shared" si="10"/>
        <v>1.1338697878566173E-2</v>
      </c>
    </row>
    <row r="664" spans="1:8" ht="13.5" x14ac:dyDescent="0.25">
      <c r="A664" s="11"/>
      <c r="B664" s="10">
        <v>43264</v>
      </c>
      <c r="C664" s="2">
        <v>1.82</v>
      </c>
      <c r="D664" s="2">
        <v>1.6868000000000001</v>
      </c>
      <c r="E664" s="2">
        <v>3061</v>
      </c>
      <c r="F664" s="2"/>
      <c r="G664" s="2"/>
      <c r="H664" s="15">
        <f t="shared" si="10"/>
        <v>1.6757082579867418E-2</v>
      </c>
    </row>
    <row r="665" spans="1:8" ht="13.5" x14ac:dyDescent="0.25">
      <c r="A665" s="11"/>
      <c r="B665" s="10">
        <v>43265</v>
      </c>
      <c r="C665" s="2">
        <v>1.77</v>
      </c>
      <c r="D665" s="2">
        <v>1.6404000000000001</v>
      </c>
      <c r="E665" s="2">
        <v>4323</v>
      </c>
      <c r="F665" s="2"/>
      <c r="G665" s="2"/>
      <c r="H665" s="15">
        <f t="shared" si="10"/>
        <v>-2.7507706900640264E-2</v>
      </c>
    </row>
    <row r="666" spans="1:8" ht="13.5" x14ac:dyDescent="0.25">
      <c r="A666" s="11"/>
      <c r="B666" s="10">
        <v>43269</v>
      </c>
      <c r="C666" s="2">
        <v>1.71</v>
      </c>
      <c r="D666" s="2">
        <v>1.5848</v>
      </c>
      <c r="E666" s="2">
        <v>25776</v>
      </c>
      <c r="F666" s="2"/>
      <c r="G666" s="2"/>
      <c r="H666" s="15">
        <f t="shared" si="10"/>
        <v>-3.3894172153133437E-2</v>
      </c>
    </row>
    <row r="667" spans="1:8" ht="13.5" x14ac:dyDescent="0.25">
      <c r="A667" s="11"/>
      <c r="B667" s="10">
        <v>43270</v>
      </c>
      <c r="C667" s="2">
        <v>1.78</v>
      </c>
      <c r="D667" s="2">
        <v>1.6496999999999999</v>
      </c>
      <c r="E667" s="2">
        <v>19881</v>
      </c>
      <c r="F667" s="2"/>
      <c r="G667" s="2"/>
      <c r="H667" s="15">
        <f t="shared" si="10"/>
        <v>4.0951539626451261E-2</v>
      </c>
    </row>
    <row r="668" spans="1:8" ht="13.5" x14ac:dyDescent="0.25">
      <c r="A668" s="11"/>
      <c r="B668" s="10">
        <v>43271</v>
      </c>
      <c r="C668" s="2">
        <v>1.88</v>
      </c>
      <c r="D668" s="2">
        <v>1.7423999999999999</v>
      </c>
      <c r="E668" s="2">
        <v>37636</v>
      </c>
      <c r="F668" s="2"/>
      <c r="G668" s="2"/>
      <c r="H668" s="15">
        <f t="shared" si="10"/>
        <v>5.6192034915439178E-2</v>
      </c>
    </row>
    <row r="669" spans="1:8" ht="13.5" x14ac:dyDescent="0.25">
      <c r="A669" s="11"/>
      <c r="B669" s="10">
        <v>43272</v>
      </c>
      <c r="C669" s="2">
        <v>1.81</v>
      </c>
      <c r="D669" s="2">
        <v>1.6775</v>
      </c>
      <c r="E669" s="2">
        <v>25562</v>
      </c>
      <c r="F669" s="2"/>
      <c r="G669" s="2"/>
      <c r="H669" s="15">
        <f t="shared" si="10"/>
        <v>-3.7247474747474724E-2</v>
      </c>
    </row>
    <row r="670" spans="1:8" ht="13.5" x14ac:dyDescent="0.25">
      <c r="A670" s="11"/>
      <c r="B670" s="10">
        <v>43273</v>
      </c>
      <c r="C670" s="2">
        <v>1.79</v>
      </c>
      <c r="D670" s="2">
        <v>1.659</v>
      </c>
      <c r="E670" s="2">
        <v>11534</v>
      </c>
      <c r="F670" s="2"/>
      <c r="G670" s="2"/>
      <c r="H670" s="15">
        <f t="shared" si="10"/>
        <v>-1.102831594634871E-2</v>
      </c>
    </row>
    <row r="671" spans="1:8" ht="13.5" x14ac:dyDescent="0.25">
      <c r="A671" s="11"/>
      <c r="B671" s="10">
        <v>43276</v>
      </c>
      <c r="C671" s="2">
        <v>1.79</v>
      </c>
      <c r="D671" s="2">
        <v>1.659</v>
      </c>
      <c r="E671" s="2">
        <v>259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1.78</v>
      </c>
      <c r="D672" s="2">
        <v>1.6496999999999999</v>
      </c>
      <c r="E672" s="2">
        <v>37120</v>
      </c>
      <c r="F672" s="2"/>
      <c r="G672" s="2"/>
      <c r="H672" s="15">
        <f t="shared" si="10"/>
        <v>-5.6057866184448983E-3</v>
      </c>
    </row>
    <row r="673" spans="1:8" ht="13.5" x14ac:dyDescent="0.25">
      <c r="A673" s="11"/>
      <c r="B673" s="10">
        <v>43278</v>
      </c>
      <c r="C673" s="2">
        <v>1.78</v>
      </c>
      <c r="D673" s="2">
        <v>1.6496999999999999</v>
      </c>
      <c r="E673" s="2">
        <v>25105</v>
      </c>
      <c r="F673" s="2"/>
      <c r="G673" s="2"/>
      <c r="H673" s="15">
        <f t="shared" si="10"/>
        <v>0</v>
      </c>
    </row>
    <row r="674" spans="1:8" ht="13.5" x14ac:dyDescent="0.25">
      <c r="A674" s="11"/>
      <c r="B674" s="10">
        <v>43279</v>
      </c>
      <c r="C674" s="2">
        <v>1.81</v>
      </c>
      <c r="D674" s="2">
        <v>1.6775</v>
      </c>
      <c r="E674" s="2">
        <v>5343</v>
      </c>
      <c r="F674" s="2"/>
      <c r="G674" s="2"/>
      <c r="H674" s="15">
        <f t="shared" si="10"/>
        <v>1.6851548766442414E-2</v>
      </c>
    </row>
    <row r="675" spans="1:8" ht="13.5" x14ac:dyDescent="0.25">
      <c r="A675" s="11"/>
      <c r="B675" s="10">
        <v>43280</v>
      </c>
      <c r="C675" s="2">
        <v>1.83</v>
      </c>
      <c r="D675" s="2">
        <v>1.696</v>
      </c>
      <c r="E675" s="2">
        <v>3660</v>
      </c>
      <c r="F675" s="2"/>
      <c r="G675" s="2"/>
      <c r="H675" s="15">
        <f t="shared" si="10"/>
        <v>1.102831594634871E-2</v>
      </c>
    </row>
    <row r="676" spans="1:8" ht="13.5" x14ac:dyDescent="0.25">
      <c r="A676" s="11"/>
      <c r="B676" s="10">
        <v>43283</v>
      </c>
      <c r="C676" s="2">
        <v>1.83</v>
      </c>
      <c r="D676" s="2">
        <v>1.696</v>
      </c>
      <c r="E676" s="2">
        <v>3847</v>
      </c>
      <c r="F676" s="2"/>
      <c r="G676" s="2"/>
      <c r="H676" s="15">
        <f t="shared" si="10"/>
        <v>0</v>
      </c>
    </row>
    <row r="677" spans="1:8" ht="13.5" x14ac:dyDescent="0.25">
      <c r="A677" s="11"/>
      <c r="B677" s="10">
        <v>43284</v>
      </c>
      <c r="C677" s="2">
        <v>1.82</v>
      </c>
      <c r="D677" s="2">
        <v>1.6868000000000001</v>
      </c>
      <c r="E677" s="2">
        <v>813</v>
      </c>
      <c r="F677" s="2"/>
      <c r="G677" s="2"/>
      <c r="H677" s="15">
        <f t="shared" si="10"/>
        <v>-5.4245283018867193E-3</v>
      </c>
    </row>
    <row r="678" spans="1:8" ht="13.5" x14ac:dyDescent="0.25">
      <c r="A678" s="11"/>
      <c r="B678" s="10">
        <v>43285</v>
      </c>
      <c r="C678" s="2">
        <v>1.78</v>
      </c>
      <c r="D678" s="2">
        <v>1.6496999999999999</v>
      </c>
      <c r="E678" s="2">
        <v>699</v>
      </c>
      <c r="F678" s="2"/>
      <c r="G678" s="2"/>
      <c r="H678" s="15">
        <f t="shared" si="10"/>
        <v>-2.1994308750296496E-2</v>
      </c>
    </row>
    <row r="679" spans="1:8" ht="13.5" x14ac:dyDescent="0.25">
      <c r="A679" s="11"/>
      <c r="B679" s="10">
        <v>43286</v>
      </c>
      <c r="C679" s="2">
        <v>1.79</v>
      </c>
      <c r="D679" s="2">
        <v>1.659</v>
      </c>
      <c r="E679" s="2">
        <v>4796</v>
      </c>
      <c r="F679" s="2"/>
      <c r="G679" s="2"/>
      <c r="H679" s="15">
        <f t="shared" si="10"/>
        <v>5.6373886161120729E-3</v>
      </c>
    </row>
    <row r="680" spans="1:8" ht="13.5" x14ac:dyDescent="0.25">
      <c r="A680" s="11"/>
      <c r="B680" s="10">
        <v>43287</v>
      </c>
      <c r="C680" s="2">
        <v>1.74</v>
      </c>
      <c r="D680" s="2">
        <v>1.6126</v>
      </c>
      <c r="E680" s="2">
        <v>4541</v>
      </c>
      <c r="F680" s="2"/>
      <c r="G680" s="2"/>
      <c r="H680" s="15">
        <f t="shared" si="10"/>
        <v>-2.7968655816757081E-2</v>
      </c>
    </row>
    <row r="681" spans="1:8" ht="13.5" x14ac:dyDescent="0.25">
      <c r="A681" s="11"/>
      <c r="B681" s="10">
        <v>43290</v>
      </c>
      <c r="C681" s="2">
        <v>1.74</v>
      </c>
      <c r="D681" s="2">
        <v>1.6126</v>
      </c>
      <c r="E681" s="2">
        <v>4406</v>
      </c>
      <c r="F681" s="2"/>
      <c r="G681" s="2"/>
      <c r="H681" s="15">
        <f t="shared" si="10"/>
        <v>0</v>
      </c>
    </row>
    <row r="682" spans="1:8" ht="13.5" x14ac:dyDescent="0.25">
      <c r="A682" s="11"/>
      <c r="B682" s="10">
        <v>43291</v>
      </c>
      <c r="C682" s="2">
        <v>1.74</v>
      </c>
      <c r="D682" s="2">
        <v>1.6126</v>
      </c>
      <c r="E682" s="2">
        <v>192</v>
      </c>
      <c r="F682" s="2"/>
      <c r="G682" s="2"/>
      <c r="H682" s="15">
        <f t="shared" si="10"/>
        <v>0</v>
      </c>
    </row>
    <row r="683" spans="1:8" ht="13.5" x14ac:dyDescent="0.25">
      <c r="A683" s="11"/>
      <c r="B683" s="10">
        <v>43292</v>
      </c>
      <c r="C683" s="2">
        <v>1.73</v>
      </c>
      <c r="D683" s="2">
        <v>1.6033999999999999</v>
      </c>
      <c r="E683" s="2">
        <v>5233</v>
      </c>
      <c r="F683" s="2"/>
      <c r="G683" s="2"/>
      <c r="H683" s="15">
        <f t="shared" si="10"/>
        <v>-5.7050725536401444E-3</v>
      </c>
    </row>
    <row r="684" spans="1:8" ht="13.5" x14ac:dyDescent="0.25">
      <c r="A684" s="11"/>
      <c r="B684" s="10">
        <v>43293</v>
      </c>
      <c r="C684" s="2">
        <v>1.7</v>
      </c>
      <c r="D684" s="2">
        <v>1.5755999999999999</v>
      </c>
      <c r="E684" s="2">
        <v>8851</v>
      </c>
      <c r="F684" s="2"/>
      <c r="G684" s="2"/>
      <c r="H684" s="15">
        <f t="shared" si="10"/>
        <v>-1.7338156417612605E-2</v>
      </c>
    </row>
    <row r="685" spans="1:8" ht="13.5" x14ac:dyDescent="0.25">
      <c r="A685" s="11"/>
      <c r="B685" s="10">
        <v>43294</v>
      </c>
      <c r="C685" s="2">
        <v>1.65</v>
      </c>
      <c r="D685" s="2">
        <v>1.5291999999999999</v>
      </c>
      <c r="E685" s="2">
        <v>9152</v>
      </c>
      <c r="F685" s="2"/>
      <c r="G685" s="2"/>
      <c r="H685" s="15">
        <f t="shared" si="10"/>
        <v>-2.9449098756029451E-2</v>
      </c>
    </row>
    <row r="686" spans="1:8" ht="13.5" x14ac:dyDescent="0.25">
      <c r="A686" s="11"/>
      <c r="B686" s="10">
        <v>43297</v>
      </c>
      <c r="C686" s="2">
        <v>1.68</v>
      </c>
      <c r="D686" s="2">
        <v>1.5569999999999999</v>
      </c>
      <c r="E686" s="2">
        <v>250</v>
      </c>
      <c r="F686" s="2"/>
      <c r="G686" s="2"/>
      <c r="H686" s="15">
        <f t="shared" si="10"/>
        <v>1.8179440230185751E-2</v>
      </c>
    </row>
    <row r="687" spans="1:8" ht="13.5" x14ac:dyDescent="0.25">
      <c r="A687" s="11"/>
      <c r="B687" s="10">
        <v>43298</v>
      </c>
      <c r="C687" s="2">
        <v>1.72</v>
      </c>
      <c r="D687" s="2">
        <v>1.5941000000000001</v>
      </c>
      <c r="E687" s="2">
        <v>1953</v>
      </c>
      <c r="F687" s="2"/>
      <c r="G687" s="2"/>
      <c r="H687" s="15">
        <f t="shared" si="10"/>
        <v>2.3827874116891544E-2</v>
      </c>
    </row>
    <row r="688" spans="1:8" ht="13.5" x14ac:dyDescent="0.25">
      <c r="A688" s="11"/>
      <c r="B688" s="10">
        <v>43299</v>
      </c>
      <c r="C688" s="2">
        <v>1.75</v>
      </c>
      <c r="D688" s="2">
        <v>1.6218999999999999</v>
      </c>
      <c r="E688" s="2">
        <v>17075</v>
      </c>
      <c r="F688" s="2"/>
      <c r="G688" s="2"/>
      <c r="H688" s="15">
        <f t="shared" si="10"/>
        <v>1.743930744620778E-2</v>
      </c>
    </row>
    <row r="689" spans="1:8" ht="13.5" x14ac:dyDescent="0.25">
      <c r="A689" s="11"/>
      <c r="B689" s="10">
        <v>43300</v>
      </c>
      <c r="C689" s="2">
        <v>1.74</v>
      </c>
      <c r="D689" s="2">
        <v>1.6126</v>
      </c>
      <c r="E689" s="2">
        <v>4738</v>
      </c>
      <c r="F689" s="2"/>
      <c r="G689" s="2"/>
      <c r="H689" s="15">
        <f t="shared" si="10"/>
        <v>-5.7340156606448395E-3</v>
      </c>
    </row>
    <row r="690" spans="1:8" ht="13.5" x14ac:dyDescent="0.25">
      <c r="A690" s="11"/>
      <c r="B690" s="10">
        <v>43301</v>
      </c>
      <c r="C690" s="2">
        <v>1.72</v>
      </c>
      <c r="D690" s="2">
        <v>1.5941000000000001</v>
      </c>
      <c r="E690" s="2">
        <v>2213</v>
      </c>
      <c r="F690" s="2"/>
      <c r="G690" s="2"/>
      <c r="H690" s="15">
        <f t="shared" si="10"/>
        <v>-1.1472156765471885E-2</v>
      </c>
    </row>
    <row r="691" spans="1:8" ht="13.5" x14ac:dyDescent="0.25">
      <c r="A691" s="11"/>
      <c r="B691" s="10">
        <v>43304</v>
      </c>
      <c r="C691" s="2">
        <v>1.67</v>
      </c>
      <c r="D691" s="2">
        <v>1.5478000000000001</v>
      </c>
      <c r="E691" s="2">
        <v>2837</v>
      </c>
      <c r="F691" s="2"/>
      <c r="G691" s="2"/>
      <c r="H691" s="15">
        <f t="shared" si="10"/>
        <v>-2.9044601969763505E-2</v>
      </c>
    </row>
    <row r="692" spans="1:8" ht="13.5" x14ac:dyDescent="0.25">
      <c r="A692" s="11"/>
      <c r="B692" s="10">
        <v>43305</v>
      </c>
      <c r="C692" s="2">
        <v>1.68</v>
      </c>
      <c r="D692" s="2">
        <v>1.5569999999999999</v>
      </c>
      <c r="E692" s="2">
        <v>4099</v>
      </c>
      <c r="F692" s="2"/>
      <c r="G692" s="2"/>
      <c r="H692" s="15">
        <f t="shared" si="10"/>
        <v>5.9439204031527812E-3</v>
      </c>
    </row>
    <row r="693" spans="1:8" ht="13.5" x14ac:dyDescent="0.25">
      <c r="A693" s="11"/>
      <c r="B693" s="10">
        <v>43307</v>
      </c>
      <c r="C693" s="2">
        <v>1.65</v>
      </c>
      <c r="D693" s="2">
        <v>1.5291999999999999</v>
      </c>
      <c r="E693" s="2">
        <v>1106</v>
      </c>
      <c r="F693" s="2"/>
      <c r="G693" s="2"/>
      <c r="H693" s="15">
        <f t="shared" si="10"/>
        <v>-1.7854849068721933E-2</v>
      </c>
    </row>
    <row r="694" spans="1:8" ht="13.5" x14ac:dyDescent="0.25">
      <c r="A694" s="11"/>
      <c r="B694" s="10">
        <v>43308</v>
      </c>
      <c r="C694" s="2">
        <v>1.65</v>
      </c>
      <c r="D694" s="2">
        <v>1.5291999999999999</v>
      </c>
      <c r="E694" s="2">
        <v>5985</v>
      </c>
      <c r="F694" s="2"/>
      <c r="G694" s="2"/>
      <c r="H694" s="15">
        <f t="shared" si="10"/>
        <v>0</v>
      </c>
    </row>
    <row r="695" spans="1:8" ht="13.5" x14ac:dyDescent="0.25">
      <c r="A695" s="11"/>
      <c r="B695" s="10">
        <v>43311</v>
      </c>
      <c r="C695" s="2">
        <v>1.7</v>
      </c>
      <c r="D695" s="2">
        <v>1.5755999999999999</v>
      </c>
      <c r="E695" s="2">
        <v>1505</v>
      </c>
      <c r="F695" s="2"/>
      <c r="G695" s="2"/>
      <c r="H695" s="15">
        <f t="shared" si="10"/>
        <v>3.0342662830238034E-2</v>
      </c>
    </row>
    <row r="696" spans="1:8" ht="13.5" x14ac:dyDescent="0.25">
      <c r="A696" s="11"/>
      <c r="B696" s="10">
        <v>43312</v>
      </c>
      <c r="C696" s="2">
        <v>1.65</v>
      </c>
      <c r="D696" s="2">
        <v>1.5291999999999999</v>
      </c>
      <c r="E696" s="2">
        <v>4693</v>
      </c>
      <c r="F696" s="2"/>
      <c r="G696" s="2"/>
      <c r="H696" s="15">
        <f t="shared" si="10"/>
        <v>-2.9449098756029451E-2</v>
      </c>
    </row>
    <row r="697" spans="1:8" ht="13.5" x14ac:dyDescent="0.25">
      <c r="A697" s="11"/>
      <c r="B697" s="10">
        <v>43313</v>
      </c>
      <c r="C697" s="2">
        <v>1.75</v>
      </c>
      <c r="D697" s="2">
        <v>1.6218999999999999</v>
      </c>
      <c r="E697" s="2">
        <v>12286</v>
      </c>
      <c r="F697" s="2"/>
      <c r="G697" s="2"/>
      <c r="H697" s="15">
        <f t="shared" si="10"/>
        <v>6.0619931990583319E-2</v>
      </c>
    </row>
    <row r="698" spans="1:8" ht="13.5" x14ac:dyDescent="0.25">
      <c r="A698" s="11"/>
      <c r="B698" s="10">
        <v>43314</v>
      </c>
      <c r="C698" s="2">
        <v>1.84</v>
      </c>
      <c r="D698" s="2">
        <v>1.7053</v>
      </c>
      <c r="E698" s="2">
        <v>23849</v>
      </c>
      <c r="F698" s="2"/>
      <c r="G698" s="2"/>
      <c r="H698" s="15">
        <f t="shared" si="10"/>
        <v>5.1421172698686818E-2</v>
      </c>
    </row>
    <row r="699" spans="1:8" ht="13.5" x14ac:dyDescent="0.25">
      <c r="A699" s="11"/>
      <c r="B699" s="10">
        <v>43315</v>
      </c>
      <c r="C699" s="2">
        <v>1.82</v>
      </c>
      <c r="D699" s="2">
        <v>1.6868000000000001</v>
      </c>
      <c r="E699" s="2">
        <v>18959</v>
      </c>
      <c r="F699" s="2"/>
      <c r="G699" s="2"/>
      <c r="H699" s="15">
        <f t="shared" si="10"/>
        <v>-1.0848531050255064E-2</v>
      </c>
    </row>
    <row r="700" spans="1:8" ht="13.5" x14ac:dyDescent="0.25">
      <c r="A700" s="11"/>
      <c r="B700" s="10">
        <v>43318</v>
      </c>
      <c r="C700" s="2">
        <v>1.82</v>
      </c>
      <c r="D700" s="2">
        <v>1.6868000000000001</v>
      </c>
      <c r="E700" s="2">
        <v>3963</v>
      </c>
      <c r="F700" s="2"/>
      <c r="G700" s="2"/>
      <c r="H700" s="15">
        <f t="shared" si="10"/>
        <v>0</v>
      </c>
    </row>
    <row r="701" spans="1:8" ht="13.5" x14ac:dyDescent="0.25">
      <c r="A701" s="11"/>
      <c r="B701" s="10">
        <v>43319</v>
      </c>
      <c r="C701" s="2">
        <v>1.77</v>
      </c>
      <c r="D701" s="2">
        <v>1.6404000000000001</v>
      </c>
      <c r="E701" s="2">
        <v>2998</v>
      </c>
      <c r="F701" s="2"/>
      <c r="G701" s="2"/>
      <c r="H701" s="15">
        <f t="shared" si="10"/>
        <v>-2.7507706900640264E-2</v>
      </c>
    </row>
    <row r="702" spans="1:8" ht="13.5" x14ac:dyDescent="0.25">
      <c r="A702" s="11"/>
      <c r="B702" s="10">
        <v>43320</v>
      </c>
      <c r="C702" s="2">
        <v>1.72</v>
      </c>
      <c r="D702" s="2">
        <v>1.5941000000000001</v>
      </c>
      <c r="E702" s="2">
        <v>70</v>
      </c>
      <c r="F702" s="2"/>
      <c r="G702" s="2"/>
      <c r="H702" s="15">
        <f t="shared" si="10"/>
        <v>-2.8224823213850284E-2</v>
      </c>
    </row>
    <row r="703" spans="1:8" ht="13.5" x14ac:dyDescent="0.25">
      <c r="A703" s="11"/>
      <c r="B703" s="10">
        <v>43321</v>
      </c>
      <c r="C703" s="2">
        <v>1.67</v>
      </c>
      <c r="D703" s="2">
        <v>1.5478000000000001</v>
      </c>
      <c r="E703" s="2">
        <v>12854</v>
      </c>
      <c r="F703" s="2"/>
      <c r="G703" s="2"/>
      <c r="H703" s="15">
        <f t="shared" si="10"/>
        <v>-2.9044601969763505E-2</v>
      </c>
    </row>
    <row r="704" spans="1:8" ht="13.5" x14ac:dyDescent="0.25">
      <c r="A704" s="11"/>
      <c r="B704" s="10">
        <v>43322</v>
      </c>
      <c r="C704" s="2">
        <v>1.66</v>
      </c>
      <c r="D704" s="2">
        <v>1.5385</v>
      </c>
      <c r="E704" s="2">
        <v>17897</v>
      </c>
      <c r="F704" s="2"/>
      <c r="G704" s="2"/>
      <c r="H704" s="15">
        <f t="shared" si="10"/>
        <v>-6.0085282336219707E-3</v>
      </c>
    </row>
    <row r="705" spans="1:8" ht="13.5" x14ac:dyDescent="0.25">
      <c r="A705" s="11"/>
      <c r="B705" s="10">
        <v>43326</v>
      </c>
      <c r="C705" s="2">
        <v>1.69</v>
      </c>
      <c r="D705" s="2">
        <v>1.5663</v>
      </c>
      <c r="E705" s="2">
        <v>20479</v>
      </c>
      <c r="F705" s="2"/>
      <c r="G705" s="2"/>
      <c r="H705" s="15">
        <f t="shared" si="10"/>
        <v>1.8069548261293499E-2</v>
      </c>
    </row>
    <row r="706" spans="1:8" ht="13.5" x14ac:dyDescent="0.25">
      <c r="A706" s="11"/>
      <c r="B706" s="10">
        <v>43327</v>
      </c>
      <c r="C706" s="2">
        <v>1.72</v>
      </c>
      <c r="D706" s="2">
        <v>1.5941000000000001</v>
      </c>
      <c r="E706" s="2">
        <v>5122</v>
      </c>
      <c r="F706" s="2"/>
      <c r="G706" s="2"/>
      <c r="H706" s="15">
        <f t="shared" si="10"/>
        <v>1.7748834833684508E-2</v>
      </c>
    </row>
    <row r="707" spans="1:8" ht="13.5" x14ac:dyDescent="0.25">
      <c r="A707" s="11"/>
      <c r="B707" s="10">
        <v>43328</v>
      </c>
      <c r="C707" s="2">
        <v>1.71</v>
      </c>
      <c r="D707" s="2">
        <v>1.5848</v>
      </c>
      <c r="E707" s="2">
        <v>7402</v>
      </c>
      <c r="F707" s="2"/>
      <c r="G707" s="2"/>
      <c r="H707" s="15">
        <f t="shared" si="10"/>
        <v>-5.8340129226523343E-3</v>
      </c>
    </row>
    <row r="708" spans="1:8" ht="13.5" x14ac:dyDescent="0.25">
      <c r="A708" s="11"/>
      <c r="B708" s="10">
        <v>43329</v>
      </c>
      <c r="C708" s="2">
        <v>1.71</v>
      </c>
      <c r="D708" s="2">
        <v>1.5848</v>
      </c>
      <c r="E708" s="2">
        <v>9898</v>
      </c>
      <c r="F708" s="2"/>
      <c r="G708" s="2"/>
      <c r="H708" s="15">
        <f t="shared" si="10"/>
        <v>0</v>
      </c>
    </row>
    <row r="709" spans="1:8" ht="13.5" x14ac:dyDescent="0.25">
      <c r="A709" s="11"/>
      <c r="B709" s="10">
        <v>43332</v>
      </c>
      <c r="C709" s="2">
        <v>1.71</v>
      </c>
      <c r="D709" s="2">
        <v>1.5848</v>
      </c>
      <c r="E709" s="2">
        <v>303</v>
      </c>
      <c r="F709" s="2"/>
      <c r="G709" s="2"/>
      <c r="H709" s="15">
        <f t="shared" si="10"/>
        <v>0</v>
      </c>
    </row>
    <row r="710" spans="1:8" ht="13.5" x14ac:dyDescent="0.25">
      <c r="A710" s="11"/>
      <c r="B710" s="10">
        <v>43335</v>
      </c>
      <c r="C710" s="2">
        <v>1.71</v>
      </c>
      <c r="D710" s="2">
        <v>1.5848</v>
      </c>
      <c r="E710" s="2">
        <v>275</v>
      </c>
      <c r="F710" s="2"/>
      <c r="G710" s="2"/>
      <c r="H710" s="15">
        <f t="shared" si="10"/>
        <v>0</v>
      </c>
    </row>
    <row r="711" spans="1:8" ht="13.5" x14ac:dyDescent="0.25">
      <c r="A711" s="11"/>
      <c r="B711" s="10">
        <v>43336</v>
      </c>
      <c r="C711" s="2">
        <v>1.71</v>
      </c>
      <c r="D711" s="2">
        <v>1.5848</v>
      </c>
      <c r="E711" s="2">
        <v>1226</v>
      </c>
      <c r="F711" s="2"/>
      <c r="G711" s="2"/>
      <c r="H711" s="15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1.72</v>
      </c>
      <c r="D712" s="2">
        <v>1.5941000000000001</v>
      </c>
      <c r="E712" s="2">
        <v>1340</v>
      </c>
      <c r="F712" s="2"/>
      <c r="G712" s="2"/>
      <c r="H712" s="15">
        <f t="shared" si="11"/>
        <v>5.8682483594144916E-3</v>
      </c>
    </row>
    <row r="713" spans="1:8" ht="13.5" x14ac:dyDescent="0.25">
      <c r="A713" s="11"/>
      <c r="B713" s="10">
        <v>43340</v>
      </c>
      <c r="C713" s="2">
        <v>1.69</v>
      </c>
      <c r="D713" s="2">
        <v>1.5663</v>
      </c>
      <c r="E713" s="2">
        <v>1005</v>
      </c>
      <c r="F713" s="2"/>
      <c r="G713" s="2"/>
      <c r="H713" s="15">
        <f t="shared" si="11"/>
        <v>-1.7439307446207919E-2</v>
      </c>
    </row>
    <row r="714" spans="1:8" ht="13.5" x14ac:dyDescent="0.25">
      <c r="A714" s="11"/>
      <c r="B714" s="10">
        <v>43341</v>
      </c>
      <c r="C714" s="2">
        <v>1.69</v>
      </c>
      <c r="D714" s="2">
        <v>1.5663</v>
      </c>
      <c r="E714" s="2">
        <v>1919</v>
      </c>
      <c r="F714" s="2"/>
      <c r="G714" s="2"/>
      <c r="H714" s="15">
        <f t="shared" si="11"/>
        <v>0</v>
      </c>
    </row>
    <row r="715" spans="1:8" ht="13.5" x14ac:dyDescent="0.25">
      <c r="A715" s="11"/>
      <c r="B715" s="10">
        <v>43342</v>
      </c>
      <c r="C715" s="2">
        <v>1.69</v>
      </c>
      <c r="D715" s="2">
        <v>1.5663</v>
      </c>
      <c r="E715" s="2">
        <v>1653</v>
      </c>
      <c r="F715" s="2"/>
      <c r="G715" s="2"/>
      <c r="H715" s="15">
        <f t="shared" si="11"/>
        <v>0</v>
      </c>
    </row>
    <row r="716" spans="1:8" ht="13.5" x14ac:dyDescent="0.25">
      <c r="A716" s="11"/>
      <c r="B716" s="10">
        <v>43343</v>
      </c>
      <c r="C716" s="2">
        <v>1.7</v>
      </c>
      <c r="D716" s="2">
        <v>1.5755999999999999</v>
      </c>
      <c r="E716" s="2">
        <v>1451</v>
      </c>
      <c r="F716" s="2"/>
      <c r="G716" s="2"/>
      <c r="H716" s="15">
        <f t="shared" si="11"/>
        <v>5.9375598544339292E-3</v>
      </c>
    </row>
    <row r="717" spans="1:8" ht="13.5" x14ac:dyDescent="0.25">
      <c r="A717" s="11"/>
      <c r="B717" s="10">
        <v>43346</v>
      </c>
      <c r="C717" s="2">
        <v>1.65</v>
      </c>
      <c r="D717" s="2">
        <v>1.5291999999999999</v>
      </c>
      <c r="E717" s="2">
        <v>1984</v>
      </c>
      <c r="F717" s="2"/>
      <c r="G717" s="2"/>
      <c r="H717" s="15">
        <f t="shared" si="11"/>
        <v>-2.9449098756029451E-2</v>
      </c>
    </row>
    <row r="718" spans="1:8" ht="13.5" x14ac:dyDescent="0.25">
      <c r="A718" s="11"/>
      <c r="B718" s="10">
        <v>43347</v>
      </c>
      <c r="C718" s="2">
        <v>1.66</v>
      </c>
      <c r="D718" s="2">
        <v>1.5385</v>
      </c>
      <c r="E718" s="2">
        <v>6557</v>
      </c>
      <c r="F718" s="2"/>
      <c r="G718" s="2"/>
      <c r="H718" s="15">
        <f t="shared" si="11"/>
        <v>6.0816113000262137E-3</v>
      </c>
    </row>
    <row r="719" spans="1:8" ht="13.5" x14ac:dyDescent="0.25">
      <c r="A719" s="11"/>
      <c r="B719" s="10">
        <v>43348</v>
      </c>
      <c r="C719" s="2">
        <v>1.66</v>
      </c>
      <c r="D719" s="2">
        <v>1.5385</v>
      </c>
      <c r="E719" s="2">
        <v>1071</v>
      </c>
      <c r="F719" s="2"/>
      <c r="G719" s="2"/>
      <c r="H719" s="15">
        <f t="shared" si="11"/>
        <v>0</v>
      </c>
    </row>
    <row r="720" spans="1:8" ht="13.5" x14ac:dyDescent="0.25">
      <c r="A720" s="11"/>
      <c r="B720" s="10">
        <v>43349</v>
      </c>
      <c r="C720" s="2">
        <v>1.65</v>
      </c>
      <c r="D720" s="2">
        <v>1.5291999999999999</v>
      </c>
      <c r="E720" s="2">
        <v>4637</v>
      </c>
      <c r="F720" s="2"/>
      <c r="G720" s="2"/>
      <c r="H720" s="15">
        <f t="shared" si="11"/>
        <v>-6.0448488787780861E-3</v>
      </c>
    </row>
    <row r="721" spans="1:8" ht="13.5" x14ac:dyDescent="0.25">
      <c r="A721" s="11"/>
      <c r="B721" s="10">
        <v>43350</v>
      </c>
      <c r="C721" s="2">
        <v>1.68</v>
      </c>
      <c r="D721" s="2">
        <v>1.5569999999999999</v>
      </c>
      <c r="E721" s="2">
        <v>831</v>
      </c>
      <c r="F721" s="2"/>
      <c r="G721" s="2"/>
      <c r="H721" s="15">
        <f t="shared" si="11"/>
        <v>1.8179440230185751E-2</v>
      </c>
    </row>
    <row r="722" spans="1:8" ht="13.5" x14ac:dyDescent="0.25">
      <c r="A722" s="11"/>
      <c r="B722" s="10">
        <v>43353</v>
      </c>
      <c r="C722" s="2">
        <v>1.66</v>
      </c>
      <c r="D722" s="2">
        <v>1.5385</v>
      </c>
      <c r="E722" s="2">
        <v>942</v>
      </c>
      <c r="F722" s="2"/>
      <c r="G722" s="2"/>
      <c r="H722" s="15">
        <f t="shared" si="11"/>
        <v>-1.1881824020552319E-2</v>
      </c>
    </row>
    <row r="723" spans="1:8" ht="13.5" x14ac:dyDescent="0.25">
      <c r="A723" s="11"/>
      <c r="B723" s="10">
        <v>43355</v>
      </c>
      <c r="C723" s="2">
        <v>1.62</v>
      </c>
      <c r="D723" s="2">
        <v>1.5014000000000001</v>
      </c>
      <c r="E723" s="2">
        <v>2326</v>
      </c>
      <c r="F723" s="2"/>
      <c r="G723" s="2"/>
      <c r="H723" s="15">
        <f t="shared" si="11"/>
        <v>-2.411439714007144E-2</v>
      </c>
    </row>
    <row r="724" spans="1:8" ht="13.5" x14ac:dyDescent="0.25">
      <c r="A724" s="11"/>
      <c r="B724" s="10">
        <v>43356</v>
      </c>
      <c r="C724" s="2">
        <v>1.6</v>
      </c>
      <c r="D724" s="2">
        <v>1.4829000000000001</v>
      </c>
      <c r="E724" s="2">
        <v>5368</v>
      </c>
      <c r="F724" s="2"/>
      <c r="G724" s="2"/>
      <c r="H724" s="15">
        <f t="shared" si="11"/>
        <v>-1.2321832955907793E-2</v>
      </c>
    </row>
    <row r="725" spans="1:8" ht="13.5" x14ac:dyDescent="0.25">
      <c r="A725" s="11"/>
      <c r="B725" s="10">
        <v>43357</v>
      </c>
      <c r="C725" s="2">
        <v>1.64</v>
      </c>
      <c r="D725" s="2">
        <v>1.52</v>
      </c>
      <c r="E725" s="2">
        <v>4957</v>
      </c>
      <c r="F725" s="2"/>
      <c r="G725" s="2"/>
      <c r="H725" s="15">
        <f t="shared" si="11"/>
        <v>2.5018544743408123E-2</v>
      </c>
    </row>
    <row r="726" spans="1:8" ht="13.5" x14ac:dyDescent="0.25">
      <c r="A726" s="11"/>
      <c r="B726" s="10">
        <v>43360</v>
      </c>
      <c r="C726" s="2">
        <v>1.61</v>
      </c>
      <c r="D726" s="2">
        <v>1.4921</v>
      </c>
      <c r="E726" s="2">
        <v>205</v>
      </c>
      <c r="F726" s="2"/>
      <c r="G726" s="2"/>
      <c r="H726" s="15">
        <f t="shared" si="11"/>
        <v>-1.835526315789476E-2</v>
      </c>
    </row>
    <row r="727" spans="1:8" ht="13.5" x14ac:dyDescent="0.25">
      <c r="A727" s="11"/>
      <c r="B727" s="10">
        <v>43361</v>
      </c>
      <c r="C727" s="2">
        <v>1.57</v>
      </c>
      <c r="D727" s="2">
        <v>1.4551000000000001</v>
      </c>
      <c r="E727" s="2">
        <v>1833</v>
      </c>
      <c r="F727" s="2"/>
      <c r="G727" s="2"/>
      <c r="H727" s="15">
        <f t="shared" si="11"/>
        <v>-2.4797265598820402E-2</v>
      </c>
    </row>
    <row r="728" spans="1:8" ht="13.5" x14ac:dyDescent="0.25">
      <c r="A728" s="11"/>
      <c r="B728" s="10">
        <v>43362</v>
      </c>
      <c r="C728" s="2">
        <v>1.59</v>
      </c>
      <c r="D728" s="2">
        <v>1.4736</v>
      </c>
      <c r="E728" s="2">
        <v>1615</v>
      </c>
      <c r="F728" s="2"/>
      <c r="G728" s="2"/>
      <c r="H728" s="15">
        <f t="shared" si="11"/>
        <v>1.2713902824548113E-2</v>
      </c>
    </row>
    <row r="729" spans="1:8" ht="13.5" x14ac:dyDescent="0.25">
      <c r="A729" s="11"/>
      <c r="B729" s="10">
        <v>43363</v>
      </c>
      <c r="C729" s="2">
        <v>1.55</v>
      </c>
      <c r="D729" s="2">
        <v>1.4365000000000001</v>
      </c>
      <c r="E729" s="2">
        <v>11031</v>
      </c>
      <c r="F729" s="2"/>
      <c r="G729" s="2"/>
      <c r="H729" s="15">
        <f t="shared" si="11"/>
        <v>-2.5176438653637289E-2</v>
      </c>
    </row>
    <row r="730" spans="1:8" ht="13.5" x14ac:dyDescent="0.25">
      <c r="A730" s="11"/>
      <c r="B730" s="10">
        <v>43364</v>
      </c>
      <c r="C730" s="2">
        <v>1.57</v>
      </c>
      <c r="D730" s="2">
        <v>1.4551000000000001</v>
      </c>
      <c r="E730" s="2">
        <v>14119</v>
      </c>
      <c r="F730" s="2"/>
      <c r="G730" s="2"/>
      <c r="H730" s="15">
        <f t="shared" si="11"/>
        <v>1.2948137835015628E-2</v>
      </c>
    </row>
    <row r="731" spans="1:8" ht="13.5" x14ac:dyDescent="0.25">
      <c r="A731" s="11"/>
      <c r="B731" s="10">
        <v>43367</v>
      </c>
      <c r="C731" s="2">
        <v>1.57</v>
      </c>
      <c r="D731" s="2">
        <v>1.4551000000000001</v>
      </c>
      <c r="E731" s="2">
        <v>2445</v>
      </c>
      <c r="F731" s="2"/>
      <c r="G731" s="2"/>
      <c r="H731" s="15">
        <f t="shared" si="11"/>
        <v>0</v>
      </c>
    </row>
    <row r="732" spans="1:8" ht="13.5" x14ac:dyDescent="0.25">
      <c r="A732" s="11"/>
      <c r="B732" s="10">
        <v>43368</v>
      </c>
      <c r="C732" s="2">
        <v>1.53</v>
      </c>
      <c r="D732" s="2">
        <v>1.4179999999999999</v>
      </c>
      <c r="E732" s="2">
        <v>2529</v>
      </c>
      <c r="F732" s="2"/>
      <c r="G732" s="2"/>
      <c r="H732" s="15">
        <f t="shared" si="11"/>
        <v>-2.5496529448147984E-2</v>
      </c>
    </row>
    <row r="733" spans="1:8" ht="13.5" x14ac:dyDescent="0.25">
      <c r="A733" s="11"/>
      <c r="B733" s="10">
        <v>43369</v>
      </c>
      <c r="C733" s="2">
        <v>1.53</v>
      </c>
      <c r="D733" s="2">
        <v>1.4179999999999999</v>
      </c>
      <c r="E733" s="2">
        <v>1922</v>
      </c>
      <c r="F733" s="2"/>
      <c r="G733" s="2"/>
      <c r="H733" s="15">
        <f t="shared" si="11"/>
        <v>0</v>
      </c>
    </row>
    <row r="734" spans="1:8" ht="13.5" x14ac:dyDescent="0.25">
      <c r="A734" s="11"/>
      <c r="B734" s="10">
        <v>43370</v>
      </c>
      <c r="C734" s="2">
        <v>1.55</v>
      </c>
      <c r="D734" s="2">
        <v>1.4365000000000001</v>
      </c>
      <c r="E734" s="2">
        <v>6334</v>
      </c>
      <c r="F734" s="2"/>
      <c r="G734" s="2"/>
      <c r="H734" s="15">
        <f t="shared" si="11"/>
        <v>1.3046544428773049E-2</v>
      </c>
    </row>
    <row r="735" spans="1:8" ht="13.5" x14ac:dyDescent="0.25">
      <c r="A735" s="11"/>
      <c r="B735" s="10">
        <v>43371</v>
      </c>
      <c r="C735" s="2">
        <v>1.54</v>
      </c>
      <c r="D735" s="2">
        <v>1.4273</v>
      </c>
      <c r="E735" s="2">
        <v>6610</v>
      </c>
      <c r="F735" s="2"/>
      <c r="G735" s="2"/>
      <c r="H735" s="15">
        <f t="shared" si="11"/>
        <v>-6.4044552732336205E-3</v>
      </c>
    </row>
    <row r="736" spans="1:8" ht="13.5" x14ac:dyDescent="0.25">
      <c r="A736" s="11"/>
      <c r="B736" s="10">
        <v>43374</v>
      </c>
      <c r="C736" s="2">
        <v>1.53</v>
      </c>
      <c r="D736" s="2">
        <v>1.4179999999999999</v>
      </c>
      <c r="E736" s="2">
        <v>1368</v>
      </c>
      <c r="F736" s="2"/>
      <c r="G736" s="2"/>
      <c r="H736" s="15">
        <f t="shared" si="11"/>
        <v>-6.5157990611644963E-3</v>
      </c>
    </row>
    <row r="737" spans="1:8" ht="13.5" x14ac:dyDescent="0.25">
      <c r="A737" s="11"/>
      <c r="B737" s="10">
        <v>43375</v>
      </c>
      <c r="C737" s="2">
        <v>1.5</v>
      </c>
      <c r="D737" s="2">
        <v>1.3902000000000001</v>
      </c>
      <c r="E737" s="2">
        <v>14280</v>
      </c>
      <c r="F737" s="2"/>
      <c r="G737" s="2"/>
      <c r="H737" s="15">
        <f t="shared" si="11"/>
        <v>-1.9605077574047832E-2</v>
      </c>
    </row>
    <row r="738" spans="1:8" ht="13.5" x14ac:dyDescent="0.25">
      <c r="A738" s="11"/>
      <c r="B738" s="10">
        <v>43376</v>
      </c>
      <c r="C738" s="2">
        <v>1.48</v>
      </c>
      <c r="D738" s="2">
        <v>1.3716999999999999</v>
      </c>
      <c r="E738" s="2">
        <v>2062</v>
      </c>
      <c r="F738" s="2"/>
      <c r="G738" s="2"/>
      <c r="H738" s="15">
        <f t="shared" si="11"/>
        <v>-1.3307437778737004E-2</v>
      </c>
    </row>
    <row r="739" spans="1:8" ht="13.5" x14ac:dyDescent="0.25">
      <c r="A739" s="11"/>
      <c r="B739" s="10">
        <v>43377</v>
      </c>
      <c r="C739" s="2">
        <v>1.46</v>
      </c>
      <c r="D739" s="2">
        <v>1.3531</v>
      </c>
      <c r="E739" s="2">
        <v>13388</v>
      </c>
      <c r="F739" s="2"/>
      <c r="G739" s="2"/>
      <c r="H739" s="15">
        <f t="shared" si="11"/>
        <v>-1.3559816286359955E-2</v>
      </c>
    </row>
    <row r="740" spans="1:8" ht="13.5" x14ac:dyDescent="0.25">
      <c r="A740" s="11"/>
      <c r="B740" s="10">
        <v>43378</v>
      </c>
      <c r="C740" s="2">
        <v>1.45</v>
      </c>
      <c r="D740" s="2">
        <v>1.3439000000000001</v>
      </c>
      <c r="E740" s="2">
        <v>2843</v>
      </c>
      <c r="F740" s="2"/>
      <c r="G740" s="2"/>
      <c r="H740" s="15">
        <f t="shared" si="11"/>
        <v>-6.7992018328282278E-3</v>
      </c>
    </row>
    <row r="741" spans="1:8" ht="13.5" x14ac:dyDescent="0.25">
      <c r="A741" s="11"/>
      <c r="B741" s="10">
        <v>43381</v>
      </c>
      <c r="C741" s="2">
        <v>1.47</v>
      </c>
      <c r="D741" s="2">
        <v>1.3624000000000001</v>
      </c>
      <c r="E741" s="2">
        <v>100</v>
      </c>
      <c r="F741" s="2"/>
      <c r="G741" s="2"/>
      <c r="H741" s="15">
        <f t="shared" si="11"/>
        <v>1.3765905201279826E-2</v>
      </c>
    </row>
    <row r="742" spans="1:8" ht="13.5" x14ac:dyDescent="0.25">
      <c r="A742" s="11"/>
      <c r="B742" s="10">
        <v>43382</v>
      </c>
      <c r="C742" s="2">
        <v>1.43</v>
      </c>
      <c r="D742" s="2">
        <v>1.3252999999999999</v>
      </c>
      <c r="E742" s="2">
        <v>4715</v>
      </c>
      <c r="F742" s="2"/>
      <c r="G742" s="2"/>
      <c r="H742" s="15">
        <f t="shared" si="11"/>
        <v>-2.7231356429829809E-2</v>
      </c>
    </row>
    <row r="743" spans="1:8" ht="13.5" x14ac:dyDescent="0.25">
      <c r="A743" s="11"/>
      <c r="B743" s="10">
        <v>43383</v>
      </c>
      <c r="C743" s="2">
        <v>1.42</v>
      </c>
      <c r="D743" s="2">
        <v>1.3161</v>
      </c>
      <c r="E743" s="2">
        <v>7566</v>
      </c>
      <c r="F743" s="2"/>
      <c r="G743" s="2"/>
      <c r="H743" s="15">
        <f t="shared" si="11"/>
        <v>-6.9418244925676265E-3</v>
      </c>
    </row>
    <row r="744" spans="1:8" ht="13.5" x14ac:dyDescent="0.25">
      <c r="A744" s="11"/>
      <c r="B744" s="10">
        <v>43384</v>
      </c>
      <c r="C744" s="2">
        <v>1.42</v>
      </c>
      <c r="D744" s="2">
        <v>1.3161</v>
      </c>
      <c r="E744" s="2">
        <v>5804</v>
      </c>
      <c r="F744" s="2"/>
      <c r="G744" s="2"/>
      <c r="H744" s="15">
        <f t="shared" si="11"/>
        <v>0</v>
      </c>
    </row>
    <row r="745" spans="1:8" ht="13.5" x14ac:dyDescent="0.25">
      <c r="A745" s="11"/>
      <c r="B745" s="10">
        <v>43385</v>
      </c>
      <c r="C745" s="2">
        <v>1.38</v>
      </c>
      <c r="D745" s="2">
        <v>1.2789999999999999</v>
      </c>
      <c r="E745" s="2">
        <v>629</v>
      </c>
      <c r="F745" s="2"/>
      <c r="G745" s="2"/>
      <c r="H745" s="15">
        <f t="shared" si="11"/>
        <v>-2.8189347314033986E-2</v>
      </c>
    </row>
    <row r="746" spans="1:8" ht="13.5" x14ac:dyDescent="0.25">
      <c r="A746" s="11"/>
      <c r="B746" s="10">
        <v>43389</v>
      </c>
      <c r="C746" s="2">
        <v>1.42</v>
      </c>
      <c r="D746" s="2">
        <v>1.3161</v>
      </c>
      <c r="E746" s="2">
        <v>10724</v>
      </c>
      <c r="F746" s="2"/>
      <c r="G746" s="2"/>
      <c r="H746" s="15">
        <f t="shared" si="11"/>
        <v>2.900703674745906E-2</v>
      </c>
    </row>
    <row r="747" spans="1:8" ht="13.5" x14ac:dyDescent="0.25">
      <c r="A747" s="11"/>
      <c r="B747" s="10">
        <v>43390</v>
      </c>
      <c r="C747" s="2">
        <v>1.46</v>
      </c>
      <c r="D747" s="2">
        <v>1.3531</v>
      </c>
      <c r="E747" s="2">
        <v>19594</v>
      </c>
      <c r="F747" s="2"/>
      <c r="G747" s="2"/>
      <c r="H747" s="15">
        <f t="shared" si="11"/>
        <v>2.8113365245801929E-2</v>
      </c>
    </row>
    <row r="748" spans="1:8" ht="13.5" x14ac:dyDescent="0.25">
      <c r="A748" s="11"/>
      <c r="B748" s="10">
        <v>43391</v>
      </c>
      <c r="C748" s="2">
        <v>1.54</v>
      </c>
      <c r="D748" s="2">
        <v>1.4273</v>
      </c>
      <c r="E748" s="2">
        <v>12876</v>
      </c>
      <c r="F748" s="2"/>
      <c r="G748" s="2"/>
      <c r="H748" s="15">
        <f t="shared" si="11"/>
        <v>5.4837040869115401E-2</v>
      </c>
    </row>
    <row r="749" spans="1:8" ht="13.5" x14ac:dyDescent="0.25">
      <c r="A749" s="11"/>
      <c r="B749" s="10">
        <v>43392</v>
      </c>
      <c r="C749" s="2">
        <v>1.6</v>
      </c>
      <c r="D749" s="2">
        <v>1.4829000000000001</v>
      </c>
      <c r="E749" s="2">
        <v>0</v>
      </c>
      <c r="F749" s="2"/>
      <c r="G749" s="2"/>
      <c r="H749" s="15">
        <f t="shared" si="11"/>
        <v>3.8954669655993902E-2</v>
      </c>
    </row>
    <row r="750" spans="1:8" ht="13.5" x14ac:dyDescent="0.25">
      <c r="A750" s="11"/>
      <c r="B750" s="10">
        <v>43395</v>
      </c>
      <c r="C750" s="2">
        <v>1.62</v>
      </c>
      <c r="D750" s="2">
        <v>1.5014000000000001</v>
      </c>
      <c r="E750" s="2">
        <v>29209</v>
      </c>
      <c r="F750" s="2"/>
      <c r="G750" s="2"/>
      <c r="H750" s="15">
        <f t="shared" si="11"/>
        <v>1.2475554656416454E-2</v>
      </c>
    </row>
    <row r="751" spans="1:8" ht="13.5" x14ac:dyDescent="0.25">
      <c r="A751" s="11"/>
      <c r="B751" s="10">
        <v>43396</v>
      </c>
      <c r="C751" s="2">
        <v>1.55</v>
      </c>
      <c r="D751" s="2">
        <v>1.4365000000000001</v>
      </c>
      <c r="E751" s="2">
        <v>4966</v>
      </c>
      <c r="F751" s="2"/>
      <c r="G751" s="2"/>
      <c r="H751" s="15">
        <f t="shared" si="11"/>
        <v>-4.3226322099373889E-2</v>
      </c>
    </row>
    <row r="752" spans="1:8" ht="13.5" x14ac:dyDescent="0.25">
      <c r="A752" s="11"/>
      <c r="B752" s="10">
        <v>43397</v>
      </c>
      <c r="C752" s="2">
        <v>1.51</v>
      </c>
      <c r="D752" s="2">
        <v>1.3995</v>
      </c>
      <c r="E752" s="2">
        <v>18023</v>
      </c>
      <c r="F752" s="2"/>
      <c r="G752" s="2"/>
      <c r="H752" s="15">
        <f t="shared" si="11"/>
        <v>-2.5757048381482867E-2</v>
      </c>
    </row>
    <row r="753" spans="1:8" ht="13.5" x14ac:dyDescent="0.25">
      <c r="A753" s="11"/>
      <c r="B753" s="10">
        <v>43398</v>
      </c>
      <c r="C753" s="2">
        <v>1.54</v>
      </c>
      <c r="D753" s="2">
        <v>1.4273</v>
      </c>
      <c r="E753" s="2">
        <v>14821</v>
      </c>
      <c r="F753" s="2"/>
      <c r="G753" s="2"/>
      <c r="H753" s="15">
        <f t="shared" si="11"/>
        <v>1.9864237227581311E-2</v>
      </c>
    </row>
    <row r="754" spans="1:8" ht="13.5" x14ac:dyDescent="0.25">
      <c r="A754" s="11"/>
      <c r="B754" s="10">
        <v>43399</v>
      </c>
      <c r="C754" s="2">
        <v>1.6</v>
      </c>
      <c r="D754" s="2">
        <v>1.4829000000000001</v>
      </c>
      <c r="E754" s="2">
        <v>5029</v>
      </c>
      <c r="F754" s="2"/>
      <c r="G754" s="2"/>
      <c r="H754" s="15">
        <f t="shared" si="11"/>
        <v>3.8954669655993902E-2</v>
      </c>
    </row>
    <row r="755" spans="1:8" ht="13.5" x14ac:dyDescent="0.25">
      <c r="A755" s="11"/>
      <c r="B755" s="10">
        <v>43402</v>
      </c>
      <c r="C755" s="2">
        <v>1.6</v>
      </c>
      <c r="D755" s="2">
        <v>1.4829000000000001</v>
      </c>
      <c r="E755" s="2">
        <v>16083</v>
      </c>
      <c r="F755" s="2"/>
      <c r="G755" s="2"/>
      <c r="H755" s="15">
        <f t="shared" si="11"/>
        <v>0</v>
      </c>
    </row>
    <row r="756" spans="1:8" ht="13.5" x14ac:dyDescent="0.25">
      <c r="A756" s="11"/>
      <c r="B756" s="10">
        <v>43403</v>
      </c>
      <c r="C756" s="2">
        <v>1.65</v>
      </c>
      <c r="D756" s="2">
        <v>1.5291999999999999</v>
      </c>
      <c r="E756" s="2">
        <v>19748</v>
      </c>
      <c r="F756" s="2"/>
      <c r="G756" s="2"/>
      <c r="H756" s="15">
        <f t="shared" si="11"/>
        <v>3.1222604356328669E-2</v>
      </c>
    </row>
    <row r="757" spans="1:8" ht="13.5" x14ac:dyDescent="0.25">
      <c r="A757" s="11"/>
      <c r="B757" s="10">
        <v>43404</v>
      </c>
      <c r="C757" s="2">
        <v>1.68</v>
      </c>
      <c r="D757" s="2">
        <v>1.5569999999999999</v>
      </c>
      <c r="E757" s="2">
        <v>8537</v>
      </c>
      <c r="F757" s="2"/>
      <c r="G757" s="2"/>
      <c r="H757" s="15">
        <f t="shared" si="11"/>
        <v>1.8179440230185751E-2</v>
      </c>
    </row>
    <row r="758" spans="1:8" ht="13.5" x14ac:dyDescent="0.25">
      <c r="A758" s="11"/>
      <c r="B758" s="10">
        <v>43405</v>
      </c>
      <c r="C758" s="2">
        <v>1.76</v>
      </c>
      <c r="D758" s="2">
        <v>1.6312</v>
      </c>
      <c r="E758" s="2">
        <v>9814</v>
      </c>
      <c r="F758" s="2"/>
      <c r="G758" s="2"/>
      <c r="H758" s="15">
        <f t="shared" si="11"/>
        <v>4.7655748233782949E-2</v>
      </c>
    </row>
    <row r="759" spans="1:8" ht="13.5" x14ac:dyDescent="0.25">
      <c r="A759" s="11"/>
      <c r="B759" s="10">
        <v>43406</v>
      </c>
      <c r="C759" s="2">
        <v>1.86</v>
      </c>
      <c r="D759" s="2">
        <v>1.7238</v>
      </c>
      <c r="E759" s="2">
        <v>19346</v>
      </c>
      <c r="F759" s="2"/>
      <c r="G759" s="2"/>
      <c r="H759" s="15">
        <f t="shared" si="11"/>
        <v>5.6768023540951458E-2</v>
      </c>
    </row>
    <row r="760" spans="1:8" ht="13.5" x14ac:dyDescent="0.25">
      <c r="A760" s="11"/>
      <c r="B760" s="10">
        <v>43409</v>
      </c>
      <c r="C760" s="2">
        <v>1.93</v>
      </c>
      <c r="D760" s="2">
        <v>1.7887</v>
      </c>
      <c r="E760" s="2">
        <v>54213</v>
      </c>
      <c r="F760" s="2"/>
      <c r="G760" s="2"/>
      <c r="H760" s="15">
        <f t="shared" si="11"/>
        <v>3.7649379278338529E-2</v>
      </c>
    </row>
    <row r="761" spans="1:8" ht="13.5" x14ac:dyDescent="0.25">
      <c r="A761" s="11"/>
      <c r="B761" s="10">
        <v>43410</v>
      </c>
      <c r="C761" s="2">
        <v>1.85</v>
      </c>
      <c r="D761" s="2">
        <v>1.7145999999999999</v>
      </c>
      <c r="E761" s="2">
        <v>25872</v>
      </c>
      <c r="F761" s="2"/>
      <c r="G761" s="2"/>
      <c r="H761" s="15">
        <f t="shared" si="11"/>
        <v>-4.1426734499916171E-2</v>
      </c>
    </row>
    <row r="762" spans="1:8" ht="13.5" x14ac:dyDescent="0.25">
      <c r="A762" s="11"/>
      <c r="B762" s="10">
        <v>43411</v>
      </c>
      <c r="C762" s="2">
        <v>1.93</v>
      </c>
      <c r="D762" s="2">
        <v>1.7887</v>
      </c>
      <c r="E762" s="2">
        <v>34995</v>
      </c>
      <c r="F762" s="2"/>
      <c r="G762" s="2"/>
      <c r="H762" s="15">
        <f t="shared" si="11"/>
        <v>4.3217076869240673E-2</v>
      </c>
    </row>
    <row r="763" spans="1:8" ht="13.5" x14ac:dyDescent="0.25">
      <c r="A763" s="11"/>
      <c r="B763" s="10">
        <v>43412</v>
      </c>
      <c r="C763" s="2">
        <v>1.85</v>
      </c>
      <c r="D763" s="2">
        <v>1.7145999999999999</v>
      </c>
      <c r="E763" s="2">
        <v>9592</v>
      </c>
      <c r="F763" s="2"/>
      <c r="G763" s="2"/>
      <c r="H763" s="15">
        <f t="shared" si="11"/>
        <v>-4.1426734499916171E-2</v>
      </c>
    </row>
    <row r="764" spans="1:8" ht="13.5" x14ac:dyDescent="0.25">
      <c r="A764" s="11"/>
      <c r="B764" s="10">
        <v>43413</v>
      </c>
      <c r="C764" s="2">
        <v>1.8</v>
      </c>
      <c r="D764" s="2">
        <v>1.6681999999999999</v>
      </c>
      <c r="E764" s="2">
        <v>13251</v>
      </c>
      <c r="F764" s="2"/>
      <c r="G764" s="2"/>
      <c r="H764" s="15">
        <f t="shared" si="11"/>
        <v>-2.7061705354018431E-2</v>
      </c>
    </row>
    <row r="765" spans="1:8" ht="13.5" x14ac:dyDescent="0.25">
      <c r="A765" s="11"/>
      <c r="B765" s="10">
        <v>43416</v>
      </c>
      <c r="C765" s="2">
        <v>1.82</v>
      </c>
      <c r="D765" s="2">
        <v>1.6868000000000001</v>
      </c>
      <c r="E765" s="2">
        <v>10928</v>
      </c>
      <c r="F765" s="2"/>
      <c r="G765" s="2"/>
      <c r="H765" s="15">
        <f t="shared" si="11"/>
        <v>1.1149742237141934E-2</v>
      </c>
    </row>
    <row r="766" spans="1:8" ht="13.5" x14ac:dyDescent="0.25">
      <c r="A766" s="11"/>
      <c r="B766" s="10">
        <v>43417</v>
      </c>
      <c r="C766" s="2">
        <v>1.86</v>
      </c>
      <c r="D766" s="2">
        <v>1.7238</v>
      </c>
      <c r="E766" s="2">
        <v>11811</v>
      </c>
      <c r="F766" s="2"/>
      <c r="G766" s="2"/>
      <c r="H766" s="15">
        <f t="shared" si="11"/>
        <v>2.1935024899217406E-2</v>
      </c>
    </row>
    <row r="767" spans="1:8" ht="13.5" x14ac:dyDescent="0.25">
      <c r="A767" s="11"/>
      <c r="B767" s="10">
        <v>43418</v>
      </c>
      <c r="C767" s="2">
        <v>1.84</v>
      </c>
      <c r="D767" s="2">
        <v>1.7053</v>
      </c>
      <c r="E767" s="2">
        <v>23560</v>
      </c>
      <c r="F767" s="2"/>
      <c r="G767" s="2"/>
      <c r="H767" s="15">
        <f t="shared" si="11"/>
        <v>-1.0732103492284465E-2</v>
      </c>
    </row>
    <row r="768" spans="1:8" ht="13.5" x14ac:dyDescent="0.25">
      <c r="A768" s="11"/>
      <c r="B768" s="10">
        <v>43419</v>
      </c>
      <c r="C768" s="2">
        <v>1.91</v>
      </c>
      <c r="D768" s="2">
        <v>1.7702</v>
      </c>
      <c r="E768" s="2">
        <v>31498</v>
      </c>
      <c r="F768" s="2"/>
      <c r="G768" s="2"/>
      <c r="H768" s="15">
        <f t="shared" si="11"/>
        <v>3.8057819738462416E-2</v>
      </c>
    </row>
    <row r="769" spans="1:8" ht="13.5" x14ac:dyDescent="0.25">
      <c r="A769" s="11"/>
      <c r="B769" s="10">
        <v>43420</v>
      </c>
      <c r="C769" s="2">
        <v>1.88</v>
      </c>
      <c r="D769" s="2">
        <v>1.7423999999999999</v>
      </c>
      <c r="E769" s="2">
        <v>14930</v>
      </c>
      <c r="F769" s="2"/>
      <c r="G769" s="2"/>
      <c r="H769" s="15">
        <f t="shared" si="11"/>
        <v>-1.5704440176251298E-2</v>
      </c>
    </row>
    <row r="770" spans="1:8" ht="13.5" x14ac:dyDescent="0.25">
      <c r="A770" s="11"/>
      <c r="B770" s="10">
        <v>43423</v>
      </c>
      <c r="C770" s="2">
        <v>1.86</v>
      </c>
      <c r="D770" s="2">
        <v>1.7238</v>
      </c>
      <c r="E770" s="2">
        <v>20001</v>
      </c>
      <c r="F770" s="2"/>
      <c r="G770" s="2"/>
      <c r="H770" s="15">
        <f t="shared" si="11"/>
        <v>-1.0674931129476555E-2</v>
      </c>
    </row>
    <row r="771" spans="1:8" ht="13.5" x14ac:dyDescent="0.25">
      <c r="A771" s="11"/>
      <c r="B771" s="10">
        <v>43425</v>
      </c>
      <c r="C771" s="2">
        <v>1.86</v>
      </c>
      <c r="D771" s="2">
        <v>1.7238</v>
      </c>
      <c r="E771" s="2">
        <v>6242</v>
      </c>
      <c r="F771" s="2"/>
      <c r="G771" s="2"/>
      <c r="H771" s="15">
        <f t="shared" si="11"/>
        <v>0</v>
      </c>
    </row>
    <row r="772" spans="1:8" ht="13.5" x14ac:dyDescent="0.25">
      <c r="A772" s="11"/>
      <c r="B772" s="10">
        <v>43426</v>
      </c>
      <c r="C772" s="2">
        <v>1.83</v>
      </c>
      <c r="D772" s="2">
        <v>1.696</v>
      </c>
      <c r="E772" s="2">
        <v>12548</v>
      </c>
      <c r="F772" s="2"/>
      <c r="G772" s="2"/>
      <c r="H772" s="15">
        <f t="shared" si="11"/>
        <v>-1.612716092354104E-2</v>
      </c>
    </row>
    <row r="773" spans="1:8" ht="13.5" x14ac:dyDescent="0.25">
      <c r="A773" s="11"/>
      <c r="B773" s="10">
        <v>43427</v>
      </c>
      <c r="C773" s="2">
        <v>1.91</v>
      </c>
      <c r="D773" s="2">
        <v>1.7702</v>
      </c>
      <c r="E773" s="2">
        <v>0</v>
      </c>
      <c r="F773" s="2"/>
      <c r="G773" s="2"/>
      <c r="H773" s="15">
        <f t="shared" si="11"/>
        <v>4.3750000000000025E-2</v>
      </c>
    </row>
    <row r="774" spans="1:8" ht="13.5" x14ac:dyDescent="0.25">
      <c r="A774" s="11"/>
      <c r="B774" s="10">
        <v>43430</v>
      </c>
      <c r="C774" s="2">
        <v>1.99</v>
      </c>
      <c r="D774" s="2">
        <v>1.8443000000000001</v>
      </c>
      <c r="E774" s="2">
        <v>0</v>
      </c>
      <c r="F774" s="2"/>
      <c r="G774" s="2"/>
      <c r="H774" s="15">
        <f t="shared" si="11"/>
        <v>4.1859676872669789E-2</v>
      </c>
    </row>
    <row r="775" spans="1:8" ht="13.5" x14ac:dyDescent="0.25">
      <c r="A775" s="11"/>
      <c r="B775" s="10">
        <v>43431</v>
      </c>
      <c r="C775" s="2">
        <v>2.11</v>
      </c>
      <c r="D775" s="2">
        <v>1.9555</v>
      </c>
      <c r="E775" s="2">
        <v>125332</v>
      </c>
      <c r="F775" s="2"/>
      <c r="G775" s="2"/>
      <c r="H775" s="15">
        <f t="shared" ref="H775:H838" si="12">(D775-D774)/D774</f>
        <v>6.0293878436263063E-2</v>
      </c>
    </row>
    <row r="776" spans="1:8" ht="13.5" x14ac:dyDescent="0.25">
      <c r="A776" s="11"/>
      <c r="B776" s="10">
        <v>43432</v>
      </c>
      <c r="C776" s="2">
        <v>2.23</v>
      </c>
      <c r="D776" s="2">
        <v>2.0668000000000002</v>
      </c>
      <c r="E776" s="2">
        <v>61358</v>
      </c>
      <c r="F776" s="2"/>
      <c r="G776" s="2"/>
      <c r="H776" s="15">
        <f t="shared" si="12"/>
        <v>5.6916389670161174E-2</v>
      </c>
    </row>
    <row r="777" spans="1:8" ht="13.5" x14ac:dyDescent="0.25">
      <c r="A777" s="11"/>
      <c r="B777" s="10">
        <v>43433</v>
      </c>
      <c r="C777" s="2">
        <v>2.33</v>
      </c>
      <c r="D777" s="2">
        <v>2.1594000000000002</v>
      </c>
      <c r="E777" s="2">
        <v>0</v>
      </c>
      <c r="F777" s="2"/>
      <c r="G777" s="2"/>
      <c r="H777" s="15">
        <f t="shared" si="12"/>
        <v>4.4803561060576744E-2</v>
      </c>
    </row>
    <row r="778" spans="1:8" ht="13.5" x14ac:dyDescent="0.25">
      <c r="A778" s="11"/>
      <c r="B778" s="10">
        <v>43434</v>
      </c>
      <c r="C778" s="2">
        <v>2.27</v>
      </c>
      <c r="D778" s="2">
        <v>2.1038000000000001</v>
      </c>
      <c r="E778" s="2">
        <v>81890</v>
      </c>
      <c r="F778" s="2"/>
      <c r="G778" s="2"/>
      <c r="H778" s="15">
        <f t="shared" si="12"/>
        <v>-2.5747892933222234E-2</v>
      </c>
    </row>
    <row r="779" spans="1:8" ht="13.5" x14ac:dyDescent="0.25">
      <c r="A779" s="11"/>
      <c r="B779" s="10">
        <v>43437</v>
      </c>
      <c r="C779" s="2">
        <v>2.2400000000000002</v>
      </c>
      <c r="D779" s="2">
        <v>2.0760000000000001</v>
      </c>
      <c r="E779" s="2">
        <v>22192</v>
      </c>
      <c r="F779" s="2"/>
      <c r="G779" s="2"/>
      <c r="H779" s="15">
        <f t="shared" si="12"/>
        <v>-1.321418385778118E-2</v>
      </c>
    </row>
    <row r="780" spans="1:8" ht="13.5" x14ac:dyDescent="0.25">
      <c r="A780" s="11"/>
      <c r="B780" s="10">
        <v>43438</v>
      </c>
      <c r="C780" s="2">
        <v>2.1800000000000002</v>
      </c>
      <c r="D780" s="2">
        <v>2.0204</v>
      </c>
      <c r="E780" s="2">
        <v>24180</v>
      </c>
      <c r="F780" s="2"/>
      <c r="G780" s="2"/>
      <c r="H780" s="15">
        <f t="shared" si="12"/>
        <v>-2.6782273603082895E-2</v>
      </c>
    </row>
    <row r="781" spans="1:8" ht="13.5" x14ac:dyDescent="0.25">
      <c r="A781" s="11"/>
      <c r="B781" s="10">
        <v>43439</v>
      </c>
      <c r="C781" s="2">
        <v>2.2000000000000002</v>
      </c>
      <c r="D781" s="2">
        <v>2.0390000000000001</v>
      </c>
      <c r="E781" s="2">
        <v>89949</v>
      </c>
      <c r="F781" s="2"/>
      <c r="G781" s="2"/>
      <c r="H781" s="15">
        <f t="shared" si="12"/>
        <v>9.2060978024154482E-3</v>
      </c>
    </row>
    <row r="782" spans="1:8" ht="13.5" x14ac:dyDescent="0.25">
      <c r="A782" s="11"/>
      <c r="B782" s="10">
        <v>43440</v>
      </c>
      <c r="C782" s="2">
        <v>2.2000000000000002</v>
      </c>
      <c r="D782" s="2">
        <v>2.0390000000000001</v>
      </c>
      <c r="E782" s="2">
        <v>11351</v>
      </c>
      <c r="F782" s="2"/>
      <c r="G782" s="2"/>
      <c r="H782" s="15">
        <f t="shared" si="12"/>
        <v>0</v>
      </c>
    </row>
    <row r="783" spans="1:8" ht="13.5" x14ac:dyDescent="0.25">
      <c r="A783" s="11"/>
      <c r="B783" s="10">
        <v>43441</v>
      </c>
      <c r="C783" s="2">
        <v>2.2200000000000002</v>
      </c>
      <c r="D783" s="2">
        <v>2.0575000000000001</v>
      </c>
      <c r="E783" s="2">
        <v>3036</v>
      </c>
      <c r="F783" s="2"/>
      <c r="G783" s="2"/>
      <c r="H783" s="15">
        <f t="shared" si="12"/>
        <v>9.0730750367827174E-3</v>
      </c>
    </row>
    <row r="784" spans="1:8" ht="13.5" x14ac:dyDescent="0.25">
      <c r="A784" s="11"/>
      <c r="B784" s="10">
        <v>43444</v>
      </c>
      <c r="C784" s="2">
        <v>2.12</v>
      </c>
      <c r="D784" s="2">
        <v>1.9648000000000001</v>
      </c>
      <c r="E784" s="2">
        <v>52762</v>
      </c>
      <c r="F784" s="2"/>
      <c r="G784" s="2"/>
      <c r="H784" s="15">
        <f t="shared" si="12"/>
        <v>-4.5054678007290398E-2</v>
      </c>
    </row>
    <row r="785" spans="1:8" ht="13.5" x14ac:dyDescent="0.25">
      <c r="A785" s="11"/>
      <c r="B785" s="10">
        <v>43445</v>
      </c>
      <c r="C785" s="2">
        <v>2.1</v>
      </c>
      <c r="D785" s="2">
        <v>1.9462999999999999</v>
      </c>
      <c r="E785" s="2">
        <v>956</v>
      </c>
      <c r="F785" s="2"/>
      <c r="G785" s="2"/>
      <c r="H785" s="15">
        <f t="shared" si="12"/>
        <v>-9.4157166123779428E-3</v>
      </c>
    </row>
    <row r="786" spans="1:8" ht="13.5" x14ac:dyDescent="0.25">
      <c r="A786" s="11"/>
      <c r="B786" s="10">
        <v>43446</v>
      </c>
      <c r="C786" s="2">
        <v>2.06</v>
      </c>
      <c r="D786" s="2">
        <v>1.9092</v>
      </c>
      <c r="E786" s="2">
        <v>13043</v>
      </c>
      <c r="F786" s="2"/>
      <c r="G786" s="2"/>
      <c r="H786" s="15">
        <f t="shared" si="12"/>
        <v>-1.9061809587422242E-2</v>
      </c>
    </row>
    <row r="787" spans="1:8" ht="13.5" x14ac:dyDescent="0.25">
      <c r="A787" s="11"/>
      <c r="B787" s="10">
        <v>43447</v>
      </c>
      <c r="C787" s="2">
        <v>2.11</v>
      </c>
      <c r="D787" s="2">
        <v>1.9555</v>
      </c>
      <c r="E787" s="2">
        <v>16604</v>
      </c>
      <c r="F787" s="2"/>
      <c r="G787" s="2"/>
      <c r="H787" s="15">
        <f t="shared" si="12"/>
        <v>2.4250995181227742E-2</v>
      </c>
    </row>
    <row r="788" spans="1:8" ht="13.5" x14ac:dyDescent="0.25">
      <c r="A788" s="11"/>
      <c r="B788" s="10">
        <v>43448</v>
      </c>
      <c r="C788" s="2">
        <v>2.12</v>
      </c>
      <c r="D788" s="2">
        <v>1.9648000000000001</v>
      </c>
      <c r="E788" s="2">
        <v>4636</v>
      </c>
      <c r="F788" s="2"/>
      <c r="G788" s="2"/>
      <c r="H788" s="15">
        <f t="shared" si="12"/>
        <v>4.7558169266172772E-3</v>
      </c>
    </row>
    <row r="789" spans="1:8" ht="13.5" x14ac:dyDescent="0.25">
      <c r="A789" s="11"/>
      <c r="B789" s="10">
        <v>43451</v>
      </c>
      <c r="C789" s="2">
        <v>2.17</v>
      </c>
      <c r="D789" s="2">
        <v>2.0112000000000001</v>
      </c>
      <c r="E789" s="2">
        <v>16337</v>
      </c>
      <c r="F789" s="2"/>
      <c r="G789" s="2"/>
      <c r="H789" s="15">
        <f t="shared" si="12"/>
        <v>2.3615635179153091E-2</v>
      </c>
    </row>
    <row r="790" spans="1:8" ht="13.5" x14ac:dyDescent="0.25">
      <c r="A790" s="11"/>
      <c r="B790" s="10">
        <v>43452</v>
      </c>
      <c r="C790" s="2">
        <v>2.11</v>
      </c>
      <c r="D790" s="2">
        <v>1.9555</v>
      </c>
      <c r="E790" s="2">
        <v>7595</v>
      </c>
      <c r="F790" s="2"/>
      <c r="G790" s="2"/>
      <c r="H790" s="15">
        <f t="shared" si="12"/>
        <v>-2.7694908512330987E-2</v>
      </c>
    </row>
    <row r="791" spans="1:8" ht="13.5" x14ac:dyDescent="0.25">
      <c r="A791" s="11"/>
      <c r="B791" s="10">
        <v>43453</v>
      </c>
      <c r="C791" s="2">
        <v>2.1</v>
      </c>
      <c r="D791" s="2">
        <v>1.9462999999999999</v>
      </c>
      <c r="E791" s="2">
        <v>5125</v>
      </c>
      <c r="F791" s="2"/>
      <c r="G791" s="2"/>
      <c r="H791" s="15">
        <f t="shared" si="12"/>
        <v>-4.7046791102020443E-3</v>
      </c>
    </row>
    <row r="792" spans="1:8" ht="13.5" x14ac:dyDescent="0.25">
      <c r="A792" s="11"/>
      <c r="B792" s="10">
        <v>43454</v>
      </c>
      <c r="C792" s="2">
        <v>2.1</v>
      </c>
      <c r="D792" s="2">
        <v>1.9462999999999999</v>
      </c>
      <c r="E792" s="2">
        <v>2274</v>
      </c>
      <c r="F792" s="2"/>
      <c r="G792" s="2"/>
      <c r="H792" s="15">
        <f t="shared" si="12"/>
        <v>0</v>
      </c>
    </row>
    <row r="793" spans="1:8" ht="13.5" x14ac:dyDescent="0.25">
      <c r="A793" s="11"/>
      <c r="B793" s="10">
        <v>43455</v>
      </c>
      <c r="C793" s="2">
        <v>2.1</v>
      </c>
      <c r="D793" s="2">
        <v>1.9462999999999999</v>
      </c>
      <c r="E793" s="2">
        <v>4080</v>
      </c>
      <c r="F793" s="2"/>
      <c r="G793" s="2"/>
      <c r="H793" s="15">
        <f t="shared" si="12"/>
        <v>0</v>
      </c>
    </row>
    <row r="794" spans="1:8" ht="13.5" x14ac:dyDescent="0.25">
      <c r="A794" s="11"/>
      <c r="B794" s="10">
        <v>43458</v>
      </c>
      <c r="C794" s="2">
        <v>2.04</v>
      </c>
      <c r="D794" s="2">
        <v>1.8907</v>
      </c>
      <c r="E794" s="2">
        <v>500</v>
      </c>
      <c r="F794" s="2"/>
      <c r="G794" s="2"/>
      <c r="H794" s="15">
        <f t="shared" si="12"/>
        <v>-2.8567024610799914E-2</v>
      </c>
    </row>
    <row r="795" spans="1:8" ht="13.5" x14ac:dyDescent="0.25">
      <c r="A795" s="11"/>
      <c r="B795" s="10">
        <v>43459</v>
      </c>
      <c r="C795" s="2">
        <v>2.1</v>
      </c>
      <c r="D795" s="2">
        <v>1.9462999999999999</v>
      </c>
      <c r="E795" s="2">
        <v>852</v>
      </c>
      <c r="F795" s="2"/>
      <c r="G795" s="2"/>
      <c r="H795" s="15">
        <f t="shared" si="12"/>
        <v>2.9407097900248518E-2</v>
      </c>
    </row>
    <row r="796" spans="1:8" ht="13.5" x14ac:dyDescent="0.25">
      <c r="A796" s="11"/>
      <c r="B796" s="10">
        <v>43460</v>
      </c>
      <c r="C796" s="2">
        <v>2.0499999999999998</v>
      </c>
      <c r="D796" s="2">
        <v>1.8998999999999999</v>
      </c>
      <c r="E796" s="2">
        <v>7800</v>
      </c>
      <c r="F796" s="2"/>
      <c r="G796" s="2"/>
      <c r="H796" s="15">
        <f t="shared" si="12"/>
        <v>-2.3840106869444586E-2</v>
      </c>
    </row>
    <row r="797" spans="1:8" ht="13.5" x14ac:dyDescent="0.25">
      <c r="A797" s="11"/>
      <c r="B797" s="10">
        <v>43461</v>
      </c>
      <c r="C797" s="2">
        <v>2.02</v>
      </c>
      <c r="D797" s="2">
        <v>1.8721000000000001</v>
      </c>
      <c r="E797" s="2">
        <v>9129</v>
      </c>
      <c r="F797" s="2"/>
      <c r="G797" s="2"/>
      <c r="H797" s="15">
        <f t="shared" si="12"/>
        <v>-1.4632349071003645E-2</v>
      </c>
    </row>
    <row r="798" spans="1:8" ht="13.5" x14ac:dyDescent="0.25">
      <c r="A798" s="11"/>
      <c r="B798" s="10">
        <v>43462</v>
      </c>
      <c r="C798" s="2">
        <v>1.88</v>
      </c>
      <c r="D798" s="2">
        <v>1.88</v>
      </c>
      <c r="E798" s="2">
        <v>9604</v>
      </c>
      <c r="F798" s="2"/>
      <c r="G798" s="2"/>
      <c r="H798" s="15">
        <f t="shared" si="12"/>
        <v>4.2198600502108838E-3</v>
      </c>
    </row>
    <row r="799" spans="1:8" ht="13.5" x14ac:dyDescent="0.25">
      <c r="A799" s="11"/>
      <c r="B799" s="10">
        <v>43465</v>
      </c>
      <c r="C799" s="2">
        <v>1.87</v>
      </c>
      <c r="D799" s="2">
        <v>1.87</v>
      </c>
      <c r="E799" s="2">
        <v>7390</v>
      </c>
      <c r="F799" s="2"/>
      <c r="G799" s="2"/>
      <c r="H799" s="15">
        <f t="shared" si="12"/>
        <v>-5.3191489361700999E-3</v>
      </c>
    </row>
    <row r="800" spans="1:8" ht="13.5" x14ac:dyDescent="0.25">
      <c r="A800" s="11"/>
      <c r="B800" s="10">
        <v>43467</v>
      </c>
      <c r="C800" s="2">
        <v>1.85</v>
      </c>
      <c r="D800" s="2">
        <v>1.85</v>
      </c>
      <c r="E800" s="2">
        <v>675</v>
      </c>
      <c r="F800" s="2"/>
      <c r="G800" s="2"/>
      <c r="H800" s="15">
        <f t="shared" si="12"/>
        <v>-1.0695187165775409E-2</v>
      </c>
    </row>
    <row r="801" spans="1:8" ht="13.5" x14ac:dyDescent="0.25">
      <c r="A801" s="11"/>
      <c r="B801" s="10">
        <v>43468</v>
      </c>
      <c r="C801" s="2">
        <v>1.87</v>
      </c>
      <c r="D801" s="2">
        <v>1.87</v>
      </c>
      <c r="E801" s="2">
        <v>1503</v>
      </c>
      <c r="F801" s="2"/>
      <c r="G801" s="2"/>
      <c r="H801" s="15">
        <f t="shared" si="12"/>
        <v>1.081081081081082E-2</v>
      </c>
    </row>
    <row r="802" spans="1:8" ht="13.5" x14ac:dyDescent="0.25">
      <c r="A802" s="11"/>
      <c r="B802" s="10">
        <v>43469</v>
      </c>
      <c r="C802" s="2">
        <v>1.89</v>
      </c>
      <c r="D802" s="2">
        <v>1.89</v>
      </c>
      <c r="E802" s="2">
        <v>1889</v>
      </c>
      <c r="F802" s="2"/>
      <c r="G802" s="2"/>
      <c r="H802" s="15">
        <f t="shared" si="12"/>
        <v>1.0695187165775291E-2</v>
      </c>
    </row>
    <row r="803" spans="1:8" ht="13.5" x14ac:dyDescent="0.25">
      <c r="A803" s="11"/>
      <c r="B803" s="10">
        <v>43472</v>
      </c>
      <c r="C803" s="2">
        <v>1.89</v>
      </c>
      <c r="D803" s="2">
        <v>1.89</v>
      </c>
      <c r="E803" s="2">
        <v>289</v>
      </c>
      <c r="F803" s="2"/>
      <c r="G803" s="2"/>
      <c r="H803" s="15">
        <f t="shared" si="12"/>
        <v>0</v>
      </c>
    </row>
    <row r="804" spans="1:8" ht="13.5" x14ac:dyDescent="0.25">
      <c r="A804" s="11"/>
      <c r="B804" s="10">
        <v>43473</v>
      </c>
      <c r="C804" s="2">
        <v>1.89</v>
      </c>
      <c r="D804" s="2">
        <v>1.89</v>
      </c>
      <c r="E804" s="2">
        <v>1099</v>
      </c>
      <c r="F804" s="2"/>
      <c r="G804" s="2"/>
      <c r="H804" s="15">
        <f t="shared" si="12"/>
        <v>0</v>
      </c>
    </row>
    <row r="805" spans="1:8" ht="13.5" x14ac:dyDescent="0.25">
      <c r="A805" s="11"/>
      <c r="B805" s="10">
        <v>43474</v>
      </c>
      <c r="C805" s="2">
        <v>1.88</v>
      </c>
      <c r="D805" s="2">
        <v>1.88</v>
      </c>
      <c r="E805" s="2">
        <v>8973</v>
      </c>
      <c r="F805" s="2"/>
      <c r="G805" s="2"/>
      <c r="H805" s="15">
        <f t="shared" si="12"/>
        <v>-5.2910052910052959E-3</v>
      </c>
    </row>
    <row r="806" spans="1:8" ht="13.5" x14ac:dyDescent="0.25">
      <c r="A806" s="11"/>
      <c r="B806" s="10">
        <v>43475</v>
      </c>
      <c r="C806" s="2">
        <v>1.87</v>
      </c>
      <c r="D806" s="2">
        <v>1.87</v>
      </c>
      <c r="E806" s="2">
        <v>12778</v>
      </c>
      <c r="F806" s="2"/>
      <c r="G806" s="2"/>
      <c r="H806" s="15">
        <f t="shared" si="12"/>
        <v>-5.3191489361700999E-3</v>
      </c>
    </row>
    <row r="807" spans="1:8" ht="13.5" x14ac:dyDescent="0.25">
      <c r="A807" s="11"/>
      <c r="B807" s="10">
        <v>43476</v>
      </c>
      <c r="C807" s="2">
        <v>1.87</v>
      </c>
      <c r="D807" s="2">
        <v>1.87</v>
      </c>
      <c r="E807" s="2">
        <v>523</v>
      </c>
      <c r="F807" s="2"/>
      <c r="G807" s="2"/>
      <c r="H807" s="15">
        <f t="shared" si="12"/>
        <v>0</v>
      </c>
    </row>
    <row r="808" spans="1:8" ht="13.5" x14ac:dyDescent="0.25">
      <c r="A808" s="11"/>
      <c r="B808" s="10">
        <v>43480</v>
      </c>
      <c r="C808" s="2">
        <v>1.77</v>
      </c>
      <c r="D808" s="2">
        <v>1.77</v>
      </c>
      <c r="E808" s="2">
        <v>13059</v>
      </c>
      <c r="F808" s="2"/>
      <c r="G808" s="2"/>
      <c r="H808" s="15">
        <f t="shared" si="12"/>
        <v>-5.3475935828877053E-2</v>
      </c>
    </row>
    <row r="809" spans="1:8" ht="13.5" x14ac:dyDescent="0.25">
      <c r="A809" s="11"/>
      <c r="B809" s="10">
        <v>43481</v>
      </c>
      <c r="C809" s="2">
        <v>1.81</v>
      </c>
      <c r="D809" s="2">
        <v>1.81</v>
      </c>
      <c r="E809" s="2">
        <v>22494</v>
      </c>
      <c r="F809" s="2"/>
      <c r="G809" s="2"/>
      <c r="H809" s="15">
        <f t="shared" si="12"/>
        <v>2.2598870056497196E-2</v>
      </c>
    </row>
    <row r="810" spans="1:8" ht="13.5" x14ac:dyDescent="0.25">
      <c r="A810" s="11"/>
      <c r="B810" s="10">
        <v>43482</v>
      </c>
      <c r="C810" s="2">
        <v>1.79</v>
      </c>
      <c r="D810" s="2">
        <v>1.79</v>
      </c>
      <c r="E810" s="2">
        <v>1519</v>
      </c>
      <c r="F810" s="2"/>
      <c r="G810" s="2"/>
      <c r="H810" s="15">
        <f t="shared" si="12"/>
        <v>-1.1049723756906087E-2</v>
      </c>
    </row>
    <row r="811" spans="1:8" ht="13.5" x14ac:dyDescent="0.25">
      <c r="A811" s="11"/>
      <c r="B811" s="10">
        <v>43483</v>
      </c>
      <c r="C811" s="2">
        <v>1.77</v>
      </c>
      <c r="D811" s="2">
        <v>1.77</v>
      </c>
      <c r="E811" s="2">
        <v>1693</v>
      </c>
      <c r="F811" s="2"/>
      <c r="G811" s="2"/>
      <c r="H811" s="15">
        <f t="shared" si="12"/>
        <v>-1.1173184357541908E-2</v>
      </c>
    </row>
    <row r="812" spans="1:8" ht="13.5" x14ac:dyDescent="0.25">
      <c r="A812" s="11"/>
      <c r="B812" s="10">
        <v>43486</v>
      </c>
      <c r="C812" s="2">
        <v>1.72</v>
      </c>
      <c r="D812" s="2">
        <v>1.72</v>
      </c>
      <c r="E812" s="2">
        <v>561</v>
      </c>
      <c r="F812" s="2"/>
      <c r="G812" s="2"/>
      <c r="H812" s="15">
        <f t="shared" si="12"/>
        <v>-2.8248587570621493E-2</v>
      </c>
    </row>
    <row r="813" spans="1:8" ht="13.5" x14ac:dyDescent="0.25">
      <c r="A813" s="11"/>
      <c r="B813" s="10">
        <v>43487</v>
      </c>
      <c r="C813" s="2">
        <v>1.7</v>
      </c>
      <c r="D813" s="2">
        <v>1.7</v>
      </c>
      <c r="E813" s="2">
        <v>5261</v>
      </c>
      <c r="F813" s="2"/>
      <c r="G813" s="2"/>
      <c r="H813" s="15">
        <f t="shared" si="12"/>
        <v>-1.1627906976744196E-2</v>
      </c>
    </row>
    <row r="814" spans="1:8" ht="13.5" x14ac:dyDescent="0.25">
      <c r="A814" s="11"/>
      <c r="B814" s="10">
        <v>43488</v>
      </c>
      <c r="C814" s="2">
        <v>1.65</v>
      </c>
      <c r="D814" s="2">
        <v>1.65</v>
      </c>
      <c r="E814" s="2">
        <v>640</v>
      </c>
      <c r="F814" s="2"/>
      <c r="G814" s="2"/>
      <c r="H814" s="15">
        <f t="shared" si="12"/>
        <v>-2.941176470588238E-2</v>
      </c>
    </row>
    <row r="815" spans="1:8" ht="13.5" x14ac:dyDescent="0.25">
      <c r="A815" s="11"/>
      <c r="B815" s="10">
        <v>43489</v>
      </c>
      <c r="C815" s="2">
        <v>1.69</v>
      </c>
      <c r="D815" s="2">
        <v>1.69</v>
      </c>
      <c r="E815" s="2">
        <v>1610</v>
      </c>
      <c r="F815" s="2"/>
      <c r="G815" s="2"/>
      <c r="H815" s="15">
        <f t="shared" si="12"/>
        <v>2.4242424242424267E-2</v>
      </c>
    </row>
    <row r="816" spans="1:8" ht="13.5" x14ac:dyDescent="0.25">
      <c r="A816" s="11"/>
      <c r="B816" s="10">
        <v>43490</v>
      </c>
      <c r="C816" s="2">
        <v>1.72</v>
      </c>
      <c r="D816" s="2">
        <v>1.72</v>
      </c>
      <c r="E816" s="2">
        <v>5</v>
      </c>
      <c r="F816" s="2"/>
      <c r="G816" s="2"/>
      <c r="H816" s="15">
        <f t="shared" si="12"/>
        <v>1.7751479289940846E-2</v>
      </c>
    </row>
    <row r="817" spans="1:8" ht="13.5" x14ac:dyDescent="0.25">
      <c r="A817" s="11"/>
      <c r="B817" s="10">
        <v>43493</v>
      </c>
      <c r="C817" s="2">
        <v>1.72</v>
      </c>
      <c r="D817" s="2">
        <v>1.72</v>
      </c>
      <c r="E817" s="2">
        <v>8</v>
      </c>
      <c r="F817" s="2"/>
      <c r="G817" s="2"/>
      <c r="H817" s="15">
        <f t="shared" si="12"/>
        <v>0</v>
      </c>
    </row>
    <row r="818" spans="1:8" ht="13.5" x14ac:dyDescent="0.25">
      <c r="A818" s="11"/>
      <c r="B818" s="10">
        <v>43494</v>
      </c>
      <c r="C818" s="2">
        <v>1.65</v>
      </c>
      <c r="D818" s="2">
        <v>1.65</v>
      </c>
      <c r="E818" s="2">
        <v>0</v>
      </c>
      <c r="F818" s="2"/>
      <c r="G818" s="2"/>
      <c r="H818" s="15">
        <f t="shared" si="12"/>
        <v>-4.0697674418604689E-2</v>
      </c>
    </row>
    <row r="819" spans="1:8" ht="13.5" x14ac:dyDescent="0.25">
      <c r="A819" s="11"/>
      <c r="B819" s="10">
        <v>43495</v>
      </c>
      <c r="C819" s="2">
        <v>1.6</v>
      </c>
      <c r="D819" s="2">
        <v>1.6</v>
      </c>
      <c r="E819" s="2">
        <v>10362</v>
      </c>
      <c r="F819" s="2"/>
      <c r="G819" s="2"/>
      <c r="H819" s="15">
        <f t="shared" si="12"/>
        <v>-3.0303030303030196E-2</v>
      </c>
    </row>
    <row r="820" spans="1:8" ht="13.5" x14ac:dyDescent="0.25">
      <c r="A820" s="11"/>
      <c r="B820" s="10">
        <v>43496</v>
      </c>
      <c r="C820" s="2">
        <v>1.63</v>
      </c>
      <c r="D820" s="2">
        <v>1.63</v>
      </c>
      <c r="E820" s="2">
        <v>207</v>
      </c>
      <c r="F820" s="2"/>
      <c r="G820" s="2"/>
      <c r="H820" s="15">
        <f t="shared" si="12"/>
        <v>1.8749999999999878E-2</v>
      </c>
    </row>
    <row r="821" spans="1:8" ht="13.5" x14ac:dyDescent="0.25">
      <c r="A821" s="11"/>
      <c r="B821" s="10">
        <v>43497</v>
      </c>
      <c r="C821" s="2">
        <v>1.65</v>
      </c>
      <c r="D821" s="2">
        <v>1.65</v>
      </c>
      <c r="E821" s="2">
        <v>5</v>
      </c>
      <c r="F821" s="2"/>
      <c r="G821" s="2"/>
      <c r="H821" s="15">
        <f t="shared" si="12"/>
        <v>1.2269938650306761E-2</v>
      </c>
    </row>
    <row r="822" spans="1:8" ht="13.5" x14ac:dyDescent="0.25">
      <c r="A822" s="11"/>
      <c r="B822" s="10">
        <v>43500</v>
      </c>
      <c r="C822" s="2">
        <v>1.6</v>
      </c>
      <c r="D822" s="2">
        <v>1.6</v>
      </c>
      <c r="E822" s="2">
        <v>4729</v>
      </c>
      <c r="F822" s="2"/>
      <c r="G822" s="2"/>
      <c r="H822" s="15">
        <f t="shared" si="12"/>
        <v>-3.0303030303030196E-2</v>
      </c>
    </row>
    <row r="823" spans="1:8" ht="13.5" x14ac:dyDescent="0.25">
      <c r="A823" s="11"/>
      <c r="B823" s="10">
        <v>43501</v>
      </c>
      <c r="C823" s="2">
        <v>1.63</v>
      </c>
      <c r="D823" s="2">
        <v>1.63</v>
      </c>
      <c r="E823" s="2">
        <v>844</v>
      </c>
      <c r="F823" s="2"/>
      <c r="G823" s="2"/>
      <c r="H823" s="15">
        <f t="shared" si="12"/>
        <v>1.8749999999999878E-2</v>
      </c>
    </row>
    <row r="824" spans="1:8" ht="13.5" x14ac:dyDescent="0.25">
      <c r="A824" s="11"/>
      <c r="B824" s="10">
        <v>43502</v>
      </c>
      <c r="C824" s="2">
        <v>1.6</v>
      </c>
      <c r="D824" s="2">
        <v>1.6</v>
      </c>
      <c r="E824" s="2">
        <v>1030</v>
      </c>
      <c r="F824" s="2"/>
      <c r="G824" s="2"/>
      <c r="H824" s="15">
        <f t="shared" si="12"/>
        <v>-1.8404907975460003E-2</v>
      </c>
    </row>
    <row r="825" spans="1:8" ht="13.5" x14ac:dyDescent="0.25">
      <c r="A825" s="11"/>
      <c r="B825" s="10">
        <v>43503</v>
      </c>
      <c r="C825" s="2">
        <v>1.64</v>
      </c>
      <c r="D825" s="2">
        <v>1.64</v>
      </c>
      <c r="E825" s="2">
        <v>1405</v>
      </c>
      <c r="F825" s="2"/>
      <c r="G825" s="2"/>
      <c r="H825" s="15">
        <f t="shared" si="12"/>
        <v>2.4999999999999883E-2</v>
      </c>
    </row>
    <row r="826" spans="1:8" ht="13.5" x14ac:dyDescent="0.25">
      <c r="A826" s="11"/>
      <c r="B826" s="10">
        <v>43504</v>
      </c>
      <c r="C826" s="2">
        <v>1.65</v>
      </c>
      <c r="D826" s="2">
        <v>1.65</v>
      </c>
      <c r="E826" s="2">
        <v>5</v>
      </c>
      <c r="F826" s="2"/>
      <c r="G826" s="2"/>
      <c r="H826" s="15">
        <f t="shared" si="12"/>
        <v>6.0975609756097615E-3</v>
      </c>
    </row>
    <row r="827" spans="1:8" ht="13.5" x14ac:dyDescent="0.25">
      <c r="A827" s="11"/>
      <c r="B827" s="10">
        <v>43507</v>
      </c>
      <c r="C827" s="2">
        <v>1.63</v>
      </c>
      <c r="D827" s="2">
        <v>1.63</v>
      </c>
      <c r="E827" s="2">
        <v>1105</v>
      </c>
      <c r="F827" s="2"/>
      <c r="G827" s="2"/>
      <c r="H827" s="15">
        <f t="shared" si="12"/>
        <v>-1.2121212121212133E-2</v>
      </c>
    </row>
    <row r="828" spans="1:8" ht="13.5" x14ac:dyDescent="0.25">
      <c r="A828" s="11"/>
      <c r="B828" s="10">
        <v>43508</v>
      </c>
      <c r="C828" s="2">
        <v>1.63</v>
      </c>
      <c r="D828" s="2">
        <v>1.63</v>
      </c>
      <c r="E828" s="2">
        <v>12</v>
      </c>
      <c r="F828" s="2"/>
      <c r="G828" s="2"/>
      <c r="H828" s="15">
        <f t="shared" si="12"/>
        <v>0</v>
      </c>
    </row>
    <row r="829" spans="1:8" ht="13.5" x14ac:dyDescent="0.25">
      <c r="A829" s="11"/>
      <c r="B829" s="10">
        <v>43509</v>
      </c>
      <c r="C829" s="2">
        <v>1.63</v>
      </c>
      <c r="D829" s="2">
        <v>1.63</v>
      </c>
      <c r="E829" s="2">
        <v>0</v>
      </c>
      <c r="F829" s="2"/>
      <c r="G829" s="2"/>
      <c r="H829" s="15">
        <f t="shared" si="12"/>
        <v>0</v>
      </c>
    </row>
    <row r="830" spans="1:8" ht="13.5" x14ac:dyDescent="0.25">
      <c r="A830" s="11"/>
      <c r="B830" s="10">
        <v>43510</v>
      </c>
      <c r="C830" s="2">
        <v>1.55</v>
      </c>
      <c r="D830" s="2">
        <v>1.55</v>
      </c>
      <c r="E830" s="2">
        <v>21050</v>
      </c>
      <c r="F830" s="2"/>
      <c r="G830" s="2"/>
      <c r="H830" s="15">
        <f t="shared" si="12"/>
        <v>-4.9079754601226905E-2</v>
      </c>
    </row>
    <row r="831" spans="1:8" ht="13.5" x14ac:dyDescent="0.25">
      <c r="A831" s="11"/>
      <c r="B831" s="10">
        <v>43511</v>
      </c>
      <c r="C831" s="2">
        <v>1.55</v>
      </c>
      <c r="D831" s="2">
        <v>1.55</v>
      </c>
      <c r="E831" s="2">
        <v>10050</v>
      </c>
      <c r="F831" s="2"/>
      <c r="G831" s="2"/>
      <c r="H831" s="15">
        <f t="shared" si="12"/>
        <v>0</v>
      </c>
    </row>
    <row r="832" spans="1:8" ht="13.5" x14ac:dyDescent="0.25">
      <c r="A832" s="11"/>
      <c r="B832" s="10">
        <v>43514</v>
      </c>
      <c r="C832" s="2">
        <v>1.57</v>
      </c>
      <c r="D832" s="2">
        <v>1.57</v>
      </c>
      <c r="E832" s="2">
        <v>1100</v>
      </c>
      <c r="F832" s="2"/>
      <c r="G832" s="2"/>
      <c r="H832" s="15">
        <f t="shared" si="12"/>
        <v>1.2903225806451623E-2</v>
      </c>
    </row>
    <row r="833" spans="1:8" ht="13.5" x14ac:dyDescent="0.25">
      <c r="A833" s="11"/>
      <c r="B833" s="10">
        <v>43515</v>
      </c>
      <c r="C833" s="2">
        <v>1.55</v>
      </c>
      <c r="D833" s="2">
        <v>1.55</v>
      </c>
      <c r="E833" s="2">
        <v>6979</v>
      </c>
      <c r="F833" s="2"/>
      <c r="G833" s="2"/>
      <c r="H833" s="15">
        <f t="shared" si="12"/>
        <v>-1.2738853503184724E-2</v>
      </c>
    </row>
    <row r="834" spans="1:8" ht="13.5" x14ac:dyDescent="0.25">
      <c r="A834" s="11"/>
      <c r="B834" s="10">
        <v>43516</v>
      </c>
      <c r="C834" s="2">
        <v>1.54</v>
      </c>
      <c r="D834" s="2">
        <v>1.54</v>
      </c>
      <c r="E834" s="2">
        <v>2396</v>
      </c>
      <c r="F834" s="2"/>
      <c r="G834" s="2"/>
      <c r="H834" s="15">
        <f t="shared" si="12"/>
        <v>-6.4516129032258117E-3</v>
      </c>
    </row>
    <row r="835" spans="1:8" ht="13.5" x14ac:dyDescent="0.25">
      <c r="A835" s="11"/>
      <c r="B835" s="10">
        <v>43517</v>
      </c>
      <c r="C835" s="2">
        <v>1.53</v>
      </c>
      <c r="D835" s="2">
        <v>1.53</v>
      </c>
      <c r="E835" s="2">
        <v>1306</v>
      </c>
      <c r="F835" s="2"/>
      <c r="G835" s="2"/>
      <c r="H835" s="15">
        <f t="shared" si="12"/>
        <v>-6.4935064935064991E-3</v>
      </c>
    </row>
    <row r="836" spans="1:8" ht="13.5" x14ac:dyDescent="0.25">
      <c r="A836" s="11"/>
      <c r="B836" s="10">
        <v>43518</v>
      </c>
      <c r="C836" s="2">
        <v>1.49</v>
      </c>
      <c r="D836" s="2">
        <v>1.49</v>
      </c>
      <c r="E836" s="2">
        <v>3635</v>
      </c>
      <c r="F836" s="2"/>
      <c r="G836" s="2"/>
      <c r="H836" s="15">
        <f t="shared" si="12"/>
        <v>-2.6143790849673224E-2</v>
      </c>
    </row>
    <row r="837" spans="1:8" ht="13.5" x14ac:dyDescent="0.25">
      <c r="A837" s="11"/>
      <c r="B837" s="10">
        <v>43521</v>
      </c>
      <c r="C837" s="2">
        <v>1.5</v>
      </c>
      <c r="D837" s="2">
        <v>1.5</v>
      </c>
      <c r="E837" s="2">
        <v>261</v>
      </c>
      <c r="F837" s="2"/>
      <c r="G837" s="2"/>
      <c r="H837" s="15">
        <f t="shared" si="12"/>
        <v>6.7114093959731603E-3</v>
      </c>
    </row>
    <row r="838" spans="1:8" ht="13.5" x14ac:dyDescent="0.25">
      <c r="A838" s="11"/>
      <c r="B838" s="10">
        <v>43522</v>
      </c>
      <c r="C838" s="2">
        <v>1.52</v>
      </c>
      <c r="D838" s="2">
        <v>1.52</v>
      </c>
      <c r="E838" s="2">
        <v>110</v>
      </c>
      <c r="F838" s="2"/>
      <c r="G838" s="2"/>
      <c r="H838" s="15">
        <f t="shared" si="12"/>
        <v>1.3333333333333345E-2</v>
      </c>
    </row>
    <row r="839" spans="1:8" ht="13.5" x14ac:dyDescent="0.25">
      <c r="A839" s="11"/>
      <c r="B839" s="10">
        <v>43523</v>
      </c>
      <c r="C839" s="2">
        <v>1.48</v>
      </c>
      <c r="D839" s="2">
        <v>1.48</v>
      </c>
      <c r="E839" s="2">
        <v>0</v>
      </c>
      <c r="F839" s="2"/>
      <c r="G839" s="2"/>
      <c r="H839" s="15">
        <f t="shared" ref="H839:H902" si="13">(D839-D838)/D838</f>
        <v>-2.6315789473684233E-2</v>
      </c>
    </row>
    <row r="840" spans="1:8" ht="13.5" x14ac:dyDescent="0.25">
      <c r="A840" s="11"/>
      <c r="B840" s="10">
        <v>43524</v>
      </c>
      <c r="C840" s="2">
        <v>1.51</v>
      </c>
      <c r="D840" s="2">
        <v>1.51</v>
      </c>
      <c r="E840" s="2">
        <v>450</v>
      </c>
      <c r="F840" s="2"/>
      <c r="G840" s="2"/>
      <c r="H840" s="15">
        <f t="shared" si="13"/>
        <v>2.0270270270270289E-2</v>
      </c>
    </row>
    <row r="841" spans="1:8" ht="13.5" x14ac:dyDescent="0.25">
      <c r="A841" s="11"/>
      <c r="B841" s="10">
        <v>43525</v>
      </c>
      <c r="C841" s="2">
        <v>1.5</v>
      </c>
      <c r="D841" s="2">
        <v>1.5</v>
      </c>
      <c r="E841" s="2">
        <v>573</v>
      </c>
      <c r="F841" s="2"/>
      <c r="G841" s="2"/>
      <c r="H841" s="15">
        <f t="shared" si="13"/>
        <v>-6.6225165562913968E-3</v>
      </c>
    </row>
    <row r="842" spans="1:8" ht="13.5" x14ac:dyDescent="0.25">
      <c r="A842" s="11"/>
      <c r="B842" s="10">
        <v>43528</v>
      </c>
      <c r="C842" s="2">
        <v>1.5</v>
      </c>
      <c r="D842" s="2">
        <v>1.5</v>
      </c>
      <c r="E842" s="2">
        <v>1</v>
      </c>
      <c r="F842" s="2"/>
      <c r="G842" s="2"/>
      <c r="H842" s="15">
        <f t="shared" si="13"/>
        <v>0</v>
      </c>
    </row>
    <row r="843" spans="1:8" ht="13.5" x14ac:dyDescent="0.25">
      <c r="A843" s="11"/>
      <c r="B843" s="10">
        <v>43529</v>
      </c>
      <c r="C843" s="2">
        <v>1.46</v>
      </c>
      <c r="D843" s="2">
        <v>1.46</v>
      </c>
      <c r="E843" s="2">
        <v>2</v>
      </c>
      <c r="F843" s="2">
        <v>1.46</v>
      </c>
      <c r="G843" s="2">
        <v>2.92</v>
      </c>
      <c r="H843" s="15">
        <f t="shared" si="13"/>
        <v>-2.6666666666666689E-2</v>
      </c>
    </row>
    <row r="844" spans="1:8" ht="13.5" x14ac:dyDescent="0.25">
      <c r="A844" s="11"/>
      <c r="B844" s="10">
        <v>43530</v>
      </c>
      <c r="C844" s="2">
        <v>1.5</v>
      </c>
      <c r="D844" s="2">
        <v>1.5</v>
      </c>
      <c r="E844" s="2">
        <v>230</v>
      </c>
      <c r="F844" s="2">
        <v>1.4555</v>
      </c>
      <c r="G844" s="2">
        <v>334.76499999999999</v>
      </c>
      <c r="H844" s="15">
        <f t="shared" si="13"/>
        <v>2.7397260273972629E-2</v>
      </c>
    </row>
    <row r="845" spans="1:8" ht="13.5" x14ac:dyDescent="0.25">
      <c r="A845" s="11"/>
      <c r="B845" s="10">
        <v>43531</v>
      </c>
      <c r="C845" s="2">
        <v>1.5</v>
      </c>
      <c r="D845" s="2">
        <v>1.5</v>
      </c>
      <c r="E845" s="2">
        <v>0</v>
      </c>
      <c r="F845" s="2">
        <v>0</v>
      </c>
      <c r="G845" s="2">
        <v>0</v>
      </c>
      <c r="H845" s="15">
        <f t="shared" si="13"/>
        <v>0</v>
      </c>
    </row>
    <row r="846" spans="1:8" ht="13.5" x14ac:dyDescent="0.25">
      <c r="A846" s="11"/>
      <c r="B846" s="10">
        <v>43532</v>
      </c>
      <c r="C846" s="2">
        <v>1.5</v>
      </c>
      <c r="D846" s="2">
        <v>1.5</v>
      </c>
      <c r="E846" s="2">
        <v>0</v>
      </c>
      <c r="F846" s="2">
        <v>0</v>
      </c>
      <c r="G846" s="2">
        <v>0</v>
      </c>
      <c r="H846" s="15">
        <f t="shared" si="13"/>
        <v>0</v>
      </c>
    </row>
    <row r="847" spans="1:8" ht="13.5" x14ac:dyDescent="0.25">
      <c r="A847" s="11"/>
      <c r="B847" s="10">
        <v>43535</v>
      </c>
      <c r="C847" s="2">
        <v>1.49</v>
      </c>
      <c r="D847" s="2">
        <v>1.49</v>
      </c>
      <c r="E847" s="2">
        <v>8</v>
      </c>
      <c r="F847" s="2">
        <v>1.49</v>
      </c>
      <c r="G847" s="2">
        <v>11.92</v>
      </c>
      <c r="H847" s="15">
        <f t="shared" si="13"/>
        <v>-6.6666666666666723E-3</v>
      </c>
    </row>
    <row r="848" spans="1:8" ht="13.5" x14ac:dyDescent="0.25">
      <c r="A848" s="11"/>
      <c r="B848" s="10">
        <v>43536</v>
      </c>
      <c r="C848" s="2">
        <v>1.45</v>
      </c>
      <c r="D848" s="2">
        <v>1.45</v>
      </c>
      <c r="E848" s="2">
        <v>508</v>
      </c>
      <c r="F848" s="2">
        <v>1.458</v>
      </c>
      <c r="G848" s="2">
        <v>740.66399999999999</v>
      </c>
      <c r="H848" s="15">
        <f t="shared" si="13"/>
        <v>-2.6845637583892641E-2</v>
      </c>
    </row>
    <row r="849" spans="1:8" ht="13.5" x14ac:dyDescent="0.25">
      <c r="A849" s="11"/>
      <c r="B849" s="10">
        <v>43537</v>
      </c>
      <c r="C849" s="2">
        <v>1.45</v>
      </c>
      <c r="D849" s="2">
        <v>1.45</v>
      </c>
      <c r="E849" s="2">
        <v>129</v>
      </c>
      <c r="F849" s="2">
        <v>1.45</v>
      </c>
      <c r="G849" s="2">
        <v>187.05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1.41</v>
      </c>
      <c r="D850" s="2">
        <v>1.41</v>
      </c>
      <c r="E850" s="2">
        <v>620</v>
      </c>
      <c r="F850" s="2">
        <v>1.4100999999999999</v>
      </c>
      <c r="G850" s="2">
        <v>874.26199999999994</v>
      </c>
      <c r="H850" s="15">
        <f t="shared" si="13"/>
        <v>-2.7586206896551748E-2</v>
      </c>
    </row>
    <row r="851" spans="1:8" ht="13.5" x14ac:dyDescent="0.25">
      <c r="A851" s="11"/>
      <c r="B851" s="10">
        <v>43539</v>
      </c>
      <c r="C851" s="2">
        <v>1.41</v>
      </c>
      <c r="D851" s="2">
        <v>1.41</v>
      </c>
      <c r="E851" s="2">
        <v>12349</v>
      </c>
      <c r="F851" s="2">
        <v>1.4035</v>
      </c>
      <c r="G851" s="2">
        <v>17331.821499999998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1.37</v>
      </c>
      <c r="D852" s="2">
        <v>1.37</v>
      </c>
      <c r="E852" s="2">
        <v>9564</v>
      </c>
      <c r="F852" s="2">
        <v>1.3702000000000001</v>
      </c>
      <c r="G852" s="2">
        <v>13104.5928</v>
      </c>
      <c r="H852" s="15">
        <f t="shared" si="13"/>
        <v>-2.8368794326241006E-2</v>
      </c>
    </row>
    <row r="853" spans="1:8" ht="13.5" x14ac:dyDescent="0.25">
      <c r="A853" s="11"/>
      <c r="B853" s="10">
        <v>43543</v>
      </c>
      <c r="C853" s="2">
        <v>1.41</v>
      </c>
      <c r="D853" s="2">
        <v>1.41</v>
      </c>
      <c r="E853" s="2">
        <v>2573</v>
      </c>
      <c r="F853" s="2">
        <v>1.3628</v>
      </c>
      <c r="G853" s="2">
        <v>3506.4843999999998</v>
      </c>
      <c r="H853" s="15">
        <f t="shared" si="13"/>
        <v>2.9197080291970663E-2</v>
      </c>
    </row>
    <row r="854" spans="1:8" ht="13.5" x14ac:dyDescent="0.25">
      <c r="A854" s="11"/>
      <c r="B854" s="10">
        <v>43545</v>
      </c>
      <c r="C854" s="2">
        <v>1.4</v>
      </c>
      <c r="D854" s="2">
        <v>1.4</v>
      </c>
      <c r="E854" s="2">
        <v>55</v>
      </c>
      <c r="F854" s="2">
        <v>1.3545</v>
      </c>
      <c r="G854" s="2">
        <v>74.497500000000002</v>
      </c>
      <c r="H854" s="15">
        <f t="shared" si="13"/>
        <v>-7.0921985815602905E-3</v>
      </c>
    </row>
    <row r="855" spans="1:8" ht="13.5" x14ac:dyDescent="0.25">
      <c r="A855" s="11"/>
      <c r="B855" s="10">
        <v>43546</v>
      </c>
      <c r="C855" s="2">
        <v>1.37</v>
      </c>
      <c r="D855" s="2">
        <v>1.37</v>
      </c>
      <c r="E855" s="2">
        <v>10739</v>
      </c>
      <c r="F855" s="2">
        <v>1.3933</v>
      </c>
      <c r="G855" s="2">
        <v>14962.6487</v>
      </c>
      <c r="H855" s="15">
        <f t="shared" si="13"/>
        <v>-2.142857142857129E-2</v>
      </c>
    </row>
    <row r="856" spans="1:8" ht="13.5" x14ac:dyDescent="0.25">
      <c r="A856" s="11"/>
      <c r="B856" s="10">
        <v>43549</v>
      </c>
      <c r="C856" s="2">
        <v>1.4</v>
      </c>
      <c r="D856" s="2">
        <v>1.4</v>
      </c>
      <c r="E856" s="2">
        <v>24</v>
      </c>
      <c r="F856" s="2">
        <v>1.4</v>
      </c>
      <c r="G856" s="2">
        <v>33.6</v>
      </c>
      <c r="H856" s="15">
        <f t="shared" si="13"/>
        <v>2.1897810218977957E-2</v>
      </c>
    </row>
    <row r="857" spans="1:8" ht="13.5" x14ac:dyDescent="0.25">
      <c r="A857" s="11"/>
      <c r="B857" s="10">
        <v>43550</v>
      </c>
      <c r="C857" s="2">
        <v>1.39</v>
      </c>
      <c r="D857" s="2">
        <v>1.39</v>
      </c>
      <c r="E857" s="2">
        <v>5452</v>
      </c>
      <c r="F857" s="2">
        <v>1.36</v>
      </c>
      <c r="G857" s="2">
        <v>7414.72</v>
      </c>
      <c r="H857" s="15">
        <f t="shared" si="13"/>
        <v>-7.1428571428571496E-3</v>
      </c>
    </row>
    <row r="858" spans="1:8" ht="13.5" x14ac:dyDescent="0.25">
      <c r="A858" s="11"/>
      <c r="B858" s="10">
        <v>43551</v>
      </c>
      <c r="C858" s="2">
        <v>1.39</v>
      </c>
      <c r="D858" s="2">
        <v>1.39</v>
      </c>
      <c r="E858" s="2">
        <v>906</v>
      </c>
      <c r="F858" s="2">
        <v>1.3508</v>
      </c>
      <c r="G858" s="2">
        <v>1223.8248000000001</v>
      </c>
      <c r="H858" s="15">
        <f t="shared" si="13"/>
        <v>0</v>
      </c>
    </row>
    <row r="859" spans="1:8" ht="13.5" x14ac:dyDescent="0.25">
      <c r="A859" s="11"/>
      <c r="B859" s="10">
        <v>43552</v>
      </c>
      <c r="C859" s="2">
        <v>1.36</v>
      </c>
      <c r="D859" s="2">
        <v>1.36</v>
      </c>
      <c r="E859" s="2">
        <v>14442</v>
      </c>
      <c r="F859" s="2">
        <v>1.3242</v>
      </c>
      <c r="G859" s="2">
        <v>19124.096399999999</v>
      </c>
      <c r="H859" s="15">
        <f t="shared" si="13"/>
        <v>-2.1582733812949503E-2</v>
      </c>
    </row>
    <row r="860" spans="1:8" ht="13.5" x14ac:dyDescent="0.25">
      <c r="A860" s="11"/>
      <c r="B860" s="10">
        <v>43553</v>
      </c>
      <c r="C860" s="2">
        <v>1.35</v>
      </c>
      <c r="D860" s="2">
        <v>1.35</v>
      </c>
      <c r="E860" s="2">
        <v>7663</v>
      </c>
      <c r="F860" s="2">
        <v>1.3118000000000001</v>
      </c>
      <c r="G860" s="2">
        <v>10052.323399999999</v>
      </c>
      <c r="H860" s="15">
        <f t="shared" si="13"/>
        <v>-7.3529411764705942E-3</v>
      </c>
    </row>
    <row r="861" spans="1:8" ht="13.5" x14ac:dyDescent="0.25">
      <c r="A861" s="11"/>
      <c r="B861" s="10">
        <v>43556</v>
      </c>
      <c r="C861" s="2">
        <v>1.34</v>
      </c>
      <c r="D861" s="2">
        <v>1.34</v>
      </c>
      <c r="E861" s="2">
        <v>100</v>
      </c>
      <c r="F861" s="2">
        <v>1.325</v>
      </c>
      <c r="G861" s="2">
        <v>132.5</v>
      </c>
      <c r="H861" s="15">
        <f t="shared" si="13"/>
        <v>-7.4074074074074138E-3</v>
      </c>
    </row>
    <row r="862" spans="1:8" ht="13.5" x14ac:dyDescent="0.25">
      <c r="A862" s="11"/>
      <c r="B862" s="10">
        <v>43557</v>
      </c>
      <c r="C862" s="2">
        <v>1.37</v>
      </c>
      <c r="D862" s="2">
        <v>1.37</v>
      </c>
      <c r="E862" s="2">
        <v>637</v>
      </c>
      <c r="F862" s="2">
        <v>1.3491</v>
      </c>
      <c r="G862" s="2">
        <v>859.37670000000003</v>
      </c>
      <c r="H862" s="15">
        <f t="shared" si="13"/>
        <v>2.2388059701492557E-2</v>
      </c>
    </row>
    <row r="863" spans="1:8" ht="13.5" x14ac:dyDescent="0.25">
      <c r="A863" s="11"/>
      <c r="B863" s="10">
        <v>43558</v>
      </c>
      <c r="C863" s="2">
        <v>1.37</v>
      </c>
      <c r="D863" s="2">
        <v>1.37</v>
      </c>
      <c r="E863" s="2">
        <v>2561</v>
      </c>
      <c r="F863" s="2">
        <v>1.3502000000000001</v>
      </c>
      <c r="G863" s="2">
        <v>3457.8622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1.35</v>
      </c>
      <c r="D864" s="2">
        <v>1.35</v>
      </c>
      <c r="E864" s="2">
        <v>3461</v>
      </c>
      <c r="F864" s="2">
        <v>1.3227</v>
      </c>
      <c r="G864" s="2">
        <v>4577.8647000000001</v>
      </c>
      <c r="H864" s="15">
        <f t="shared" si="13"/>
        <v>-1.4598540145985413E-2</v>
      </c>
    </row>
    <row r="865" spans="1:8" ht="13.5" x14ac:dyDescent="0.25">
      <c r="A865" s="11"/>
      <c r="B865" s="10">
        <v>43560</v>
      </c>
      <c r="C865" s="2">
        <v>1.33</v>
      </c>
      <c r="D865" s="2">
        <v>1.33</v>
      </c>
      <c r="E865" s="2">
        <v>1509</v>
      </c>
      <c r="F865" s="2">
        <v>1.3290999999999999</v>
      </c>
      <c r="G865" s="2">
        <v>2005.6119000000001</v>
      </c>
      <c r="H865" s="15">
        <f t="shared" si="13"/>
        <v>-1.4814814814814828E-2</v>
      </c>
    </row>
    <row r="866" spans="1:8" ht="13.5" x14ac:dyDescent="0.25">
      <c r="A866" s="11"/>
      <c r="B866" s="10">
        <v>43563</v>
      </c>
      <c r="C866" s="2">
        <v>1.33</v>
      </c>
      <c r="D866" s="2">
        <v>1.33</v>
      </c>
      <c r="E866" s="2">
        <v>3109</v>
      </c>
      <c r="F866" s="2">
        <v>1.3010999999999999</v>
      </c>
      <c r="G866" s="2">
        <v>4045.1199000000001</v>
      </c>
      <c r="H866" s="15">
        <f t="shared" si="13"/>
        <v>0</v>
      </c>
    </row>
    <row r="867" spans="1:8" ht="13.5" x14ac:dyDescent="0.25">
      <c r="A867" s="11"/>
      <c r="B867" s="10">
        <v>43565</v>
      </c>
      <c r="C867" s="2">
        <v>1.33</v>
      </c>
      <c r="D867" s="2">
        <v>1.33</v>
      </c>
      <c r="E867" s="2">
        <v>572</v>
      </c>
      <c r="F867" s="2">
        <v>1.3030999999999999</v>
      </c>
      <c r="G867" s="2">
        <v>745.3732</v>
      </c>
      <c r="H867" s="15">
        <f t="shared" si="13"/>
        <v>0</v>
      </c>
    </row>
    <row r="868" spans="1:8" ht="13.5" x14ac:dyDescent="0.25">
      <c r="A868" s="11"/>
      <c r="B868" s="10">
        <v>43566</v>
      </c>
      <c r="C868" s="2">
        <v>1.32</v>
      </c>
      <c r="D868" s="2">
        <v>1.32</v>
      </c>
      <c r="E868" s="2">
        <v>291</v>
      </c>
      <c r="F868" s="2">
        <v>1.3160000000000001</v>
      </c>
      <c r="G868" s="2">
        <v>382.95600000000002</v>
      </c>
      <c r="H868" s="15">
        <f t="shared" si="13"/>
        <v>-7.5187969924812095E-3</v>
      </c>
    </row>
    <row r="869" spans="1:8" ht="13.5" x14ac:dyDescent="0.25">
      <c r="A869" s="11"/>
      <c r="B869" s="10">
        <v>43567</v>
      </c>
      <c r="C869" s="2">
        <v>1.33</v>
      </c>
      <c r="D869" s="2">
        <v>1.33</v>
      </c>
      <c r="E869" s="2">
        <v>681</v>
      </c>
      <c r="F869" s="2">
        <v>1.2901</v>
      </c>
      <c r="G869" s="2">
        <v>878.55809999999997</v>
      </c>
      <c r="H869" s="15">
        <f t="shared" si="13"/>
        <v>7.575757575757582E-3</v>
      </c>
    </row>
    <row r="870" spans="1:8" ht="13.5" x14ac:dyDescent="0.25">
      <c r="A870" s="11"/>
      <c r="B870" s="10">
        <v>43570</v>
      </c>
      <c r="C870" s="2">
        <v>1.3</v>
      </c>
      <c r="D870" s="2">
        <v>1.3</v>
      </c>
      <c r="E870" s="2">
        <v>2535</v>
      </c>
      <c r="F870" s="2">
        <v>1.2950999999999999</v>
      </c>
      <c r="G870" s="2">
        <v>3283.0785000000001</v>
      </c>
      <c r="H870" s="15">
        <f t="shared" si="13"/>
        <v>-2.2556390977443629E-2</v>
      </c>
    </row>
    <row r="871" spans="1:8" ht="13.5" x14ac:dyDescent="0.25">
      <c r="A871" s="11"/>
      <c r="B871" s="10">
        <v>43571</v>
      </c>
      <c r="C871" s="2">
        <v>1.33</v>
      </c>
      <c r="D871" s="2">
        <v>1.33</v>
      </c>
      <c r="E871" s="2">
        <v>1</v>
      </c>
      <c r="F871" s="2">
        <v>1.33</v>
      </c>
      <c r="G871" s="2">
        <v>1.33</v>
      </c>
      <c r="H871" s="15">
        <f t="shared" si="13"/>
        <v>2.3076923076923096E-2</v>
      </c>
    </row>
    <row r="872" spans="1:8" ht="13.5" x14ac:dyDescent="0.25">
      <c r="A872" s="11"/>
      <c r="B872" s="10">
        <v>43572</v>
      </c>
      <c r="C872" s="2">
        <v>1.33</v>
      </c>
      <c r="D872" s="2">
        <v>1.33</v>
      </c>
      <c r="E872" s="2">
        <v>3999</v>
      </c>
      <c r="F872" s="2">
        <v>1.2806</v>
      </c>
      <c r="G872" s="2">
        <v>5121.1193999999996</v>
      </c>
      <c r="H872" s="15">
        <f t="shared" si="13"/>
        <v>0</v>
      </c>
    </row>
    <row r="873" spans="1:8" ht="13.5" x14ac:dyDescent="0.25">
      <c r="A873" s="11"/>
      <c r="B873" s="10">
        <v>43573</v>
      </c>
      <c r="C873" s="2">
        <v>1.33</v>
      </c>
      <c r="D873" s="2">
        <v>1.33</v>
      </c>
      <c r="E873" s="2">
        <v>0</v>
      </c>
      <c r="F873" s="2">
        <v>0</v>
      </c>
      <c r="G873" s="2">
        <v>0</v>
      </c>
      <c r="H873" s="15">
        <f t="shared" si="13"/>
        <v>0</v>
      </c>
    </row>
    <row r="874" spans="1:8" ht="13.5" x14ac:dyDescent="0.25">
      <c r="A874" s="11"/>
      <c r="B874" s="10">
        <v>43574</v>
      </c>
      <c r="C874" s="2">
        <v>1.28</v>
      </c>
      <c r="D874" s="2">
        <v>1.28</v>
      </c>
      <c r="E874" s="2">
        <v>1260</v>
      </c>
      <c r="F874" s="2">
        <v>1.2803</v>
      </c>
      <c r="G874" s="2">
        <v>1613.1780000000001</v>
      </c>
      <c r="H874" s="15">
        <f t="shared" si="13"/>
        <v>-3.7593984962406048E-2</v>
      </c>
    </row>
    <row r="875" spans="1:8" ht="13.5" x14ac:dyDescent="0.25">
      <c r="A875" s="11"/>
      <c r="B875" s="10">
        <v>43577</v>
      </c>
      <c r="C875" s="2">
        <v>1.25</v>
      </c>
      <c r="D875" s="2">
        <v>1.25</v>
      </c>
      <c r="E875" s="2">
        <v>2773</v>
      </c>
      <c r="F875" s="2">
        <v>1.3165</v>
      </c>
      <c r="G875" s="2">
        <v>3650.6545000000001</v>
      </c>
      <c r="H875" s="15">
        <f t="shared" si="13"/>
        <v>-2.3437500000000021E-2</v>
      </c>
    </row>
    <row r="876" spans="1:8" ht="13.5" x14ac:dyDescent="0.25">
      <c r="A876" s="11"/>
      <c r="B876" s="10">
        <v>43578</v>
      </c>
      <c r="C876" s="2">
        <v>1.25</v>
      </c>
      <c r="D876" s="2">
        <v>1.25</v>
      </c>
      <c r="E876" s="2">
        <v>1910</v>
      </c>
      <c r="F876" s="2">
        <v>1.2339</v>
      </c>
      <c r="G876" s="2">
        <v>2356.7489999999998</v>
      </c>
      <c r="H876" s="15">
        <f t="shared" si="13"/>
        <v>0</v>
      </c>
    </row>
    <row r="877" spans="1:8" ht="13.5" x14ac:dyDescent="0.25">
      <c r="A877" s="11"/>
      <c r="B877" s="10">
        <v>43579</v>
      </c>
      <c r="C877" s="2">
        <v>1.24</v>
      </c>
      <c r="D877" s="2">
        <v>1.24</v>
      </c>
      <c r="E877" s="2">
        <v>4963</v>
      </c>
      <c r="F877" s="2">
        <v>1.2416</v>
      </c>
      <c r="G877" s="2">
        <v>6162.0608000000002</v>
      </c>
      <c r="H877" s="15">
        <f t="shared" si="13"/>
        <v>-8.0000000000000071E-3</v>
      </c>
    </row>
    <row r="878" spans="1:8" ht="13.5" x14ac:dyDescent="0.25">
      <c r="A878" s="11"/>
      <c r="B878" s="10">
        <v>43580</v>
      </c>
      <c r="C878" s="2">
        <v>1.31</v>
      </c>
      <c r="D878" s="2">
        <v>1.31</v>
      </c>
      <c r="E878" s="2">
        <v>12986</v>
      </c>
      <c r="F878" s="2">
        <v>1.2617</v>
      </c>
      <c r="G878" s="2">
        <v>16384.4362</v>
      </c>
      <c r="H878" s="15">
        <f t="shared" si="13"/>
        <v>5.645161290322586E-2</v>
      </c>
    </row>
    <row r="879" spans="1:8" ht="13.5" x14ac:dyDescent="0.25">
      <c r="A879" s="11"/>
      <c r="B879" s="10">
        <v>43581</v>
      </c>
      <c r="C879" s="2">
        <v>1.34</v>
      </c>
      <c r="D879" s="2">
        <v>1.34</v>
      </c>
      <c r="E879" s="2">
        <v>9047</v>
      </c>
      <c r="F879" s="2">
        <v>1.3198000000000001</v>
      </c>
      <c r="G879" s="2">
        <v>11940.230600000001</v>
      </c>
      <c r="H879" s="15">
        <f t="shared" si="13"/>
        <v>2.2900763358778647E-2</v>
      </c>
    </row>
    <row r="880" spans="1:8" ht="13.5" x14ac:dyDescent="0.25">
      <c r="A880" s="11"/>
      <c r="B880" s="10">
        <v>43584</v>
      </c>
      <c r="C880" s="2">
        <v>1.3</v>
      </c>
      <c r="D880" s="2">
        <v>1.3</v>
      </c>
      <c r="E880" s="2">
        <v>9505</v>
      </c>
      <c r="F880" s="2">
        <v>1.2889999999999999</v>
      </c>
      <c r="G880" s="2">
        <v>12251.945</v>
      </c>
      <c r="H880" s="15">
        <f t="shared" si="13"/>
        <v>-2.985074626865674E-2</v>
      </c>
    </row>
    <row r="881" spans="1:8" ht="13.5" x14ac:dyDescent="0.25">
      <c r="A881" s="11"/>
      <c r="B881" s="10">
        <v>43585</v>
      </c>
      <c r="C881" s="2">
        <v>1.3</v>
      </c>
      <c r="D881" s="2">
        <v>1.3</v>
      </c>
      <c r="E881" s="2">
        <v>4168</v>
      </c>
      <c r="F881" s="2">
        <v>1.3003</v>
      </c>
      <c r="G881" s="2">
        <v>5419.6504000000004</v>
      </c>
      <c r="H881" s="15">
        <f t="shared" si="13"/>
        <v>0</v>
      </c>
    </row>
    <row r="882" spans="1:8" ht="13.5" x14ac:dyDescent="0.25">
      <c r="A882" s="11"/>
      <c r="B882" s="10">
        <v>43587</v>
      </c>
      <c r="C882" s="2">
        <v>1.3</v>
      </c>
      <c r="D882" s="2">
        <v>1.3</v>
      </c>
      <c r="E882" s="2">
        <v>25</v>
      </c>
      <c r="F882" s="2">
        <v>1.3024</v>
      </c>
      <c r="G882" s="2">
        <v>32.56</v>
      </c>
      <c r="H882" s="15">
        <f t="shared" si="13"/>
        <v>0</v>
      </c>
    </row>
    <row r="883" spans="1:8" ht="13.5" x14ac:dyDescent="0.25">
      <c r="A883" s="11"/>
      <c r="B883" s="10">
        <v>43588</v>
      </c>
      <c r="C883" s="2">
        <v>1.29</v>
      </c>
      <c r="D883" s="2">
        <v>1.29</v>
      </c>
      <c r="E883" s="2">
        <v>75</v>
      </c>
      <c r="F883" s="2">
        <v>1.29</v>
      </c>
      <c r="G883" s="2">
        <v>96.75</v>
      </c>
      <c r="H883" s="15">
        <f t="shared" si="13"/>
        <v>-7.6923076923076988E-3</v>
      </c>
    </row>
    <row r="884" spans="1:8" ht="13.5" x14ac:dyDescent="0.25">
      <c r="A884" s="11"/>
      <c r="B884" s="10">
        <v>43591</v>
      </c>
      <c r="C884" s="2">
        <v>1.26</v>
      </c>
      <c r="D884" s="2">
        <v>1.26</v>
      </c>
      <c r="E884" s="2">
        <v>1152</v>
      </c>
      <c r="F884" s="2">
        <v>1.26</v>
      </c>
      <c r="G884" s="2">
        <v>1451.52</v>
      </c>
      <c r="H884" s="15">
        <f t="shared" si="13"/>
        <v>-2.3255813953488393E-2</v>
      </c>
    </row>
    <row r="885" spans="1:8" ht="13.5" x14ac:dyDescent="0.25">
      <c r="A885" s="11"/>
      <c r="B885" s="10">
        <v>43592</v>
      </c>
      <c r="C885" s="2">
        <v>1.29</v>
      </c>
      <c r="D885" s="2">
        <v>1.29</v>
      </c>
      <c r="E885" s="2">
        <v>35</v>
      </c>
      <c r="F885" s="2">
        <v>1.29</v>
      </c>
      <c r="G885" s="2">
        <v>45.15</v>
      </c>
      <c r="H885" s="15">
        <f t="shared" si="13"/>
        <v>2.3809523809523829E-2</v>
      </c>
    </row>
    <row r="886" spans="1:8" ht="13.5" x14ac:dyDescent="0.25">
      <c r="A886" s="11"/>
      <c r="B886" s="10">
        <v>43593</v>
      </c>
      <c r="C886" s="2">
        <v>1.24</v>
      </c>
      <c r="D886" s="2">
        <v>1.24</v>
      </c>
      <c r="E886" s="2">
        <v>7754</v>
      </c>
      <c r="F886" s="2">
        <v>1.2403999999999999</v>
      </c>
      <c r="G886" s="2">
        <v>9618.0616000000009</v>
      </c>
      <c r="H886" s="15">
        <f t="shared" si="13"/>
        <v>-3.8759689922480654E-2</v>
      </c>
    </row>
    <row r="887" spans="1:8" ht="13.5" x14ac:dyDescent="0.25">
      <c r="A887" s="11"/>
      <c r="B887" s="10">
        <v>43594</v>
      </c>
      <c r="C887" s="2">
        <v>1.23</v>
      </c>
      <c r="D887" s="2">
        <v>1.23</v>
      </c>
      <c r="E887" s="2">
        <v>4247</v>
      </c>
      <c r="F887" s="2">
        <v>1.2289000000000001</v>
      </c>
      <c r="G887" s="2">
        <v>5219.1382999999996</v>
      </c>
      <c r="H887" s="15">
        <f t="shared" si="13"/>
        <v>-8.0645161290322648E-3</v>
      </c>
    </row>
    <row r="888" spans="1:8" ht="13.5" x14ac:dyDescent="0.25">
      <c r="A888" s="11"/>
      <c r="B888" s="10">
        <v>43595</v>
      </c>
      <c r="C888" s="2">
        <v>1.23</v>
      </c>
      <c r="D888" s="2">
        <v>1.23</v>
      </c>
      <c r="E888" s="2">
        <v>1583</v>
      </c>
      <c r="F888" s="2">
        <v>1.2128000000000001</v>
      </c>
      <c r="G888" s="2">
        <v>1919.8624</v>
      </c>
      <c r="H888" s="15">
        <f t="shared" si="13"/>
        <v>0</v>
      </c>
    </row>
    <row r="889" spans="1:8" ht="13.5" x14ac:dyDescent="0.25">
      <c r="A889" s="11"/>
      <c r="B889" s="10">
        <v>43598</v>
      </c>
      <c r="C889" s="2">
        <v>1.22</v>
      </c>
      <c r="D889" s="2">
        <v>1.22</v>
      </c>
      <c r="E889" s="2">
        <v>440</v>
      </c>
      <c r="F889" s="2">
        <v>1.2001999999999999</v>
      </c>
      <c r="G889" s="2">
        <v>528.08799999999997</v>
      </c>
      <c r="H889" s="15">
        <f t="shared" si="13"/>
        <v>-8.1300813008130159E-3</v>
      </c>
    </row>
    <row r="890" spans="1:8" ht="13.5" x14ac:dyDescent="0.25">
      <c r="A890" s="11"/>
      <c r="B890" s="10">
        <v>43599</v>
      </c>
      <c r="C890" s="2">
        <v>1.22</v>
      </c>
      <c r="D890" s="2">
        <v>1.22</v>
      </c>
      <c r="E890" s="2">
        <v>960</v>
      </c>
      <c r="F890" s="2">
        <v>1.22</v>
      </c>
      <c r="G890" s="2">
        <v>1171.2</v>
      </c>
      <c r="H890" s="15">
        <f t="shared" si="13"/>
        <v>0</v>
      </c>
    </row>
    <row r="891" spans="1:8" ht="13.5" x14ac:dyDescent="0.25">
      <c r="A891" s="11"/>
      <c r="B891" s="10">
        <v>43600</v>
      </c>
      <c r="C891" s="2">
        <v>1.2</v>
      </c>
      <c r="D891" s="2">
        <v>1.2</v>
      </c>
      <c r="E891" s="2">
        <v>1925</v>
      </c>
      <c r="F891" s="2">
        <v>1.2</v>
      </c>
      <c r="G891" s="2">
        <v>2310</v>
      </c>
      <c r="H891" s="15">
        <f t="shared" si="13"/>
        <v>-1.6393442622950834E-2</v>
      </c>
    </row>
    <row r="892" spans="1:8" ht="13.5" x14ac:dyDescent="0.25">
      <c r="A892" s="11"/>
      <c r="B892" s="10">
        <v>43601</v>
      </c>
      <c r="C892" s="2">
        <v>1.22</v>
      </c>
      <c r="D892" s="2">
        <v>1.22</v>
      </c>
      <c r="E892" s="2">
        <v>5</v>
      </c>
      <c r="F892" s="2">
        <v>1.22</v>
      </c>
      <c r="G892" s="2">
        <v>6.1</v>
      </c>
      <c r="H892" s="15">
        <f t="shared" si="13"/>
        <v>1.6666666666666684E-2</v>
      </c>
    </row>
    <row r="893" spans="1:8" ht="13.5" x14ac:dyDescent="0.25">
      <c r="A893" s="11"/>
      <c r="B893" s="10">
        <v>43602</v>
      </c>
      <c r="C893" s="2">
        <v>1.22</v>
      </c>
      <c r="D893" s="2">
        <v>1.22</v>
      </c>
      <c r="E893" s="2">
        <v>0</v>
      </c>
      <c r="F893" s="2">
        <v>0</v>
      </c>
      <c r="G893" s="2">
        <v>0</v>
      </c>
      <c r="H893" s="15">
        <f t="shared" si="13"/>
        <v>0</v>
      </c>
    </row>
    <row r="894" spans="1:8" ht="13.5" x14ac:dyDescent="0.25">
      <c r="A894" s="11"/>
      <c r="B894" s="10">
        <v>43605</v>
      </c>
      <c r="C894" s="2">
        <v>1.22</v>
      </c>
      <c r="D894" s="2">
        <v>1.22</v>
      </c>
      <c r="E894" s="2">
        <v>2390</v>
      </c>
      <c r="F894" s="2">
        <v>1.2076</v>
      </c>
      <c r="G894" s="2">
        <v>2886.1640000000002</v>
      </c>
      <c r="H894" s="15">
        <f t="shared" si="13"/>
        <v>0</v>
      </c>
    </row>
    <row r="895" spans="1:8" ht="13.5" x14ac:dyDescent="0.25">
      <c r="A895" s="11"/>
      <c r="B895" s="10">
        <v>43606</v>
      </c>
      <c r="C895" s="2">
        <v>1.22</v>
      </c>
      <c r="D895" s="2">
        <v>1.22</v>
      </c>
      <c r="E895" s="2">
        <v>355</v>
      </c>
      <c r="F895" s="2">
        <v>1.2017</v>
      </c>
      <c r="G895" s="2">
        <v>426.6035</v>
      </c>
      <c r="H895" s="15">
        <f t="shared" si="13"/>
        <v>0</v>
      </c>
    </row>
    <row r="896" spans="1:8" ht="13.5" x14ac:dyDescent="0.25">
      <c r="A896" s="11"/>
      <c r="B896" s="10">
        <v>43607</v>
      </c>
      <c r="C896" s="2">
        <v>1.2</v>
      </c>
      <c r="D896" s="2">
        <v>1.2</v>
      </c>
      <c r="E896" s="2">
        <v>2880</v>
      </c>
      <c r="F896" s="2">
        <v>1.2037</v>
      </c>
      <c r="G896" s="2">
        <v>3466.6559999999999</v>
      </c>
      <c r="H896" s="15">
        <f t="shared" si="13"/>
        <v>-1.6393442622950834E-2</v>
      </c>
    </row>
    <row r="897" spans="1:8" ht="13.5" x14ac:dyDescent="0.25">
      <c r="A897" s="11"/>
      <c r="B897" s="10">
        <v>43608</v>
      </c>
      <c r="C897" s="2">
        <v>1.22</v>
      </c>
      <c r="D897" s="2">
        <v>1.22</v>
      </c>
      <c r="E897" s="2">
        <v>466</v>
      </c>
      <c r="F897" s="2">
        <v>1.2007000000000001</v>
      </c>
      <c r="G897" s="2">
        <v>559.52620000000002</v>
      </c>
      <c r="H897" s="15">
        <f t="shared" si="13"/>
        <v>1.6666666666666684E-2</v>
      </c>
    </row>
    <row r="898" spans="1:8" ht="13.5" x14ac:dyDescent="0.25">
      <c r="A898" s="11"/>
      <c r="B898" s="10">
        <v>43609</v>
      </c>
      <c r="C898" s="2">
        <v>1.22</v>
      </c>
      <c r="D898" s="2">
        <v>1.22</v>
      </c>
      <c r="E898" s="2">
        <v>120</v>
      </c>
      <c r="F898" s="2">
        <v>1.22</v>
      </c>
      <c r="G898" s="2">
        <v>146.4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1.24</v>
      </c>
      <c r="D899" s="2">
        <v>1.24</v>
      </c>
      <c r="E899" s="2">
        <v>469</v>
      </c>
      <c r="F899" s="2">
        <v>1.2242999999999999</v>
      </c>
      <c r="G899" s="2">
        <v>574.19669999999996</v>
      </c>
      <c r="H899" s="15">
        <f t="shared" si="13"/>
        <v>1.6393442622950834E-2</v>
      </c>
    </row>
    <row r="900" spans="1:8" ht="13.5" x14ac:dyDescent="0.25">
      <c r="A900" s="11"/>
      <c r="B900" s="10">
        <v>43613</v>
      </c>
      <c r="C900" s="2">
        <v>1.24</v>
      </c>
      <c r="D900" s="2">
        <v>1.24</v>
      </c>
      <c r="E900" s="2">
        <v>0</v>
      </c>
      <c r="F900" s="2">
        <v>0</v>
      </c>
      <c r="G900" s="2">
        <v>0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1.21</v>
      </c>
      <c r="D901" s="2">
        <v>1.21</v>
      </c>
      <c r="E901" s="2">
        <v>221</v>
      </c>
      <c r="F901" s="2">
        <v>1.21</v>
      </c>
      <c r="G901" s="2">
        <v>267.41000000000003</v>
      </c>
      <c r="H901" s="15">
        <f t="shared" si="13"/>
        <v>-2.4193548387096794E-2</v>
      </c>
    </row>
    <row r="902" spans="1:8" ht="13.5" x14ac:dyDescent="0.25">
      <c r="A902" s="11"/>
      <c r="B902" s="10">
        <v>43615</v>
      </c>
      <c r="C902" s="2">
        <v>1.21</v>
      </c>
      <c r="D902" s="2">
        <v>1.21</v>
      </c>
      <c r="E902" s="2">
        <v>1115</v>
      </c>
      <c r="F902" s="2">
        <v>1.2000999999999999</v>
      </c>
      <c r="G902" s="2">
        <v>1338.1115</v>
      </c>
      <c r="H902" s="15">
        <f t="shared" si="13"/>
        <v>0</v>
      </c>
    </row>
    <row r="903" spans="1:8" ht="13.5" x14ac:dyDescent="0.25">
      <c r="A903" s="11"/>
      <c r="B903" s="10">
        <v>43616</v>
      </c>
      <c r="C903" s="2">
        <v>1.22</v>
      </c>
      <c r="D903" s="2">
        <v>1.22</v>
      </c>
      <c r="E903" s="2">
        <v>778</v>
      </c>
      <c r="F903" s="2">
        <v>1.2050000000000001</v>
      </c>
      <c r="G903" s="2">
        <v>937.49</v>
      </c>
      <c r="H903" s="15">
        <f t="shared" ref="H903:H966" si="14">(D903-D902)/D902</f>
        <v>8.2644628099173625E-3</v>
      </c>
    </row>
    <row r="904" spans="1:8" ht="13.5" x14ac:dyDescent="0.25">
      <c r="A904" s="11"/>
      <c r="B904" s="10">
        <v>43619</v>
      </c>
      <c r="C904" s="2">
        <v>1.24</v>
      </c>
      <c r="D904" s="2">
        <v>1.24</v>
      </c>
      <c r="E904" s="2">
        <v>17</v>
      </c>
      <c r="F904" s="2">
        <v>1.2282</v>
      </c>
      <c r="G904" s="2">
        <v>20.8794</v>
      </c>
      <c r="H904" s="15">
        <f t="shared" si="14"/>
        <v>1.6393442622950834E-2</v>
      </c>
    </row>
    <row r="905" spans="1:8" ht="13.5" x14ac:dyDescent="0.25">
      <c r="A905" s="11"/>
      <c r="B905" s="10">
        <v>43623</v>
      </c>
      <c r="C905" s="2">
        <v>1.24</v>
      </c>
      <c r="D905" s="2">
        <v>1.24</v>
      </c>
      <c r="E905" s="2">
        <v>0</v>
      </c>
      <c r="F905" s="2">
        <v>0</v>
      </c>
      <c r="G905" s="2">
        <v>0</v>
      </c>
      <c r="H905" s="15">
        <f t="shared" si="14"/>
        <v>0</v>
      </c>
    </row>
    <row r="906" spans="1:8" ht="13.5" x14ac:dyDescent="0.25">
      <c r="A906" s="11"/>
      <c r="B906" s="10">
        <v>43626</v>
      </c>
      <c r="C906" s="2">
        <v>1.22</v>
      </c>
      <c r="D906" s="2">
        <v>1.22</v>
      </c>
      <c r="E906" s="2">
        <v>530</v>
      </c>
      <c r="F906" s="2">
        <v>1.2198</v>
      </c>
      <c r="G906" s="2">
        <v>646.49400000000003</v>
      </c>
      <c r="H906" s="15">
        <f t="shared" si="14"/>
        <v>-1.612903225806453E-2</v>
      </c>
    </row>
    <row r="907" spans="1:8" ht="13.5" x14ac:dyDescent="0.25">
      <c r="A907" s="11"/>
      <c r="B907" s="10">
        <v>43627</v>
      </c>
      <c r="C907" s="2">
        <v>1.21</v>
      </c>
      <c r="D907" s="2">
        <v>1.21</v>
      </c>
      <c r="E907" s="2">
        <v>502</v>
      </c>
      <c r="F907" s="2">
        <v>1.2065999999999999</v>
      </c>
      <c r="G907" s="2">
        <v>605.71320000000003</v>
      </c>
      <c r="H907" s="15">
        <f t="shared" si="14"/>
        <v>-8.1967213114754172E-3</v>
      </c>
    </row>
    <row r="908" spans="1:8" ht="13.5" x14ac:dyDescent="0.25">
      <c r="A908" s="11"/>
      <c r="B908" s="10">
        <v>43628</v>
      </c>
      <c r="C908" s="2">
        <v>1.2</v>
      </c>
      <c r="D908" s="2">
        <v>1.2</v>
      </c>
      <c r="E908" s="2">
        <v>194</v>
      </c>
      <c r="F908" s="2">
        <v>1.2015</v>
      </c>
      <c r="G908" s="2">
        <v>233.09100000000001</v>
      </c>
      <c r="H908" s="15">
        <f t="shared" si="14"/>
        <v>-8.2644628099173625E-3</v>
      </c>
    </row>
    <row r="909" spans="1:8" ht="13.5" x14ac:dyDescent="0.25">
      <c r="A909" s="11"/>
      <c r="B909" s="10">
        <v>43629</v>
      </c>
      <c r="C909" s="2">
        <v>1.2</v>
      </c>
      <c r="D909" s="2">
        <v>1.2</v>
      </c>
      <c r="E909" s="2">
        <v>622</v>
      </c>
      <c r="F909" s="2">
        <v>1.1801999999999999</v>
      </c>
      <c r="G909" s="2">
        <v>734.08439999999996</v>
      </c>
      <c r="H909" s="15">
        <f t="shared" si="14"/>
        <v>0</v>
      </c>
    </row>
    <row r="910" spans="1:8" ht="13.5" x14ac:dyDescent="0.25">
      <c r="A910" s="11"/>
      <c r="B910" s="10">
        <v>43630</v>
      </c>
      <c r="C910" s="2">
        <v>1.21</v>
      </c>
      <c r="D910" s="2">
        <v>1.21</v>
      </c>
      <c r="E910" s="2">
        <v>1</v>
      </c>
      <c r="F910" s="2">
        <v>1.21</v>
      </c>
      <c r="G910" s="2">
        <v>1.21</v>
      </c>
      <c r="H910" s="15">
        <f t="shared" si="14"/>
        <v>8.3333333333333419E-3</v>
      </c>
    </row>
    <row r="911" spans="1:8" ht="13.5" x14ac:dyDescent="0.25">
      <c r="A911" s="11"/>
      <c r="B911" s="10">
        <v>43633</v>
      </c>
      <c r="C911" s="2">
        <v>1.2</v>
      </c>
      <c r="D911" s="2">
        <v>1.2</v>
      </c>
      <c r="E911" s="2">
        <v>5296</v>
      </c>
      <c r="F911" s="2">
        <v>1.1966000000000001</v>
      </c>
      <c r="G911" s="2">
        <v>6337.1935999999996</v>
      </c>
      <c r="H911" s="15">
        <f t="shared" si="14"/>
        <v>-8.2644628099173625E-3</v>
      </c>
    </row>
    <row r="912" spans="1:8" ht="13.5" x14ac:dyDescent="0.25">
      <c r="A912" s="11"/>
      <c r="B912" s="10">
        <v>43634</v>
      </c>
      <c r="C912" s="2">
        <v>1.22</v>
      </c>
      <c r="D912" s="2">
        <v>1.22</v>
      </c>
      <c r="E912" s="2">
        <v>7206</v>
      </c>
      <c r="F912" s="2">
        <v>1.1970000000000001</v>
      </c>
      <c r="G912" s="2">
        <v>8625.5820000000003</v>
      </c>
      <c r="H912" s="15">
        <f t="shared" si="14"/>
        <v>1.6666666666666684E-2</v>
      </c>
    </row>
    <row r="913" spans="1:8" ht="13.5" x14ac:dyDescent="0.25">
      <c r="A913" s="11"/>
      <c r="B913" s="10">
        <v>43635</v>
      </c>
      <c r="C913" s="2">
        <v>1.19</v>
      </c>
      <c r="D913" s="2">
        <v>1.19</v>
      </c>
      <c r="E913" s="2">
        <v>28277</v>
      </c>
      <c r="F913" s="2">
        <v>1.1796</v>
      </c>
      <c r="G913" s="2">
        <v>33355.549200000001</v>
      </c>
      <c r="H913" s="15">
        <f t="shared" si="14"/>
        <v>-2.4590163934426253E-2</v>
      </c>
    </row>
    <row r="914" spans="1:8" ht="13.5" x14ac:dyDescent="0.25">
      <c r="A914" s="11"/>
      <c r="B914" s="10">
        <v>43636</v>
      </c>
      <c r="C914" s="2">
        <v>1.21</v>
      </c>
      <c r="D914" s="2">
        <v>1.21</v>
      </c>
      <c r="E914" s="2">
        <v>24638</v>
      </c>
      <c r="F914" s="2">
        <v>1.1867000000000001</v>
      </c>
      <c r="G914" s="2">
        <v>29237.9146</v>
      </c>
      <c r="H914" s="15">
        <f t="shared" si="14"/>
        <v>1.6806722689075647E-2</v>
      </c>
    </row>
    <row r="915" spans="1:8" ht="13.5" x14ac:dyDescent="0.25">
      <c r="A915" s="11"/>
      <c r="B915" s="10">
        <v>43637</v>
      </c>
      <c r="C915" s="2">
        <v>1.19</v>
      </c>
      <c r="D915" s="2">
        <v>1.19</v>
      </c>
      <c r="E915" s="2">
        <v>1162</v>
      </c>
      <c r="F915" s="2">
        <v>1.1900999999999999</v>
      </c>
      <c r="G915" s="2">
        <v>1382.8961999999999</v>
      </c>
      <c r="H915" s="15">
        <f t="shared" si="14"/>
        <v>-1.6528925619834725E-2</v>
      </c>
    </row>
    <row r="916" spans="1:8" ht="13.5" x14ac:dyDescent="0.25">
      <c r="A916" s="11"/>
      <c r="B916" s="10">
        <v>43640</v>
      </c>
      <c r="C916" s="2">
        <v>1.17</v>
      </c>
      <c r="D916" s="2">
        <v>1.17</v>
      </c>
      <c r="E916" s="2">
        <v>16462</v>
      </c>
      <c r="F916" s="2">
        <v>1.1722999999999999</v>
      </c>
      <c r="G916" s="2">
        <v>19298.402600000001</v>
      </c>
      <c r="H916" s="15">
        <f t="shared" si="14"/>
        <v>-1.6806722689075647E-2</v>
      </c>
    </row>
    <row r="917" spans="1:8" ht="13.5" x14ac:dyDescent="0.25">
      <c r="A917" s="11"/>
      <c r="B917" s="10">
        <v>43641</v>
      </c>
      <c r="C917" s="2">
        <v>1.2</v>
      </c>
      <c r="D917" s="2">
        <v>1.2</v>
      </c>
      <c r="E917" s="2">
        <v>3107</v>
      </c>
      <c r="F917" s="2">
        <v>1.1758999999999999</v>
      </c>
      <c r="G917" s="2">
        <v>3653.5212999999999</v>
      </c>
      <c r="H917" s="15">
        <f t="shared" si="14"/>
        <v>2.5641025641025664E-2</v>
      </c>
    </row>
    <row r="918" spans="1:8" ht="13.5" x14ac:dyDescent="0.25">
      <c r="A918" s="11"/>
      <c r="B918" s="10">
        <v>43642</v>
      </c>
      <c r="C918" s="2">
        <v>1.24</v>
      </c>
      <c r="D918" s="2">
        <v>1.24</v>
      </c>
      <c r="E918" s="2">
        <v>8570</v>
      </c>
      <c r="F918" s="2">
        <v>1.2362</v>
      </c>
      <c r="G918" s="2">
        <v>10594.234</v>
      </c>
      <c r="H918" s="15">
        <f t="shared" si="14"/>
        <v>3.3333333333333368E-2</v>
      </c>
    </row>
    <row r="919" spans="1:8" ht="13.5" x14ac:dyDescent="0.25">
      <c r="A919" s="11"/>
      <c r="B919" s="10">
        <v>43643</v>
      </c>
      <c r="C919" s="2">
        <v>1.21</v>
      </c>
      <c r="D919" s="2">
        <v>1.21</v>
      </c>
      <c r="E919" s="2">
        <v>12175</v>
      </c>
      <c r="F919" s="2">
        <v>1.2311000000000001</v>
      </c>
      <c r="G919" s="2">
        <v>14988.6425</v>
      </c>
      <c r="H919" s="15">
        <f t="shared" si="14"/>
        <v>-2.4193548387096794E-2</v>
      </c>
    </row>
    <row r="920" spans="1:8" ht="13.5" x14ac:dyDescent="0.25">
      <c r="A920" s="11"/>
      <c r="B920" s="10">
        <v>43644</v>
      </c>
      <c r="C920" s="2">
        <v>1.18</v>
      </c>
      <c r="D920" s="2">
        <v>1.18</v>
      </c>
      <c r="E920" s="2">
        <v>3277</v>
      </c>
      <c r="F920" s="2">
        <v>1.1927000000000001</v>
      </c>
      <c r="G920" s="2">
        <v>3908.4778999999999</v>
      </c>
      <c r="H920" s="15">
        <f t="shared" si="14"/>
        <v>-2.4793388429752088E-2</v>
      </c>
    </row>
    <row r="921" spans="1:8" ht="13.5" x14ac:dyDescent="0.25">
      <c r="A921" s="11"/>
      <c r="B921" s="10">
        <v>43647</v>
      </c>
      <c r="C921" s="2">
        <v>1.23</v>
      </c>
      <c r="D921" s="2">
        <v>1.23</v>
      </c>
      <c r="E921" s="2">
        <v>267</v>
      </c>
      <c r="F921" s="2">
        <v>1.1833</v>
      </c>
      <c r="G921" s="2">
        <v>315.94110000000001</v>
      </c>
      <c r="H921" s="15">
        <f t="shared" si="14"/>
        <v>4.2372881355932243E-2</v>
      </c>
    </row>
    <row r="922" spans="1:8" ht="13.5" x14ac:dyDescent="0.25">
      <c r="A922" s="11"/>
      <c r="B922" s="10">
        <v>43648</v>
      </c>
      <c r="C922" s="2">
        <v>1.24</v>
      </c>
      <c r="D922" s="2">
        <v>1.24</v>
      </c>
      <c r="E922" s="2">
        <v>1</v>
      </c>
      <c r="F922" s="2">
        <v>1.24</v>
      </c>
      <c r="G922" s="2">
        <v>1.24</v>
      </c>
      <c r="H922" s="15">
        <f t="shared" si="14"/>
        <v>8.1300813008130159E-3</v>
      </c>
    </row>
    <row r="923" spans="1:8" ht="13.5" x14ac:dyDescent="0.25">
      <c r="A923" s="11"/>
      <c r="B923" s="10">
        <v>43649</v>
      </c>
      <c r="C923" s="2">
        <v>1.26</v>
      </c>
      <c r="D923" s="2">
        <v>1.26</v>
      </c>
      <c r="E923" s="2">
        <v>1904</v>
      </c>
      <c r="F923" s="2">
        <v>1.2442</v>
      </c>
      <c r="G923" s="2">
        <v>2368.9567999999999</v>
      </c>
      <c r="H923" s="15">
        <f t="shared" si="14"/>
        <v>1.612903225806453E-2</v>
      </c>
    </row>
    <row r="924" spans="1:8" ht="13.5" x14ac:dyDescent="0.25">
      <c r="A924" s="11"/>
      <c r="B924" s="10">
        <v>43650</v>
      </c>
      <c r="C924" s="2">
        <v>1.23</v>
      </c>
      <c r="D924" s="2">
        <v>1.23</v>
      </c>
      <c r="E924" s="2">
        <v>2040</v>
      </c>
      <c r="F924" s="2">
        <v>1.2318</v>
      </c>
      <c r="G924" s="2">
        <v>2512.8719999999998</v>
      </c>
      <c r="H924" s="15">
        <f t="shared" si="14"/>
        <v>-2.3809523809523829E-2</v>
      </c>
    </row>
    <row r="925" spans="1:8" ht="13.5" x14ac:dyDescent="0.25">
      <c r="A925" s="11"/>
      <c r="B925" s="10">
        <v>43651</v>
      </c>
      <c r="C925" s="2">
        <v>1.22</v>
      </c>
      <c r="D925" s="2">
        <v>1.22</v>
      </c>
      <c r="E925" s="2">
        <v>1345</v>
      </c>
      <c r="F925" s="2">
        <v>1.2201</v>
      </c>
      <c r="G925" s="2">
        <v>1641.0345</v>
      </c>
      <c r="H925" s="15">
        <f t="shared" si="14"/>
        <v>-8.1300813008130159E-3</v>
      </c>
    </row>
    <row r="926" spans="1:8" ht="13.5" x14ac:dyDescent="0.25">
      <c r="A926" s="11"/>
      <c r="B926" s="10">
        <v>43654</v>
      </c>
      <c r="C926" s="2">
        <v>1.24</v>
      </c>
      <c r="D926" s="2">
        <v>1.24</v>
      </c>
      <c r="E926" s="2">
        <v>1570</v>
      </c>
      <c r="F926" s="2">
        <v>1.1951000000000001</v>
      </c>
      <c r="G926" s="2">
        <v>1876.307</v>
      </c>
      <c r="H926" s="15">
        <f t="shared" si="14"/>
        <v>1.6393442622950834E-2</v>
      </c>
    </row>
    <row r="927" spans="1:8" ht="13.5" x14ac:dyDescent="0.25">
      <c r="A927" s="11"/>
      <c r="B927" s="10">
        <v>43655</v>
      </c>
      <c r="C927" s="2">
        <v>1.25</v>
      </c>
      <c r="D927" s="2">
        <v>1.25</v>
      </c>
      <c r="E927" s="2">
        <v>186</v>
      </c>
      <c r="F927" s="2">
        <v>1.2645999999999999</v>
      </c>
      <c r="G927" s="2">
        <v>235.21559999999999</v>
      </c>
      <c r="H927" s="15">
        <f t="shared" si="14"/>
        <v>8.0645161290322648E-3</v>
      </c>
    </row>
    <row r="928" spans="1:8" ht="13.5" x14ac:dyDescent="0.25">
      <c r="A928" s="11"/>
      <c r="B928" s="10">
        <v>43656</v>
      </c>
      <c r="C928" s="2">
        <v>1.27</v>
      </c>
      <c r="D928" s="2">
        <v>1.27</v>
      </c>
      <c r="E928" s="2">
        <v>5</v>
      </c>
      <c r="F928" s="2">
        <v>1.27</v>
      </c>
      <c r="G928" s="2">
        <v>6.35</v>
      </c>
      <c r="H928" s="15">
        <f t="shared" si="14"/>
        <v>1.6000000000000014E-2</v>
      </c>
    </row>
    <row r="929" spans="1:8" ht="13.5" x14ac:dyDescent="0.25">
      <c r="A929" s="11"/>
      <c r="B929" s="10">
        <v>43657</v>
      </c>
      <c r="C929" s="2">
        <v>1.24</v>
      </c>
      <c r="D929" s="2">
        <v>1.24</v>
      </c>
      <c r="E929" s="2">
        <v>1317</v>
      </c>
      <c r="F929" s="2">
        <v>1.2121999999999999</v>
      </c>
      <c r="G929" s="2">
        <v>1596.4674</v>
      </c>
      <c r="H929" s="15">
        <f t="shared" si="14"/>
        <v>-2.3622047244094509E-2</v>
      </c>
    </row>
    <row r="930" spans="1:8" ht="13.5" x14ac:dyDescent="0.25">
      <c r="A930" s="11"/>
      <c r="B930" s="10">
        <v>43658</v>
      </c>
      <c r="C930" s="2">
        <v>1.21</v>
      </c>
      <c r="D930" s="2">
        <v>1.21</v>
      </c>
      <c r="E930" s="2">
        <v>1760</v>
      </c>
      <c r="F930" s="2">
        <v>1.2101999999999999</v>
      </c>
      <c r="G930" s="2">
        <v>2129.9520000000002</v>
      </c>
      <c r="H930" s="15">
        <f t="shared" si="14"/>
        <v>-2.4193548387096794E-2</v>
      </c>
    </row>
    <row r="931" spans="1:8" ht="13.5" x14ac:dyDescent="0.25">
      <c r="A931" s="11"/>
      <c r="B931" s="10">
        <v>43661</v>
      </c>
      <c r="C931" s="2">
        <v>1.27</v>
      </c>
      <c r="D931" s="2">
        <v>1.27</v>
      </c>
      <c r="E931" s="2">
        <v>100</v>
      </c>
      <c r="F931" s="2">
        <v>1.2609999999999999</v>
      </c>
      <c r="G931" s="2">
        <v>126.1</v>
      </c>
      <c r="H931" s="15">
        <f t="shared" si="14"/>
        <v>4.9586776859504175E-2</v>
      </c>
    </row>
    <row r="932" spans="1:8" ht="13.5" x14ac:dyDescent="0.25">
      <c r="A932" s="11"/>
      <c r="B932" s="10">
        <v>43662</v>
      </c>
      <c r="C932" s="2">
        <v>1.31</v>
      </c>
      <c r="D932" s="2">
        <v>1.31</v>
      </c>
      <c r="E932" s="2">
        <v>21148</v>
      </c>
      <c r="F932" s="2">
        <v>1.3081</v>
      </c>
      <c r="G932" s="2">
        <v>27663.698799999998</v>
      </c>
      <c r="H932" s="15">
        <f t="shared" si="14"/>
        <v>3.1496062992126012E-2</v>
      </c>
    </row>
    <row r="933" spans="1:8" ht="13.5" x14ac:dyDescent="0.25">
      <c r="A933" s="11"/>
      <c r="B933" s="10">
        <v>43663</v>
      </c>
      <c r="C933" s="2">
        <v>1.28</v>
      </c>
      <c r="D933" s="2">
        <v>1.28</v>
      </c>
      <c r="E933" s="2">
        <v>2241</v>
      </c>
      <c r="F933" s="2">
        <v>1.3147</v>
      </c>
      <c r="G933" s="2">
        <v>2946.2426999999998</v>
      </c>
      <c r="H933" s="15">
        <f t="shared" si="14"/>
        <v>-2.2900763358778647E-2</v>
      </c>
    </row>
    <row r="934" spans="1:8" ht="13.5" x14ac:dyDescent="0.25">
      <c r="A934" s="11"/>
      <c r="B934" s="10">
        <v>43664</v>
      </c>
      <c r="C934" s="2">
        <v>1.31</v>
      </c>
      <c r="D934" s="2">
        <v>1.31</v>
      </c>
      <c r="E934" s="2">
        <v>1172</v>
      </c>
      <c r="F934" s="2">
        <v>1.2455000000000001</v>
      </c>
      <c r="G934" s="2">
        <v>1459.7260000000001</v>
      </c>
      <c r="H934" s="15">
        <f t="shared" si="14"/>
        <v>2.3437500000000021E-2</v>
      </c>
    </row>
    <row r="935" spans="1:8" ht="13.5" x14ac:dyDescent="0.25">
      <c r="A935" s="11"/>
      <c r="B935" s="10">
        <v>43665</v>
      </c>
      <c r="C935" s="2">
        <v>1.28</v>
      </c>
      <c r="D935" s="2">
        <v>1.28</v>
      </c>
      <c r="E935" s="2">
        <v>10</v>
      </c>
      <c r="F935" s="2">
        <v>1.28</v>
      </c>
      <c r="G935" s="2">
        <v>12.8</v>
      </c>
      <c r="H935" s="15">
        <f t="shared" si="14"/>
        <v>-2.2900763358778647E-2</v>
      </c>
    </row>
    <row r="936" spans="1:8" ht="13.5" x14ac:dyDescent="0.25">
      <c r="A936" s="11"/>
      <c r="B936" s="10">
        <v>43668</v>
      </c>
      <c r="C936" s="2">
        <v>1.27</v>
      </c>
      <c r="D936" s="2">
        <v>1.27</v>
      </c>
      <c r="E936" s="2">
        <v>12</v>
      </c>
      <c r="F936" s="2">
        <v>1.2533000000000001</v>
      </c>
      <c r="G936" s="2">
        <v>15.0396</v>
      </c>
      <c r="H936" s="15">
        <f t="shared" si="14"/>
        <v>-7.8125000000000069E-3</v>
      </c>
    </row>
    <row r="937" spans="1:8" ht="13.5" x14ac:dyDescent="0.25">
      <c r="A937" s="11"/>
      <c r="B937" s="10">
        <v>43669</v>
      </c>
      <c r="C937" s="2">
        <v>1.28</v>
      </c>
      <c r="D937" s="2">
        <v>1.28</v>
      </c>
      <c r="E937" s="2">
        <v>55</v>
      </c>
      <c r="F937" s="2">
        <v>1.2818000000000001</v>
      </c>
      <c r="G937" s="2">
        <v>70.498999999999995</v>
      </c>
      <c r="H937" s="15">
        <f t="shared" si="14"/>
        <v>7.8740157480315029E-3</v>
      </c>
    </row>
    <row r="938" spans="1:8" ht="13.5" x14ac:dyDescent="0.25">
      <c r="A938" s="11"/>
      <c r="B938" s="10">
        <v>43670</v>
      </c>
      <c r="C938" s="2">
        <v>1.28</v>
      </c>
      <c r="D938" s="2">
        <v>1.28</v>
      </c>
      <c r="E938" s="2">
        <v>15</v>
      </c>
      <c r="F938" s="2">
        <v>1.2867</v>
      </c>
      <c r="G938" s="2">
        <v>19.3005</v>
      </c>
      <c r="H938" s="15">
        <f t="shared" si="14"/>
        <v>0</v>
      </c>
    </row>
    <row r="939" spans="1:8" ht="13.5" x14ac:dyDescent="0.25">
      <c r="A939" s="11"/>
      <c r="B939" s="10">
        <v>43672</v>
      </c>
      <c r="C939" s="2">
        <v>1.25</v>
      </c>
      <c r="D939" s="2">
        <v>1.25</v>
      </c>
      <c r="E939" s="2">
        <v>30</v>
      </c>
      <c r="F939" s="2">
        <v>1.25</v>
      </c>
      <c r="G939" s="2">
        <v>37.5</v>
      </c>
      <c r="H939" s="15">
        <f t="shared" si="14"/>
        <v>-2.3437500000000021E-2</v>
      </c>
    </row>
    <row r="940" spans="1:8" ht="13.5" x14ac:dyDescent="0.25">
      <c r="A940" s="11"/>
      <c r="B940" s="10">
        <v>43675</v>
      </c>
      <c r="C940" s="2">
        <v>1.24</v>
      </c>
      <c r="D940" s="2">
        <v>1.24</v>
      </c>
      <c r="E940" s="2">
        <v>285</v>
      </c>
      <c r="F940" s="2">
        <v>1.2304999999999999</v>
      </c>
      <c r="G940" s="2">
        <v>350.6925</v>
      </c>
      <c r="H940" s="15">
        <f t="shared" si="14"/>
        <v>-8.0000000000000071E-3</v>
      </c>
    </row>
    <row r="941" spans="1:8" ht="13.5" x14ac:dyDescent="0.25">
      <c r="A941" s="11"/>
      <c r="B941" s="10">
        <v>43676</v>
      </c>
      <c r="C941" s="2">
        <v>1.22</v>
      </c>
      <c r="D941" s="2">
        <v>1.22</v>
      </c>
      <c r="E941" s="2">
        <v>395</v>
      </c>
      <c r="F941" s="2">
        <v>1.2185999999999999</v>
      </c>
      <c r="G941" s="2">
        <v>481.34699999999998</v>
      </c>
      <c r="H941" s="15">
        <f t="shared" si="14"/>
        <v>-1.612903225806453E-2</v>
      </c>
    </row>
    <row r="942" spans="1:8" ht="13.5" x14ac:dyDescent="0.25">
      <c r="A942" s="11"/>
      <c r="B942" s="10">
        <v>43677</v>
      </c>
      <c r="C942" s="2">
        <v>1.2</v>
      </c>
      <c r="D942" s="2">
        <v>1.2</v>
      </c>
      <c r="E942" s="2">
        <v>3927</v>
      </c>
      <c r="F942" s="2">
        <v>1.2007000000000001</v>
      </c>
      <c r="G942" s="2">
        <v>4715.1489000000001</v>
      </c>
      <c r="H942" s="15">
        <f t="shared" si="14"/>
        <v>-1.6393442622950834E-2</v>
      </c>
    </row>
    <row r="943" spans="1:8" ht="13.5" x14ac:dyDescent="0.25">
      <c r="A943" s="11"/>
      <c r="B943" s="10">
        <v>43678</v>
      </c>
      <c r="C943" s="2">
        <v>1.21</v>
      </c>
      <c r="D943" s="2">
        <v>1.21</v>
      </c>
      <c r="E943" s="2">
        <v>4762</v>
      </c>
      <c r="F943" s="2">
        <v>1.1714</v>
      </c>
      <c r="G943" s="2">
        <v>5578.2067999999999</v>
      </c>
      <c r="H943" s="15">
        <f t="shared" si="14"/>
        <v>8.3333333333333419E-3</v>
      </c>
    </row>
    <row r="944" spans="1:8" ht="13.5" x14ac:dyDescent="0.25">
      <c r="A944" s="11"/>
      <c r="B944" s="10">
        <v>43679</v>
      </c>
      <c r="C944" s="2">
        <v>1.24</v>
      </c>
      <c r="D944" s="2">
        <v>1.24</v>
      </c>
      <c r="E944" s="2">
        <v>13</v>
      </c>
      <c r="F944" s="2">
        <v>1.24</v>
      </c>
      <c r="G944" s="2">
        <v>16.12</v>
      </c>
      <c r="H944" s="15">
        <f t="shared" si="14"/>
        <v>2.4793388429752088E-2</v>
      </c>
    </row>
    <row r="945" spans="1:8" ht="13.5" x14ac:dyDescent="0.25">
      <c r="A945" s="11"/>
      <c r="B945" s="10">
        <v>43682</v>
      </c>
      <c r="C945" s="2">
        <v>1.24</v>
      </c>
      <c r="D945" s="2">
        <v>1.24</v>
      </c>
      <c r="E945" s="2">
        <v>1082</v>
      </c>
      <c r="F945" s="2">
        <v>1.2122999999999999</v>
      </c>
      <c r="G945" s="2">
        <v>1311.7085999999999</v>
      </c>
      <c r="H945" s="15">
        <f t="shared" si="14"/>
        <v>0</v>
      </c>
    </row>
    <row r="946" spans="1:8" ht="13.5" x14ac:dyDescent="0.25">
      <c r="A946" s="11"/>
      <c r="B946" s="10">
        <v>43683</v>
      </c>
      <c r="C946" s="2">
        <v>1.21</v>
      </c>
      <c r="D946" s="2">
        <v>1.21</v>
      </c>
      <c r="E946" s="2">
        <v>55</v>
      </c>
      <c r="F946" s="2">
        <v>1.2126999999999999</v>
      </c>
      <c r="G946" s="2">
        <v>66.698499999999996</v>
      </c>
      <c r="H946" s="15">
        <f t="shared" si="14"/>
        <v>-2.4193548387096794E-2</v>
      </c>
    </row>
    <row r="947" spans="1:8" ht="13.5" x14ac:dyDescent="0.25">
      <c r="A947" s="11"/>
      <c r="B947" s="10">
        <v>43684</v>
      </c>
      <c r="C947" s="2">
        <v>1.2</v>
      </c>
      <c r="D947" s="2">
        <v>1.2</v>
      </c>
      <c r="E947" s="2">
        <v>16529</v>
      </c>
      <c r="F947" s="2">
        <v>1.1633</v>
      </c>
      <c r="G947" s="2">
        <v>19228.185700000002</v>
      </c>
      <c r="H947" s="15">
        <f t="shared" si="14"/>
        <v>-8.2644628099173625E-3</v>
      </c>
    </row>
    <row r="948" spans="1:8" ht="13.5" x14ac:dyDescent="0.25">
      <c r="A948" s="11"/>
      <c r="B948" s="10">
        <v>43685</v>
      </c>
      <c r="C948" s="2">
        <v>1.21</v>
      </c>
      <c r="D948" s="2">
        <v>1.21</v>
      </c>
      <c r="E948" s="2">
        <v>2689</v>
      </c>
      <c r="F948" s="2">
        <v>1.1819</v>
      </c>
      <c r="G948" s="2">
        <v>3178.1291000000001</v>
      </c>
      <c r="H948" s="15">
        <f t="shared" si="14"/>
        <v>8.3333333333333419E-3</v>
      </c>
    </row>
    <row r="949" spans="1:8" ht="13.5" x14ac:dyDescent="0.25">
      <c r="A949" s="11"/>
      <c r="B949" s="10">
        <v>43686</v>
      </c>
      <c r="C949" s="2">
        <v>1.23</v>
      </c>
      <c r="D949" s="2">
        <v>1.23</v>
      </c>
      <c r="E949" s="2">
        <v>25</v>
      </c>
      <c r="F949" s="2">
        <v>1.232</v>
      </c>
      <c r="G949" s="2">
        <v>30.8</v>
      </c>
      <c r="H949" s="15">
        <f t="shared" si="14"/>
        <v>1.6528925619834725E-2</v>
      </c>
    </row>
    <row r="950" spans="1:8" ht="13.5" x14ac:dyDescent="0.25">
      <c r="A950" s="11"/>
      <c r="B950" s="10">
        <v>43691</v>
      </c>
      <c r="C950" s="2">
        <v>1.21</v>
      </c>
      <c r="D950" s="2">
        <v>1.21</v>
      </c>
      <c r="E950" s="2">
        <v>1005</v>
      </c>
      <c r="F950" s="2">
        <v>1.21</v>
      </c>
      <c r="G950" s="2">
        <v>1216.05</v>
      </c>
      <c r="H950" s="15">
        <f t="shared" si="14"/>
        <v>-1.6260162601626032E-2</v>
      </c>
    </row>
    <row r="951" spans="1:8" ht="13.5" x14ac:dyDescent="0.25">
      <c r="A951" s="11"/>
      <c r="B951" s="10">
        <v>43692</v>
      </c>
      <c r="C951" s="2">
        <v>1.21</v>
      </c>
      <c r="D951" s="2">
        <v>1.21</v>
      </c>
      <c r="E951" s="2">
        <v>3066</v>
      </c>
      <c r="F951" s="2">
        <v>1.1801999999999999</v>
      </c>
      <c r="G951" s="2">
        <v>3618.4931999999999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1.21</v>
      </c>
      <c r="D952" s="2">
        <v>1.21</v>
      </c>
      <c r="E952" s="2">
        <v>4105</v>
      </c>
      <c r="F952" s="2">
        <v>1.1611</v>
      </c>
      <c r="G952" s="2">
        <v>4766.3154999999997</v>
      </c>
      <c r="H952" s="15">
        <f t="shared" si="14"/>
        <v>0</v>
      </c>
    </row>
    <row r="953" spans="1:8" ht="13.5" x14ac:dyDescent="0.25">
      <c r="A953" s="11"/>
      <c r="B953" s="10">
        <v>43696</v>
      </c>
      <c r="C953" s="2">
        <v>1.21</v>
      </c>
      <c r="D953" s="2">
        <v>1.21</v>
      </c>
      <c r="E953" s="2">
        <v>107</v>
      </c>
      <c r="F953" s="2">
        <v>1.1819999999999999</v>
      </c>
      <c r="G953" s="2">
        <v>126.474</v>
      </c>
      <c r="H953" s="15">
        <f t="shared" si="14"/>
        <v>0</v>
      </c>
    </row>
    <row r="954" spans="1:8" ht="13.5" x14ac:dyDescent="0.25">
      <c r="A954" s="11"/>
      <c r="B954" s="10">
        <v>43697</v>
      </c>
      <c r="C954" s="2">
        <v>1.21</v>
      </c>
      <c r="D954" s="2">
        <v>1.21</v>
      </c>
      <c r="E954" s="2">
        <v>259</v>
      </c>
      <c r="F954" s="2">
        <v>1.161</v>
      </c>
      <c r="G954" s="2">
        <v>300.69900000000001</v>
      </c>
      <c r="H954" s="15">
        <f t="shared" si="14"/>
        <v>0</v>
      </c>
    </row>
    <row r="955" spans="1:8" ht="13.5" x14ac:dyDescent="0.25">
      <c r="A955" s="11"/>
      <c r="B955" s="10">
        <v>43698</v>
      </c>
      <c r="C955" s="2">
        <v>1.19</v>
      </c>
      <c r="D955" s="2">
        <v>1.19</v>
      </c>
      <c r="E955" s="2">
        <v>8065</v>
      </c>
      <c r="F955" s="2">
        <v>1.19</v>
      </c>
      <c r="G955" s="2">
        <v>9597.35</v>
      </c>
      <c r="H955" s="15">
        <f t="shared" si="14"/>
        <v>-1.6528925619834725E-2</v>
      </c>
    </row>
    <row r="956" spans="1:8" ht="13.5" x14ac:dyDescent="0.25">
      <c r="A956" s="11"/>
      <c r="B956" s="10">
        <v>43699</v>
      </c>
      <c r="C956" s="2">
        <v>1.22</v>
      </c>
      <c r="D956" s="2">
        <v>1.22</v>
      </c>
      <c r="E956" s="2">
        <v>402</v>
      </c>
      <c r="F956" s="2">
        <v>1.22</v>
      </c>
      <c r="G956" s="2">
        <v>490.44</v>
      </c>
      <c r="H956" s="15">
        <f t="shared" si="14"/>
        <v>2.521008403361347E-2</v>
      </c>
    </row>
    <row r="957" spans="1:8" ht="13.5" x14ac:dyDescent="0.25">
      <c r="A957" s="11"/>
      <c r="B957" s="10">
        <v>43700</v>
      </c>
      <c r="C957" s="2">
        <v>1.19</v>
      </c>
      <c r="D957" s="2">
        <v>1.19</v>
      </c>
      <c r="E957" s="2">
        <v>200</v>
      </c>
      <c r="F957" s="2">
        <v>1.19</v>
      </c>
      <c r="G957" s="2">
        <v>238</v>
      </c>
      <c r="H957" s="15">
        <f t="shared" si="14"/>
        <v>-2.4590163934426253E-2</v>
      </c>
    </row>
    <row r="958" spans="1:8" ht="13.5" x14ac:dyDescent="0.25">
      <c r="A958" s="11"/>
      <c r="B958" s="10">
        <v>43703</v>
      </c>
      <c r="C958" s="2">
        <v>1.19</v>
      </c>
      <c r="D958" s="2">
        <v>1.19</v>
      </c>
      <c r="E958" s="2">
        <v>2085</v>
      </c>
      <c r="F958" s="2">
        <v>1.1606000000000001</v>
      </c>
      <c r="G958" s="2">
        <v>2419.8510000000001</v>
      </c>
      <c r="H958" s="15">
        <f t="shared" si="14"/>
        <v>0</v>
      </c>
    </row>
    <row r="959" spans="1:8" ht="13.5" x14ac:dyDescent="0.25">
      <c r="A959" s="11"/>
      <c r="B959" s="10">
        <v>43704</v>
      </c>
      <c r="C959" s="2">
        <v>1.1599999999999999</v>
      </c>
      <c r="D959" s="2">
        <v>1.1599999999999999</v>
      </c>
      <c r="E959" s="2">
        <v>380</v>
      </c>
      <c r="F959" s="2">
        <v>1.1608000000000001</v>
      </c>
      <c r="G959" s="2">
        <v>441.10399999999998</v>
      </c>
      <c r="H959" s="15">
        <f t="shared" si="14"/>
        <v>-2.521008403361347E-2</v>
      </c>
    </row>
    <row r="960" spans="1:8" ht="13.5" x14ac:dyDescent="0.25">
      <c r="A960" s="11"/>
      <c r="B960" s="10">
        <v>43705</v>
      </c>
      <c r="C960" s="2">
        <v>1.2</v>
      </c>
      <c r="D960" s="2">
        <v>1.2</v>
      </c>
      <c r="E960" s="2">
        <v>3621</v>
      </c>
      <c r="F960" s="2">
        <v>1.1605000000000001</v>
      </c>
      <c r="G960" s="2">
        <v>4202.1705000000002</v>
      </c>
      <c r="H960" s="15">
        <f t="shared" si="14"/>
        <v>3.4482758620689689E-2</v>
      </c>
    </row>
    <row r="961" spans="1:8" ht="13.5" x14ac:dyDescent="0.25">
      <c r="A961" s="11"/>
      <c r="B961" s="10">
        <v>43706</v>
      </c>
      <c r="C961" s="2">
        <v>1.2</v>
      </c>
      <c r="D961" s="2">
        <v>1.2</v>
      </c>
      <c r="E961" s="2">
        <v>0</v>
      </c>
      <c r="F961" s="2">
        <v>0</v>
      </c>
      <c r="G961" s="2">
        <v>0</v>
      </c>
      <c r="H961" s="15">
        <f t="shared" si="14"/>
        <v>0</v>
      </c>
    </row>
    <row r="962" spans="1:8" ht="13.5" x14ac:dyDescent="0.25">
      <c r="A962" s="11"/>
      <c r="B962" s="10">
        <v>43707</v>
      </c>
      <c r="C962" s="2">
        <v>1.21</v>
      </c>
      <c r="D962" s="2">
        <v>1.21</v>
      </c>
      <c r="E962" s="2">
        <v>306</v>
      </c>
      <c r="F962" s="2">
        <v>1.1708000000000001</v>
      </c>
      <c r="G962" s="2">
        <v>358.26479999999998</v>
      </c>
      <c r="H962" s="15">
        <f t="shared" si="14"/>
        <v>8.3333333333333419E-3</v>
      </c>
    </row>
    <row r="963" spans="1:8" ht="13.5" x14ac:dyDescent="0.25">
      <c r="A963" s="11"/>
      <c r="B963" s="10">
        <v>43710</v>
      </c>
      <c r="C963" s="2">
        <v>1.2</v>
      </c>
      <c r="D963" s="2">
        <v>1.2</v>
      </c>
      <c r="E963" s="2">
        <v>860</v>
      </c>
      <c r="F963" s="2">
        <v>1.1802999999999999</v>
      </c>
      <c r="G963" s="2">
        <v>1015.058</v>
      </c>
      <c r="H963" s="15">
        <f t="shared" si="14"/>
        <v>-8.2644628099173625E-3</v>
      </c>
    </row>
    <row r="964" spans="1:8" ht="13.5" x14ac:dyDescent="0.25">
      <c r="A964" s="11"/>
      <c r="B964" s="10">
        <v>43711</v>
      </c>
      <c r="C964" s="2">
        <v>1.17</v>
      </c>
      <c r="D964" s="2">
        <v>1.17</v>
      </c>
      <c r="E964" s="2">
        <v>2090</v>
      </c>
      <c r="F964" s="2">
        <v>1.17</v>
      </c>
      <c r="G964" s="2">
        <v>2445.3000000000002</v>
      </c>
      <c r="H964" s="15">
        <f t="shared" si="14"/>
        <v>-2.5000000000000022E-2</v>
      </c>
    </row>
    <row r="965" spans="1:8" ht="13.5" x14ac:dyDescent="0.25">
      <c r="A965" s="11"/>
      <c r="B965" s="10">
        <v>43712</v>
      </c>
      <c r="C965" s="2">
        <v>1.17</v>
      </c>
      <c r="D965" s="2">
        <v>1.17</v>
      </c>
      <c r="E965" s="2">
        <v>105</v>
      </c>
      <c r="F965" s="2">
        <v>1.1714</v>
      </c>
      <c r="G965" s="2">
        <v>122.997</v>
      </c>
      <c r="H965" s="15">
        <f t="shared" si="14"/>
        <v>0</v>
      </c>
    </row>
    <row r="966" spans="1:8" ht="13.5" x14ac:dyDescent="0.25">
      <c r="A966" s="11"/>
      <c r="B966" s="10">
        <v>43713</v>
      </c>
      <c r="C966" s="2">
        <v>1.2</v>
      </c>
      <c r="D966" s="2">
        <v>1.2</v>
      </c>
      <c r="E966" s="2">
        <v>9195</v>
      </c>
      <c r="F966" s="2">
        <v>1.1499999999999999</v>
      </c>
      <c r="G966" s="2">
        <v>10574.25</v>
      </c>
      <c r="H966" s="15">
        <f t="shared" si="14"/>
        <v>2.5641025641025664E-2</v>
      </c>
    </row>
    <row r="967" spans="1:8" ht="13.5" x14ac:dyDescent="0.25">
      <c r="A967" s="11"/>
      <c r="B967" s="10">
        <v>43714</v>
      </c>
      <c r="C967" s="2">
        <v>1.22</v>
      </c>
      <c r="D967" s="2">
        <v>1.22</v>
      </c>
      <c r="E967" s="2">
        <v>5</v>
      </c>
      <c r="F967" s="2">
        <v>1.22</v>
      </c>
      <c r="G967" s="2">
        <v>6.1</v>
      </c>
      <c r="H967" s="15">
        <f t="shared" ref="H967:H1030" si="15">(D967-D966)/D966</f>
        <v>1.6666666666666684E-2</v>
      </c>
    </row>
    <row r="968" spans="1:8" ht="13.5" x14ac:dyDescent="0.25">
      <c r="A968" s="11"/>
      <c r="B968" s="10">
        <v>43717</v>
      </c>
      <c r="C968" s="2">
        <v>1.21</v>
      </c>
      <c r="D968" s="2">
        <v>1.21</v>
      </c>
      <c r="E968" s="2">
        <v>1643</v>
      </c>
      <c r="F968" s="2">
        <v>1.2053</v>
      </c>
      <c r="G968" s="2">
        <v>1980.3079</v>
      </c>
      <c r="H968" s="15">
        <f t="shared" si="15"/>
        <v>-8.1967213114754172E-3</v>
      </c>
    </row>
    <row r="969" spans="1:8" ht="13.5" x14ac:dyDescent="0.25">
      <c r="A969" s="11"/>
      <c r="B969" s="10">
        <v>43718</v>
      </c>
      <c r="C969" s="2">
        <v>1.21</v>
      </c>
      <c r="D969" s="2">
        <v>1.21</v>
      </c>
      <c r="E969" s="2">
        <v>300</v>
      </c>
      <c r="F969" s="2">
        <v>1.2033</v>
      </c>
      <c r="G969" s="2">
        <v>360.99</v>
      </c>
      <c r="H969" s="15">
        <f t="shared" si="15"/>
        <v>0</v>
      </c>
    </row>
    <row r="970" spans="1:8" ht="13.5" x14ac:dyDescent="0.25">
      <c r="A970" s="11"/>
      <c r="B970" s="10">
        <v>43719</v>
      </c>
      <c r="C970" s="2">
        <v>1.21</v>
      </c>
      <c r="D970" s="2">
        <v>1.21</v>
      </c>
      <c r="E970" s="2">
        <v>0</v>
      </c>
      <c r="F970" s="2">
        <v>0</v>
      </c>
      <c r="G970" s="2">
        <v>0</v>
      </c>
      <c r="H970" s="15">
        <f t="shared" si="15"/>
        <v>0</v>
      </c>
    </row>
    <row r="971" spans="1:8" ht="13.5" x14ac:dyDescent="0.25">
      <c r="A971" s="11"/>
      <c r="B971" s="10">
        <v>43720</v>
      </c>
      <c r="C971" s="2">
        <v>1.21</v>
      </c>
      <c r="D971" s="2">
        <v>1.21</v>
      </c>
      <c r="E971" s="2">
        <v>52</v>
      </c>
      <c r="F971" s="2">
        <v>1.1812</v>
      </c>
      <c r="G971" s="2">
        <v>61.422400000000003</v>
      </c>
      <c r="H971" s="15">
        <f t="shared" si="15"/>
        <v>0</v>
      </c>
    </row>
    <row r="972" spans="1:8" ht="13.5" x14ac:dyDescent="0.25">
      <c r="A972" s="11"/>
      <c r="B972" s="10">
        <v>43721</v>
      </c>
      <c r="C972" s="2">
        <v>1.21</v>
      </c>
      <c r="D972" s="2">
        <v>1.21</v>
      </c>
      <c r="E972" s="2">
        <v>462</v>
      </c>
      <c r="F972" s="2">
        <v>1.1868000000000001</v>
      </c>
      <c r="G972" s="2">
        <v>548.30160000000001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1.22</v>
      </c>
      <c r="D973" s="2">
        <v>1.22</v>
      </c>
      <c r="E973" s="2">
        <v>223</v>
      </c>
      <c r="F973" s="2">
        <v>1.1840999999999999</v>
      </c>
      <c r="G973" s="2">
        <v>264.05430000000001</v>
      </c>
      <c r="H973" s="15">
        <f t="shared" si="15"/>
        <v>8.2644628099173625E-3</v>
      </c>
    </row>
    <row r="974" spans="1:8" ht="13.5" x14ac:dyDescent="0.25">
      <c r="A974" s="11"/>
      <c r="B974" s="10">
        <v>43725</v>
      </c>
      <c r="C974" s="2">
        <v>1.22</v>
      </c>
      <c r="D974" s="2">
        <v>1.22</v>
      </c>
      <c r="E974" s="2">
        <v>0</v>
      </c>
      <c r="F974" s="2">
        <v>0</v>
      </c>
      <c r="G974" s="2">
        <v>0</v>
      </c>
      <c r="H974" s="15">
        <f t="shared" si="15"/>
        <v>0</v>
      </c>
    </row>
    <row r="975" spans="1:8" ht="13.5" x14ac:dyDescent="0.25">
      <c r="A975" s="11"/>
      <c r="B975" s="10">
        <v>43726</v>
      </c>
      <c r="C975" s="2">
        <v>1.22</v>
      </c>
      <c r="D975" s="2">
        <v>1.22</v>
      </c>
      <c r="E975" s="2">
        <v>0</v>
      </c>
      <c r="F975" s="2">
        <v>0</v>
      </c>
      <c r="G975" s="2">
        <v>0</v>
      </c>
      <c r="H975" s="15">
        <f t="shared" si="15"/>
        <v>0</v>
      </c>
    </row>
    <row r="976" spans="1:8" ht="13.5" x14ac:dyDescent="0.25">
      <c r="A976" s="11"/>
      <c r="B976" s="10">
        <v>43727</v>
      </c>
      <c r="C976" s="2">
        <v>1.22</v>
      </c>
      <c r="D976" s="2">
        <v>1.22</v>
      </c>
      <c r="E976" s="2">
        <v>0</v>
      </c>
      <c r="F976" s="2">
        <v>0</v>
      </c>
      <c r="G976" s="2">
        <v>0</v>
      </c>
      <c r="H976" s="15">
        <f t="shared" si="15"/>
        <v>0</v>
      </c>
    </row>
    <row r="977" spans="1:8" ht="13.5" x14ac:dyDescent="0.25">
      <c r="A977" s="11"/>
      <c r="B977" s="10">
        <v>43728</v>
      </c>
      <c r="C977" s="2">
        <v>1.22</v>
      </c>
      <c r="D977" s="2">
        <v>1.22</v>
      </c>
      <c r="E977" s="2">
        <v>0</v>
      </c>
      <c r="F977" s="2">
        <v>0</v>
      </c>
      <c r="G977" s="2">
        <v>0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1.22</v>
      </c>
      <c r="D978" s="2">
        <v>1.22</v>
      </c>
      <c r="E978" s="2">
        <v>0</v>
      </c>
      <c r="F978" s="2">
        <v>0</v>
      </c>
      <c r="G978" s="2">
        <v>0</v>
      </c>
      <c r="H978" s="15">
        <f t="shared" si="15"/>
        <v>0</v>
      </c>
    </row>
    <row r="979" spans="1:8" ht="13.5" x14ac:dyDescent="0.25">
      <c r="A979" s="11"/>
      <c r="B979" s="10">
        <v>43732</v>
      </c>
      <c r="C979" s="2">
        <v>1.22</v>
      </c>
      <c r="D979" s="2">
        <v>1.22</v>
      </c>
      <c r="E979" s="2">
        <v>0</v>
      </c>
      <c r="F979" s="2">
        <v>0</v>
      </c>
      <c r="G979" s="2">
        <v>0</v>
      </c>
      <c r="H979" s="15">
        <f t="shared" si="15"/>
        <v>0</v>
      </c>
    </row>
    <row r="980" spans="1:8" ht="13.5" x14ac:dyDescent="0.25">
      <c r="A980" s="11"/>
      <c r="B980" s="10">
        <v>43733</v>
      </c>
      <c r="C980" s="2">
        <v>1.19</v>
      </c>
      <c r="D980" s="2">
        <v>1.19</v>
      </c>
      <c r="E980" s="2">
        <v>201</v>
      </c>
      <c r="F980" s="2">
        <v>1.19</v>
      </c>
      <c r="G980" s="2">
        <v>239.19</v>
      </c>
      <c r="H980" s="15">
        <f t="shared" si="15"/>
        <v>-2.4590163934426253E-2</v>
      </c>
    </row>
    <row r="981" spans="1:8" ht="13.5" x14ac:dyDescent="0.25">
      <c r="A981" s="11"/>
      <c r="B981" s="10">
        <v>43734</v>
      </c>
      <c r="C981" s="2">
        <v>1.17</v>
      </c>
      <c r="D981" s="2">
        <v>1.17</v>
      </c>
      <c r="E981" s="2">
        <v>3286</v>
      </c>
      <c r="F981" s="2">
        <v>1.1707000000000001</v>
      </c>
      <c r="G981" s="2">
        <v>3846.9202</v>
      </c>
      <c r="H981" s="15">
        <f t="shared" si="15"/>
        <v>-1.6806722689075647E-2</v>
      </c>
    </row>
    <row r="982" spans="1:8" ht="13.5" x14ac:dyDescent="0.25">
      <c r="A982" s="11"/>
      <c r="B982" s="10">
        <v>43735</v>
      </c>
      <c r="C982" s="2">
        <v>1.19</v>
      </c>
      <c r="D982" s="2">
        <v>1.19</v>
      </c>
      <c r="E982" s="2">
        <v>510</v>
      </c>
      <c r="F982" s="2">
        <v>1.1606000000000001</v>
      </c>
      <c r="G982" s="2">
        <v>591.90599999999995</v>
      </c>
      <c r="H982" s="15">
        <f t="shared" si="15"/>
        <v>1.709401709401711E-2</v>
      </c>
    </row>
    <row r="983" spans="1:8" ht="13.5" x14ac:dyDescent="0.25">
      <c r="A983" s="11"/>
      <c r="B983" s="10">
        <v>43738</v>
      </c>
      <c r="C983" s="2">
        <v>1.19</v>
      </c>
      <c r="D983" s="2">
        <v>1.19</v>
      </c>
      <c r="E983" s="2">
        <v>995</v>
      </c>
      <c r="F983" s="2">
        <v>1.1599999999999999</v>
      </c>
      <c r="G983" s="2">
        <v>1154.2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1.19</v>
      </c>
      <c r="D984" s="2">
        <v>1.19</v>
      </c>
      <c r="E984" s="2">
        <v>105</v>
      </c>
      <c r="F984" s="2">
        <v>1.1805000000000001</v>
      </c>
      <c r="G984" s="2">
        <v>123.9525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1.19</v>
      </c>
      <c r="D985" s="2">
        <v>1.19</v>
      </c>
      <c r="E985" s="2">
        <v>40</v>
      </c>
      <c r="F985" s="2">
        <v>1.19</v>
      </c>
      <c r="G985" s="2">
        <v>47.6</v>
      </c>
      <c r="H985" s="15">
        <f t="shared" si="15"/>
        <v>0</v>
      </c>
    </row>
    <row r="986" spans="1:8" ht="13.5" x14ac:dyDescent="0.25">
      <c r="A986" s="11"/>
      <c r="B986" s="10">
        <v>43741</v>
      </c>
      <c r="C986" s="2">
        <v>1.18</v>
      </c>
      <c r="D986" s="2">
        <v>1.18</v>
      </c>
      <c r="E986" s="2">
        <v>2118</v>
      </c>
      <c r="F986" s="2">
        <v>1.1601999999999999</v>
      </c>
      <c r="G986" s="2">
        <v>2457.3036000000002</v>
      </c>
      <c r="H986" s="15">
        <f t="shared" si="15"/>
        <v>-8.4033613445378234E-3</v>
      </c>
    </row>
    <row r="987" spans="1:8" ht="13.5" x14ac:dyDescent="0.25">
      <c r="A987" s="11"/>
      <c r="B987" s="10">
        <v>43742</v>
      </c>
      <c r="C987" s="2">
        <v>1.1499999999999999</v>
      </c>
      <c r="D987" s="2">
        <v>1.1499999999999999</v>
      </c>
      <c r="E987" s="2">
        <v>2966</v>
      </c>
      <c r="F987" s="2">
        <v>1.1499999999999999</v>
      </c>
      <c r="G987" s="2">
        <v>3410.9</v>
      </c>
      <c r="H987" s="15">
        <f t="shared" si="15"/>
        <v>-2.5423728813559344E-2</v>
      </c>
    </row>
    <row r="988" spans="1:8" ht="13.5" x14ac:dyDescent="0.25">
      <c r="A988" s="11"/>
      <c r="B988" s="10">
        <v>43745</v>
      </c>
      <c r="C988" s="2">
        <v>1.18</v>
      </c>
      <c r="D988" s="2">
        <v>1.18</v>
      </c>
      <c r="E988" s="2">
        <v>1200</v>
      </c>
      <c r="F988" s="2">
        <v>1.18</v>
      </c>
      <c r="G988" s="2">
        <v>1416</v>
      </c>
      <c r="H988" s="15">
        <f t="shared" si="15"/>
        <v>2.6086956521739157E-2</v>
      </c>
    </row>
    <row r="989" spans="1:8" ht="13.5" x14ac:dyDescent="0.25">
      <c r="A989" s="11"/>
      <c r="B989" s="10">
        <v>43746</v>
      </c>
      <c r="C989" s="2">
        <v>1.1299999999999999</v>
      </c>
      <c r="D989" s="2">
        <v>1.1299999999999999</v>
      </c>
      <c r="E989" s="2">
        <v>16664</v>
      </c>
      <c r="F989" s="2">
        <v>1.1299999999999999</v>
      </c>
      <c r="G989" s="2">
        <v>18830.32</v>
      </c>
      <c r="H989" s="15">
        <f t="shared" si="15"/>
        <v>-4.2372881355932243E-2</v>
      </c>
    </row>
    <row r="990" spans="1:8" ht="13.5" x14ac:dyDescent="0.25">
      <c r="A990" s="11"/>
      <c r="B990" s="10">
        <v>43747</v>
      </c>
      <c r="C990" s="2">
        <v>1.1000000000000001</v>
      </c>
      <c r="D990" s="2">
        <v>1.1000000000000001</v>
      </c>
      <c r="E990" s="2">
        <v>17284</v>
      </c>
      <c r="F990" s="2">
        <v>1.1001000000000001</v>
      </c>
      <c r="G990" s="2">
        <v>19014.128400000001</v>
      </c>
      <c r="H990" s="15">
        <f t="shared" si="15"/>
        <v>-2.6548672566371511E-2</v>
      </c>
    </row>
    <row r="991" spans="1:8" ht="13.5" x14ac:dyDescent="0.25">
      <c r="A991" s="11"/>
      <c r="B991" s="10">
        <v>43748</v>
      </c>
      <c r="C991" s="2">
        <v>1.0900000000000001</v>
      </c>
      <c r="D991" s="2">
        <v>1.0900000000000001</v>
      </c>
      <c r="E991" s="2">
        <v>77426</v>
      </c>
      <c r="F991" s="2">
        <v>1.0777000000000001</v>
      </c>
      <c r="G991" s="2">
        <v>83442.000199999995</v>
      </c>
      <c r="H991" s="15">
        <f t="shared" si="15"/>
        <v>-9.0909090909090974E-3</v>
      </c>
    </row>
    <row r="992" spans="1:8" ht="13.5" x14ac:dyDescent="0.25">
      <c r="A992" s="11"/>
      <c r="B992" s="10">
        <v>43749</v>
      </c>
      <c r="C992" s="2">
        <v>1.0900000000000001</v>
      </c>
      <c r="D992" s="2">
        <v>1.0900000000000001</v>
      </c>
      <c r="E992" s="2">
        <v>8668</v>
      </c>
      <c r="F992" s="2">
        <v>1.0911999999999999</v>
      </c>
      <c r="G992" s="2">
        <v>9458.5216</v>
      </c>
      <c r="H992" s="15">
        <f t="shared" si="15"/>
        <v>0</v>
      </c>
    </row>
    <row r="993" spans="1:8" ht="13.5" x14ac:dyDescent="0.25">
      <c r="A993" s="11"/>
      <c r="B993" s="10">
        <v>43752</v>
      </c>
      <c r="C993" s="2">
        <v>1.0900000000000001</v>
      </c>
      <c r="D993" s="2">
        <v>1.0900000000000001</v>
      </c>
      <c r="E993" s="2">
        <v>4037</v>
      </c>
      <c r="F993" s="2">
        <v>1.0807</v>
      </c>
      <c r="G993" s="2">
        <v>4362.7858999999999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1.06</v>
      </c>
      <c r="D994" s="2">
        <v>1.06</v>
      </c>
      <c r="E994" s="2">
        <v>33109</v>
      </c>
      <c r="F994" s="2">
        <v>1.0613999999999999</v>
      </c>
      <c r="G994" s="2">
        <v>35141.892599999999</v>
      </c>
      <c r="H994" s="15">
        <f t="shared" si="15"/>
        <v>-2.7522935779816536E-2</v>
      </c>
    </row>
    <row r="995" spans="1:8" ht="13.5" x14ac:dyDescent="0.25">
      <c r="A995" s="11"/>
      <c r="B995" s="10">
        <v>43755</v>
      </c>
      <c r="C995" s="2">
        <v>1.03</v>
      </c>
      <c r="D995" s="2">
        <v>1.03</v>
      </c>
      <c r="E995" s="2">
        <v>13022</v>
      </c>
      <c r="F995" s="2">
        <v>1.0286999999999999</v>
      </c>
      <c r="G995" s="2">
        <v>13395.731400000001</v>
      </c>
      <c r="H995" s="15">
        <f t="shared" si="15"/>
        <v>-2.8301886792452855E-2</v>
      </c>
    </row>
    <row r="996" spans="1:8" ht="13.5" x14ac:dyDescent="0.25">
      <c r="A996" s="11"/>
      <c r="B996" s="10">
        <v>43756</v>
      </c>
      <c r="C996" s="2">
        <v>1.06</v>
      </c>
      <c r="D996" s="2">
        <v>1.06</v>
      </c>
      <c r="E996" s="2">
        <v>3174</v>
      </c>
      <c r="F996" s="2">
        <v>1.0454000000000001</v>
      </c>
      <c r="G996" s="2">
        <v>3318.0996</v>
      </c>
      <c r="H996" s="15">
        <f t="shared" si="15"/>
        <v>2.9126213592233035E-2</v>
      </c>
    </row>
    <row r="997" spans="1:8" ht="13.5" x14ac:dyDescent="0.25">
      <c r="A997" s="11"/>
      <c r="B997" s="10">
        <v>43759</v>
      </c>
      <c r="C997" s="2">
        <v>1.05</v>
      </c>
      <c r="D997" s="2">
        <v>1.05</v>
      </c>
      <c r="E997" s="2">
        <v>5326</v>
      </c>
      <c r="F997" s="2">
        <v>1.0547</v>
      </c>
      <c r="G997" s="2">
        <v>5617.3321999999998</v>
      </c>
      <c r="H997" s="15">
        <f t="shared" si="15"/>
        <v>-9.4339622641509517E-3</v>
      </c>
    </row>
    <row r="998" spans="1:8" ht="13.5" x14ac:dyDescent="0.25">
      <c r="A998" s="11"/>
      <c r="B998" s="10">
        <v>43760</v>
      </c>
      <c r="C998" s="2">
        <v>1.02</v>
      </c>
      <c r="D998" s="2">
        <v>1.02</v>
      </c>
      <c r="E998" s="2">
        <v>4756</v>
      </c>
      <c r="F998" s="2">
        <v>1.0204</v>
      </c>
      <c r="G998" s="2">
        <v>4853.0223999999998</v>
      </c>
      <c r="H998" s="15">
        <f t="shared" si="15"/>
        <v>-2.8571428571428595E-2</v>
      </c>
    </row>
    <row r="999" spans="1:8" ht="13.5" x14ac:dyDescent="0.25">
      <c r="A999" s="11"/>
      <c r="B999" s="10">
        <v>43761</v>
      </c>
      <c r="C999" s="2">
        <v>1.03</v>
      </c>
      <c r="D999" s="2">
        <v>1.03</v>
      </c>
      <c r="E999" s="2">
        <v>8026</v>
      </c>
      <c r="F999" s="2">
        <v>1.0061</v>
      </c>
      <c r="G999" s="2">
        <v>8074.9585999999999</v>
      </c>
      <c r="H999" s="15">
        <f t="shared" si="15"/>
        <v>9.8039215686274595E-3</v>
      </c>
    </row>
    <row r="1000" spans="1:8" ht="13.5" x14ac:dyDescent="0.25">
      <c r="A1000" s="11"/>
      <c r="B1000" s="10">
        <v>43762</v>
      </c>
      <c r="C1000" s="2">
        <v>1</v>
      </c>
      <c r="D1000" s="2">
        <v>1</v>
      </c>
      <c r="E1000" s="2">
        <v>7042</v>
      </c>
      <c r="F1000" s="2">
        <v>1.0023</v>
      </c>
      <c r="G1000" s="2">
        <v>7058.1966000000002</v>
      </c>
      <c r="H1000" s="15">
        <f t="shared" si="15"/>
        <v>-2.9126213592233035E-2</v>
      </c>
    </row>
    <row r="1001" spans="1:8" ht="13.5" x14ac:dyDescent="0.25">
      <c r="A1001" s="11"/>
      <c r="B1001" s="10">
        <v>43763</v>
      </c>
      <c r="C1001" s="2">
        <v>0.96</v>
      </c>
      <c r="D1001" s="2">
        <v>0.96</v>
      </c>
      <c r="E1001" s="2">
        <v>27920</v>
      </c>
      <c r="F1001" s="2">
        <v>0.96919999999999995</v>
      </c>
      <c r="G1001" s="2">
        <v>27060.063999999998</v>
      </c>
      <c r="H1001" s="15">
        <f t="shared" si="15"/>
        <v>-4.0000000000000036E-2</v>
      </c>
    </row>
    <row r="1002" spans="1:8" ht="13.5" x14ac:dyDescent="0.25">
      <c r="A1002" s="11"/>
      <c r="B1002" s="10">
        <v>43766</v>
      </c>
      <c r="C1002" s="2">
        <v>0.96</v>
      </c>
      <c r="D1002" s="2">
        <v>0.96</v>
      </c>
      <c r="E1002" s="2">
        <v>4032</v>
      </c>
      <c r="F1002" s="2">
        <v>0.96</v>
      </c>
      <c r="G1002" s="2">
        <v>3870.72</v>
      </c>
      <c r="H1002" s="15">
        <f t="shared" si="15"/>
        <v>0</v>
      </c>
    </row>
    <row r="1003" spans="1:8" ht="13.5" x14ac:dyDescent="0.25">
      <c r="A1003" s="11"/>
      <c r="B1003" s="10">
        <v>43767</v>
      </c>
      <c r="C1003" s="2">
        <v>0.92</v>
      </c>
      <c r="D1003" s="2">
        <v>0.92</v>
      </c>
      <c r="E1003" s="2">
        <v>18580</v>
      </c>
      <c r="F1003" s="2">
        <v>0.92449999999999999</v>
      </c>
      <c r="G1003" s="2">
        <v>17177.21</v>
      </c>
      <c r="H1003" s="15">
        <f t="shared" si="15"/>
        <v>-4.1666666666666588E-2</v>
      </c>
    </row>
    <row r="1004" spans="1:8" ht="13.5" x14ac:dyDescent="0.25">
      <c r="A1004" s="11"/>
      <c r="B1004" s="10">
        <v>43768</v>
      </c>
      <c r="C1004" s="2">
        <v>0.96</v>
      </c>
      <c r="D1004" s="2">
        <v>0.96</v>
      </c>
      <c r="E1004" s="2">
        <v>14427</v>
      </c>
      <c r="F1004" s="2">
        <v>0.92010000000000003</v>
      </c>
      <c r="G1004" s="2">
        <v>13274.2827</v>
      </c>
      <c r="H1004" s="15">
        <f t="shared" si="15"/>
        <v>4.3478260869565133E-2</v>
      </c>
    </row>
    <row r="1005" spans="1:8" ht="13.5" x14ac:dyDescent="0.25">
      <c r="A1005" s="11"/>
      <c r="B1005" s="10">
        <v>43769</v>
      </c>
      <c r="C1005" s="2">
        <v>0.97</v>
      </c>
      <c r="D1005" s="2">
        <v>0.97</v>
      </c>
      <c r="E1005" s="2">
        <v>5715</v>
      </c>
      <c r="F1005" s="2">
        <v>0.94099999999999995</v>
      </c>
      <c r="G1005" s="2">
        <v>5377.8149999999996</v>
      </c>
      <c r="H1005" s="15">
        <f t="shared" si="15"/>
        <v>1.0416666666666676E-2</v>
      </c>
    </row>
    <row r="1006" spans="1:8" ht="13.5" x14ac:dyDescent="0.25">
      <c r="A1006" s="11"/>
      <c r="B1006" s="10">
        <v>43770</v>
      </c>
      <c r="C1006" s="2">
        <v>0.95</v>
      </c>
      <c r="D1006" s="2">
        <v>0.95</v>
      </c>
      <c r="E1006" s="2">
        <v>1364</v>
      </c>
      <c r="F1006" s="2">
        <v>0.95</v>
      </c>
      <c r="G1006" s="2">
        <v>1295.8</v>
      </c>
      <c r="H1006" s="15">
        <f t="shared" si="15"/>
        <v>-2.0618556701030948E-2</v>
      </c>
    </row>
    <row r="1007" spans="1:8" ht="13.5" x14ac:dyDescent="0.25">
      <c r="A1007" s="11"/>
      <c r="B1007" s="10">
        <v>43773</v>
      </c>
      <c r="C1007" s="2">
        <v>0.94</v>
      </c>
      <c r="D1007" s="2">
        <v>0.94</v>
      </c>
      <c r="E1007" s="2">
        <v>6261</v>
      </c>
      <c r="F1007" s="2">
        <v>0.91010000000000002</v>
      </c>
      <c r="G1007" s="2">
        <v>5698.1360999999997</v>
      </c>
      <c r="H1007" s="15">
        <f t="shared" si="15"/>
        <v>-1.0526315789473694E-2</v>
      </c>
    </row>
    <row r="1008" spans="1:8" ht="13.5" x14ac:dyDescent="0.25">
      <c r="A1008" s="11"/>
      <c r="B1008" s="10">
        <v>43774</v>
      </c>
      <c r="C1008" s="2">
        <v>0.93</v>
      </c>
      <c r="D1008" s="2">
        <v>0.93</v>
      </c>
      <c r="E1008" s="2">
        <v>26486</v>
      </c>
      <c r="F1008" s="2">
        <v>0.90329999999999999</v>
      </c>
      <c r="G1008" s="2">
        <v>23924.803800000002</v>
      </c>
      <c r="H1008" s="15">
        <f t="shared" si="15"/>
        <v>-1.0638297872340318E-2</v>
      </c>
    </row>
    <row r="1009" spans="1:8" ht="13.5" x14ac:dyDescent="0.25">
      <c r="A1009" s="11"/>
      <c r="B1009" s="10">
        <v>43775</v>
      </c>
      <c r="C1009" s="2">
        <v>0.92</v>
      </c>
      <c r="D1009" s="2">
        <v>0.92</v>
      </c>
      <c r="E1009" s="2">
        <v>29412</v>
      </c>
      <c r="F1009" s="2">
        <v>0.8992</v>
      </c>
      <c r="G1009" s="2">
        <v>26447.270400000001</v>
      </c>
      <c r="H1009" s="15">
        <f t="shared" si="15"/>
        <v>-1.075268817204302E-2</v>
      </c>
    </row>
    <row r="1010" spans="1:8" ht="13.5" x14ac:dyDescent="0.25">
      <c r="A1010" s="11"/>
      <c r="B1010" s="10">
        <v>43776</v>
      </c>
      <c r="C1010" s="2">
        <v>0.88</v>
      </c>
      <c r="D1010" s="2">
        <v>0.88</v>
      </c>
      <c r="E1010" s="2">
        <v>18239</v>
      </c>
      <c r="F1010" s="2">
        <v>0.88090000000000002</v>
      </c>
      <c r="G1010" s="2">
        <v>16066.7351</v>
      </c>
      <c r="H1010" s="15">
        <f t="shared" si="15"/>
        <v>-4.3478260869565251E-2</v>
      </c>
    </row>
    <row r="1011" spans="1:8" ht="13.5" x14ac:dyDescent="0.25">
      <c r="A1011" s="11"/>
      <c r="B1011" s="10">
        <v>43777</v>
      </c>
      <c r="C1011" s="2">
        <v>0.9</v>
      </c>
      <c r="D1011" s="2">
        <v>0.9</v>
      </c>
      <c r="E1011" s="2">
        <v>36066</v>
      </c>
      <c r="F1011" s="2">
        <v>0.89900000000000002</v>
      </c>
      <c r="G1011" s="2">
        <v>32423.333999999999</v>
      </c>
      <c r="H1011" s="15">
        <f t="shared" si="15"/>
        <v>2.2727272727272749E-2</v>
      </c>
    </row>
    <row r="1012" spans="1:8" ht="13.5" x14ac:dyDescent="0.25">
      <c r="A1012" s="11"/>
      <c r="B1012" s="10">
        <v>43780</v>
      </c>
      <c r="C1012" s="2">
        <v>0.95</v>
      </c>
      <c r="D1012" s="2">
        <v>0.95</v>
      </c>
      <c r="E1012" s="2">
        <v>45150</v>
      </c>
      <c r="F1012" s="2">
        <v>0.94520000000000004</v>
      </c>
      <c r="G1012" s="2">
        <v>42675.78</v>
      </c>
      <c r="H1012" s="15">
        <f t="shared" si="15"/>
        <v>5.5555555555555483E-2</v>
      </c>
    </row>
    <row r="1013" spans="1:8" ht="13.5" x14ac:dyDescent="0.25">
      <c r="A1013" s="11"/>
      <c r="B1013" s="10">
        <v>43781</v>
      </c>
      <c r="C1013" s="2">
        <v>1</v>
      </c>
      <c r="D1013" s="2">
        <v>1</v>
      </c>
      <c r="E1013" s="2">
        <v>30202</v>
      </c>
      <c r="F1013" s="2">
        <v>0.98419999999999996</v>
      </c>
      <c r="G1013" s="2">
        <v>29724.808400000002</v>
      </c>
      <c r="H1013" s="15">
        <f t="shared" si="15"/>
        <v>5.2631578947368474E-2</v>
      </c>
    </row>
    <row r="1014" spans="1:8" ht="13.5" x14ac:dyDescent="0.25">
      <c r="A1014" s="11"/>
      <c r="B1014" s="10">
        <v>43782</v>
      </c>
      <c r="C1014" s="2">
        <v>1.06</v>
      </c>
      <c r="D1014" s="2">
        <v>1.06</v>
      </c>
      <c r="E1014" s="2">
        <v>41620</v>
      </c>
      <c r="F1014" s="2">
        <v>1.0317000000000001</v>
      </c>
      <c r="G1014" s="2">
        <v>42939.353999999999</v>
      </c>
      <c r="H1014" s="15">
        <f t="shared" si="15"/>
        <v>6.0000000000000053E-2</v>
      </c>
    </row>
    <row r="1015" spans="1:8" ht="13.5" x14ac:dyDescent="0.25">
      <c r="A1015" s="11"/>
      <c r="B1015" s="10">
        <v>43783</v>
      </c>
      <c r="C1015" s="2">
        <v>1.1200000000000001</v>
      </c>
      <c r="D1015" s="2">
        <v>1.1200000000000001</v>
      </c>
      <c r="E1015" s="2">
        <v>69400</v>
      </c>
      <c r="F1015" s="2">
        <v>1.1133999999999999</v>
      </c>
      <c r="G1015" s="2">
        <v>77269.960000000006</v>
      </c>
      <c r="H1015" s="15">
        <f t="shared" si="15"/>
        <v>5.660377358490571E-2</v>
      </c>
    </row>
    <row r="1016" spans="1:8" ht="13.5" x14ac:dyDescent="0.25">
      <c r="A1016" s="11"/>
      <c r="B1016" s="10">
        <v>43784</v>
      </c>
      <c r="C1016" s="2">
        <v>1.06</v>
      </c>
      <c r="D1016" s="2">
        <v>1.06</v>
      </c>
      <c r="E1016" s="2">
        <v>178588</v>
      </c>
      <c r="F1016" s="2">
        <v>1.1378999999999999</v>
      </c>
      <c r="G1016" s="2">
        <v>203215.28520000001</v>
      </c>
      <c r="H1016" s="15">
        <f t="shared" si="15"/>
        <v>-5.3571428571428617E-2</v>
      </c>
    </row>
    <row r="1017" spans="1:8" ht="13.5" x14ac:dyDescent="0.25">
      <c r="A1017" s="11"/>
      <c r="B1017" s="10">
        <v>43787</v>
      </c>
      <c r="C1017" s="2">
        <v>1.08</v>
      </c>
      <c r="D1017" s="2">
        <v>1.08</v>
      </c>
      <c r="E1017" s="2">
        <v>66977</v>
      </c>
      <c r="F1017" s="2">
        <v>1.0885</v>
      </c>
      <c r="G1017" s="2">
        <v>72904.464500000002</v>
      </c>
      <c r="H1017" s="15">
        <f t="shared" si="15"/>
        <v>1.8867924528301903E-2</v>
      </c>
    </row>
    <row r="1018" spans="1:8" ht="13.5" x14ac:dyDescent="0.25">
      <c r="A1018" s="11"/>
      <c r="B1018" s="10">
        <v>43788</v>
      </c>
      <c r="C1018" s="2">
        <v>1.0900000000000001</v>
      </c>
      <c r="D1018" s="2">
        <v>1.0900000000000001</v>
      </c>
      <c r="E1018" s="2">
        <v>22248</v>
      </c>
      <c r="F1018" s="2">
        <v>1.0868</v>
      </c>
      <c r="G1018" s="2">
        <v>24179.126400000001</v>
      </c>
      <c r="H1018" s="15">
        <f t="shared" si="15"/>
        <v>9.2592592592592674E-3</v>
      </c>
    </row>
    <row r="1019" spans="1:8" ht="13.5" x14ac:dyDescent="0.25">
      <c r="A1019" s="11"/>
      <c r="B1019" s="10">
        <v>43789</v>
      </c>
      <c r="C1019" s="2">
        <v>1.1100000000000001</v>
      </c>
      <c r="D1019" s="2">
        <v>1.1100000000000001</v>
      </c>
      <c r="E1019" s="2">
        <v>17499</v>
      </c>
      <c r="F1019" s="2">
        <v>1.125</v>
      </c>
      <c r="G1019" s="2">
        <v>19686.375</v>
      </c>
      <c r="H1019" s="15">
        <f t="shared" si="15"/>
        <v>1.8348623853211024E-2</v>
      </c>
    </row>
    <row r="1020" spans="1:8" ht="13.5" x14ac:dyDescent="0.25">
      <c r="A1020" s="11"/>
      <c r="B1020" s="10">
        <v>43790</v>
      </c>
      <c r="C1020" s="2">
        <v>1.1000000000000001</v>
      </c>
      <c r="D1020" s="2">
        <v>1.1000000000000001</v>
      </c>
      <c r="E1020" s="2">
        <v>14417</v>
      </c>
      <c r="F1020" s="2">
        <v>1.1049</v>
      </c>
      <c r="G1020" s="2">
        <v>15929.3433</v>
      </c>
      <c r="H1020" s="15">
        <f t="shared" si="15"/>
        <v>-9.0090090090090159E-3</v>
      </c>
    </row>
    <row r="1021" spans="1:8" ht="13.5" x14ac:dyDescent="0.25">
      <c r="A1021" s="11"/>
      <c r="B1021" s="10">
        <v>43791</v>
      </c>
      <c r="C1021" s="2">
        <v>1.0900000000000001</v>
      </c>
      <c r="D1021" s="2">
        <v>1.0900000000000001</v>
      </c>
      <c r="E1021" s="2">
        <v>9140</v>
      </c>
      <c r="F1021" s="2">
        <v>1.0866</v>
      </c>
      <c r="G1021" s="2">
        <v>9931.5239999999994</v>
      </c>
      <c r="H1021" s="15">
        <f t="shared" si="15"/>
        <v>-9.0909090909090974E-3</v>
      </c>
    </row>
    <row r="1022" spans="1:8" ht="13.5" x14ac:dyDescent="0.25">
      <c r="A1022" s="11"/>
      <c r="B1022" s="10">
        <v>43794</v>
      </c>
      <c r="C1022" s="2">
        <v>1.05</v>
      </c>
      <c r="D1022" s="2">
        <v>1.05</v>
      </c>
      <c r="E1022" s="2">
        <v>15643</v>
      </c>
      <c r="F1022" s="2">
        <v>1.0390999999999999</v>
      </c>
      <c r="G1022" s="2">
        <v>16254.641299999999</v>
      </c>
      <c r="H1022" s="15">
        <f t="shared" si="15"/>
        <v>-3.6697247706422048E-2</v>
      </c>
    </row>
    <row r="1023" spans="1:8" ht="13.5" x14ac:dyDescent="0.25">
      <c r="A1023" s="11"/>
      <c r="B1023" s="10">
        <v>43795</v>
      </c>
      <c r="C1023" s="2">
        <v>1.04</v>
      </c>
      <c r="D1023" s="2">
        <v>1.04</v>
      </c>
      <c r="E1023" s="2">
        <v>9989</v>
      </c>
      <c r="F1023" s="2">
        <v>1.0401</v>
      </c>
      <c r="G1023" s="2">
        <v>10389.5589</v>
      </c>
      <c r="H1023" s="15">
        <f t="shared" si="15"/>
        <v>-9.5238095238095316E-3</v>
      </c>
    </row>
    <row r="1024" spans="1:8" ht="13.5" x14ac:dyDescent="0.25">
      <c r="A1024" s="11"/>
      <c r="B1024" s="10">
        <v>43796</v>
      </c>
      <c r="C1024" s="2">
        <v>1</v>
      </c>
      <c r="D1024" s="2">
        <v>1</v>
      </c>
      <c r="E1024" s="2">
        <v>9820</v>
      </c>
      <c r="F1024" s="2">
        <v>1.0009999999999999</v>
      </c>
      <c r="G1024" s="2">
        <v>9829.82</v>
      </c>
      <c r="H1024" s="15">
        <f t="shared" si="15"/>
        <v>-3.8461538461538491E-2</v>
      </c>
    </row>
    <row r="1025" spans="1:8" ht="13.5" x14ac:dyDescent="0.25">
      <c r="A1025" s="11"/>
      <c r="B1025" s="10">
        <v>43797</v>
      </c>
      <c r="C1025" s="2">
        <v>1.01</v>
      </c>
      <c r="D1025" s="2">
        <v>1.01</v>
      </c>
      <c r="E1025" s="2">
        <v>8973</v>
      </c>
      <c r="F1025" s="2">
        <v>0.96399999999999997</v>
      </c>
      <c r="G1025" s="2">
        <v>8649.9719999999998</v>
      </c>
      <c r="H1025" s="15">
        <f t="shared" si="15"/>
        <v>1.0000000000000009E-2</v>
      </c>
    </row>
    <row r="1026" spans="1:8" ht="13.5" x14ac:dyDescent="0.25">
      <c r="A1026" s="11"/>
      <c r="B1026" s="10">
        <v>43798</v>
      </c>
      <c r="C1026" s="2">
        <v>0.98</v>
      </c>
      <c r="D1026" s="2">
        <v>0.98</v>
      </c>
      <c r="E1026" s="2">
        <v>4660</v>
      </c>
      <c r="F1026" s="2">
        <v>0.98080000000000001</v>
      </c>
      <c r="G1026" s="2">
        <v>4570.5280000000002</v>
      </c>
      <c r="H1026" s="15">
        <f t="shared" si="15"/>
        <v>-2.9702970297029729E-2</v>
      </c>
    </row>
    <row r="1027" spans="1:8" ht="13.5" x14ac:dyDescent="0.25">
      <c r="A1027" s="11"/>
      <c r="B1027" s="10">
        <v>43801</v>
      </c>
      <c r="C1027" s="2">
        <v>0.95</v>
      </c>
      <c r="D1027" s="2">
        <v>0.95</v>
      </c>
      <c r="E1027" s="2">
        <v>8917</v>
      </c>
      <c r="F1027" s="2">
        <v>0.9476</v>
      </c>
      <c r="G1027" s="2">
        <v>8449.7492000000002</v>
      </c>
      <c r="H1027" s="15">
        <f t="shared" si="15"/>
        <v>-3.0612244897959211E-2</v>
      </c>
    </row>
    <row r="1028" spans="1:8" ht="13.5" x14ac:dyDescent="0.25">
      <c r="A1028" s="11"/>
      <c r="B1028" s="10">
        <v>43802</v>
      </c>
      <c r="C1028" s="2">
        <v>0.98</v>
      </c>
      <c r="D1028" s="2">
        <v>0.98</v>
      </c>
      <c r="E1028" s="2">
        <v>18063</v>
      </c>
      <c r="F1028" s="2">
        <v>0.95920000000000005</v>
      </c>
      <c r="G1028" s="2">
        <v>17326.029600000002</v>
      </c>
      <c r="H1028" s="15">
        <f t="shared" si="15"/>
        <v>3.1578947368421081E-2</v>
      </c>
    </row>
    <row r="1029" spans="1:8" ht="13.5" x14ac:dyDescent="0.25">
      <c r="A1029" s="11"/>
      <c r="B1029" s="10">
        <v>43803</v>
      </c>
      <c r="C1029" s="2">
        <v>0.97</v>
      </c>
      <c r="D1029" s="2">
        <v>0.97</v>
      </c>
      <c r="E1029" s="2">
        <v>228</v>
      </c>
      <c r="F1029" s="2">
        <v>0.97130000000000005</v>
      </c>
      <c r="G1029" s="2">
        <v>221.4564</v>
      </c>
      <c r="H1029" s="15">
        <f t="shared" si="15"/>
        <v>-1.0204081632653071E-2</v>
      </c>
    </row>
    <row r="1030" spans="1:8" ht="13.5" x14ac:dyDescent="0.25">
      <c r="A1030" s="11"/>
      <c r="B1030" s="10">
        <v>43804</v>
      </c>
      <c r="C1030" s="2">
        <v>0.95</v>
      </c>
      <c r="D1030" s="2">
        <v>0.95</v>
      </c>
      <c r="E1030" s="2">
        <v>4269</v>
      </c>
      <c r="F1030" s="2">
        <v>0.95089999999999997</v>
      </c>
      <c r="G1030" s="2">
        <v>4059.3921</v>
      </c>
      <c r="H1030" s="15">
        <f t="shared" si="15"/>
        <v>-2.0618556701030948E-2</v>
      </c>
    </row>
    <row r="1031" spans="1:8" ht="13.5" x14ac:dyDescent="0.25">
      <c r="A1031" s="11"/>
      <c r="B1031" s="10">
        <v>43805</v>
      </c>
      <c r="C1031" s="2">
        <v>0.95</v>
      </c>
      <c r="D1031" s="2">
        <v>0.95</v>
      </c>
      <c r="E1031" s="2">
        <v>5714</v>
      </c>
      <c r="F1031" s="2">
        <v>0.91279999999999994</v>
      </c>
      <c r="G1031" s="2">
        <v>5215.7392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0.95</v>
      </c>
      <c r="D1032" s="2">
        <v>0.95</v>
      </c>
      <c r="E1032" s="2">
        <v>1637</v>
      </c>
      <c r="F1032" s="2">
        <v>0.93369999999999997</v>
      </c>
      <c r="G1032" s="2">
        <v>1528.4668999999999</v>
      </c>
      <c r="H1032" s="15">
        <f t="shared" si="16"/>
        <v>0</v>
      </c>
    </row>
    <row r="1033" spans="1:8" ht="13.5" x14ac:dyDescent="0.25">
      <c r="A1033" s="11"/>
      <c r="B1033" s="10">
        <v>43809</v>
      </c>
      <c r="C1033" s="2">
        <v>0.97</v>
      </c>
      <c r="D1033" s="2">
        <v>0.97</v>
      </c>
      <c r="E1033" s="2">
        <v>2117</v>
      </c>
      <c r="F1033" s="2">
        <v>0.95050000000000001</v>
      </c>
      <c r="G1033" s="2">
        <v>2012.2085</v>
      </c>
      <c r="H1033" s="15">
        <f t="shared" si="16"/>
        <v>2.1052631578947389E-2</v>
      </c>
    </row>
    <row r="1034" spans="1:8" ht="13.5" x14ac:dyDescent="0.25">
      <c r="A1034" s="11"/>
      <c r="B1034" s="10">
        <v>43810</v>
      </c>
      <c r="C1034" s="2">
        <v>0.98</v>
      </c>
      <c r="D1034" s="2">
        <v>0.98</v>
      </c>
      <c r="E1034" s="2">
        <v>12405</v>
      </c>
      <c r="F1034" s="2">
        <v>0.97829999999999995</v>
      </c>
      <c r="G1034" s="2">
        <v>12135.8115</v>
      </c>
      <c r="H1034" s="15">
        <f t="shared" si="16"/>
        <v>1.0309278350515474E-2</v>
      </c>
    </row>
    <row r="1035" spans="1:8" ht="13.5" x14ac:dyDescent="0.25">
      <c r="A1035" s="11"/>
      <c r="B1035" s="10">
        <v>43811</v>
      </c>
      <c r="C1035" s="2">
        <v>0.99</v>
      </c>
      <c r="D1035" s="2">
        <v>0.99</v>
      </c>
      <c r="E1035" s="2">
        <v>2790</v>
      </c>
      <c r="F1035" s="2">
        <v>0.98060000000000003</v>
      </c>
      <c r="G1035" s="2">
        <v>2735.8739999999998</v>
      </c>
      <c r="H1035" s="15">
        <f t="shared" si="16"/>
        <v>1.0204081632653071E-2</v>
      </c>
    </row>
    <row r="1036" spans="1:8" ht="13.5" x14ac:dyDescent="0.25">
      <c r="A1036" s="11"/>
      <c r="B1036" s="10">
        <v>43812</v>
      </c>
      <c r="C1036" s="2">
        <v>1.01</v>
      </c>
      <c r="D1036" s="2">
        <v>1.01</v>
      </c>
      <c r="E1036" s="2">
        <v>3386</v>
      </c>
      <c r="F1036" s="2">
        <v>1.0071000000000001</v>
      </c>
      <c r="G1036" s="2">
        <v>3410.0405999999998</v>
      </c>
      <c r="H1036" s="15">
        <f t="shared" si="16"/>
        <v>2.0202020202020221E-2</v>
      </c>
    </row>
    <row r="1037" spans="1:8" ht="13.5" x14ac:dyDescent="0.25">
      <c r="A1037" s="11"/>
      <c r="B1037" s="10">
        <v>43815</v>
      </c>
      <c r="C1037" s="2">
        <v>1</v>
      </c>
      <c r="D1037" s="2">
        <v>1</v>
      </c>
      <c r="E1037" s="2">
        <v>9877</v>
      </c>
      <c r="F1037" s="2">
        <v>1.0045999999999999</v>
      </c>
      <c r="G1037" s="2">
        <v>9922.4341999999997</v>
      </c>
      <c r="H1037" s="15">
        <f t="shared" si="16"/>
        <v>-9.9009900990099098E-3</v>
      </c>
    </row>
    <row r="1038" spans="1:8" ht="13.5" x14ac:dyDescent="0.25">
      <c r="A1038" s="11"/>
      <c r="B1038" s="10">
        <v>43816</v>
      </c>
      <c r="C1038" s="2">
        <v>0.97</v>
      </c>
      <c r="D1038" s="2">
        <v>0.97</v>
      </c>
      <c r="E1038" s="2">
        <v>1168</v>
      </c>
      <c r="F1038" s="2">
        <v>0.97050000000000003</v>
      </c>
      <c r="G1038" s="2">
        <v>1133.5440000000001</v>
      </c>
      <c r="H1038" s="15">
        <f t="shared" si="16"/>
        <v>-3.0000000000000027E-2</v>
      </c>
    </row>
    <row r="1039" spans="1:8" ht="13.5" x14ac:dyDescent="0.25">
      <c r="A1039" s="11"/>
      <c r="B1039" s="10">
        <v>43817</v>
      </c>
      <c r="C1039" s="2">
        <v>0.99</v>
      </c>
      <c r="D1039" s="2">
        <v>0.99</v>
      </c>
      <c r="E1039" s="2">
        <v>515</v>
      </c>
      <c r="F1039" s="2">
        <v>0.98180000000000001</v>
      </c>
      <c r="G1039" s="2">
        <v>505.62700000000001</v>
      </c>
      <c r="H1039" s="15">
        <f t="shared" si="16"/>
        <v>2.0618556701030948E-2</v>
      </c>
    </row>
    <row r="1040" spans="1:8" ht="13.5" x14ac:dyDescent="0.25">
      <c r="A1040" s="11"/>
      <c r="B1040" s="10">
        <v>43818</v>
      </c>
      <c r="C1040" s="2">
        <v>0.96</v>
      </c>
      <c r="D1040" s="2">
        <v>0.96</v>
      </c>
      <c r="E1040" s="2">
        <v>2961</v>
      </c>
      <c r="F1040" s="2">
        <v>0.94679999999999997</v>
      </c>
      <c r="G1040" s="2">
        <v>2803.4748</v>
      </c>
      <c r="H1040" s="15">
        <f t="shared" si="16"/>
        <v>-3.0303030303030332E-2</v>
      </c>
    </row>
    <row r="1041" spans="1:8" ht="13.5" x14ac:dyDescent="0.25">
      <c r="A1041" s="11"/>
      <c r="B1041" s="10">
        <v>43819</v>
      </c>
      <c r="C1041" s="2">
        <v>0.96</v>
      </c>
      <c r="D1041" s="2">
        <v>0.96</v>
      </c>
      <c r="E1041" s="2">
        <v>14656</v>
      </c>
      <c r="F1041" s="2">
        <v>0.96030000000000004</v>
      </c>
      <c r="G1041" s="2">
        <v>14074.156800000001</v>
      </c>
      <c r="H1041" s="15">
        <f t="shared" si="16"/>
        <v>0</v>
      </c>
    </row>
    <row r="1042" spans="1:8" ht="13.5" x14ac:dyDescent="0.25">
      <c r="A1042" s="11"/>
      <c r="B1042" s="10">
        <v>43822</v>
      </c>
      <c r="C1042" s="2">
        <v>0.97</v>
      </c>
      <c r="D1042" s="2">
        <v>0.97</v>
      </c>
      <c r="E1042" s="2">
        <v>2686</v>
      </c>
      <c r="F1042" s="2">
        <v>0.94169999999999998</v>
      </c>
      <c r="G1042" s="2">
        <v>2529.4061999999999</v>
      </c>
      <c r="H1042" s="15">
        <f t="shared" si="16"/>
        <v>1.0416666666666676E-2</v>
      </c>
    </row>
    <row r="1043" spans="1:8" ht="13.5" x14ac:dyDescent="0.25">
      <c r="A1043" s="11"/>
      <c r="B1043" s="10">
        <v>43823</v>
      </c>
      <c r="C1043" s="2">
        <v>0.99</v>
      </c>
      <c r="D1043" s="2">
        <v>0.99</v>
      </c>
      <c r="E1043" s="2">
        <v>5</v>
      </c>
      <c r="F1043" s="2">
        <v>0.99</v>
      </c>
      <c r="G1043" s="2">
        <v>4.95</v>
      </c>
      <c r="H1043" s="15">
        <f t="shared" si="16"/>
        <v>2.0618556701030948E-2</v>
      </c>
    </row>
    <row r="1044" spans="1:8" ht="13.5" x14ac:dyDescent="0.25">
      <c r="A1044" s="11"/>
      <c r="B1044" s="10">
        <v>43824</v>
      </c>
      <c r="C1044" s="2">
        <v>0.99</v>
      </c>
      <c r="D1044" s="2">
        <v>0.99</v>
      </c>
      <c r="E1044" s="2">
        <v>16097</v>
      </c>
      <c r="F1044" s="2">
        <v>0.94220000000000004</v>
      </c>
      <c r="G1044" s="2">
        <v>15166.5934</v>
      </c>
      <c r="H1044" s="15">
        <f t="shared" si="16"/>
        <v>0</v>
      </c>
    </row>
    <row r="1045" spans="1:8" ht="13.5" x14ac:dyDescent="0.25">
      <c r="A1045" s="11"/>
      <c r="B1045" s="10">
        <v>43825</v>
      </c>
      <c r="C1045" s="2">
        <v>0.99</v>
      </c>
      <c r="D1045" s="2">
        <v>0.99</v>
      </c>
      <c r="E1045" s="2">
        <v>21</v>
      </c>
      <c r="F1045" s="2">
        <v>0.9748</v>
      </c>
      <c r="G1045" s="2">
        <v>20.470800000000001</v>
      </c>
      <c r="H1045" s="15">
        <f t="shared" si="16"/>
        <v>0</v>
      </c>
    </row>
    <row r="1046" spans="1:8" ht="13.5" x14ac:dyDescent="0.25">
      <c r="A1046" s="11"/>
      <c r="B1046" s="10">
        <v>43826</v>
      </c>
      <c r="C1046" s="2">
        <v>0.97</v>
      </c>
      <c r="D1046" s="2">
        <v>0.97</v>
      </c>
      <c r="E1046" s="2">
        <v>1587</v>
      </c>
      <c r="F1046" s="2">
        <v>0.97799999999999998</v>
      </c>
      <c r="G1046" s="2">
        <v>1552.086</v>
      </c>
      <c r="H1046" s="15">
        <f t="shared" si="16"/>
        <v>-2.0202020202020221E-2</v>
      </c>
    </row>
    <row r="1047" spans="1:8" ht="13.5" x14ac:dyDescent="0.25">
      <c r="A1047" s="11"/>
      <c r="B1047" s="10">
        <v>43829</v>
      </c>
      <c r="C1047" s="2">
        <v>0.94</v>
      </c>
      <c r="D1047" s="2">
        <v>0.94</v>
      </c>
      <c r="E1047" s="2">
        <v>1352</v>
      </c>
      <c r="F1047" s="2">
        <v>0.94810000000000005</v>
      </c>
      <c r="G1047" s="2">
        <v>1281.8312000000001</v>
      </c>
      <c r="H1047" s="15">
        <f t="shared" si="16"/>
        <v>-3.0927835051546421E-2</v>
      </c>
    </row>
    <row r="1048" spans="1:8" ht="13.5" x14ac:dyDescent="0.25">
      <c r="A1048" s="11"/>
      <c r="B1048" s="10">
        <v>43830</v>
      </c>
      <c r="C1048" s="2">
        <v>0.94</v>
      </c>
      <c r="D1048" s="2">
        <v>0.94</v>
      </c>
      <c r="E1048" s="2">
        <v>1838</v>
      </c>
      <c r="F1048" s="2">
        <v>0.93169999999999997</v>
      </c>
      <c r="G1048" s="2">
        <v>1712.4646</v>
      </c>
      <c r="H1048" s="15">
        <f t="shared" si="16"/>
        <v>0</v>
      </c>
    </row>
    <row r="1049" spans="1:8" ht="13.5" x14ac:dyDescent="0.25">
      <c r="A1049" s="11"/>
      <c r="B1049" s="10">
        <v>43832</v>
      </c>
      <c r="C1049" s="2">
        <v>0.96</v>
      </c>
      <c r="D1049" s="2">
        <v>0.96</v>
      </c>
      <c r="E1049" s="2">
        <v>109</v>
      </c>
      <c r="F1049" s="2">
        <v>0.92949999999999999</v>
      </c>
      <c r="G1049" s="2">
        <v>101.3155</v>
      </c>
      <c r="H1049" s="15">
        <f t="shared" si="16"/>
        <v>2.1276595744680871E-2</v>
      </c>
    </row>
    <row r="1050" spans="1:8" ht="13.5" x14ac:dyDescent="0.25">
      <c r="A1050" s="11"/>
      <c r="B1050" s="10">
        <v>43833</v>
      </c>
      <c r="C1050" s="2">
        <v>0.94</v>
      </c>
      <c r="D1050" s="2">
        <v>0.94</v>
      </c>
      <c r="E1050" s="2">
        <v>5124</v>
      </c>
      <c r="F1050" s="2">
        <v>0.97</v>
      </c>
      <c r="G1050" s="2">
        <v>4970.28</v>
      </c>
      <c r="H1050" s="15">
        <f t="shared" si="16"/>
        <v>-2.0833333333333353E-2</v>
      </c>
    </row>
    <row r="1051" spans="1:8" ht="13.5" x14ac:dyDescent="0.25">
      <c r="A1051" s="11"/>
      <c r="B1051" s="10">
        <v>43836</v>
      </c>
      <c r="C1051" s="2">
        <v>0.94</v>
      </c>
      <c r="D1051" s="2">
        <v>0.94</v>
      </c>
      <c r="E1051" s="2">
        <v>3955</v>
      </c>
      <c r="F1051" s="2">
        <v>0.93969999999999998</v>
      </c>
      <c r="G1051" s="2">
        <v>3716.5135</v>
      </c>
      <c r="H1051" s="15">
        <f t="shared" si="16"/>
        <v>0</v>
      </c>
    </row>
    <row r="1052" spans="1:8" ht="13.5" x14ac:dyDescent="0.25">
      <c r="A1052" s="11"/>
      <c r="B1052" s="10">
        <v>43837</v>
      </c>
      <c r="C1052" s="2">
        <v>0.93</v>
      </c>
      <c r="D1052" s="2">
        <v>0.93</v>
      </c>
      <c r="E1052" s="2">
        <v>8445</v>
      </c>
      <c r="F1052" s="2">
        <v>0.92269999999999996</v>
      </c>
      <c r="G1052" s="2">
        <v>7792.2015000000001</v>
      </c>
      <c r="H1052" s="15">
        <f t="shared" si="16"/>
        <v>-1.0638297872340318E-2</v>
      </c>
    </row>
    <row r="1053" spans="1:8" ht="13.5" x14ac:dyDescent="0.25">
      <c r="A1053" s="11"/>
      <c r="B1053" s="10">
        <v>43838</v>
      </c>
      <c r="C1053" s="2">
        <v>0.93</v>
      </c>
      <c r="D1053" s="2">
        <v>0.93</v>
      </c>
      <c r="E1053" s="2">
        <v>6404</v>
      </c>
      <c r="F1053" s="2">
        <v>0.91020000000000001</v>
      </c>
      <c r="G1053" s="2">
        <v>5828.9207999999999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0.91</v>
      </c>
      <c r="D1054" s="2">
        <v>0.91</v>
      </c>
      <c r="E1054" s="2">
        <v>2859</v>
      </c>
      <c r="F1054" s="2">
        <v>0.91110000000000002</v>
      </c>
      <c r="G1054" s="2">
        <v>2604.8348999999998</v>
      </c>
      <c r="H1054" s="15">
        <f t="shared" si="16"/>
        <v>-2.1505376344086041E-2</v>
      </c>
    </row>
    <row r="1055" spans="1:8" ht="13.5" x14ac:dyDescent="0.25">
      <c r="A1055" s="11"/>
      <c r="B1055" s="10">
        <v>43840</v>
      </c>
      <c r="C1055" s="2">
        <v>0.92</v>
      </c>
      <c r="D1055" s="2">
        <v>0.92</v>
      </c>
      <c r="E1055" s="2">
        <v>13303</v>
      </c>
      <c r="F1055" s="2">
        <v>0.89380000000000004</v>
      </c>
      <c r="G1055" s="2">
        <v>11890.2214</v>
      </c>
      <c r="H1055" s="15">
        <f t="shared" si="16"/>
        <v>1.0989010989010999E-2</v>
      </c>
    </row>
    <row r="1056" spans="1:8" ht="13.5" x14ac:dyDescent="0.25">
      <c r="A1056" s="11"/>
      <c r="B1056" s="10">
        <v>43843</v>
      </c>
      <c r="C1056" s="2">
        <v>0.92</v>
      </c>
      <c r="D1056" s="2">
        <v>0.92</v>
      </c>
      <c r="E1056" s="2">
        <v>357</v>
      </c>
      <c r="F1056" s="2">
        <v>0.91439999999999999</v>
      </c>
      <c r="G1056" s="2">
        <v>326.44080000000002</v>
      </c>
      <c r="H1056" s="15">
        <f t="shared" si="16"/>
        <v>0</v>
      </c>
    </row>
    <row r="1057" spans="1:8" ht="13.5" x14ac:dyDescent="0.25">
      <c r="A1057" s="11"/>
      <c r="B1057" s="10">
        <v>43845</v>
      </c>
      <c r="C1057" s="2">
        <v>0.92</v>
      </c>
      <c r="D1057" s="2">
        <v>0.92</v>
      </c>
      <c r="E1057" s="2">
        <v>10844</v>
      </c>
      <c r="F1057" s="2">
        <v>0.88300000000000001</v>
      </c>
      <c r="G1057" s="2">
        <v>9575.2520000000004</v>
      </c>
      <c r="H1057" s="15">
        <f t="shared" si="16"/>
        <v>0</v>
      </c>
    </row>
    <row r="1058" spans="1:8" ht="13.5" x14ac:dyDescent="0.25">
      <c r="A1058" s="11"/>
      <c r="B1058" s="10">
        <v>43846</v>
      </c>
      <c r="C1058" s="2">
        <v>0.9</v>
      </c>
      <c r="D1058" s="2">
        <v>0.9</v>
      </c>
      <c r="E1058" s="2">
        <v>1687</v>
      </c>
      <c r="F1058" s="2">
        <v>0.90029999999999999</v>
      </c>
      <c r="G1058" s="2">
        <v>1518.8061</v>
      </c>
      <c r="H1058" s="15">
        <f t="shared" si="16"/>
        <v>-2.1739130434782625E-2</v>
      </c>
    </row>
    <row r="1059" spans="1:8" ht="13.5" x14ac:dyDescent="0.25">
      <c r="A1059" s="11"/>
      <c r="B1059" s="10">
        <v>43847</v>
      </c>
      <c r="C1059" s="2">
        <v>0.9</v>
      </c>
      <c r="D1059" s="2">
        <v>0.9</v>
      </c>
      <c r="E1059" s="2">
        <v>15</v>
      </c>
      <c r="F1059" s="2">
        <v>0.89329999999999998</v>
      </c>
      <c r="G1059" s="2">
        <v>13.3995</v>
      </c>
      <c r="H1059" s="15">
        <f t="shared" si="16"/>
        <v>0</v>
      </c>
    </row>
    <row r="1060" spans="1:8" ht="13.5" x14ac:dyDescent="0.25">
      <c r="A1060" s="11"/>
      <c r="B1060" s="10">
        <v>43850</v>
      </c>
      <c r="C1060" s="2">
        <v>0.92</v>
      </c>
      <c r="D1060" s="2">
        <v>0.92</v>
      </c>
      <c r="E1060" s="2">
        <v>5</v>
      </c>
      <c r="F1060" s="2">
        <v>0.92</v>
      </c>
      <c r="G1060" s="2">
        <v>4.5999999999999996</v>
      </c>
      <c r="H1060" s="15">
        <f t="shared" si="16"/>
        <v>2.222222222222224E-2</v>
      </c>
    </row>
    <row r="1061" spans="1:8" ht="13.5" x14ac:dyDescent="0.25">
      <c r="A1061" s="11"/>
      <c r="B1061" s="10">
        <v>43851</v>
      </c>
      <c r="C1061" s="2">
        <v>0.93</v>
      </c>
      <c r="D1061" s="2">
        <v>0.93</v>
      </c>
      <c r="E1061" s="2">
        <v>771</v>
      </c>
      <c r="F1061" s="2">
        <v>0.90239999999999998</v>
      </c>
      <c r="G1061" s="2">
        <v>695.75040000000001</v>
      </c>
      <c r="H1061" s="15">
        <f t="shared" si="16"/>
        <v>1.0869565217391313E-2</v>
      </c>
    </row>
    <row r="1062" spans="1:8" ht="13.5" x14ac:dyDescent="0.25">
      <c r="A1062" s="11"/>
      <c r="B1062" s="10">
        <v>43852</v>
      </c>
      <c r="C1062" s="2">
        <v>0.92</v>
      </c>
      <c r="D1062" s="2">
        <v>0.92</v>
      </c>
      <c r="E1062" s="2">
        <v>1137</v>
      </c>
      <c r="F1062" s="2">
        <v>0.91110000000000002</v>
      </c>
      <c r="G1062" s="2">
        <v>1035.9206999999999</v>
      </c>
      <c r="H1062" s="15">
        <f t="shared" si="16"/>
        <v>-1.075268817204302E-2</v>
      </c>
    </row>
    <row r="1063" spans="1:8" ht="13.5" x14ac:dyDescent="0.25">
      <c r="A1063" s="11"/>
      <c r="B1063" s="10">
        <v>43853</v>
      </c>
      <c r="C1063" s="2">
        <v>0.9</v>
      </c>
      <c r="D1063" s="2">
        <v>0.9</v>
      </c>
      <c r="E1063" s="2">
        <v>2722</v>
      </c>
      <c r="F1063" s="2">
        <v>0.90739999999999998</v>
      </c>
      <c r="G1063" s="2">
        <v>2469.9427999999998</v>
      </c>
      <c r="H1063" s="15">
        <f t="shared" si="16"/>
        <v>-2.1739130434782625E-2</v>
      </c>
    </row>
    <row r="1064" spans="1:8" ht="13.5" x14ac:dyDescent="0.25">
      <c r="A1064" s="11"/>
      <c r="B1064" s="10">
        <v>43854</v>
      </c>
      <c r="C1064" s="2">
        <v>0.86</v>
      </c>
      <c r="D1064" s="2">
        <v>0.86</v>
      </c>
      <c r="E1064" s="2">
        <v>23222</v>
      </c>
      <c r="F1064" s="2">
        <v>0.86339999999999995</v>
      </c>
      <c r="G1064" s="2">
        <v>20049.874800000001</v>
      </c>
      <c r="H1064" s="15">
        <f t="shared" si="16"/>
        <v>-4.4444444444444481E-2</v>
      </c>
    </row>
    <row r="1065" spans="1:8" ht="13.5" x14ac:dyDescent="0.25">
      <c r="A1065" s="11"/>
      <c r="B1065" s="10">
        <v>43857</v>
      </c>
      <c r="C1065" s="2">
        <v>0.88</v>
      </c>
      <c r="D1065" s="2">
        <v>0.88</v>
      </c>
      <c r="E1065" s="2">
        <v>7645</v>
      </c>
      <c r="F1065" s="2">
        <v>0.86240000000000006</v>
      </c>
      <c r="G1065" s="2">
        <v>6593.0479999999998</v>
      </c>
      <c r="H1065" s="15">
        <f t="shared" si="16"/>
        <v>2.3255813953488393E-2</v>
      </c>
    </row>
    <row r="1066" spans="1:8" ht="13.5" x14ac:dyDescent="0.25">
      <c r="A1066" s="11"/>
      <c r="B1066" s="10">
        <v>43858</v>
      </c>
      <c r="C1066" s="2">
        <v>0.89</v>
      </c>
      <c r="D1066" s="2">
        <v>0.89</v>
      </c>
      <c r="E1066" s="2">
        <v>15426</v>
      </c>
      <c r="F1066" s="2">
        <v>0.88039999999999996</v>
      </c>
      <c r="G1066" s="2">
        <v>13581.0504</v>
      </c>
      <c r="H1066" s="15">
        <f t="shared" si="16"/>
        <v>1.1363636363636374E-2</v>
      </c>
    </row>
    <row r="1067" spans="1:8" ht="13.5" x14ac:dyDescent="0.25">
      <c r="A1067" s="11"/>
      <c r="B1067" s="10">
        <v>43859</v>
      </c>
      <c r="C1067" s="2">
        <v>0.88</v>
      </c>
      <c r="D1067" s="2">
        <v>0.88</v>
      </c>
      <c r="E1067" s="2">
        <v>9469</v>
      </c>
      <c r="F1067" s="2">
        <v>0.88390000000000002</v>
      </c>
      <c r="G1067" s="2">
        <v>8369.6491000000005</v>
      </c>
      <c r="H1067" s="15">
        <f t="shared" si="16"/>
        <v>-1.1235955056179785E-2</v>
      </c>
    </row>
    <row r="1068" spans="1:8" ht="13.5" x14ac:dyDescent="0.25">
      <c r="A1068" s="11"/>
      <c r="B1068" s="10">
        <v>43860</v>
      </c>
      <c r="C1068" s="2">
        <v>0.89</v>
      </c>
      <c r="D1068" s="2">
        <v>0.89</v>
      </c>
      <c r="E1068" s="2">
        <v>3536</v>
      </c>
      <c r="F1068" s="2">
        <v>0.88009999999999999</v>
      </c>
      <c r="G1068" s="2">
        <v>3112.0336000000002</v>
      </c>
      <c r="H1068" s="15">
        <f t="shared" si="16"/>
        <v>1.1363636363636374E-2</v>
      </c>
    </row>
    <row r="1069" spans="1:8" ht="13.5" x14ac:dyDescent="0.25">
      <c r="A1069" s="11"/>
      <c r="B1069" s="10">
        <v>43861</v>
      </c>
      <c r="C1069" s="2">
        <v>0.88</v>
      </c>
      <c r="D1069" s="2">
        <v>0.88</v>
      </c>
      <c r="E1069" s="2">
        <v>16292</v>
      </c>
      <c r="F1069" s="2">
        <v>0.87239999999999995</v>
      </c>
      <c r="G1069" s="2">
        <v>14213.140799999999</v>
      </c>
      <c r="H1069" s="15">
        <f t="shared" si="16"/>
        <v>-1.1235955056179785E-2</v>
      </c>
    </row>
    <row r="1070" spans="1:8" ht="13.5" x14ac:dyDescent="0.25">
      <c r="A1070" s="11"/>
      <c r="B1070" s="10">
        <v>43864</v>
      </c>
      <c r="C1070" s="2">
        <v>0.86</v>
      </c>
      <c r="D1070" s="2">
        <v>0.86</v>
      </c>
      <c r="E1070" s="2">
        <v>6948</v>
      </c>
      <c r="F1070" s="2">
        <v>0.86</v>
      </c>
      <c r="G1070" s="2">
        <v>5975.28</v>
      </c>
      <c r="H1070" s="15">
        <f t="shared" si="16"/>
        <v>-2.2727272727272749E-2</v>
      </c>
    </row>
    <row r="1071" spans="1:8" ht="13.5" x14ac:dyDescent="0.25">
      <c r="A1071" s="11"/>
      <c r="B1071" s="10">
        <v>43865</v>
      </c>
      <c r="C1071" s="2">
        <v>0.83</v>
      </c>
      <c r="D1071" s="2">
        <v>0.83</v>
      </c>
      <c r="E1071" s="2">
        <v>61600</v>
      </c>
      <c r="F1071" s="2">
        <v>0.8306</v>
      </c>
      <c r="G1071" s="2">
        <v>51164.959999999999</v>
      </c>
      <c r="H1071" s="15">
        <f t="shared" si="16"/>
        <v>-3.4883720930232592E-2</v>
      </c>
    </row>
    <row r="1072" spans="1:8" ht="13.5" x14ac:dyDescent="0.25">
      <c r="A1072" s="11"/>
      <c r="B1072" s="10">
        <v>43866</v>
      </c>
      <c r="C1072" s="2">
        <v>0.85</v>
      </c>
      <c r="D1072" s="2">
        <v>0.85</v>
      </c>
      <c r="E1072" s="2">
        <v>30114</v>
      </c>
      <c r="F1072" s="2">
        <v>0.81059999999999999</v>
      </c>
      <c r="G1072" s="2">
        <v>24410.4084</v>
      </c>
      <c r="H1072" s="15">
        <f t="shared" si="16"/>
        <v>2.4096385542168697E-2</v>
      </c>
    </row>
    <row r="1073" spans="1:8" ht="13.5" x14ac:dyDescent="0.25">
      <c r="A1073" s="11"/>
      <c r="B1073" s="10">
        <v>43867</v>
      </c>
      <c r="C1073" s="2">
        <v>0.84</v>
      </c>
      <c r="D1073" s="2">
        <v>0.84</v>
      </c>
      <c r="E1073" s="2">
        <v>4711</v>
      </c>
      <c r="F1073" s="2">
        <v>0.84009999999999996</v>
      </c>
      <c r="G1073" s="2">
        <v>3957.7111</v>
      </c>
      <c r="H1073" s="15">
        <f t="shared" si="16"/>
        <v>-1.1764705882352951E-2</v>
      </c>
    </row>
    <row r="1074" spans="1:8" ht="13.5" x14ac:dyDescent="0.25">
      <c r="A1074" s="11"/>
      <c r="B1074" s="10">
        <v>43868</v>
      </c>
      <c r="C1074" s="2">
        <v>0.81</v>
      </c>
      <c r="D1074" s="2">
        <v>0.81</v>
      </c>
      <c r="E1074" s="2">
        <v>11290</v>
      </c>
      <c r="F1074" s="2">
        <v>0.81140000000000001</v>
      </c>
      <c r="G1074" s="2">
        <v>9160.7060000000001</v>
      </c>
      <c r="H1074" s="15">
        <f t="shared" si="16"/>
        <v>-3.5714285714285615E-2</v>
      </c>
    </row>
    <row r="1075" spans="1:8" ht="13.5" x14ac:dyDescent="0.25">
      <c r="A1075" s="11"/>
      <c r="B1075" s="10">
        <v>43871</v>
      </c>
      <c r="C1075" s="2">
        <v>0.85</v>
      </c>
      <c r="D1075" s="2">
        <v>0.85</v>
      </c>
      <c r="E1075" s="2">
        <v>21313</v>
      </c>
      <c r="F1075" s="2">
        <v>0.82950000000000002</v>
      </c>
      <c r="G1075" s="2">
        <v>17679.1335</v>
      </c>
      <c r="H1075" s="15">
        <f t="shared" si="16"/>
        <v>4.9382716049382616E-2</v>
      </c>
    </row>
    <row r="1076" spans="1:8" ht="13.5" x14ac:dyDescent="0.25">
      <c r="A1076" s="11"/>
      <c r="B1076" s="10">
        <v>43872</v>
      </c>
      <c r="C1076" s="2">
        <v>0.9</v>
      </c>
      <c r="D1076" s="2">
        <v>0.9</v>
      </c>
      <c r="E1076" s="2">
        <v>38746</v>
      </c>
      <c r="F1076" s="2">
        <v>0.8821</v>
      </c>
      <c r="G1076" s="2">
        <v>34177.846599999997</v>
      </c>
      <c r="H1076" s="15">
        <f t="shared" si="16"/>
        <v>5.8823529411764761E-2</v>
      </c>
    </row>
    <row r="1077" spans="1:8" ht="13.5" x14ac:dyDescent="0.25">
      <c r="A1077" s="11"/>
      <c r="B1077" s="10">
        <v>43873</v>
      </c>
      <c r="C1077" s="2">
        <v>0.88</v>
      </c>
      <c r="D1077" s="2">
        <v>0.88</v>
      </c>
      <c r="E1077" s="2">
        <v>13372</v>
      </c>
      <c r="F1077" s="2">
        <v>0.88819999999999999</v>
      </c>
      <c r="G1077" s="2">
        <v>11877.010399999999</v>
      </c>
      <c r="H1077" s="15">
        <f t="shared" si="16"/>
        <v>-2.222222222222224E-2</v>
      </c>
    </row>
    <row r="1078" spans="1:8" ht="13.5" x14ac:dyDescent="0.25">
      <c r="A1078" s="11"/>
      <c r="B1078" s="10">
        <v>43874</v>
      </c>
      <c r="C1078" s="2">
        <v>0.84</v>
      </c>
      <c r="D1078" s="2">
        <v>0.84</v>
      </c>
      <c r="E1078" s="2">
        <v>44464</v>
      </c>
      <c r="F1078" s="2">
        <v>0.84140000000000004</v>
      </c>
      <c r="G1078" s="2">
        <v>37412.009599999998</v>
      </c>
      <c r="H1078" s="15">
        <f t="shared" si="16"/>
        <v>-4.5454545454545497E-2</v>
      </c>
    </row>
    <row r="1079" spans="1:8" ht="13.5" x14ac:dyDescent="0.25">
      <c r="A1079" s="11"/>
      <c r="B1079" s="10">
        <v>43875</v>
      </c>
      <c r="C1079" s="2">
        <v>0.84</v>
      </c>
      <c r="D1079" s="2">
        <v>0.84</v>
      </c>
      <c r="E1079" s="2">
        <v>1579</v>
      </c>
      <c r="F1079" s="2">
        <v>0.84009999999999996</v>
      </c>
      <c r="G1079" s="2">
        <v>1326.5179000000001</v>
      </c>
      <c r="H1079" s="15">
        <f t="shared" si="16"/>
        <v>0</v>
      </c>
    </row>
    <row r="1080" spans="1:8" ht="13.5" x14ac:dyDescent="0.25">
      <c r="A1080" s="11"/>
      <c r="B1080" s="10">
        <v>43878</v>
      </c>
      <c r="C1080" s="2">
        <v>0.8</v>
      </c>
      <c r="D1080" s="2">
        <v>0.8</v>
      </c>
      <c r="E1080" s="2">
        <v>9008</v>
      </c>
      <c r="F1080" s="2">
        <v>0.81200000000000006</v>
      </c>
      <c r="G1080" s="2">
        <v>7314.4960000000001</v>
      </c>
      <c r="H1080" s="15">
        <f t="shared" si="16"/>
        <v>-4.7619047619047533E-2</v>
      </c>
    </row>
    <row r="1081" spans="1:8" ht="13.5" x14ac:dyDescent="0.25">
      <c r="A1081" s="11"/>
      <c r="B1081" s="10">
        <v>43879</v>
      </c>
      <c r="C1081" s="2">
        <v>0.83</v>
      </c>
      <c r="D1081" s="2">
        <v>0.83</v>
      </c>
      <c r="E1081" s="2">
        <v>10086</v>
      </c>
      <c r="F1081" s="2">
        <v>0.82110000000000005</v>
      </c>
      <c r="G1081" s="2">
        <v>8281.6146000000008</v>
      </c>
      <c r="H1081" s="15">
        <f t="shared" si="16"/>
        <v>3.7499999999999895E-2</v>
      </c>
    </row>
    <row r="1082" spans="1:8" ht="13.5" x14ac:dyDescent="0.25">
      <c r="A1082" s="11"/>
      <c r="B1082" s="10">
        <v>43880</v>
      </c>
      <c r="C1082" s="2">
        <v>0.84</v>
      </c>
      <c r="D1082" s="2">
        <v>0.84</v>
      </c>
      <c r="E1082" s="2">
        <v>14992</v>
      </c>
      <c r="F1082" s="2">
        <v>0.85540000000000005</v>
      </c>
      <c r="G1082" s="2">
        <v>12824.156800000001</v>
      </c>
      <c r="H1082" s="15">
        <f t="shared" si="16"/>
        <v>1.2048192771084348E-2</v>
      </c>
    </row>
    <row r="1083" spans="1:8" ht="13.5" x14ac:dyDescent="0.25">
      <c r="A1083" s="11"/>
      <c r="B1083" s="10">
        <v>43881</v>
      </c>
      <c r="C1083" s="2">
        <v>0.88</v>
      </c>
      <c r="D1083" s="2">
        <v>0.88</v>
      </c>
      <c r="E1083" s="2">
        <v>20575</v>
      </c>
      <c r="F1083" s="2">
        <v>0.84950000000000003</v>
      </c>
      <c r="G1083" s="2">
        <v>17478.462500000001</v>
      </c>
      <c r="H1083" s="15">
        <f t="shared" si="16"/>
        <v>4.7619047619047665E-2</v>
      </c>
    </row>
    <row r="1084" spans="1:8" ht="13.5" x14ac:dyDescent="0.25">
      <c r="A1084" s="11"/>
      <c r="B1084" s="10">
        <v>43882</v>
      </c>
      <c r="C1084" s="2">
        <v>0.86</v>
      </c>
      <c r="D1084" s="2">
        <v>0.86</v>
      </c>
      <c r="E1084" s="2">
        <v>542</v>
      </c>
      <c r="F1084" s="2">
        <v>0.86040000000000005</v>
      </c>
      <c r="G1084" s="2">
        <v>466.33679999999998</v>
      </c>
      <c r="H1084" s="15">
        <f t="shared" si="16"/>
        <v>-2.2727272727272749E-2</v>
      </c>
    </row>
    <row r="1085" spans="1:8" ht="13.5" x14ac:dyDescent="0.25">
      <c r="A1085" s="11"/>
      <c r="B1085" s="10">
        <v>43885</v>
      </c>
      <c r="C1085" s="2">
        <v>0.88</v>
      </c>
      <c r="D1085" s="2">
        <v>0.88</v>
      </c>
      <c r="E1085" s="2">
        <v>200</v>
      </c>
      <c r="F1085" s="2">
        <v>0.88</v>
      </c>
      <c r="G1085" s="2">
        <v>176</v>
      </c>
      <c r="H1085" s="15">
        <f t="shared" si="16"/>
        <v>2.3255813953488393E-2</v>
      </c>
    </row>
    <row r="1086" spans="1:8" ht="13.5" x14ac:dyDescent="0.25">
      <c r="A1086" s="11"/>
      <c r="B1086" s="10">
        <v>43886</v>
      </c>
      <c r="C1086" s="2">
        <v>0.86</v>
      </c>
      <c r="D1086" s="2">
        <v>0.86</v>
      </c>
      <c r="E1086" s="2">
        <v>1</v>
      </c>
      <c r="F1086" s="2">
        <v>0.86</v>
      </c>
      <c r="G1086" s="2">
        <v>0.86</v>
      </c>
      <c r="H1086" s="15">
        <f t="shared" si="16"/>
        <v>-2.2727272727272749E-2</v>
      </c>
    </row>
    <row r="1087" spans="1:8" ht="13.5" x14ac:dyDescent="0.25">
      <c r="A1087" s="11"/>
      <c r="B1087" s="10">
        <v>43887</v>
      </c>
      <c r="C1087" s="2">
        <v>0.85</v>
      </c>
      <c r="D1087" s="2">
        <v>0.85</v>
      </c>
      <c r="E1087" s="2">
        <v>797</v>
      </c>
      <c r="F1087" s="2">
        <v>0.84319999999999995</v>
      </c>
      <c r="G1087" s="2">
        <v>672.03039999999999</v>
      </c>
      <c r="H1087" s="15">
        <f t="shared" si="16"/>
        <v>-1.1627906976744196E-2</v>
      </c>
    </row>
    <row r="1088" spans="1:8" ht="13.5" x14ac:dyDescent="0.25">
      <c r="A1088" s="11"/>
      <c r="B1088" s="10">
        <v>43888</v>
      </c>
      <c r="C1088" s="2">
        <v>0.83</v>
      </c>
      <c r="D1088" s="2">
        <v>0.83</v>
      </c>
      <c r="E1088" s="2">
        <v>5712</v>
      </c>
      <c r="F1088" s="2">
        <v>0.83</v>
      </c>
      <c r="G1088" s="2">
        <v>4740.96</v>
      </c>
      <c r="H1088" s="15">
        <f t="shared" si="16"/>
        <v>-2.3529411764705903E-2</v>
      </c>
    </row>
    <row r="1089" spans="1:8" ht="13.5" x14ac:dyDescent="0.25">
      <c r="A1089" s="11"/>
      <c r="B1089" s="10">
        <v>43889</v>
      </c>
      <c r="C1089" s="2">
        <v>0.82</v>
      </c>
      <c r="D1089" s="2">
        <v>0.82</v>
      </c>
      <c r="E1089" s="2">
        <v>29085</v>
      </c>
      <c r="F1089" s="2">
        <v>0.81279999999999997</v>
      </c>
      <c r="G1089" s="2">
        <v>23640.288</v>
      </c>
      <c r="H1089" s="15">
        <f t="shared" si="16"/>
        <v>-1.2048192771084348E-2</v>
      </c>
    </row>
    <row r="1090" spans="1:8" ht="13.5" x14ac:dyDescent="0.25">
      <c r="A1090" s="11"/>
      <c r="B1090" s="10">
        <v>43892</v>
      </c>
      <c r="C1090" s="2">
        <v>0.81</v>
      </c>
      <c r="D1090" s="2">
        <v>0.81</v>
      </c>
      <c r="E1090" s="2">
        <v>13843</v>
      </c>
      <c r="F1090" s="2">
        <v>0.80300000000000005</v>
      </c>
      <c r="G1090" s="2">
        <v>11115.929</v>
      </c>
      <c r="H1090" s="15">
        <f t="shared" si="16"/>
        <v>-1.2195121951219388E-2</v>
      </c>
    </row>
    <row r="1091" spans="1:8" ht="13.5" x14ac:dyDescent="0.25">
      <c r="A1091" s="11"/>
      <c r="B1091" s="10">
        <v>43893</v>
      </c>
      <c r="C1091" s="2">
        <v>0.79</v>
      </c>
      <c r="D1091" s="2">
        <v>0.79</v>
      </c>
      <c r="E1091" s="2">
        <v>32155</v>
      </c>
      <c r="F1091" s="2">
        <v>0.79149999999999998</v>
      </c>
      <c r="G1091" s="2">
        <v>25450.682499999999</v>
      </c>
      <c r="H1091" s="15">
        <f t="shared" si="16"/>
        <v>-2.4691358024691377E-2</v>
      </c>
    </row>
    <row r="1092" spans="1:8" ht="13.5" x14ac:dyDescent="0.25">
      <c r="A1092" s="11"/>
      <c r="B1092" s="10">
        <v>43894</v>
      </c>
      <c r="C1092" s="2">
        <v>0.78</v>
      </c>
      <c r="D1092" s="2">
        <v>0.78</v>
      </c>
      <c r="E1092" s="2">
        <v>25880</v>
      </c>
      <c r="F1092" s="2">
        <v>0.77400000000000002</v>
      </c>
      <c r="G1092" s="2">
        <v>20031.12</v>
      </c>
      <c r="H1092" s="15">
        <f t="shared" si="16"/>
        <v>-1.2658227848101276E-2</v>
      </c>
    </row>
    <row r="1093" spans="1:8" ht="13.5" x14ac:dyDescent="0.25">
      <c r="A1093" s="11"/>
      <c r="B1093" s="10">
        <v>43895</v>
      </c>
      <c r="C1093" s="2">
        <v>0.77</v>
      </c>
      <c r="D1093" s="2">
        <v>0.77</v>
      </c>
      <c r="E1093" s="2">
        <v>11058</v>
      </c>
      <c r="F1093" s="2">
        <v>0.77</v>
      </c>
      <c r="G1093" s="2">
        <v>8514.66</v>
      </c>
      <c r="H1093" s="15">
        <f t="shared" si="16"/>
        <v>-1.2820512820512832E-2</v>
      </c>
    </row>
    <row r="1094" spans="1:8" ht="13.5" x14ac:dyDescent="0.25">
      <c r="A1094" s="11"/>
      <c r="B1094" s="10">
        <v>43896</v>
      </c>
      <c r="C1094" s="2">
        <v>0.78</v>
      </c>
      <c r="D1094" s="2">
        <v>0.78</v>
      </c>
      <c r="E1094" s="2">
        <v>25144</v>
      </c>
      <c r="F1094" s="2">
        <v>0.77059999999999995</v>
      </c>
      <c r="G1094" s="2">
        <v>19375.966400000001</v>
      </c>
      <c r="H1094" s="15">
        <f t="shared" si="16"/>
        <v>1.2987012987012998E-2</v>
      </c>
    </row>
    <row r="1095" spans="1:8" ht="13.5" x14ac:dyDescent="0.25">
      <c r="A1095" s="11"/>
      <c r="B1095" s="10">
        <v>43899</v>
      </c>
      <c r="C1095" s="2">
        <v>0.8</v>
      </c>
      <c r="D1095" s="2">
        <v>0.8</v>
      </c>
      <c r="E1095" s="2">
        <v>483</v>
      </c>
      <c r="F1095" s="2">
        <v>0.78039999999999998</v>
      </c>
      <c r="G1095" s="2">
        <v>376.9332</v>
      </c>
      <c r="H1095" s="15">
        <f t="shared" ref="H1095:H1158" si="17">(D1095-D1094)/D1094</f>
        <v>2.5641025641025664E-2</v>
      </c>
    </row>
    <row r="1096" spans="1:8" ht="13.5" x14ac:dyDescent="0.25">
      <c r="A1096" s="11"/>
      <c r="B1096" s="10">
        <v>43900</v>
      </c>
      <c r="C1096" s="2">
        <v>0.77</v>
      </c>
      <c r="D1096" s="2">
        <v>0.77</v>
      </c>
      <c r="E1096" s="2">
        <v>0</v>
      </c>
      <c r="F1096" s="2">
        <v>0</v>
      </c>
      <c r="G1096" s="2">
        <v>0</v>
      </c>
      <c r="H1096" s="15">
        <f t="shared" si="17"/>
        <v>-3.7500000000000033E-2</v>
      </c>
    </row>
    <row r="1097" spans="1:8" ht="13.5" x14ac:dyDescent="0.25">
      <c r="A1097" s="11"/>
      <c r="B1097" s="10">
        <v>43901</v>
      </c>
      <c r="C1097" s="2">
        <v>0.77</v>
      </c>
      <c r="D1097" s="2">
        <v>0.77</v>
      </c>
      <c r="E1097" s="2">
        <v>12556</v>
      </c>
      <c r="F1097" s="2">
        <v>0.77</v>
      </c>
      <c r="G1097" s="2">
        <v>9668.1200000000008</v>
      </c>
      <c r="H1097" s="15">
        <f t="shared" si="17"/>
        <v>0</v>
      </c>
    </row>
    <row r="1098" spans="1:8" ht="13.5" x14ac:dyDescent="0.25">
      <c r="A1098" s="11"/>
      <c r="B1098" s="10">
        <v>43902</v>
      </c>
      <c r="C1098" s="2">
        <v>0.77</v>
      </c>
      <c r="D1098" s="2">
        <v>0.77</v>
      </c>
      <c r="E1098" s="2">
        <v>3351</v>
      </c>
      <c r="F1098" s="2">
        <v>0.77</v>
      </c>
      <c r="G1098" s="2">
        <v>2580.27</v>
      </c>
      <c r="H1098" s="15">
        <f t="shared" si="17"/>
        <v>0</v>
      </c>
    </row>
    <row r="1099" spans="1:8" ht="13.5" x14ac:dyDescent="0.25">
      <c r="A1099" s="11"/>
      <c r="B1099" s="10">
        <v>43903</v>
      </c>
      <c r="C1099" s="2">
        <v>0.75</v>
      </c>
      <c r="D1099" s="2">
        <v>0.75</v>
      </c>
      <c r="E1099" s="2">
        <v>5401</v>
      </c>
      <c r="F1099" s="2">
        <v>0.75190000000000001</v>
      </c>
      <c r="G1099" s="2">
        <v>4061.0119</v>
      </c>
      <c r="H1099" s="15">
        <f t="shared" si="17"/>
        <v>-2.5974025974025997E-2</v>
      </c>
    </row>
    <row r="1100" spans="1:8" ht="13.5" x14ac:dyDescent="0.25">
      <c r="A1100" s="11"/>
      <c r="B1100" s="10">
        <v>43906</v>
      </c>
      <c r="C1100" s="2">
        <v>0.72</v>
      </c>
      <c r="D1100" s="2">
        <v>0.72</v>
      </c>
      <c r="E1100" s="2">
        <v>1105</v>
      </c>
      <c r="F1100" s="2">
        <v>0.72</v>
      </c>
      <c r="G1100" s="2">
        <v>795.6</v>
      </c>
      <c r="H1100" s="15">
        <f t="shared" si="17"/>
        <v>-4.0000000000000036E-2</v>
      </c>
    </row>
    <row r="1101" spans="1:8" ht="13.5" x14ac:dyDescent="0.25">
      <c r="A1101" s="11"/>
      <c r="B1101" s="10">
        <v>43907</v>
      </c>
      <c r="C1101" s="2">
        <v>0.7</v>
      </c>
      <c r="D1101" s="2">
        <v>0.7</v>
      </c>
      <c r="E1101" s="2">
        <v>3</v>
      </c>
      <c r="F1101" s="2">
        <v>0.70669999999999999</v>
      </c>
      <c r="G1101" s="2">
        <v>2.1200999999999999</v>
      </c>
      <c r="H1101" s="15">
        <f t="shared" si="17"/>
        <v>-2.7777777777777804E-2</v>
      </c>
    </row>
    <row r="1102" spans="1:8" ht="13.5" x14ac:dyDescent="0.25">
      <c r="A1102" s="11"/>
      <c r="B1102" s="10">
        <v>43908</v>
      </c>
      <c r="C1102" s="2">
        <v>0.68</v>
      </c>
      <c r="D1102" s="2">
        <v>0.68</v>
      </c>
      <c r="E1102" s="2">
        <v>2562</v>
      </c>
      <c r="F1102" s="2">
        <v>0.68</v>
      </c>
      <c r="G1102" s="2">
        <v>1742.16</v>
      </c>
      <c r="H1102" s="15">
        <f t="shared" si="17"/>
        <v>-2.8571428571428439E-2</v>
      </c>
    </row>
    <row r="1103" spans="1:8" ht="13.5" x14ac:dyDescent="0.25">
      <c r="A1103" s="11"/>
      <c r="B1103" s="10">
        <v>43909</v>
      </c>
      <c r="C1103" s="2">
        <v>0.66</v>
      </c>
      <c r="D1103" s="2">
        <v>0.66</v>
      </c>
      <c r="E1103" s="2">
        <v>1</v>
      </c>
      <c r="F1103" s="2">
        <v>0.66</v>
      </c>
      <c r="G1103" s="2">
        <v>0.66</v>
      </c>
      <c r="H1103" s="15">
        <f t="shared" si="17"/>
        <v>-2.9411764705882377E-2</v>
      </c>
    </row>
    <row r="1104" spans="1:8" ht="13.5" x14ac:dyDescent="0.25">
      <c r="A1104" s="11"/>
      <c r="B1104" s="10">
        <v>43913</v>
      </c>
      <c r="C1104" s="2">
        <v>0.65</v>
      </c>
      <c r="D1104" s="2">
        <v>0.65</v>
      </c>
      <c r="E1104" s="2">
        <v>0</v>
      </c>
      <c r="F1104" s="2">
        <v>0</v>
      </c>
      <c r="G1104" s="2">
        <v>0</v>
      </c>
      <c r="H1104" s="15">
        <f t="shared" si="17"/>
        <v>-1.5151515151515164E-2</v>
      </c>
    </row>
    <row r="1105" spans="1:8" ht="13.5" x14ac:dyDescent="0.25">
      <c r="A1105" s="11"/>
      <c r="B1105" s="10">
        <v>43914</v>
      </c>
      <c r="C1105" s="2">
        <v>0.64</v>
      </c>
      <c r="D1105" s="2">
        <v>0.64</v>
      </c>
      <c r="E1105" s="2">
        <v>62784</v>
      </c>
      <c r="F1105" s="2">
        <v>0.64</v>
      </c>
      <c r="G1105" s="2">
        <v>40181.760000000002</v>
      </c>
      <c r="H1105" s="15">
        <f t="shared" si="17"/>
        <v>-1.5384615384615398E-2</v>
      </c>
    </row>
    <row r="1106" spans="1:8" ht="13.5" x14ac:dyDescent="0.25">
      <c r="A1106" s="11"/>
      <c r="B1106" s="10">
        <v>43915</v>
      </c>
      <c r="C1106" s="2">
        <v>0.63</v>
      </c>
      <c r="D1106" s="2">
        <v>0.63</v>
      </c>
      <c r="E1106" s="2">
        <v>1273</v>
      </c>
      <c r="F1106" s="2">
        <v>0.63</v>
      </c>
      <c r="G1106" s="2">
        <v>801.99</v>
      </c>
      <c r="H1106" s="15">
        <f t="shared" si="17"/>
        <v>-1.5625000000000014E-2</v>
      </c>
    </row>
    <row r="1107" spans="1:8" ht="13.5" x14ac:dyDescent="0.25">
      <c r="A1107" s="11"/>
      <c r="B1107" s="10">
        <v>43916</v>
      </c>
      <c r="C1107" s="2">
        <v>0.62</v>
      </c>
      <c r="D1107" s="2">
        <v>0.62</v>
      </c>
      <c r="E1107" s="2">
        <v>32949</v>
      </c>
      <c r="F1107" s="2">
        <v>0.62060000000000004</v>
      </c>
      <c r="G1107" s="2">
        <v>20448.149399999998</v>
      </c>
      <c r="H1107" s="15">
        <f t="shared" si="17"/>
        <v>-1.5873015873015886E-2</v>
      </c>
    </row>
    <row r="1108" spans="1:8" ht="13.5" x14ac:dyDescent="0.25">
      <c r="A1108" s="11"/>
      <c r="B1108" s="10">
        <v>43917</v>
      </c>
      <c r="C1108" s="2">
        <v>0.61</v>
      </c>
      <c r="D1108" s="2">
        <v>0.61</v>
      </c>
      <c r="E1108" s="2">
        <v>4538</v>
      </c>
      <c r="F1108" s="2">
        <v>0.61439999999999995</v>
      </c>
      <c r="G1108" s="2">
        <v>2788.1471999999999</v>
      </c>
      <c r="H1108" s="15">
        <f t="shared" si="17"/>
        <v>-1.612903225806453E-2</v>
      </c>
    </row>
    <row r="1109" spans="1:8" ht="13.5" x14ac:dyDescent="0.25">
      <c r="A1109" s="11"/>
      <c r="B1109" s="10">
        <v>43920</v>
      </c>
      <c r="C1109" s="2">
        <v>0.6</v>
      </c>
      <c r="D1109" s="2">
        <v>0.6</v>
      </c>
      <c r="E1109" s="2">
        <v>8622</v>
      </c>
      <c r="F1109" s="2">
        <v>0.60350000000000004</v>
      </c>
      <c r="G1109" s="2">
        <v>5203.3770000000004</v>
      </c>
      <c r="H1109" s="15">
        <f t="shared" si="17"/>
        <v>-1.6393442622950834E-2</v>
      </c>
    </row>
    <row r="1110" spans="1:8" ht="13.5" x14ac:dyDescent="0.25">
      <c r="A1110" s="11"/>
      <c r="B1110" s="10">
        <v>43921</v>
      </c>
      <c r="C1110" s="2">
        <v>0.6</v>
      </c>
      <c r="D1110" s="2">
        <v>0.6</v>
      </c>
      <c r="E1110" s="2">
        <v>7875</v>
      </c>
      <c r="F1110" s="2">
        <v>0.59019999999999995</v>
      </c>
      <c r="G1110" s="2">
        <v>4647.8249999999998</v>
      </c>
      <c r="H1110" s="15">
        <f t="shared" si="17"/>
        <v>0</v>
      </c>
    </row>
    <row r="1111" spans="1:8" ht="13.5" x14ac:dyDescent="0.25">
      <c r="A1111" s="11"/>
      <c r="B1111" s="10">
        <v>43922</v>
      </c>
      <c r="C1111" s="2">
        <v>0.6</v>
      </c>
      <c r="D1111" s="2">
        <v>0.6</v>
      </c>
      <c r="E1111" s="2">
        <v>1822</v>
      </c>
      <c r="F1111" s="2">
        <v>0.59230000000000005</v>
      </c>
      <c r="G1111" s="2">
        <v>1079.1705999999999</v>
      </c>
      <c r="H1111" s="15">
        <f t="shared" si="17"/>
        <v>0</v>
      </c>
    </row>
    <row r="1112" spans="1:8" ht="13.5" x14ac:dyDescent="0.25">
      <c r="A1112" s="11"/>
      <c r="B1112" s="10">
        <v>43923</v>
      </c>
      <c r="C1112" s="2">
        <v>0.6</v>
      </c>
      <c r="D1112" s="2">
        <v>0.6</v>
      </c>
      <c r="E1112" s="2">
        <v>6541</v>
      </c>
      <c r="F1112" s="2">
        <v>0.59</v>
      </c>
      <c r="G1112" s="2">
        <v>3859.19</v>
      </c>
      <c r="H1112" s="15">
        <f t="shared" si="17"/>
        <v>0</v>
      </c>
    </row>
    <row r="1113" spans="1:8" ht="13.5" x14ac:dyDescent="0.25">
      <c r="A1113" s="11"/>
      <c r="B1113" s="10">
        <v>43924</v>
      </c>
      <c r="C1113" s="2">
        <v>0.59</v>
      </c>
      <c r="D1113" s="2">
        <v>0.59</v>
      </c>
      <c r="E1113" s="2">
        <v>5876</v>
      </c>
      <c r="F1113" s="2">
        <v>0.59</v>
      </c>
      <c r="G1113" s="2">
        <v>3466.84</v>
      </c>
      <c r="H1113" s="15">
        <f t="shared" si="17"/>
        <v>-1.6666666666666684E-2</v>
      </c>
    </row>
    <row r="1114" spans="1:8" ht="13.5" x14ac:dyDescent="0.25">
      <c r="A1114" s="11"/>
      <c r="B1114" s="10">
        <v>43927</v>
      </c>
      <c r="C1114" s="2">
        <v>0.57999999999999996</v>
      </c>
      <c r="D1114" s="2">
        <v>0.57999999999999996</v>
      </c>
      <c r="E1114" s="2">
        <v>767</v>
      </c>
      <c r="F1114" s="2">
        <v>0.57999999999999996</v>
      </c>
      <c r="G1114" s="2">
        <v>444.86</v>
      </c>
      <c r="H1114" s="15">
        <f t="shared" si="17"/>
        <v>-1.6949152542372899E-2</v>
      </c>
    </row>
    <row r="1115" spans="1:8" ht="13.5" x14ac:dyDescent="0.25">
      <c r="A1115" s="11"/>
      <c r="B1115" s="10">
        <v>43928</v>
      </c>
      <c r="C1115" s="2">
        <v>0.56999999999999995</v>
      </c>
      <c r="D1115" s="2">
        <v>0.56999999999999995</v>
      </c>
      <c r="E1115" s="2">
        <v>118</v>
      </c>
      <c r="F1115" s="2">
        <v>0.57020000000000004</v>
      </c>
      <c r="G1115" s="2">
        <v>67.283600000000007</v>
      </c>
      <c r="H1115" s="15">
        <f t="shared" si="17"/>
        <v>-1.7241379310344845E-2</v>
      </c>
    </row>
    <row r="1116" spans="1:8" ht="13.5" x14ac:dyDescent="0.25">
      <c r="A1116" s="11"/>
      <c r="B1116" s="10">
        <v>43929</v>
      </c>
      <c r="C1116" s="2">
        <v>0.56000000000000005</v>
      </c>
      <c r="D1116" s="2">
        <v>0.56000000000000005</v>
      </c>
      <c r="E1116" s="2">
        <v>173</v>
      </c>
      <c r="F1116" s="2">
        <v>0.56000000000000005</v>
      </c>
      <c r="G1116" s="2">
        <v>96.88</v>
      </c>
      <c r="H1116" s="15">
        <f t="shared" si="17"/>
        <v>-1.7543859649122629E-2</v>
      </c>
    </row>
    <row r="1117" spans="1:8" ht="13.5" x14ac:dyDescent="0.25">
      <c r="A1117" s="11"/>
      <c r="B1117" s="10">
        <v>43934</v>
      </c>
      <c r="C1117" s="2">
        <v>0.55000000000000004</v>
      </c>
      <c r="D1117" s="2">
        <v>0.55000000000000004</v>
      </c>
      <c r="E1117" s="2">
        <v>15860</v>
      </c>
      <c r="F1117" s="2">
        <v>0.5514</v>
      </c>
      <c r="G1117" s="2">
        <v>8745.2039999999997</v>
      </c>
      <c r="H1117" s="15">
        <f t="shared" si="17"/>
        <v>-1.785714285714287E-2</v>
      </c>
    </row>
    <row r="1118" spans="1:8" ht="13.5" x14ac:dyDescent="0.25">
      <c r="A1118" s="11"/>
      <c r="B1118" s="10">
        <v>43935</v>
      </c>
      <c r="C1118" s="2">
        <v>0.56000000000000005</v>
      </c>
      <c r="D1118" s="2">
        <v>0.56000000000000005</v>
      </c>
      <c r="E1118" s="2">
        <v>7300</v>
      </c>
      <c r="F1118" s="2">
        <v>0.55900000000000005</v>
      </c>
      <c r="G1118" s="2">
        <v>4080.7</v>
      </c>
      <c r="H1118" s="15">
        <f t="shared" si="17"/>
        <v>1.8181818181818195E-2</v>
      </c>
    </row>
    <row r="1119" spans="1:8" ht="13.5" x14ac:dyDescent="0.25">
      <c r="A1119" s="11"/>
      <c r="B1119" s="10">
        <v>43936</v>
      </c>
      <c r="C1119" s="2">
        <v>0.56999999999999995</v>
      </c>
      <c r="D1119" s="2">
        <v>0.56999999999999995</v>
      </c>
      <c r="E1119" s="2">
        <v>9767</v>
      </c>
      <c r="F1119" s="2">
        <v>0.56410000000000005</v>
      </c>
      <c r="G1119" s="2">
        <v>5509.5646999999999</v>
      </c>
      <c r="H1119" s="15">
        <f t="shared" si="17"/>
        <v>1.7857142857142672E-2</v>
      </c>
    </row>
    <row r="1120" spans="1:8" ht="13.5" x14ac:dyDescent="0.25">
      <c r="A1120" s="11"/>
      <c r="B1120" s="10">
        <v>43937</v>
      </c>
      <c r="C1120" s="2">
        <v>0.57999999999999996</v>
      </c>
      <c r="D1120" s="2">
        <v>0.57999999999999996</v>
      </c>
      <c r="E1120" s="2">
        <v>7377</v>
      </c>
      <c r="F1120" s="2">
        <v>0.57489999999999997</v>
      </c>
      <c r="G1120" s="2">
        <v>4241.0373</v>
      </c>
      <c r="H1120" s="15">
        <f t="shared" si="17"/>
        <v>1.7543859649122823E-2</v>
      </c>
    </row>
    <row r="1121" spans="1:8" ht="13.5" x14ac:dyDescent="0.25">
      <c r="A1121" s="11"/>
      <c r="B1121" s="10">
        <v>43938</v>
      </c>
      <c r="C1121" s="2">
        <v>0.59</v>
      </c>
      <c r="D1121" s="2">
        <v>0.59</v>
      </c>
      <c r="E1121" s="2">
        <v>15844</v>
      </c>
      <c r="F1121" s="2">
        <v>0.59</v>
      </c>
      <c r="G1121" s="2">
        <v>9347.9599999999991</v>
      </c>
      <c r="H1121" s="15">
        <f t="shared" si="17"/>
        <v>1.7241379310344845E-2</v>
      </c>
    </row>
    <row r="1122" spans="1:8" ht="13.5" x14ac:dyDescent="0.25">
      <c r="A1122" s="11"/>
      <c r="B1122" s="10">
        <v>43941</v>
      </c>
      <c r="C1122" s="2">
        <v>0.6</v>
      </c>
      <c r="D1122" s="2">
        <v>0.6</v>
      </c>
      <c r="E1122" s="2">
        <v>855</v>
      </c>
      <c r="F1122" s="2">
        <v>0.6</v>
      </c>
      <c r="G1122" s="2">
        <v>513</v>
      </c>
      <c r="H1122" s="15">
        <f t="shared" si="17"/>
        <v>1.6949152542372899E-2</v>
      </c>
    </row>
    <row r="1123" spans="1:8" ht="13.5" x14ac:dyDescent="0.25">
      <c r="A1123" s="11"/>
      <c r="B1123" s="10">
        <v>43942</v>
      </c>
      <c r="C1123" s="2">
        <v>0.61</v>
      </c>
      <c r="D1123" s="2">
        <v>0.61</v>
      </c>
      <c r="E1123" s="2">
        <v>12385</v>
      </c>
      <c r="F1123" s="2">
        <v>0.60219999999999996</v>
      </c>
      <c r="G1123" s="2">
        <v>7458.2470000000003</v>
      </c>
      <c r="H1123" s="15">
        <f t="shared" si="17"/>
        <v>1.6666666666666684E-2</v>
      </c>
    </row>
    <row r="1124" spans="1:8" ht="13.5" x14ac:dyDescent="0.25">
      <c r="A1124" s="11"/>
      <c r="B1124" s="10">
        <v>43943</v>
      </c>
      <c r="C1124" s="2">
        <v>0.62</v>
      </c>
      <c r="D1124" s="2">
        <v>0.62</v>
      </c>
      <c r="E1124" s="2">
        <v>20854</v>
      </c>
      <c r="F1124" s="2">
        <v>0.60019999999999996</v>
      </c>
      <c r="G1124" s="2">
        <v>12516.5708</v>
      </c>
      <c r="H1124" s="15">
        <f t="shared" si="17"/>
        <v>1.6393442622950834E-2</v>
      </c>
    </row>
    <row r="1125" spans="1:8" ht="13.5" x14ac:dyDescent="0.25">
      <c r="A1125" s="11"/>
      <c r="B1125" s="10">
        <v>43944</v>
      </c>
      <c r="C1125" s="2">
        <v>0.61</v>
      </c>
      <c r="D1125" s="2">
        <v>0.61</v>
      </c>
      <c r="E1125" s="2">
        <v>7671</v>
      </c>
      <c r="F1125" s="2">
        <v>0.61009999999999998</v>
      </c>
      <c r="G1125" s="2">
        <v>4680.0771000000004</v>
      </c>
      <c r="H1125" s="15">
        <f t="shared" si="17"/>
        <v>-1.612903225806453E-2</v>
      </c>
    </row>
    <row r="1126" spans="1:8" ht="13.5" x14ac:dyDescent="0.25">
      <c r="A1126" s="11"/>
      <c r="B1126" s="10">
        <v>43945</v>
      </c>
      <c r="C1126" s="2">
        <v>0.6</v>
      </c>
      <c r="D1126" s="2">
        <v>0.6</v>
      </c>
      <c r="E1126" s="2">
        <v>1887</v>
      </c>
      <c r="F1126" s="2">
        <v>0.6</v>
      </c>
      <c r="G1126" s="2">
        <v>1132.2</v>
      </c>
      <c r="H1126" s="15">
        <f t="shared" si="17"/>
        <v>-1.6393442622950834E-2</v>
      </c>
    </row>
    <row r="1127" spans="1:8" ht="13.5" x14ac:dyDescent="0.25">
      <c r="A1127" s="11"/>
      <c r="B1127" s="10">
        <v>43948</v>
      </c>
      <c r="C1127" s="2">
        <v>0.59</v>
      </c>
      <c r="D1127" s="2">
        <v>0.59</v>
      </c>
      <c r="E1127" s="2">
        <v>571</v>
      </c>
      <c r="F1127" s="2">
        <v>0.59</v>
      </c>
      <c r="G1127" s="2">
        <v>336.89</v>
      </c>
      <c r="H1127" s="15">
        <f t="shared" si="17"/>
        <v>-1.6666666666666684E-2</v>
      </c>
    </row>
    <row r="1128" spans="1:8" ht="13.5" x14ac:dyDescent="0.25">
      <c r="A1128" s="11"/>
      <c r="B1128" s="10">
        <v>43949</v>
      </c>
      <c r="C1128" s="2">
        <v>0.57999999999999996</v>
      </c>
      <c r="D1128" s="2">
        <v>0.57999999999999996</v>
      </c>
      <c r="E1128" s="2">
        <v>0</v>
      </c>
      <c r="F1128" s="2">
        <v>0</v>
      </c>
      <c r="G1128" s="2">
        <v>0</v>
      </c>
      <c r="H1128" s="15">
        <f t="shared" si="17"/>
        <v>-1.6949152542372899E-2</v>
      </c>
    </row>
    <row r="1129" spans="1:8" ht="13.5" x14ac:dyDescent="0.25">
      <c r="A1129" s="11"/>
      <c r="B1129" s="10">
        <v>43950</v>
      </c>
      <c r="C1129" s="2">
        <v>0.56999999999999995</v>
      </c>
      <c r="D1129" s="2">
        <v>0.56999999999999995</v>
      </c>
      <c r="E1129" s="2">
        <v>0</v>
      </c>
      <c r="F1129" s="2">
        <v>0</v>
      </c>
      <c r="G1129" s="2">
        <v>0</v>
      </c>
      <c r="H1129" s="15">
        <f t="shared" si="17"/>
        <v>-1.7241379310344845E-2</v>
      </c>
    </row>
    <row r="1130" spans="1:8" ht="13.5" x14ac:dyDescent="0.25">
      <c r="A1130" s="11"/>
      <c r="B1130" s="10">
        <v>43951</v>
      </c>
      <c r="C1130" s="2">
        <v>0.56999999999999995</v>
      </c>
      <c r="D1130" s="2">
        <v>0.56999999999999995</v>
      </c>
      <c r="E1130" s="2">
        <v>8210</v>
      </c>
      <c r="F1130" s="2">
        <v>0.56000000000000005</v>
      </c>
      <c r="G1130" s="2">
        <v>4597.6000000000004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0.57999999999999996</v>
      </c>
      <c r="D1131" s="2">
        <v>0.57999999999999996</v>
      </c>
      <c r="E1131" s="2">
        <v>15143</v>
      </c>
      <c r="F1131" s="2">
        <v>0.56010000000000004</v>
      </c>
      <c r="G1131" s="2">
        <v>8481.5943000000007</v>
      </c>
      <c r="H1131" s="15">
        <f t="shared" si="17"/>
        <v>1.7543859649122823E-2</v>
      </c>
    </row>
    <row r="1132" spans="1:8" ht="13.5" x14ac:dyDescent="0.25">
      <c r="A1132" s="11"/>
      <c r="B1132" s="10">
        <v>43956</v>
      </c>
      <c r="C1132" s="2">
        <v>0.56999999999999995</v>
      </c>
      <c r="D1132" s="2">
        <v>0.56999999999999995</v>
      </c>
      <c r="E1132" s="2">
        <v>103</v>
      </c>
      <c r="F1132" s="2">
        <v>0.57850000000000001</v>
      </c>
      <c r="G1132" s="2">
        <v>59.585500000000003</v>
      </c>
      <c r="H1132" s="15">
        <f t="shared" si="17"/>
        <v>-1.7241379310344845E-2</v>
      </c>
    </row>
    <row r="1133" spans="1:8" ht="13.5" x14ac:dyDescent="0.25">
      <c r="A1133" s="11"/>
      <c r="B1133" s="10">
        <v>43957</v>
      </c>
      <c r="C1133" s="2">
        <v>0.56000000000000005</v>
      </c>
      <c r="D1133" s="2">
        <v>0.56000000000000005</v>
      </c>
      <c r="E1133" s="2">
        <v>4402</v>
      </c>
      <c r="F1133" s="2">
        <v>0.56000000000000005</v>
      </c>
      <c r="G1133" s="2">
        <v>2465.12</v>
      </c>
      <c r="H1133" s="15">
        <f t="shared" si="17"/>
        <v>-1.7543859649122629E-2</v>
      </c>
    </row>
    <row r="1134" spans="1:8" ht="13.5" x14ac:dyDescent="0.25">
      <c r="A1134" s="11"/>
      <c r="B1134" s="10">
        <v>43958</v>
      </c>
      <c r="C1134" s="2">
        <v>0.55000000000000004</v>
      </c>
      <c r="D1134" s="2">
        <v>0.55000000000000004</v>
      </c>
      <c r="E1134" s="2">
        <v>4685</v>
      </c>
      <c r="F1134" s="2">
        <v>0.55000000000000004</v>
      </c>
      <c r="G1134" s="2">
        <v>2576.75</v>
      </c>
      <c r="H1134" s="15">
        <f t="shared" si="17"/>
        <v>-1.785714285714287E-2</v>
      </c>
    </row>
    <row r="1135" spans="1:8" ht="13.5" x14ac:dyDescent="0.25">
      <c r="A1135" s="11"/>
      <c r="B1135" s="10">
        <v>43959</v>
      </c>
      <c r="C1135" s="2">
        <v>0.54</v>
      </c>
      <c r="D1135" s="2">
        <v>0.54</v>
      </c>
      <c r="E1135" s="2">
        <v>2345</v>
      </c>
      <c r="F1135" s="2">
        <v>0.54</v>
      </c>
      <c r="G1135" s="2">
        <v>1266.3</v>
      </c>
      <c r="H1135" s="15">
        <f t="shared" si="17"/>
        <v>-1.8181818181818195E-2</v>
      </c>
    </row>
    <row r="1136" spans="1:8" ht="13.5" x14ac:dyDescent="0.25">
      <c r="A1136" s="11"/>
      <c r="B1136" s="10">
        <v>43962</v>
      </c>
      <c r="C1136" s="2">
        <v>0.53</v>
      </c>
      <c r="D1136" s="2">
        <v>0.53</v>
      </c>
      <c r="E1136" s="2">
        <v>5145</v>
      </c>
      <c r="F1136" s="2">
        <v>0.53</v>
      </c>
      <c r="G1136" s="2">
        <v>2726.85</v>
      </c>
      <c r="H1136" s="15">
        <f t="shared" si="17"/>
        <v>-1.8518518518518535E-2</v>
      </c>
    </row>
    <row r="1137" spans="1:8" ht="13.5" x14ac:dyDescent="0.25">
      <c r="A1137" s="11"/>
      <c r="B1137" s="10">
        <v>43963</v>
      </c>
      <c r="C1137" s="2">
        <v>0.53</v>
      </c>
      <c r="D1137" s="2">
        <v>0.53</v>
      </c>
      <c r="E1137" s="2">
        <v>5395</v>
      </c>
      <c r="F1137" s="2">
        <v>0.52239999999999998</v>
      </c>
      <c r="G1137" s="2">
        <v>2818.348</v>
      </c>
      <c r="H1137" s="15">
        <f t="shared" si="17"/>
        <v>0</v>
      </c>
    </row>
    <row r="1138" spans="1:8" ht="13.5" x14ac:dyDescent="0.25">
      <c r="A1138" s="11"/>
      <c r="B1138" s="10">
        <v>43964</v>
      </c>
      <c r="C1138" s="2">
        <v>0.53</v>
      </c>
      <c r="D1138" s="2">
        <v>0.53</v>
      </c>
      <c r="E1138" s="2">
        <v>3200</v>
      </c>
      <c r="F1138" s="2">
        <v>0.52059999999999995</v>
      </c>
      <c r="G1138" s="2">
        <v>1665.92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0.54</v>
      </c>
      <c r="D1139" s="2">
        <v>0.54</v>
      </c>
      <c r="E1139" s="2">
        <v>3511</v>
      </c>
      <c r="F1139" s="2">
        <v>0.53290000000000004</v>
      </c>
      <c r="G1139" s="2">
        <v>1871.0119</v>
      </c>
      <c r="H1139" s="15">
        <f t="shared" si="17"/>
        <v>1.8867924528301903E-2</v>
      </c>
    </row>
    <row r="1140" spans="1:8" ht="13.5" x14ac:dyDescent="0.25">
      <c r="A1140" s="11"/>
      <c r="B1140" s="10">
        <v>43966</v>
      </c>
      <c r="C1140" s="2">
        <v>0.55000000000000004</v>
      </c>
      <c r="D1140" s="2">
        <v>0.55000000000000004</v>
      </c>
      <c r="E1140" s="2">
        <v>2735</v>
      </c>
      <c r="F1140" s="2">
        <v>0.54010000000000002</v>
      </c>
      <c r="G1140" s="2">
        <v>1477.1735000000001</v>
      </c>
      <c r="H1140" s="15">
        <f t="shared" si="17"/>
        <v>1.8518518518518535E-2</v>
      </c>
    </row>
    <row r="1141" spans="1:8" ht="13.5" x14ac:dyDescent="0.25">
      <c r="A1141" s="11"/>
      <c r="B1141" s="10">
        <v>43969</v>
      </c>
      <c r="C1141" s="2">
        <v>0.55000000000000004</v>
      </c>
      <c r="D1141" s="2">
        <v>0.55000000000000004</v>
      </c>
      <c r="E1141" s="2">
        <v>1273</v>
      </c>
      <c r="F1141" s="2">
        <v>0.54179999999999995</v>
      </c>
      <c r="G1141" s="2">
        <v>689.71140000000003</v>
      </c>
      <c r="H1141" s="15">
        <f t="shared" si="17"/>
        <v>0</v>
      </c>
    </row>
    <row r="1142" spans="1:8" ht="13.5" x14ac:dyDescent="0.25">
      <c r="A1142" s="11"/>
      <c r="B1142" s="10">
        <v>43970</v>
      </c>
      <c r="C1142" s="2">
        <v>0.54</v>
      </c>
      <c r="D1142" s="2">
        <v>0.54</v>
      </c>
      <c r="E1142" s="2">
        <v>3269</v>
      </c>
      <c r="F1142" s="2">
        <v>0.54190000000000005</v>
      </c>
      <c r="G1142" s="2">
        <v>1771.4711</v>
      </c>
      <c r="H1142" s="15">
        <f t="shared" si="17"/>
        <v>-1.8181818181818195E-2</v>
      </c>
    </row>
    <row r="1143" spans="1:8" ht="13.5" x14ac:dyDescent="0.25">
      <c r="A1143" s="11"/>
      <c r="B1143" s="10">
        <v>43971</v>
      </c>
      <c r="C1143" s="2">
        <v>0.54</v>
      </c>
      <c r="D1143" s="2">
        <v>0.54</v>
      </c>
      <c r="E1143" s="2">
        <v>2403</v>
      </c>
      <c r="F1143" s="2">
        <v>0.53039999999999998</v>
      </c>
      <c r="G1143" s="2">
        <v>1274.5512000000001</v>
      </c>
      <c r="H1143" s="15">
        <f t="shared" si="17"/>
        <v>0</v>
      </c>
    </row>
    <row r="1144" spans="1:8" ht="13.5" x14ac:dyDescent="0.25">
      <c r="A1144" s="11"/>
      <c r="B1144" s="10">
        <v>43972</v>
      </c>
      <c r="C1144" s="2">
        <v>0.53</v>
      </c>
      <c r="D1144" s="2">
        <v>0.53</v>
      </c>
      <c r="E1144" s="2">
        <v>1480</v>
      </c>
      <c r="F1144" s="2">
        <v>0.53879999999999995</v>
      </c>
      <c r="G1144" s="2">
        <v>797.42399999999998</v>
      </c>
      <c r="H1144" s="15">
        <f t="shared" si="17"/>
        <v>-1.8518518518518535E-2</v>
      </c>
    </row>
    <row r="1145" spans="1:8" ht="13.5" x14ac:dyDescent="0.25">
      <c r="A1145" s="11"/>
      <c r="B1145" s="10">
        <v>43973</v>
      </c>
      <c r="C1145" s="2">
        <v>0.52</v>
      </c>
      <c r="D1145" s="2">
        <v>0.52</v>
      </c>
      <c r="E1145" s="2">
        <v>4086</v>
      </c>
      <c r="F1145" s="2">
        <v>0.52980000000000005</v>
      </c>
      <c r="G1145" s="2">
        <v>2164.7628</v>
      </c>
      <c r="H1145" s="15">
        <f t="shared" si="17"/>
        <v>-1.8867924528301903E-2</v>
      </c>
    </row>
    <row r="1146" spans="1:8" ht="13.5" x14ac:dyDescent="0.25">
      <c r="A1146" s="11"/>
      <c r="B1146" s="10">
        <v>43977</v>
      </c>
      <c r="C1146" s="2">
        <v>0.53</v>
      </c>
      <c r="D1146" s="2">
        <v>0.53</v>
      </c>
      <c r="E1146" s="2">
        <v>906</v>
      </c>
      <c r="F1146" s="2">
        <v>0.52929999999999999</v>
      </c>
      <c r="G1146" s="2">
        <v>479.54579999999999</v>
      </c>
      <c r="H1146" s="15">
        <f t="shared" si="17"/>
        <v>1.9230769230769246E-2</v>
      </c>
    </row>
    <row r="1147" spans="1:8" ht="13.5" x14ac:dyDescent="0.25">
      <c r="A1147" s="11"/>
      <c r="B1147" s="10">
        <v>43978</v>
      </c>
      <c r="C1147" s="2">
        <v>0.54</v>
      </c>
      <c r="D1147" s="2">
        <v>0.54</v>
      </c>
      <c r="E1147" s="2">
        <v>102</v>
      </c>
      <c r="F1147" s="2">
        <v>0.54</v>
      </c>
      <c r="G1147" s="2">
        <v>55.08</v>
      </c>
      <c r="H1147" s="15">
        <f t="shared" si="17"/>
        <v>1.8867924528301903E-2</v>
      </c>
    </row>
    <row r="1148" spans="1:8" ht="13.5" x14ac:dyDescent="0.25">
      <c r="A1148" s="11"/>
      <c r="B1148" s="10">
        <v>43979</v>
      </c>
      <c r="C1148" s="2">
        <v>0.55000000000000004</v>
      </c>
      <c r="D1148" s="2">
        <v>0.55000000000000004</v>
      </c>
      <c r="E1148" s="2">
        <v>5437</v>
      </c>
      <c r="F1148" s="2">
        <v>0.55000000000000004</v>
      </c>
      <c r="G1148" s="2">
        <v>2990.35</v>
      </c>
      <c r="H1148" s="15">
        <f t="shared" si="17"/>
        <v>1.8518518518518535E-2</v>
      </c>
    </row>
    <row r="1149" spans="1:8" ht="13.5" x14ac:dyDescent="0.25">
      <c r="A1149" s="11"/>
      <c r="B1149" s="10">
        <v>43980</v>
      </c>
      <c r="C1149" s="2">
        <v>0.56000000000000005</v>
      </c>
      <c r="D1149" s="2">
        <v>0.56000000000000005</v>
      </c>
      <c r="E1149" s="2">
        <v>2399</v>
      </c>
      <c r="F1149" s="2">
        <v>0.55969999999999998</v>
      </c>
      <c r="G1149" s="2">
        <v>1342.7203</v>
      </c>
      <c r="H1149" s="15">
        <f t="shared" si="17"/>
        <v>1.8181818181818195E-2</v>
      </c>
    </row>
    <row r="1150" spans="1:8" ht="13.5" x14ac:dyDescent="0.25">
      <c r="A1150" s="11"/>
      <c r="B1150" s="10">
        <v>43983</v>
      </c>
      <c r="C1150" s="2">
        <v>0.56999999999999995</v>
      </c>
      <c r="D1150" s="2">
        <v>0.56999999999999995</v>
      </c>
      <c r="E1150" s="2">
        <v>1619</v>
      </c>
      <c r="F1150" s="2">
        <v>0.56999999999999995</v>
      </c>
      <c r="G1150" s="2">
        <v>922.83</v>
      </c>
      <c r="H1150" s="15">
        <f t="shared" si="17"/>
        <v>1.7857142857142672E-2</v>
      </c>
    </row>
    <row r="1151" spans="1:8" ht="13.5" x14ac:dyDescent="0.25">
      <c r="A1151" s="11"/>
      <c r="B1151" s="10">
        <v>43984</v>
      </c>
      <c r="C1151" s="2">
        <v>0.57999999999999996</v>
      </c>
      <c r="D1151" s="2">
        <v>0.57999999999999996</v>
      </c>
      <c r="E1151" s="2">
        <v>324</v>
      </c>
      <c r="F1151" s="2">
        <v>0.57999999999999996</v>
      </c>
      <c r="G1151" s="2">
        <v>187.92</v>
      </c>
      <c r="H1151" s="15">
        <f t="shared" si="17"/>
        <v>1.7543859649122823E-2</v>
      </c>
    </row>
    <row r="1152" spans="1:8" ht="13.5" x14ac:dyDescent="0.25">
      <c r="A1152" s="11"/>
      <c r="B1152" s="10">
        <v>43985</v>
      </c>
      <c r="C1152" s="2">
        <v>0.59</v>
      </c>
      <c r="D1152" s="2">
        <v>0.59</v>
      </c>
      <c r="E1152" s="2">
        <v>0</v>
      </c>
      <c r="F1152" s="2">
        <v>0</v>
      </c>
      <c r="G1152" s="2">
        <v>0</v>
      </c>
      <c r="H1152" s="15">
        <f t="shared" si="17"/>
        <v>1.7241379310344845E-2</v>
      </c>
    </row>
    <row r="1153" spans="1:8" ht="13.5" x14ac:dyDescent="0.25">
      <c r="A1153" s="11"/>
      <c r="B1153" s="10">
        <v>43986</v>
      </c>
      <c r="C1153" s="2">
        <v>0.59</v>
      </c>
      <c r="D1153" s="2">
        <v>0.59</v>
      </c>
      <c r="E1153" s="2">
        <v>12013</v>
      </c>
      <c r="F1153" s="2">
        <v>0.59289999999999998</v>
      </c>
      <c r="G1153" s="2">
        <v>7122.5077000000001</v>
      </c>
      <c r="H1153" s="15">
        <f t="shared" si="17"/>
        <v>0</v>
      </c>
    </row>
    <row r="1154" spans="1:8" ht="13.5" x14ac:dyDescent="0.25">
      <c r="A1154" s="11"/>
      <c r="B1154" s="10">
        <v>43987</v>
      </c>
      <c r="C1154" s="2">
        <v>0.59</v>
      </c>
      <c r="D1154" s="2">
        <v>0.59</v>
      </c>
      <c r="E1154" s="2">
        <v>10379</v>
      </c>
      <c r="F1154" s="2">
        <v>0.58009999999999995</v>
      </c>
      <c r="G1154" s="2">
        <v>6020.8579</v>
      </c>
      <c r="H1154" s="15">
        <f t="shared" si="17"/>
        <v>0</v>
      </c>
    </row>
    <row r="1155" spans="1:8" ht="13.5" x14ac:dyDescent="0.25">
      <c r="A1155" s="11"/>
      <c r="B1155" s="10">
        <v>43990</v>
      </c>
      <c r="C1155" s="2">
        <v>0.59</v>
      </c>
      <c r="D1155" s="2">
        <v>0.59</v>
      </c>
      <c r="E1155" s="2">
        <v>23785</v>
      </c>
      <c r="F1155" s="2">
        <v>0.59009999999999996</v>
      </c>
      <c r="G1155" s="2">
        <v>14035.5285</v>
      </c>
      <c r="H1155" s="15">
        <f t="shared" si="17"/>
        <v>0</v>
      </c>
    </row>
    <row r="1156" spans="1:8" ht="13.5" x14ac:dyDescent="0.25">
      <c r="A1156" s="11"/>
      <c r="B1156" s="10">
        <v>43991</v>
      </c>
      <c r="C1156" s="2">
        <v>0.6</v>
      </c>
      <c r="D1156" s="2">
        <v>0.6</v>
      </c>
      <c r="E1156" s="2">
        <v>2044</v>
      </c>
      <c r="F1156" s="2">
        <v>0.57369999999999999</v>
      </c>
      <c r="G1156" s="2">
        <v>1172.6428000000001</v>
      </c>
      <c r="H1156" s="15">
        <f t="shared" si="17"/>
        <v>1.6949152542372899E-2</v>
      </c>
    </row>
    <row r="1157" spans="1:8" ht="13.5" x14ac:dyDescent="0.25">
      <c r="A1157" s="11"/>
      <c r="B1157" s="10">
        <v>43992</v>
      </c>
      <c r="C1157" s="2">
        <v>0.61</v>
      </c>
      <c r="D1157" s="2">
        <v>0.61</v>
      </c>
      <c r="E1157" s="2">
        <v>12875</v>
      </c>
      <c r="F1157" s="2">
        <v>0.60550000000000004</v>
      </c>
      <c r="G1157" s="2">
        <v>7795.8125</v>
      </c>
      <c r="H1157" s="15">
        <f t="shared" si="17"/>
        <v>1.6666666666666684E-2</v>
      </c>
    </row>
    <row r="1158" spans="1:8" ht="13.5" x14ac:dyDescent="0.25">
      <c r="A1158" s="11"/>
      <c r="B1158" s="10">
        <v>43993</v>
      </c>
      <c r="C1158" s="2">
        <v>0.64</v>
      </c>
      <c r="D1158" s="2">
        <v>0.64</v>
      </c>
      <c r="E1158" s="2">
        <v>13420</v>
      </c>
      <c r="F1158" s="2">
        <v>0.63090000000000002</v>
      </c>
      <c r="G1158" s="2">
        <v>8466.6779999999999</v>
      </c>
      <c r="H1158" s="15">
        <f t="shared" si="17"/>
        <v>4.9180327868852507E-2</v>
      </c>
    </row>
    <row r="1159" spans="1:8" ht="13.5" x14ac:dyDescent="0.25">
      <c r="A1159" s="11"/>
      <c r="B1159" s="10">
        <v>43994</v>
      </c>
      <c r="C1159" s="2">
        <v>0.66</v>
      </c>
      <c r="D1159" s="2">
        <v>0.66</v>
      </c>
      <c r="E1159" s="2">
        <v>0</v>
      </c>
      <c r="F1159" s="2">
        <v>0</v>
      </c>
      <c r="G1159" s="2">
        <v>0</v>
      </c>
      <c r="H1159" s="15">
        <f t="shared" ref="H1159:H1222" si="18">(D1159-D1158)/D1158</f>
        <v>3.1250000000000028E-2</v>
      </c>
    </row>
    <row r="1160" spans="1:8" ht="13.5" x14ac:dyDescent="0.25">
      <c r="A1160" s="11"/>
      <c r="B1160" s="10">
        <v>43997</v>
      </c>
      <c r="C1160" s="2">
        <v>0.7</v>
      </c>
      <c r="D1160" s="2">
        <v>0.7</v>
      </c>
      <c r="E1160" s="2">
        <v>51602</v>
      </c>
      <c r="F1160" s="2">
        <v>0.68289999999999995</v>
      </c>
      <c r="G1160" s="2">
        <v>35239.005799999999</v>
      </c>
      <c r="H1160" s="15">
        <f t="shared" si="18"/>
        <v>6.060606060606049E-2</v>
      </c>
    </row>
    <row r="1161" spans="1:8" ht="13.5" x14ac:dyDescent="0.25">
      <c r="A1161" s="11"/>
      <c r="B1161" s="10">
        <v>43998</v>
      </c>
      <c r="C1161" s="2">
        <v>0.74</v>
      </c>
      <c r="D1161" s="2">
        <v>0.74</v>
      </c>
      <c r="E1161" s="2">
        <v>63644</v>
      </c>
      <c r="F1161" s="2">
        <v>0.73089999999999999</v>
      </c>
      <c r="G1161" s="2">
        <v>46517.399599999997</v>
      </c>
      <c r="H1161" s="15">
        <f t="shared" si="18"/>
        <v>5.7142857142857197E-2</v>
      </c>
    </row>
    <row r="1162" spans="1:8" ht="13.5" x14ac:dyDescent="0.25">
      <c r="A1162" s="11"/>
      <c r="B1162" s="10">
        <v>43999</v>
      </c>
      <c r="C1162" s="2">
        <v>0.77</v>
      </c>
      <c r="D1162" s="2">
        <v>0.77</v>
      </c>
      <c r="E1162" s="2">
        <v>0</v>
      </c>
      <c r="F1162" s="2">
        <v>0</v>
      </c>
      <c r="G1162" s="2">
        <v>0</v>
      </c>
      <c r="H1162" s="15">
        <f t="shared" si="18"/>
        <v>4.0540540540540577E-2</v>
      </c>
    </row>
    <row r="1163" spans="1:8" ht="13.5" x14ac:dyDescent="0.25">
      <c r="A1163" s="11"/>
      <c r="B1163" s="10">
        <v>44000</v>
      </c>
      <c r="C1163" s="2">
        <v>0.81</v>
      </c>
      <c r="D1163" s="2">
        <v>0.81</v>
      </c>
      <c r="E1163" s="2">
        <v>73790</v>
      </c>
      <c r="F1163" s="2">
        <v>0.78080000000000005</v>
      </c>
      <c r="G1163" s="2">
        <v>57615.232000000004</v>
      </c>
      <c r="H1163" s="15">
        <f t="shared" si="18"/>
        <v>5.1948051948051993E-2</v>
      </c>
    </row>
    <row r="1164" spans="1:8" ht="13.5" x14ac:dyDescent="0.25">
      <c r="A1164" s="11"/>
      <c r="B1164" s="10">
        <v>44001</v>
      </c>
      <c r="C1164" s="2">
        <v>0.85</v>
      </c>
      <c r="D1164" s="2">
        <v>0.85</v>
      </c>
      <c r="E1164" s="2">
        <v>152835</v>
      </c>
      <c r="F1164" s="2">
        <v>0.81289999999999996</v>
      </c>
      <c r="G1164" s="2">
        <v>124239.57150000001</v>
      </c>
      <c r="H1164" s="15">
        <f t="shared" si="18"/>
        <v>4.9382716049382616E-2</v>
      </c>
    </row>
    <row r="1165" spans="1:8" ht="13.5" x14ac:dyDescent="0.25">
      <c r="A1165" s="11"/>
      <c r="B1165" s="10">
        <v>44004</v>
      </c>
      <c r="C1165" s="2">
        <v>0.9</v>
      </c>
      <c r="D1165" s="2">
        <v>0.9</v>
      </c>
      <c r="E1165" s="2">
        <v>154353</v>
      </c>
      <c r="F1165" s="2">
        <v>0.89119999999999999</v>
      </c>
      <c r="G1165" s="2">
        <v>137559.39360000001</v>
      </c>
      <c r="H1165" s="15">
        <f t="shared" si="18"/>
        <v>5.8823529411764761E-2</v>
      </c>
    </row>
    <row r="1166" spans="1:8" ht="13.5" x14ac:dyDescent="0.25">
      <c r="A1166" s="11"/>
      <c r="B1166" s="10">
        <v>44005</v>
      </c>
      <c r="C1166" s="2">
        <v>0.95</v>
      </c>
      <c r="D1166" s="2">
        <v>0.95</v>
      </c>
      <c r="E1166" s="2">
        <v>84983</v>
      </c>
      <c r="F1166" s="2">
        <v>0.92220000000000002</v>
      </c>
      <c r="G1166" s="2">
        <v>78371.3226</v>
      </c>
      <c r="H1166" s="15">
        <f t="shared" si="18"/>
        <v>5.5555555555555483E-2</v>
      </c>
    </row>
    <row r="1167" spans="1:8" ht="13.5" x14ac:dyDescent="0.25">
      <c r="A1167" s="11"/>
      <c r="B1167" s="10">
        <v>44006</v>
      </c>
      <c r="C1167" s="2">
        <v>1</v>
      </c>
      <c r="D1167" s="2">
        <v>1</v>
      </c>
      <c r="E1167" s="2">
        <v>35165</v>
      </c>
      <c r="F1167" s="2">
        <v>0.99550000000000005</v>
      </c>
      <c r="G1167" s="2">
        <v>35006.7575</v>
      </c>
      <c r="H1167" s="15">
        <f t="shared" si="18"/>
        <v>5.2631578947368474E-2</v>
      </c>
    </row>
    <row r="1168" spans="1:8" ht="13.5" x14ac:dyDescent="0.25">
      <c r="A1168" s="11"/>
      <c r="B1168" s="10">
        <v>44007</v>
      </c>
      <c r="C1168" s="2">
        <v>1.04</v>
      </c>
      <c r="D1168" s="2">
        <v>1.04</v>
      </c>
      <c r="E1168" s="2">
        <v>0</v>
      </c>
      <c r="F1168" s="2">
        <v>0</v>
      </c>
      <c r="G1168" s="2">
        <v>0</v>
      </c>
      <c r="H1168" s="15">
        <f t="shared" si="18"/>
        <v>4.0000000000000036E-2</v>
      </c>
    </row>
    <row r="1169" spans="1:8" ht="13.5" x14ac:dyDescent="0.25">
      <c r="A1169" s="11"/>
      <c r="B1169" s="10">
        <v>44008</v>
      </c>
      <c r="C1169" s="2">
        <v>1.1000000000000001</v>
      </c>
      <c r="D1169" s="2">
        <v>1.1000000000000001</v>
      </c>
      <c r="E1169" s="2">
        <v>153946</v>
      </c>
      <c r="F1169" s="2">
        <v>1.083</v>
      </c>
      <c r="G1169" s="2">
        <v>166723.51800000001</v>
      </c>
      <c r="H1169" s="15">
        <f t="shared" si="18"/>
        <v>5.7692307692307744E-2</v>
      </c>
    </row>
    <row r="1170" spans="1:8" ht="13.5" x14ac:dyDescent="0.25">
      <c r="A1170" s="11"/>
      <c r="B1170" s="10">
        <v>44011</v>
      </c>
      <c r="C1170" s="2">
        <v>1.1599999999999999</v>
      </c>
      <c r="D1170" s="2">
        <v>1.1599999999999999</v>
      </c>
      <c r="E1170" s="2">
        <v>158417</v>
      </c>
      <c r="F1170" s="2">
        <v>1.1221000000000001</v>
      </c>
      <c r="G1170" s="2">
        <v>177759.7157</v>
      </c>
      <c r="H1170" s="15">
        <f t="shared" si="18"/>
        <v>5.454545454545439E-2</v>
      </c>
    </row>
    <row r="1171" spans="1:8" ht="13.5" x14ac:dyDescent="0.25">
      <c r="A1171" s="11"/>
      <c r="B1171" s="10">
        <v>44012</v>
      </c>
      <c r="C1171" s="2">
        <v>1.23</v>
      </c>
      <c r="D1171" s="2">
        <v>1.23</v>
      </c>
      <c r="E1171" s="2">
        <v>40813</v>
      </c>
      <c r="F1171" s="2">
        <v>1.2099</v>
      </c>
      <c r="G1171" s="2">
        <v>49379.648699999998</v>
      </c>
      <c r="H1171" s="15">
        <f t="shared" si="18"/>
        <v>6.0344827586206955E-2</v>
      </c>
    </row>
    <row r="1172" spans="1:8" ht="13.5" x14ac:dyDescent="0.25">
      <c r="A1172" s="11"/>
      <c r="B1172" s="10">
        <v>44013</v>
      </c>
      <c r="C1172" s="2">
        <v>1.3</v>
      </c>
      <c r="D1172" s="2">
        <v>1.3</v>
      </c>
      <c r="E1172" s="2">
        <v>261297</v>
      </c>
      <c r="F1172" s="2">
        <v>1.2637</v>
      </c>
      <c r="G1172" s="2">
        <v>330201.01890000002</v>
      </c>
      <c r="H1172" s="15">
        <f t="shared" si="18"/>
        <v>5.691056910569111E-2</v>
      </c>
    </row>
    <row r="1173" spans="1:8" ht="13.5" x14ac:dyDescent="0.25">
      <c r="A1173" s="11"/>
      <c r="B1173" s="10">
        <v>44014</v>
      </c>
      <c r="C1173" s="2">
        <v>1.23</v>
      </c>
      <c r="D1173" s="2">
        <v>1.23</v>
      </c>
      <c r="E1173" s="2">
        <v>125632</v>
      </c>
      <c r="F1173" s="2">
        <v>1.2912999999999999</v>
      </c>
      <c r="G1173" s="2">
        <v>162228.60159999999</v>
      </c>
      <c r="H1173" s="15">
        <f t="shared" si="18"/>
        <v>-5.3846153846153891E-2</v>
      </c>
    </row>
    <row r="1174" spans="1:8" ht="13.5" x14ac:dyDescent="0.25">
      <c r="A1174" s="11"/>
      <c r="B1174" s="10">
        <v>44015</v>
      </c>
      <c r="C1174" s="2">
        <v>1.3</v>
      </c>
      <c r="D1174" s="2">
        <v>1.3</v>
      </c>
      <c r="E1174" s="2">
        <v>214730</v>
      </c>
      <c r="F1174" s="2">
        <v>1.2685</v>
      </c>
      <c r="G1174" s="2">
        <v>272385.005</v>
      </c>
      <c r="H1174" s="15">
        <f t="shared" si="18"/>
        <v>5.691056910569111E-2</v>
      </c>
    </row>
    <row r="1175" spans="1:8" ht="13.5" x14ac:dyDescent="0.25">
      <c r="A1175" s="11"/>
      <c r="B1175" s="10">
        <v>44018</v>
      </c>
      <c r="C1175" s="2">
        <v>1.37</v>
      </c>
      <c r="D1175" s="2">
        <v>1.37</v>
      </c>
      <c r="E1175" s="2">
        <v>59889</v>
      </c>
      <c r="F1175" s="2">
        <v>1.3491</v>
      </c>
      <c r="G1175" s="2">
        <v>80796.249899999995</v>
      </c>
      <c r="H1175" s="15">
        <f t="shared" si="18"/>
        <v>5.3846153846153891E-2</v>
      </c>
    </row>
    <row r="1176" spans="1:8" ht="13.5" x14ac:dyDescent="0.25">
      <c r="A1176" s="11"/>
      <c r="B1176" s="10">
        <v>44019</v>
      </c>
      <c r="C1176" s="2">
        <v>1.34</v>
      </c>
      <c r="D1176" s="2">
        <v>1.34</v>
      </c>
      <c r="E1176" s="2">
        <v>147414</v>
      </c>
      <c r="F1176" s="2">
        <v>1.3924000000000001</v>
      </c>
      <c r="G1176" s="2">
        <v>205259.2536</v>
      </c>
      <c r="H1176" s="15">
        <f t="shared" si="18"/>
        <v>-2.1897810218978121E-2</v>
      </c>
    </row>
    <row r="1177" spans="1:8" ht="13.5" x14ac:dyDescent="0.25">
      <c r="A1177" s="11"/>
      <c r="B1177" s="10">
        <v>44020</v>
      </c>
      <c r="C1177" s="2">
        <v>1.28</v>
      </c>
      <c r="D1177" s="2">
        <v>1.28</v>
      </c>
      <c r="E1177" s="2">
        <v>732219</v>
      </c>
      <c r="F1177" s="2">
        <v>1.2907</v>
      </c>
      <c r="G1177" s="2">
        <v>945075.06330000004</v>
      </c>
      <c r="H1177" s="15">
        <f t="shared" si="18"/>
        <v>-4.4776119402985114E-2</v>
      </c>
    </row>
    <row r="1178" spans="1:8" ht="13.5" x14ac:dyDescent="0.25">
      <c r="A1178" s="11"/>
      <c r="B1178" s="10">
        <v>44021</v>
      </c>
      <c r="C1178" s="2">
        <v>1.35</v>
      </c>
      <c r="D1178" s="2">
        <v>1.35</v>
      </c>
      <c r="E1178" s="2">
        <v>239031</v>
      </c>
      <c r="F1178" s="2">
        <v>1.3469</v>
      </c>
      <c r="G1178" s="2">
        <v>321950.85389999999</v>
      </c>
      <c r="H1178" s="15">
        <f t="shared" si="18"/>
        <v>5.4687500000000049E-2</v>
      </c>
    </row>
    <row r="1179" spans="1:8" ht="13.5" x14ac:dyDescent="0.25">
      <c r="A1179" s="11"/>
      <c r="B1179" s="10">
        <v>44022</v>
      </c>
      <c r="C1179" s="2">
        <v>1.43</v>
      </c>
      <c r="D1179" s="2">
        <v>1.43</v>
      </c>
      <c r="E1179" s="2">
        <v>252674</v>
      </c>
      <c r="F1179" s="2">
        <v>1.4247000000000001</v>
      </c>
      <c r="G1179" s="2">
        <v>359984.64779999998</v>
      </c>
      <c r="H1179" s="15">
        <f t="shared" si="18"/>
        <v>5.9259259259259144E-2</v>
      </c>
    </row>
    <row r="1180" spans="1:8" ht="13.5" x14ac:dyDescent="0.25">
      <c r="A1180" s="11"/>
      <c r="B1180" s="10">
        <v>44025</v>
      </c>
      <c r="C1180" s="2">
        <v>1.51</v>
      </c>
      <c r="D1180" s="2">
        <v>1.51</v>
      </c>
      <c r="E1180" s="2">
        <v>248574</v>
      </c>
      <c r="F1180" s="2">
        <v>1.4878</v>
      </c>
      <c r="G1180" s="2">
        <v>369828.39720000001</v>
      </c>
      <c r="H1180" s="15">
        <f t="shared" si="18"/>
        <v>5.5944055944056E-2</v>
      </c>
    </row>
    <row r="1181" spans="1:8" ht="13.5" x14ac:dyDescent="0.25">
      <c r="A1181" s="11"/>
      <c r="B1181" s="10">
        <v>44026</v>
      </c>
      <c r="C1181" s="2">
        <v>1.42</v>
      </c>
      <c r="D1181" s="2">
        <v>1.42</v>
      </c>
      <c r="E1181" s="2">
        <v>177759</v>
      </c>
      <c r="F1181" s="2">
        <v>1.4965999999999999</v>
      </c>
      <c r="G1181" s="2">
        <v>266034.11940000003</v>
      </c>
      <c r="H1181" s="15">
        <f t="shared" si="18"/>
        <v>-5.9602649006622571E-2</v>
      </c>
    </row>
    <row r="1182" spans="1:8" ht="13.5" x14ac:dyDescent="0.25">
      <c r="A1182" s="11"/>
      <c r="B1182" s="10">
        <v>44027</v>
      </c>
      <c r="C1182" s="2">
        <v>1.34</v>
      </c>
      <c r="D1182" s="2">
        <v>1.34</v>
      </c>
      <c r="E1182" s="2">
        <v>109368</v>
      </c>
      <c r="F1182" s="2">
        <v>1.3734999999999999</v>
      </c>
      <c r="G1182" s="2">
        <v>150216.948</v>
      </c>
      <c r="H1182" s="15">
        <f t="shared" si="18"/>
        <v>-5.6338028169013982E-2</v>
      </c>
    </row>
    <row r="1183" spans="1:8" ht="13.5" x14ac:dyDescent="0.25">
      <c r="A1183" s="11"/>
      <c r="B1183" s="10">
        <v>44028</v>
      </c>
      <c r="C1183" s="2">
        <v>1.4</v>
      </c>
      <c r="D1183" s="2">
        <v>1.4</v>
      </c>
      <c r="E1183" s="2">
        <v>112379</v>
      </c>
      <c r="F1183" s="2">
        <v>1.3628</v>
      </c>
      <c r="G1183" s="2">
        <v>153150.1012</v>
      </c>
      <c r="H1183" s="15">
        <f t="shared" si="18"/>
        <v>4.4776119402984947E-2</v>
      </c>
    </row>
    <row r="1184" spans="1:8" ht="13.5" x14ac:dyDescent="0.25">
      <c r="A1184" s="11"/>
      <c r="B1184" s="10">
        <v>44029</v>
      </c>
      <c r="C1184" s="2">
        <v>1.4</v>
      </c>
      <c r="D1184" s="2">
        <v>1.4</v>
      </c>
      <c r="E1184" s="2">
        <v>113248</v>
      </c>
      <c r="F1184" s="2">
        <v>1.4198</v>
      </c>
      <c r="G1184" s="2">
        <v>160789.5104</v>
      </c>
      <c r="H1184" s="15">
        <f t="shared" si="18"/>
        <v>0</v>
      </c>
    </row>
    <row r="1185" spans="1:8" ht="13.5" x14ac:dyDescent="0.25">
      <c r="A1185" s="11"/>
      <c r="B1185" s="10">
        <v>44032</v>
      </c>
      <c r="C1185" s="2">
        <v>1.42</v>
      </c>
      <c r="D1185" s="2">
        <v>1.42</v>
      </c>
      <c r="E1185" s="2">
        <v>30233</v>
      </c>
      <c r="F1185" s="2">
        <v>1.423</v>
      </c>
      <c r="G1185" s="2">
        <v>43021.559000000001</v>
      </c>
      <c r="H1185" s="15">
        <f t="shared" si="18"/>
        <v>1.4285714285714299E-2</v>
      </c>
    </row>
    <row r="1186" spans="1:8" ht="13.5" x14ac:dyDescent="0.25">
      <c r="A1186" s="11"/>
      <c r="B1186" s="10">
        <v>44033</v>
      </c>
      <c r="C1186" s="2">
        <v>1.39</v>
      </c>
      <c r="D1186" s="2">
        <v>1.39</v>
      </c>
      <c r="E1186" s="2">
        <v>11683</v>
      </c>
      <c r="F1186" s="2">
        <v>1.4007000000000001</v>
      </c>
      <c r="G1186" s="2">
        <v>16364.3781</v>
      </c>
      <c r="H1186" s="15">
        <f t="shared" si="18"/>
        <v>-2.1126760563380302E-2</v>
      </c>
    </row>
    <row r="1187" spans="1:8" ht="13.5" x14ac:dyDescent="0.25">
      <c r="A1187" s="11"/>
      <c r="B1187" s="10">
        <v>44034</v>
      </c>
      <c r="C1187" s="2">
        <v>1.41</v>
      </c>
      <c r="D1187" s="2">
        <v>1.41</v>
      </c>
      <c r="E1187" s="2">
        <v>35119</v>
      </c>
      <c r="F1187" s="2">
        <v>1.377</v>
      </c>
      <c r="G1187" s="2">
        <v>48358.862999999998</v>
      </c>
      <c r="H1187" s="15">
        <f t="shared" si="18"/>
        <v>1.4388489208633108E-2</v>
      </c>
    </row>
    <row r="1188" spans="1:8" ht="13.5" x14ac:dyDescent="0.25">
      <c r="A1188" s="11"/>
      <c r="B1188" s="10">
        <v>44035</v>
      </c>
      <c r="C1188" s="2">
        <v>1.33</v>
      </c>
      <c r="D1188" s="2">
        <v>1.33</v>
      </c>
      <c r="E1188" s="2">
        <v>46248</v>
      </c>
      <c r="F1188" s="2">
        <v>1.3355999999999999</v>
      </c>
      <c r="G1188" s="2">
        <v>61768.828800000003</v>
      </c>
      <c r="H1188" s="15">
        <f t="shared" si="18"/>
        <v>-5.6737588652482164E-2</v>
      </c>
    </row>
    <row r="1189" spans="1:8" ht="13.5" x14ac:dyDescent="0.25">
      <c r="A1189" s="11"/>
      <c r="B1189" s="10">
        <v>44036</v>
      </c>
      <c r="C1189" s="2">
        <v>1.28</v>
      </c>
      <c r="D1189" s="2">
        <v>1.28</v>
      </c>
      <c r="E1189" s="2">
        <v>27682</v>
      </c>
      <c r="F1189" s="2">
        <v>1.2801</v>
      </c>
      <c r="G1189" s="2">
        <v>35435.728199999998</v>
      </c>
      <c r="H1189" s="15">
        <f t="shared" si="18"/>
        <v>-3.7593984962406048E-2</v>
      </c>
    </row>
    <row r="1190" spans="1:8" ht="13.5" x14ac:dyDescent="0.25">
      <c r="A1190" s="11"/>
      <c r="B1190" s="10">
        <v>44039</v>
      </c>
      <c r="C1190" s="2">
        <v>1.33</v>
      </c>
      <c r="D1190" s="2">
        <v>1.33</v>
      </c>
      <c r="E1190" s="2">
        <v>37447</v>
      </c>
      <c r="F1190" s="2">
        <v>1.278</v>
      </c>
      <c r="G1190" s="2">
        <v>47857.266000000003</v>
      </c>
      <c r="H1190" s="15">
        <f t="shared" si="18"/>
        <v>3.9062500000000035E-2</v>
      </c>
    </row>
    <row r="1191" spans="1:8" ht="13.5" x14ac:dyDescent="0.25">
      <c r="A1191" s="11"/>
      <c r="B1191" s="10">
        <v>44040</v>
      </c>
      <c r="C1191" s="2">
        <v>1.41</v>
      </c>
      <c r="D1191" s="2">
        <v>1.41</v>
      </c>
      <c r="E1191" s="2">
        <v>111939</v>
      </c>
      <c r="F1191" s="2">
        <v>1.3861000000000001</v>
      </c>
      <c r="G1191" s="2">
        <v>155158.64790000001</v>
      </c>
      <c r="H1191" s="15">
        <f t="shared" si="18"/>
        <v>6.015037593984951E-2</v>
      </c>
    </row>
    <row r="1192" spans="1:8" ht="13.5" x14ac:dyDescent="0.25">
      <c r="A1192" s="11"/>
      <c r="B1192" s="10">
        <v>44041</v>
      </c>
      <c r="C1192" s="2">
        <v>1.41</v>
      </c>
      <c r="D1192" s="2">
        <v>1.41</v>
      </c>
      <c r="E1192" s="2">
        <v>30811</v>
      </c>
      <c r="F1192" s="2">
        <v>1.3832</v>
      </c>
      <c r="G1192" s="2">
        <v>42617.775199999996</v>
      </c>
      <c r="H1192" s="15">
        <f t="shared" si="18"/>
        <v>0</v>
      </c>
    </row>
    <row r="1193" spans="1:8" ht="13.5" x14ac:dyDescent="0.25">
      <c r="A1193" s="11"/>
      <c r="B1193" s="10">
        <v>44042</v>
      </c>
      <c r="C1193" s="2">
        <v>1.39</v>
      </c>
      <c r="D1193" s="2">
        <v>1.39</v>
      </c>
      <c r="E1193" s="2">
        <v>18409</v>
      </c>
      <c r="F1193" s="2">
        <v>1.3898999999999999</v>
      </c>
      <c r="G1193" s="2">
        <v>25586.669099999999</v>
      </c>
      <c r="H1193" s="15">
        <f t="shared" si="18"/>
        <v>-1.4184397163120581E-2</v>
      </c>
    </row>
    <row r="1194" spans="1:8" ht="13.5" x14ac:dyDescent="0.25">
      <c r="A1194" s="11"/>
      <c r="B1194" s="10">
        <v>44046</v>
      </c>
      <c r="C1194" s="2">
        <v>1.35</v>
      </c>
      <c r="D1194" s="2">
        <v>1.35</v>
      </c>
      <c r="E1194" s="2">
        <v>1970</v>
      </c>
      <c r="F1194" s="2">
        <v>1.3502000000000001</v>
      </c>
      <c r="G1194" s="2">
        <v>2659.8939999999998</v>
      </c>
      <c r="H1194" s="15">
        <f t="shared" si="18"/>
        <v>-2.8776978417266053E-2</v>
      </c>
    </row>
    <row r="1195" spans="1:8" ht="13.5" x14ac:dyDescent="0.25">
      <c r="A1195" s="11"/>
      <c r="B1195" s="10">
        <v>44047</v>
      </c>
      <c r="C1195" s="2">
        <v>1.33</v>
      </c>
      <c r="D1195" s="2">
        <v>1.33</v>
      </c>
      <c r="E1195" s="2">
        <v>26261</v>
      </c>
      <c r="F1195" s="2">
        <v>1.2899</v>
      </c>
      <c r="G1195" s="2">
        <v>33874.063900000001</v>
      </c>
      <c r="H1195" s="15">
        <f t="shared" si="18"/>
        <v>-1.4814814814814828E-2</v>
      </c>
    </row>
    <row r="1196" spans="1:8" ht="13.5" x14ac:dyDescent="0.25">
      <c r="A1196" s="11"/>
      <c r="B1196" s="10">
        <v>44048</v>
      </c>
      <c r="C1196" s="2">
        <v>1.3</v>
      </c>
      <c r="D1196" s="2">
        <v>1.3</v>
      </c>
      <c r="E1196" s="2">
        <v>32592</v>
      </c>
      <c r="F1196" s="2">
        <v>1.2811999999999999</v>
      </c>
      <c r="G1196" s="2">
        <v>41756.8704</v>
      </c>
      <c r="H1196" s="15">
        <f t="shared" si="18"/>
        <v>-2.2556390977443629E-2</v>
      </c>
    </row>
    <row r="1197" spans="1:8" ht="13.5" x14ac:dyDescent="0.25">
      <c r="A1197" s="11"/>
      <c r="B1197" s="10">
        <v>44049</v>
      </c>
      <c r="C1197" s="2">
        <v>1.31</v>
      </c>
      <c r="D1197" s="2">
        <v>1.31</v>
      </c>
      <c r="E1197" s="2">
        <v>10741</v>
      </c>
      <c r="F1197" s="2">
        <v>1.2974000000000001</v>
      </c>
      <c r="G1197" s="2">
        <v>13935.3734</v>
      </c>
      <c r="H1197" s="15">
        <f t="shared" si="18"/>
        <v>7.6923076923076988E-3</v>
      </c>
    </row>
    <row r="1198" spans="1:8" ht="13.5" x14ac:dyDescent="0.25">
      <c r="A1198" s="11"/>
      <c r="B1198" s="10">
        <v>44050</v>
      </c>
      <c r="C1198" s="2">
        <v>1.3</v>
      </c>
      <c r="D1198" s="2">
        <v>1.3</v>
      </c>
      <c r="E1198" s="2">
        <v>8474</v>
      </c>
      <c r="F1198" s="2">
        <v>1.28</v>
      </c>
      <c r="G1198" s="2">
        <v>10846.72</v>
      </c>
      <c r="H1198" s="15">
        <f t="shared" si="18"/>
        <v>-7.6335877862595486E-3</v>
      </c>
    </row>
    <row r="1199" spans="1:8" ht="13.5" x14ac:dyDescent="0.25">
      <c r="A1199" s="11"/>
      <c r="B1199" s="10">
        <v>44053</v>
      </c>
      <c r="C1199" s="2">
        <v>1.35</v>
      </c>
      <c r="D1199" s="2">
        <v>1.35</v>
      </c>
      <c r="E1199" s="2">
        <v>37488</v>
      </c>
      <c r="F1199" s="2">
        <v>1.3228</v>
      </c>
      <c r="G1199" s="2">
        <v>49589.126400000001</v>
      </c>
      <c r="H1199" s="15">
        <f t="shared" si="18"/>
        <v>3.8461538461538491E-2</v>
      </c>
    </row>
    <row r="1200" spans="1:8" ht="13.5" x14ac:dyDescent="0.25">
      <c r="A1200" s="11"/>
      <c r="B1200" s="10">
        <v>44054</v>
      </c>
      <c r="C1200" s="2">
        <v>1.32</v>
      </c>
      <c r="D1200" s="2">
        <v>1.32</v>
      </c>
      <c r="E1200" s="2">
        <v>19784</v>
      </c>
      <c r="F1200" s="2">
        <v>1.3110999999999999</v>
      </c>
      <c r="G1200" s="2">
        <v>25938.8024</v>
      </c>
      <c r="H1200" s="15">
        <f t="shared" si="18"/>
        <v>-2.222222222222224E-2</v>
      </c>
    </row>
    <row r="1201" spans="1:8" ht="13.5" x14ac:dyDescent="0.25">
      <c r="A1201" s="11"/>
      <c r="B1201" s="10">
        <v>44055</v>
      </c>
      <c r="C1201" s="2">
        <v>1.4</v>
      </c>
      <c r="D1201" s="2">
        <v>1.4</v>
      </c>
      <c r="E1201" s="2">
        <v>243455</v>
      </c>
      <c r="F1201" s="2">
        <v>1.3345</v>
      </c>
      <c r="G1201" s="2">
        <v>324890.69750000001</v>
      </c>
      <c r="H1201" s="15">
        <f t="shared" si="18"/>
        <v>6.060606060606049E-2</v>
      </c>
    </row>
    <row r="1202" spans="1:8" ht="13.5" x14ac:dyDescent="0.25">
      <c r="A1202" s="11"/>
      <c r="B1202" s="10">
        <v>44057</v>
      </c>
      <c r="C1202" s="2">
        <v>1.4</v>
      </c>
      <c r="D1202" s="2">
        <v>1.4</v>
      </c>
      <c r="E1202" s="2">
        <v>59147</v>
      </c>
      <c r="F1202" s="2">
        <v>1.3915999999999999</v>
      </c>
      <c r="G1202" s="2">
        <v>82308.965200000006</v>
      </c>
      <c r="H1202" s="15">
        <f t="shared" si="18"/>
        <v>0</v>
      </c>
    </row>
    <row r="1203" spans="1:8" ht="13.5" x14ac:dyDescent="0.25">
      <c r="A1203" s="11"/>
      <c r="B1203" s="10">
        <v>44060</v>
      </c>
      <c r="C1203" s="2">
        <v>1.37</v>
      </c>
      <c r="D1203" s="2">
        <v>1.37</v>
      </c>
      <c r="E1203" s="2">
        <v>21115</v>
      </c>
      <c r="F1203" s="2">
        <v>1.401</v>
      </c>
      <c r="G1203" s="2">
        <v>29582.115000000002</v>
      </c>
      <c r="H1203" s="15">
        <f t="shared" si="18"/>
        <v>-2.142857142857129E-2</v>
      </c>
    </row>
    <row r="1204" spans="1:8" ht="13.5" x14ac:dyDescent="0.25">
      <c r="A1204" s="11"/>
      <c r="B1204" s="10">
        <v>44061</v>
      </c>
      <c r="C1204" s="2">
        <v>1.37</v>
      </c>
      <c r="D1204" s="2">
        <v>1.37</v>
      </c>
      <c r="E1204" s="2">
        <v>5505</v>
      </c>
      <c r="F1204" s="2">
        <v>1.3329</v>
      </c>
      <c r="G1204" s="2">
        <v>7337.6144999999997</v>
      </c>
      <c r="H1204" s="15">
        <f t="shared" si="18"/>
        <v>0</v>
      </c>
    </row>
    <row r="1205" spans="1:8" ht="13.5" x14ac:dyDescent="0.25">
      <c r="A1205" s="11"/>
      <c r="B1205" s="10">
        <v>44062</v>
      </c>
      <c r="C1205" s="2">
        <v>1.38</v>
      </c>
      <c r="D1205" s="2">
        <v>1.38</v>
      </c>
      <c r="E1205" s="2">
        <v>57851</v>
      </c>
      <c r="F1205" s="2">
        <v>1.3351999999999999</v>
      </c>
      <c r="G1205" s="2">
        <v>77242.655199999994</v>
      </c>
      <c r="H1205" s="15">
        <f t="shared" si="18"/>
        <v>7.2992700729925444E-3</v>
      </c>
    </row>
    <row r="1206" spans="1:8" ht="13.5" x14ac:dyDescent="0.25">
      <c r="A1206" s="11"/>
      <c r="B1206" s="10">
        <v>44064</v>
      </c>
      <c r="C1206" s="2">
        <v>1.45</v>
      </c>
      <c r="D1206" s="2">
        <v>1.45</v>
      </c>
      <c r="E1206" s="2">
        <v>90160</v>
      </c>
      <c r="F1206" s="2">
        <v>1.4152</v>
      </c>
      <c r="G1206" s="2">
        <v>127594.432</v>
      </c>
      <c r="H1206" s="15">
        <f t="shared" si="18"/>
        <v>5.0724637681159472E-2</v>
      </c>
    </row>
    <row r="1207" spans="1:8" ht="13.5" x14ac:dyDescent="0.25">
      <c r="A1207" s="11"/>
      <c r="B1207" s="10">
        <v>44067</v>
      </c>
      <c r="C1207" s="2">
        <v>1.53</v>
      </c>
      <c r="D1207" s="2">
        <v>1.53</v>
      </c>
      <c r="E1207" s="2">
        <v>237749</v>
      </c>
      <c r="F1207" s="2">
        <v>1.5152000000000001</v>
      </c>
      <c r="G1207" s="2">
        <v>360237.28480000002</v>
      </c>
      <c r="H1207" s="15">
        <f t="shared" si="18"/>
        <v>5.5172413793103496E-2</v>
      </c>
    </row>
    <row r="1208" spans="1:8" ht="13.5" x14ac:dyDescent="0.25">
      <c r="A1208" s="11"/>
      <c r="B1208" s="10">
        <v>44068</v>
      </c>
      <c r="C1208" s="2">
        <v>1.62</v>
      </c>
      <c r="D1208" s="2">
        <v>1.62</v>
      </c>
      <c r="E1208" s="2">
        <v>135114</v>
      </c>
      <c r="F1208" s="2">
        <v>1.6065</v>
      </c>
      <c r="G1208" s="2">
        <v>217060.641</v>
      </c>
      <c r="H1208" s="15">
        <f t="shared" si="18"/>
        <v>5.8823529411764754E-2</v>
      </c>
    </row>
    <row r="1209" spans="1:8" ht="13.5" x14ac:dyDescent="0.25">
      <c r="A1209" s="11"/>
      <c r="B1209" s="10">
        <v>44069</v>
      </c>
      <c r="C1209" s="2">
        <v>1.71</v>
      </c>
      <c r="D1209" s="2">
        <v>1.71</v>
      </c>
      <c r="E1209" s="2">
        <v>293851</v>
      </c>
      <c r="F1209" s="2">
        <v>1.6924999999999999</v>
      </c>
      <c r="G1209" s="2">
        <v>497342.8175</v>
      </c>
      <c r="H1209" s="15">
        <f t="shared" si="18"/>
        <v>5.5555555555555462E-2</v>
      </c>
    </row>
    <row r="1210" spans="1:8" ht="13.5" x14ac:dyDescent="0.25">
      <c r="A1210" s="11"/>
      <c r="B1210" s="10">
        <v>44070</v>
      </c>
      <c r="C1210" s="2">
        <v>1.71</v>
      </c>
      <c r="D1210" s="2">
        <v>1.71</v>
      </c>
      <c r="E1210" s="2">
        <v>54763</v>
      </c>
      <c r="F1210" s="2">
        <v>1.7191000000000001</v>
      </c>
      <c r="G1210" s="2">
        <v>94143.073300000004</v>
      </c>
      <c r="H1210" s="15">
        <f t="shared" si="18"/>
        <v>0</v>
      </c>
    </row>
    <row r="1211" spans="1:8" ht="13.5" x14ac:dyDescent="0.25">
      <c r="A1211" s="11"/>
      <c r="B1211" s="10">
        <v>44071</v>
      </c>
      <c r="C1211" s="2">
        <v>1.74</v>
      </c>
      <c r="D1211" s="2">
        <v>1.74</v>
      </c>
      <c r="E1211" s="2">
        <v>99633</v>
      </c>
      <c r="F1211" s="2">
        <v>1.7107000000000001</v>
      </c>
      <c r="G1211" s="2">
        <v>170442.17310000001</v>
      </c>
      <c r="H1211" s="15">
        <f t="shared" si="18"/>
        <v>1.7543859649122823E-2</v>
      </c>
    </row>
    <row r="1212" spans="1:8" ht="13.5" x14ac:dyDescent="0.25">
      <c r="A1212" s="11"/>
      <c r="B1212" s="10">
        <v>44074</v>
      </c>
      <c r="C1212" s="2">
        <v>1.76</v>
      </c>
      <c r="D1212" s="2">
        <v>1.76</v>
      </c>
      <c r="E1212" s="2">
        <v>70277</v>
      </c>
      <c r="F1212" s="2">
        <v>1.7202999999999999</v>
      </c>
      <c r="G1212" s="2">
        <v>120897.52310000001</v>
      </c>
      <c r="H1212" s="15">
        <f t="shared" si="18"/>
        <v>1.1494252873563229E-2</v>
      </c>
    </row>
    <row r="1213" spans="1:8" ht="13.5" x14ac:dyDescent="0.25">
      <c r="A1213" s="11"/>
      <c r="B1213" s="10">
        <v>44075</v>
      </c>
      <c r="C1213" s="2">
        <v>1.71</v>
      </c>
      <c r="D1213" s="2">
        <v>1.71</v>
      </c>
      <c r="E1213" s="2">
        <v>52571</v>
      </c>
      <c r="F1213" s="2">
        <v>1.7249000000000001</v>
      </c>
      <c r="G1213" s="2">
        <v>90679.717900000003</v>
      </c>
      <c r="H1213" s="15">
        <f t="shared" si="18"/>
        <v>-2.8409090909090936E-2</v>
      </c>
    </row>
    <row r="1214" spans="1:8" ht="13.5" x14ac:dyDescent="0.25">
      <c r="A1214" s="11"/>
      <c r="B1214" s="10">
        <v>44076</v>
      </c>
      <c r="C1214" s="2">
        <v>1.68</v>
      </c>
      <c r="D1214" s="2">
        <v>1.68</v>
      </c>
      <c r="E1214" s="2">
        <v>79592</v>
      </c>
      <c r="F1214" s="2">
        <v>1.6854</v>
      </c>
      <c r="G1214" s="2">
        <v>134144.35680000001</v>
      </c>
      <c r="H1214" s="15">
        <f t="shared" si="18"/>
        <v>-1.7543859649122823E-2</v>
      </c>
    </row>
    <row r="1215" spans="1:8" ht="13.5" x14ac:dyDescent="0.25">
      <c r="A1215" s="11"/>
      <c r="B1215" s="10">
        <v>44077</v>
      </c>
      <c r="C1215" s="2">
        <v>1.62</v>
      </c>
      <c r="D1215" s="2">
        <v>1.62</v>
      </c>
      <c r="E1215" s="2">
        <v>76441</v>
      </c>
      <c r="F1215" s="2">
        <v>1.6286</v>
      </c>
      <c r="G1215" s="2">
        <v>124491.8126</v>
      </c>
      <c r="H1215" s="15">
        <f t="shared" si="18"/>
        <v>-3.5714285714285615E-2</v>
      </c>
    </row>
    <row r="1216" spans="1:8" ht="13.5" x14ac:dyDescent="0.25">
      <c r="A1216" s="11"/>
      <c r="B1216" s="10">
        <v>44078</v>
      </c>
      <c r="C1216" s="2">
        <v>1.6</v>
      </c>
      <c r="D1216" s="2">
        <v>1.6</v>
      </c>
      <c r="E1216" s="2">
        <v>236066</v>
      </c>
      <c r="F1216" s="2">
        <v>1.6145</v>
      </c>
      <c r="G1216" s="2">
        <v>381128.55699999997</v>
      </c>
      <c r="H1216" s="15">
        <f t="shared" si="18"/>
        <v>-1.2345679012345689E-2</v>
      </c>
    </row>
    <row r="1217" spans="1:8" ht="13.5" x14ac:dyDescent="0.25">
      <c r="A1217" s="11"/>
      <c r="B1217" s="10">
        <v>44081</v>
      </c>
      <c r="C1217" s="2">
        <v>1.61</v>
      </c>
      <c r="D1217" s="2">
        <v>1.61</v>
      </c>
      <c r="E1217" s="2">
        <v>201745</v>
      </c>
      <c r="F1217" s="2">
        <v>1.6064000000000001</v>
      </c>
      <c r="G1217" s="2">
        <v>324083.16800000001</v>
      </c>
      <c r="H1217" s="15">
        <f t="shared" si="18"/>
        <v>6.2500000000000056E-3</v>
      </c>
    </row>
    <row r="1218" spans="1:8" ht="13.5" x14ac:dyDescent="0.25">
      <c r="A1218" s="11"/>
      <c r="B1218" s="10">
        <v>44082</v>
      </c>
      <c r="C1218" s="2">
        <v>1.58</v>
      </c>
      <c r="D1218" s="2">
        <v>1.58</v>
      </c>
      <c r="E1218" s="2">
        <v>86704</v>
      </c>
      <c r="F1218" s="2">
        <v>1.5923</v>
      </c>
      <c r="G1218" s="2">
        <v>138058.77919999999</v>
      </c>
      <c r="H1218" s="15">
        <f t="shared" si="18"/>
        <v>-1.8633540372670822E-2</v>
      </c>
    </row>
    <row r="1219" spans="1:8" ht="13.5" x14ac:dyDescent="0.25">
      <c r="A1219" s="11"/>
      <c r="B1219" s="10">
        <v>44083</v>
      </c>
      <c r="C1219" s="2">
        <v>1.54</v>
      </c>
      <c r="D1219" s="2">
        <v>1.54</v>
      </c>
      <c r="E1219" s="2">
        <v>258076</v>
      </c>
      <c r="F1219" s="2">
        <v>1.5580000000000001</v>
      </c>
      <c r="G1219" s="2">
        <v>402082.408</v>
      </c>
      <c r="H1219" s="15">
        <f t="shared" si="18"/>
        <v>-2.5316455696202552E-2</v>
      </c>
    </row>
    <row r="1220" spans="1:8" ht="13.5" x14ac:dyDescent="0.25">
      <c r="A1220" s="11"/>
      <c r="B1220" s="10">
        <v>44084</v>
      </c>
      <c r="C1220" s="2">
        <v>1.48</v>
      </c>
      <c r="D1220" s="2">
        <v>1.48</v>
      </c>
      <c r="E1220" s="2">
        <v>180695</v>
      </c>
      <c r="F1220" s="2">
        <v>1.512</v>
      </c>
      <c r="G1220" s="2">
        <v>273210.84000000003</v>
      </c>
      <c r="H1220" s="15">
        <f t="shared" si="18"/>
        <v>-3.8961038961038995E-2</v>
      </c>
    </row>
    <row r="1221" spans="1:8" ht="13.5" x14ac:dyDescent="0.25">
      <c r="A1221" s="11"/>
      <c r="B1221" s="10">
        <v>44085</v>
      </c>
      <c r="C1221" s="2">
        <v>1.44</v>
      </c>
      <c r="D1221" s="2">
        <v>1.44</v>
      </c>
      <c r="E1221" s="2">
        <v>105549</v>
      </c>
      <c r="F1221" s="2">
        <v>1.448</v>
      </c>
      <c r="G1221" s="2">
        <v>152834.95199999999</v>
      </c>
      <c r="H1221" s="15">
        <f t="shared" si="18"/>
        <v>-2.7027027027027053E-2</v>
      </c>
    </row>
    <row r="1222" spans="1:8" ht="13.5" x14ac:dyDescent="0.25">
      <c r="A1222" s="11"/>
      <c r="B1222" s="10">
        <v>44088</v>
      </c>
      <c r="C1222" s="2">
        <v>1.37</v>
      </c>
      <c r="D1222" s="2">
        <v>1.37</v>
      </c>
      <c r="E1222" s="2">
        <v>115579</v>
      </c>
      <c r="F1222" s="2">
        <v>1.389</v>
      </c>
      <c r="G1222" s="2">
        <v>160539.231</v>
      </c>
      <c r="H1222" s="15">
        <f t="shared" si="18"/>
        <v>-4.8611111111111001E-2</v>
      </c>
    </row>
    <row r="1223" spans="1:8" ht="13.5" x14ac:dyDescent="0.25">
      <c r="A1223" s="11"/>
      <c r="B1223" s="10">
        <v>44089</v>
      </c>
      <c r="C1223" s="2">
        <v>1.42</v>
      </c>
      <c r="D1223" s="2">
        <v>1.42</v>
      </c>
      <c r="E1223" s="2">
        <v>130541</v>
      </c>
      <c r="F1223" s="2">
        <v>1.409</v>
      </c>
      <c r="G1223" s="2">
        <v>183932.269</v>
      </c>
      <c r="H1223" s="15">
        <f t="shared" ref="H1223:H1286" si="19">(D1223-D1222)/D1222</f>
        <v>3.6496350364963369E-2</v>
      </c>
    </row>
    <row r="1224" spans="1:8" ht="13.5" x14ac:dyDescent="0.25">
      <c r="A1224" s="11"/>
      <c r="B1224" s="10">
        <v>44090</v>
      </c>
      <c r="C1224" s="2">
        <v>1.41</v>
      </c>
      <c r="D1224" s="2">
        <v>1.41</v>
      </c>
      <c r="E1224" s="2">
        <v>47830</v>
      </c>
      <c r="F1224" s="2">
        <v>1.4146000000000001</v>
      </c>
      <c r="G1224" s="2">
        <v>67660.317999999999</v>
      </c>
      <c r="H1224" s="15">
        <f t="shared" si="19"/>
        <v>-7.0422535211267668E-3</v>
      </c>
    </row>
    <row r="1225" spans="1:8" ht="13.5" x14ac:dyDescent="0.25">
      <c r="A1225" s="11"/>
      <c r="B1225" s="10">
        <v>44091</v>
      </c>
      <c r="C1225" s="2">
        <v>1.41</v>
      </c>
      <c r="D1225" s="2">
        <v>1.41</v>
      </c>
      <c r="E1225" s="2">
        <v>21750</v>
      </c>
      <c r="F1225" s="2">
        <v>1.3957999999999999</v>
      </c>
      <c r="G1225" s="2">
        <v>30358.65</v>
      </c>
      <c r="H1225" s="15">
        <f t="shared" si="19"/>
        <v>0</v>
      </c>
    </row>
    <row r="1226" spans="1:8" ht="13.5" x14ac:dyDescent="0.25">
      <c r="A1226" s="11"/>
      <c r="B1226" s="10">
        <v>44092</v>
      </c>
      <c r="C1226" s="2">
        <v>1.4</v>
      </c>
      <c r="D1226" s="2">
        <v>1.4</v>
      </c>
      <c r="E1226" s="2">
        <v>16183</v>
      </c>
      <c r="F1226" s="2">
        <v>1.3946000000000001</v>
      </c>
      <c r="G1226" s="2">
        <v>22568.811799999999</v>
      </c>
      <c r="H1226" s="15">
        <f t="shared" si="19"/>
        <v>-7.0921985815602905E-3</v>
      </c>
    </row>
    <row r="1227" spans="1:8" ht="13.5" x14ac:dyDescent="0.25">
      <c r="A1227" s="11"/>
      <c r="B1227" s="10">
        <v>44095</v>
      </c>
      <c r="C1227" s="2">
        <v>1.39</v>
      </c>
      <c r="D1227" s="2">
        <v>1.39</v>
      </c>
      <c r="E1227" s="2">
        <v>5445</v>
      </c>
      <c r="F1227" s="2">
        <v>1.3673999999999999</v>
      </c>
      <c r="G1227" s="2">
        <v>7445.4930000000004</v>
      </c>
      <c r="H1227" s="15">
        <f t="shared" si="19"/>
        <v>-7.1428571428571496E-3</v>
      </c>
    </row>
    <row r="1228" spans="1:8" ht="13.5" x14ac:dyDescent="0.25">
      <c r="A1228" s="11"/>
      <c r="B1228" s="10">
        <v>44096</v>
      </c>
      <c r="C1228" s="2">
        <v>1.4</v>
      </c>
      <c r="D1228" s="2">
        <v>1.4</v>
      </c>
      <c r="E1228" s="2">
        <v>19600</v>
      </c>
      <c r="F1228" s="2">
        <v>1.387</v>
      </c>
      <c r="G1228" s="2">
        <v>27185.200000000001</v>
      </c>
      <c r="H1228" s="15">
        <f t="shared" si="19"/>
        <v>7.1942446043165541E-3</v>
      </c>
    </row>
    <row r="1229" spans="1:8" ht="13.5" x14ac:dyDescent="0.25">
      <c r="A1229" s="11"/>
      <c r="B1229" s="10">
        <v>44097</v>
      </c>
      <c r="C1229" s="2">
        <v>1.47</v>
      </c>
      <c r="D1229" s="2">
        <v>1.47</v>
      </c>
      <c r="E1229" s="2">
        <v>241721</v>
      </c>
      <c r="F1229" s="2">
        <v>1.4535</v>
      </c>
      <c r="G1229" s="2">
        <v>351341.47350000002</v>
      </c>
      <c r="H1229" s="15">
        <f t="shared" si="19"/>
        <v>5.0000000000000044E-2</v>
      </c>
    </row>
    <row r="1230" spans="1:8" ht="13.5" x14ac:dyDescent="0.25">
      <c r="A1230" s="11"/>
      <c r="B1230" s="10">
        <v>44098</v>
      </c>
      <c r="C1230" s="2">
        <v>1.47</v>
      </c>
      <c r="D1230" s="2">
        <v>1.47</v>
      </c>
      <c r="E1230" s="2">
        <v>105659</v>
      </c>
      <c r="F1230" s="2">
        <v>1.4841</v>
      </c>
      <c r="G1230" s="2">
        <v>156808.52189999999</v>
      </c>
      <c r="H1230" s="15">
        <f t="shared" si="19"/>
        <v>0</v>
      </c>
    </row>
    <row r="1231" spans="1:8" ht="13.5" x14ac:dyDescent="0.25">
      <c r="A1231" s="11"/>
      <c r="B1231" s="10">
        <v>44099</v>
      </c>
      <c r="C1231" s="2">
        <v>1.43</v>
      </c>
      <c r="D1231" s="2">
        <v>1.43</v>
      </c>
      <c r="E1231" s="2">
        <v>116529</v>
      </c>
      <c r="F1231" s="2">
        <v>1.4317</v>
      </c>
      <c r="G1231" s="2">
        <v>166834.5693</v>
      </c>
      <c r="H1231" s="15">
        <f t="shared" si="19"/>
        <v>-2.721088435374152E-2</v>
      </c>
    </row>
    <row r="1232" spans="1:8" ht="13.5" x14ac:dyDescent="0.25">
      <c r="A1232" s="11"/>
      <c r="B1232" s="10">
        <v>44102</v>
      </c>
      <c r="C1232" s="2">
        <v>1.41</v>
      </c>
      <c r="D1232" s="2">
        <v>1.41</v>
      </c>
      <c r="E1232" s="2">
        <v>42798</v>
      </c>
      <c r="F1232" s="2">
        <v>1.3918999999999999</v>
      </c>
      <c r="G1232" s="2">
        <v>59570.536200000002</v>
      </c>
      <c r="H1232" s="15">
        <f t="shared" si="19"/>
        <v>-1.3986013986014E-2</v>
      </c>
    </row>
    <row r="1233" spans="1:8" ht="13.5" x14ac:dyDescent="0.25">
      <c r="A1233" s="11"/>
      <c r="B1233" s="10">
        <v>44103</v>
      </c>
      <c r="C1233" s="2">
        <v>1.41</v>
      </c>
      <c r="D1233" s="2">
        <v>1.41</v>
      </c>
      <c r="E1233" s="2">
        <v>15351</v>
      </c>
      <c r="F1233" s="2">
        <v>1.4006000000000001</v>
      </c>
      <c r="G1233" s="2">
        <v>21500.6106</v>
      </c>
      <c r="H1233" s="15">
        <f t="shared" si="19"/>
        <v>0</v>
      </c>
    </row>
    <row r="1234" spans="1:8" ht="13.5" x14ac:dyDescent="0.25">
      <c r="A1234" s="11"/>
      <c r="B1234" s="10">
        <v>44104</v>
      </c>
      <c r="C1234" s="2">
        <v>1.35</v>
      </c>
      <c r="D1234" s="2">
        <v>1.35</v>
      </c>
      <c r="E1234" s="2">
        <v>32865</v>
      </c>
      <c r="F1234" s="2">
        <v>1.3645</v>
      </c>
      <c r="G1234" s="2">
        <v>44844.292500000003</v>
      </c>
      <c r="H1234" s="15">
        <f t="shared" si="19"/>
        <v>-4.2553191489361583E-2</v>
      </c>
    </row>
    <row r="1235" spans="1:8" ht="13.5" x14ac:dyDescent="0.25">
      <c r="A1235" s="11"/>
      <c r="B1235" s="10">
        <v>44105</v>
      </c>
      <c r="C1235" s="2">
        <v>1.27</v>
      </c>
      <c r="D1235" s="2">
        <v>1.27</v>
      </c>
      <c r="E1235" s="2">
        <v>20103</v>
      </c>
      <c r="F1235" s="2">
        <v>1.3064</v>
      </c>
      <c r="G1235" s="2">
        <v>26262.5592</v>
      </c>
      <c r="H1235" s="15">
        <f t="shared" si="19"/>
        <v>-5.925925925925931E-2</v>
      </c>
    </row>
    <row r="1236" spans="1:8" ht="13.5" x14ac:dyDescent="0.25">
      <c r="A1236" s="11"/>
      <c r="B1236" s="10">
        <v>44106</v>
      </c>
      <c r="C1236" s="2">
        <v>1.26</v>
      </c>
      <c r="D1236" s="2">
        <v>1.26</v>
      </c>
      <c r="E1236" s="2">
        <v>96634</v>
      </c>
      <c r="F1236" s="2">
        <v>1.2383999999999999</v>
      </c>
      <c r="G1236" s="2">
        <v>119671.5456</v>
      </c>
      <c r="H1236" s="15">
        <f t="shared" si="19"/>
        <v>-7.8740157480315029E-3</v>
      </c>
    </row>
    <row r="1237" spans="1:8" ht="13.5" x14ac:dyDescent="0.25">
      <c r="A1237" s="11"/>
      <c r="B1237" s="10">
        <v>44109</v>
      </c>
      <c r="C1237" s="2">
        <v>1.33</v>
      </c>
      <c r="D1237" s="2">
        <v>1.33</v>
      </c>
      <c r="E1237" s="2">
        <v>59534</v>
      </c>
      <c r="F1237" s="2">
        <v>1.2928999999999999</v>
      </c>
      <c r="G1237" s="2">
        <v>76971.508600000001</v>
      </c>
      <c r="H1237" s="15">
        <f t="shared" si="19"/>
        <v>5.5555555555555601E-2</v>
      </c>
    </row>
    <row r="1238" spans="1:8" ht="13.5" x14ac:dyDescent="0.25">
      <c r="A1238" s="11"/>
      <c r="B1238" s="10">
        <v>44110</v>
      </c>
      <c r="C1238" s="2">
        <v>1.36</v>
      </c>
      <c r="D1238" s="2">
        <v>1.36</v>
      </c>
      <c r="E1238" s="2">
        <v>16069</v>
      </c>
      <c r="F1238" s="2">
        <v>1.3364</v>
      </c>
      <c r="G1238" s="2">
        <v>21474.6116</v>
      </c>
      <c r="H1238" s="15">
        <f t="shared" si="19"/>
        <v>2.2556390977443629E-2</v>
      </c>
    </row>
    <row r="1239" spans="1:8" ht="13.5" x14ac:dyDescent="0.25">
      <c r="A1239" s="11"/>
      <c r="B1239" s="10">
        <v>44111</v>
      </c>
      <c r="C1239" s="2">
        <v>1.34</v>
      </c>
      <c r="D1239" s="2">
        <v>1.34</v>
      </c>
      <c r="E1239" s="2">
        <v>18577</v>
      </c>
      <c r="F1239" s="2">
        <v>1.3401000000000001</v>
      </c>
      <c r="G1239" s="2">
        <v>24895.037700000001</v>
      </c>
      <c r="H1239" s="15">
        <f t="shared" si="19"/>
        <v>-1.4705882352941188E-2</v>
      </c>
    </row>
    <row r="1240" spans="1:8" ht="13.5" x14ac:dyDescent="0.25">
      <c r="A1240" s="11"/>
      <c r="B1240" s="10">
        <v>44112</v>
      </c>
      <c r="C1240" s="2">
        <v>1.3</v>
      </c>
      <c r="D1240" s="2">
        <v>1.3</v>
      </c>
      <c r="E1240" s="2">
        <v>21248</v>
      </c>
      <c r="F1240" s="2">
        <v>1.2874000000000001</v>
      </c>
      <c r="G1240" s="2">
        <v>27354.675200000001</v>
      </c>
      <c r="H1240" s="15">
        <f t="shared" si="19"/>
        <v>-2.985074626865674E-2</v>
      </c>
    </row>
    <row r="1241" spans="1:8" ht="13.5" x14ac:dyDescent="0.25">
      <c r="A1241" s="11"/>
      <c r="B1241" s="10">
        <v>44113</v>
      </c>
      <c r="C1241" s="2">
        <v>1.32</v>
      </c>
      <c r="D1241" s="2">
        <v>1.32</v>
      </c>
      <c r="E1241" s="2">
        <v>6519</v>
      </c>
      <c r="F1241" s="2">
        <v>1.3008999999999999</v>
      </c>
      <c r="G1241" s="2">
        <v>8480.5671000000002</v>
      </c>
      <c r="H1241" s="15">
        <f t="shared" si="19"/>
        <v>1.5384615384615398E-2</v>
      </c>
    </row>
    <row r="1242" spans="1:8" ht="13.5" x14ac:dyDescent="0.25">
      <c r="A1242" s="11"/>
      <c r="B1242" s="10">
        <v>44116</v>
      </c>
      <c r="C1242" s="2">
        <v>1.3</v>
      </c>
      <c r="D1242" s="2">
        <v>1.3</v>
      </c>
      <c r="E1242" s="2">
        <v>22302</v>
      </c>
      <c r="F1242" s="2">
        <v>1.2998000000000001</v>
      </c>
      <c r="G1242" s="2">
        <v>28988.139599999999</v>
      </c>
      <c r="H1242" s="15">
        <f t="shared" si="19"/>
        <v>-1.5151515151515164E-2</v>
      </c>
    </row>
    <row r="1243" spans="1:8" ht="13.5" x14ac:dyDescent="0.25">
      <c r="A1243" s="11"/>
      <c r="B1243" s="10">
        <v>44117</v>
      </c>
      <c r="C1243" s="2">
        <v>1.28</v>
      </c>
      <c r="D1243" s="2">
        <v>1.28</v>
      </c>
      <c r="E1243" s="2">
        <v>17614</v>
      </c>
      <c r="F1243" s="2">
        <v>1.2809999999999999</v>
      </c>
      <c r="G1243" s="2">
        <v>22563.534</v>
      </c>
      <c r="H1243" s="15">
        <f t="shared" si="19"/>
        <v>-1.5384615384615398E-2</v>
      </c>
    </row>
    <row r="1244" spans="1:8" ht="13.5" x14ac:dyDescent="0.25">
      <c r="A1244" s="11"/>
      <c r="B1244" s="10">
        <v>44118</v>
      </c>
      <c r="C1244" s="2">
        <v>1.28</v>
      </c>
      <c r="D1244" s="2">
        <v>1.28</v>
      </c>
      <c r="E1244" s="2">
        <v>57799</v>
      </c>
      <c r="F1244" s="2">
        <v>1.24</v>
      </c>
      <c r="G1244" s="2">
        <v>71670.759999999995</v>
      </c>
      <c r="H1244" s="15">
        <f t="shared" si="19"/>
        <v>0</v>
      </c>
    </row>
    <row r="1245" spans="1:8" ht="13.5" x14ac:dyDescent="0.25">
      <c r="A1245" s="11"/>
      <c r="B1245" s="10">
        <v>44120</v>
      </c>
      <c r="C1245" s="2">
        <v>1.26</v>
      </c>
      <c r="D1245" s="2">
        <v>1.26</v>
      </c>
      <c r="E1245" s="2">
        <v>8712</v>
      </c>
      <c r="F1245" s="2">
        <v>1.2384999999999999</v>
      </c>
      <c r="G1245" s="2">
        <v>10789.812</v>
      </c>
      <c r="H1245" s="15">
        <f t="shared" si="19"/>
        <v>-1.5625000000000014E-2</v>
      </c>
    </row>
    <row r="1246" spans="1:8" ht="13.5" x14ac:dyDescent="0.25">
      <c r="A1246" s="11"/>
      <c r="B1246" s="10">
        <v>44123</v>
      </c>
      <c r="C1246" s="2">
        <v>1.26</v>
      </c>
      <c r="D1246" s="2">
        <v>1.26</v>
      </c>
      <c r="E1246" s="2">
        <v>8261</v>
      </c>
      <c r="F1246" s="2">
        <v>1.2326999999999999</v>
      </c>
      <c r="G1246" s="2">
        <v>10183.334699999999</v>
      </c>
      <c r="H1246" s="15">
        <f t="shared" si="19"/>
        <v>0</v>
      </c>
    </row>
    <row r="1247" spans="1:8" ht="13.5" x14ac:dyDescent="0.25">
      <c r="A1247" s="11"/>
      <c r="B1247" s="10">
        <v>44124</v>
      </c>
      <c r="C1247" s="2">
        <v>1.22</v>
      </c>
      <c r="D1247" s="2">
        <v>1.22</v>
      </c>
      <c r="E1247" s="2">
        <v>24891</v>
      </c>
      <c r="F1247" s="2">
        <v>1.2233000000000001</v>
      </c>
      <c r="G1247" s="2">
        <v>30449.1603</v>
      </c>
      <c r="H1247" s="15">
        <f t="shared" si="19"/>
        <v>-3.1746031746031772E-2</v>
      </c>
    </row>
    <row r="1248" spans="1:8" ht="13.5" x14ac:dyDescent="0.25">
      <c r="A1248" s="11"/>
      <c r="B1248" s="10">
        <v>44125</v>
      </c>
      <c r="C1248" s="2">
        <v>1.19</v>
      </c>
      <c r="D1248" s="2">
        <v>1.19</v>
      </c>
      <c r="E1248" s="2">
        <v>5719</v>
      </c>
      <c r="F1248" s="2">
        <v>1.2057</v>
      </c>
      <c r="G1248" s="2">
        <v>6895.3982999999998</v>
      </c>
      <c r="H1248" s="15">
        <f t="shared" si="19"/>
        <v>-2.4590163934426253E-2</v>
      </c>
    </row>
    <row r="1249" spans="1:8" ht="13.5" x14ac:dyDescent="0.25">
      <c r="A1249" s="11"/>
      <c r="B1249" s="10">
        <v>44126</v>
      </c>
      <c r="C1249" s="2">
        <v>1.18</v>
      </c>
      <c r="D1249" s="2">
        <v>1.18</v>
      </c>
      <c r="E1249" s="2">
        <v>2774</v>
      </c>
      <c r="F1249" s="2">
        <v>1.1858</v>
      </c>
      <c r="G1249" s="2">
        <v>3289.4092000000001</v>
      </c>
      <c r="H1249" s="15">
        <f t="shared" si="19"/>
        <v>-8.4033613445378234E-3</v>
      </c>
    </row>
    <row r="1250" spans="1:8" ht="13.5" x14ac:dyDescent="0.25">
      <c r="A1250" s="11"/>
      <c r="B1250" s="10">
        <v>44127</v>
      </c>
      <c r="C1250" s="2">
        <v>1.19</v>
      </c>
      <c r="D1250" s="2">
        <v>1.19</v>
      </c>
      <c r="E1250" s="2">
        <v>26979</v>
      </c>
      <c r="F1250" s="2">
        <v>1.1574</v>
      </c>
      <c r="G1250" s="2">
        <v>31225.494600000002</v>
      </c>
      <c r="H1250" s="15">
        <f t="shared" si="19"/>
        <v>8.4745762711864493E-3</v>
      </c>
    </row>
    <row r="1251" spans="1:8" ht="13.5" x14ac:dyDescent="0.25">
      <c r="A1251" s="11"/>
      <c r="B1251" s="10">
        <v>44130</v>
      </c>
      <c r="C1251" s="2">
        <v>1.1599999999999999</v>
      </c>
      <c r="D1251" s="2">
        <v>1.1599999999999999</v>
      </c>
      <c r="E1251" s="2">
        <v>15142</v>
      </c>
      <c r="F1251" s="2">
        <v>1.1605000000000001</v>
      </c>
      <c r="G1251" s="2">
        <v>17572.291000000001</v>
      </c>
      <c r="H1251" s="15">
        <f t="shared" si="19"/>
        <v>-2.521008403361347E-2</v>
      </c>
    </row>
    <row r="1252" spans="1:8" ht="13.5" x14ac:dyDescent="0.25">
      <c r="A1252" s="11"/>
      <c r="B1252" s="10">
        <v>44131</v>
      </c>
      <c r="C1252" s="2">
        <v>1.1100000000000001</v>
      </c>
      <c r="D1252" s="2">
        <v>1.1100000000000001</v>
      </c>
      <c r="E1252" s="2">
        <v>62212</v>
      </c>
      <c r="F1252" s="2">
        <v>1.1128</v>
      </c>
      <c r="G1252" s="2">
        <v>69229.513600000006</v>
      </c>
      <c r="H1252" s="15">
        <f t="shared" si="19"/>
        <v>-4.3103448275861919E-2</v>
      </c>
    </row>
    <row r="1253" spans="1:8" ht="13.5" x14ac:dyDescent="0.25">
      <c r="A1253" s="11"/>
      <c r="B1253" s="10">
        <v>44132</v>
      </c>
      <c r="C1253" s="2">
        <v>1.06</v>
      </c>
      <c r="D1253" s="2">
        <v>1.06</v>
      </c>
      <c r="E1253" s="2">
        <v>40493</v>
      </c>
      <c r="F1253" s="2">
        <v>1.0551999999999999</v>
      </c>
      <c r="G1253" s="2">
        <v>42728.213600000003</v>
      </c>
      <c r="H1253" s="15">
        <f t="shared" si="19"/>
        <v>-4.5045045045045085E-2</v>
      </c>
    </row>
    <row r="1254" spans="1:8" ht="13.5" x14ac:dyDescent="0.25">
      <c r="A1254" s="11"/>
      <c r="B1254" s="10">
        <v>44134</v>
      </c>
      <c r="C1254" s="2">
        <v>1.1000000000000001</v>
      </c>
      <c r="D1254" s="2">
        <v>1.1000000000000001</v>
      </c>
      <c r="E1254" s="2">
        <v>17764</v>
      </c>
      <c r="F1254" s="2">
        <v>1.0645</v>
      </c>
      <c r="G1254" s="2">
        <v>18909.777999999998</v>
      </c>
      <c r="H1254" s="15">
        <f t="shared" si="19"/>
        <v>3.7735849056603807E-2</v>
      </c>
    </row>
    <row r="1255" spans="1:8" ht="13.5" x14ac:dyDescent="0.25">
      <c r="A1255" s="11"/>
      <c r="B1255" s="10">
        <v>44137</v>
      </c>
      <c r="C1255" s="2">
        <v>1.1299999999999999</v>
      </c>
      <c r="D1255" s="2">
        <v>1.1299999999999999</v>
      </c>
      <c r="E1255" s="2">
        <v>9406</v>
      </c>
      <c r="F1255" s="2">
        <v>1.1101000000000001</v>
      </c>
      <c r="G1255" s="2">
        <v>10441.6006</v>
      </c>
      <c r="H1255" s="15">
        <f t="shared" si="19"/>
        <v>2.7272727272727094E-2</v>
      </c>
    </row>
    <row r="1256" spans="1:8" ht="13.5" x14ac:dyDescent="0.25">
      <c r="A1256" s="11"/>
      <c r="B1256" s="10">
        <v>44138</v>
      </c>
      <c r="C1256" s="2">
        <v>1.1499999999999999</v>
      </c>
      <c r="D1256" s="2">
        <v>1.1499999999999999</v>
      </c>
      <c r="E1256" s="2">
        <v>9284</v>
      </c>
      <c r="F1256" s="2">
        <v>1.1023000000000001</v>
      </c>
      <c r="G1256" s="2">
        <v>10233.753199999999</v>
      </c>
      <c r="H1256" s="15">
        <f t="shared" si="19"/>
        <v>1.7699115044247805E-2</v>
      </c>
    </row>
    <row r="1257" spans="1:8" ht="13.5" x14ac:dyDescent="0.25">
      <c r="A1257" s="11"/>
      <c r="B1257" s="10">
        <v>44139</v>
      </c>
      <c r="C1257" s="2">
        <v>1.18</v>
      </c>
      <c r="D1257" s="2">
        <v>1.18</v>
      </c>
      <c r="E1257" s="2">
        <v>14395</v>
      </c>
      <c r="F1257" s="2">
        <v>1.1657999999999999</v>
      </c>
      <c r="G1257" s="2">
        <v>16781.690999999999</v>
      </c>
      <c r="H1257" s="15">
        <f t="shared" si="19"/>
        <v>2.6086956521739157E-2</v>
      </c>
    </row>
    <row r="1258" spans="1:8" ht="13.5" x14ac:dyDescent="0.25">
      <c r="A1258" s="11"/>
      <c r="B1258" s="10">
        <v>44140</v>
      </c>
      <c r="C1258" s="2">
        <v>1.24</v>
      </c>
      <c r="D1258" s="2">
        <v>1.24</v>
      </c>
      <c r="E1258" s="2">
        <v>34489</v>
      </c>
      <c r="F1258" s="2">
        <v>1.2141999999999999</v>
      </c>
      <c r="G1258" s="2">
        <v>41876.543799999999</v>
      </c>
      <c r="H1258" s="15">
        <f t="shared" si="19"/>
        <v>5.0847457627118689E-2</v>
      </c>
    </row>
    <row r="1259" spans="1:8" ht="13.5" x14ac:dyDescent="0.25">
      <c r="A1259" s="11"/>
      <c r="B1259" s="10">
        <v>44141</v>
      </c>
      <c r="C1259" s="2">
        <v>1.21</v>
      </c>
      <c r="D1259" s="2">
        <v>1.21</v>
      </c>
      <c r="E1259" s="2">
        <v>42235</v>
      </c>
      <c r="F1259" s="2">
        <v>1.2425999999999999</v>
      </c>
      <c r="G1259" s="2">
        <v>52481.211000000003</v>
      </c>
      <c r="H1259" s="15">
        <f t="shared" si="19"/>
        <v>-2.4193548387096794E-2</v>
      </c>
    </row>
    <row r="1260" spans="1:8" ht="13.5" x14ac:dyDescent="0.25">
      <c r="A1260" s="11"/>
      <c r="B1260" s="10">
        <v>44144</v>
      </c>
      <c r="C1260" s="2">
        <v>1.1499999999999999</v>
      </c>
      <c r="D1260" s="2">
        <v>1.1499999999999999</v>
      </c>
      <c r="E1260" s="2">
        <v>5568</v>
      </c>
      <c r="F1260" s="2">
        <v>1.1558999999999999</v>
      </c>
      <c r="G1260" s="2">
        <v>6436.0511999999999</v>
      </c>
      <c r="H1260" s="15">
        <f t="shared" si="19"/>
        <v>-4.9586776859504175E-2</v>
      </c>
    </row>
    <row r="1261" spans="1:8" ht="13.5" x14ac:dyDescent="0.25">
      <c r="A1261" s="11"/>
      <c r="B1261" s="10">
        <v>44145</v>
      </c>
      <c r="C1261" s="2">
        <v>1.21</v>
      </c>
      <c r="D1261" s="2">
        <v>1.21</v>
      </c>
      <c r="E1261" s="2">
        <v>77062</v>
      </c>
      <c r="F1261" s="2">
        <v>1.1969000000000001</v>
      </c>
      <c r="G1261" s="2">
        <v>92235.507800000007</v>
      </c>
      <c r="H1261" s="15">
        <f t="shared" si="19"/>
        <v>5.2173913043478314E-2</v>
      </c>
    </row>
    <row r="1262" spans="1:8" ht="13.5" x14ac:dyDescent="0.25">
      <c r="A1262" s="11"/>
      <c r="B1262" s="10">
        <v>44146</v>
      </c>
      <c r="C1262" s="2">
        <v>1.2</v>
      </c>
      <c r="D1262" s="2">
        <v>1.2</v>
      </c>
      <c r="E1262" s="2">
        <v>6031</v>
      </c>
      <c r="F1262" s="2">
        <v>1.2053</v>
      </c>
      <c r="G1262" s="2">
        <v>7269.1643000000004</v>
      </c>
      <c r="H1262" s="15">
        <f t="shared" si="19"/>
        <v>-8.2644628099173625E-3</v>
      </c>
    </row>
    <row r="1263" spans="1:8" ht="13.5" x14ac:dyDescent="0.25">
      <c r="A1263" s="11"/>
      <c r="B1263" s="10">
        <v>44147</v>
      </c>
      <c r="C1263" s="2">
        <v>1.25</v>
      </c>
      <c r="D1263" s="2">
        <v>1.25</v>
      </c>
      <c r="E1263" s="2">
        <v>135983</v>
      </c>
      <c r="F1263" s="2">
        <v>1.2089000000000001</v>
      </c>
      <c r="G1263" s="2">
        <v>164389.8487</v>
      </c>
      <c r="H1263" s="15">
        <f t="shared" si="19"/>
        <v>4.1666666666666706E-2</v>
      </c>
    </row>
    <row r="1264" spans="1:8" ht="13.5" x14ac:dyDescent="0.25">
      <c r="A1264" s="11"/>
      <c r="B1264" s="10">
        <v>44148</v>
      </c>
      <c r="C1264" s="2">
        <v>1.32</v>
      </c>
      <c r="D1264" s="2">
        <v>1.32</v>
      </c>
      <c r="E1264" s="2">
        <v>54326</v>
      </c>
      <c r="F1264" s="2">
        <v>1.3124</v>
      </c>
      <c r="G1264" s="2">
        <v>71297.4424</v>
      </c>
      <c r="H1264" s="15">
        <f t="shared" si="19"/>
        <v>5.600000000000005E-2</v>
      </c>
    </row>
    <row r="1265" spans="1:8" ht="13.5" x14ac:dyDescent="0.25">
      <c r="A1265" s="11"/>
      <c r="B1265" s="10">
        <v>44151</v>
      </c>
      <c r="C1265" s="2">
        <v>1.37</v>
      </c>
      <c r="D1265" s="2">
        <v>1.37</v>
      </c>
      <c r="E1265" s="2">
        <v>0</v>
      </c>
      <c r="F1265" s="2">
        <v>0</v>
      </c>
      <c r="G1265" s="2">
        <v>0</v>
      </c>
      <c r="H1265" s="15">
        <f t="shared" si="19"/>
        <v>3.7878787878787908E-2</v>
      </c>
    </row>
    <row r="1266" spans="1:8" ht="13.5" x14ac:dyDescent="0.25">
      <c r="A1266" s="11"/>
      <c r="B1266" s="10">
        <v>44152</v>
      </c>
      <c r="C1266" s="2">
        <v>1.43</v>
      </c>
      <c r="D1266" s="2">
        <v>1.43</v>
      </c>
      <c r="E1266" s="2">
        <v>0</v>
      </c>
      <c r="F1266" s="2">
        <v>0</v>
      </c>
      <c r="G1266" s="2">
        <v>0</v>
      </c>
      <c r="H1266" s="15">
        <f t="shared" si="19"/>
        <v>4.3795620437956075E-2</v>
      </c>
    </row>
    <row r="1267" spans="1:8" ht="13.5" x14ac:dyDescent="0.25">
      <c r="A1267" s="11"/>
      <c r="B1267" s="10">
        <v>44153</v>
      </c>
      <c r="C1267" s="2">
        <v>1.51</v>
      </c>
      <c r="D1267" s="2">
        <v>1.51</v>
      </c>
      <c r="E1267" s="2">
        <v>253383</v>
      </c>
      <c r="F1267" s="2">
        <v>1.49</v>
      </c>
      <c r="G1267" s="2">
        <v>377540.67</v>
      </c>
      <c r="H1267" s="15">
        <f t="shared" si="19"/>
        <v>5.5944055944056E-2</v>
      </c>
    </row>
    <row r="1268" spans="1:8" ht="13.5" x14ac:dyDescent="0.25">
      <c r="A1268" s="11"/>
      <c r="B1268" s="10">
        <v>44154</v>
      </c>
      <c r="C1268" s="2">
        <v>1.57</v>
      </c>
      <c r="D1268" s="2">
        <v>1.57</v>
      </c>
      <c r="E1268" s="2">
        <v>0</v>
      </c>
      <c r="F1268" s="2">
        <v>0</v>
      </c>
      <c r="G1268" s="2">
        <v>0</v>
      </c>
      <c r="H1268" s="15">
        <f t="shared" si="19"/>
        <v>3.9735099337748381E-2</v>
      </c>
    </row>
    <row r="1269" spans="1:8" ht="13.5" x14ac:dyDescent="0.25">
      <c r="A1269" s="11"/>
      <c r="B1269" s="10">
        <v>44155</v>
      </c>
      <c r="C1269" s="2">
        <v>1.64</v>
      </c>
      <c r="D1269" s="2">
        <v>1.64</v>
      </c>
      <c r="E1269" s="2">
        <v>0</v>
      </c>
      <c r="F1269" s="2">
        <v>0</v>
      </c>
      <c r="G1269" s="2">
        <v>0</v>
      </c>
      <c r="H1269" s="15">
        <f t="shared" si="19"/>
        <v>4.458598726114639E-2</v>
      </c>
    </row>
    <row r="1270" spans="1:8" ht="13.5" x14ac:dyDescent="0.25">
      <c r="A1270" s="11"/>
      <c r="B1270" s="10">
        <v>44158</v>
      </c>
      <c r="C1270" s="2">
        <v>1.73</v>
      </c>
      <c r="D1270" s="2">
        <v>1.73</v>
      </c>
      <c r="E1270" s="2">
        <v>783222</v>
      </c>
      <c r="F1270" s="2">
        <v>1.6902999999999999</v>
      </c>
      <c r="G1270" s="2">
        <v>1323880.1466000001</v>
      </c>
      <c r="H1270" s="15">
        <f t="shared" si="19"/>
        <v>5.4878048780487854E-2</v>
      </c>
    </row>
    <row r="1271" spans="1:8" ht="13.5" x14ac:dyDescent="0.25">
      <c r="A1271" s="11"/>
      <c r="B1271" s="10">
        <v>44159</v>
      </c>
      <c r="C1271" s="2">
        <v>1.81</v>
      </c>
      <c r="D1271" s="2">
        <v>1.81</v>
      </c>
      <c r="E1271" s="2">
        <v>272048</v>
      </c>
      <c r="F1271" s="2">
        <v>1.7788999999999999</v>
      </c>
      <c r="G1271" s="2">
        <v>483946.18719999999</v>
      </c>
      <c r="H1271" s="15">
        <f t="shared" si="19"/>
        <v>4.6242774566474028E-2</v>
      </c>
    </row>
    <row r="1272" spans="1:8" ht="13.5" x14ac:dyDescent="0.25">
      <c r="A1272" s="11"/>
      <c r="B1272" s="10">
        <v>44160</v>
      </c>
      <c r="C1272" s="2">
        <v>1.83</v>
      </c>
      <c r="D1272" s="2">
        <v>1.83</v>
      </c>
      <c r="E1272" s="2">
        <v>73712</v>
      </c>
      <c r="F1272" s="2">
        <v>1.829</v>
      </c>
      <c r="G1272" s="2">
        <v>134819.24799999999</v>
      </c>
      <c r="H1272" s="15">
        <f t="shared" si="19"/>
        <v>1.1049723756906087E-2</v>
      </c>
    </row>
    <row r="1273" spans="1:8" ht="13.5" x14ac:dyDescent="0.25">
      <c r="A1273" s="11"/>
      <c r="B1273" s="10">
        <v>44161</v>
      </c>
      <c r="C1273" s="2">
        <v>1.8</v>
      </c>
      <c r="D1273" s="2">
        <v>1.8</v>
      </c>
      <c r="E1273" s="2">
        <v>116218</v>
      </c>
      <c r="F1273" s="2">
        <v>1.7778</v>
      </c>
      <c r="G1273" s="2">
        <v>206612.36040000001</v>
      </c>
      <c r="H1273" s="15">
        <f t="shared" si="19"/>
        <v>-1.6393442622950834E-2</v>
      </c>
    </row>
    <row r="1274" spans="1:8" ht="13.5" x14ac:dyDescent="0.25">
      <c r="A1274" s="11"/>
      <c r="B1274" s="10">
        <v>44162</v>
      </c>
      <c r="C1274" s="2">
        <v>1.8</v>
      </c>
      <c r="D1274" s="2">
        <v>1.8</v>
      </c>
      <c r="E1274" s="2">
        <v>113725</v>
      </c>
      <c r="F1274" s="2">
        <v>1.8217000000000001</v>
      </c>
      <c r="G1274" s="2">
        <v>207172.83249999999</v>
      </c>
      <c r="H1274" s="15">
        <f t="shared" si="19"/>
        <v>0</v>
      </c>
    </row>
    <row r="1275" spans="1:8" ht="13.5" x14ac:dyDescent="0.25">
      <c r="A1275" s="11"/>
      <c r="B1275" s="10">
        <v>44165</v>
      </c>
      <c r="C1275" s="2">
        <v>1.78</v>
      </c>
      <c r="D1275" s="2">
        <v>1.78</v>
      </c>
      <c r="E1275" s="2">
        <v>22250</v>
      </c>
      <c r="F1275" s="2">
        <v>1.784</v>
      </c>
      <c r="G1275" s="2">
        <v>39694</v>
      </c>
      <c r="H1275" s="15">
        <f t="shared" si="19"/>
        <v>-1.111111111111112E-2</v>
      </c>
    </row>
    <row r="1276" spans="1:8" ht="13.5" x14ac:dyDescent="0.25">
      <c r="A1276" s="11"/>
      <c r="B1276" s="10">
        <v>44166</v>
      </c>
      <c r="C1276" s="2">
        <v>1.83</v>
      </c>
      <c r="D1276" s="2">
        <v>1.83</v>
      </c>
      <c r="E1276" s="2">
        <v>61158</v>
      </c>
      <c r="F1276" s="2">
        <v>1.7744</v>
      </c>
      <c r="G1276" s="2">
        <v>108518.7552</v>
      </c>
      <c r="H1276" s="15">
        <f t="shared" si="19"/>
        <v>2.8089887640449462E-2</v>
      </c>
    </row>
    <row r="1277" spans="1:8" ht="13.5" x14ac:dyDescent="0.25">
      <c r="A1277" s="11"/>
      <c r="B1277" s="10">
        <v>44167</v>
      </c>
      <c r="C1277" s="2">
        <v>1.83</v>
      </c>
      <c r="D1277" s="2">
        <v>1.83</v>
      </c>
      <c r="E1277" s="2">
        <v>0</v>
      </c>
      <c r="F1277" s="2">
        <v>0</v>
      </c>
      <c r="G1277" s="2">
        <v>0</v>
      </c>
      <c r="H1277" s="15">
        <f t="shared" si="19"/>
        <v>0</v>
      </c>
    </row>
    <row r="1278" spans="1:8" ht="13.5" x14ac:dyDescent="0.25">
      <c r="A1278" s="11"/>
      <c r="B1278" s="10">
        <v>44168</v>
      </c>
      <c r="C1278" s="2">
        <v>1.91</v>
      </c>
      <c r="D1278" s="2">
        <v>1.91</v>
      </c>
      <c r="E1278" s="2">
        <v>0</v>
      </c>
      <c r="F1278" s="2">
        <v>0</v>
      </c>
      <c r="G1278" s="2">
        <v>0</v>
      </c>
      <c r="H1278" s="15">
        <f t="shared" si="19"/>
        <v>4.3715846994535436E-2</v>
      </c>
    </row>
    <row r="1279" spans="1:8" ht="13.5" x14ac:dyDescent="0.25">
      <c r="A1279" s="11"/>
      <c r="B1279" s="10">
        <v>44169</v>
      </c>
      <c r="C1279" s="2">
        <v>1.99</v>
      </c>
      <c r="D1279" s="2">
        <v>1.99</v>
      </c>
      <c r="E1279" s="2">
        <v>0</v>
      </c>
      <c r="F1279" s="2">
        <v>0</v>
      </c>
      <c r="G1279" s="2">
        <v>0</v>
      </c>
      <c r="H1279" s="15">
        <f t="shared" si="19"/>
        <v>4.1884816753926739E-2</v>
      </c>
    </row>
    <row r="1280" spans="1:8" ht="13.5" x14ac:dyDescent="0.25">
      <c r="A1280" s="11"/>
      <c r="B1280" s="10">
        <v>44172</v>
      </c>
      <c r="C1280" s="2">
        <v>2.11</v>
      </c>
      <c r="D1280" s="2">
        <v>2.11</v>
      </c>
      <c r="E1280" s="2">
        <v>704310</v>
      </c>
      <c r="F1280" s="2">
        <v>2.0788000000000002</v>
      </c>
      <c r="G1280" s="2">
        <v>1464119.628</v>
      </c>
      <c r="H1280" s="15">
        <f t="shared" si="19"/>
        <v>6.0301507537688384E-2</v>
      </c>
    </row>
    <row r="1281" spans="1:8" ht="13.5" x14ac:dyDescent="0.25">
      <c r="A1281" s="11"/>
      <c r="B1281" s="10">
        <v>44173</v>
      </c>
      <c r="C1281" s="2">
        <v>2.23</v>
      </c>
      <c r="D1281" s="2">
        <v>2.23</v>
      </c>
      <c r="E1281" s="2">
        <v>358592</v>
      </c>
      <c r="F1281" s="2">
        <v>2.2248999999999999</v>
      </c>
      <c r="G1281" s="2">
        <v>797831.34080000001</v>
      </c>
      <c r="H1281" s="15">
        <f t="shared" si="19"/>
        <v>5.6872037914691996E-2</v>
      </c>
    </row>
    <row r="1282" spans="1:8" ht="13.5" x14ac:dyDescent="0.25">
      <c r="A1282" s="11"/>
      <c r="B1282" s="10">
        <v>44174</v>
      </c>
      <c r="C1282" s="2">
        <v>2.27</v>
      </c>
      <c r="D1282" s="2">
        <v>2.27</v>
      </c>
      <c r="E1282" s="2">
        <v>748727</v>
      </c>
      <c r="F1282" s="2">
        <v>2.2511000000000001</v>
      </c>
      <c r="G1282" s="2">
        <v>1685459.3496999999</v>
      </c>
      <c r="H1282" s="15">
        <f t="shared" si="19"/>
        <v>1.7937219730941721E-2</v>
      </c>
    </row>
    <row r="1283" spans="1:8" ht="13.5" x14ac:dyDescent="0.25">
      <c r="A1283" s="11"/>
      <c r="B1283" s="10">
        <v>44175</v>
      </c>
      <c r="C1283" s="2">
        <v>2.29</v>
      </c>
      <c r="D1283" s="2">
        <v>2.29</v>
      </c>
      <c r="E1283" s="2">
        <v>750411</v>
      </c>
      <c r="F1283" s="2">
        <v>2.2705000000000002</v>
      </c>
      <c r="G1283" s="2">
        <v>1703808.1754999999</v>
      </c>
      <c r="H1283" s="15">
        <f t="shared" si="19"/>
        <v>8.8105726872246774E-3</v>
      </c>
    </row>
    <row r="1284" spans="1:8" ht="13.5" x14ac:dyDescent="0.25">
      <c r="A1284" s="11"/>
      <c r="B1284" s="10">
        <v>44176</v>
      </c>
      <c r="C1284" s="2">
        <v>2.39</v>
      </c>
      <c r="D1284" s="2">
        <v>2.39</v>
      </c>
      <c r="E1284" s="2">
        <v>258284</v>
      </c>
      <c r="F1284" s="2">
        <v>2.3325</v>
      </c>
      <c r="G1284" s="2">
        <v>602447.43000000005</v>
      </c>
      <c r="H1284" s="15">
        <f t="shared" si="19"/>
        <v>4.3668122270742397E-2</v>
      </c>
    </row>
    <row r="1285" spans="1:8" ht="13.5" x14ac:dyDescent="0.25">
      <c r="A1285" s="11"/>
      <c r="B1285" s="10">
        <v>44179</v>
      </c>
      <c r="C1285" s="2">
        <v>2.38</v>
      </c>
      <c r="D1285" s="2">
        <v>2.38</v>
      </c>
      <c r="E1285" s="2">
        <v>229570</v>
      </c>
      <c r="F1285" s="2">
        <v>2.4005999999999998</v>
      </c>
      <c r="G1285" s="2">
        <v>551105.74199999997</v>
      </c>
      <c r="H1285" s="15">
        <f t="shared" si="19"/>
        <v>-4.1841004184101386E-3</v>
      </c>
    </row>
    <row r="1286" spans="1:8" ht="13.5" x14ac:dyDescent="0.25">
      <c r="A1286" s="11"/>
      <c r="B1286" s="10">
        <v>44180</v>
      </c>
      <c r="C1286" s="2">
        <v>2.4500000000000002</v>
      </c>
      <c r="D1286" s="2">
        <v>2.4500000000000002</v>
      </c>
      <c r="E1286" s="2">
        <v>76299</v>
      </c>
      <c r="F1286" s="2">
        <v>2.4226000000000001</v>
      </c>
      <c r="G1286" s="2">
        <v>184841.95740000001</v>
      </c>
      <c r="H1286" s="15">
        <f t="shared" si="19"/>
        <v>2.9411764705882474E-2</v>
      </c>
    </row>
    <row r="1287" spans="1:8" ht="13.5" x14ac:dyDescent="0.25">
      <c r="A1287" s="11"/>
      <c r="B1287" s="10">
        <v>44181</v>
      </c>
      <c r="C1287" s="2">
        <v>2.59</v>
      </c>
      <c r="D1287" s="2">
        <v>2.59</v>
      </c>
      <c r="E1287" s="2">
        <v>242801</v>
      </c>
      <c r="F1287" s="2">
        <v>2.5308999999999999</v>
      </c>
      <c r="G1287" s="2">
        <v>614505.05090000003</v>
      </c>
      <c r="H1287" s="15">
        <f t="shared" ref="H1287:H1350" si="20">(D1287-D1286)/D1286</f>
        <v>5.7142857142857009E-2</v>
      </c>
    </row>
    <row r="1288" spans="1:8" ht="13.5" x14ac:dyDescent="0.25">
      <c r="A1288" s="11"/>
      <c r="B1288" s="10">
        <v>44182</v>
      </c>
      <c r="C1288" s="2">
        <v>2.74</v>
      </c>
      <c r="D1288" s="2">
        <v>2.74</v>
      </c>
      <c r="E1288" s="2">
        <v>209423</v>
      </c>
      <c r="F1288" s="2">
        <v>2.7343000000000002</v>
      </c>
      <c r="G1288" s="2">
        <v>572625.30889999995</v>
      </c>
      <c r="H1288" s="15">
        <f t="shared" si="20"/>
        <v>5.7915057915058056E-2</v>
      </c>
    </row>
    <row r="1289" spans="1:8" ht="13.5" x14ac:dyDescent="0.25">
      <c r="A1289" s="11"/>
      <c r="B1289" s="10">
        <v>44183</v>
      </c>
      <c r="C1289" s="2">
        <v>2.84</v>
      </c>
      <c r="D1289" s="2">
        <v>2.84</v>
      </c>
      <c r="E1289" s="2">
        <v>309883</v>
      </c>
      <c r="F1289" s="2">
        <v>2.8651</v>
      </c>
      <c r="G1289" s="2">
        <v>887845.78330000001</v>
      </c>
      <c r="H1289" s="15">
        <f t="shared" si="20"/>
        <v>3.6496350364963369E-2</v>
      </c>
    </row>
    <row r="1290" spans="1:8" ht="13.5" x14ac:dyDescent="0.25">
      <c r="A1290" s="11"/>
      <c r="B1290" s="10">
        <v>44186</v>
      </c>
      <c r="C1290" s="2">
        <v>3.01</v>
      </c>
      <c r="D1290" s="2">
        <v>3.01</v>
      </c>
      <c r="E1290" s="2">
        <v>216688</v>
      </c>
      <c r="F1290" s="2">
        <v>2.8262</v>
      </c>
      <c r="G1290" s="2">
        <v>612403.62560000003</v>
      </c>
      <c r="H1290" s="15">
        <f t="shared" si="20"/>
        <v>5.9859154929577441E-2</v>
      </c>
    </row>
    <row r="1291" spans="1:8" ht="13.5" x14ac:dyDescent="0.25">
      <c r="A1291" s="11"/>
      <c r="B1291" s="10">
        <v>44187</v>
      </c>
      <c r="C1291" s="2">
        <v>3.1</v>
      </c>
      <c r="D1291" s="2">
        <v>3.1</v>
      </c>
      <c r="E1291" s="2">
        <v>163169</v>
      </c>
      <c r="F1291" s="2">
        <v>3.1002999999999998</v>
      </c>
      <c r="G1291" s="2">
        <v>505872.85070000001</v>
      </c>
      <c r="H1291" s="15">
        <f t="shared" si="20"/>
        <v>2.9900332225913723E-2</v>
      </c>
    </row>
    <row r="1292" spans="1:8" ht="13.5" x14ac:dyDescent="0.25">
      <c r="A1292" s="11"/>
      <c r="B1292" s="10">
        <v>44188</v>
      </c>
      <c r="C1292" s="2">
        <v>3.2</v>
      </c>
      <c r="D1292" s="2">
        <v>3.2</v>
      </c>
      <c r="E1292" s="2">
        <v>353777</v>
      </c>
      <c r="F1292" s="2">
        <v>3.1551</v>
      </c>
      <c r="G1292" s="2">
        <v>1116201.8126999999</v>
      </c>
      <c r="H1292" s="15">
        <f t="shared" si="20"/>
        <v>3.2258064516129059E-2</v>
      </c>
    </row>
    <row r="1293" spans="1:8" ht="13.5" x14ac:dyDescent="0.25">
      <c r="A1293" s="11"/>
      <c r="B1293" s="10">
        <v>44189</v>
      </c>
      <c r="C1293" s="2">
        <v>3.2</v>
      </c>
      <c r="D1293" s="2">
        <v>3.2</v>
      </c>
      <c r="E1293" s="2">
        <v>213014</v>
      </c>
      <c r="F1293" s="2">
        <v>3.2480000000000002</v>
      </c>
      <c r="G1293" s="2">
        <v>691869.47199999995</v>
      </c>
      <c r="H1293" s="15">
        <f t="shared" si="20"/>
        <v>0</v>
      </c>
    </row>
    <row r="1294" spans="1:8" ht="13.5" x14ac:dyDescent="0.25">
      <c r="A1294" s="11"/>
      <c r="B1294" s="10">
        <v>44190</v>
      </c>
      <c r="C1294" s="2">
        <v>3.11</v>
      </c>
      <c r="D1294" s="2">
        <v>3.11</v>
      </c>
      <c r="E1294" s="2">
        <v>302449</v>
      </c>
      <c r="F1294" s="2">
        <v>3.1617999999999999</v>
      </c>
      <c r="G1294" s="2">
        <v>956283.24820000003</v>
      </c>
      <c r="H1294" s="15">
        <f t="shared" si="20"/>
        <v>-2.8125000000000094E-2</v>
      </c>
    </row>
    <row r="1295" spans="1:8" ht="13.5" x14ac:dyDescent="0.25">
      <c r="A1295" s="11"/>
      <c r="B1295" s="10">
        <v>44193</v>
      </c>
      <c r="C1295" s="2">
        <v>2.93</v>
      </c>
      <c r="D1295" s="2">
        <v>2.93</v>
      </c>
      <c r="E1295" s="2">
        <v>354697</v>
      </c>
      <c r="F1295" s="2">
        <v>2.9613</v>
      </c>
      <c r="G1295" s="2">
        <v>1050364.2261000001</v>
      </c>
      <c r="H1295" s="15">
        <f t="shared" si="20"/>
        <v>-5.7877813504823065E-2</v>
      </c>
    </row>
    <row r="1296" spans="1:8" ht="13.5" x14ac:dyDescent="0.25">
      <c r="A1296" s="11"/>
      <c r="B1296" s="10">
        <v>44194</v>
      </c>
      <c r="C1296" s="2">
        <v>2.93</v>
      </c>
      <c r="D1296" s="2">
        <v>2.93</v>
      </c>
      <c r="E1296" s="2">
        <v>510939</v>
      </c>
      <c r="F1296" s="2">
        <v>2.8075000000000001</v>
      </c>
      <c r="G1296" s="2">
        <v>1434461.2424999999</v>
      </c>
      <c r="H1296" s="15">
        <f t="shared" si="20"/>
        <v>0</v>
      </c>
    </row>
    <row r="1297" spans="1:8" ht="13.5" x14ac:dyDescent="0.25">
      <c r="A1297" s="11"/>
      <c r="B1297" s="10">
        <v>44195</v>
      </c>
      <c r="C1297" s="2">
        <v>2.86</v>
      </c>
      <c r="D1297" s="2">
        <v>2.86</v>
      </c>
      <c r="E1297" s="2">
        <v>492628</v>
      </c>
      <c r="F1297" s="2">
        <v>2.9005999999999998</v>
      </c>
      <c r="G1297" s="2">
        <v>1428916.7768000001</v>
      </c>
      <c r="H1297" s="15">
        <f t="shared" si="20"/>
        <v>-2.3890784982935249E-2</v>
      </c>
    </row>
    <row r="1298" spans="1:8" ht="13.5" x14ac:dyDescent="0.25">
      <c r="A1298" s="11"/>
      <c r="B1298" s="10">
        <v>44196</v>
      </c>
      <c r="C1298" s="2">
        <v>2.77</v>
      </c>
      <c r="D1298" s="2">
        <v>2.77</v>
      </c>
      <c r="E1298" s="2">
        <v>180647</v>
      </c>
      <c r="F1298" s="2">
        <v>2.7818000000000001</v>
      </c>
      <c r="G1298" s="2">
        <v>502523.82459999999</v>
      </c>
      <c r="H1298" s="15">
        <f t="shared" si="20"/>
        <v>-3.1468531468531423E-2</v>
      </c>
    </row>
    <row r="1299" spans="1:8" ht="13.5" x14ac:dyDescent="0.25">
      <c r="A1299" s="11"/>
      <c r="B1299" s="10">
        <v>44200</v>
      </c>
      <c r="C1299" s="2">
        <v>2.72</v>
      </c>
      <c r="D1299" s="2">
        <v>2.72</v>
      </c>
      <c r="E1299" s="2">
        <v>127024</v>
      </c>
      <c r="F1299" s="2">
        <v>2.7334999999999998</v>
      </c>
      <c r="G1299" s="2">
        <v>347220.10399999999</v>
      </c>
      <c r="H1299" s="15">
        <f t="shared" si="20"/>
        <v>-1.8050541516245425E-2</v>
      </c>
    </row>
    <row r="1300" spans="1:8" ht="13.5" x14ac:dyDescent="0.25">
      <c r="A1300" s="11"/>
      <c r="B1300" s="10">
        <v>44201</v>
      </c>
      <c r="C1300" s="2">
        <v>2.56</v>
      </c>
      <c r="D1300" s="2">
        <v>2.56</v>
      </c>
      <c r="E1300" s="2">
        <v>239931</v>
      </c>
      <c r="F1300" s="2">
        <v>2.5720000000000001</v>
      </c>
      <c r="G1300" s="2">
        <v>617102.53200000001</v>
      </c>
      <c r="H1300" s="15">
        <f t="shared" si="20"/>
        <v>-5.8823529411764754E-2</v>
      </c>
    </row>
    <row r="1301" spans="1:8" ht="13.5" x14ac:dyDescent="0.25">
      <c r="A1301" s="11"/>
      <c r="B1301" s="10">
        <v>44202</v>
      </c>
      <c r="C1301" s="2">
        <v>2.5099999999999998</v>
      </c>
      <c r="D1301" s="2">
        <v>2.5099999999999998</v>
      </c>
      <c r="E1301" s="2">
        <v>238571</v>
      </c>
      <c r="F1301" s="2">
        <v>2.4939</v>
      </c>
      <c r="G1301" s="2">
        <v>594972.2169</v>
      </c>
      <c r="H1301" s="15">
        <f t="shared" si="20"/>
        <v>-1.9531250000000104E-2</v>
      </c>
    </row>
    <row r="1302" spans="1:8" ht="13.5" x14ac:dyDescent="0.25">
      <c r="A1302" s="11"/>
      <c r="B1302" s="10">
        <v>44203</v>
      </c>
      <c r="C1302" s="2">
        <v>2.5099999999999998</v>
      </c>
      <c r="D1302" s="2">
        <v>2.5099999999999998</v>
      </c>
      <c r="E1302" s="2">
        <v>158287</v>
      </c>
      <c r="F1302" s="2">
        <v>2.5234999999999999</v>
      </c>
      <c r="G1302" s="2">
        <v>399437.24449999997</v>
      </c>
      <c r="H1302" s="15">
        <f t="shared" si="20"/>
        <v>0</v>
      </c>
    </row>
    <row r="1303" spans="1:8" ht="13.5" x14ac:dyDescent="0.25">
      <c r="A1303" s="11"/>
      <c r="B1303" s="10">
        <v>44204</v>
      </c>
      <c r="C1303" s="2">
        <v>2.36</v>
      </c>
      <c r="D1303" s="2">
        <v>2.36</v>
      </c>
      <c r="E1303" s="2">
        <v>163944</v>
      </c>
      <c r="F1303" s="2">
        <v>2.4317000000000002</v>
      </c>
      <c r="G1303" s="2">
        <v>398662.62479999999</v>
      </c>
      <c r="H1303" s="15">
        <f t="shared" si="20"/>
        <v>-5.9760956175298773E-2</v>
      </c>
    </row>
    <row r="1304" spans="1:8" ht="13.5" x14ac:dyDescent="0.25">
      <c r="A1304" s="11"/>
      <c r="B1304" s="10">
        <v>44207</v>
      </c>
      <c r="C1304" s="2">
        <v>2.5</v>
      </c>
      <c r="D1304" s="2">
        <v>2.5</v>
      </c>
      <c r="E1304" s="2">
        <v>120397</v>
      </c>
      <c r="F1304" s="2">
        <v>2.4641000000000002</v>
      </c>
      <c r="G1304" s="2">
        <v>296670.24770000001</v>
      </c>
      <c r="H1304" s="15">
        <f t="shared" si="20"/>
        <v>5.9322033898305142E-2</v>
      </c>
    </row>
    <row r="1305" spans="1:8" ht="13.5" x14ac:dyDescent="0.25">
      <c r="A1305" s="11"/>
      <c r="B1305" s="10">
        <v>44208</v>
      </c>
      <c r="C1305" s="2">
        <v>2.6</v>
      </c>
      <c r="D1305" s="2">
        <v>2.6</v>
      </c>
      <c r="E1305" s="2">
        <v>497176</v>
      </c>
      <c r="F1305" s="2">
        <v>2.6303000000000001</v>
      </c>
      <c r="G1305" s="2">
        <v>1307722.0327999999</v>
      </c>
      <c r="H1305" s="15">
        <f t="shared" si="20"/>
        <v>4.0000000000000036E-2</v>
      </c>
    </row>
    <row r="1306" spans="1:8" ht="13.5" x14ac:dyDescent="0.25">
      <c r="A1306" s="11"/>
      <c r="B1306" s="10">
        <v>44209</v>
      </c>
      <c r="C1306" s="2">
        <v>2.4500000000000002</v>
      </c>
      <c r="D1306" s="2">
        <v>2.4500000000000002</v>
      </c>
      <c r="E1306" s="2">
        <v>243223</v>
      </c>
      <c r="F1306" s="2">
        <v>2.4617</v>
      </c>
      <c r="G1306" s="2">
        <v>598742.05909999995</v>
      </c>
      <c r="H1306" s="15">
        <f t="shared" si="20"/>
        <v>-5.7692307692307654E-2</v>
      </c>
    </row>
    <row r="1307" spans="1:8" ht="13.5" x14ac:dyDescent="0.25">
      <c r="A1307" s="11"/>
      <c r="B1307" s="10">
        <v>44211</v>
      </c>
      <c r="C1307" s="2">
        <v>2.34</v>
      </c>
      <c r="D1307" s="2">
        <v>2.34</v>
      </c>
      <c r="E1307" s="2">
        <v>57738</v>
      </c>
      <c r="F1307" s="2">
        <v>2.3473999999999999</v>
      </c>
      <c r="G1307" s="2">
        <v>135534.18119999999</v>
      </c>
      <c r="H1307" s="15">
        <f t="shared" si="20"/>
        <v>-4.4897959183673598E-2</v>
      </c>
    </row>
    <row r="1308" spans="1:8" ht="13.5" x14ac:dyDescent="0.25">
      <c r="A1308" s="11"/>
      <c r="B1308" s="10">
        <v>44214</v>
      </c>
      <c r="C1308" s="2">
        <v>2.2000000000000002</v>
      </c>
      <c r="D1308" s="2">
        <v>2.2000000000000002</v>
      </c>
      <c r="E1308" s="2">
        <v>214407</v>
      </c>
      <c r="F1308" s="2">
        <v>2.2081</v>
      </c>
      <c r="G1308" s="2">
        <v>473432.09669999999</v>
      </c>
      <c r="H1308" s="15">
        <f t="shared" si="20"/>
        <v>-5.9829059829059693E-2</v>
      </c>
    </row>
    <row r="1309" spans="1:8" ht="13.5" x14ac:dyDescent="0.25">
      <c r="A1309" s="11"/>
      <c r="B1309" s="10">
        <v>44215</v>
      </c>
      <c r="C1309" s="2">
        <v>2.27</v>
      </c>
      <c r="D1309" s="2">
        <v>2.27</v>
      </c>
      <c r="E1309" s="2">
        <v>158066</v>
      </c>
      <c r="F1309" s="2">
        <v>2.2242000000000002</v>
      </c>
      <c r="G1309" s="2">
        <v>351570.39720000001</v>
      </c>
      <c r="H1309" s="15">
        <f t="shared" si="20"/>
        <v>3.1818181818181746E-2</v>
      </c>
    </row>
    <row r="1310" spans="1:8" ht="13.5" x14ac:dyDescent="0.25">
      <c r="A1310" s="11"/>
      <c r="B1310" s="10">
        <v>44216</v>
      </c>
      <c r="C1310" s="2">
        <v>2.15</v>
      </c>
      <c r="D1310" s="2">
        <v>2.15</v>
      </c>
      <c r="E1310" s="2">
        <v>164152</v>
      </c>
      <c r="F1310" s="2">
        <v>2.1821000000000002</v>
      </c>
      <c r="G1310" s="2">
        <v>358196.07919999998</v>
      </c>
      <c r="H1310" s="15">
        <f t="shared" si="20"/>
        <v>-5.2863436123348068E-2</v>
      </c>
    </row>
    <row r="1311" spans="1:8" ht="13.5" x14ac:dyDescent="0.25">
      <c r="A1311" s="11"/>
      <c r="B1311" s="10">
        <v>44217</v>
      </c>
      <c r="C1311" s="2">
        <v>2.0299999999999998</v>
      </c>
      <c r="D1311" s="2">
        <v>2.0299999999999998</v>
      </c>
      <c r="E1311" s="2">
        <v>33896</v>
      </c>
      <c r="F1311" s="2">
        <v>2.0335999999999999</v>
      </c>
      <c r="G1311" s="2">
        <v>68930.905599999998</v>
      </c>
      <c r="H1311" s="15">
        <f t="shared" si="20"/>
        <v>-5.5813953488372148E-2</v>
      </c>
    </row>
    <row r="1312" spans="1:8" ht="13.5" x14ac:dyDescent="0.25">
      <c r="A1312" s="11"/>
      <c r="B1312" s="10">
        <v>44218</v>
      </c>
      <c r="C1312" s="2">
        <v>1.94</v>
      </c>
      <c r="D1312" s="2">
        <v>1.94</v>
      </c>
      <c r="E1312" s="2">
        <v>0</v>
      </c>
      <c r="F1312" s="2">
        <v>0</v>
      </c>
      <c r="G1312" s="2">
        <v>0</v>
      </c>
      <c r="H1312" s="15">
        <f t="shared" si="20"/>
        <v>-4.433497536945806E-2</v>
      </c>
    </row>
    <row r="1313" spans="1:8" ht="13.5" x14ac:dyDescent="0.25">
      <c r="A1313" s="11"/>
      <c r="B1313" s="10">
        <v>44221</v>
      </c>
      <c r="C1313" s="2">
        <v>1.86</v>
      </c>
      <c r="D1313" s="2">
        <v>1.86</v>
      </c>
      <c r="E1313" s="2">
        <v>0</v>
      </c>
      <c r="F1313" s="2">
        <v>0</v>
      </c>
      <c r="G1313" s="2">
        <v>0</v>
      </c>
      <c r="H1313" s="15">
        <f t="shared" si="20"/>
        <v>-4.1237113402061779E-2</v>
      </c>
    </row>
    <row r="1314" spans="1:8" ht="13.5" x14ac:dyDescent="0.25">
      <c r="A1314" s="11"/>
      <c r="B1314" s="10">
        <v>44222</v>
      </c>
      <c r="C1314" s="2">
        <v>1.86</v>
      </c>
      <c r="D1314" s="2">
        <v>1.86</v>
      </c>
      <c r="E1314" s="2">
        <v>0</v>
      </c>
      <c r="F1314" s="2">
        <v>0</v>
      </c>
      <c r="G1314" s="2">
        <v>0</v>
      </c>
      <c r="H1314" s="15">
        <f t="shared" si="20"/>
        <v>0</v>
      </c>
    </row>
    <row r="1315" spans="1:8" ht="13.5" x14ac:dyDescent="0.25">
      <c r="A1315" s="11"/>
      <c r="B1315" s="10">
        <v>44223</v>
      </c>
      <c r="C1315" s="2">
        <v>1.78</v>
      </c>
      <c r="D1315" s="2">
        <v>1.78</v>
      </c>
      <c r="E1315" s="2">
        <v>0</v>
      </c>
      <c r="F1315" s="2">
        <v>0</v>
      </c>
      <c r="G1315" s="2">
        <v>0</v>
      </c>
      <c r="H1315" s="15">
        <f t="shared" si="20"/>
        <v>-4.3010752688172081E-2</v>
      </c>
    </row>
    <row r="1316" spans="1:8" ht="13.5" x14ac:dyDescent="0.25">
      <c r="A1316" s="11"/>
      <c r="B1316" s="10">
        <v>44224</v>
      </c>
      <c r="C1316" s="2">
        <v>1.7</v>
      </c>
      <c r="D1316" s="2">
        <v>1.7</v>
      </c>
      <c r="E1316" s="2">
        <v>0</v>
      </c>
      <c r="F1316" s="2">
        <v>0</v>
      </c>
      <c r="G1316" s="2">
        <v>0</v>
      </c>
      <c r="H1316" s="15">
        <f t="shared" si="20"/>
        <v>-4.4943820224719142E-2</v>
      </c>
    </row>
    <row r="1317" spans="1:8" ht="13.5" x14ac:dyDescent="0.25">
      <c r="A1317" s="11"/>
      <c r="B1317" s="10">
        <v>44225</v>
      </c>
      <c r="C1317" s="2">
        <v>1.63</v>
      </c>
      <c r="D1317" s="2">
        <v>1.63</v>
      </c>
      <c r="E1317" s="2">
        <v>0</v>
      </c>
      <c r="F1317" s="2">
        <v>0</v>
      </c>
      <c r="G1317" s="2">
        <v>0</v>
      </c>
      <c r="H1317" s="15">
        <f t="shared" si="20"/>
        <v>-4.1176470588235335E-2</v>
      </c>
    </row>
    <row r="1318" spans="1:8" ht="13.5" x14ac:dyDescent="0.25">
      <c r="A1318" s="11"/>
      <c r="B1318" s="10">
        <v>44228</v>
      </c>
      <c r="C1318" s="2">
        <v>1.56</v>
      </c>
      <c r="D1318" s="2">
        <v>1.56</v>
      </c>
      <c r="E1318" s="2">
        <v>0</v>
      </c>
      <c r="F1318" s="2">
        <v>0</v>
      </c>
      <c r="G1318" s="2">
        <v>0</v>
      </c>
      <c r="H1318" s="15">
        <f t="shared" si="20"/>
        <v>-4.2944785276073524E-2</v>
      </c>
    </row>
    <row r="1319" spans="1:8" ht="13.5" x14ac:dyDescent="0.25">
      <c r="A1319" s="11"/>
      <c r="B1319" s="10">
        <v>44229</v>
      </c>
      <c r="C1319" s="2">
        <v>1.49</v>
      </c>
      <c r="D1319" s="2">
        <v>1.49</v>
      </c>
      <c r="E1319" s="2">
        <v>0</v>
      </c>
      <c r="F1319" s="2">
        <v>0</v>
      </c>
      <c r="G1319" s="2">
        <v>0</v>
      </c>
      <c r="H1319" s="15">
        <f t="shared" si="20"/>
        <v>-4.4871794871794907E-2</v>
      </c>
    </row>
    <row r="1320" spans="1:8" ht="13.5" x14ac:dyDescent="0.25">
      <c r="A1320" s="11"/>
      <c r="B1320" s="10">
        <v>44230</v>
      </c>
      <c r="C1320" s="2">
        <v>1.43</v>
      </c>
      <c r="D1320" s="2">
        <v>1.43</v>
      </c>
      <c r="E1320" s="2">
        <v>209889</v>
      </c>
      <c r="F1320" s="2">
        <v>1.43</v>
      </c>
      <c r="G1320" s="2">
        <v>300141.27</v>
      </c>
      <c r="H1320" s="15">
        <f t="shared" si="20"/>
        <v>-4.0268456375838965E-2</v>
      </c>
    </row>
    <row r="1321" spans="1:8" ht="13.5" x14ac:dyDescent="0.25">
      <c r="A1321" s="11"/>
      <c r="B1321" s="10">
        <v>44231</v>
      </c>
      <c r="C1321" s="2">
        <v>1.39</v>
      </c>
      <c r="D1321" s="2">
        <v>1.39</v>
      </c>
      <c r="E1321" s="2">
        <v>2704</v>
      </c>
      <c r="F1321" s="2">
        <v>1.4012</v>
      </c>
      <c r="G1321" s="2">
        <v>3788.8447999999999</v>
      </c>
      <c r="H1321" s="15">
        <f t="shared" si="20"/>
        <v>-2.7972027972028E-2</v>
      </c>
    </row>
    <row r="1322" spans="1:8" ht="13.5" x14ac:dyDescent="0.25">
      <c r="A1322" s="11"/>
      <c r="B1322" s="10">
        <v>44232</v>
      </c>
      <c r="C1322" s="2">
        <v>1.47</v>
      </c>
      <c r="D1322" s="2">
        <v>1.47</v>
      </c>
      <c r="E1322" s="2">
        <v>234038</v>
      </c>
      <c r="F1322" s="2">
        <v>1.3445</v>
      </c>
      <c r="G1322" s="2">
        <v>314664.09100000001</v>
      </c>
      <c r="H1322" s="15">
        <f t="shared" si="20"/>
        <v>5.7553956834532433E-2</v>
      </c>
    </row>
    <row r="1323" spans="1:8" ht="13.5" x14ac:dyDescent="0.25">
      <c r="A1323" s="11"/>
      <c r="B1323" s="10">
        <v>44235</v>
      </c>
      <c r="C1323" s="2">
        <v>1.53</v>
      </c>
      <c r="D1323" s="2">
        <v>1.53</v>
      </c>
      <c r="E1323" s="2">
        <v>0</v>
      </c>
      <c r="F1323" s="2">
        <v>0</v>
      </c>
      <c r="G1323" s="2">
        <v>0</v>
      </c>
      <c r="H1323" s="15">
        <f t="shared" si="20"/>
        <v>4.0816326530612283E-2</v>
      </c>
    </row>
    <row r="1324" spans="1:8" ht="13.5" x14ac:dyDescent="0.25">
      <c r="A1324" s="11"/>
      <c r="B1324" s="10">
        <v>44236</v>
      </c>
      <c r="C1324" s="2">
        <v>1.62</v>
      </c>
      <c r="D1324" s="2">
        <v>1.62</v>
      </c>
      <c r="E1324" s="2">
        <v>647082</v>
      </c>
      <c r="F1324" s="2">
        <v>1.6073999999999999</v>
      </c>
      <c r="G1324" s="2">
        <v>1040119.6068</v>
      </c>
      <c r="H1324" s="15">
        <f t="shared" si="20"/>
        <v>5.8823529411764754E-2</v>
      </c>
    </row>
    <row r="1325" spans="1:8" ht="13.5" x14ac:dyDescent="0.25">
      <c r="A1325" s="11"/>
      <c r="B1325" s="10">
        <v>44237</v>
      </c>
      <c r="C1325" s="2">
        <v>1.61</v>
      </c>
      <c r="D1325" s="2">
        <v>1.61</v>
      </c>
      <c r="E1325" s="2">
        <v>106734</v>
      </c>
      <c r="F1325" s="2">
        <v>1.6254999999999999</v>
      </c>
      <c r="G1325" s="2">
        <v>173496.117</v>
      </c>
      <c r="H1325" s="15">
        <f t="shared" si="20"/>
        <v>-6.1728395061728444E-3</v>
      </c>
    </row>
    <row r="1326" spans="1:8" ht="13.5" x14ac:dyDescent="0.25">
      <c r="A1326" s="11"/>
      <c r="B1326" s="10">
        <v>44238</v>
      </c>
      <c r="C1326" s="2">
        <v>1.52</v>
      </c>
      <c r="D1326" s="2">
        <v>1.52</v>
      </c>
      <c r="E1326" s="2">
        <v>88133</v>
      </c>
      <c r="F1326" s="2">
        <v>1.54</v>
      </c>
      <c r="G1326" s="2">
        <v>135724.82</v>
      </c>
      <c r="H1326" s="15">
        <f t="shared" si="20"/>
        <v>-5.5900621118012465E-2</v>
      </c>
    </row>
    <row r="1327" spans="1:8" ht="13.5" x14ac:dyDescent="0.25">
      <c r="A1327" s="11"/>
      <c r="B1327" s="10">
        <v>44239</v>
      </c>
      <c r="C1327" s="2">
        <v>1.43</v>
      </c>
      <c r="D1327" s="2">
        <v>1.43</v>
      </c>
      <c r="E1327" s="2">
        <v>104722</v>
      </c>
      <c r="F1327" s="2">
        <v>1.4419999999999999</v>
      </c>
      <c r="G1327" s="2">
        <v>151009.12400000001</v>
      </c>
      <c r="H1327" s="15">
        <f t="shared" si="20"/>
        <v>-5.9210526315789526E-2</v>
      </c>
    </row>
    <row r="1328" spans="1:8" ht="13.5" x14ac:dyDescent="0.25">
      <c r="A1328" s="11"/>
      <c r="B1328" s="10">
        <v>44242</v>
      </c>
      <c r="C1328" s="2">
        <v>1.35</v>
      </c>
      <c r="D1328" s="2">
        <v>1.35</v>
      </c>
      <c r="E1328" s="2">
        <v>86855</v>
      </c>
      <c r="F1328" s="2">
        <v>1.3517999999999999</v>
      </c>
      <c r="G1328" s="2">
        <v>117410.58900000001</v>
      </c>
      <c r="H1328" s="15">
        <f t="shared" si="20"/>
        <v>-5.594405594405584E-2</v>
      </c>
    </row>
    <row r="1329" spans="1:8" ht="13.5" x14ac:dyDescent="0.25">
      <c r="A1329" s="11"/>
      <c r="B1329" s="10">
        <v>44243</v>
      </c>
      <c r="C1329" s="2">
        <v>1.38</v>
      </c>
      <c r="D1329" s="2">
        <v>1.38</v>
      </c>
      <c r="E1329" s="2">
        <v>69567</v>
      </c>
      <c r="F1329" s="2">
        <v>1.3568</v>
      </c>
      <c r="G1329" s="2">
        <v>94388.505600000004</v>
      </c>
      <c r="H1329" s="15">
        <f t="shared" si="20"/>
        <v>2.2222222222222077E-2</v>
      </c>
    </row>
    <row r="1330" spans="1:8" ht="13.5" x14ac:dyDescent="0.25">
      <c r="A1330" s="11"/>
      <c r="B1330" s="10">
        <v>44244</v>
      </c>
      <c r="C1330" s="2">
        <v>1.34</v>
      </c>
      <c r="D1330" s="2">
        <v>1.34</v>
      </c>
      <c r="E1330" s="2">
        <v>42015</v>
      </c>
      <c r="F1330" s="2">
        <v>1.3269</v>
      </c>
      <c r="G1330" s="2">
        <v>55749.703500000003</v>
      </c>
      <c r="H1330" s="15">
        <f t="shared" si="20"/>
        <v>-2.898550724637668E-2</v>
      </c>
    </row>
    <row r="1331" spans="1:8" ht="13.5" x14ac:dyDescent="0.25">
      <c r="A1331" s="11"/>
      <c r="B1331" s="10">
        <v>44245</v>
      </c>
      <c r="C1331" s="2">
        <v>1.32</v>
      </c>
      <c r="D1331" s="2">
        <v>1.32</v>
      </c>
      <c r="E1331" s="2">
        <v>25206</v>
      </c>
      <c r="F1331" s="2">
        <v>1.3038000000000001</v>
      </c>
      <c r="G1331" s="2">
        <v>32863.582799999996</v>
      </c>
      <c r="H1331" s="15">
        <f t="shared" si="20"/>
        <v>-1.492537313432837E-2</v>
      </c>
    </row>
    <row r="1332" spans="1:8" ht="13.5" x14ac:dyDescent="0.25">
      <c r="A1332" s="11"/>
      <c r="B1332" s="10">
        <v>44246</v>
      </c>
      <c r="C1332" s="2">
        <v>1.32</v>
      </c>
      <c r="D1332" s="2">
        <v>1.32</v>
      </c>
      <c r="E1332" s="2">
        <v>0</v>
      </c>
      <c r="F1332" s="2">
        <v>0</v>
      </c>
      <c r="G1332" s="2">
        <v>0</v>
      </c>
      <c r="H1332" s="15">
        <f t="shared" si="20"/>
        <v>0</v>
      </c>
    </row>
    <row r="1333" spans="1:8" ht="13.5" x14ac:dyDescent="0.25">
      <c r="A1333" s="11"/>
      <c r="B1333" s="10">
        <v>44249</v>
      </c>
      <c r="C1333" s="2">
        <v>1.27</v>
      </c>
      <c r="D1333" s="2">
        <v>1.27</v>
      </c>
      <c r="E1333" s="2">
        <v>0</v>
      </c>
      <c r="F1333" s="2">
        <v>0</v>
      </c>
      <c r="G1333" s="2">
        <v>0</v>
      </c>
      <c r="H1333" s="15">
        <f t="shared" si="20"/>
        <v>-3.7878787878787908E-2</v>
      </c>
    </row>
    <row r="1334" spans="1:8" ht="13.5" x14ac:dyDescent="0.25">
      <c r="A1334" s="11"/>
      <c r="B1334" s="10">
        <v>44250</v>
      </c>
      <c r="C1334" s="2">
        <v>1.22</v>
      </c>
      <c r="D1334" s="2">
        <v>1.22</v>
      </c>
      <c r="E1334" s="2">
        <v>0</v>
      </c>
      <c r="F1334" s="2">
        <v>0</v>
      </c>
      <c r="G1334" s="2">
        <v>0</v>
      </c>
      <c r="H1334" s="15">
        <f t="shared" si="20"/>
        <v>-3.9370078740157514E-2</v>
      </c>
    </row>
    <row r="1335" spans="1:8" ht="13.5" x14ac:dyDescent="0.25">
      <c r="A1335" s="11"/>
      <c r="B1335" s="10">
        <v>44251</v>
      </c>
      <c r="C1335" s="2">
        <v>1.1499999999999999</v>
      </c>
      <c r="D1335" s="2">
        <v>1.1499999999999999</v>
      </c>
      <c r="E1335" s="2">
        <v>199592</v>
      </c>
      <c r="F1335" s="2">
        <v>1.1720999999999999</v>
      </c>
      <c r="G1335" s="2">
        <v>233941.78320000001</v>
      </c>
      <c r="H1335" s="15">
        <f t="shared" si="20"/>
        <v>-5.7377049180327919E-2</v>
      </c>
    </row>
    <row r="1336" spans="1:8" ht="13.5" x14ac:dyDescent="0.25">
      <c r="A1336" s="11"/>
      <c r="B1336" s="10">
        <v>44252</v>
      </c>
      <c r="C1336" s="2">
        <v>1.1000000000000001</v>
      </c>
      <c r="D1336" s="2">
        <v>1.1000000000000001</v>
      </c>
      <c r="E1336" s="2">
        <v>0</v>
      </c>
      <c r="F1336" s="2">
        <v>0</v>
      </c>
      <c r="G1336" s="2">
        <v>0</v>
      </c>
      <c r="H1336" s="15">
        <f t="shared" si="20"/>
        <v>-4.3478260869565064E-2</v>
      </c>
    </row>
    <row r="1337" spans="1:8" ht="13.5" x14ac:dyDescent="0.25">
      <c r="A1337" s="11"/>
      <c r="B1337" s="10">
        <v>44253</v>
      </c>
      <c r="C1337" s="2">
        <v>1.06</v>
      </c>
      <c r="D1337" s="2">
        <v>1.06</v>
      </c>
      <c r="E1337" s="2">
        <v>0</v>
      </c>
      <c r="F1337" s="2">
        <v>0</v>
      </c>
      <c r="G1337" s="2">
        <v>0</v>
      </c>
      <c r="H1337" s="15">
        <f t="shared" si="20"/>
        <v>-3.636363636363639E-2</v>
      </c>
    </row>
    <row r="1338" spans="1:8" ht="13.5" x14ac:dyDescent="0.25">
      <c r="A1338" s="11"/>
      <c r="B1338" s="10">
        <v>44256</v>
      </c>
      <c r="C1338" s="2">
        <v>1</v>
      </c>
      <c r="D1338" s="2">
        <v>1</v>
      </c>
      <c r="E1338" s="2">
        <v>78592</v>
      </c>
      <c r="F1338" s="2">
        <v>1.0208999999999999</v>
      </c>
      <c r="G1338" s="2">
        <v>80234.572799999994</v>
      </c>
      <c r="H1338" s="15">
        <f t="shared" si="20"/>
        <v>-5.660377358490571E-2</v>
      </c>
    </row>
    <row r="1339" spans="1:8" ht="13.5" x14ac:dyDescent="0.25">
      <c r="A1339" s="11"/>
      <c r="B1339" s="10">
        <v>44257</v>
      </c>
      <c r="C1339" s="2">
        <v>1.06</v>
      </c>
      <c r="D1339" s="2">
        <v>1.06</v>
      </c>
      <c r="E1339" s="2">
        <v>317276</v>
      </c>
      <c r="F1339" s="2">
        <v>0.99770000000000003</v>
      </c>
      <c r="G1339" s="2">
        <v>316546.26520000002</v>
      </c>
      <c r="H1339" s="15">
        <f t="shared" si="20"/>
        <v>6.0000000000000053E-2</v>
      </c>
    </row>
    <row r="1340" spans="1:8" ht="13.5" x14ac:dyDescent="0.25">
      <c r="A1340" s="11"/>
      <c r="B1340" s="10">
        <v>44258</v>
      </c>
      <c r="C1340" s="2">
        <v>1.1200000000000001</v>
      </c>
      <c r="D1340" s="2">
        <v>1.1200000000000001</v>
      </c>
      <c r="E1340" s="2">
        <v>119281</v>
      </c>
      <c r="F1340" s="2">
        <v>1.1054999999999999</v>
      </c>
      <c r="G1340" s="2">
        <v>131865.14550000001</v>
      </c>
      <c r="H1340" s="15">
        <f t="shared" si="20"/>
        <v>5.660377358490571E-2</v>
      </c>
    </row>
    <row r="1341" spans="1:8" ht="13.5" x14ac:dyDescent="0.25">
      <c r="A1341" s="11"/>
      <c r="B1341" s="10">
        <v>44259</v>
      </c>
      <c r="C1341" s="2">
        <v>1.18</v>
      </c>
      <c r="D1341" s="2">
        <v>1.18</v>
      </c>
      <c r="E1341" s="2">
        <v>240176</v>
      </c>
      <c r="F1341" s="2">
        <v>1.1777</v>
      </c>
      <c r="G1341" s="2">
        <v>282855.27519999997</v>
      </c>
      <c r="H1341" s="15">
        <f t="shared" si="20"/>
        <v>5.3571428571428416E-2</v>
      </c>
    </row>
    <row r="1342" spans="1:8" ht="13.5" x14ac:dyDescent="0.25">
      <c r="A1342" s="11"/>
      <c r="B1342" s="10">
        <v>44260</v>
      </c>
      <c r="C1342" s="2">
        <v>1.24</v>
      </c>
      <c r="D1342" s="2">
        <v>1.24</v>
      </c>
      <c r="E1342" s="2">
        <v>263749</v>
      </c>
      <c r="F1342" s="2">
        <v>1.23</v>
      </c>
      <c r="G1342" s="2">
        <v>324411.27</v>
      </c>
      <c r="H1342" s="15">
        <f t="shared" si="20"/>
        <v>5.0847457627118689E-2</v>
      </c>
    </row>
    <row r="1343" spans="1:8" ht="13.5" x14ac:dyDescent="0.25">
      <c r="A1343" s="11"/>
      <c r="B1343" s="10">
        <v>44263</v>
      </c>
      <c r="C1343" s="2">
        <v>1.17</v>
      </c>
      <c r="D1343" s="2">
        <v>1.17</v>
      </c>
      <c r="E1343" s="2">
        <v>68328</v>
      </c>
      <c r="F1343" s="2">
        <v>1.2142999999999999</v>
      </c>
      <c r="G1343" s="2">
        <v>82970.690400000007</v>
      </c>
      <c r="H1343" s="15">
        <f t="shared" si="20"/>
        <v>-5.645161290322586E-2</v>
      </c>
    </row>
    <row r="1344" spans="1:8" ht="13.5" x14ac:dyDescent="0.25">
      <c r="A1344" s="11"/>
      <c r="B1344" s="10">
        <v>44264</v>
      </c>
      <c r="C1344" s="2">
        <v>1.1000000000000001</v>
      </c>
      <c r="D1344" s="2">
        <v>1.1000000000000001</v>
      </c>
      <c r="E1344" s="2">
        <v>87540</v>
      </c>
      <c r="F1344" s="2">
        <v>1.1228</v>
      </c>
      <c r="G1344" s="2">
        <v>98289.911999999997</v>
      </c>
      <c r="H1344" s="15">
        <f t="shared" si="20"/>
        <v>-5.9829059829059693E-2</v>
      </c>
    </row>
    <row r="1345" spans="1:8" ht="13.5" x14ac:dyDescent="0.25">
      <c r="A1345" s="11"/>
      <c r="B1345" s="10">
        <v>44265</v>
      </c>
      <c r="C1345" s="2">
        <v>1.0900000000000001</v>
      </c>
      <c r="D1345" s="2">
        <v>1.0900000000000001</v>
      </c>
      <c r="E1345" s="2">
        <v>127292</v>
      </c>
      <c r="F1345" s="2">
        <v>1.0766</v>
      </c>
      <c r="G1345" s="2">
        <v>137042.56719999999</v>
      </c>
      <c r="H1345" s="15">
        <f t="shared" si="20"/>
        <v>-9.0909090909090974E-3</v>
      </c>
    </row>
    <row r="1346" spans="1:8" ht="13.5" x14ac:dyDescent="0.25">
      <c r="A1346" s="11"/>
      <c r="B1346" s="10">
        <v>44266</v>
      </c>
      <c r="C1346" s="2">
        <v>1.1000000000000001</v>
      </c>
      <c r="D1346" s="2">
        <v>1.1000000000000001</v>
      </c>
      <c r="E1346" s="2">
        <v>26750</v>
      </c>
      <c r="F1346" s="2">
        <v>1.0823</v>
      </c>
      <c r="G1346" s="2">
        <v>28951.525000000001</v>
      </c>
      <c r="H1346" s="15">
        <f t="shared" si="20"/>
        <v>9.174311926605512E-3</v>
      </c>
    </row>
    <row r="1347" spans="1:8" ht="13.5" x14ac:dyDescent="0.25">
      <c r="A1347" s="11"/>
      <c r="B1347" s="10">
        <v>44267</v>
      </c>
      <c r="C1347" s="2">
        <v>1.1000000000000001</v>
      </c>
      <c r="D1347" s="2">
        <v>1.1000000000000001</v>
      </c>
      <c r="E1347" s="2">
        <v>36137</v>
      </c>
      <c r="F1347" s="2">
        <v>1.0758000000000001</v>
      </c>
      <c r="G1347" s="2">
        <v>38876.184600000001</v>
      </c>
      <c r="H1347" s="15">
        <f t="shared" si="20"/>
        <v>0</v>
      </c>
    </row>
    <row r="1348" spans="1:8" ht="13.5" x14ac:dyDescent="0.25">
      <c r="A1348" s="11"/>
      <c r="B1348" s="10">
        <v>44270</v>
      </c>
      <c r="C1348" s="2">
        <v>1.0900000000000001</v>
      </c>
      <c r="D1348" s="2">
        <v>1.0900000000000001</v>
      </c>
      <c r="E1348" s="2">
        <v>30862</v>
      </c>
      <c r="F1348" s="2">
        <v>1.0989</v>
      </c>
      <c r="G1348" s="2">
        <v>33914.251799999998</v>
      </c>
      <c r="H1348" s="15">
        <f t="shared" si="20"/>
        <v>-9.0909090909090974E-3</v>
      </c>
    </row>
    <row r="1349" spans="1:8" ht="13.5" x14ac:dyDescent="0.25">
      <c r="A1349" s="11"/>
      <c r="B1349" s="10">
        <v>44271</v>
      </c>
      <c r="C1349" s="2">
        <v>1.04</v>
      </c>
      <c r="D1349" s="2">
        <v>1.04</v>
      </c>
      <c r="E1349" s="2">
        <v>94587</v>
      </c>
      <c r="F1349" s="2">
        <v>1.0486</v>
      </c>
      <c r="G1349" s="2">
        <v>99183.928199999995</v>
      </c>
      <c r="H1349" s="15">
        <f t="shared" si="20"/>
        <v>-4.587155963302756E-2</v>
      </c>
    </row>
    <row r="1350" spans="1:8" ht="13.5" x14ac:dyDescent="0.25">
      <c r="A1350" s="11"/>
      <c r="B1350" s="10">
        <v>44272</v>
      </c>
      <c r="C1350" s="2">
        <v>1</v>
      </c>
      <c r="D1350" s="2">
        <v>1</v>
      </c>
      <c r="E1350" s="2">
        <v>73337</v>
      </c>
      <c r="F1350" s="2">
        <v>1.0011000000000001</v>
      </c>
      <c r="G1350" s="2">
        <v>73417.670700000002</v>
      </c>
      <c r="H1350" s="15">
        <f t="shared" si="20"/>
        <v>-3.8461538461538491E-2</v>
      </c>
    </row>
    <row r="1351" spans="1:8" ht="13.5" x14ac:dyDescent="0.25">
      <c r="A1351" s="11"/>
      <c r="B1351" s="10">
        <v>44273</v>
      </c>
      <c r="C1351" s="2">
        <v>0.94</v>
      </c>
      <c r="D1351" s="2">
        <v>0.94</v>
      </c>
      <c r="E1351" s="2">
        <v>136960</v>
      </c>
      <c r="F1351" s="2">
        <v>0.94879999999999998</v>
      </c>
      <c r="G1351" s="2">
        <v>129947.648</v>
      </c>
      <c r="H1351" s="15">
        <f t="shared" ref="H1351:H1414" si="21">(D1351-D1350)/D1350</f>
        <v>-6.0000000000000053E-2</v>
      </c>
    </row>
    <row r="1352" spans="1:8" ht="13.5" x14ac:dyDescent="0.25">
      <c r="A1352" s="11"/>
      <c r="B1352" s="10">
        <v>44274</v>
      </c>
      <c r="C1352" s="2">
        <v>0.9</v>
      </c>
      <c r="D1352" s="2">
        <v>0.9</v>
      </c>
      <c r="E1352" s="2">
        <v>63774</v>
      </c>
      <c r="F1352" s="2">
        <v>0.92779999999999996</v>
      </c>
      <c r="G1352" s="2">
        <v>59169.517200000002</v>
      </c>
      <c r="H1352" s="15">
        <f t="shared" si="21"/>
        <v>-4.2553191489361625E-2</v>
      </c>
    </row>
    <row r="1353" spans="1:8" ht="13.5" x14ac:dyDescent="0.25">
      <c r="A1353" s="11"/>
      <c r="B1353" s="10">
        <v>44277</v>
      </c>
      <c r="C1353" s="2">
        <v>0.85</v>
      </c>
      <c r="D1353" s="2">
        <v>0.85</v>
      </c>
      <c r="E1353" s="2">
        <v>40331</v>
      </c>
      <c r="F1353" s="2">
        <v>0.8528</v>
      </c>
      <c r="G1353" s="2">
        <v>34394.2768</v>
      </c>
      <c r="H1353" s="15">
        <f t="shared" si="21"/>
        <v>-5.5555555555555601E-2</v>
      </c>
    </row>
    <row r="1354" spans="1:8" ht="13.5" x14ac:dyDescent="0.25">
      <c r="A1354" s="11"/>
      <c r="B1354" s="10">
        <v>44278</v>
      </c>
      <c r="C1354" s="2">
        <v>0.85</v>
      </c>
      <c r="D1354" s="2">
        <v>0.85</v>
      </c>
      <c r="E1354" s="2">
        <v>0</v>
      </c>
      <c r="F1354" s="2">
        <v>0</v>
      </c>
      <c r="G1354" s="2">
        <v>0</v>
      </c>
      <c r="H1354" s="15">
        <f t="shared" si="21"/>
        <v>0</v>
      </c>
    </row>
    <row r="1355" spans="1:8" ht="13.5" x14ac:dyDescent="0.25">
      <c r="A1355" s="11"/>
      <c r="B1355" s="10">
        <v>44279</v>
      </c>
      <c r="C1355" s="2">
        <v>0.85</v>
      </c>
      <c r="D1355" s="2">
        <v>0.85</v>
      </c>
      <c r="E1355" s="2">
        <v>0</v>
      </c>
      <c r="F1355" s="2">
        <v>0</v>
      </c>
      <c r="G1355" s="2">
        <v>0</v>
      </c>
      <c r="H1355" s="15">
        <f t="shared" si="21"/>
        <v>0</v>
      </c>
    </row>
    <row r="1356" spans="1:8" ht="13.5" x14ac:dyDescent="0.25">
      <c r="A1356" s="11"/>
      <c r="B1356" s="10">
        <v>44280</v>
      </c>
      <c r="C1356" s="2">
        <v>0.82</v>
      </c>
      <c r="D1356" s="2">
        <v>0.82</v>
      </c>
      <c r="E1356" s="2">
        <v>0</v>
      </c>
      <c r="F1356" s="2">
        <v>0</v>
      </c>
      <c r="G1356" s="2">
        <v>0</v>
      </c>
      <c r="H1356" s="15">
        <f t="shared" si="21"/>
        <v>-3.5294117647058858E-2</v>
      </c>
    </row>
    <row r="1357" spans="1:8" ht="13.5" x14ac:dyDescent="0.25">
      <c r="A1357" s="11"/>
      <c r="B1357" s="10">
        <v>44281</v>
      </c>
      <c r="C1357" s="2">
        <v>0.79</v>
      </c>
      <c r="D1357" s="2">
        <v>0.79</v>
      </c>
      <c r="E1357" s="2">
        <v>0</v>
      </c>
      <c r="F1357" s="2">
        <v>0</v>
      </c>
      <c r="G1357" s="2">
        <v>0</v>
      </c>
      <c r="H1357" s="15">
        <f t="shared" si="21"/>
        <v>-3.6585365853658437E-2</v>
      </c>
    </row>
    <row r="1358" spans="1:8" ht="13.5" x14ac:dyDescent="0.25">
      <c r="A1358" s="11"/>
      <c r="B1358" s="10">
        <v>44284</v>
      </c>
      <c r="C1358" s="2">
        <v>0.75</v>
      </c>
      <c r="D1358" s="2">
        <v>0.75</v>
      </c>
      <c r="E1358" s="2">
        <v>13682</v>
      </c>
      <c r="F1358" s="2">
        <v>0.75349999999999995</v>
      </c>
      <c r="G1358" s="2">
        <v>10309.387000000001</v>
      </c>
      <c r="H1358" s="15">
        <f t="shared" si="21"/>
        <v>-5.0632911392405104E-2</v>
      </c>
    </row>
    <row r="1359" spans="1:8" ht="13.5" x14ac:dyDescent="0.25">
      <c r="A1359" s="11"/>
      <c r="B1359" s="10">
        <v>44285</v>
      </c>
      <c r="C1359" s="2">
        <v>0.71</v>
      </c>
      <c r="D1359" s="2">
        <v>0.71</v>
      </c>
      <c r="E1359" s="2">
        <v>912</v>
      </c>
      <c r="F1359" s="2">
        <v>0.71109999999999995</v>
      </c>
      <c r="G1359" s="2">
        <v>648.52319999999997</v>
      </c>
      <c r="H1359" s="15">
        <f t="shared" si="21"/>
        <v>-5.3333333333333378E-2</v>
      </c>
    </row>
    <row r="1360" spans="1:8" ht="13.5" x14ac:dyDescent="0.25">
      <c r="A1360" s="11"/>
      <c r="B1360" s="10">
        <v>44286</v>
      </c>
      <c r="C1360" s="2">
        <v>0.68</v>
      </c>
      <c r="D1360" s="2">
        <v>0.68</v>
      </c>
      <c r="E1360" s="2">
        <v>0</v>
      </c>
      <c r="F1360" s="2">
        <v>0</v>
      </c>
      <c r="G1360" s="2">
        <v>0</v>
      </c>
      <c r="H1360" s="15">
        <f t="shared" si="21"/>
        <v>-4.2253521126760445E-2</v>
      </c>
    </row>
    <row r="1361" spans="1:8" ht="13.5" x14ac:dyDescent="0.25">
      <c r="A1361" s="11"/>
      <c r="B1361" s="10">
        <v>44287</v>
      </c>
      <c r="C1361" s="2">
        <v>0.65</v>
      </c>
      <c r="D1361" s="2">
        <v>0.65</v>
      </c>
      <c r="E1361" s="2">
        <v>0</v>
      </c>
      <c r="F1361" s="2">
        <v>0</v>
      </c>
      <c r="G1361" s="2">
        <v>0</v>
      </c>
      <c r="H1361" s="15">
        <f t="shared" si="21"/>
        <v>-4.4117647058823567E-2</v>
      </c>
    </row>
    <row r="1362" spans="1:8" ht="13.5" x14ac:dyDescent="0.25">
      <c r="A1362" s="11"/>
      <c r="B1362" s="10">
        <v>44288</v>
      </c>
      <c r="C1362" s="2">
        <v>0.67</v>
      </c>
      <c r="D1362" s="2">
        <v>0.67</v>
      </c>
      <c r="E1362" s="2">
        <v>0</v>
      </c>
      <c r="F1362" s="2">
        <v>0</v>
      </c>
      <c r="G1362" s="2">
        <v>0</v>
      </c>
      <c r="H1362" s="15">
        <f t="shared" si="21"/>
        <v>3.0769230769230795E-2</v>
      </c>
    </row>
    <row r="1363" spans="1:8" ht="13.5" x14ac:dyDescent="0.25">
      <c r="A1363" s="11"/>
      <c r="B1363" s="10">
        <v>44291</v>
      </c>
      <c r="C1363" s="2">
        <v>0.7</v>
      </c>
      <c r="D1363" s="2">
        <v>0.7</v>
      </c>
      <c r="E1363" s="2">
        <v>510463</v>
      </c>
      <c r="F1363" s="2">
        <v>0.67459999999999998</v>
      </c>
      <c r="G1363" s="2">
        <v>344358.33980000002</v>
      </c>
      <c r="H1363" s="15">
        <f t="shared" si="21"/>
        <v>4.4776119402984947E-2</v>
      </c>
    </row>
    <row r="1364" spans="1:8" ht="13.5" x14ac:dyDescent="0.25">
      <c r="A1364" s="11"/>
      <c r="B1364" s="10">
        <v>44292</v>
      </c>
      <c r="C1364" s="2">
        <v>0.74</v>
      </c>
      <c r="D1364" s="2">
        <v>0.74</v>
      </c>
      <c r="E1364" s="2">
        <v>58217</v>
      </c>
      <c r="F1364" s="2">
        <v>0.72350000000000003</v>
      </c>
      <c r="G1364" s="2">
        <v>42119.999499999998</v>
      </c>
      <c r="H1364" s="15">
        <f t="shared" si="21"/>
        <v>5.7142857142857197E-2</v>
      </c>
    </row>
    <row r="1365" spans="1:8" ht="13.5" x14ac:dyDescent="0.25">
      <c r="A1365" s="11"/>
      <c r="B1365" s="10">
        <v>44293</v>
      </c>
      <c r="C1365" s="2">
        <v>0.77</v>
      </c>
      <c r="D1365" s="2">
        <v>0.77</v>
      </c>
      <c r="E1365" s="2">
        <v>0</v>
      </c>
      <c r="F1365" s="2">
        <v>0</v>
      </c>
      <c r="G1365" s="2">
        <v>0</v>
      </c>
      <c r="H1365" s="15">
        <f t="shared" si="21"/>
        <v>4.0540540540540577E-2</v>
      </c>
    </row>
    <row r="1366" spans="1:8" ht="13.5" x14ac:dyDescent="0.25">
      <c r="A1366" s="11"/>
      <c r="B1366" s="10">
        <v>44294</v>
      </c>
      <c r="C1366" s="2">
        <v>0.8</v>
      </c>
      <c r="D1366" s="2">
        <v>0.8</v>
      </c>
      <c r="E1366" s="2">
        <v>0</v>
      </c>
      <c r="F1366" s="2">
        <v>0</v>
      </c>
      <c r="G1366" s="2">
        <v>0</v>
      </c>
      <c r="H1366" s="15">
        <f t="shared" si="21"/>
        <v>3.8961038961038995E-2</v>
      </c>
    </row>
    <row r="1367" spans="1:8" ht="13.5" x14ac:dyDescent="0.25">
      <c r="A1367" s="11"/>
      <c r="B1367" s="10">
        <v>44298</v>
      </c>
      <c r="C1367" s="2">
        <v>0.83</v>
      </c>
      <c r="D1367" s="2">
        <v>0.83</v>
      </c>
      <c r="E1367" s="2">
        <v>105324</v>
      </c>
      <c r="F1367" s="2">
        <v>0.82789999999999997</v>
      </c>
      <c r="G1367" s="2">
        <v>87197.739600000001</v>
      </c>
      <c r="H1367" s="15">
        <f t="shared" si="21"/>
        <v>3.7499999999999895E-2</v>
      </c>
    </row>
    <row r="1368" spans="1:8" ht="13.5" x14ac:dyDescent="0.25">
      <c r="A1368" s="11"/>
      <c r="B1368" s="10">
        <v>44299</v>
      </c>
      <c r="C1368" s="2">
        <v>0.86</v>
      </c>
      <c r="D1368" s="2">
        <v>0.86</v>
      </c>
      <c r="E1368" s="2">
        <v>0</v>
      </c>
      <c r="F1368" s="2">
        <v>0</v>
      </c>
      <c r="G1368" s="2">
        <v>0</v>
      </c>
      <c r="H1368" s="15">
        <f t="shared" si="21"/>
        <v>3.6144578313253045E-2</v>
      </c>
    </row>
    <row r="1369" spans="1:8" ht="13.5" x14ac:dyDescent="0.25">
      <c r="A1369" s="11"/>
      <c r="B1369" s="10">
        <v>44300</v>
      </c>
      <c r="C1369" s="2">
        <v>0.83</v>
      </c>
      <c r="D1369" s="2">
        <v>0.83</v>
      </c>
      <c r="E1369" s="2">
        <v>164023</v>
      </c>
      <c r="F1369" s="2">
        <v>0.8518</v>
      </c>
      <c r="G1369" s="2">
        <v>139714.79139999999</v>
      </c>
      <c r="H1369" s="15">
        <f t="shared" si="21"/>
        <v>-3.4883720930232592E-2</v>
      </c>
    </row>
    <row r="1370" spans="1:8" ht="13.5" x14ac:dyDescent="0.25">
      <c r="A1370" s="11"/>
      <c r="B1370" s="10">
        <v>44301</v>
      </c>
      <c r="C1370" s="2">
        <v>0.78</v>
      </c>
      <c r="D1370" s="2">
        <v>0.78</v>
      </c>
      <c r="E1370" s="2">
        <v>14887</v>
      </c>
      <c r="F1370" s="2">
        <v>0.8</v>
      </c>
      <c r="G1370" s="2">
        <v>11909.6</v>
      </c>
      <c r="H1370" s="15">
        <f t="shared" si="21"/>
        <v>-6.024096385542161E-2</v>
      </c>
    </row>
    <row r="1371" spans="1:8" ht="13.5" x14ac:dyDescent="0.25">
      <c r="A1371" s="11"/>
      <c r="B1371" s="10">
        <v>44302</v>
      </c>
      <c r="C1371" s="2">
        <v>0.74</v>
      </c>
      <c r="D1371" s="2">
        <v>0.74</v>
      </c>
      <c r="E1371" s="2">
        <v>89800</v>
      </c>
      <c r="F1371" s="2">
        <v>0.74239999999999995</v>
      </c>
      <c r="G1371" s="2">
        <v>66667.520000000004</v>
      </c>
      <c r="H1371" s="15">
        <f t="shared" si="21"/>
        <v>-5.1282051282051329E-2</v>
      </c>
    </row>
    <row r="1372" spans="1:8" ht="13.5" x14ac:dyDescent="0.25">
      <c r="A1372" s="11"/>
      <c r="B1372" s="10">
        <v>44305</v>
      </c>
      <c r="C1372" s="2">
        <v>0.71</v>
      </c>
      <c r="D1372" s="2">
        <v>0.71</v>
      </c>
      <c r="E1372" s="2">
        <v>65541</v>
      </c>
      <c r="F1372" s="2">
        <v>0.70860000000000001</v>
      </c>
      <c r="G1372" s="2">
        <v>46442.352599999998</v>
      </c>
      <c r="H1372" s="15">
        <f t="shared" si="21"/>
        <v>-4.0540540540540577E-2</v>
      </c>
    </row>
    <row r="1373" spans="1:8" ht="13.5" x14ac:dyDescent="0.25">
      <c r="A1373" s="11"/>
      <c r="B1373" s="10">
        <v>44306</v>
      </c>
      <c r="C1373" s="2">
        <v>0.7</v>
      </c>
      <c r="D1373" s="2">
        <v>0.7</v>
      </c>
      <c r="E1373" s="2">
        <v>51796</v>
      </c>
      <c r="F1373" s="2">
        <v>0.70150000000000001</v>
      </c>
      <c r="G1373" s="2">
        <v>36334.894</v>
      </c>
      <c r="H1373" s="15">
        <f t="shared" si="21"/>
        <v>-1.4084507042253534E-2</v>
      </c>
    </row>
    <row r="1374" spans="1:8" ht="13.5" x14ac:dyDescent="0.25">
      <c r="A1374" s="11"/>
      <c r="B1374" s="10">
        <v>44307</v>
      </c>
      <c r="C1374" s="2">
        <v>0.68</v>
      </c>
      <c r="D1374" s="2">
        <v>0.68</v>
      </c>
      <c r="E1374" s="2">
        <v>45353</v>
      </c>
      <c r="F1374" s="2">
        <v>0.69110000000000005</v>
      </c>
      <c r="G1374" s="2">
        <v>31343.458299999998</v>
      </c>
      <c r="H1374" s="15">
        <f t="shared" si="21"/>
        <v>-2.8571428571428439E-2</v>
      </c>
    </row>
    <row r="1375" spans="1:8" ht="13.5" x14ac:dyDescent="0.25">
      <c r="A1375" s="11"/>
      <c r="B1375" s="10">
        <v>44308</v>
      </c>
      <c r="C1375" s="2">
        <v>0.7</v>
      </c>
      <c r="D1375" s="2">
        <v>0.7</v>
      </c>
      <c r="E1375" s="2">
        <v>18626</v>
      </c>
      <c r="F1375" s="2">
        <v>0.68879999999999997</v>
      </c>
      <c r="G1375" s="2">
        <v>12829.5888</v>
      </c>
      <c r="H1375" s="15">
        <f t="shared" si="21"/>
        <v>2.9411764705882214E-2</v>
      </c>
    </row>
    <row r="1376" spans="1:8" ht="13.5" x14ac:dyDescent="0.25">
      <c r="A1376" s="11"/>
      <c r="B1376" s="10">
        <v>44309</v>
      </c>
      <c r="C1376" s="2">
        <v>0.7</v>
      </c>
      <c r="D1376" s="2">
        <v>0.7</v>
      </c>
      <c r="E1376" s="2">
        <v>12004</v>
      </c>
      <c r="F1376" s="2">
        <v>0.68110000000000004</v>
      </c>
      <c r="G1376" s="2">
        <v>8175.9243999999999</v>
      </c>
      <c r="H1376" s="15">
        <f t="shared" si="21"/>
        <v>0</v>
      </c>
    </row>
    <row r="1377" spans="1:8" ht="13.5" x14ac:dyDescent="0.25">
      <c r="A1377" s="11"/>
      <c r="B1377" s="10">
        <v>44312</v>
      </c>
      <c r="C1377" s="2">
        <v>0.67</v>
      </c>
      <c r="D1377" s="2">
        <v>0.67</v>
      </c>
      <c r="E1377" s="2">
        <v>32564</v>
      </c>
      <c r="F1377" s="2">
        <v>0.66400000000000003</v>
      </c>
      <c r="G1377" s="2">
        <v>21622.495999999999</v>
      </c>
      <c r="H1377" s="15">
        <f t="shared" si="21"/>
        <v>-4.285714285714274E-2</v>
      </c>
    </row>
    <row r="1378" spans="1:8" ht="13.5" x14ac:dyDescent="0.25">
      <c r="A1378" s="11"/>
      <c r="B1378" s="10">
        <v>44313</v>
      </c>
      <c r="C1378" s="2">
        <v>0.67</v>
      </c>
      <c r="D1378" s="2">
        <v>0.67</v>
      </c>
      <c r="E1378" s="2">
        <v>10704</v>
      </c>
      <c r="F1378" s="2">
        <v>0.66700000000000004</v>
      </c>
      <c r="G1378" s="2">
        <v>7139.5680000000002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0.67</v>
      </c>
      <c r="D1379" s="2">
        <v>0.67</v>
      </c>
      <c r="E1379" s="2">
        <v>3205</v>
      </c>
      <c r="F1379" s="2">
        <v>0.66059999999999997</v>
      </c>
      <c r="G1379" s="2">
        <v>2117.223</v>
      </c>
      <c r="H1379" s="15">
        <f t="shared" si="21"/>
        <v>0</v>
      </c>
    </row>
    <row r="1380" spans="1:8" ht="13.5" x14ac:dyDescent="0.25">
      <c r="A1380" s="11"/>
      <c r="B1380" s="10">
        <v>44315</v>
      </c>
      <c r="C1380" s="2">
        <v>0.7</v>
      </c>
      <c r="D1380" s="2">
        <v>0.7</v>
      </c>
      <c r="E1380" s="2">
        <v>44502</v>
      </c>
      <c r="F1380" s="2">
        <v>0.67459999999999998</v>
      </c>
      <c r="G1380" s="2">
        <v>30021.049200000001</v>
      </c>
      <c r="H1380" s="15">
        <f t="shared" si="21"/>
        <v>4.4776119402984947E-2</v>
      </c>
    </row>
    <row r="1381" spans="1:8" ht="13.5" x14ac:dyDescent="0.25">
      <c r="A1381" s="11"/>
      <c r="B1381" s="10">
        <v>44316</v>
      </c>
      <c r="C1381" s="2">
        <v>0.74</v>
      </c>
      <c r="D1381" s="2">
        <v>0.74</v>
      </c>
      <c r="E1381" s="2">
        <v>45747</v>
      </c>
      <c r="F1381" s="2">
        <v>0.73680000000000001</v>
      </c>
      <c r="G1381" s="2">
        <v>33706.389600000002</v>
      </c>
      <c r="H1381" s="15">
        <f t="shared" si="21"/>
        <v>5.7142857142857197E-2</v>
      </c>
    </row>
    <row r="1382" spans="1:8" ht="13.5" x14ac:dyDescent="0.25">
      <c r="A1382" s="11"/>
      <c r="B1382" s="10">
        <v>44319</v>
      </c>
      <c r="C1382" s="2">
        <v>0.77</v>
      </c>
      <c r="D1382" s="2">
        <v>0.77</v>
      </c>
      <c r="E1382" s="2">
        <v>75887</v>
      </c>
      <c r="F1382" s="2">
        <v>0.76180000000000003</v>
      </c>
      <c r="G1382" s="2">
        <v>57810.7166</v>
      </c>
      <c r="H1382" s="15">
        <f t="shared" si="21"/>
        <v>4.0540540540540577E-2</v>
      </c>
    </row>
    <row r="1383" spans="1:8" ht="13.5" x14ac:dyDescent="0.25">
      <c r="A1383" s="11"/>
      <c r="B1383" s="10">
        <v>44320</v>
      </c>
      <c r="C1383" s="2">
        <v>0.81</v>
      </c>
      <c r="D1383" s="2">
        <v>0.81</v>
      </c>
      <c r="E1383" s="2">
        <v>20233</v>
      </c>
      <c r="F1383" s="2">
        <v>0.79869999999999997</v>
      </c>
      <c r="G1383" s="2">
        <v>16160.097100000001</v>
      </c>
      <c r="H1383" s="15">
        <f t="shared" si="21"/>
        <v>5.1948051948051993E-2</v>
      </c>
    </row>
    <row r="1384" spans="1:8" ht="13.5" x14ac:dyDescent="0.25">
      <c r="A1384" s="11"/>
      <c r="B1384" s="10">
        <v>44321</v>
      </c>
      <c r="C1384" s="2">
        <v>0.82</v>
      </c>
      <c r="D1384" s="2">
        <v>0.82</v>
      </c>
      <c r="E1384" s="2">
        <v>48846</v>
      </c>
      <c r="F1384" s="2">
        <v>0.82089999999999996</v>
      </c>
      <c r="G1384" s="2">
        <v>40097.681400000001</v>
      </c>
      <c r="H1384" s="15">
        <f t="shared" si="21"/>
        <v>1.2345679012345552E-2</v>
      </c>
    </row>
    <row r="1385" spans="1:8" ht="13.5" x14ac:dyDescent="0.25">
      <c r="A1385" s="11"/>
      <c r="B1385" s="10">
        <v>44322</v>
      </c>
      <c r="C1385" s="2">
        <v>0.78</v>
      </c>
      <c r="D1385" s="2">
        <v>0.78</v>
      </c>
      <c r="E1385" s="2">
        <v>90724</v>
      </c>
      <c r="F1385" s="2">
        <v>0.78210000000000002</v>
      </c>
      <c r="G1385" s="2">
        <v>70955.240399999995</v>
      </c>
      <c r="H1385" s="15">
        <f t="shared" si="21"/>
        <v>-4.878048780487796E-2</v>
      </c>
    </row>
    <row r="1386" spans="1:8" ht="13.5" x14ac:dyDescent="0.25">
      <c r="A1386" s="11"/>
      <c r="B1386" s="10">
        <v>44323</v>
      </c>
      <c r="C1386" s="2">
        <v>0.8</v>
      </c>
      <c r="D1386" s="2">
        <v>0.8</v>
      </c>
      <c r="E1386" s="2">
        <v>101824</v>
      </c>
      <c r="F1386" s="2">
        <v>0.75570000000000004</v>
      </c>
      <c r="G1386" s="2">
        <v>76948.396800000002</v>
      </c>
      <c r="H1386" s="15">
        <f t="shared" si="21"/>
        <v>2.5641025641025664E-2</v>
      </c>
    </row>
    <row r="1387" spans="1:8" ht="13.5" x14ac:dyDescent="0.25">
      <c r="A1387" s="11"/>
      <c r="B1387" s="10">
        <v>44326</v>
      </c>
      <c r="C1387" s="2">
        <v>0.8</v>
      </c>
      <c r="D1387" s="2">
        <v>0.8</v>
      </c>
      <c r="E1387" s="2">
        <v>179431</v>
      </c>
      <c r="F1387" s="2">
        <v>0.81730000000000003</v>
      </c>
      <c r="G1387" s="2">
        <v>146648.95629999999</v>
      </c>
      <c r="H1387" s="15">
        <f t="shared" si="21"/>
        <v>0</v>
      </c>
    </row>
    <row r="1388" spans="1:8" ht="13.5" x14ac:dyDescent="0.25">
      <c r="A1388" s="11"/>
      <c r="B1388" s="10">
        <v>44327</v>
      </c>
      <c r="C1388" s="2">
        <v>0.84</v>
      </c>
      <c r="D1388" s="2">
        <v>0.84</v>
      </c>
      <c r="E1388" s="2">
        <v>191364</v>
      </c>
      <c r="F1388" s="2">
        <v>0.82499999999999996</v>
      </c>
      <c r="G1388" s="2">
        <v>157875.29999999999</v>
      </c>
      <c r="H1388" s="15">
        <f t="shared" si="21"/>
        <v>4.9999999999999906E-2</v>
      </c>
    </row>
    <row r="1389" spans="1:8" ht="13.5" x14ac:dyDescent="0.25">
      <c r="A1389" s="11"/>
      <c r="B1389" s="10">
        <v>44333</v>
      </c>
      <c r="C1389" s="2">
        <v>0.83</v>
      </c>
      <c r="D1389" s="2">
        <v>0.83</v>
      </c>
      <c r="E1389" s="2">
        <v>157126</v>
      </c>
      <c r="F1389" s="2">
        <v>0.80710000000000004</v>
      </c>
      <c r="G1389" s="2">
        <v>126816.3946</v>
      </c>
      <c r="H1389" s="15">
        <f t="shared" si="21"/>
        <v>-1.1904761904761916E-2</v>
      </c>
    </row>
    <row r="1390" spans="1:8" ht="13.5" x14ac:dyDescent="0.25">
      <c r="A1390" s="11"/>
      <c r="B1390" s="10">
        <v>44334</v>
      </c>
      <c r="C1390" s="2">
        <v>0.83</v>
      </c>
      <c r="D1390" s="2">
        <v>0.83</v>
      </c>
      <c r="E1390" s="2">
        <v>91145</v>
      </c>
      <c r="F1390" s="2">
        <v>0.84079999999999999</v>
      </c>
      <c r="G1390" s="2">
        <v>76634.716</v>
      </c>
      <c r="H1390" s="15">
        <f t="shared" si="21"/>
        <v>0</v>
      </c>
    </row>
    <row r="1391" spans="1:8" ht="13.5" x14ac:dyDescent="0.25">
      <c r="A1391" s="11"/>
      <c r="B1391" s="10">
        <v>44335</v>
      </c>
      <c r="C1391" s="2">
        <v>0.85</v>
      </c>
      <c r="D1391" s="2">
        <v>0.85</v>
      </c>
      <c r="E1391" s="2">
        <v>45448</v>
      </c>
      <c r="F1391" s="2">
        <v>0.85629999999999995</v>
      </c>
      <c r="G1391" s="2">
        <v>38917.1224</v>
      </c>
      <c r="H1391" s="15">
        <f t="shared" si="21"/>
        <v>2.4096385542168697E-2</v>
      </c>
    </row>
    <row r="1392" spans="1:8" ht="13.5" x14ac:dyDescent="0.25">
      <c r="A1392" s="11"/>
      <c r="B1392" s="10">
        <v>44336</v>
      </c>
      <c r="C1392" s="2">
        <v>0.86</v>
      </c>
      <c r="D1392" s="2">
        <v>0.86</v>
      </c>
      <c r="E1392" s="2">
        <v>23973</v>
      </c>
      <c r="F1392" s="2">
        <v>0.85929999999999995</v>
      </c>
      <c r="G1392" s="2">
        <v>20599.998899999999</v>
      </c>
      <c r="H1392" s="15">
        <f t="shared" si="21"/>
        <v>1.1764705882352951E-2</v>
      </c>
    </row>
    <row r="1393" spans="1:8" ht="13.5" x14ac:dyDescent="0.25">
      <c r="A1393" s="11"/>
      <c r="B1393" s="10">
        <v>44337</v>
      </c>
      <c r="C1393" s="2">
        <v>0.84</v>
      </c>
      <c r="D1393" s="2">
        <v>0.84</v>
      </c>
      <c r="E1393" s="2">
        <v>136928</v>
      </c>
      <c r="F1393" s="2">
        <v>0.85160000000000002</v>
      </c>
      <c r="G1393" s="2">
        <v>116607.8848</v>
      </c>
      <c r="H1393" s="15">
        <f t="shared" si="21"/>
        <v>-2.3255813953488393E-2</v>
      </c>
    </row>
    <row r="1394" spans="1:8" ht="13.5" x14ac:dyDescent="0.25">
      <c r="A1394" s="11"/>
      <c r="B1394" s="10">
        <v>44340</v>
      </c>
      <c r="C1394" s="2">
        <v>0.81</v>
      </c>
      <c r="D1394" s="2">
        <v>0.81</v>
      </c>
      <c r="E1394" s="2">
        <v>77206</v>
      </c>
      <c r="F1394" s="2">
        <v>0.81389999999999996</v>
      </c>
      <c r="G1394" s="2">
        <v>62837.963400000001</v>
      </c>
      <c r="H1394" s="15">
        <f t="shared" si="21"/>
        <v>-3.5714285714285615E-2</v>
      </c>
    </row>
    <row r="1395" spans="1:8" ht="13.5" x14ac:dyDescent="0.25">
      <c r="A1395" s="11"/>
      <c r="B1395" s="10">
        <v>44341</v>
      </c>
      <c r="C1395" s="2">
        <v>0.8</v>
      </c>
      <c r="D1395" s="2">
        <v>0.8</v>
      </c>
      <c r="E1395" s="2">
        <v>36713</v>
      </c>
      <c r="F1395" s="2">
        <v>0.79349999999999998</v>
      </c>
      <c r="G1395" s="2">
        <v>29131.765500000001</v>
      </c>
      <c r="H1395" s="15">
        <f t="shared" si="21"/>
        <v>-1.2345679012345689E-2</v>
      </c>
    </row>
    <row r="1396" spans="1:8" ht="13.5" x14ac:dyDescent="0.25">
      <c r="A1396" s="11"/>
      <c r="B1396" s="10">
        <v>44342</v>
      </c>
      <c r="C1396" s="2">
        <v>0.79</v>
      </c>
      <c r="D1396" s="2">
        <v>0.79</v>
      </c>
      <c r="E1396" s="2">
        <v>68258</v>
      </c>
      <c r="F1396" s="2">
        <v>0.78259999999999996</v>
      </c>
      <c r="G1396" s="2">
        <v>53418.710800000001</v>
      </c>
      <c r="H1396" s="15">
        <f t="shared" si="21"/>
        <v>-1.2500000000000011E-2</v>
      </c>
    </row>
    <row r="1397" spans="1:8" ht="13.5" x14ac:dyDescent="0.25">
      <c r="A1397" s="11"/>
      <c r="B1397" s="10">
        <v>44343</v>
      </c>
      <c r="C1397" s="2">
        <v>0.78</v>
      </c>
      <c r="D1397" s="2">
        <v>0.78</v>
      </c>
      <c r="E1397" s="2">
        <v>38135</v>
      </c>
      <c r="F1397" s="2">
        <v>0.78439999999999999</v>
      </c>
      <c r="G1397" s="2">
        <v>29913.094000000001</v>
      </c>
      <c r="H1397" s="15">
        <f t="shared" si="21"/>
        <v>-1.2658227848101276E-2</v>
      </c>
    </row>
    <row r="1398" spans="1:8" ht="13.5" x14ac:dyDescent="0.25">
      <c r="A1398" s="11"/>
      <c r="B1398" s="10">
        <v>44344</v>
      </c>
      <c r="C1398" s="2">
        <v>0.76</v>
      </c>
      <c r="D1398" s="2">
        <v>0.76</v>
      </c>
      <c r="E1398" s="2">
        <v>44348</v>
      </c>
      <c r="F1398" s="2">
        <v>0.76370000000000005</v>
      </c>
      <c r="G1398" s="2">
        <v>33868.567600000002</v>
      </c>
      <c r="H1398" s="15">
        <f t="shared" si="21"/>
        <v>-2.5641025641025664E-2</v>
      </c>
    </row>
    <row r="1399" spans="1:8" ht="13.5" x14ac:dyDescent="0.25">
      <c r="A1399" s="11"/>
      <c r="B1399" s="10">
        <v>44347</v>
      </c>
      <c r="C1399" s="2">
        <v>0.73</v>
      </c>
      <c r="D1399" s="2">
        <v>0.73</v>
      </c>
      <c r="E1399" s="2">
        <v>33326</v>
      </c>
      <c r="F1399" s="2">
        <v>0.74280000000000002</v>
      </c>
      <c r="G1399" s="2">
        <v>24754.552800000001</v>
      </c>
      <c r="H1399" s="15">
        <f t="shared" si="21"/>
        <v>-3.9473684210526348E-2</v>
      </c>
    </row>
    <row r="1400" spans="1:8" ht="13.5" x14ac:dyDescent="0.25">
      <c r="A1400" s="11"/>
      <c r="B1400" s="10">
        <v>44348</v>
      </c>
      <c r="C1400" s="2">
        <v>0.72</v>
      </c>
      <c r="D1400" s="2">
        <v>0.72</v>
      </c>
      <c r="E1400" s="2">
        <v>288356</v>
      </c>
      <c r="F1400" s="2">
        <v>0.70130000000000003</v>
      </c>
      <c r="G1400" s="2">
        <v>202224.06280000001</v>
      </c>
      <c r="H1400" s="15">
        <f t="shared" si="21"/>
        <v>-1.3698630136986314E-2</v>
      </c>
    </row>
    <row r="1401" spans="1:8" ht="13.5" x14ac:dyDescent="0.25">
      <c r="A1401" s="11"/>
      <c r="B1401" s="10">
        <v>44349</v>
      </c>
      <c r="C1401" s="2">
        <v>0.7</v>
      </c>
      <c r="D1401" s="2">
        <v>0.7</v>
      </c>
      <c r="E1401" s="2">
        <v>55590</v>
      </c>
      <c r="F1401" s="2">
        <v>0.70009999999999994</v>
      </c>
      <c r="G1401" s="2">
        <v>38918.559000000001</v>
      </c>
      <c r="H1401" s="15">
        <f t="shared" si="21"/>
        <v>-2.7777777777777804E-2</v>
      </c>
    </row>
    <row r="1402" spans="1:8" ht="13.5" x14ac:dyDescent="0.25">
      <c r="A1402" s="11"/>
      <c r="B1402" s="10">
        <v>44350</v>
      </c>
      <c r="C1402" s="2">
        <v>0.73</v>
      </c>
      <c r="D1402" s="2">
        <v>0.73</v>
      </c>
      <c r="E1402" s="2">
        <v>52246</v>
      </c>
      <c r="F1402" s="2">
        <v>0.72719999999999996</v>
      </c>
      <c r="G1402" s="2">
        <v>37993.2912</v>
      </c>
      <c r="H1402" s="15">
        <f t="shared" si="21"/>
        <v>4.2857142857142899E-2</v>
      </c>
    </row>
    <row r="1403" spans="1:8" ht="13.5" x14ac:dyDescent="0.25">
      <c r="A1403" s="11"/>
      <c r="B1403" s="10">
        <v>44351</v>
      </c>
      <c r="C1403" s="2">
        <v>0.71</v>
      </c>
      <c r="D1403" s="2">
        <v>0.71</v>
      </c>
      <c r="E1403" s="2">
        <v>23451</v>
      </c>
      <c r="F1403" s="2">
        <v>0.70099999999999996</v>
      </c>
      <c r="G1403" s="2">
        <v>16439.151000000002</v>
      </c>
      <c r="H1403" s="15">
        <f t="shared" si="21"/>
        <v>-2.7397260273972629E-2</v>
      </c>
    </row>
    <row r="1404" spans="1:8" ht="13.5" x14ac:dyDescent="0.25">
      <c r="A1404" s="11"/>
      <c r="B1404" s="10">
        <v>44354</v>
      </c>
      <c r="C1404" s="2">
        <v>0.7</v>
      </c>
      <c r="D1404" s="2">
        <v>0.7</v>
      </c>
      <c r="E1404" s="2">
        <v>45246</v>
      </c>
      <c r="F1404" s="2">
        <v>0.70269999999999999</v>
      </c>
      <c r="G1404" s="2">
        <v>31794.3642</v>
      </c>
      <c r="H1404" s="15">
        <f t="shared" si="21"/>
        <v>-1.4084507042253534E-2</v>
      </c>
    </row>
    <row r="1405" spans="1:8" ht="13.5" x14ac:dyDescent="0.25">
      <c r="A1405" s="11"/>
      <c r="B1405" s="10">
        <v>44355</v>
      </c>
      <c r="C1405" s="2">
        <v>0.67</v>
      </c>
      <c r="D1405" s="2">
        <v>0.67</v>
      </c>
      <c r="E1405" s="2">
        <v>127085</v>
      </c>
      <c r="F1405" s="2">
        <v>0.67349999999999999</v>
      </c>
      <c r="G1405" s="2">
        <v>85591.747499999998</v>
      </c>
      <c r="H1405" s="15">
        <f t="shared" si="21"/>
        <v>-4.285714285714274E-2</v>
      </c>
    </row>
    <row r="1406" spans="1:8" ht="13.5" x14ac:dyDescent="0.25">
      <c r="A1406" s="11"/>
      <c r="B1406" s="10">
        <v>44356</v>
      </c>
      <c r="C1406" s="2">
        <v>0.68</v>
      </c>
      <c r="D1406" s="2">
        <v>0.68</v>
      </c>
      <c r="E1406" s="2">
        <v>5438</v>
      </c>
      <c r="F1406" s="2">
        <v>0.68600000000000005</v>
      </c>
      <c r="G1406" s="2">
        <v>3730.4679999999998</v>
      </c>
      <c r="H1406" s="15">
        <f t="shared" si="21"/>
        <v>1.492537313432837E-2</v>
      </c>
    </row>
    <row r="1407" spans="1:8" ht="13.5" x14ac:dyDescent="0.25">
      <c r="A1407" s="11"/>
      <c r="B1407" s="10">
        <v>44357</v>
      </c>
      <c r="C1407" s="2">
        <v>0.68</v>
      </c>
      <c r="D1407" s="2">
        <v>0.68</v>
      </c>
      <c r="E1407" s="2">
        <v>13950</v>
      </c>
      <c r="F1407" s="2">
        <v>0.68</v>
      </c>
      <c r="G1407" s="2">
        <v>9486</v>
      </c>
      <c r="H1407" s="15">
        <f t="shared" si="21"/>
        <v>0</v>
      </c>
    </row>
    <row r="1408" spans="1:8" ht="13.5" x14ac:dyDescent="0.25">
      <c r="A1408" s="11"/>
      <c r="B1408" s="10">
        <v>44358</v>
      </c>
      <c r="C1408" s="2">
        <v>0.67</v>
      </c>
      <c r="D1408" s="2">
        <v>0.67</v>
      </c>
      <c r="E1408" s="2">
        <v>60208</v>
      </c>
      <c r="F1408" s="2">
        <v>0.67020000000000002</v>
      </c>
      <c r="G1408" s="2">
        <v>40351.401599999997</v>
      </c>
      <c r="H1408" s="15">
        <f t="shared" si="21"/>
        <v>-1.4705882352941188E-2</v>
      </c>
    </row>
    <row r="1409" spans="1:8" ht="13.5" x14ac:dyDescent="0.25">
      <c r="A1409" s="11"/>
      <c r="B1409" s="10">
        <v>44361</v>
      </c>
      <c r="C1409" s="2">
        <v>0.65</v>
      </c>
      <c r="D1409" s="2">
        <v>0.65</v>
      </c>
      <c r="E1409" s="2">
        <v>34963</v>
      </c>
      <c r="F1409" s="2">
        <v>0.64949999999999997</v>
      </c>
      <c r="G1409" s="2">
        <v>22708.468499999999</v>
      </c>
      <c r="H1409" s="15">
        <f t="shared" si="21"/>
        <v>-2.985074626865674E-2</v>
      </c>
    </row>
    <row r="1410" spans="1:8" ht="13.5" x14ac:dyDescent="0.25">
      <c r="A1410" s="11"/>
      <c r="B1410" s="10">
        <v>44362</v>
      </c>
      <c r="C1410" s="2">
        <v>0.63</v>
      </c>
      <c r="D1410" s="2">
        <v>0.63</v>
      </c>
      <c r="E1410" s="2">
        <v>65735</v>
      </c>
      <c r="F1410" s="2">
        <v>0.62880000000000003</v>
      </c>
      <c r="G1410" s="2">
        <v>41334.167999999998</v>
      </c>
      <c r="H1410" s="15">
        <f t="shared" si="21"/>
        <v>-3.0769230769230795E-2</v>
      </c>
    </row>
    <row r="1411" spans="1:8" ht="13.5" x14ac:dyDescent="0.25">
      <c r="A1411" s="11"/>
      <c r="B1411" s="10">
        <v>44363</v>
      </c>
      <c r="C1411" s="2">
        <v>0.62</v>
      </c>
      <c r="D1411" s="2">
        <v>0.62</v>
      </c>
      <c r="E1411" s="2">
        <v>7990</v>
      </c>
      <c r="F1411" s="2">
        <v>0.62180000000000002</v>
      </c>
      <c r="G1411" s="2">
        <v>4968.1819999999998</v>
      </c>
      <c r="H1411" s="15">
        <f t="shared" si="21"/>
        <v>-1.5873015873015886E-2</v>
      </c>
    </row>
    <row r="1412" spans="1:8" ht="13.5" x14ac:dyDescent="0.25">
      <c r="A1412" s="11"/>
      <c r="B1412" s="10">
        <v>44364</v>
      </c>
      <c r="C1412" s="2">
        <v>0.59</v>
      </c>
      <c r="D1412" s="2">
        <v>0.59</v>
      </c>
      <c r="E1412" s="2">
        <v>75250</v>
      </c>
      <c r="F1412" s="2">
        <v>0.60289999999999999</v>
      </c>
      <c r="G1412" s="2">
        <v>45368.224999999999</v>
      </c>
      <c r="H1412" s="15">
        <f t="shared" si="21"/>
        <v>-4.8387096774193589E-2</v>
      </c>
    </row>
    <row r="1413" spans="1:8" ht="13.5" x14ac:dyDescent="0.25">
      <c r="A1413" s="11"/>
      <c r="B1413" s="10">
        <v>44365</v>
      </c>
      <c r="C1413" s="2">
        <v>0.56999999999999995</v>
      </c>
      <c r="D1413" s="2">
        <v>0.56999999999999995</v>
      </c>
      <c r="E1413" s="2">
        <v>64555</v>
      </c>
      <c r="F1413" s="2">
        <v>0.57499999999999996</v>
      </c>
      <c r="G1413" s="2">
        <v>37119.125</v>
      </c>
      <c r="H1413" s="15">
        <f t="shared" si="21"/>
        <v>-3.3898305084745797E-2</v>
      </c>
    </row>
    <row r="1414" spans="1:8" ht="13.5" x14ac:dyDescent="0.25">
      <c r="A1414" s="11"/>
      <c r="B1414" s="10">
        <v>44368</v>
      </c>
      <c r="C1414" s="2">
        <v>0.56000000000000005</v>
      </c>
      <c r="D1414" s="2">
        <v>0.56000000000000005</v>
      </c>
      <c r="E1414" s="2">
        <v>35177</v>
      </c>
      <c r="F1414" s="2">
        <v>0.56059999999999999</v>
      </c>
      <c r="G1414" s="2">
        <v>19720.226200000001</v>
      </c>
      <c r="H1414" s="15">
        <f t="shared" si="21"/>
        <v>-1.7543859649122629E-2</v>
      </c>
    </row>
    <row r="1415" spans="1:8" ht="13.5" x14ac:dyDescent="0.25">
      <c r="A1415" s="11"/>
      <c r="B1415" s="10">
        <v>44369</v>
      </c>
      <c r="C1415" s="2">
        <v>0.54</v>
      </c>
      <c r="D1415" s="2">
        <v>0.54</v>
      </c>
      <c r="E1415" s="2">
        <v>183239</v>
      </c>
      <c r="F1415" s="2">
        <v>0.54039999999999999</v>
      </c>
      <c r="G1415" s="2">
        <v>99022.355599999995</v>
      </c>
      <c r="H1415" s="15">
        <f t="shared" ref="H1415:H1478" si="22">(D1415-D1414)/D1414</f>
        <v>-3.571428571428574E-2</v>
      </c>
    </row>
    <row r="1416" spans="1:8" ht="13.5" x14ac:dyDescent="0.25">
      <c r="A1416" s="11"/>
      <c r="B1416" s="10">
        <v>44370</v>
      </c>
      <c r="C1416" s="2">
        <v>0.55000000000000004</v>
      </c>
      <c r="D1416" s="2">
        <v>0.55000000000000004</v>
      </c>
      <c r="E1416" s="2">
        <v>55856</v>
      </c>
      <c r="F1416" s="2">
        <v>0.53649999999999998</v>
      </c>
      <c r="G1416" s="2">
        <v>29966.743999999999</v>
      </c>
      <c r="H1416" s="15">
        <f t="shared" si="22"/>
        <v>1.8518518518518535E-2</v>
      </c>
    </row>
    <row r="1417" spans="1:8" ht="13.5" x14ac:dyDescent="0.25">
      <c r="A1417" s="11"/>
      <c r="B1417" s="10">
        <v>44371</v>
      </c>
      <c r="C1417" s="2">
        <v>0.57999999999999996</v>
      </c>
      <c r="D1417" s="2">
        <v>0.57999999999999996</v>
      </c>
      <c r="E1417" s="2">
        <v>69951</v>
      </c>
      <c r="F1417" s="2">
        <v>0.5625</v>
      </c>
      <c r="G1417" s="2">
        <v>39347.4375</v>
      </c>
      <c r="H1417" s="15">
        <f t="shared" si="22"/>
        <v>5.454545454545439E-2</v>
      </c>
    </row>
    <row r="1418" spans="1:8" ht="13.5" x14ac:dyDescent="0.25">
      <c r="A1418" s="11"/>
      <c r="B1418" s="10">
        <v>44372</v>
      </c>
      <c r="C1418" s="2">
        <v>0.61</v>
      </c>
      <c r="D1418" s="2">
        <v>0.61</v>
      </c>
      <c r="E1418" s="2">
        <v>135319</v>
      </c>
      <c r="F1418" s="2">
        <v>0.60629999999999995</v>
      </c>
      <c r="G1418" s="2">
        <v>82043.909700000004</v>
      </c>
      <c r="H1418" s="15">
        <f t="shared" si="22"/>
        <v>5.1724137931034531E-2</v>
      </c>
    </row>
    <row r="1419" spans="1:8" ht="13.5" x14ac:dyDescent="0.25">
      <c r="A1419" s="11"/>
      <c r="B1419" s="10">
        <v>44375</v>
      </c>
      <c r="C1419" s="2">
        <v>0.61</v>
      </c>
      <c r="D1419" s="2">
        <v>0.61</v>
      </c>
      <c r="E1419" s="2">
        <v>105235</v>
      </c>
      <c r="F1419" s="2">
        <v>0.60960000000000003</v>
      </c>
      <c r="G1419" s="2">
        <v>64151.256000000001</v>
      </c>
      <c r="H1419" s="15">
        <f t="shared" si="22"/>
        <v>0</v>
      </c>
    </row>
    <row r="1420" spans="1:8" ht="13.5" x14ac:dyDescent="0.25">
      <c r="A1420" s="11"/>
      <c r="B1420" s="10">
        <v>44376</v>
      </c>
      <c r="C1420" s="2">
        <v>0.57999999999999996</v>
      </c>
      <c r="D1420" s="2">
        <v>0.57999999999999996</v>
      </c>
      <c r="E1420" s="2">
        <v>68190</v>
      </c>
      <c r="F1420" s="2">
        <v>0.58520000000000005</v>
      </c>
      <c r="G1420" s="2">
        <v>39904.788</v>
      </c>
      <c r="H1420" s="15">
        <f t="shared" si="22"/>
        <v>-4.9180327868852507E-2</v>
      </c>
    </row>
    <row r="1421" spans="1:8" ht="13.5" x14ac:dyDescent="0.25">
      <c r="A1421" s="11"/>
      <c r="B1421" s="10">
        <v>44377</v>
      </c>
      <c r="C1421" s="2">
        <v>0.55000000000000004</v>
      </c>
      <c r="D1421" s="2">
        <v>0.55000000000000004</v>
      </c>
      <c r="E1421" s="2">
        <v>29708</v>
      </c>
      <c r="F1421" s="2">
        <v>0.55310000000000004</v>
      </c>
      <c r="G1421" s="2">
        <v>16431.4948</v>
      </c>
      <c r="H1421" s="15">
        <f t="shared" si="22"/>
        <v>-5.1724137931034343E-2</v>
      </c>
    </row>
    <row r="1422" spans="1:8" ht="13.5" x14ac:dyDescent="0.25">
      <c r="A1422" s="11"/>
      <c r="B1422" s="10">
        <v>44378</v>
      </c>
      <c r="C1422" s="2">
        <v>0.54</v>
      </c>
      <c r="D1422" s="2">
        <v>0.54</v>
      </c>
      <c r="E1422" s="2">
        <v>0</v>
      </c>
      <c r="F1422" s="2">
        <v>0</v>
      </c>
      <c r="G1422" s="2">
        <v>0</v>
      </c>
      <c r="H1422" s="15">
        <f t="shared" si="22"/>
        <v>-1.8181818181818195E-2</v>
      </c>
    </row>
    <row r="1423" spans="1:8" ht="13.5" x14ac:dyDescent="0.25">
      <c r="A1423" s="11"/>
      <c r="B1423" s="10">
        <v>44379</v>
      </c>
      <c r="C1423" s="2">
        <v>0.54</v>
      </c>
      <c r="D1423" s="2">
        <v>0.54</v>
      </c>
      <c r="E1423" s="2">
        <v>7493</v>
      </c>
      <c r="F1423" s="2">
        <v>0.54</v>
      </c>
      <c r="G1423" s="2">
        <v>4046.22</v>
      </c>
      <c r="H1423" s="15">
        <f t="shared" si="22"/>
        <v>0</v>
      </c>
    </row>
    <row r="1424" spans="1:8" ht="13.5" x14ac:dyDescent="0.25">
      <c r="A1424" s="11"/>
      <c r="B1424" s="10">
        <v>44382</v>
      </c>
      <c r="C1424" s="2">
        <v>0.53</v>
      </c>
      <c r="D1424" s="2">
        <v>0.53</v>
      </c>
      <c r="E1424" s="2">
        <v>4458</v>
      </c>
      <c r="F1424" s="2">
        <v>0.53</v>
      </c>
      <c r="G1424" s="2">
        <v>2362.7399999999998</v>
      </c>
      <c r="H1424" s="15">
        <f t="shared" si="22"/>
        <v>-1.8518518518518535E-2</v>
      </c>
    </row>
    <row r="1425" spans="1:8" ht="13.5" x14ac:dyDescent="0.25">
      <c r="A1425" s="11"/>
      <c r="B1425" s="10">
        <v>44383</v>
      </c>
      <c r="C1425" s="2">
        <v>0.52</v>
      </c>
      <c r="D1425" s="2">
        <v>0.52</v>
      </c>
      <c r="E1425" s="2">
        <v>0</v>
      </c>
      <c r="F1425" s="2">
        <v>0</v>
      </c>
      <c r="G1425" s="2">
        <v>0</v>
      </c>
      <c r="H1425" s="15">
        <f t="shared" si="22"/>
        <v>-1.8867924528301903E-2</v>
      </c>
    </row>
    <row r="1426" spans="1:8" ht="13.5" x14ac:dyDescent="0.25">
      <c r="A1426" s="11"/>
      <c r="B1426" s="10">
        <v>44384</v>
      </c>
      <c r="C1426" s="2">
        <v>0.51</v>
      </c>
      <c r="D1426" s="2">
        <v>0.51</v>
      </c>
      <c r="E1426" s="2">
        <v>0</v>
      </c>
      <c r="F1426" s="2">
        <v>0</v>
      </c>
      <c r="G1426" s="2">
        <v>0</v>
      </c>
      <c r="H1426" s="15">
        <f t="shared" si="22"/>
        <v>-1.9230769230769246E-2</v>
      </c>
    </row>
    <row r="1427" spans="1:8" ht="13.5" x14ac:dyDescent="0.25">
      <c r="A1427" s="11"/>
      <c r="B1427" s="10">
        <v>44385</v>
      </c>
      <c r="C1427" s="2">
        <v>0.5</v>
      </c>
      <c r="D1427" s="2">
        <v>0.5</v>
      </c>
      <c r="E1427" s="2">
        <v>0</v>
      </c>
      <c r="F1427" s="2">
        <v>0</v>
      </c>
      <c r="G1427" s="2">
        <v>0</v>
      </c>
      <c r="H1427" s="15">
        <f t="shared" si="22"/>
        <v>-1.9607843137254919E-2</v>
      </c>
    </row>
    <row r="1428" spans="1:8" ht="13.5" x14ac:dyDescent="0.25">
      <c r="A1428" s="11"/>
      <c r="B1428" s="10">
        <v>44386</v>
      </c>
      <c r="C1428" s="2">
        <v>0.49</v>
      </c>
      <c r="D1428" s="2">
        <v>0.49</v>
      </c>
      <c r="E1428" s="2">
        <v>26246</v>
      </c>
      <c r="F1428" s="2">
        <v>0.49</v>
      </c>
      <c r="G1428" s="2">
        <v>12860.54</v>
      </c>
      <c r="H1428" s="15">
        <f t="shared" si="22"/>
        <v>-2.0000000000000018E-2</v>
      </c>
    </row>
    <row r="1429" spans="1:8" ht="13.5" x14ac:dyDescent="0.25">
      <c r="A1429" s="11"/>
      <c r="B1429" s="10">
        <v>44389</v>
      </c>
      <c r="C1429" s="2">
        <v>0.5</v>
      </c>
      <c r="D1429" s="2">
        <v>0.5</v>
      </c>
      <c r="E1429" s="2">
        <v>7150</v>
      </c>
      <c r="F1429" s="2">
        <v>0.5</v>
      </c>
      <c r="G1429" s="2">
        <v>3575</v>
      </c>
      <c r="H1429" s="15">
        <f t="shared" si="22"/>
        <v>2.0408163265306142E-2</v>
      </c>
    </row>
    <row r="1430" spans="1:8" ht="13.5" x14ac:dyDescent="0.25">
      <c r="A1430" s="11"/>
      <c r="B1430" s="10">
        <v>44390</v>
      </c>
      <c r="C1430" s="2">
        <v>0.51</v>
      </c>
      <c r="D1430" s="2">
        <v>0.51</v>
      </c>
      <c r="E1430" s="2">
        <v>0</v>
      </c>
      <c r="F1430" s="2">
        <v>0</v>
      </c>
      <c r="G1430" s="2">
        <v>0</v>
      </c>
      <c r="H1430" s="15">
        <f t="shared" si="22"/>
        <v>2.0000000000000018E-2</v>
      </c>
    </row>
    <row r="1431" spans="1:8" ht="13.5" x14ac:dyDescent="0.25">
      <c r="A1431" s="11"/>
      <c r="B1431" s="10">
        <v>44391</v>
      </c>
      <c r="C1431" s="2">
        <v>0.52</v>
      </c>
      <c r="D1431" s="2">
        <v>0.52</v>
      </c>
      <c r="E1431" s="2">
        <v>0</v>
      </c>
      <c r="F1431" s="2">
        <v>0</v>
      </c>
      <c r="G1431" s="2">
        <v>0</v>
      </c>
      <c r="H1431" s="15">
        <f t="shared" si="22"/>
        <v>1.9607843137254919E-2</v>
      </c>
    </row>
    <row r="1432" spans="1:8" ht="13.5" x14ac:dyDescent="0.25">
      <c r="A1432" s="11"/>
      <c r="B1432" s="10">
        <v>44392</v>
      </c>
      <c r="C1432" s="2">
        <v>0.53</v>
      </c>
      <c r="D1432" s="2">
        <v>0.53</v>
      </c>
      <c r="E1432" s="2">
        <v>0</v>
      </c>
      <c r="F1432" s="2">
        <v>0</v>
      </c>
      <c r="G1432" s="2">
        <v>0</v>
      </c>
      <c r="H1432" s="15">
        <f t="shared" si="22"/>
        <v>1.9230769230769246E-2</v>
      </c>
    </row>
    <row r="1433" spans="1:8" ht="13.5" x14ac:dyDescent="0.25">
      <c r="A1433" s="11"/>
      <c r="B1433" s="10">
        <v>44393</v>
      </c>
      <c r="C1433" s="2">
        <v>0.54</v>
      </c>
      <c r="D1433" s="2">
        <v>0.54</v>
      </c>
      <c r="E1433" s="2">
        <v>0</v>
      </c>
      <c r="F1433" s="2">
        <v>0</v>
      </c>
      <c r="G1433" s="2">
        <v>0</v>
      </c>
      <c r="H1433" s="15">
        <f t="shared" si="22"/>
        <v>1.8867924528301903E-2</v>
      </c>
    </row>
    <row r="1434" spans="1:8" ht="13.5" x14ac:dyDescent="0.25">
      <c r="A1434" s="11"/>
      <c r="B1434" s="10">
        <v>44396</v>
      </c>
      <c r="C1434" s="2">
        <v>0.55000000000000004</v>
      </c>
      <c r="D1434" s="2">
        <v>0.55000000000000004</v>
      </c>
      <c r="E1434" s="2">
        <v>5405</v>
      </c>
      <c r="F1434" s="2">
        <v>0.55000000000000004</v>
      </c>
      <c r="G1434" s="2">
        <v>2972.75</v>
      </c>
      <c r="H1434" s="15">
        <f t="shared" si="22"/>
        <v>1.8518518518518535E-2</v>
      </c>
    </row>
    <row r="1435" spans="1:8" ht="13.5" x14ac:dyDescent="0.25">
      <c r="A1435" s="11"/>
      <c r="B1435" s="10">
        <v>44399</v>
      </c>
      <c r="C1435" s="2">
        <v>0.56000000000000005</v>
      </c>
      <c r="D1435" s="2">
        <v>0.56000000000000005</v>
      </c>
      <c r="E1435" s="2">
        <v>7127</v>
      </c>
      <c r="F1435" s="2">
        <v>0.56000000000000005</v>
      </c>
      <c r="G1435" s="2">
        <v>3991.12</v>
      </c>
      <c r="H1435" s="15">
        <f t="shared" si="22"/>
        <v>1.8181818181818195E-2</v>
      </c>
    </row>
    <row r="1436" spans="1:8" ht="13.5" x14ac:dyDescent="0.25">
      <c r="A1436" s="11"/>
      <c r="B1436" s="10">
        <v>44400</v>
      </c>
      <c r="C1436" s="2">
        <v>0.56999999999999995</v>
      </c>
      <c r="D1436" s="2">
        <v>0.56999999999999995</v>
      </c>
      <c r="E1436" s="2">
        <v>29808</v>
      </c>
      <c r="F1436" s="2">
        <v>0.56999999999999995</v>
      </c>
      <c r="G1436" s="2">
        <v>16990.560000000001</v>
      </c>
      <c r="H1436" s="15">
        <f t="shared" si="22"/>
        <v>1.7857142857142672E-2</v>
      </c>
    </row>
    <row r="1437" spans="1:8" ht="13.5" x14ac:dyDescent="0.25">
      <c r="A1437" s="11"/>
      <c r="B1437" s="10">
        <v>44403</v>
      </c>
      <c r="C1437" s="2">
        <v>0.56999999999999995</v>
      </c>
      <c r="D1437" s="2">
        <v>0.56999999999999995</v>
      </c>
      <c r="E1437" s="2">
        <v>15996</v>
      </c>
      <c r="F1437" s="2">
        <v>0.56999999999999995</v>
      </c>
      <c r="G1437" s="2">
        <v>9117.7199999999993</v>
      </c>
      <c r="H1437" s="15">
        <f t="shared" si="22"/>
        <v>0</v>
      </c>
    </row>
    <row r="1438" spans="1:8" ht="13.5" x14ac:dyDescent="0.25">
      <c r="A1438" s="11"/>
      <c r="B1438" s="10">
        <v>44404</v>
      </c>
      <c r="C1438" s="2">
        <v>0.56999999999999995</v>
      </c>
      <c r="D1438" s="2">
        <v>0.56999999999999995</v>
      </c>
      <c r="E1438" s="2">
        <v>4150</v>
      </c>
      <c r="F1438" s="2">
        <v>0.56999999999999995</v>
      </c>
      <c r="G1438" s="2">
        <v>2365.5</v>
      </c>
      <c r="H1438" s="15">
        <f t="shared" si="22"/>
        <v>0</v>
      </c>
    </row>
    <row r="1439" spans="1:8" ht="13.5" x14ac:dyDescent="0.25">
      <c r="A1439" s="11"/>
      <c r="B1439" s="10">
        <v>44405</v>
      </c>
      <c r="C1439" s="2">
        <v>0.56000000000000005</v>
      </c>
      <c r="D1439" s="2">
        <v>0.56000000000000005</v>
      </c>
      <c r="E1439" s="2">
        <v>2150</v>
      </c>
      <c r="F1439" s="2">
        <v>0.56000000000000005</v>
      </c>
      <c r="G1439" s="2">
        <v>1204</v>
      </c>
      <c r="H1439" s="15">
        <f t="shared" si="22"/>
        <v>-1.7543859649122629E-2</v>
      </c>
    </row>
    <row r="1440" spans="1:8" ht="13.5" x14ac:dyDescent="0.25">
      <c r="A1440" s="11"/>
      <c r="B1440" s="10">
        <v>44406</v>
      </c>
      <c r="C1440" s="2">
        <v>0.55000000000000004</v>
      </c>
      <c r="D1440" s="2">
        <v>0.55000000000000004</v>
      </c>
      <c r="E1440" s="2">
        <v>0</v>
      </c>
      <c r="F1440" s="2">
        <v>0</v>
      </c>
      <c r="G1440" s="2">
        <v>0</v>
      </c>
      <c r="H1440" s="15">
        <f t="shared" si="22"/>
        <v>-1.785714285714287E-2</v>
      </c>
    </row>
    <row r="1441" spans="1:8" ht="13.5" x14ac:dyDescent="0.25">
      <c r="A1441" s="11"/>
      <c r="B1441" s="10">
        <v>44407</v>
      </c>
      <c r="C1441" s="2">
        <v>0.54</v>
      </c>
      <c r="D1441" s="2">
        <v>0.54</v>
      </c>
      <c r="E1441" s="2">
        <v>0</v>
      </c>
      <c r="F1441" s="2">
        <v>0</v>
      </c>
      <c r="G1441" s="2">
        <v>0</v>
      </c>
      <c r="H1441" s="15">
        <f t="shared" si="22"/>
        <v>-1.8181818181818195E-2</v>
      </c>
    </row>
    <row r="1442" spans="1:8" ht="13.5" x14ac:dyDescent="0.25">
      <c r="A1442" s="11"/>
      <c r="B1442" s="10">
        <v>44410</v>
      </c>
      <c r="C1442" s="2">
        <v>0.53</v>
      </c>
      <c r="D1442" s="2">
        <v>0.53</v>
      </c>
      <c r="E1442" s="2">
        <v>1853</v>
      </c>
      <c r="F1442" s="2">
        <v>0.53</v>
      </c>
      <c r="G1442" s="2">
        <v>982.09</v>
      </c>
      <c r="H1442" s="15">
        <f t="shared" si="22"/>
        <v>-1.8518518518518535E-2</v>
      </c>
    </row>
    <row r="1443" spans="1:8" ht="13.5" x14ac:dyDescent="0.25">
      <c r="A1443" s="11"/>
      <c r="B1443" s="10">
        <v>44411</v>
      </c>
      <c r="C1443" s="2">
        <v>0.53</v>
      </c>
      <c r="D1443" s="2">
        <v>0.53</v>
      </c>
      <c r="E1443" s="2">
        <v>4858</v>
      </c>
      <c r="F1443" s="2">
        <v>0.53</v>
      </c>
      <c r="G1443" s="2">
        <v>2574.7399999999998</v>
      </c>
      <c r="H1443" s="15">
        <f t="shared" si="22"/>
        <v>0</v>
      </c>
    </row>
    <row r="1444" spans="1:8" ht="13.5" x14ac:dyDescent="0.25">
      <c r="A1444" s="11"/>
      <c r="B1444" s="10">
        <v>44412</v>
      </c>
      <c r="C1444" s="2">
        <v>0.52</v>
      </c>
      <c r="D1444" s="2">
        <v>0.52</v>
      </c>
      <c r="E1444" s="2">
        <v>0</v>
      </c>
      <c r="F1444" s="2">
        <v>0</v>
      </c>
      <c r="G1444" s="2">
        <v>0</v>
      </c>
      <c r="H1444" s="15">
        <f t="shared" si="22"/>
        <v>-1.8867924528301903E-2</v>
      </c>
    </row>
    <row r="1445" spans="1:8" ht="13.5" x14ac:dyDescent="0.25">
      <c r="A1445" s="11"/>
      <c r="B1445" s="10">
        <v>44413</v>
      </c>
      <c r="C1445" s="2">
        <v>0.52</v>
      </c>
      <c r="D1445" s="2">
        <v>0.52</v>
      </c>
      <c r="E1445" s="2">
        <v>24403</v>
      </c>
      <c r="F1445" s="2">
        <v>0.52</v>
      </c>
      <c r="G1445" s="2">
        <v>12689.56</v>
      </c>
      <c r="H1445" s="15">
        <f t="shared" si="22"/>
        <v>0</v>
      </c>
    </row>
    <row r="1446" spans="1:8" ht="13.5" x14ac:dyDescent="0.25">
      <c r="A1446" s="11"/>
      <c r="B1446" s="10">
        <v>44414</v>
      </c>
      <c r="C1446" s="2">
        <v>0.52</v>
      </c>
      <c r="D1446" s="2">
        <v>0.52</v>
      </c>
      <c r="E1446" s="2">
        <v>1132</v>
      </c>
      <c r="F1446" s="2">
        <v>0.52</v>
      </c>
      <c r="G1446" s="2">
        <v>588.64</v>
      </c>
      <c r="H1446" s="15">
        <f t="shared" si="22"/>
        <v>0</v>
      </c>
    </row>
    <row r="1447" spans="1:8" ht="13.5" x14ac:dyDescent="0.25">
      <c r="A1447" s="11"/>
      <c r="B1447" s="10">
        <v>44417</v>
      </c>
      <c r="C1447" s="2">
        <v>0.53</v>
      </c>
      <c r="D1447" s="2">
        <v>0.53</v>
      </c>
      <c r="E1447" s="2">
        <v>6784</v>
      </c>
      <c r="F1447" s="2">
        <v>0.53</v>
      </c>
      <c r="G1447" s="2">
        <v>3595.52</v>
      </c>
      <c r="H1447" s="15">
        <f t="shared" si="22"/>
        <v>1.9230769230769246E-2</v>
      </c>
    </row>
    <row r="1448" spans="1:8" ht="13.5" x14ac:dyDescent="0.25">
      <c r="A1448" s="11"/>
      <c r="B1448" s="10">
        <v>44419</v>
      </c>
      <c r="C1448" s="2">
        <v>0.53</v>
      </c>
      <c r="D1448" s="2">
        <v>0.53</v>
      </c>
      <c r="E1448" s="2">
        <v>190</v>
      </c>
      <c r="F1448" s="2">
        <v>0.53</v>
      </c>
      <c r="G1448" s="2">
        <v>100.7</v>
      </c>
      <c r="H1448" s="15">
        <f t="shared" si="22"/>
        <v>0</v>
      </c>
    </row>
    <row r="1449" spans="1:8" ht="13.5" x14ac:dyDescent="0.25">
      <c r="A1449" s="11"/>
      <c r="B1449" s="10">
        <v>44420</v>
      </c>
      <c r="C1449" s="2">
        <v>0.52</v>
      </c>
      <c r="D1449" s="2">
        <v>0.52</v>
      </c>
      <c r="E1449" s="2">
        <v>0</v>
      </c>
      <c r="F1449" s="2">
        <v>0</v>
      </c>
      <c r="G1449" s="2">
        <v>0</v>
      </c>
      <c r="H1449" s="15">
        <f t="shared" si="22"/>
        <v>-1.8867924528301903E-2</v>
      </c>
    </row>
    <row r="1450" spans="1:8" ht="13.5" x14ac:dyDescent="0.25">
      <c r="A1450" s="11"/>
      <c r="B1450" s="10">
        <v>44424</v>
      </c>
      <c r="C1450" s="2">
        <v>0.51</v>
      </c>
      <c r="D1450" s="2">
        <v>0.51</v>
      </c>
      <c r="E1450" s="2">
        <v>0</v>
      </c>
      <c r="F1450" s="2">
        <v>0</v>
      </c>
      <c r="G1450" s="2">
        <v>0</v>
      </c>
      <c r="H1450" s="15">
        <f t="shared" si="22"/>
        <v>-1.9230769230769246E-2</v>
      </c>
    </row>
    <row r="1451" spans="1:8" ht="13.5" x14ac:dyDescent="0.25">
      <c r="A1451" s="11"/>
      <c r="B1451" s="10">
        <v>44425</v>
      </c>
      <c r="C1451" s="2">
        <v>0.5</v>
      </c>
      <c r="D1451" s="2">
        <v>0.5</v>
      </c>
      <c r="E1451" s="2">
        <v>0</v>
      </c>
      <c r="F1451" s="2">
        <v>0</v>
      </c>
      <c r="G1451" s="2">
        <v>0</v>
      </c>
      <c r="H1451" s="15">
        <f t="shared" si="22"/>
        <v>-1.9607843137254919E-2</v>
      </c>
    </row>
    <row r="1452" spans="1:8" ht="13.5" x14ac:dyDescent="0.25">
      <c r="A1452" s="11"/>
      <c r="B1452" s="10">
        <v>44426</v>
      </c>
      <c r="C1452" s="2">
        <v>0.49</v>
      </c>
      <c r="D1452" s="2">
        <v>0.49</v>
      </c>
      <c r="E1452" s="2">
        <v>54231</v>
      </c>
      <c r="F1452" s="2">
        <v>0.49</v>
      </c>
      <c r="G1452" s="2">
        <v>26573.19</v>
      </c>
      <c r="H1452" s="15">
        <f t="shared" si="22"/>
        <v>-2.0000000000000018E-2</v>
      </c>
    </row>
    <row r="1453" spans="1:8" ht="13.5" x14ac:dyDescent="0.25">
      <c r="A1453" s="11"/>
      <c r="B1453" s="10">
        <v>44427</v>
      </c>
      <c r="C1453" s="2">
        <v>0.5</v>
      </c>
      <c r="D1453" s="2">
        <v>0.5</v>
      </c>
      <c r="E1453" s="2">
        <v>11020</v>
      </c>
      <c r="F1453" s="2">
        <v>0.5</v>
      </c>
      <c r="G1453" s="2">
        <v>5510</v>
      </c>
      <c r="H1453" s="15">
        <f t="shared" si="22"/>
        <v>2.0408163265306142E-2</v>
      </c>
    </row>
    <row r="1454" spans="1:8" ht="13.5" x14ac:dyDescent="0.25">
      <c r="A1454" s="11"/>
      <c r="B1454" s="10">
        <v>44428</v>
      </c>
      <c r="C1454" s="2">
        <v>0.49</v>
      </c>
      <c r="D1454" s="2">
        <v>0.49</v>
      </c>
      <c r="E1454" s="2">
        <v>0</v>
      </c>
      <c r="F1454" s="2">
        <v>0</v>
      </c>
      <c r="G1454" s="2">
        <v>0</v>
      </c>
      <c r="H1454" s="15">
        <f t="shared" si="22"/>
        <v>-2.0000000000000018E-2</v>
      </c>
    </row>
    <row r="1455" spans="1:8" ht="13.5" x14ac:dyDescent="0.25">
      <c r="A1455" s="11"/>
      <c r="B1455" s="10">
        <v>44431</v>
      </c>
      <c r="C1455" s="2">
        <v>0.48</v>
      </c>
      <c r="D1455" s="2">
        <v>0.48</v>
      </c>
      <c r="E1455" s="2">
        <v>0</v>
      </c>
      <c r="F1455" s="2">
        <v>0</v>
      </c>
      <c r="G1455" s="2">
        <v>0</v>
      </c>
      <c r="H1455" s="15">
        <f t="shared" si="22"/>
        <v>-2.0408163265306142E-2</v>
      </c>
    </row>
    <row r="1456" spans="1:8" ht="13.5" x14ac:dyDescent="0.25">
      <c r="A1456" s="11"/>
      <c r="B1456" s="10">
        <v>44432</v>
      </c>
      <c r="C1456" s="2">
        <v>0.49</v>
      </c>
      <c r="D1456" s="2">
        <v>0.49</v>
      </c>
      <c r="E1456" s="2">
        <v>0</v>
      </c>
      <c r="F1456" s="2">
        <v>0</v>
      </c>
      <c r="G1456" s="2">
        <v>0</v>
      </c>
      <c r="H1456" s="15">
        <f t="shared" si="22"/>
        <v>2.0833333333333353E-2</v>
      </c>
    </row>
    <row r="1457" spans="1:8" ht="13.5" x14ac:dyDescent="0.25">
      <c r="A1457" s="11"/>
      <c r="B1457" s="10">
        <v>44433</v>
      </c>
      <c r="C1457" s="2">
        <v>0.5</v>
      </c>
      <c r="D1457" s="2">
        <v>0.5</v>
      </c>
      <c r="E1457" s="2">
        <v>0</v>
      </c>
      <c r="F1457" s="2">
        <v>0</v>
      </c>
      <c r="G1457" s="2">
        <v>0</v>
      </c>
      <c r="H1457" s="15">
        <f t="shared" si="22"/>
        <v>2.0408163265306142E-2</v>
      </c>
    </row>
    <row r="1458" spans="1:8" ht="13.5" x14ac:dyDescent="0.25">
      <c r="A1458" s="11"/>
      <c r="B1458" s="10">
        <v>44434</v>
      </c>
      <c r="C1458" s="2">
        <v>0.51</v>
      </c>
      <c r="D1458" s="2">
        <v>0.51</v>
      </c>
      <c r="E1458" s="2">
        <v>0</v>
      </c>
      <c r="F1458" s="2">
        <v>0</v>
      </c>
      <c r="G1458" s="2">
        <v>0</v>
      </c>
      <c r="H1458" s="15">
        <f t="shared" si="22"/>
        <v>2.0000000000000018E-2</v>
      </c>
    </row>
    <row r="1459" spans="1:8" ht="13.5" x14ac:dyDescent="0.25">
      <c r="A1459" s="11"/>
      <c r="B1459" s="10">
        <v>44435</v>
      </c>
      <c r="C1459" s="2">
        <v>0.52</v>
      </c>
      <c r="D1459" s="2">
        <v>0.52</v>
      </c>
      <c r="E1459" s="2">
        <v>0</v>
      </c>
      <c r="F1459" s="2">
        <v>0</v>
      </c>
      <c r="G1459" s="2">
        <v>0</v>
      </c>
      <c r="H1459" s="15">
        <f t="shared" si="22"/>
        <v>1.9607843137254919E-2</v>
      </c>
    </row>
    <row r="1460" spans="1:8" ht="13.5" x14ac:dyDescent="0.25">
      <c r="A1460" s="11"/>
      <c r="B1460" s="10">
        <v>44438</v>
      </c>
      <c r="C1460" s="2">
        <v>0.52</v>
      </c>
      <c r="D1460" s="2">
        <v>0.52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0.48</v>
      </c>
      <c r="D1461" s="2">
        <v>0.48</v>
      </c>
      <c r="E1461" s="2">
        <v>2810</v>
      </c>
      <c r="F1461" s="2">
        <v>0.48</v>
      </c>
      <c r="G1461" s="2">
        <v>1348.8</v>
      </c>
      <c r="H1461" s="15">
        <f t="shared" si="22"/>
        <v>-7.6923076923076983E-2</v>
      </c>
    </row>
    <row r="1462" spans="1:8" ht="13.5" x14ac:dyDescent="0.25">
      <c r="A1462" s="11"/>
      <c r="B1462" s="10">
        <v>44440</v>
      </c>
      <c r="C1462" s="2">
        <v>0.49</v>
      </c>
      <c r="D1462" s="2">
        <v>0.49</v>
      </c>
      <c r="E1462" s="2">
        <v>12619</v>
      </c>
      <c r="F1462" s="2">
        <v>0.49</v>
      </c>
      <c r="G1462" s="2">
        <v>6183.31</v>
      </c>
      <c r="H1462" s="15">
        <f t="shared" si="22"/>
        <v>2.0833333333333353E-2</v>
      </c>
    </row>
    <row r="1463" spans="1:8" ht="13.5" x14ac:dyDescent="0.25">
      <c r="A1463" s="11"/>
      <c r="B1463" s="10">
        <v>44441</v>
      </c>
      <c r="C1463" s="2">
        <v>0.5</v>
      </c>
      <c r="D1463" s="2">
        <v>0.5</v>
      </c>
      <c r="E1463" s="2">
        <v>14835</v>
      </c>
      <c r="F1463" s="2">
        <v>0.5</v>
      </c>
      <c r="G1463" s="2">
        <v>7417.5</v>
      </c>
      <c r="H1463" s="15">
        <f t="shared" si="22"/>
        <v>2.0408163265306142E-2</v>
      </c>
    </row>
    <row r="1464" spans="1:8" ht="13.5" x14ac:dyDescent="0.25">
      <c r="A1464" s="11"/>
      <c r="B1464" s="10">
        <v>44442</v>
      </c>
      <c r="C1464" s="2">
        <v>0.49</v>
      </c>
      <c r="D1464" s="2">
        <v>0.49</v>
      </c>
      <c r="E1464" s="2">
        <v>1700</v>
      </c>
      <c r="F1464" s="2">
        <v>0.49</v>
      </c>
      <c r="G1464" s="2">
        <v>833</v>
      </c>
      <c r="H1464" s="15">
        <f t="shared" si="22"/>
        <v>-2.0000000000000018E-2</v>
      </c>
    </row>
    <row r="1465" spans="1:8" ht="13.5" x14ac:dyDescent="0.25">
      <c r="A1465" s="11"/>
      <c r="B1465" s="10">
        <v>44445</v>
      </c>
      <c r="C1465" s="2">
        <v>0.51</v>
      </c>
      <c r="D1465" s="2">
        <v>0.51</v>
      </c>
      <c r="E1465" s="2">
        <v>3690</v>
      </c>
      <c r="F1465" s="2">
        <v>0.51</v>
      </c>
      <c r="G1465" s="2">
        <v>1881.9</v>
      </c>
      <c r="H1465" s="15">
        <f t="shared" si="22"/>
        <v>4.0816326530612283E-2</v>
      </c>
    </row>
    <row r="1466" spans="1:8" ht="13.5" x14ac:dyDescent="0.25">
      <c r="A1466" s="11"/>
      <c r="B1466" s="10">
        <v>44446</v>
      </c>
      <c r="C1466" s="2">
        <v>0.51</v>
      </c>
      <c r="D1466" s="2">
        <v>0.51</v>
      </c>
      <c r="E1466" s="2">
        <v>19384</v>
      </c>
      <c r="F1466" s="2">
        <v>0.51</v>
      </c>
      <c r="G1466" s="2">
        <v>9885.84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0.51</v>
      </c>
      <c r="D1467" s="2">
        <v>0.51</v>
      </c>
      <c r="E1467" s="2">
        <v>1847</v>
      </c>
      <c r="F1467" s="2">
        <v>0.51</v>
      </c>
      <c r="G1467" s="2">
        <v>941.97</v>
      </c>
      <c r="H1467" s="15">
        <f t="shared" si="22"/>
        <v>0</v>
      </c>
    </row>
    <row r="1468" spans="1:8" ht="13.5" x14ac:dyDescent="0.25">
      <c r="A1468" s="11"/>
      <c r="B1468" s="10">
        <v>44448</v>
      </c>
      <c r="C1468" s="2">
        <v>0.49</v>
      </c>
      <c r="D1468" s="2">
        <v>0.49</v>
      </c>
      <c r="E1468" s="2">
        <v>31150</v>
      </c>
      <c r="F1468" s="2">
        <v>0.49</v>
      </c>
      <c r="G1468" s="2">
        <v>15263.5</v>
      </c>
      <c r="H1468" s="15">
        <f t="shared" si="22"/>
        <v>-3.9215686274509838E-2</v>
      </c>
    </row>
    <row r="1469" spans="1:8" ht="13.5" x14ac:dyDescent="0.25">
      <c r="A1469" s="11"/>
      <c r="B1469" s="10">
        <v>44449</v>
      </c>
      <c r="C1469" s="2">
        <v>0.48</v>
      </c>
      <c r="D1469" s="2">
        <v>0.48</v>
      </c>
      <c r="E1469" s="2">
        <v>23293</v>
      </c>
      <c r="F1469" s="2">
        <v>0.48</v>
      </c>
      <c r="G1469" s="2">
        <v>11180.64</v>
      </c>
      <c r="H1469" s="15">
        <f t="shared" si="22"/>
        <v>-2.0408163265306142E-2</v>
      </c>
    </row>
    <row r="1470" spans="1:8" ht="13.5" x14ac:dyDescent="0.25">
      <c r="A1470" s="11"/>
      <c r="B1470" s="10">
        <v>44452</v>
      </c>
      <c r="C1470" s="2">
        <v>0.47</v>
      </c>
      <c r="D1470" s="2">
        <v>0.47</v>
      </c>
      <c r="E1470" s="2">
        <v>7890</v>
      </c>
      <c r="F1470" s="2">
        <v>0.47</v>
      </c>
      <c r="G1470" s="2">
        <v>3708.3</v>
      </c>
      <c r="H1470" s="15">
        <f t="shared" si="22"/>
        <v>-2.0833333333333353E-2</v>
      </c>
    </row>
    <row r="1471" spans="1:8" ht="13.5" x14ac:dyDescent="0.25">
      <c r="A1471" s="11"/>
      <c r="B1471" s="10">
        <v>44453</v>
      </c>
      <c r="C1471" s="2">
        <v>0.47</v>
      </c>
      <c r="D1471" s="2">
        <v>0.47</v>
      </c>
      <c r="E1471" s="2">
        <v>354</v>
      </c>
      <c r="F1471" s="2">
        <v>0.47</v>
      </c>
      <c r="G1471" s="2">
        <v>166.38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0.45</v>
      </c>
      <c r="D1472" s="2">
        <v>0.45</v>
      </c>
      <c r="E1472" s="2">
        <v>22384</v>
      </c>
      <c r="F1472" s="2">
        <v>0.45</v>
      </c>
      <c r="G1472" s="2">
        <v>10072.799999999999</v>
      </c>
      <c r="H1472" s="15">
        <f t="shared" si="22"/>
        <v>-4.2553191489361625E-2</v>
      </c>
    </row>
    <row r="1473" spans="1:8" ht="13.5" x14ac:dyDescent="0.25">
      <c r="A1473" s="11"/>
      <c r="B1473" s="10">
        <v>44455</v>
      </c>
      <c r="C1473" s="2">
        <v>0.47</v>
      </c>
      <c r="D1473" s="2">
        <v>0.47</v>
      </c>
      <c r="E1473" s="2">
        <v>0</v>
      </c>
      <c r="F1473" s="2">
        <v>0</v>
      </c>
      <c r="G1473" s="2">
        <v>0</v>
      </c>
      <c r="H1473" s="15">
        <f t="shared" si="22"/>
        <v>4.4444444444444363E-2</v>
      </c>
    </row>
    <row r="1474" spans="1:8" ht="13.5" x14ac:dyDescent="0.25">
      <c r="A1474" s="11"/>
      <c r="B1474" s="10">
        <v>44456</v>
      </c>
      <c r="C1474" s="2">
        <v>0.44</v>
      </c>
      <c r="D1474" s="2">
        <v>0.44</v>
      </c>
      <c r="E1474" s="2">
        <v>0</v>
      </c>
      <c r="F1474" s="2">
        <v>0</v>
      </c>
      <c r="G1474" s="2">
        <v>0</v>
      </c>
      <c r="H1474" s="15">
        <f t="shared" si="22"/>
        <v>-6.3829787234042493E-2</v>
      </c>
    </row>
    <row r="1475" spans="1:8" ht="13.5" x14ac:dyDescent="0.25">
      <c r="A1475" s="11"/>
      <c r="B1475" s="10">
        <v>44459</v>
      </c>
      <c r="C1475" s="2">
        <v>0.42</v>
      </c>
      <c r="D1475" s="2">
        <v>0.42</v>
      </c>
      <c r="E1475" s="2">
        <v>48308</v>
      </c>
      <c r="F1475" s="2">
        <v>0.42</v>
      </c>
      <c r="G1475" s="2">
        <v>20289.36</v>
      </c>
      <c r="H1475" s="15">
        <f t="shared" si="22"/>
        <v>-4.5454545454545497E-2</v>
      </c>
    </row>
    <row r="1476" spans="1:8" ht="13.5" x14ac:dyDescent="0.25">
      <c r="A1476" s="11"/>
      <c r="B1476" s="10">
        <v>44460</v>
      </c>
      <c r="C1476" s="2">
        <v>0.41</v>
      </c>
      <c r="D1476" s="2">
        <v>0.41</v>
      </c>
      <c r="E1476" s="2">
        <v>17821</v>
      </c>
      <c r="F1476" s="2">
        <v>0.41</v>
      </c>
      <c r="G1476" s="2">
        <v>7306.61</v>
      </c>
      <c r="H1476" s="15">
        <f t="shared" si="22"/>
        <v>-2.3809523809523832E-2</v>
      </c>
    </row>
    <row r="1477" spans="1:8" ht="13.5" x14ac:dyDescent="0.25">
      <c r="A1477" s="11"/>
      <c r="B1477" s="10">
        <v>44461</v>
      </c>
      <c r="C1477" s="2">
        <v>0.4</v>
      </c>
      <c r="D1477" s="2">
        <v>0.4</v>
      </c>
      <c r="E1477" s="2">
        <v>29738</v>
      </c>
      <c r="F1477" s="2">
        <v>0.4</v>
      </c>
      <c r="G1477" s="2">
        <v>11895.2</v>
      </c>
      <c r="H1477" s="15">
        <f t="shared" si="22"/>
        <v>-2.4390243902438911E-2</v>
      </c>
    </row>
    <row r="1478" spans="1:8" ht="13.5" x14ac:dyDescent="0.25">
      <c r="A1478" s="11"/>
      <c r="B1478" s="10">
        <v>44462</v>
      </c>
      <c r="C1478" s="2">
        <v>0.39</v>
      </c>
      <c r="D1478" s="2">
        <v>0.39</v>
      </c>
      <c r="E1478" s="2">
        <v>0</v>
      </c>
      <c r="F1478" s="2">
        <v>0</v>
      </c>
      <c r="G1478" s="2">
        <v>0</v>
      </c>
      <c r="H1478" s="15">
        <f t="shared" si="22"/>
        <v>-2.5000000000000022E-2</v>
      </c>
    </row>
    <row r="1479" spans="1:8" ht="13.5" x14ac:dyDescent="0.25">
      <c r="A1479" s="11"/>
      <c r="B1479" s="10">
        <v>44463</v>
      </c>
      <c r="C1479" s="2">
        <v>0.38</v>
      </c>
      <c r="D1479" s="2">
        <v>0.38</v>
      </c>
      <c r="E1479" s="2">
        <v>24553</v>
      </c>
      <c r="F1479" s="2">
        <v>0.38</v>
      </c>
      <c r="G1479" s="2">
        <v>9330.14</v>
      </c>
      <c r="H1479" s="15">
        <f t="shared" ref="H1479:H1542" si="23">(D1479-D1478)/D1478</f>
        <v>-2.5641025641025664E-2</v>
      </c>
    </row>
    <row r="1480" spans="1:8" ht="13.5" x14ac:dyDescent="0.25">
      <c r="A1480" s="11"/>
      <c r="B1480" s="10">
        <v>44466</v>
      </c>
      <c r="C1480" s="2">
        <v>0.37</v>
      </c>
      <c r="D1480" s="2">
        <v>0.37</v>
      </c>
      <c r="E1480" s="2">
        <v>0</v>
      </c>
      <c r="F1480" s="2">
        <v>0</v>
      </c>
      <c r="G1480" s="2">
        <v>0</v>
      </c>
      <c r="H1480" s="15">
        <f t="shared" si="23"/>
        <v>-2.6315789473684233E-2</v>
      </c>
    </row>
    <row r="1481" spans="1:8" ht="13.5" x14ac:dyDescent="0.25">
      <c r="A1481" s="11"/>
      <c r="B1481" s="10">
        <v>44467</v>
      </c>
      <c r="C1481" s="2">
        <v>0.36</v>
      </c>
      <c r="D1481" s="2">
        <v>0.36</v>
      </c>
      <c r="E1481" s="2">
        <v>51783</v>
      </c>
      <c r="F1481" s="2">
        <v>0.36</v>
      </c>
      <c r="G1481" s="2">
        <v>18641.88</v>
      </c>
      <c r="H1481" s="15">
        <f t="shared" si="23"/>
        <v>-2.7027027027027053E-2</v>
      </c>
    </row>
    <row r="1482" spans="1:8" ht="13.5" x14ac:dyDescent="0.25">
      <c r="A1482" s="11"/>
      <c r="B1482" s="10">
        <v>44468</v>
      </c>
      <c r="C1482" s="2">
        <v>0.35</v>
      </c>
      <c r="D1482" s="2">
        <v>0.35</v>
      </c>
      <c r="E1482" s="2">
        <v>0</v>
      </c>
      <c r="F1482" s="2">
        <v>0</v>
      </c>
      <c r="G1482" s="2">
        <v>0</v>
      </c>
      <c r="H1482" s="15">
        <f t="shared" si="23"/>
        <v>-2.7777777777777804E-2</v>
      </c>
    </row>
    <row r="1483" spans="1:8" ht="13.5" x14ac:dyDescent="0.25">
      <c r="A1483" s="11"/>
      <c r="B1483" s="10">
        <v>44469</v>
      </c>
      <c r="C1483" s="2">
        <v>0.34</v>
      </c>
      <c r="D1483" s="2">
        <v>0.34</v>
      </c>
      <c r="E1483" s="2">
        <v>0</v>
      </c>
      <c r="F1483" s="2">
        <v>0</v>
      </c>
      <c r="G1483" s="2">
        <v>0</v>
      </c>
      <c r="H1483" s="15">
        <f t="shared" si="23"/>
        <v>-2.8571428571428439E-2</v>
      </c>
    </row>
    <row r="1484" spans="1:8" ht="13.5" x14ac:dyDescent="0.25">
      <c r="A1484" s="11"/>
      <c r="B1484" s="10">
        <v>44470</v>
      </c>
      <c r="C1484" s="2">
        <v>0.33</v>
      </c>
      <c r="D1484" s="2">
        <v>0.33</v>
      </c>
      <c r="E1484" s="2">
        <v>115104</v>
      </c>
      <c r="F1484" s="2">
        <v>0.33</v>
      </c>
      <c r="G1484" s="2">
        <v>37984.32</v>
      </c>
      <c r="H1484" s="15">
        <f t="shared" si="23"/>
        <v>-2.9411764705882377E-2</v>
      </c>
    </row>
    <row r="1485" spans="1:8" ht="13.5" x14ac:dyDescent="0.25">
      <c r="A1485" s="11"/>
      <c r="B1485" s="10">
        <v>44473</v>
      </c>
      <c r="C1485" s="2">
        <v>0.32</v>
      </c>
      <c r="D1485" s="2">
        <v>0.32</v>
      </c>
      <c r="E1485" s="2">
        <v>50600</v>
      </c>
      <c r="F1485" s="2">
        <v>0.32</v>
      </c>
      <c r="G1485" s="2">
        <v>16192</v>
      </c>
      <c r="H1485" s="15">
        <f t="shared" si="23"/>
        <v>-3.0303030303030328E-2</v>
      </c>
    </row>
    <row r="1486" spans="1:8" ht="13.5" x14ac:dyDescent="0.25">
      <c r="A1486" s="11"/>
      <c r="B1486" s="10">
        <v>44474</v>
      </c>
      <c r="C1486" s="2">
        <v>0.32</v>
      </c>
      <c r="D1486" s="2">
        <v>0.32</v>
      </c>
      <c r="E1486" s="2">
        <v>107009</v>
      </c>
      <c r="F1486" s="2">
        <v>0.32</v>
      </c>
      <c r="G1486" s="2">
        <v>34242.879999999997</v>
      </c>
      <c r="H1486" s="15">
        <f t="shared" si="23"/>
        <v>0</v>
      </c>
    </row>
    <row r="1487" spans="1:8" ht="13.5" x14ac:dyDescent="0.25">
      <c r="A1487" s="11"/>
      <c r="B1487" s="10">
        <v>44475</v>
      </c>
      <c r="C1487" s="2">
        <v>0.33</v>
      </c>
      <c r="D1487" s="2">
        <v>0.33</v>
      </c>
      <c r="E1487" s="2">
        <v>0</v>
      </c>
      <c r="F1487" s="2">
        <v>0</v>
      </c>
      <c r="G1487" s="2">
        <v>0</v>
      </c>
      <c r="H1487" s="15">
        <f t="shared" si="23"/>
        <v>3.1250000000000028E-2</v>
      </c>
    </row>
    <row r="1488" spans="1:8" ht="13.5" x14ac:dyDescent="0.25">
      <c r="A1488" s="11"/>
      <c r="B1488" s="10">
        <v>44476</v>
      </c>
      <c r="C1488" s="2">
        <v>0.34</v>
      </c>
      <c r="D1488" s="2">
        <v>0.34</v>
      </c>
      <c r="E1488" s="2">
        <v>0</v>
      </c>
      <c r="F1488" s="2">
        <v>0</v>
      </c>
      <c r="G1488" s="2">
        <v>0</v>
      </c>
      <c r="H1488" s="15">
        <f t="shared" si="23"/>
        <v>3.0303030303030328E-2</v>
      </c>
    </row>
    <row r="1489" spans="1:8" ht="13.5" x14ac:dyDescent="0.25">
      <c r="A1489" s="11"/>
      <c r="B1489" s="10">
        <v>44477</v>
      </c>
      <c r="C1489" s="2">
        <v>0.35</v>
      </c>
      <c r="D1489" s="2">
        <v>0.35</v>
      </c>
      <c r="E1489" s="2">
        <v>0</v>
      </c>
      <c r="F1489" s="2">
        <v>0</v>
      </c>
      <c r="G1489" s="2">
        <v>0</v>
      </c>
      <c r="H1489" s="15">
        <f t="shared" si="23"/>
        <v>2.9411764705882214E-2</v>
      </c>
    </row>
    <row r="1490" spans="1:8" ht="13.5" x14ac:dyDescent="0.25">
      <c r="A1490" s="11"/>
      <c r="B1490" s="10">
        <v>44480</v>
      </c>
      <c r="C1490" s="2">
        <v>0.36</v>
      </c>
      <c r="D1490" s="2">
        <v>0.36</v>
      </c>
      <c r="E1490" s="2">
        <v>0</v>
      </c>
      <c r="F1490" s="2">
        <v>0</v>
      </c>
      <c r="G1490" s="2">
        <v>0</v>
      </c>
      <c r="H1490" s="15">
        <f t="shared" si="23"/>
        <v>2.8571428571428598E-2</v>
      </c>
    </row>
    <row r="1491" spans="1:8" ht="13.5" x14ac:dyDescent="0.25">
      <c r="A1491" s="11"/>
      <c r="B1491" s="10">
        <v>44481</v>
      </c>
      <c r="C1491" s="2">
        <v>0.37</v>
      </c>
      <c r="D1491" s="2">
        <v>0.37</v>
      </c>
      <c r="E1491" s="2">
        <v>0</v>
      </c>
      <c r="F1491" s="2">
        <v>0</v>
      </c>
      <c r="G1491" s="2">
        <v>0</v>
      </c>
      <c r="H1491" s="15">
        <f t="shared" si="23"/>
        <v>2.7777777777777804E-2</v>
      </c>
    </row>
    <row r="1492" spans="1:8" ht="13.5" x14ac:dyDescent="0.25">
      <c r="A1492" s="11"/>
      <c r="B1492" s="10">
        <v>44482</v>
      </c>
      <c r="C1492" s="2">
        <v>0.38</v>
      </c>
      <c r="D1492" s="2">
        <v>0.38</v>
      </c>
      <c r="E1492" s="2">
        <v>84018</v>
      </c>
      <c r="F1492" s="2">
        <v>0.38</v>
      </c>
      <c r="G1492" s="2">
        <v>31926.84</v>
      </c>
      <c r="H1492" s="15">
        <f t="shared" si="23"/>
        <v>2.7027027027027053E-2</v>
      </c>
    </row>
    <row r="1493" spans="1:8" ht="13.5" x14ac:dyDescent="0.25">
      <c r="A1493" s="11"/>
      <c r="B1493" s="10">
        <v>44483</v>
      </c>
      <c r="C1493" s="2">
        <v>0.39</v>
      </c>
      <c r="D1493" s="2">
        <v>0.39</v>
      </c>
      <c r="E1493" s="2">
        <v>0</v>
      </c>
      <c r="F1493" s="2">
        <v>0</v>
      </c>
      <c r="G1493" s="2">
        <v>0</v>
      </c>
      <c r="H1493" s="15">
        <f t="shared" si="23"/>
        <v>2.6315789473684233E-2</v>
      </c>
    </row>
    <row r="1494" spans="1:8" ht="13.5" x14ac:dyDescent="0.25">
      <c r="A1494" s="11"/>
      <c r="B1494" s="10">
        <v>44488</v>
      </c>
      <c r="C1494" s="2">
        <v>0.4</v>
      </c>
      <c r="D1494" s="2">
        <v>0.4</v>
      </c>
      <c r="E1494" s="2">
        <v>0</v>
      </c>
      <c r="F1494" s="2">
        <v>0</v>
      </c>
      <c r="G1494" s="2">
        <v>0</v>
      </c>
      <c r="H1494" s="15">
        <f t="shared" si="23"/>
        <v>2.5641025641025664E-2</v>
      </c>
    </row>
    <row r="1495" spans="1:8" ht="13.5" x14ac:dyDescent="0.25">
      <c r="A1495" s="11"/>
      <c r="B1495" s="10">
        <v>44489</v>
      </c>
      <c r="C1495" s="2">
        <v>0.41</v>
      </c>
      <c r="D1495" s="2">
        <v>0.41</v>
      </c>
      <c r="E1495" s="2">
        <v>0</v>
      </c>
      <c r="F1495" s="2">
        <v>0</v>
      </c>
      <c r="G1495" s="2">
        <v>0</v>
      </c>
      <c r="H1495" s="15">
        <f t="shared" si="23"/>
        <v>2.4999999999999883E-2</v>
      </c>
    </row>
    <row r="1496" spans="1:8" ht="13.5" x14ac:dyDescent="0.25">
      <c r="A1496" s="11"/>
      <c r="B1496" s="10">
        <v>44490</v>
      </c>
      <c r="C1496" s="2">
        <v>0.42</v>
      </c>
      <c r="D1496" s="2">
        <v>0.42</v>
      </c>
      <c r="E1496" s="2">
        <v>88003</v>
      </c>
      <c r="F1496" s="2">
        <v>0.42</v>
      </c>
      <c r="G1496" s="2">
        <v>36961.26</v>
      </c>
      <c r="H1496" s="15">
        <f t="shared" si="23"/>
        <v>2.4390243902439046E-2</v>
      </c>
    </row>
    <row r="1497" spans="1:8" ht="13.5" x14ac:dyDescent="0.25">
      <c r="A1497" s="11"/>
      <c r="B1497" s="10">
        <v>44491</v>
      </c>
      <c r="C1497" s="2">
        <v>0.43</v>
      </c>
      <c r="D1497" s="2">
        <v>0.43</v>
      </c>
      <c r="E1497" s="2">
        <v>0</v>
      </c>
      <c r="F1497" s="2">
        <v>0</v>
      </c>
      <c r="G1497" s="2">
        <v>0</v>
      </c>
      <c r="H1497" s="15">
        <f t="shared" si="23"/>
        <v>2.3809523809523832E-2</v>
      </c>
    </row>
    <row r="1498" spans="1:8" ht="13.5" x14ac:dyDescent="0.25">
      <c r="A1498" s="11"/>
      <c r="B1498" s="10">
        <v>44494</v>
      </c>
      <c r="C1498" s="2">
        <v>0.44</v>
      </c>
      <c r="D1498" s="2">
        <v>0.44</v>
      </c>
      <c r="E1498" s="2">
        <v>0</v>
      </c>
      <c r="F1498" s="2">
        <v>0</v>
      </c>
      <c r="G1498" s="2">
        <v>0</v>
      </c>
      <c r="H1498" s="15">
        <f t="shared" si="23"/>
        <v>2.3255813953488393E-2</v>
      </c>
    </row>
    <row r="1499" spans="1:8" ht="13.5" x14ac:dyDescent="0.25">
      <c r="A1499" s="11"/>
      <c r="B1499" s="10">
        <v>44495</v>
      </c>
      <c r="C1499" s="2">
        <v>0.45</v>
      </c>
      <c r="D1499" s="2">
        <v>0.45</v>
      </c>
      <c r="E1499" s="2">
        <v>0</v>
      </c>
      <c r="F1499" s="2">
        <v>0</v>
      </c>
      <c r="G1499" s="2">
        <v>0</v>
      </c>
      <c r="H1499" s="15">
        <f t="shared" si="23"/>
        <v>2.2727272727272749E-2</v>
      </c>
    </row>
    <row r="1500" spans="1:8" ht="13.5" x14ac:dyDescent="0.25">
      <c r="A1500" s="11"/>
      <c r="B1500" s="10">
        <v>44496</v>
      </c>
      <c r="C1500" s="2">
        <v>0.47</v>
      </c>
      <c r="D1500" s="2">
        <v>0.47</v>
      </c>
      <c r="E1500" s="2">
        <v>0</v>
      </c>
      <c r="F1500" s="2">
        <v>0</v>
      </c>
      <c r="G1500" s="2">
        <v>0</v>
      </c>
      <c r="H1500" s="15">
        <f t="shared" si="23"/>
        <v>4.4444444444444363E-2</v>
      </c>
    </row>
    <row r="1501" spans="1:8" ht="13.5" x14ac:dyDescent="0.25">
      <c r="A1501" s="11"/>
      <c r="B1501" s="10">
        <v>44497</v>
      </c>
      <c r="C1501" s="2">
        <v>0.49</v>
      </c>
      <c r="D1501" s="2">
        <v>0.49</v>
      </c>
      <c r="E1501" s="2">
        <v>0</v>
      </c>
      <c r="F1501" s="2">
        <v>0</v>
      </c>
      <c r="G1501" s="2">
        <v>0</v>
      </c>
      <c r="H1501" s="15">
        <f t="shared" si="23"/>
        <v>4.2553191489361743E-2</v>
      </c>
    </row>
    <row r="1502" spans="1:8" ht="13.5" x14ac:dyDescent="0.25">
      <c r="A1502" s="11"/>
      <c r="B1502" s="10">
        <v>44498</v>
      </c>
      <c r="C1502" s="2">
        <v>0.51</v>
      </c>
      <c r="D1502" s="2">
        <v>0.51</v>
      </c>
      <c r="E1502" s="2">
        <v>0</v>
      </c>
      <c r="F1502" s="2">
        <v>0</v>
      </c>
      <c r="G1502" s="2">
        <v>0</v>
      </c>
      <c r="H1502" s="15">
        <f t="shared" si="23"/>
        <v>4.0816326530612283E-2</v>
      </c>
    </row>
    <row r="1503" spans="1:8" ht="13.5" x14ac:dyDescent="0.25">
      <c r="A1503" s="11"/>
      <c r="B1503" s="10">
        <v>44501</v>
      </c>
      <c r="C1503" s="2">
        <v>0.5</v>
      </c>
      <c r="D1503" s="2">
        <v>0.5</v>
      </c>
      <c r="E1503" s="2">
        <v>89790</v>
      </c>
      <c r="F1503" s="2">
        <v>0.5</v>
      </c>
      <c r="G1503" s="2">
        <v>44895</v>
      </c>
      <c r="H1503" s="15">
        <f t="shared" si="23"/>
        <v>-1.9607843137254919E-2</v>
      </c>
    </row>
    <row r="1504" spans="1:8" ht="13.5" x14ac:dyDescent="0.25">
      <c r="A1504" s="11"/>
      <c r="B1504" s="10">
        <v>44502</v>
      </c>
      <c r="C1504" s="2">
        <v>0.52</v>
      </c>
      <c r="D1504" s="2">
        <v>0.52</v>
      </c>
      <c r="E1504" s="2">
        <v>0</v>
      </c>
      <c r="F1504" s="2">
        <v>0</v>
      </c>
      <c r="G1504" s="2">
        <v>0</v>
      </c>
      <c r="H1504" s="15">
        <f t="shared" si="23"/>
        <v>4.0000000000000036E-2</v>
      </c>
    </row>
    <row r="1505" spans="1:8" ht="13.5" x14ac:dyDescent="0.25">
      <c r="A1505" s="11"/>
      <c r="B1505" s="10">
        <v>44503</v>
      </c>
      <c r="C1505" s="2">
        <v>0.54</v>
      </c>
      <c r="D1505" s="2">
        <v>0.54</v>
      </c>
      <c r="E1505" s="2">
        <v>0</v>
      </c>
      <c r="F1505" s="2">
        <v>0</v>
      </c>
      <c r="G1505" s="2">
        <v>0</v>
      </c>
      <c r="H1505" s="15">
        <f t="shared" si="23"/>
        <v>3.8461538461538491E-2</v>
      </c>
    </row>
    <row r="1506" spans="1:8" ht="13.5" x14ac:dyDescent="0.25">
      <c r="A1506" s="11"/>
      <c r="B1506" s="10">
        <v>44504</v>
      </c>
      <c r="C1506" s="2">
        <v>0.56000000000000005</v>
      </c>
      <c r="D1506" s="2">
        <v>0.56000000000000005</v>
      </c>
      <c r="E1506" s="2">
        <v>0</v>
      </c>
      <c r="F1506" s="2">
        <v>0</v>
      </c>
      <c r="G1506" s="2">
        <v>0</v>
      </c>
      <c r="H1506" s="15">
        <f t="shared" si="23"/>
        <v>3.703703703703707E-2</v>
      </c>
    </row>
    <row r="1507" spans="1:8" ht="13.5" x14ac:dyDescent="0.25">
      <c r="A1507" s="11"/>
      <c r="B1507" s="10">
        <v>44505</v>
      </c>
      <c r="C1507" s="2">
        <v>0.57999999999999996</v>
      </c>
      <c r="D1507" s="2">
        <v>0.57999999999999996</v>
      </c>
      <c r="E1507" s="2">
        <v>0</v>
      </c>
      <c r="F1507" s="2">
        <v>0</v>
      </c>
      <c r="G1507" s="2">
        <v>0</v>
      </c>
      <c r="H1507" s="15">
        <f t="shared" si="23"/>
        <v>3.5714285714285546E-2</v>
      </c>
    </row>
    <row r="1508" spans="1:8" ht="13.5" x14ac:dyDescent="0.25">
      <c r="A1508" s="11"/>
      <c r="B1508" s="10">
        <v>44508</v>
      </c>
      <c r="C1508" s="2">
        <v>0.6</v>
      </c>
      <c r="D1508" s="2">
        <v>0.6</v>
      </c>
      <c r="E1508" s="2">
        <v>0</v>
      </c>
      <c r="F1508" s="2">
        <v>0</v>
      </c>
      <c r="G1508" s="2">
        <v>0</v>
      </c>
      <c r="H1508" s="15">
        <f t="shared" si="23"/>
        <v>3.4482758620689689E-2</v>
      </c>
    </row>
    <row r="1509" spans="1:8" ht="13.5" x14ac:dyDescent="0.25">
      <c r="A1509" s="11"/>
      <c r="B1509" s="10">
        <v>44509</v>
      </c>
      <c r="C1509" s="2">
        <v>0.62</v>
      </c>
      <c r="D1509" s="2">
        <v>0.62</v>
      </c>
      <c r="E1509" s="2">
        <v>113384</v>
      </c>
      <c r="F1509" s="2">
        <v>0.62</v>
      </c>
      <c r="G1509" s="2">
        <v>70298.080000000002</v>
      </c>
      <c r="H1509" s="15">
        <f t="shared" si="23"/>
        <v>3.3333333333333368E-2</v>
      </c>
    </row>
    <row r="1510" spans="1:8" ht="13.5" x14ac:dyDescent="0.25">
      <c r="A1510" s="11"/>
      <c r="B1510" s="10">
        <v>44510</v>
      </c>
      <c r="C1510" s="2">
        <v>0.6</v>
      </c>
      <c r="D1510" s="2">
        <v>0.6</v>
      </c>
      <c r="E1510" s="2">
        <v>54306</v>
      </c>
      <c r="F1510" s="2">
        <v>0.6</v>
      </c>
      <c r="G1510" s="2">
        <v>32583.599999999999</v>
      </c>
      <c r="H1510" s="15">
        <f t="shared" si="23"/>
        <v>-3.2258064516129059E-2</v>
      </c>
    </row>
    <row r="1511" spans="1:8" ht="13.5" x14ac:dyDescent="0.25">
      <c r="A1511" s="11"/>
      <c r="B1511" s="10">
        <v>44511</v>
      </c>
      <c r="C1511" s="2">
        <v>0.57999999999999996</v>
      </c>
      <c r="D1511" s="2">
        <v>0.57999999999999996</v>
      </c>
      <c r="E1511" s="2">
        <v>0</v>
      </c>
      <c r="F1511" s="2">
        <v>0</v>
      </c>
      <c r="G1511" s="2">
        <v>0</v>
      </c>
      <c r="H1511" s="15">
        <f t="shared" si="23"/>
        <v>-3.3333333333333368E-2</v>
      </c>
    </row>
    <row r="1512" spans="1:8" ht="13.5" x14ac:dyDescent="0.25">
      <c r="A1512" s="11"/>
      <c r="B1512" s="10">
        <v>44512</v>
      </c>
      <c r="C1512" s="2">
        <v>0.56000000000000005</v>
      </c>
      <c r="D1512" s="2">
        <v>0.56000000000000005</v>
      </c>
      <c r="E1512" s="2">
        <v>0</v>
      </c>
      <c r="F1512" s="2">
        <v>0</v>
      </c>
      <c r="G1512" s="2">
        <v>0</v>
      </c>
      <c r="H1512" s="15">
        <f t="shared" si="23"/>
        <v>-3.4482758620689495E-2</v>
      </c>
    </row>
    <row r="1513" spans="1:8" ht="13.5" x14ac:dyDescent="0.25">
      <c r="A1513" s="11"/>
      <c r="B1513" s="10">
        <v>44515</v>
      </c>
      <c r="C1513" s="2">
        <v>0.54</v>
      </c>
      <c r="D1513" s="2">
        <v>0.54</v>
      </c>
      <c r="E1513" s="2">
        <v>0</v>
      </c>
      <c r="F1513" s="2">
        <v>0</v>
      </c>
      <c r="G1513" s="2">
        <v>0</v>
      </c>
      <c r="H1513" s="15">
        <f t="shared" si="23"/>
        <v>-3.571428571428574E-2</v>
      </c>
    </row>
    <row r="1514" spans="1:8" ht="13.5" x14ac:dyDescent="0.25">
      <c r="A1514" s="11"/>
      <c r="B1514" s="10">
        <v>44516</v>
      </c>
      <c r="C1514" s="2">
        <v>0.52</v>
      </c>
      <c r="D1514" s="2">
        <v>0.52</v>
      </c>
      <c r="E1514" s="2">
        <v>0</v>
      </c>
      <c r="F1514" s="2">
        <v>0</v>
      </c>
      <c r="G1514" s="2">
        <v>0</v>
      </c>
      <c r="H1514" s="15">
        <f t="shared" si="23"/>
        <v>-3.703703703703707E-2</v>
      </c>
    </row>
    <row r="1515" spans="1:8" ht="13.5" x14ac:dyDescent="0.25">
      <c r="A1515" s="11"/>
      <c r="B1515" s="10">
        <v>44517</v>
      </c>
      <c r="C1515" s="2">
        <v>0.5</v>
      </c>
      <c r="D1515" s="2">
        <v>0.5</v>
      </c>
      <c r="E1515" s="2">
        <v>0</v>
      </c>
      <c r="F1515" s="2">
        <v>0</v>
      </c>
      <c r="G1515" s="2">
        <v>0</v>
      </c>
      <c r="H1515" s="15">
        <f t="shared" si="23"/>
        <v>-3.8461538461538491E-2</v>
      </c>
    </row>
    <row r="1516" spans="1:8" ht="13.5" x14ac:dyDescent="0.25">
      <c r="A1516" s="11"/>
      <c r="B1516" s="10">
        <v>44518</v>
      </c>
      <c r="C1516" s="2">
        <v>0.48</v>
      </c>
      <c r="D1516" s="2">
        <v>0.48</v>
      </c>
      <c r="E1516" s="2">
        <v>0</v>
      </c>
      <c r="F1516" s="2">
        <v>0</v>
      </c>
      <c r="G1516" s="2">
        <v>0</v>
      </c>
      <c r="H1516" s="15">
        <f t="shared" si="23"/>
        <v>-4.0000000000000036E-2</v>
      </c>
    </row>
    <row r="1517" spans="1:8" ht="13.5" x14ac:dyDescent="0.25">
      <c r="A1517" s="11"/>
      <c r="B1517" s="10">
        <v>44519</v>
      </c>
      <c r="C1517" s="2">
        <v>0.46</v>
      </c>
      <c r="D1517" s="2">
        <v>0.46</v>
      </c>
      <c r="E1517" s="2">
        <v>0</v>
      </c>
      <c r="F1517" s="2">
        <v>0</v>
      </c>
      <c r="G1517" s="2">
        <v>0</v>
      </c>
      <c r="H1517" s="15">
        <f t="shared" si="23"/>
        <v>-4.1666666666666588E-2</v>
      </c>
    </row>
    <row r="1518" spans="1:8" ht="13.5" x14ac:dyDescent="0.25">
      <c r="A1518" s="11"/>
      <c r="B1518" s="10">
        <v>44522</v>
      </c>
      <c r="C1518" s="2">
        <v>0.44</v>
      </c>
      <c r="D1518" s="2">
        <v>0.44</v>
      </c>
      <c r="E1518" s="2">
        <v>29672</v>
      </c>
      <c r="F1518" s="2">
        <v>0.44</v>
      </c>
      <c r="G1518" s="2">
        <v>13055.68</v>
      </c>
      <c r="H1518" s="15">
        <f t="shared" si="23"/>
        <v>-4.3478260869565251E-2</v>
      </c>
    </row>
    <row r="1519" spans="1:8" ht="13.5" x14ac:dyDescent="0.25">
      <c r="A1519" s="11"/>
      <c r="B1519" s="10">
        <v>44523</v>
      </c>
      <c r="C1519" s="2">
        <v>0.43</v>
      </c>
      <c r="D1519" s="2">
        <v>0.43</v>
      </c>
      <c r="E1519" s="2">
        <v>0</v>
      </c>
      <c r="F1519" s="2">
        <v>0</v>
      </c>
      <c r="G1519" s="2">
        <v>0</v>
      </c>
      <c r="H1519" s="15">
        <f t="shared" si="23"/>
        <v>-2.2727272727272749E-2</v>
      </c>
    </row>
    <row r="1520" spans="1:8" ht="13.5" x14ac:dyDescent="0.25">
      <c r="A1520" s="11"/>
      <c r="B1520" s="10">
        <v>44524</v>
      </c>
      <c r="C1520" s="2">
        <v>0.44</v>
      </c>
      <c r="D1520" s="2">
        <v>0.44</v>
      </c>
      <c r="E1520" s="2">
        <v>18215</v>
      </c>
      <c r="F1520" s="2">
        <v>0.44</v>
      </c>
      <c r="G1520" s="2">
        <v>8014.6</v>
      </c>
      <c r="H1520" s="15">
        <f t="shared" si="23"/>
        <v>2.3255813953488393E-2</v>
      </c>
    </row>
    <row r="1521" spans="1:8" ht="13.5" x14ac:dyDescent="0.25">
      <c r="A1521" s="11"/>
      <c r="B1521" s="10">
        <v>44525</v>
      </c>
      <c r="C1521" s="2">
        <v>0.44</v>
      </c>
      <c r="D1521" s="2">
        <v>0.44</v>
      </c>
      <c r="E1521" s="2">
        <v>18985</v>
      </c>
      <c r="F1521" s="2">
        <v>0.44</v>
      </c>
      <c r="G1521" s="2">
        <v>8353.4</v>
      </c>
      <c r="H1521" s="15">
        <f t="shared" si="23"/>
        <v>0</v>
      </c>
    </row>
    <row r="1522" spans="1:8" ht="13.5" x14ac:dyDescent="0.25">
      <c r="A1522" s="11"/>
      <c r="B1522" s="10">
        <v>44526</v>
      </c>
      <c r="C1522" s="2">
        <v>0.45</v>
      </c>
      <c r="D1522" s="2">
        <v>0.45</v>
      </c>
      <c r="E1522" s="2">
        <v>14405</v>
      </c>
      <c r="F1522" s="2">
        <v>0.45</v>
      </c>
      <c r="G1522" s="2">
        <v>6482.25</v>
      </c>
      <c r="H1522" s="15">
        <f t="shared" si="23"/>
        <v>2.2727272727272749E-2</v>
      </c>
    </row>
    <row r="1523" spans="1:8" ht="13.5" x14ac:dyDescent="0.25">
      <c r="A1523" s="11"/>
      <c r="B1523" s="10">
        <v>44529</v>
      </c>
      <c r="C1523" s="2">
        <v>0.47</v>
      </c>
      <c r="D1523" s="2">
        <v>0.47</v>
      </c>
      <c r="E1523" s="2">
        <v>0</v>
      </c>
      <c r="F1523" s="2">
        <v>0</v>
      </c>
      <c r="G1523" s="2">
        <v>0</v>
      </c>
      <c r="H1523" s="15">
        <f t="shared" si="23"/>
        <v>4.4444444444444363E-2</v>
      </c>
    </row>
    <row r="1524" spans="1:8" ht="13.5" x14ac:dyDescent="0.25">
      <c r="A1524" s="11"/>
      <c r="B1524" s="10">
        <v>44530</v>
      </c>
      <c r="C1524" s="2">
        <v>0.47</v>
      </c>
      <c r="D1524" s="2">
        <v>0.47</v>
      </c>
      <c r="E1524" s="2">
        <v>14020</v>
      </c>
      <c r="F1524" s="2">
        <v>0.47</v>
      </c>
      <c r="G1524" s="2">
        <v>6589.4</v>
      </c>
      <c r="H1524" s="15">
        <f t="shared" si="23"/>
        <v>0</v>
      </c>
    </row>
    <row r="1525" spans="1:8" ht="13.5" x14ac:dyDescent="0.25">
      <c r="A1525" s="11"/>
      <c r="B1525" s="10">
        <v>44531</v>
      </c>
      <c r="C1525" s="2">
        <v>0.45</v>
      </c>
      <c r="D1525" s="2">
        <v>0.45</v>
      </c>
      <c r="E1525" s="2">
        <v>6210</v>
      </c>
      <c r="F1525" s="2">
        <v>0.45</v>
      </c>
      <c r="G1525" s="2">
        <v>2794.5</v>
      </c>
      <c r="H1525" s="15">
        <f t="shared" si="23"/>
        <v>-4.2553191489361625E-2</v>
      </c>
    </row>
    <row r="1526" spans="1:8" ht="13.5" x14ac:dyDescent="0.25">
      <c r="A1526" s="11"/>
      <c r="B1526" s="10">
        <v>44532</v>
      </c>
      <c r="C1526" s="2">
        <v>0.43</v>
      </c>
      <c r="D1526" s="2">
        <v>0.43</v>
      </c>
      <c r="E1526" s="2">
        <v>0</v>
      </c>
      <c r="F1526" s="2">
        <v>0</v>
      </c>
      <c r="G1526" s="2">
        <v>0</v>
      </c>
      <c r="H1526" s="15">
        <f t="shared" si="23"/>
        <v>-4.4444444444444481E-2</v>
      </c>
    </row>
    <row r="1527" spans="1:8" ht="13.5" x14ac:dyDescent="0.25">
      <c r="A1527" s="11"/>
      <c r="B1527" s="10">
        <v>44533</v>
      </c>
      <c r="C1527" s="2">
        <v>0.43</v>
      </c>
      <c r="D1527" s="2">
        <v>0.43</v>
      </c>
      <c r="E1527" s="2">
        <v>17802</v>
      </c>
      <c r="F1527" s="2">
        <v>0.43</v>
      </c>
      <c r="G1527" s="2">
        <v>7654.86</v>
      </c>
      <c r="H1527" s="15">
        <f t="shared" si="23"/>
        <v>0</v>
      </c>
    </row>
    <row r="1528" spans="1:8" ht="13.5" x14ac:dyDescent="0.25">
      <c r="A1528" s="11"/>
      <c r="B1528" s="10">
        <v>44536</v>
      </c>
      <c r="C1528" s="2">
        <v>0.42</v>
      </c>
      <c r="D1528" s="2">
        <v>0.42</v>
      </c>
      <c r="E1528" s="2">
        <v>0</v>
      </c>
      <c r="F1528" s="2">
        <v>0</v>
      </c>
      <c r="G1528" s="2">
        <v>0</v>
      </c>
      <c r="H1528" s="15">
        <f t="shared" si="23"/>
        <v>-2.3255813953488393E-2</v>
      </c>
    </row>
    <row r="1529" spans="1:8" ht="13.5" x14ac:dyDescent="0.25">
      <c r="A1529" s="11"/>
      <c r="B1529" s="10">
        <v>44537</v>
      </c>
      <c r="C1529" s="2">
        <v>0.41</v>
      </c>
      <c r="D1529" s="2">
        <v>0.41</v>
      </c>
      <c r="E1529" s="2">
        <v>0</v>
      </c>
      <c r="F1529" s="2">
        <v>0</v>
      </c>
      <c r="G1529" s="2">
        <v>0</v>
      </c>
      <c r="H1529" s="15">
        <f t="shared" si="23"/>
        <v>-2.3809523809523832E-2</v>
      </c>
    </row>
    <row r="1530" spans="1:8" ht="13.5" x14ac:dyDescent="0.25">
      <c r="A1530" s="11"/>
      <c r="B1530" s="10">
        <v>44538</v>
      </c>
      <c r="C1530" s="2">
        <v>0.4</v>
      </c>
      <c r="D1530" s="2">
        <v>0.4</v>
      </c>
      <c r="E1530" s="2">
        <v>0</v>
      </c>
      <c r="F1530" s="2">
        <v>0</v>
      </c>
      <c r="G1530" s="2">
        <v>0</v>
      </c>
      <c r="H1530" s="15">
        <f t="shared" si="23"/>
        <v>-2.4390243902438911E-2</v>
      </c>
    </row>
    <row r="1531" spans="1:8" ht="13.5" x14ac:dyDescent="0.25">
      <c r="A1531" s="11"/>
      <c r="B1531" s="10">
        <v>44539</v>
      </c>
      <c r="C1531" s="2">
        <v>0.39</v>
      </c>
      <c r="D1531" s="2">
        <v>0.39</v>
      </c>
      <c r="E1531" s="2">
        <v>0</v>
      </c>
      <c r="F1531" s="2">
        <v>0</v>
      </c>
      <c r="G1531" s="2">
        <v>0</v>
      </c>
      <c r="H1531" s="15">
        <f t="shared" si="23"/>
        <v>-2.5000000000000022E-2</v>
      </c>
    </row>
    <row r="1532" spans="1:8" ht="13.5" x14ac:dyDescent="0.25">
      <c r="A1532" s="11"/>
      <c r="B1532" s="10">
        <v>44540</v>
      </c>
      <c r="C1532" s="2">
        <v>0.39</v>
      </c>
      <c r="D1532" s="2">
        <v>0.39</v>
      </c>
      <c r="E1532" s="2">
        <v>20838</v>
      </c>
      <c r="F1532" s="2">
        <v>0.39</v>
      </c>
      <c r="G1532" s="2">
        <v>8126.82</v>
      </c>
      <c r="H1532" s="15">
        <f t="shared" si="23"/>
        <v>0</v>
      </c>
    </row>
    <row r="1533" spans="1:8" ht="13.5" x14ac:dyDescent="0.25">
      <c r="A1533" s="11"/>
      <c r="B1533" s="10">
        <v>44543</v>
      </c>
      <c r="C1533" s="2">
        <v>0.39</v>
      </c>
      <c r="D1533" s="2">
        <v>0.39</v>
      </c>
      <c r="E1533" s="2">
        <v>5492</v>
      </c>
      <c r="F1533" s="2">
        <v>0.39</v>
      </c>
      <c r="G1533" s="2">
        <v>2141.88</v>
      </c>
      <c r="H1533" s="15">
        <f t="shared" si="23"/>
        <v>0</v>
      </c>
    </row>
    <row r="1534" spans="1:8" ht="13.5" x14ac:dyDescent="0.25">
      <c r="A1534" s="11"/>
      <c r="B1534" s="10">
        <v>44544</v>
      </c>
      <c r="C1534" s="2">
        <v>0.38</v>
      </c>
      <c r="D1534" s="2">
        <v>0.38</v>
      </c>
      <c r="E1534" s="2">
        <v>0</v>
      </c>
      <c r="F1534" s="2">
        <v>0</v>
      </c>
      <c r="G1534" s="2">
        <v>0</v>
      </c>
      <c r="H1534" s="15">
        <f t="shared" si="23"/>
        <v>-2.5641025641025664E-2</v>
      </c>
    </row>
    <row r="1535" spans="1:8" ht="13.5" x14ac:dyDescent="0.25">
      <c r="A1535" s="11"/>
      <c r="B1535" s="10">
        <v>44545</v>
      </c>
      <c r="C1535" s="2">
        <v>0.37</v>
      </c>
      <c r="D1535" s="2">
        <v>0.37</v>
      </c>
      <c r="E1535" s="2">
        <v>1744</v>
      </c>
      <c r="F1535" s="2">
        <v>0.37</v>
      </c>
      <c r="G1535" s="2">
        <v>645.28</v>
      </c>
      <c r="H1535" s="15">
        <f t="shared" si="23"/>
        <v>-2.6315789473684233E-2</v>
      </c>
    </row>
    <row r="1536" spans="1:8" ht="13.5" x14ac:dyDescent="0.25">
      <c r="A1536" s="11"/>
      <c r="B1536" s="10">
        <v>44546</v>
      </c>
      <c r="C1536" s="2">
        <v>0.36</v>
      </c>
      <c r="D1536" s="2">
        <v>0.36</v>
      </c>
      <c r="E1536" s="2">
        <v>5540</v>
      </c>
      <c r="F1536" s="2">
        <v>0.36</v>
      </c>
      <c r="G1536" s="2">
        <v>1994.4</v>
      </c>
      <c r="H1536" s="15">
        <f t="shared" si="23"/>
        <v>-2.7027027027027053E-2</v>
      </c>
    </row>
    <row r="1537" spans="1:8" ht="13.5" x14ac:dyDescent="0.25">
      <c r="A1537" s="11"/>
      <c r="B1537" s="10">
        <v>44550</v>
      </c>
      <c r="C1537" s="2">
        <v>0.35</v>
      </c>
      <c r="D1537" s="2">
        <v>0.35</v>
      </c>
      <c r="E1537" s="2">
        <v>0</v>
      </c>
      <c r="F1537" s="2">
        <v>0</v>
      </c>
      <c r="G1537" s="2">
        <v>0</v>
      </c>
      <c r="H1537" s="15">
        <f t="shared" si="23"/>
        <v>-2.7777777777777804E-2</v>
      </c>
    </row>
    <row r="1538" spans="1:8" ht="13.5" x14ac:dyDescent="0.25">
      <c r="A1538" s="11"/>
      <c r="B1538" s="10">
        <v>44551</v>
      </c>
      <c r="C1538" s="2">
        <v>0.34</v>
      </c>
      <c r="D1538" s="2">
        <v>0.34</v>
      </c>
      <c r="E1538" s="2">
        <v>0</v>
      </c>
      <c r="F1538" s="2">
        <v>0</v>
      </c>
      <c r="G1538" s="2">
        <v>0</v>
      </c>
      <c r="H1538" s="15">
        <f t="shared" si="23"/>
        <v>-2.8571428571428439E-2</v>
      </c>
    </row>
    <row r="1539" spans="1:8" ht="13.5" x14ac:dyDescent="0.25">
      <c r="A1539" s="11"/>
      <c r="B1539" s="10">
        <v>44552</v>
      </c>
      <c r="C1539" s="2">
        <v>0.34</v>
      </c>
      <c r="D1539" s="2">
        <v>0.34</v>
      </c>
      <c r="E1539" s="2">
        <v>27965</v>
      </c>
      <c r="F1539" s="2">
        <v>0.34</v>
      </c>
      <c r="G1539" s="2">
        <v>9508.1</v>
      </c>
      <c r="H1539" s="15">
        <f t="shared" si="23"/>
        <v>0</v>
      </c>
    </row>
    <row r="1540" spans="1:8" ht="13.5" x14ac:dyDescent="0.25">
      <c r="A1540" s="11"/>
      <c r="B1540" s="10">
        <v>44553</v>
      </c>
      <c r="C1540" s="2">
        <v>0.33</v>
      </c>
      <c r="D1540" s="2">
        <v>0.33</v>
      </c>
      <c r="E1540" s="2">
        <v>26000</v>
      </c>
      <c r="F1540" s="2">
        <v>0.33</v>
      </c>
      <c r="G1540" s="2">
        <v>8580</v>
      </c>
      <c r="H1540" s="15">
        <f t="shared" si="23"/>
        <v>-2.9411764705882377E-2</v>
      </c>
    </row>
    <row r="1541" spans="1:8" ht="13.5" x14ac:dyDescent="0.25">
      <c r="A1541" s="11"/>
      <c r="B1541" s="10">
        <v>44554</v>
      </c>
      <c r="C1541" s="2">
        <v>0.34</v>
      </c>
      <c r="D1541" s="2">
        <v>0.34</v>
      </c>
      <c r="E1541" s="2">
        <v>0</v>
      </c>
      <c r="F1541" s="2">
        <v>0</v>
      </c>
      <c r="G1541" s="2">
        <v>0</v>
      </c>
      <c r="H1541" s="15">
        <f t="shared" si="23"/>
        <v>3.0303030303030328E-2</v>
      </c>
    </row>
    <row r="1542" spans="1:8" ht="13.5" x14ac:dyDescent="0.25">
      <c r="A1542" s="11"/>
      <c r="B1542" s="10">
        <v>44557</v>
      </c>
      <c r="C1542" s="2">
        <v>0.35</v>
      </c>
      <c r="D1542" s="2">
        <v>0.35</v>
      </c>
      <c r="E1542" s="2">
        <v>27865</v>
      </c>
      <c r="F1542" s="2">
        <v>0.35</v>
      </c>
      <c r="G1542" s="2">
        <v>9752.75</v>
      </c>
      <c r="H1542" s="15">
        <f t="shared" si="23"/>
        <v>2.9411764705882214E-2</v>
      </c>
    </row>
    <row r="1543" spans="1:8" ht="13.5" x14ac:dyDescent="0.25">
      <c r="A1543" s="11"/>
      <c r="B1543" s="10">
        <v>44558</v>
      </c>
      <c r="C1543" s="2">
        <v>0.36</v>
      </c>
      <c r="D1543" s="2">
        <v>0.36</v>
      </c>
      <c r="E1543" s="2">
        <v>0</v>
      </c>
      <c r="F1543" s="2">
        <v>0</v>
      </c>
      <c r="G1543" s="2">
        <v>0</v>
      </c>
      <c r="H1543" s="15">
        <f t="shared" ref="H1543:H1606" si="24">(D1543-D1542)/D1542</f>
        <v>2.8571428571428598E-2</v>
      </c>
    </row>
    <row r="1544" spans="1:8" ht="13.5" x14ac:dyDescent="0.25">
      <c r="A1544" s="11"/>
      <c r="B1544" s="10">
        <v>44559</v>
      </c>
      <c r="C1544" s="2">
        <v>0.37</v>
      </c>
      <c r="D1544" s="2">
        <v>0.37</v>
      </c>
      <c r="E1544" s="2">
        <v>0</v>
      </c>
      <c r="F1544" s="2">
        <v>0</v>
      </c>
      <c r="G1544" s="2">
        <v>0</v>
      </c>
      <c r="H1544" s="15">
        <f t="shared" si="24"/>
        <v>2.7777777777777804E-2</v>
      </c>
    </row>
    <row r="1545" spans="1:8" ht="13.5" x14ac:dyDescent="0.25">
      <c r="A1545" s="11"/>
      <c r="B1545" s="10">
        <v>44560</v>
      </c>
      <c r="C1545" s="2">
        <v>0.38</v>
      </c>
      <c r="D1545" s="2">
        <v>0.38</v>
      </c>
      <c r="E1545" s="2">
        <v>0</v>
      </c>
      <c r="F1545" s="2">
        <v>0</v>
      </c>
      <c r="G1545" s="2">
        <v>0</v>
      </c>
      <c r="H1545" s="15">
        <f t="shared" si="24"/>
        <v>2.7027027027027053E-2</v>
      </c>
    </row>
    <row r="1546" spans="1:8" ht="13.5" x14ac:dyDescent="0.25">
      <c r="A1546" s="11"/>
      <c r="B1546" s="10">
        <v>44561</v>
      </c>
      <c r="C1546" s="2">
        <v>0.38</v>
      </c>
      <c r="D1546" s="2">
        <v>0.38</v>
      </c>
      <c r="E1546" s="2">
        <v>90479</v>
      </c>
      <c r="F1546" s="2">
        <v>0.38</v>
      </c>
      <c r="G1546" s="2">
        <v>34382.019999999997</v>
      </c>
      <c r="H1546" s="15">
        <f t="shared" si="24"/>
        <v>0</v>
      </c>
    </row>
    <row r="1547" spans="1:8" ht="13.5" x14ac:dyDescent="0.25">
      <c r="A1547" s="11"/>
      <c r="B1547" s="10">
        <v>44564</v>
      </c>
      <c r="C1547" s="2">
        <v>0.37</v>
      </c>
      <c r="D1547" s="2">
        <v>0.37</v>
      </c>
      <c r="E1547" s="2">
        <v>36000</v>
      </c>
      <c r="F1547" s="2">
        <v>0.37</v>
      </c>
      <c r="G1547" s="2">
        <v>13320</v>
      </c>
      <c r="H1547" s="15">
        <f t="shared" si="24"/>
        <v>-2.6315789473684233E-2</v>
      </c>
    </row>
    <row r="1548" spans="1:8" ht="13.5" x14ac:dyDescent="0.25">
      <c r="A1548" s="11"/>
      <c r="B1548" s="10">
        <v>44565</v>
      </c>
      <c r="C1548" s="2">
        <v>0.38</v>
      </c>
      <c r="D1548" s="2">
        <v>0.38</v>
      </c>
      <c r="E1548" s="2">
        <v>7485</v>
      </c>
      <c r="F1548" s="2">
        <v>0.38</v>
      </c>
      <c r="G1548" s="2">
        <v>2844.3</v>
      </c>
      <c r="H1548" s="15">
        <f t="shared" si="24"/>
        <v>2.7027027027027053E-2</v>
      </c>
    </row>
    <row r="1549" spans="1:8" ht="13.5" x14ac:dyDescent="0.25">
      <c r="A1549" s="11"/>
      <c r="B1549" s="10">
        <v>44566</v>
      </c>
      <c r="C1549" s="2">
        <v>0.38</v>
      </c>
      <c r="D1549" s="2">
        <v>0.38</v>
      </c>
      <c r="E1549" s="2">
        <v>13780</v>
      </c>
      <c r="F1549" s="2">
        <v>0.38</v>
      </c>
      <c r="G1549" s="2">
        <v>5236.3999999999996</v>
      </c>
      <c r="H1549" s="15">
        <f t="shared" si="24"/>
        <v>0</v>
      </c>
    </row>
    <row r="1550" spans="1:8" ht="13.5" x14ac:dyDescent="0.25">
      <c r="A1550" s="11"/>
      <c r="B1550" s="10">
        <v>44567</v>
      </c>
      <c r="C1550" s="2">
        <v>0.39</v>
      </c>
      <c r="D1550" s="2">
        <v>0.39</v>
      </c>
      <c r="E1550" s="2">
        <v>21700</v>
      </c>
      <c r="F1550" s="2">
        <v>0.39</v>
      </c>
      <c r="G1550" s="2">
        <v>8463</v>
      </c>
      <c r="H1550" s="15">
        <f t="shared" si="24"/>
        <v>2.6315789473684233E-2</v>
      </c>
    </row>
    <row r="1551" spans="1:8" ht="13.5" x14ac:dyDescent="0.25">
      <c r="A1551" s="11"/>
      <c r="B1551" s="10">
        <v>44568</v>
      </c>
      <c r="C1551" s="2">
        <v>0.39</v>
      </c>
      <c r="D1551" s="2">
        <v>0.39</v>
      </c>
      <c r="E1551" s="2">
        <v>0</v>
      </c>
      <c r="F1551" s="2">
        <v>0</v>
      </c>
      <c r="G1551" s="2">
        <v>0</v>
      </c>
      <c r="H1551" s="15">
        <f t="shared" si="24"/>
        <v>0</v>
      </c>
    </row>
    <row r="1552" spans="1:8" ht="13.5" x14ac:dyDescent="0.25">
      <c r="A1552" s="11"/>
      <c r="B1552" s="10">
        <v>44571</v>
      </c>
      <c r="C1552" s="2">
        <v>0.41</v>
      </c>
      <c r="D1552" s="2">
        <v>0.41</v>
      </c>
      <c r="E1552" s="2">
        <v>15803</v>
      </c>
      <c r="F1552" s="2">
        <v>0.41</v>
      </c>
      <c r="G1552" s="2">
        <v>6479.23</v>
      </c>
      <c r="H1552" s="15">
        <f t="shared" si="24"/>
        <v>5.1282051282051183E-2</v>
      </c>
    </row>
    <row r="1553" spans="1:8" ht="13.5" x14ac:dyDescent="0.25">
      <c r="A1553" s="11"/>
      <c r="B1553" s="10">
        <v>44572</v>
      </c>
      <c r="C1553" s="2">
        <v>0.42</v>
      </c>
      <c r="D1553" s="2">
        <v>0.42</v>
      </c>
      <c r="E1553" s="2">
        <v>0</v>
      </c>
      <c r="F1553" s="2">
        <v>0</v>
      </c>
      <c r="G1553" s="2">
        <v>0</v>
      </c>
      <c r="H1553" s="15">
        <f t="shared" si="24"/>
        <v>2.4390243902439046E-2</v>
      </c>
    </row>
    <row r="1554" spans="1:8" ht="13.5" x14ac:dyDescent="0.25">
      <c r="A1554" s="11"/>
      <c r="B1554" s="10">
        <v>44573</v>
      </c>
      <c r="C1554" s="2">
        <v>0.43</v>
      </c>
      <c r="D1554" s="2">
        <v>0.43</v>
      </c>
      <c r="E1554" s="2">
        <v>0</v>
      </c>
      <c r="F1554" s="2">
        <v>0</v>
      </c>
      <c r="G1554" s="2">
        <v>0</v>
      </c>
      <c r="H1554" s="15">
        <f t="shared" si="24"/>
        <v>2.3809523809523832E-2</v>
      </c>
    </row>
    <row r="1555" spans="1:8" ht="13.5" x14ac:dyDescent="0.25">
      <c r="A1555" s="11"/>
      <c r="B1555" s="10">
        <v>44574</v>
      </c>
      <c r="C1555" s="2">
        <v>0.44</v>
      </c>
      <c r="D1555" s="2">
        <v>0.44</v>
      </c>
      <c r="E1555" s="2">
        <v>0</v>
      </c>
      <c r="F1555" s="2">
        <v>0</v>
      </c>
      <c r="G1555" s="2">
        <v>0</v>
      </c>
      <c r="H1555" s="15">
        <f t="shared" si="24"/>
        <v>2.3255813953488393E-2</v>
      </c>
    </row>
    <row r="1556" spans="1:8" ht="13.5" x14ac:dyDescent="0.25">
      <c r="A1556" s="11"/>
      <c r="B1556" s="10">
        <v>44575</v>
      </c>
      <c r="C1556" s="2">
        <v>0.45</v>
      </c>
      <c r="D1556" s="2">
        <v>0.45</v>
      </c>
      <c r="E1556" s="2">
        <v>22156</v>
      </c>
      <c r="F1556" s="2">
        <v>0.45</v>
      </c>
      <c r="G1556" s="2">
        <v>9970.2000000000007</v>
      </c>
      <c r="H1556" s="15">
        <f t="shared" si="24"/>
        <v>2.2727272727272749E-2</v>
      </c>
    </row>
    <row r="1557" spans="1:8" ht="13.5" x14ac:dyDescent="0.25">
      <c r="A1557" s="11"/>
      <c r="B1557" s="10">
        <v>44578</v>
      </c>
      <c r="C1557" s="2">
        <v>0.45</v>
      </c>
      <c r="D1557" s="2">
        <v>0.45</v>
      </c>
      <c r="E1557" s="2">
        <v>15260</v>
      </c>
      <c r="F1557" s="2">
        <v>0.45</v>
      </c>
      <c r="G1557" s="2">
        <v>6867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0.46</v>
      </c>
      <c r="D1558" s="2">
        <v>0.46</v>
      </c>
      <c r="E1558" s="2">
        <v>10453</v>
      </c>
      <c r="F1558" s="2">
        <v>0.46</v>
      </c>
      <c r="G1558" s="2">
        <v>4808.38</v>
      </c>
      <c r="H1558" s="15">
        <f t="shared" si="24"/>
        <v>2.222222222222224E-2</v>
      </c>
    </row>
    <row r="1559" spans="1:8" ht="13.5" x14ac:dyDescent="0.25">
      <c r="A1559" s="11"/>
      <c r="B1559" s="10">
        <v>44580</v>
      </c>
      <c r="C1559" s="2">
        <v>0.47</v>
      </c>
      <c r="D1559" s="2">
        <v>0.47</v>
      </c>
      <c r="E1559" s="2">
        <v>19008</v>
      </c>
      <c r="F1559" s="2">
        <v>0.47</v>
      </c>
      <c r="G1559" s="2">
        <v>8933.76</v>
      </c>
      <c r="H1559" s="15">
        <f t="shared" si="24"/>
        <v>2.1739130434782507E-2</v>
      </c>
    </row>
    <row r="1560" spans="1:8" ht="13.5" x14ac:dyDescent="0.25">
      <c r="A1560" s="11"/>
      <c r="B1560" s="10">
        <v>44581</v>
      </c>
      <c r="C1560" s="2">
        <v>0.45</v>
      </c>
      <c r="D1560" s="2">
        <v>0.45</v>
      </c>
      <c r="E1560" s="2">
        <v>0</v>
      </c>
      <c r="F1560" s="2">
        <v>0</v>
      </c>
      <c r="G1560" s="2">
        <v>0</v>
      </c>
      <c r="H1560" s="15">
        <f t="shared" si="24"/>
        <v>-4.2553191489361625E-2</v>
      </c>
    </row>
    <row r="1561" spans="1:8" ht="13.5" x14ac:dyDescent="0.25">
      <c r="A1561" s="11"/>
      <c r="B1561" s="10">
        <v>44582</v>
      </c>
      <c r="C1561" s="2">
        <v>0.43</v>
      </c>
      <c r="D1561" s="2">
        <v>0.43</v>
      </c>
      <c r="E1561" s="2">
        <v>0</v>
      </c>
      <c r="F1561" s="2">
        <v>0</v>
      </c>
      <c r="G1561" s="2">
        <v>0</v>
      </c>
      <c r="H1561" s="15">
        <f t="shared" si="24"/>
        <v>-4.4444444444444481E-2</v>
      </c>
    </row>
    <row r="1562" spans="1:8" ht="13.5" x14ac:dyDescent="0.25">
      <c r="A1562" s="11"/>
      <c r="B1562" s="10">
        <v>44585</v>
      </c>
      <c r="C1562" s="2">
        <v>0.42</v>
      </c>
      <c r="D1562" s="2">
        <v>0.42</v>
      </c>
      <c r="E1562" s="2">
        <v>5298</v>
      </c>
      <c r="F1562" s="2">
        <v>0.42</v>
      </c>
      <c r="G1562" s="2">
        <v>2225.16</v>
      </c>
      <c r="H1562" s="15">
        <f t="shared" si="24"/>
        <v>-2.3255813953488393E-2</v>
      </c>
    </row>
    <row r="1563" spans="1:8" ht="13.5" x14ac:dyDescent="0.25">
      <c r="A1563" s="11"/>
      <c r="B1563" s="10">
        <v>44586</v>
      </c>
      <c r="C1563" s="2">
        <v>0.41</v>
      </c>
      <c r="D1563" s="2">
        <v>0.41</v>
      </c>
      <c r="E1563" s="2">
        <v>0</v>
      </c>
      <c r="F1563" s="2">
        <v>0</v>
      </c>
      <c r="G1563" s="2">
        <v>0</v>
      </c>
      <c r="H1563" s="15">
        <f t="shared" si="24"/>
        <v>-2.3809523809523832E-2</v>
      </c>
    </row>
    <row r="1564" spans="1:8" ht="13.5" x14ac:dyDescent="0.25">
      <c r="A1564" s="11"/>
      <c r="B1564" s="10">
        <v>44587</v>
      </c>
      <c r="C1564" s="2">
        <v>0.41</v>
      </c>
      <c r="D1564" s="2">
        <v>0.41</v>
      </c>
      <c r="E1564" s="2">
        <v>7270</v>
      </c>
      <c r="F1564" s="2">
        <v>0.41</v>
      </c>
      <c r="G1564" s="2">
        <v>2980.7</v>
      </c>
      <c r="H1564" s="15">
        <f t="shared" si="24"/>
        <v>0</v>
      </c>
    </row>
    <row r="1565" spans="1:8" ht="13.5" x14ac:dyDescent="0.25">
      <c r="A1565" s="11"/>
      <c r="B1565" s="10">
        <v>44588</v>
      </c>
      <c r="C1565" s="2">
        <v>0.41</v>
      </c>
      <c r="D1565" s="2">
        <v>0.41</v>
      </c>
      <c r="E1565" s="2">
        <v>6391</v>
      </c>
      <c r="F1565" s="2">
        <v>0.41</v>
      </c>
      <c r="G1565" s="2">
        <v>2620.31</v>
      </c>
      <c r="H1565" s="15">
        <f t="shared" si="24"/>
        <v>0</v>
      </c>
    </row>
    <row r="1566" spans="1:8" ht="13.5" x14ac:dyDescent="0.25">
      <c r="A1566" s="11"/>
      <c r="B1566" s="10">
        <v>44589</v>
      </c>
      <c r="C1566" s="2">
        <v>0.4</v>
      </c>
      <c r="D1566" s="2">
        <v>0.4</v>
      </c>
      <c r="E1566" s="2">
        <v>6897</v>
      </c>
      <c r="F1566" s="2">
        <v>0.4</v>
      </c>
      <c r="G1566" s="2">
        <v>2758.8</v>
      </c>
      <c r="H1566" s="15">
        <f t="shared" si="24"/>
        <v>-2.4390243902438911E-2</v>
      </c>
    </row>
    <row r="1567" spans="1:8" ht="13.5" x14ac:dyDescent="0.25">
      <c r="A1567" s="11"/>
      <c r="B1567" s="10">
        <v>44592</v>
      </c>
      <c r="C1567" s="2">
        <v>0.41</v>
      </c>
      <c r="D1567" s="2">
        <v>0.41</v>
      </c>
      <c r="E1567" s="2">
        <v>0</v>
      </c>
      <c r="F1567" s="2">
        <v>0</v>
      </c>
      <c r="G1567" s="2">
        <v>0</v>
      </c>
      <c r="H1567" s="15">
        <f t="shared" si="24"/>
        <v>2.4999999999999883E-2</v>
      </c>
    </row>
    <row r="1568" spans="1:8" ht="13.5" x14ac:dyDescent="0.25">
      <c r="A1568" s="11"/>
      <c r="B1568" s="10">
        <v>44593</v>
      </c>
      <c r="C1568" s="2">
        <v>0.42</v>
      </c>
      <c r="D1568" s="2">
        <v>0.42</v>
      </c>
      <c r="E1568" s="2">
        <v>0</v>
      </c>
      <c r="F1568" s="2">
        <v>0</v>
      </c>
      <c r="G1568" s="2">
        <v>0</v>
      </c>
      <c r="H1568" s="15">
        <f t="shared" si="24"/>
        <v>2.4390243902439046E-2</v>
      </c>
    </row>
    <row r="1569" spans="1:8" ht="13.5" x14ac:dyDescent="0.25">
      <c r="A1569" s="11"/>
      <c r="B1569" s="10">
        <v>44594</v>
      </c>
      <c r="C1569" s="2">
        <v>0.43</v>
      </c>
      <c r="D1569" s="2">
        <v>0.43</v>
      </c>
      <c r="E1569" s="2">
        <v>6177</v>
      </c>
      <c r="F1569" s="2">
        <v>0.43</v>
      </c>
      <c r="G1569" s="2">
        <v>2656.11</v>
      </c>
      <c r="H1569" s="15">
        <f t="shared" si="24"/>
        <v>2.3809523809523832E-2</v>
      </c>
    </row>
    <row r="1570" spans="1:8" ht="13.5" x14ac:dyDescent="0.25">
      <c r="A1570" s="11"/>
      <c r="B1570" s="10">
        <v>44595</v>
      </c>
      <c r="C1570" s="2">
        <v>0.42</v>
      </c>
      <c r="D1570" s="2">
        <v>0.42</v>
      </c>
      <c r="E1570" s="2">
        <v>0</v>
      </c>
      <c r="F1570" s="2">
        <v>0</v>
      </c>
      <c r="G1570" s="2">
        <v>0</v>
      </c>
      <c r="H1570" s="15">
        <f t="shared" si="24"/>
        <v>-2.3255813953488393E-2</v>
      </c>
    </row>
    <row r="1571" spans="1:8" ht="13.5" x14ac:dyDescent="0.25">
      <c r="A1571" s="11"/>
      <c r="B1571" s="10">
        <v>44596</v>
      </c>
      <c r="C1571" s="2">
        <v>0.41</v>
      </c>
      <c r="D1571" s="2">
        <v>0.41</v>
      </c>
      <c r="E1571" s="2">
        <v>8463</v>
      </c>
      <c r="F1571" s="2">
        <v>0.41</v>
      </c>
      <c r="G1571" s="2">
        <v>3469.83</v>
      </c>
      <c r="H1571" s="15">
        <f t="shared" si="24"/>
        <v>-2.3809523809523832E-2</v>
      </c>
    </row>
    <row r="1572" spans="1:8" ht="13.5" x14ac:dyDescent="0.25">
      <c r="A1572" s="11"/>
      <c r="B1572" s="10">
        <v>44599</v>
      </c>
      <c r="C1572" s="2">
        <v>0.4</v>
      </c>
      <c r="D1572" s="2">
        <v>0.4</v>
      </c>
      <c r="E1572" s="2">
        <v>0</v>
      </c>
      <c r="F1572" s="2">
        <v>0</v>
      </c>
      <c r="G1572" s="2">
        <v>0</v>
      </c>
      <c r="H1572" s="15">
        <f t="shared" si="24"/>
        <v>-2.4390243902438911E-2</v>
      </c>
    </row>
    <row r="1573" spans="1:8" ht="13.5" x14ac:dyDescent="0.25">
      <c r="A1573" s="11"/>
      <c r="B1573" s="10">
        <v>44600</v>
      </c>
      <c r="C1573" s="2">
        <v>0.39</v>
      </c>
      <c r="D1573" s="2">
        <v>0.39</v>
      </c>
      <c r="E1573" s="2">
        <v>0</v>
      </c>
      <c r="F1573" s="2">
        <v>0</v>
      </c>
      <c r="G1573" s="2">
        <v>0</v>
      </c>
      <c r="H1573" s="15">
        <f t="shared" si="24"/>
        <v>-2.5000000000000022E-2</v>
      </c>
    </row>
    <row r="1574" spans="1:8" ht="13.5" x14ac:dyDescent="0.25">
      <c r="A1574" s="11"/>
      <c r="B1574" s="10">
        <v>44601</v>
      </c>
      <c r="C1574" s="2">
        <v>0.38</v>
      </c>
      <c r="D1574" s="2">
        <v>0.38</v>
      </c>
      <c r="E1574" s="2">
        <v>15233</v>
      </c>
      <c r="F1574" s="2">
        <v>0.38</v>
      </c>
      <c r="G1574" s="2">
        <v>5788.54</v>
      </c>
      <c r="H1574" s="15">
        <f t="shared" si="24"/>
        <v>-2.5641025641025664E-2</v>
      </c>
    </row>
    <row r="1575" spans="1:8" ht="13.5" x14ac:dyDescent="0.25">
      <c r="A1575" s="11"/>
      <c r="B1575" s="10">
        <v>44602</v>
      </c>
      <c r="C1575" s="2">
        <v>0.39</v>
      </c>
      <c r="D1575" s="2">
        <v>0.39</v>
      </c>
      <c r="E1575" s="2">
        <v>16360</v>
      </c>
      <c r="F1575" s="2">
        <v>0.39</v>
      </c>
      <c r="G1575" s="2">
        <v>6380.4</v>
      </c>
      <c r="H1575" s="15">
        <f t="shared" si="24"/>
        <v>2.6315789473684233E-2</v>
      </c>
    </row>
    <row r="1576" spans="1:8" ht="13.5" x14ac:dyDescent="0.25">
      <c r="A1576" s="11"/>
      <c r="B1576" s="10">
        <v>44603</v>
      </c>
      <c r="C1576" s="2">
        <v>0.4</v>
      </c>
      <c r="D1576" s="2">
        <v>0.4</v>
      </c>
      <c r="E1576" s="2">
        <v>0</v>
      </c>
      <c r="F1576" s="2">
        <v>0</v>
      </c>
      <c r="G1576" s="2">
        <v>0</v>
      </c>
      <c r="H1576" s="15">
        <f t="shared" si="24"/>
        <v>2.5641025641025664E-2</v>
      </c>
    </row>
    <row r="1577" spans="1:8" ht="13.5" x14ac:dyDescent="0.25">
      <c r="A1577" s="11"/>
      <c r="B1577" s="10">
        <v>44606</v>
      </c>
      <c r="C1577" s="2">
        <v>0.41</v>
      </c>
      <c r="D1577" s="2">
        <v>0.41</v>
      </c>
      <c r="E1577" s="2">
        <v>5198</v>
      </c>
      <c r="F1577" s="2">
        <v>0.41</v>
      </c>
      <c r="G1577" s="2">
        <v>2131.1799999999998</v>
      </c>
      <c r="H1577" s="15">
        <f t="shared" si="24"/>
        <v>2.4999999999999883E-2</v>
      </c>
    </row>
    <row r="1578" spans="1:8" ht="13.5" x14ac:dyDescent="0.25">
      <c r="A1578" s="11"/>
      <c r="B1578" s="10">
        <v>44607</v>
      </c>
      <c r="C1578" s="2">
        <v>0.41</v>
      </c>
      <c r="D1578" s="2">
        <v>0.41</v>
      </c>
      <c r="E1578" s="2">
        <v>13503</v>
      </c>
      <c r="F1578" s="2">
        <v>0.41</v>
      </c>
      <c r="G1578" s="2">
        <v>5536.23</v>
      </c>
      <c r="H1578" s="15">
        <f t="shared" si="24"/>
        <v>0</v>
      </c>
    </row>
    <row r="1579" spans="1:8" ht="13.5" x14ac:dyDescent="0.25">
      <c r="A1579" s="11"/>
      <c r="B1579" s="10">
        <v>44608</v>
      </c>
      <c r="C1579" s="2">
        <v>0.41</v>
      </c>
      <c r="D1579" s="2">
        <v>0.41</v>
      </c>
      <c r="E1579" s="2">
        <v>10999</v>
      </c>
      <c r="F1579" s="2">
        <v>0.41</v>
      </c>
      <c r="G1579" s="2">
        <v>4509.59</v>
      </c>
      <c r="H1579" s="15">
        <f t="shared" si="24"/>
        <v>0</v>
      </c>
    </row>
    <row r="1580" spans="1:8" ht="13.5" x14ac:dyDescent="0.25">
      <c r="A1580" s="11"/>
      <c r="B1580" s="10">
        <v>44609</v>
      </c>
      <c r="C1580" s="2">
        <v>0.4</v>
      </c>
      <c r="D1580" s="2">
        <v>0.4</v>
      </c>
      <c r="E1580" s="2">
        <v>0</v>
      </c>
      <c r="F1580" s="2">
        <v>0</v>
      </c>
      <c r="G1580" s="2">
        <v>0</v>
      </c>
      <c r="H1580" s="15">
        <f t="shared" si="24"/>
        <v>-2.4390243902438911E-2</v>
      </c>
    </row>
    <row r="1581" spans="1:8" ht="13.5" x14ac:dyDescent="0.25">
      <c r="A1581" s="11"/>
      <c r="B1581" s="10">
        <v>44610</v>
      </c>
      <c r="C1581" s="2">
        <v>0.39</v>
      </c>
      <c r="D1581" s="2">
        <v>0.39</v>
      </c>
      <c r="E1581" s="2">
        <v>7500</v>
      </c>
      <c r="F1581" s="2">
        <v>0.39</v>
      </c>
      <c r="G1581" s="2">
        <v>2925</v>
      </c>
      <c r="H1581" s="15">
        <f t="shared" si="24"/>
        <v>-2.5000000000000022E-2</v>
      </c>
    </row>
    <row r="1582" spans="1:8" ht="13.5" x14ac:dyDescent="0.25">
      <c r="A1582" s="11"/>
      <c r="B1582" s="10">
        <v>44613</v>
      </c>
      <c r="C1582" s="2">
        <v>0.4</v>
      </c>
      <c r="D1582" s="2">
        <v>0.4</v>
      </c>
      <c r="E1582" s="2">
        <v>15053</v>
      </c>
      <c r="F1582" s="2">
        <v>0.4</v>
      </c>
      <c r="G1582" s="2">
        <v>6021.2</v>
      </c>
      <c r="H1582" s="15">
        <f t="shared" si="24"/>
        <v>2.5641025641025664E-2</v>
      </c>
    </row>
    <row r="1583" spans="1:8" ht="13.5" x14ac:dyDescent="0.25">
      <c r="A1583" s="11"/>
      <c r="B1583" s="10">
        <v>44614</v>
      </c>
      <c r="C1583" s="2">
        <v>0.41</v>
      </c>
      <c r="D1583" s="2">
        <v>0.41</v>
      </c>
      <c r="E1583" s="2">
        <v>3690</v>
      </c>
      <c r="F1583" s="2">
        <v>0.41</v>
      </c>
      <c r="G1583" s="2">
        <v>1512.9</v>
      </c>
      <c r="H1583" s="15">
        <f t="shared" si="24"/>
        <v>2.4999999999999883E-2</v>
      </c>
    </row>
    <row r="1584" spans="1:8" ht="13.5" x14ac:dyDescent="0.25">
      <c r="A1584" s="11"/>
      <c r="B1584" s="10">
        <v>44615</v>
      </c>
      <c r="C1584" s="2">
        <v>0.41</v>
      </c>
      <c r="D1584" s="2">
        <v>0.41</v>
      </c>
      <c r="E1584" s="2">
        <v>16198</v>
      </c>
      <c r="F1584" s="2">
        <v>0.41</v>
      </c>
      <c r="G1584" s="2">
        <v>6641.18</v>
      </c>
      <c r="H1584" s="15">
        <f t="shared" si="24"/>
        <v>0</v>
      </c>
    </row>
    <row r="1585" spans="1:8" ht="13.5" x14ac:dyDescent="0.25">
      <c r="A1585" s="11"/>
      <c r="B1585" s="10">
        <v>44616</v>
      </c>
      <c r="C1585" s="2">
        <v>0.41</v>
      </c>
      <c r="D1585" s="2">
        <v>0.41</v>
      </c>
      <c r="E1585" s="2">
        <v>9416</v>
      </c>
      <c r="F1585" s="2">
        <v>0.41</v>
      </c>
      <c r="G1585" s="2">
        <v>3860.56</v>
      </c>
      <c r="H1585" s="15">
        <f t="shared" si="24"/>
        <v>0</v>
      </c>
    </row>
    <row r="1586" spans="1:8" ht="13.5" x14ac:dyDescent="0.25">
      <c r="A1586" s="11"/>
      <c r="B1586" s="10">
        <v>44617</v>
      </c>
      <c r="C1586" s="2">
        <v>0.42</v>
      </c>
      <c r="D1586" s="2">
        <v>0.42</v>
      </c>
      <c r="E1586" s="2">
        <v>25110</v>
      </c>
      <c r="F1586" s="2">
        <v>0.42</v>
      </c>
      <c r="G1586" s="2">
        <v>10546.2</v>
      </c>
      <c r="H1586" s="15">
        <f t="shared" si="24"/>
        <v>2.4390243902439046E-2</v>
      </c>
    </row>
    <row r="1587" spans="1:8" ht="13.5" x14ac:dyDescent="0.25">
      <c r="A1587" s="11"/>
      <c r="B1587" s="10">
        <v>44620</v>
      </c>
      <c r="C1587" s="2">
        <v>0.41</v>
      </c>
      <c r="D1587" s="2">
        <v>0.41</v>
      </c>
      <c r="E1587" s="2">
        <v>1261</v>
      </c>
      <c r="F1587" s="2">
        <v>0.41</v>
      </c>
      <c r="G1587" s="2">
        <v>517.01</v>
      </c>
      <c r="H1587" s="15">
        <f t="shared" si="24"/>
        <v>-2.3809523809523832E-2</v>
      </c>
    </row>
    <row r="1588" spans="1:8" ht="13.5" x14ac:dyDescent="0.25">
      <c r="A1588" s="11"/>
      <c r="B1588" s="10">
        <v>44621</v>
      </c>
      <c r="C1588" s="2">
        <v>0.4</v>
      </c>
      <c r="D1588" s="2">
        <v>0.4</v>
      </c>
      <c r="E1588" s="2">
        <v>36388</v>
      </c>
      <c r="F1588" s="2">
        <v>0.4</v>
      </c>
      <c r="G1588" s="2">
        <v>14555.2</v>
      </c>
      <c r="H1588" s="15">
        <f t="shared" si="24"/>
        <v>-2.4390243902438911E-2</v>
      </c>
    </row>
    <row r="1589" spans="1:8" ht="13.5" x14ac:dyDescent="0.25">
      <c r="A1589" s="11"/>
      <c r="B1589" s="10">
        <v>44622</v>
      </c>
      <c r="C1589" s="2">
        <v>0.41</v>
      </c>
      <c r="D1589" s="2">
        <v>0.41</v>
      </c>
      <c r="E1589" s="2">
        <v>0</v>
      </c>
      <c r="F1589" s="2">
        <v>0</v>
      </c>
      <c r="G1589" s="2">
        <v>0</v>
      </c>
      <c r="H1589" s="15">
        <f t="shared" si="24"/>
        <v>2.4999999999999883E-2</v>
      </c>
    </row>
    <row r="1590" spans="1:8" ht="13.5" x14ac:dyDescent="0.25">
      <c r="A1590" s="11"/>
      <c r="B1590" s="10">
        <v>44623</v>
      </c>
      <c r="C1590" s="2">
        <v>0.42</v>
      </c>
      <c r="D1590" s="2">
        <v>0.42</v>
      </c>
      <c r="E1590" s="2">
        <v>8610</v>
      </c>
      <c r="F1590" s="2">
        <v>0.42</v>
      </c>
      <c r="G1590" s="2">
        <v>3616.2</v>
      </c>
      <c r="H1590" s="15">
        <f t="shared" si="24"/>
        <v>2.4390243902439046E-2</v>
      </c>
    </row>
    <row r="1591" spans="1:8" ht="13.5" x14ac:dyDescent="0.25">
      <c r="A1591" s="11"/>
      <c r="B1591" s="10">
        <v>44624</v>
      </c>
      <c r="C1591" s="2">
        <v>0.42</v>
      </c>
      <c r="D1591" s="2">
        <v>0.42</v>
      </c>
      <c r="E1591" s="2">
        <v>11780</v>
      </c>
      <c r="F1591" s="2">
        <v>0.42</v>
      </c>
      <c r="G1591" s="2">
        <v>4947.6000000000004</v>
      </c>
      <c r="H1591" s="15">
        <f t="shared" si="24"/>
        <v>0</v>
      </c>
    </row>
    <row r="1592" spans="1:8" ht="13.5" x14ac:dyDescent="0.25">
      <c r="A1592" s="11"/>
      <c r="B1592" s="10">
        <v>44627</v>
      </c>
      <c r="C1592" s="2">
        <v>0.43</v>
      </c>
      <c r="D1592" s="2">
        <v>0.43</v>
      </c>
      <c r="E1592" s="2">
        <v>17204</v>
      </c>
      <c r="F1592" s="2">
        <v>0.43</v>
      </c>
      <c r="G1592" s="2">
        <v>7397.72</v>
      </c>
      <c r="H1592" s="15">
        <f t="shared" si="24"/>
        <v>2.3809523809523832E-2</v>
      </c>
    </row>
    <row r="1593" spans="1:8" ht="13.5" x14ac:dyDescent="0.25">
      <c r="A1593" s="11"/>
      <c r="B1593" s="10">
        <v>44628</v>
      </c>
      <c r="C1593" s="2">
        <v>0.44</v>
      </c>
      <c r="D1593" s="2">
        <v>0.44</v>
      </c>
      <c r="E1593" s="2">
        <v>0</v>
      </c>
      <c r="F1593" s="2">
        <v>0</v>
      </c>
      <c r="G1593" s="2">
        <v>0</v>
      </c>
      <c r="H1593" s="15">
        <f t="shared" si="24"/>
        <v>2.3255813953488393E-2</v>
      </c>
    </row>
    <row r="1594" spans="1:8" ht="13.5" x14ac:dyDescent="0.25">
      <c r="A1594" s="11"/>
      <c r="B1594" s="10">
        <v>44629</v>
      </c>
      <c r="C1594" s="2">
        <v>0.45</v>
      </c>
      <c r="D1594" s="2">
        <v>0.45</v>
      </c>
      <c r="E1594" s="2">
        <v>22512</v>
      </c>
      <c r="F1594" s="2">
        <v>0.45</v>
      </c>
      <c r="G1594" s="2">
        <v>10130.4</v>
      </c>
      <c r="H1594" s="15">
        <f t="shared" si="24"/>
        <v>2.2727272727272749E-2</v>
      </c>
    </row>
    <row r="1595" spans="1:8" ht="13.5" x14ac:dyDescent="0.25">
      <c r="A1595" s="11"/>
      <c r="B1595" s="10">
        <v>44630</v>
      </c>
      <c r="C1595" s="2">
        <v>0.47</v>
      </c>
      <c r="D1595" s="2">
        <v>0.47</v>
      </c>
      <c r="E1595" s="2">
        <v>14930</v>
      </c>
      <c r="F1595" s="2">
        <v>0.47</v>
      </c>
      <c r="G1595" s="2">
        <v>7017.1</v>
      </c>
      <c r="H1595" s="15">
        <f t="shared" si="24"/>
        <v>4.4444444444444363E-2</v>
      </c>
    </row>
    <row r="1596" spans="1:8" ht="13.5" x14ac:dyDescent="0.25">
      <c r="A1596" s="11"/>
      <c r="B1596" s="10">
        <v>44631</v>
      </c>
      <c r="C1596" s="2">
        <v>0.48</v>
      </c>
      <c r="D1596" s="2">
        <v>0.48</v>
      </c>
      <c r="E1596" s="2">
        <v>26174</v>
      </c>
      <c r="F1596" s="2">
        <v>0.48</v>
      </c>
      <c r="G1596" s="2">
        <v>12563.52</v>
      </c>
      <c r="H1596" s="15">
        <f t="shared" si="24"/>
        <v>2.1276595744680871E-2</v>
      </c>
    </row>
    <row r="1597" spans="1:8" ht="13.5" x14ac:dyDescent="0.25">
      <c r="A1597" s="11"/>
      <c r="B1597" s="10">
        <v>44634</v>
      </c>
      <c r="C1597" s="2">
        <v>0.5</v>
      </c>
      <c r="D1597" s="2">
        <v>0.5</v>
      </c>
      <c r="E1597" s="2">
        <v>33780</v>
      </c>
      <c r="F1597" s="2">
        <v>0.5</v>
      </c>
      <c r="G1597" s="2">
        <v>16890</v>
      </c>
      <c r="H1597" s="15">
        <f t="shared" si="24"/>
        <v>4.1666666666666706E-2</v>
      </c>
    </row>
    <row r="1598" spans="1:8" ht="13.5" x14ac:dyDescent="0.25">
      <c r="A1598" s="11"/>
      <c r="B1598" s="10">
        <v>44635</v>
      </c>
      <c r="C1598" s="2">
        <v>0.51</v>
      </c>
      <c r="D1598" s="2">
        <v>0.51</v>
      </c>
      <c r="E1598" s="2">
        <v>30245</v>
      </c>
      <c r="F1598" s="2">
        <v>0.51</v>
      </c>
      <c r="G1598" s="2">
        <v>15424.95</v>
      </c>
      <c r="H1598" s="15">
        <f t="shared" si="24"/>
        <v>2.0000000000000018E-2</v>
      </c>
    </row>
    <row r="1599" spans="1:8" ht="13.5" x14ac:dyDescent="0.25">
      <c r="A1599" s="11"/>
      <c r="B1599" s="10">
        <v>44636</v>
      </c>
      <c r="C1599" s="2">
        <v>0.52</v>
      </c>
      <c r="D1599" s="2">
        <v>0.52</v>
      </c>
      <c r="E1599" s="2">
        <v>20123</v>
      </c>
      <c r="F1599" s="2">
        <v>0.52</v>
      </c>
      <c r="G1599" s="2">
        <v>10463.959999999999</v>
      </c>
      <c r="H1599" s="15">
        <f t="shared" si="24"/>
        <v>1.9607843137254919E-2</v>
      </c>
    </row>
    <row r="1600" spans="1:8" ht="13.5" x14ac:dyDescent="0.25">
      <c r="A1600" s="11"/>
      <c r="B1600" s="10">
        <v>44637</v>
      </c>
      <c r="C1600" s="2">
        <v>0.54</v>
      </c>
      <c r="D1600" s="2">
        <v>0.54</v>
      </c>
      <c r="E1600" s="2">
        <v>21371</v>
      </c>
      <c r="F1600" s="2">
        <v>0.54</v>
      </c>
      <c r="G1600" s="2">
        <v>11540.34</v>
      </c>
      <c r="H1600" s="15">
        <f t="shared" si="24"/>
        <v>3.8461538461538491E-2</v>
      </c>
    </row>
    <row r="1601" spans="1:8" ht="13.5" x14ac:dyDescent="0.25">
      <c r="A1601" s="11"/>
      <c r="B1601" s="10">
        <v>44638</v>
      </c>
      <c r="C1601" s="2">
        <v>0.54</v>
      </c>
      <c r="D1601" s="2">
        <v>0.54</v>
      </c>
      <c r="E1601" s="2">
        <v>41842</v>
      </c>
      <c r="F1601" s="2">
        <v>0.54</v>
      </c>
      <c r="G1601" s="2">
        <v>22594.68</v>
      </c>
      <c r="H1601" s="15">
        <f t="shared" si="24"/>
        <v>0</v>
      </c>
    </row>
    <row r="1602" spans="1:8" ht="13.5" x14ac:dyDescent="0.25">
      <c r="A1602" s="11"/>
      <c r="B1602" s="10">
        <v>44641</v>
      </c>
      <c r="C1602" s="2">
        <v>0.53</v>
      </c>
      <c r="D1602" s="2">
        <v>0.53</v>
      </c>
      <c r="E1602" s="2">
        <v>12095</v>
      </c>
      <c r="F1602" s="2">
        <v>0.53</v>
      </c>
      <c r="G1602" s="2">
        <v>6410.35</v>
      </c>
      <c r="H1602" s="15">
        <f t="shared" si="24"/>
        <v>-1.8518518518518535E-2</v>
      </c>
    </row>
    <row r="1603" spans="1:8" ht="13.5" x14ac:dyDescent="0.25">
      <c r="A1603" s="11"/>
      <c r="B1603" s="10">
        <v>44642</v>
      </c>
      <c r="C1603" s="2">
        <v>0.51</v>
      </c>
      <c r="D1603" s="2">
        <v>0.51</v>
      </c>
      <c r="E1603" s="2">
        <v>0</v>
      </c>
      <c r="F1603" s="2">
        <v>0</v>
      </c>
      <c r="G1603" s="2">
        <v>0</v>
      </c>
      <c r="H1603" s="15">
        <f t="shared" si="24"/>
        <v>-3.7735849056603807E-2</v>
      </c>
    </row>
    <row r="1604" spans="1:8" ht="13.5" x14ac:dyDescent="0.25">
      <c r="A1604" s="11"/>
      <c r="B1604" s="10">
        <v>44643</v>
      </c>
      <c r="C1604" s="2">
        <v>0.51</v>
      </c>
      <c r="D1604" s="2">
        <v>0.51</v>
      </c>
      <c r="E1604" s="2">
        <v>32051</v>
      </c>
      <c r="F1604" s="2">
        <v>0.51</v>
      </c>
      <c r="G1604" s="2">
        <v>16346.01</v>
      </c>
      <c r="H1604" s="15">
        <f t="shared" si="24"/>
        <v>0</v>
      </c>
    </row>
    <row r="1605" spans="1:8" ht="13.5" x14ac:dyDescent="0.25">
      <c r="A1605" s="11"/>
      <c r="B1605" s="10">
        <v>44644</v>
      </c>
      <c r="C1605" s="2">
        <v>0.49</v>
      </c>
      <c r="D1605" s="2">
        <v>0.49</v>
      </c>
      <c r="E1605" s="2">
        <v>0</v>
      </c>
      <c r="F1605" s="2">
        <v>0</v>
      </c>
      <c r="G1605" s="2">
        <v>0</v>
      </c>
      <c r="H1605" s="15">
        <f t="shared" si="24"/>
        <v>-3.9215686274509838E-2</v>
      </c>
    </row>
    <row r="1606" spans="1:8" ht="13.5" x14ac:dyDescent="0.25">
      <c r="A1606" s="11"/>
      <c r="B1606" s="10">
        <v>44645</v>
      </c>
      <c r="C1606" s="2">
        <v>0.47</v>
      </c>
      <c r="D1606" s="2">
        <v>0.47</v>
      </c>
      <c r="E1606" s="2">
        <v>31667</v>
      </c>
      <c r="F1606" s="2">
        <v>0.47</v>
      </c>
      <c r="G1606" s="2">
        <v>14883.49</v>
      </c>
      <c r="H1606" s="15">
        <f t="shared" si="24"/>
        <v>-4.0816326530612283E-2</v>
      </c>
    </row>
    <row r="1607" spans="1:8" ht="13.5" x14ac:dyDescent="0.25">
      <c r="A1607" s="11"/>
      <c r="B1607" s="10">
        <v>44648</v>
      </c>
      <c r="C1607" s="2">
        <v>0.46</v>
      </c>
      <c r="D1607" s="2">
        <v>0.46</v>
      </c>
      <c r="E1607" s="2">
        <v>3677</v>
      </c>
      <c r="F1607" s="2">
        <v>0.46</v>
      </c>
      <c r="G1607" s="2">
        <v>1691.42</v>
      </c>
      <c r="H1607" s="15">
        <f t="shared" ref="H1607:H1670" si="25">(D1607-D1606)/D1606</f>
        <v>-2.1276595744680753E-2</v>
      </c>
    </row>
    <row r="1608" spans="1:8" ht="13.5" x14ac:dyDescent="0.25">
      <c r="A1608" s="11"/>
      <c r="B1608" s="10">
        <v>44649</v>
      </c>
      <c r="C1608" s="2">
        <v>0.44</v>
      </c>
      <c r="D1608" s="2">
        <v>0.44</v>
      </c>
      <c r="E1608" s="2">
        <v>7138</v>
      </c>
      <c r="F1608" s="2">
        <v>0.44</v>
      </c>
      <c r="G1608" s="2">
        <v>3140.72</v>
      </c>
      <c r="H1608" s="15">
        <f t="shared" si="25"/>
        <v>-4.3478260869565251E-2</v>
      </c>
    </row>
    <row r="1609" spans="1:8" ht="13.5" x14ac:dyDescent="0.25">
      <c r="A1609" s="11"/>
      <c r="B1609" s="10">
        <v>44650</v>
      </c>
      <c r="C1609" s="2">
        <v>0.45</v>
      </c>
      <c r="D1609" s="2">
        <v>0.45</v>
      </c>
      <c r="E1609" s="2">
        <v>12071</v>
      </c>
      <c r="F1609" s="2">
        <v>0.45</v>
      </c>
      <c r="G1609" s="2">
        <v>5431.95</v>
      </c>
      <c r="H1609" s="15">
        <f t="shared" si="25"/>
        <v>2.2727272727272749E-2</v>
      </c>
    </row>
    <row r="1610" spans="1:8" ht="13.5" x14ac:dyDescent="0.25">
      <c r="A1610" s="11"/>
      <c r="B1610" s="10">
        <v>44651</v>
      </c>
      <c r="C1610" s="2">
        <v>0.47</v>
      </c>
      <c r="D1610" s="2">
        <v>0.47</v>
      </c>
      <c r="E1610" s="2">
        <v>0</v>
      </c>
      <c r="F1610" s="2">
        <v>0</v>
      </c>
      <c r="G1610" s="2">
        <v>0</v>
      </c>
      <c r="H1610" s="15">
        <f t="shared" si="25"/>
        <v>4.4444444444444363E-2</v>
      </c>
    </row>
    <row r="1611" spans="1:8" ht="13.5" x14ac:dyDescent="0.25">
      <c r="A1611" s="11"/>
      <c r="B1611" s="10">
        <v>44652</v>
      </c>
      <c r="C1611" s="2">
        <v>0.49</v>
      </c>
      <c r="D1611" s="2">
        <v>0.49</v>
      </c>
      <c r="E1611" s="2">
        <v>9764</v>
      </c>
      <c r="F1611" s="2">
        <v>0.49</v>
      </c>
      <c r="G1611" s="2">
        <v>4784.3599999999997</v>
      </c>
      <c r="H1611" s="15">
        <f t="shared" si="25"/>
        <v>4.2553191489361743E-2</v>
      </c>
    </row>
    <row r="1612" spans="1:8" ht="13.5" x14ac:dyDescent="0.25">
      <c r="A1612" s="11"/>
      <c r="B1612" s="10">
        <v>44655</v>
      </c>
      <c r="C1612" s="2">
        <v>0.47</v>
      </c>
      <c r="D1612" s="2">
        <v>0.47</v>
      </c>
      <c r="E1612" s="2">
        <v>0</v>
      </c>
      <c r="F1612" s="2">
        <v>0</v>
      </c>
      <c r="G1612" s="2">
        <v>0</v>
      </c>
      <c r="H1612" s="15">
        <f t="shared" si="25"/>
        <v>-4.0816326530612283E-2</v>
      </c>
    </row>
    <row r="1613" spans="1:8" ht="13.5" x14ac:dyDescent="0.25">
      <c r="A1613" s="11"/>
      <c r="B1613" s="10">
        <v>44656</v>
      </c>
      <c r="C1613" s="2">
        <v>0.45</v>
      </c>
      <c r="D1613" s="2">
        <v>0.45</v>
      </c>
      <c r="E1613" s="2">
        <v>4085</v>
      </c>
      <c r="F1613" s="2">
        <v>0.45</v>
      </c>
      <c r="G1613" s="2">
        <v>1838.25</v>
      </c>
      <c r="H1613" s="15">
        <f t="shared" si="25"/>
        <v>-4.2553191489361625E-2</v>
      </c>
    </row>
    <row r="1614" spans="1:8" ht="13.5" x14ac:dyDescent="0.25">
      <c r="A1614" s="11"/>
      <c r="B1614" s="10">
        <v>44657</v>
      </c>
      <c r="C1614" s="2">
        <v>0.46</v>
      </c>
      <c r="D1614" s="2">
        <v>0.46</v>
      </c>
      <c r="E1614" s="2">
        <v>10</v>
      </c>
      <c r="F1614" s="2">
        <v>0.46</v>
      </c>
      <c r="G1614" s="2">
        <v>4.5999999999999996</v>
      </c>
      <c r="H1614" s="15">
        <f t="shared" si="25"/>
        <v>2.222222222222224E-2</v>
      </c>
    </row>
    <row r="1615" spans="1:8" ht="13.5" x14ac:dyDescent="0.25">
      <c r="A1615" s="11"/>
      <c r="B1615" s="10">
        <v>44658</v>
      </c>
      <c r="C1615" s="2">
        <v>0.44</v>
      </c>
      <c r="D1615" s="2">
        <v>0.44</v>
      </c>
      <c r="E1615" s="2">
        <v>0</v>
      </c>
      <c r="F1615" s="2">
        <v>0</v>
      </c>
      <c r="G1615" s="2">
        <v>0</v>
      </c>
      <c r="H1615" s="15">
        <f t="shared" si="25"/>
        <v>-4.3478260869565251E-2</v>
      </c>
    </row>
    <row r="1616" spans="1:8" ht="13.5" x14ac:dyDescent="0.25">
      <c r="A1616" s="11"/>
      <c r="B1616" s="10">
        <v>44659</v>
      </c>
      <c r="C1616" s="2">
        <v>0.43</v>
      </c>
      <c r="D1616" s="2">
        <v>0.43</v>
      </c>
      <c r="E1616" s="2">
        <v>0</v>
      </c>
      <c r="F1616" s="2">
        <v>0</v>
      </c>
      <c r="G1616" s="2">
        <v>0</v>
      </c>
      <c r="H1616" s="15">
        <f t="shared" si="25"/>
        <v>-2.2727272727272749E-2</v>
      </c>
    </row>
    <row r="1617" spans="1:8" ht="13.5" x14ac:dyDescent="0.25">
      <c r="A1617" s="11"/>
      <c r="B1617" s="10">
        <v>44662</v>
      </c>
      <c r="C1617" s="2">
        <v>0.42</v>
      </c>
      <c r="D1617" s="2">
        <v>0.42</v>
      </c>
      <c r="E1617" s="2">
        <v>18360</v>
      </c>
      <c r="F1617" s="2">
        <v>0.42</v>
      </c>
      <c r="G1617" s="2">
        <v>7711.2</v>
      </c>
      <c r="H1617" s="15">
        <f t="shared" si="25"/>
        <v>-2.3255813953488393E-2</v>
      </c>
    </row>
    <row r="1618" spans="1:8" ht="13.5" x14ac:dyDescent="0.25">
      <c r="A1618" s="11"/>
      <c r="B1618" s="10">
        <v>44663</v>
      </c>
      <c r="C1618" s="2">
        <v>0.43</v>
      </c>
      <c r="D1618" s="2">
        <v>0.43</v>
      </c>
      <c r="E1618" s="2">
        <v>0</v>
      </c>
      <c r="F1618" s="2">
        <v>0</v>
      </c>
      <c r="G1618" s="2">
        <v>0</v>
      </c>
      <c r="H1618" s="15">
        <f t="shared" si="25"/>
        <v>2.3809523809523832E-2</v>
      </c>
    </row>
    <row r="1619" spans="1:8" ht="13.5" x14ac:dyDescent="0.25">
      <c r="A1619" s="11"/>
      <c r="B1619" s="10">
        <v>44664</v>
      </c>
      <c r="C1619" s="2">
        <v>0.44</v>
      </c>
      <c r="D1619" s="2">
        <v>0.44</v>
      </c>
      <c r="E1619" s="2">
        <v>0</v>
      </c>
      <c r="F1619" s="2">
        <v>0</v>
      </c>
      <c r="G1619" s="2">
        <v>0</v>
      </c>
      <c r="H1619" s="15">
        <f t="shared" si="25"/>
        <v>2.3255813953488393E-2</v>
      </c>
    </row>
    <row r="1620" spans="1:8" ht="13.5" x14ac:dyDescent="0.25">
      <c r="A1620" s="11"/>
      <c r="B1620" s="10">
        <v>44665</v>
      </c>
      <c r="C1620" s="2">
        <v>0.45</v>
      </c>
      <c r="D1620" s="2">
        <v>0.45</v>
      </c>
      <c r="E1620" s="2">
        <v>0</v>
      </c>
      <c r="F1620" s="2">
        <v>0</v>
      </c>
      <c r="G1620" s="2">
        <v>0</v>
      </c>
      <c r="H1620" s="15">
        <f t="shared" si="25"/>
        <v>2.2727272727272749E-2</v>
      </c>
    </row>
    <row r="1621" spans="1:8" ht="13.5" x14ac:dyDescent="0.25">
      <c r="A1621" s="11"/>
      <c r="B1621" s="10">
        <v>44666</v>
      </c>
      <c r="C1621" s="2">
        <v>0.44</v>
      </c>
      <c r="D1621" s="2">
        <v>0.44</v>
      </c>
      <c r="E1621" s="2">
        <v>6164</v>
      </c>
      <c r="F1621" s="2">
        <v>0.44</v>
      </c>
      <c r="G1621" s="2">
        <v>2712.16</v>
      </c>
      <c r="H1621" s="15">
        <f t="shared" si="25"/>
        <v>-2.222222222222224E-2</v>
      </c>
    </row>
    <row r="1622" spans="1:8" ht="13.5" x14ac:dyDescent="0.25">
      <c r="A1622" s="11"/>
      <c r="B1622" s="10">
        <v>44669</v>
      </c>
      <c r="C1622" s="2">
        <v>0.43</v>
      </c>
      <c r="D1622" s="2">
        <v>0.43</v>
      </c>
      <c r="E1622" s="2">
        <v>7439</v>
      </c>
      <c r="F1622" s="2">
        <v>0.43</v>
      </c>
      <c r="G1622" s="2">
        <v>3198.77</v>
      </c>
      <c r="H1622" s="15">
        <f t="shared" si="25"/>
        <v>-2.2727272727272749E-2</v>
      </c>
    </row>
    <row r="1623" spans="1:8" ht="13.5" x14ac:dyDescent="0.25">
      <c r="A1623" s="11"/>
      <c r="B1623" s="10">
        <v>44670</v>
      </c>
      <c r="C1623" s="2">
        <v>0.43</v>
      </c>
      <c r="D1623" s="2">
        <v>0.43</v>
      </c>
      <c r="E1623" s="2">
        <v>1004</v>
      </c>
      <c r="F1623" s="2">
        <v>0.43</v>
      </c>
      <c r="G1623" s="2">
        <v>431.72</v>
      </c>
      <c r="H1623" s="15">
        <f t="shared" si="25"/>
        <v>0</v>
      </c>
    </row>
    <row r="1624" spans="1:8" ht="13.5" x14ac:dyDescent="0.25">
      <c r="A1624" s="11"/>
      <c r="B1624" s="10">
        <v>44671</v>
      </c>
      <c r="C1624" s="2">
        <v>0.42</v>
      </c>
      <c r="D1624" s="2">
        <v>0.42</v>
      </c>
      <c r="E1624" s="2">
        <v>39170</v>
      </c>
      <c r="F1624" s="2">
        <v>0.42</v>
      </c>
      <c r="G1624" s="2">
        <v>16451.400000000001</v>
      </c>
      <c r="H1624" s="15">
        <f t="shared" si="25"/>
        <v>-2.3255813953488393E-2</v>
      </c>
    </row>
    <row r="1625" spans="1:8" ht="13.5" x14ac:dyDescent="0.25">
      <c r="A1625" s="11"/>
      <c r="B1625" s="10">
        <v>44672</v>
      </c>
      <c r="C1625" s="2">
        <v>0.41</v>
      </c>
      <c r="D1625" s="2">
        <v>0.41</v>
      </c>
      <c r="E1625" s="2">
        <v>0</v>
      </c>
      <c r="F1625" s="2">
        <v>0</v>
      </c>
      <c r="G1625" s="2">
        <v>0</v>
      </c>
      <c r="H1625" s="15">
        <f t="shared" si="25"/>
        <v>-2.3809523809523832E-2</v>
      </c>
    </row>
    <row r="1626" spans="1:8" ht="13.5" x14ac:dyDescent="0.25">
      <c r="A1626" s="11"/>
      <c r="B1626" s="10">
        <v>44673</v>
      </c>
      <c r="C1626" s="2">
        <v>0.42</v>
      </c>
      <c r="D1626" s="2">
        <v>0.42</v>
      </c>
      <c r="E1626" s="2">
        <v>29494</v>
      </c>
      <c r="F1626" s="2">
        <v>0.42</v>
      </c>
      <c r="G1626" s="2">
        <v>12387.48</v>
      </c>
      <c r="H1626" s="15">
        <f t="shared" si="25"/>
        <v>2.4390243902439046E-2</v>
      </c>
    </row>
    <row r="1627" spans="1:8" ht="13.5" x14ac:dyDescent="0.25">
      <c r="A1627" s="11"/>
      <c r="B1627" s="10">
        <v>44676</v>
      </c>
      <c r="C1627" s="2">
        <v>0.42</v>
      </c>
      <c r="D1627" s="2">
        <v>0.42</v>
      </c>
      <c r="E1627" s="2">
        <v>6400</v>
      </c>
      <c r="F1627" s="2">
        <v>0.42</v>
      </c>
      <c r="G1627" s="2">
        <v>2688</v>
      </c>
      <c r="H1627" s="15">
        <f t="shared" si="25"/>
        <v>0</v>
      </c>
    </row>
    <row r="1628" spans="1:8" ht="13.5" x14ac:dyDescent="0.25">
      <c r="A1628" s="11"/>
      <c r="B1628" s="10">
        <v>44677</v>
      </c>
      <c r="C1628" s="2">
        <v>0.41</v>
      </c>
      <c r="D1628" s="2">
        <v>0.41</v>
      </c>
      <c r="E1628" s="2">
        <v>0</v>
      </c>
      <c r="F1628" s="2">
        <v>0</v>
      </c>
      <c r="G1628" s="2">
        <v>0</v>
      </c>
      <c r="H1628" s="15">
        <f t="shared" si="25"/>
        <v>-2.3809523809523832E-2</v>
      </c>
    </row>
    <row r="1629" spans="1:8" ht="13.5" x14ac:dyDescent="0.25">
      <c r="A1629" s="11"/>
      <c r="B1629" s="10">
        <v>44678</v>
      </c>
      <c r="C1629" s="2">
        <v>0.4</v>
      </c>
      <c r="D1629" s="2">
        <v>0.4</v>
      </c>
      <c r="E1629" s="2">
        <v>0</v>
      </c>
      <c r="F1629" s="2">
        <v>0</v>
      </c>
      <c r="G1629" s="2">
        <v>0</v>
      </c>
      <c r="H1629" s="15">
        <f t="shared" si="25"/>
        <v>-2.4390243902438911E-2</v>
      </c>
    </row>
    <row r="1630" spans="1:8" ht="13.5" x14ac:dyDescent="0.25">
      <c r="A1630" s="11"/>
      <c r="B1630" s="10">
        <v>44679</v>
      </c>
      <c r="C1630" s="2">
        <v>0.4</v>
      </c>
      <c r="D1630" s="2">
        <v>0.4</v>
      </c>
      <c r="E1630" s="2">
        <v>11821</v>
      </c>
      <c r="F1630" s="2">
        <v>0.4</v>
      </c>
      <c r="G1630" s="2">
        <v>4728.3999999999996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0.39</v>
      </c>
      <c r="D1631" s="2">
        <v>0.39</v>
      </c>
      <c r="E1631" s="2">
        <v>0</v>
      </c>
      <c r="F1631" s="2">
        <v>0</v>
      </c>
      <c r="G1631" s="2">
        <v>0</v>
      </c>
      <c r="H1631" s="15">
        <f t="shared" si="25"/>
        <v>-2.5000000000000022E-2</v>
      </c>
    </row>
    <row r="1632" spans="1:8" ht="13.5" x14ac:dyDescent="0.25">
      <c r="A1632" s="11"/>
      <c r="B1632" s="10">
        <v>44685</v>
      </c>
      <c r="C1632" s="2">
        <v>0.39</v>
      </c>
      <c r="D1632" s="2">
        <v>0.39</v>
      </c>
      <c r="E1632" s="2">
        <v>7038</v>
      </c>
      <c r="F1632" s="2">
        <v>0.39</v>
      </c>
      <c r="G1632" s="2">
        <v>2744.82</v>
      </c>
      <c r="H1632" s="15">
        <f t="shared" si="25"/>
        <v>0</v>
      </c>
    </row>
    <row r="1633" spans="1:8" ht="13.5" x14ac:dyDescent="0.25">
      <c r="A1633" s="11"/>
      <c r="B1633" s="10">
        <v>44686</v>
      </c>
      <c r="C1633" s="2">
        <v>0.38</v>
      </c>
      <c r="D1633" s="2">
        <v>0.38</v>
      </c>
      <c r="E1633" s="2">
        <v>91777</v>
      </c>
      <c r="F1633" s="2">
        <v>0.38</v>
      </c>
      <c r="G1633" s="2">
        <v>34875.26</v>
      </c>
      <c r="H1633" s="15">
        <f t="shared" si="25"/>
        <v>-2.5641025641025664E-2</v>
      </c>
    </row>
    <row r="1634" spans="1:8" ht="13.5" x14ac:dyDescent="0.25">
      <c r="A1634" s="11"/>
      <c r="B1634" s="10">
        <v>44687</v>
      </c>
      <c r="C1634" s="2">
        <v>0.39</v>
      </c>
      <c r="D1634" s="2">
        <v>0.39</v>
      </c>
      <c r="E1634" s="2">
        <v>15669</v>
      </c>
      <c r="F1634" s="2">
        <v>0.39</v>
      </c>
      <c r="G1634" s="2">
        <v>6110.91</v>
      </c>
      <c r="H1634" s="15">
        <f t="shared" si="25"/>
        <v>2.6315789473684233E-2</v>
      </c>
    </row>
    <row r="1635" spans="1:8" ht="13.5" x14ac:dyDescent="0.25">
      <c r="A1635" s="11"/>
      <c r="B1635" s="10">
        <v>44690</v>
      </c>
      <c r="C1635" s="2">
        <v>0.38</v>
      </c>
      <c r="D1635" s="2">
        <v>0.38</v>
      </c>
      <c r="E1635" s="2">
        <v>0</v>
      </c>
      <c r="F1635" s="2">
        <v>0</v>
      </c>
      <c r="G1635" s="2">
        <v>0</v>
      </c>
      <c r="H1635" s="15">
        <f t="shared" si="25"/>
        <v>-2.5641025641025664E-2</v>
      </c>
    </row>
    <row r="1636" spans="1:8" ht="13.5" x14ac:dyDescent="0.25">
      <c r="A1636" s="11"/>
      <c r="B1636" s="10">
        <v>44691</v>
      </c>
      <c r="C1636" s="2">
        <v>0.39</v>
      </c>
      <c r="D1636" s="2">
        <v>0.39</v>
      </c>
      <c r="E1636" s="2">
        <v>0</v>
      </c>
      <c r="F1636" s="2">
        <v>0</v>
      </c>
      <c r="G1636" s="2">
        <v>0</v>
      </c>
      <c r="H1636" s="15">
        <f t="shared" si="25"/>
        <v>2.6315789473684233E-2</v>
      </c>
    </row>
    <row r="1637" spans="1:8" ht="13.5" x14ac:dyDescent="0.25">
      <c r="A1637" s="11"/>
      <c r="B1637" s="10">
        <v>44692</v>
      </c>
      <c r="C1637" s="2">
        <v>0.4</v>
      </c>
      <c r="D1637" s="2">
        <v>0.4</v>
      </c>
      <c r="E1637" s="2">
        <v>0</v>
      </c>
      <c r="F1637" s="2">
        <v>0</v>
      </c>
      <c r="G1637" s="2">
        <v>0</v>
      </c>
      <c r="H1637" s="15">
        <f t="shared" si="25"/>
        <v>2.5641025641025664E-2</v>
      </c>
    </row>
    <row r="1638" spans="1:8" ht="13.5" x14ac:dyDescent="0.25">
      <c r="A1638" s="11"/>
      <c r="B1638" s="10">
        <v>44693</v>
      </c>
      <c r="C1638" s="2">
        <v>0.41</v>
      </c>
      <c r="D1638" s="2">
        <v>0.41</v>
      </c>
      <c r="E1638" s="2">
        <v>95621</v>
      </c>
      <c r="F1638" s="2">
        <v>0.41</v>
      </c>
      <c r="G1638" s="2">
        <v>39204.61</v>
      </c>
      <c r="H1638" s="15">
        <f t="shared" si="25"/>
        <v>2.4999999999999883E-2</v>
      </c>
    </row>
    <row r="1639" spans="1:8" ht="13.5" x14ac:dyDescent="0.25">
      <c r="A1639" s="11"/>
      <c r="B1639" s="10">
        <v>44694</v>
      </c>
      <c r="C1639" s="2">
        <v>0.42</v>
      </c>
      <c r="D1639" s="2">
        <v>0.42</v>
      </c>
      <c r="E1639" s="2">
        <v>0</v>
      </c>
      <c r="F1639" s="2">
        <v>0</v>
      </c>
      <c r="G1639" s="2">
        <v>0</v>
      </c>
      <c r="H1639" s="15">
        <f t="shared" si="25"/>
        <v>2.4390243902439046E-2</v>
      </c>
    </row>
    <row r="1640" spans="1:8" ht="13.5" x14ac:dyDescent="0.25">
      <c r="A1640" s="11"/>
      <c r="B1640" s="10">
        <v>44697</v>
      </c>
      <c r="C1640" s="2">
        <v>0.43</v>
      </c>
      <c r="D1640" s="2">
        <v>0.43</v>
      </c>
      <c r="E1640" s="2">
        <v>0</v>
      </c>
      <c r="F1640" s="2">
        <v>0</v>
      </c>
      <c r="G1640" s="2">
        <v>0</v>
      </c>
      <c r="H1640" s="15">
        <f t="shared" si="25"/>
        <v>2.3809523809523832E-2</v>
      </c>
    </row>
    <row r="1641" spans="1:8" ht="13.5" x14ac:dyDescent="0.25">
      <c r="A1641" s="11"/>
      <c r="B1641" s="10">
        <v>44698</v>
      </c>
      <c r="C1641" s="2">
        <v>0.44</v>
      </c>
      <c r="D1641" s="2">
        <v>0.44</v>
      </c>
      <c r="E1641" s="2">
        <v>0</v>
      </c>
      <c r="F1641" s="2">
        <v>0</v>
      </c>
      <c r="G1641" s="2">
        <v>0</v>
      </c>
      <c r="H1641" s="15">
        <f t="shared" si="25"/>
        <v>2.3255813953488393E-2</v>
      </c>
    </row>
    <row r="1642" spans="1:8" ht="13.5" x14ac:dyDescent="0.25">
      <c r="A1642" s="11"/>
      <c r="B1642" s="10">
        <v>44699</v>
      </c>
      <c r="C1642" s="2">
        <v>0.45</v>
      </c>
      <c r="D1642" s="2">
        <v>0.45</v>
      </c>
      <c r="E1642" s="2">
        <v>0</v>
      </c>
      <c r="F1642" s="2">
        <v>0</v>
      </c>
      <c r="G1642" s="2">
        <v>0</v>
      </c>
      <c r="H1642" s="15">
        <f t="shared" si="25"/>
        <v>2.2727272727272749E-2</v>
      </c>
    </row>
    <row r="1643" spans="1:8" ht="13.5" x14ac:dyDescent="0.25">
      <c r="A1643" s="11"/>
      <c r="B1643" s="10">
        <v>44700</v>
      </c>
      <c r="C1643" s="2">
        <v>0.47</v>
      </c>
      <c r="D1643" s="2">
        <v>0.47</v>
      </c>
      <c r="E1643" s="2">
        <v>0</v>
      </c>
      <c r="F1643" s="2">
        <v>0</v>
      </c>
      <c r="G1643" s="2">
        <v>0</v>
      </c>
      <c r="H1643" s="15">
        <f t="shared" si="25"/>
        <v>4.4444444444444363E-2</v>
      </c>
    </row>
    <row r="1644" spans="1:8" ht="13.5" x14ac:dyDescent="0.25">
      <c r="A1644" s="11"/>
      <c r="B1644" s="10">
        <v>44701</v>
      </c>
      <c r="C1644" s="2">
        <v>0.49</v>
      </c>
      <c r="D1644" s="2">
        <v>0.49</v>
      </c>
      <c r="E1644" s="2">
        <v>0</v>
      </c>
      <c r="F1644" s="2">
        <v>0</v>
      </c>
      <c r="G1644" s="2">
        <v>0</v>
      </c>
      <c r="H1644" s="15">
        <f t="shared" si="25"/>
        <v>4.2553191489361743E-2</v>
      </c>
    </row>
    <row r="1645" spans="1:8" ht="13.5" x14ac:dyDescent="0.25">
      <c r="A1645" s="11"/>
      <c r="B1645" s="10">
        <v>44704</v>
      </c>
      <c r="C1645" s="2">
        <v>0.51</v>
      </c>
      <c r="D1645" s="2">
        <v>0.51</v>
      </c>
      <c r="E1645" s="2">
        <v>0</v>
      </c>
      <c r="F1645" s="2">
        <v>0</v>
      </c>
      <c r="G1645" s="2">
        <v>0</v>
      </c>
      <c r="H1645" s="15">
        <f t="shared" si="25"/>
        <v>4.0816326530612283E-2</v>
      </c>
    </row>
    <row r="1646" spans="1:8" ht="13.5" x14ac:dyDescent="0.25">
      <c r="A1646" s="11"/>
      <c r="B1646" s="10">
        <v>44705</v>
      </c>
      <c r="C1646" s="2">
        <v>0.53</v>
      </c>
      <c r="D1646" s="2">
        <v>0.53</v>
      </c>
      <c r="E1646" s="2">
        <v>0</v>
      </c>
      <c r="F1646" s="2">
        <v>0</v>
      </c>
      <c r="G1646" s="2">
        <v>0</v>
      </c>
      <c r="H1646" s="15">
        <f t="shared" si="25"/>
        <v>3.9215686274509838E-2</v>
      </c>
    </row>
    <row r="1647" spans="1:8" ht="13.5" x14ac:dyDescent="0.25">
      <c r="A1647" s="11"/>
      <c r="B1647" s="10">
        <v>44706</v>
      </c>
      <c r="C1647" s="2">
        <v>0.55000000000000004</v>
      </c>
      <c r="D1647" s="2">
        <v>0.55000000000000004</v>
      </c>
      <c r="E1647" s="2">
        <v>0</v>
      </c>
      <c r="F1647" s="2">
        <v>0</v>
      </c>
      <c r="G1647" s="2">
        <v>0</v>
      </c>
      <c r="H1647" s="15">
        <f t="shared" si="25"/>
        <v>3.7735849056603807E-2</v>
      </c>
    </row>
    <row r="1648" spans="1:8" ht="13.5" x14ac:dyDescent="0.25">
      <c r="A1648" s="11"/>
      <c r="B1648" s="10">
        <v>44707</v>
      </c>
      <c r="C1648" s="2">
        <v>0.56999999999999995</v>
      </c>
      <c r="D1648" s="2">
        <v>0.56999999999999995</v>
      </c>
      <c r="E1648" s="2">
        <v>0</v>
      </c>
      <c r="F1648" s="2">
        <v>0</v>
      </c>
      <c r="G1648" s="2">
        <v>0</v>
      </c>
      <c r="H1648" s="15">
        <f t="shared" si="25"/>
        <v>3.6363636363636188E-2</v>
      </c>
    </row>
    <row r="1649" spans="1:8" ht="13.5" x14ac:dyDescent="0.25">
      <c r="A1649" s="11"/>
      <c r="B1649" s="10">
        <v>44708</v>
      </c>
      <c r="C1649" s="2">
        <v>0.59</v>
      </c>
      <c r="D1649" s="2">
        <v>0.59</v>
      </c>
      <c r="E1649" s="2">
        <v>0</v>
      </c>
      <c r="F1649" s="2">
        <v>0</v>
      </c>
      <c r="G1649" s="2">
        <v>0</v>
      </c>
      <c r="H1649" s="15">
        <f t="shared" si="25"/>
        <v>3.5087719298245647E-2</v>
      </c>
    </row>
    <row r="1650" spans="1:8" ht="13.5" x14ac:dyDescent="0.25">
      <c r="A1650" s="11"/>
      <c r="B1650" s="10">
        <v>44711</v>
      </c>
      <c r="C1650" s="2">
        <v>0.61</v>
      </c>
      <c r="D1650" s="2">
        <v>0.61</v>
      </c>
      <c r="E1650" s="2">
        <v>0</v>
      </c>
      <c r="F1650" s="2">
        <v>0</v>
      </c>
      <c r="G1650" s="2">
        <v>0</v>
      </c>
      <c r="H1650" s="15">
        <f t="shared" si="25"/>
        <v>3.3898305084745797E-2</v>
      </c>
    </row>
    <row r="1651" spans="1:8" ht="13.5" x14ac:dyDescent="0.25">
      <c r="A1651" s="11"/>
      <c r="B1651" s="10">
        <v>44712</v>
      </c>
      <c r="C1651" s="2">
        <v>0.63</v>
      </c>
      <c r="D1651" s="2">
        <v>0.63</v>
      </c>
      <c r="E1651" s="2">
        <v>0</v>
      </c>
      <c r="F1651" s="2">
        <v>0</v>
      </c>
      <c r="G1651" s="2">
        <v>0</v>
      </c>
      <c r="H1651" s="15">
        <f t="shared" si="25"/>
        <v>3.2786885245901669E-2</v>
      </c>
    </row>
    <row r="1652" spans="1:8" ht="13.5" x14ac:dyDescent="0.25">
      <c r="A1652" s="11"/>
      <c r="B1652" s="10">
        <v>44713</v>
      </c>
      <c r="C1652" s="2">
        <v>0.65</v>
      </c>
      <c r="D1652" s="2">
        <v>0.65</v>
      </c>
      <c r="E1652" s="2">
        <v>220601</v>
      </c>
      <c r="F1652" s="2">
        <v>0.65</v>
      </c>
      <c r="G1652" s="2">
        <v>143390.65</v>
      </c>
      <c r="H1652" s="15">
        <f t="shared" si="25"/>
        <v>3.1746031746031772E-2</v>
      </c>
    </row>
    <row r="1653" spans="1:8" ht="13.5" x14ac:dyDescent="0.25">
      <c r="A1653" s="11"/>
      <c r="B1653" s="10">
        <v>44714</v>
      </c>
      <c r="C1653" s="2">
        <v>0.64</v>
      </c>
      <c r="D1653" s="2">
        <v>0.64</v>
      </c>
      <c r="E1653" s="2">
        <v>48933</v>
      </c>
      <c r="F1653" s="2">
        <v>0.64</v>
      </c>
      <c r="G1653" s="2">
        <v>31317.119999999999</v>
      </c>
      <c r="H1653" s="15">
        <f t="shared" si="25"/>
        <v>-1.5384615384615398E-2</v>
      </c>
    </row>
    <row r="1654" spans="1:8" ht="13.5" x14ac:dyDescent="0.25">
      <c r="A1654" s="11"/>
      <c r="B1654" s="10">
        <v>44715</v>
      </c>
      <c r="C1654" s="2">
        <v>0.62</v>
      </c>
      <c r="D1654" s="2">
        <v>0.62</v>
      </c>
      <c r="E1654" s="2">
        <v>0</v>
      </c>
      <c r="F1654" s="2">
        <v>0</v>
      </c>
      <c r="G1654" s="2">
        <v>0</v>
      </c>
      <c r="H1654" s="15">
        <f t="shared" si="25"/>
        <v>-3.1250000000000028E-2</v>
      </c>
    </row>
    <row r="1655" spans="1:8" ht="13.5" x14ac:dyDescent="0.25">
      <c r="A1655" s="11"/>
      <c r="B1655" s="10">
        <v>44718</v>
      </c>
      <c r="C1655" s="2">
        <v>0.6</v>
      </c>
      <c r="D1655" s="2">
        <v>0.6</v>
      </c>
      <c r="E1655" s="2">
        <v>0</v>
      </c>
      <c r="F1655" s="2">
        <v>0</v>
      </c>
      <c r="G1655" s="2">
        <v>0</v>
      </c>
      <c r="H1655" s="15">
        <f t="shared" si="25"/>
        <v>-3.2258064516129059E-2</v>
      </c>
    </row>
    <row r="1656" spans="1:8" ht="13.5" x14ac:dyDescent="0.25">
      <c r="A1656" s="11"/>
      <c r="B1656" s="10">
        <v>44719</v>
      </c>
      <c r="C1656" s="2">
        <v>0.57999999999999996</v>
      </c>
      <c r="D1656" s="2">
        <v>0.57999999999999996</v>
      </c>
      <c r="E1656" s="2">
        <v>37558</v>
      </c>
      <c r="F1656" s="2">
        <v>0.57999999999999996</v>
      </c>
      <c r="G1656" s="2">
        <v>21783.64</v>
      </c>
      <c r="H1656" s="15">
        <f t="shared" si="25"/>
        <v>-3.3333333333333368E-2</v>
      </c>
    </row>
    <row r="1657" spans="1:8" ht="13.5" x14ac:dyDescent="0.25">
      <c r="A1657" s="11"/>
      <c r="B1657" s="10">
        <v>44720</v>
      </c>
      <c r="C1657" s="2">
        <v>0.56000000000000005</v>
      </c>
      <c r="D1657" s="2">
        <v>0.56000000000000005</v>
      </c>
      <c r="E1657" s="2">
        <v>0</v>
      </c>
      <c r="F1657" s="2">
        <v>0</v>
      </c>
      <c r="G1657" s="2">
        <v>0</v>
      </c>
      <c r="H1657" s="15">
        <f t="shared" si="25"/>
        <v>-3.4482758620689495E-2</v>
      </c>
    </row>
    <row r="1658" spans="1:8" ht="13.5" x14ac:dyDescent="0.25">
      <c r="A1658" s="11"/>
      <c r="B1658" s="10">
        <v>44721</v>
      </c>
      <c r="C1658" s="2">
        <v>0.54</v>
      </c>
      <c r="D1658" s="2">
        <v>0.54</v>
      </c>
      <c r="E1658" s="2">
        <v>0</v>
      </c>
      <c r="F1658" s="2">
        <v>0</v>
      </c>
      <c r="G1658" s="2">
        <v>0</v>
      </c>
      <c r="H1658" s="15">
        <f t="shared" si="25"/>
        <v>-3.571428571428574E-2</v>
      </c>
    </row>
    <row r="1659" spans="1:8" ht="13.5" x14ac:dyDescent="0.25">
      <c r="A1659" s="11"/>
      <c r="B1659" s="10">
        <v>44722</v>
      </c>
      <c r="C1659" s="2">
        <v>0.52</v>
      </c>
      <c r="D1659" s="2">
        <v>0.52</v>
      </c>
      <c r="E1659" s="2">
        <v>0</v>
      </c>
      <c r="F1659" s="2">
        <v>0</v>
      </c>
      <c r="G1659" s="2">
        <v>0</v>
      </c>
      <c r="H1659" s="15">
        <f t="shared" si="25"/>
        <v>-3.703703703703707E-2</v>
      </c>
    </row>
    <row r="1660" spans="1:8" ht="13.5" x14ac:dyDescent="0.25">
      <c r="A1660" s="11"/>
      <c r="B1660" s="10">
        <v>44725</v>
      </c>
      <c r="C1660" s="2">
        <v>0.5</v>
      </c>
      <c r="D1660" s="2">
        <v>0.5</v>
      </c>
      <c r="E1660" s="2">
        <v>0</v>
      </c>
      <c r="F1660" s="2">
        <v>0</v>
      </c>
      <c r="G1660" s="2">
        <v>0</v>
      </c>
      <c r="H1660" s="15">
        <f t="shared" si="25"/>
        <v>-3.8461538461538491E-2</v>
      </c>
    </row>
    <row r="1661" spans="1:8" ht="13.5" x14ac:dyDescent="0.25">
      <c r="A1661" s="11"/>
      <c r="B1661" s="10">
        <v>44726</v>
      </c>
      <c r="C1661" s="2">
        <v>0.52</v>
      </c>
      <c r="D1661" s="2">
        <v>0.52</v>
      </c>
      <c r="E1661" s="2">
        <v>86299</v>
      </c>
      <c r="F1661" s="2">
        <v>0.52</v>
      </c>
      <c r="G1661" s="2">
        <v>44875.48</v>
      </c>
      <c r="H1661" s="15">
        <f t="shared" si="25"/>
        <v>4.0000000000000036E-2</v>
      </c>
    </row>
    <row r="1662" spans="1:8" ht="13.5" x14ac:dyDescent="0.25">
      <c r="A1662" s="11"/>
      <c r="B1662" s="10">
        <v>44727</v>
      </c>
      <c r="C1662" s="2">
        <v>0.54</v>
      </c>
      <c r="D1662" s="2">
        <v>0.54</v>
      </c>
      <c r="E1662" s="2">
        <v>103645</v>
      </c>
      <c r="F1662" s="2">
        <v>0.54</v>
      </c>
      <c r="G1662" s="2">
        <v>55968.3</v>
      </c>
      <c r="H1662" s="15">
        <f t="shared" si="25"/>
        <v>3.8461538461538491E-2</v>
      </c>
    </row>
    <row r="1663" spans="1:8" ht="13.5" x14ac:dyDescent="0.25">
      <c r="A1663" s="11"/>
      <c r="B1663" s="10">
        <v>44728</v>
      </c>
      <c r="C1663" s="2">
        <v>0.52</v>
      </c>
      <c r="D1663" s="2">
        <v>0.52</v>
      </c>
      <c r="E1663" s="2">
        <v>57240</v>
      </c>
      <c r="F1663" s="2">
        <v>0.52</v>
      </c>
      <c r="G1663" s="2">
        <v>29764.799999999999</v>
      </c>
      <c r="H1663" s="15">
        <f t="shared" si="25"/>
        <v>-3.703703703703707E-2</v>
      </c>
    </row>
    <row r="1664" spans="1:8" ht="13.5" x14ac:dyDescent="0.25">
      <c r="A1664" s="11"/>
      <c r="B1664" s="10">
        <v>44729</v>
      </c>
      <c r="C1664" s="2">
        <v>0.54</v>
      </c>
      <c r="D1664" s="2">
        <v>0.54</v>
      </c>
      <c r="E1664" s="2">
        <v>8240</v>
      </c>
      <c r="F1664" s="2">
        <v>0.54</v>
      </c>
      <c r="G1664" s="2">
        <v>4449.6000000000004</v>
      </c>
      <c r="H1664" s="15">
        <f t="shared" si="25"/>
        <v>3.8461538461538491E-2</v>
      </c>
    </row>
    <row r="1665" spans="1:8" ht="13.5" x14ac:dyDescent="0.25">
      <c r="A1665" s="11"/>
      <c r="B1665" s="10">
        <v>44732</v>
      </c>
      <c r="C1665" s="2">
        <v>0.56000000000000005</v>
      </c>
      <c r="D1665" s="2">
        <v>0.56000000000000005</v>
      </c>
      <c r="E1665" s="2">
        <v>0</v>
      </c>
      <c r="F1665" s="2">
        <v>0</v>
      </c>
      <c r="G1665" s="2">
        <v>0</v>
      </c>
      <c r="H1665" s="15">
        <f t="shared" si="25"/>
        <v>3.703703703703707E-2</v>
      </c>
    </row>
    <row r="1666" spans="1:8" ht="13.5" x14ac:dyDescent="0.25">
      <c r="A1666" s="11"/>
      <c r="B1666" s="10">
        <v>44733</v>
      </c>
      <c r="C1666" s="2">
        <v>0.57999999999999996</v>
      </c>
      <c r="D1666" s="2">
        <v>0.57999999999999996</v>
      </c>
      <c r="E1666" s="2">
        <v>20525</v>
      </c>
      <c r="F1666" s="2">
        <v>0.57999999999999996</v>
      </c>
      <c r="G1666" s="2">
        <v>11904.5</v>
      </c>
      <c r="H1666" s="15">
        <f t="shared" si="25"/>
        <v>3.5714285714285546E-2</v>
      </c>
    </row>
    <row r="1667" spans="1:8" ht="13.5" x14ac:dyDescent="0.25">
      <c r="A1667" s="11"/>
      <c r="B1667" s="10">
        <v>44734</v>
      </c>
      <c r="C1667" s="2">
        <v>0.59</v>
      </c>
      <c r="D1667" s="2">
        <v>0.59</v>
      </c>
      <c r="E1667" s="2">
        <v>35109</v>
      </c>
      <c r="F1667" s="2">
        <v>0.59</v>
      </c>
      <c r="G1667" s="2">
        <v>20714.310000000001</v>
      </c>
      <c r="H1667" s="15">
        <f t="shared" si="25"/>
        <v>1.7241379310344845E-2</v>
      </c>
    </row>
    <row r="1668" spans="1:8" ht="13.5" x14ac:dyDescent="0.25">
      <c r="A1668" s="11"/>
      <c r="B1668" s="10">
        <v>44735</v>
      </c>
      <c r="C1668" s="2">
        <v>0.56999999999999995</v>
      </c>
      <c r="D1668" s="2">
        <v>0.56999999999999995</v>
      </c>
      <c r="E1668" s="2">
        <v>0</v>
      </c>
      <c r="F1668" s="2">
        <v>0</v>
      </c>
      <c r="G1668" s="2">
        <v>0</v>
      </c>
      <c r="H1668" s="15">
        <f t="shared" si="25"/>
        <v>-3.3898305084745797E-2</v>
      </c>
    </row>
    <row r="1669" spans="1:8" ht="13.5" x14ac:dyDescent="0.25">
      <c r="A1669" s="11"/>
      <c r="B1669" s="10">
        <v>44736</v>
      </c>
      <c r="C1669" s="2">
        <v>0.55000000000000004</v>
      </c>
      <c r="D1669" s="2">
        <v>0.55000000000000004</v>
      </c>
      <c r="E1669" s="2">
        <v>0</v>
      </c>
      <c r="F1669" s="2">
        <v>0</v>
      </c>
      <c r="G1669" s="2">
        <v>0</v>
      </c>
      <c r="H1669" s="15">
        <f t="shared" si="25"/>
        <v>-3.5087719298245452E-2</v>
      </c>
    </row>
    <row r="1670" spans="1:8" ht="13.5" x14ac:dyDescent="0.25">
      <c r="A1670" s="11"/>
      <c r="B1670" s="10">
        <v>44739</v>
      </c>
      <c r="C1670" s="2">
        <v>0.54</v>
      </c>
      <c r="D1670" s="2">
        <v>0.54</v>
      </c>
      <c r="E1670" s="2">
        <v>45324</v>
      </c>
      <c r="F1670" s="2">
        <v>0.54</v>
      </c>
      <c r="G1670" s="2">
        <v>24474.959999999999</v>
      </c>
      <c r="H1670" s="15">
        <f t="shared" si="25"/>
        <v>-1.8181818181818195E-2</v>
      </c>
    </row>
    <row r="1671" spans="1:8" ht="13.5" x14ac:dyDescent="0.25">
      <c r="A1671" s="11"/>
      <c r="B1671" s="10">
        <v>44740</v>
      </c>
      <c r="C1671" s="2">
        <v>0.54</v>
      </c>
      <c r="D1671" s="2">
        <v>0.54</v>
      </c>
      <c r="E1671" s="2">
        <v>3000</v>
      </c>
      <c r="F1671" s="2">
        <v>0.54</v>
      </c>
      <c r="G1671" s="2">
        <v>1620</v>
      </c>
      <c r="H1671" s="15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0.56000000000000005</v>
      </c>
      <c r="D1672" s="2">
        <v>0.56000000000000005</v>
      </c>
      <c r="E1672" s="2">
        <v>7820</v>
      </c>
      <c r="F1672" s="2">
        <v>0.56000000000000005</v>
      </c>
      <c r="G1672" s="2">
        <v>4379.2</v>
      </c>
      <c r="H1672" s="15">
        <f t="shared" si="26"/>
        <v>3.703703703703707E-2</v>
      </c>
    </row>
    <row r="1673" spans="1:8" ht="13.5" x14ac:dyDescent="0.25">
      <c r="A1673" s="11"/>
      <c r="B1673" s="10">
        <v>44742</v>
      </c>
      <c r="C1673" s="2">
        <v>0.57999999999999996</v>
      </c>
      <c r="D1673" s="2">
        <v>0.57999999999999996</v>
      </c>
      <c r="E1673" s="2">
        <v>25210</v>
      </c>
      <c r="F1673" s="2">
        <v>0.57999999999999996</v>
      </c>
      <c r="G1673" s="2">
        <v>14621.8</v>
      </c>
      <c r="H1673" s="15">
        <f t="shared" si="26"/>
        <v>3.5714285714285546E-2</v>
      </c>
    </row>
    <row r="1674" spans="1:8" ht="13.5" x14ac:dyDescent="0.25">
      <c r="A1674" s="11"/>
      <c r="B1674" s="10">
        <v>44743</v>
      </c>
      <c r="C1674" s="2">
        <v>0.59</v>
      </c>
      <c r="D1674" s="2">
        <v>0.59</v>
      </c>
      <c r="E1674" s="2">
        <v>21715</v>
      </c>
      <c r="F1674" s="2">
        <v>0.59</v>
      </c>
      <c r="G1674" s="2">
        <v>12811.85</v>
      </c>
      <c r="H1674" s="15">
        <f t="shared" si="26"/>
        <v>1.7241379310344845E-2</v>
      </c>
    </row>
    <row r="1675" spans="1:8" ht="13.5" x14ac:dyDescent="0.25">
      <c r="A1675" s="11"/>
      <c r="B1675" s="10">
        <v>44746</v>
      </c>
      <c r="C1675" s="2">
        <v>0.6</v>
      </c>
      <c r="D1675" s="2">
        <v>0.6</v>
      </c>
      <c r="E1675" s="2">
        <v>19922</v>
      </c>
      <c r="F1675" s="2">
        <v>0.6</v>
      </c>
      <c r="G1675" s="2">
        <v>11953.2</v>
      </c>
      <c r="H1675" s="15">
        <f t="shared" si="26"/>
        <v>1.6949152542372899E-2</v>
      </c>
    </row>
    <row r="1676" spans="1:8" ht="13.5" x14ac:dyDescent="0.25">
      <c r="A1676" s="11"/>
      <c r="B1676" s="10">
        <v>44747</v>
      </c>
      <c r="C1676" s="2">
        <v>0.6</v>
      </c>
      <c r="D1676" s="2">
        <v>0.6</v>
      </c>
      <c r="E1676" s="2">
        <v>9600</v>
      </c>
      <c r="F1676" s="2">
        <v>0.6</v>
      </c>
      <c r="G1676" s="2">
        <v>5760</v>
      </c>
      <c r="H1676" s="15">
        <f t="shared" si="26"/>
        <v>0</v>
      </c>
    </row>
    <row r="1677" spans="1:8" ht="13.5" x14ac:dyDescent="0.25">
      <c r="A1677" s="11"/>
      <c r="B1677" s="10">
        <v>44748</v>
      </c>
      <c r="C1677" s="2">
        <v>0.57999999999999996</v>
      </c>
      <c r="D1677" s="2">
        <v>0.57999999999999996</v>
      </c>
      <c r="E1677" s="2">
        <v>0</v>
      </c>
      <c r="F1677" s="2">
        <v>0</v>
      </c>
      <c r="G1677" s="2">
        <v>0</v>
      </c>
      <c r="H1677" s="15">
        <f t="shared" si="26"/>
        <v>-3.3333333333333368E-2</v>
      </c>
    </row>
    <row r="1678" spans="1:8" ht="13.5" x14ac:dyDescent="0.25">
      <c r="A1678" s="11"/>
      <c r="B1678" s="10">
        <v>44749</v>
      </c>
      <c r="C1678" s="2">
        <v>0.57999999999999996</v>
      </c>
      <c r="D1678" s="2">
        <v>0.57999999999999996</v>
      </c>
      <c r="E1678" s="2">
        <v>38725</v>
      </c>
      <c r="F1678" s="2">
        <v>0.57999999999999996</v>
      </c>
      <c r="G1678" s="2">
        <v>22460.5</v>
      </c>
      <c r="H1678" s="15">
        <f t="shared" si="26"/>
        <v>0</v>
      </c>
    </row>
    <row r="1679" spans="1:8" ht="13.5" x14ac:dyDescent="0.25">
      <c r="A1679" s="11"/>
      <c r="B1679" s="10">
        <v>44750</v>
      </c>
      <c r="C1679" s="2">
        <v>0.56000000000000005</v>
      </c>
      <c r="D1679" s="2">
        <v>0.56000000000000005</v>
      </c>
      <c r="E1679" s="2">
        <v>0</v>
      </c>
      <c r="F1679" s="2">
        <v>0</v>
      </c>
      <c r="G1679" s="2">
        <v>0</v>
      </c>
      <c r="H1679" s="15">
        <f t="shared" si="26"/>
        <v>-3.4482758620689495E-2</v>
      </c>
    </row>
    <row r="1680" spans="1:8" ht="13.5" x14ac:dyDescent="0.25">
      <c r="A1680" s="11"/>
      <c r="B1680" s="10">
        <v>44753</v>
      </c>
      <c r="C1680" s="2">
        <v>0.56000000000000005</v>
      </c>
      <c r="D1680" s="2">
        <v>0.56000000000000005</v>
      </c>
      <c r="E1680" s="2">
        <v>11351</v>
      </c>
      <c r="F1680" s="2">
        <v>0.56000000000000005</v>
      </c>
      <c r="G1680" s="2">
        <v>6356.56</v>
      </c>
      <c r="H1680" s="15">
        <f t="shared" si="26"/>
        <v>0</v>
      </c>
    </row>
    <row r="1681" spans="1:8" ht="13.5" x14ac:dyDescent="0.25">
      <c r="A1681" s="11"/>
      <c r="B1681" s="10">
        <v>44754</v>
      </c>
      <c r="C1681" s="2">
        <v>0.55000000000000004</v>
      </c>
      <c r="D1681" s="2">
        <v>0.55000000000000004</v>
      </c>
      <c r="E1681" s="2">
        <v>12130</v>
      </c>
      <c r="F1681" s="2">
        <v>0.55000000000000004</v>
      </c>
      <c r="G1681" s="2">
        <v>6671.5</v>
      </c>
      <c r="H1681" s="15">
        <f t="shared" si="26"/>
        <v>-1.785714285714287E-2</v>
      </c>
    </row>
    <row r="1682" spans="1:8" ht="13.5" x14ac:dyDescent="0.25">
      <c r="A1682" s="11"/>
      <c r="B1682" s="10">
        <v>44755</v>
      </c>
      <c r="C1682" s="2">
        <v>0.55000000000000004</v>
      </c>
      <c r="D1682" s="2">
        <v>0.55000000000000004</v>
      </c>
      <c r="E1682" s="2">
        <v>23790</v>
      </c>
      <c r="F1682" s="2">
        <v>0.55000000000000004</v>
      </c>
      <c r="G1682" s="2">
        <v>13084.5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0.55000000000000004</v>
      </c>
      <c r="D1683" s="2">
        <v>0.55000000000000004</v>
      </c>
      <c r="E1683" s="2">
        <v>1000</v>
      </c>
      <c r="F1683" s="2">
        <v>0.55000000000000004</v>
      </c>
      <c r="G1683" s="2">
        <v>550</v>
      </c>
      <c r="H1683" s="15">
        <f t="shared" si="26"/>
        <v>0</v>
      </c>
    </row>
    <row r="1684" spans="1:8" ht="13.5" x14ac:dyDescent="0.25">
      <c r="A1684" s="11"/>
      <c r="B1684" s="10">
        <v>44757</v>
      </c>
      <c r="C1684" s="2">
        <v>0.54</v>
      </c>
      <c r="D1684" s="2">
        <v>0.54</v>
      </c>
      <c r="E1684" s="2">
        <v>10222</v>
      </c>
      <c r="F1684" s="2">
        <v>0.54</v>
      </c>
      <c r="G1684" s="2">
        <v>5519.88</v>
      </c>
      <c r="H1684" s="15">
        <f t="shared" si="26"/>
        <v>-1.8181818181818195E-2</v>
      </c>
    </row>
    <row r="1685" spans="1:8" ht="13.5" x14ac:dyDescent="0.25">
      <c r="A1685" s="11"/>
      <c r="B1685" s="10">
        <v>44760</v>
      </c>
      <c r="C1685" s="2">
        <v>0.52</v>
      </c>
      <c r="D1685" s="2">
        <v>0.52</v>
      </c>
      <c r="E1685" s="2">
        <v>18974</v>
      </c>
      <c r="F1685" s="2">
        <v>0.52</v>
      </c>
      <c r="G1685" s="2">
        <v>9866.48</v>
      </c>
      <c r="H1685" s="15">
        <f t="shared" si="26"/>
        <v>-3.703703703703707E-2</v>
      </c>
    </row>
    <row r="1686" spans="1:8" ht="13.5" x14ac:dyDescent="0.25">
      <c r="A1686" s="11"/>
      <c r="B1686" s="10">
        <v>44761</v>
      </c>
      <c r="C1686" s="2">
        <v>0.53</v>
      </c>
      <c r="D1686" s="2">
        <v>0.53</v>
      </c>
      <c r="E1686" s="2">
        <v>8071</v>
      </c>
      <c r="F1686" s="2">
        <v>0.53</v>
      </c>
      <c r="G1686" s="2">
        <v>4277.63</v>
      </c>
      <c r="H1686" s="15">
        <f t="shared" si="26"/>
        <v>1.9230769230769246E-2</v>
      </c>
    </row>
    <row r="1687" spans="1:8" ht="13.5" x14ac:dyDescent="0.25">
      <c r="A1687" s="11"/>
      <c r="B1687" s="10">
        <v>44762</v>
      </c>
      <c r="C1687" s="2">
        <v>0.53</v>
      </c>
      <c r="D1687" s="2">
        <v>0.53</v>
      </c>
      <c r="E1687" s="2">
        <v>1656</v>
      </c>
      <c r="F1687" s="2">
        <v>0.53</v>
      </c>
      <c r="G1687" s="2">
        <v>877.68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0.51</v>
      </c>
      <c r="D1688" s="2">
        <v>0.51</v>
      </c>
      <c r="E1688" s="2">
        <v>28809</v>
      </c>
      <c r="F1688" s="2">
        <v>0.51</v>
      </c>
      <c r="G1688" s="2">
        <v>14692.59</v>
      </c>
      <c r="H1688" s="15">
        <f t="shared" si="26"/>
        <v>-3.7735849056603807E-2</v>
      </c>
    </row>
    <row r="1689" spans="1:8" ht="13.5" x14ac:dyDescent="0.25">
      <c r="A1689" s="11"/>
      <c r="B1689" s="10">
        <v>44764</v>
      </c>
      <c r="C1689" s="2">
        <v>0.53</v>
      </c>
      <c r="D1689" s="2">
        <v>0.53</v>
      </c>
      <c r="E1689" s="2">
        <v>7974</v>
      </c>
      <c r="F1689" s="2">
        <v>0.53</v>
      </c>
      <c r="G1689" s="2">
        <v>4226.22</v>
      </c>
      <c r="H1689" s="15">
        <f t="shared" si="26"/>
        <v>3.9215686274509838E-2</v>
      </c>
    </row>
    <row r="1690" spans="1:8" ht="13.5" x14ac:dyDescent="0.25">
      <c r="A1690" s="11"/>
      <c r="B1690" s="10">
        <v>44768</v>
      </c>
      <c r="C1690" s="2">
        <v>0.51</v>
      </c>
      <c r="D1690" s="2">
        <v>0.51</v>
      </c>
      <c r="E1690" s="2">
        <v>6282</v>
      </c>
      <c r="F1690" s="2">
        <v>0.51</v>
      </c>
      <c r="G1690" s="2">
        <v>3203.82</v>
      </c>
      <c r="H1690" s="15">
        <f t="shared" si="26"/>
        <v>-3.7735849056603807E-2</v>
      </c>
    </row>
    <row r="1691" spans="1:8" ht="13.5" x14ac:dyDescent="0.25">
      <c r="A1691" s="11"/>
      <c r="B1691" s="10">
        <v>44769</v>
      </c>
      <c r="C1691" s="2">
        <v>0.51</v>
      </c>
      <c r="D1691" s="2">
        <v>0.51</v>
      </c>
      <c r="E1691" s="2">
        <v>4619</v>
      </c>
      <c r="F1691" s="2">
        <v>0.51</v>
      </c>
      <c r="G1691" s="2">
        <v>2355.69</v>
      </c>
      <c r="H1691" s="15">
        <f t="shared" si="26"/>
        <v>0</v>
      </c>
    </row>
    <row r="1692" spans="1:8" ht="13.5" x14ac:dyDescent="0.25">
      <c r="A1692" s="11"/>
      <c r="B1692" s="10">
        <v>44770</v>
      </c>
      <c r="C1692" s="2">
        <v>0.53</v>
      </c>
      <c r="D1692" s="2">
        <v>0.53</v>
      </c>
      <c r="E1692" s="2">
        <v>9</v>
      </c>
      <c r="F1692" s="2">
        <v>0.53</v>
      </c>
      <c r="G1692" s="2">
        <v>4.7699999999999996</v>
      </c>
      <c r="H1692" s="15">
        <f t="shared" si="26"/>
        <v>3.9215686274509838E-2</v>
      </c>
    </row>
    <row r="1693" spans="1:8" ht="13.5" x14ac:dyDescent="0.25">
      <c r="A1693" s="11"/>
      <c r="B1693" s="10">
        <v>44771</v>
      </c>
      <c r="C1693" s="2">
        <v>0.53</v>
      </c>
      <c r="D1693" s="2">
        <v>0.53</v>
      </c>
      <c r="E1693" s="2">
        <v>10473</v>
      </c>
      <c r="F1693" s="2">
        <v>0.53</v>
      </c>
      <c r="G1693" s="2">
        <v>5550.69</v>
      </c>
      <c r="H1693" s="15">
        <f t="shared" si="26"/>
        <v>0</v>
      </c>
    </row>
    <row r="1694" spans="1:8" ht="13.5" x14ac:dyDescent="0.25">
      <c r="A1694" s="11"/>
      <c r="B1694" s="10">
        <v>44774</v>
      </c>
      <c r="C1694" s="2">
        <v>0.55000000000000004</v>
      </c>
      <c r="D1694" s="2">
        <v>0.55000000000000004</v>
      </c>
      <c r="E1694" s="2">
        <v>6785</v>
      </c>
      <c r="F1694" s="2">
        <v>0.55000000000000004</v>
      </c>
      <c r="G1694" s="2">
        <v>3731.75</v>
      </c>
      <c r="H1694" s="15">
        <f t="shared" si="26"/>
        <v>3.7735849056603807E-2</v>
      </c>
    </row>
    <row r="1695" spans="1:8" ht="13.5" x14ac:dyDescent="0.25">
      <c r="A1695" s="11"/>
      <c r="B1695" s="10">
        <v>44775</v>
      </c>
      <c r="C1695" s="2">
        <v>0.56000000000000005</v>
      </c>
      <c r="D1695" s="2">
        <v>0.56000000000000005</v>
      </c>
      <c r="E1695" s="2">
        <v>1432</v>
      </c>
      <c r="F1695" s="2">
        <v>0.56000000000000005</v>
      </c>
      <c r="G1695" s="2">
        <v>801.92</v>
      </c>
      <c r="H1695" s="15">
        <f t="shared" si="26"/>
        <v>1.8181818181818195E-2</v>
      </c>
    </row>
    <row r="1696" spans="1:8" ht="13.5" x14ac:dyDescent="0.25">
      <c r="A1696" s="11"/>
      <c r="B1696" s="10">
        <v>44776</v>
      </c>
      <c r="C1696" s="2">
        <v>0.56999999999999995</v>
      </c>
      <c r="D1696" s="2">
        <v>0.56999999999999995</v>
      </c>
      <c r="E1696" s="2">
        <v>1300</v>
      </c>
      <c r="F1696" s="2">
        <v>0.56999999999999995</v>
      </c>
      <c r="G1696" s="2">
        <v>741</v>
      </c>
      <c r="H1696" s="15">
        <f t="shared" si="26"/>
        <v>1.7857142857142672E-2</v>
      </c>
    </row>
    <row r="1697" spans="1:8" ht="13.5" x14ac:dyDescent="0.25">
      <c r="A1697" s="11"/>
      <c r="B1697" s="10">
        <v>44777</v>
      </c>
      <c r="C1697" s="2">
        <v>0.56999999999999995</v>
      </c>
      <c r="D1697" s="2">
        <v>0.56999999999999995</v>
      </c>
      <c r="E1697" s="2">
        <v>0</v>
      </c>
      <c r="F1697" s="2">
        <v>0</v>
      </c>
      <c r="G1697" s="2">
        <v>0</v>
      </c>
      <c r="H1697" s="15">
        <f t="shared" si="26"/>
        <v>0</v>
      </c>
    </row>
    <row r="1698" spans="1:8" ht="13.5" x14ac:dyDescent="0.25">
      <c r="A1698" s="11"/>
      <c r="B1698" s="10">
        <v>44778</v>
      </c>
      <c r="C1698" s="2">
        <v>0.55000000000000004</v>
      </c>
      <c r="D1698" s="2">
        <v>0.55000000000000004</v>
      </c>
      <c r="E1698" s="2">
        <v>833</v>
      </c>
      <c r="F1698" s="2">
        <v>0.55000000000000004</v>
      </c>
      <c r="G1698" s="2">
        <v>458.15</v>
      </c>
      <c r="H1698" s="15">
        <f t="shared" si="26"/>
        <v>-3.5087719298245452E-2</v>
      </c>
    </row>
    <row r="1699" spans="1:8" ht="13.5" x14ac:dyDescent="0.25">
      <c r="A1699" s="11"/>
      <c r="B1699" s="10">
        <v>44781</v>
      </c>
      <c r="C1699" s="2">
        <v>0.56999999999999995</v>
      </c>
      <c r="D1699" s="2">
        <v>0.56999999999999995</v>
      </c>
      <c r="E1699" s="2">
        <v>20</v>
      </c>
      <c r="F1699" s="2">
        <v>0.56999999999999995</v>
      </c>
      <c r="G1699" s="2">
        <v>11.4</v>
      </c>
      <c r="H1699" s="15">
        <f t="shared" si="26"/>
        <v>3.6363636363636188E-2</v>
      </c>
    </row>
    <row r="1700" spans="1:8" ht="13.5" x14ac:dyDescent="0.25">
      <c r="A1700" s="11"/>
      <c r="B1700" s="10">
        <v>44782</v>
      </c>
      <c r="C1700" s="2">
        <v>0.55000000000000004</v>
      </c>
      <c r="D1700" s="2">
        <v>0.55000000000000004</v>
      </c>
      <c r="E1700" s="2">
        <v>0</v>
      </c>
      <c r="F1700" s="2">
        <v>0</v>
      </c>
      <c r="G1700" s="2">
        <v>0</v>
      </c>
      <c r="H1700" s="15">
        <f t="shared" si="26"/>
        <v>-3.5087719298245452E-2</v>
      </c>
    </row>
    <row r="1701" spans="1:8" ht="13.5" x14ac:dyDescent="0.25">
      <c r="A1701" s="11"/>
      <c r="B1701" s="10">
        <v>44783</v>
      </c>
      <c r="C1701" s="2">
        <v>0.53</v>
      </c>
      <c r="D1701" s="2">
        <v>0.53</v>
      </c>
      <c r="E1701" s="2">
        <v>1452</v>
      </c>
      <c r="F1701" s="2">
        <v>0.53</v>
      </c>
      <c r="G1701" s="2">
        <v>769.56</v>
      </c>
      <c r="H1701" s="15">
        <f t="shared" si="26"/>
        <v>-3.636363636363639E-2</v>
      </c>
    </row>
    <row r="1702" spans="1:8" ht="13.5" x14ac:dyDescent="0.25">
      <c r="A1702" s="11"/>
      <c r="B1702" s="10">
        <v>44784</v>
      </c>
      <c r="C1702" s="2">
        <v>0.53</v>
      </c>
      <c r="D1702" s="2">
        <v>0.53</v>
      </c>
      <c r="E1702" s="2">
        <v>730</v>
      </c>
      <c r="F1702" s="2">
        <v>0.53</v>
      </c>
      <c r="G1702" s="2">
        <v>386.9</v>
      </c>
      <c r="H1702" s="15">
        <f t="shared" si="26"/>
        <v>0</v>
      </c>
    </row>
    <row r="1703" spans="1:8" ht="13.5" x14ac:dyDescent="0.25">
      <c r="A1703" s="11"/>
      <c r="B1703" s="10">
        <v>44785</v>
      </c>
      <c r="C1703" s="2">
        <v>0.54</v>
      </c>
      <c r="D1703" s="2">
        <v>0.54</v>
      </c>
      <c r="E1703" s="2">
        <v>1480</v>
      </c>
      <c r="F1703" s="2">
        <v>0.54</v>
      </c>
      <c r="G1703" s="2">
        <v>799.2</v>
      </c>
      <c r="H1703" s="15">
        <f t="shared" si="26"/>
        <v>1.8867924528301903E-2</v>
      </c>
    </row>
    <row r="1704" spans="1:8" ht="13.5" x14ac:dyDescent="0.25">
      <c r="A1704" s="11"/>
      <c r="B1704" s="10">
        <v>44788</v>
      </c>
      <c r="C1704" s="2">
        <v>0.54</v>
      </c>
      <c r="D1704" s="2">
        <v>0.54</v>
      </c>
      <c r="E1704" s="2">
        <v>1000</v>
      </c>
      <c r="F1704" s="2">
        <v>0.54</v>
      </c>
      <c r="G1704" s="2">
        <v>540</v>
      </c>
      <c r="H1704" s="15">
        <f t="shared" si="26"/>
        <v>0</v>
      </c>
    </row>
    <row r="1705" spans="1:8" ht="13.5" x14ac:dyDescent="0.25">
      <c r="A1705" s="11"/>
      <c r="B1705" s="10">
        <v>44789</v>
      </c>
      <c r="C1705" s="2">
        <v>0.52</v>
      </c>
      <c r="D1705" s="2">
        <v>0.52</v>
      </c>
      <c r="E1705" s="2">
        <v>10379</v>
      </c>
      <c r="F1705" s="2">
        <v>0.52</v>
      </c>
      <c r="G1705" s="2">
        <v>5397.08</v>
      </c>
      <c r="H1705" s="15">
        <f t="shared" si="26"/>
        <v>-3.703703703703707E-2</v>
      </c>
    </row>
    <row r="1706" spans="1:8" ht="13.5" x14ac:dyDescent="0.25">
      <c r="A1706" s="11"/>
      <c r="B1706" s="10">
        <v>44790</v>
      </c>
      <c r="C1706" s="2">
        <v>0.52</v>
      </c>
      <c r="D1706" s="2">
        <v>0.52</v>
      </c>
      <c r="E1706" s="2">
        <v>14950</v>
      </c>
      <c r="F1706" s="2">
        <v>0.52</v>
      </c>
      <c r="G1706" s="2">
        <v>7774</v>
      </c>
      <c r="H1706" s="15">
        <f t="shared" si="26"/>
        <v>0</v>
      </c>
    </row>
    <row r="1707" spans="1:8" ht="13.5" x14ac:dyDescent="0.25">
      <c r="A1707" s="11"/>
      <c r="B1707" s="10">
        <v>44791</v>
      </c>
      <c r="C1707" s="2">
        <v>0.53</v>
      </c>
      <c r="D1707" s="2">
        <v>0.53</v>
      </c>
      <c r="E1707" s="2">
        <v>14406</v>
      </c>
      <c r="F1707" s="2">
        <v>0.53</v>
      </c>
      <c r="G1707" s="2">
        <v>7635.18</v>
      </c>
      <c r="H1707" s="15">
        <f t="shared" si="26"/>
        <v>1.9230769230769246E-2</v>
      </c>
    </row>
    <row r="1708" spans="1:8" ht="13.5" x14ac:dyDescent="0.25">
      <c r="A1708" s="11"/>
      <c r="B1708" s="10">
        <v>44792</v>
      </c>
      <c r="C1708" s="2">
        <v>0.51</v>
      </c>
      <c r="D1708" s="2">
        <v>0.51</v>
      </c>
      <c r="E1708" s="2">
        <v>23371</v>
      </c>
      <c r="F1708" s="2">
        <v>0.51</v>
      </c>
      <c r="G1708" s="2">
        <v>11919.21</v>
      </c>
      <c r="H1708" s="15">
        <f t="shared" si="26"/>
        <v>-3.7735849056603807E-2</v>
      </c>
    </row>
    <row r="1709" spans="1:8" ht="13.5" x14ac:dyDescent="0.25">
      <c r="A1709" s="11"/>
      <c r="B1709" s="10">
        <v>44795</v>
      </c>
      <c r="C1709" s="2">
        <v>0.52</v>
      </c>
      <c r="D1709" s="2">
        <v>0.52</v>
      </c>
      <c r="E1709" s="2">
        <v>3010</v>
      </c>
      <c r="F1709" s="2">
        <v>0.52</v>
      </c>
      <c r="G1709" s="2">
        <v>1565.2</v>
      </c>
      <c r="H1709" s="15">
        <f t="shared" si="26"/>
        <v>1.9607843137254919E-2</v>
      </c>
    </row>
    <row r="1710" spans="1:8" ht="13.5" x14ac:dyDescent="0.25">
      <c r="A1710" s="11"/>
      <c r="B1710" s="10">
        <v>44796</v>
      </c>
      <c r="C1710" s="2">
        <v>0.52</v>
      </c>
      <c r="D1710" s="2">
        <v>0.52</v>
      </c>
      <c r="E1710" s="2">
        <v>910</v>
      </c>
      <c r="F1710" s="2">
        <v>0.52</v>
      </c>
      <c r="G1710" s="2">
        <v>473.2</v>
      </c>
      <c r="H1710" s="15">
        <f t="shared" si="26"/>
        <v>0</v>
      </c>
    </row>
    <row r="1711" spans="1:8" ht="13.5" x14ac:dyDescent="0.25">
      <c r="A1711" s="11"/>
      <c r="B1711" s="10">
        <v>44797</v>
      </c>
      <c r="C1711" s="2">
        <v>0.51</v>
      </c>
      <c r="D1711" s="2">
        <v>0.51</v>
      </c>
      <c r="E1711" s="2">
        <v>25451</v>
      </c>
      <c r="F1711" s="2">
        <v>0.51</v>
      </c>
      <c r="G1711" s="2">
        <v>12980.01</v>
      </c>
      <c r="H1711" s="15">
        <f t="shared" si="26"/>
        <v>-1.9230769230769246E-2</v>
      </c>
    </row>
    <row r="1712" spans="1:8" ht="13.5" x14ac:dyDescent="0.25">
      <c r="A1712" s="11"/>
      <c r="B1712" s="10">
        <v>44798</v>
      </c>
      <c r="C1712" s="2">
        <v>0.51</v>
      </c>
      <c r="D1712" s="2">
        <v>0.51</v>
      </c>
      <c r="E1712" s="2">
        <v>3765</v>
      </c>
      <c r="F1712" s="2">
        <v>0.51</v>
      </c>
      <c r="G1712" s="2">
        <v>1920.15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0.51</v>
      </c>
      <c r="D1713" s="2">
        <v>0.51</v>
      </c>
      <c r="E1713" s="2">
        <v>22025</v>
      </c>
      <c r="F1713" s="2">
        <v>0.51</v>
      </c>
      <c r="G1713" s="2">
        <v>11232.75</v>
      </c>
      <c r="H1713" s="15">
        <f t="shared" si="26"/>
        <v>0</v>
      </c>
    </row>
    <row r="1714" spans="1:8" ht="13.5" x14ac:dyDescent="0.25">
      <c r="A1714" s="11"/>
      <c r="B1714" s="10">
        <v>44802</v>
      </c>
      <c r="C1714" s="2">
        <v>0.53</v>
      </c>
      <c r="D1714" s="2">
        <v>0.53</v>
      </c>
      <c r="E1714" s="2">
        <v>990</v>
      </c>
      <c r="F1714" s="2">
        <v>0.53</v>
      </c>
      <c r="G1714" s="2">
        <v>524.70000000000005</v>
      </c>
      <c r="H1714" s="15">
        <f t="shared" si="26"/>
        <v>3.9215686274509838E-2</v>
      </c>
    </row>
    <row r="1715" spans="1:8" ht="13.5" x14ac:dyDescent="0.25">
      <c r="A1715" s="11"/>
      <c r="B1715" s="10">
        <v>44803</v>
      </c>
      <c r="C1715" s="2">
        <v>0.51</v>
      </c>
      <c r="D1715" s="2">
        <v>0.51</v>
      </c>
      <c r="E1715" s="2">
        <v>0</v>
      </c>
      <c r="F1715" s="2">
        <v>0</v>
      </c>
      <c r="G1715" s="2">
        <v>0</v>
      </c>
      <c r="H1715" s="15">
        <f t="shared" si="26"/>
        <v>-3.7735849056603807E-2</v>
      </c>
    </row>
    <row r="1716" spans="1:8" ht="13.5" x14ac:dyDescent="0.25">
      <c r="A1716" s="11"/>
      <c r="B1716" s="10">
        <v>44804</v>
      </c>
      <c r="C1716" s="2">
        <v>0.49</v>
      </c>
      <c r="D1716" s="2">
        <v>0.49</v>
      </c>
      <c r="E1716" s="2">
        <v>23526</v>
      </c>
      <c r="F1716" s="2">
        <v>0.49</v>
      </c>
      <c r="G1716" s="2">
        <v>11527.74</v>
      </c>
      <c r="H1716" s="15">
        <f t="shared" si="26"/>
        <v>-3.9215686274509838E-2</v>
      </c>
    </row>
    <row r="1717" spans="1:8" ht="13.5" x14ac:dyDescent="0.25">
      <c r="A1717" s="11"/>
      <c r="B1717" s="10">
        <v>44805</v>
      </c>
      <c r="C1717" s="2">
        <v>0.49</v>
      </c>
      <c r="D1717" s="2">
        <v>0.49</v>
      </c>
      <c r="E1717" s="2">
        <v>18220</v>
      </c>
      <c r="F1717" s="2">
        <v>0.49</v>
      </c>
      <c r="G1717" s="2">
        <v>8927.7999999999993</v>
      </c>
      <c r="H1717" s="15">
        <f t="shared" si="26"/>
        <v>0</v>
      </c>
    </row>
    <row r="1718" spans="1:8" ht="13.5" x14ac:dyDescent="0.25">
      <c r="A1718" s="11"/>
      <c r="B1718" s="10">
        <v>44806</v>
      </c>
      <c r="C1718" s="2">
        <v>0.49</v>
      </c>
      <c r="D1718" s="2">
        <v>0.49</v>
      </c>
      <c r="E1718" s="2">
        <v>8766</v>
      </c>
      <c r="F1718" s="2">
        <v>0.49</v>
      </c>
      <c r="G1718" s="2">
        <v>4295.34</v>
      </c>
      <c r="H1718" s="15">
        <f t="shared" si="26"/>
        <v>0</v>
      </c>
    </row>
    <row r="1719" spans="1:8" ht="13.5" x14ac:dyDescent="0.25">
      <c r="A1719" s="11"/>
      <c r="B1719" s="10">
        <v>44809</v>
      </c>
      <c r="C1719" s="2">
        <v>0.49</v>
      </c>
      <c r="D1719" s="2">
        <v>0.49</v>
      </c>
      <c r="E1719" s="2">
        <v>6552</v>
      </c>
      <c r="F1719" s="2">
        <v>0.49</v>
      </c>
      <c r="G1719" s="2">
        <v>3210.48</v>
      </c>
      <c r="H1719" s="15">
        <f t="shared" si="26"/>
        <v>0</v>
      </c>
    </row>
    <row r="1720" spans="1:8" ht="13.5" x14ac:dyDescent="0.25">
      <c r="A1720" s="11"/>
      <c r="B1720" s="10">
        <v>44810</v>
      </c>
      <c r="C1720" s="2">
        <v>0.47</v>
      </c>
      <c r="D1720" s="2">
        <v>0.47</v>
      </c>
      <c r="E1720" s="2">
        <v>74344</v>
      </c>
      <c r="F1720" s="2">
        <v>0.47</v>
      </c>
      <c r="G1720" s="2">
        <v>34941.68</v>
      </c>
      <c r="H1720" s="15">
        <f t="shared" si="26"/>
        <v>-4.0816326530612283E-2</v>
      </c>
    </row>
    <row r="1721" spans="1:8" ht="13.5" x14ac:dyDescent="0.25">
      <c r="A1721" s="11"/>
      <c r="B1721" s="10">
        <v>44811</v>
      </c>
      <c r="C1721" s="2">
        <v>0.48</v>
      </c>
      <c r="D1721" s="2">
        <v>0.48</v>
      </c>
      <c r="E1721" s="2">
        <v>8365</v>
      </c>
      <c r="F1721" s="2">
        <v>0.48</v>
      </c>
      <c r="G1721" s="2">
        <v>4015.2</v>
      </c>
      <c r="H1721" s="15">
        <f t="shared" si="26"/>
        <v>2.1276595744680871E-2</v>
      </c>
    </row>
    <row r="1722" spans="1:8" ht="13.5" x14ac:dyDescent="0.25">
      <c r="A1722" s="11"/>
      <c r="B1722" s="10">
        <v>44812</v>
      </c>
      <c r="C1722" s="2">
        <v>0.47</v>
      </c>
      <c r="D1722" s="2">
        <v>0.47</v>
      </c>
      <c r="E1722" s="2">
        <v>30200</v>
      </c>
      <c r="F1722" s="2">
        <v>0.47</v>
      </c>
      <c r="G1722" s="2">
        <v>14194</v>
      </c>
      <c r="H1722" s="15">
        <f t="shared" si="26"/>
        <v>-2.0833333333333353E-2</v>
      </c>
    </row>
    <row r="1723" spans="1:8" ht="13.5" x14ac:dyDescent="0.25">
      <c r="A1723" s="11"/>
      <c r="B1723" s="10">
        <v>44813</v>
      </c>
      <c r="C1723" s="2">
        <v>0.48</v>
      </c>
      <c r="D1723" s="2">
        <v>0.48</v>
      </c>
      <c r="E1723" s="2">
        <v>3530</v>
      </c>
      <c r="F1723" s="2">
        <v>0.48</v>
      </c>
      <c r="G1723" s="2">
        <v>1694.4</v>
      </c>
      <c r="H1723" s="15">
        <f t="shared" si="26"/>
        <v>2.1276595744680871E-2</v>
      </c>
    </row>
    <row r="1724" spans="1:8" ht="13.5" x14ac:dyDescent="0.25">
      <c r="A1724" s="11"/>
      <c r="B1724" s="10">
        <v>44816</v>
      </c>
      <c r="C1724" s="2">
        <v>0.46</v>
      </c>
      <c r="D1724" s="2">
        <v>0.46</v>
      </c>
      <c r="E1724" s="2">
        <v>43924</v>
      </c>
      <c r="F1724" s="2">
        <v>0.46</v>
      </c>
      <c r="G1724" s="2">
        <v>20205.04</v>
      </c>
      <c r="H1724" s="15">
        <f t="shared" si="26"/>
        <v>-4.1666666666666588E-2</v>
      </c>
    </row>
    <row r="1725" spans="1:8" ht="13.5" x14ac:dyDescent="0.25">
      <c r="A1725" s="11"/>
      <c r="B1725" s="10">
        <v>44817</v>
      </c>
      <c r="C1725" s="2">
        <v>0.44</v>
      </c>
      <c r="D1725" s="2">
        <v>0.44</v>
      </c>
      <c r="E1725" s="2">
        <v>11160</v>
      </c>
      <c r="F1725" s="2">
        <v>0.44</v>
      </c>
      <c r="G1725" s="2">
        <v>4910.3999999999996</v>
      </c>
      <c r="H1725" s="15">
        <f t="shared" si="26"/>
        <v>-4.3478260869565251E-2</v>
      </c>
    </row>
    <row r="1726" spans="1:8" ht="13.5" x14ac:dyDescent="0.25">
      <c r="A1726" s="11"/>
      <c r="B1726" s="10">
        <v>44818</v>
      </c>
      <c r="C1726" s="2">
        <v>0.43</v>
      </c>
      <c r="D1726" s="2">
        <v>0.43</v>
      </c>
      <c r="E1726" s="2">
        <v>0</v>
      </c>
      <c r="F1726" s="2">
        <v>0</v>
      </c>
      <c r="G1726" s="2">
        <v>0</v>
      </c>
      <c r="H1726" s="15">
        <f t="shared" si="26"/>
        <v>-2.2727272727272749E-2</v>
      </c>
    </row>
    <row r="1727" spans="1:8" ht="13.5" x14ac:dyDescent="0.25">
      <c r="A1727" s="11"/>
      <c r="B1727" s="10">
        <v>44819</v>
      </c>
      <c r="C1727" s="2">
        <v>0.43</v>
      </c>
      <c r="D1727" s="2">
        <v>0.43</v>
      </c>
      <c r="E1727" s="2">
        <v>47257</v>
      </c>
      <c r="F1727" s="2">
        <v>0.43</v>
      </c>
      <c r="G1727" s="2">
        <v>20320.509999999998</v>
      </c>
      <c r="H1727" s="15">
        <f t="shared" si="26"/>
        <v>0</v>
      </c>
    </row>
    <row r="1728" spans="1:8" ht="13.5" x14ac:dyDescent="0.25">
      <c r="A1728" s="11"/>
      <c r="B1728" s="10">
        <v>44820</v>
      </c>
      <c r="C1728" s="2">
        <v>0.44</v>
      </c>
      <c r="D1728" s="2">
        <v>0.44</v>
      </c>
      <c r="E1728" s="2">
        <v>9510</v>
      </c>
      <c r="F1728" s="2">
        <v>0.44</v>
      </c>
      <c r="G1728" s="2">
        <v>4184.3999999999996</v>
      </c>
      <c r="H1728" s="15">
        <f t="shared" si="26"/>
        <v>2.3255813953488393E-2</v>
      </c>
    </row>
    <row r="1729" spans="1:8" ht="13.5" x14ac:dyDescent="0.25">
      <c r="A1729" s="11"/>
      <c r="B1729" s="10">
        <v>44823</v>
      </c>
      <c r="C1729" s="2">
        <v>0.45</v>
      </c>
      <c r="D1729" s="2">
        <v>0.45</v>
      </c>
      <c r="E1729" s="2">
        <v>14095</v>
      </c>
      <c r="F1729" s="2">
        <v>0.45</v>
      </c>
      <c r="G1729" s="2">
        <v>6342.75</v>
      </c>
      <c r="H1729" s="15">
        <f t="shared" si="26"/>
        <v>2.2727272727272749E-2</v>
      </c>
    </row>
    <row r="1730" spans="1:8" ht="13.5" x14ac:dyDescent="0.25">
      <c r="A1730" s="11"/>
      <c r="B1730" s="10">
        <v>44824</v>
      </c>
      <c r="C1730" s="2">
        <v>0.47</v>
      </c>
      <c r="D1730" s="2">
        <v>0.47</v>
      </c>
      <c r="E1730" s="2">
        <v>4955</v>
      </c>
      <c r="F1730" s="2">
        <v>0.47</v>
      </c>
      <c r="G1730" s="2">
        <v>2328.85</v>
      </c>
      <c r="H1730" s="15">
        <f t="shared" si="26"/>
        <v>4.4444444444444363E-2</v>
      </c>
    </row>
    <row r="1731" spans="1:8" ht="13.5" x14ac:dyDescent="0.25">
      <c r="A1731" s="11"/>
      <c r="B1731" s="10">
        <v>44825</v>
      </c>
      <c r="C1731" s="2">
        <v>0.45</v>
      </c>
      <c r="D1731" s="2">
        <v>0.45</v>
      </c>
      <c r="E1731" s="2">
        <v>0</v>
      </c>
      <c r="F1731" s="2">
        <v>0</v>
      </c>
      <c r="G1731" s="2">
        <v>0</v>
      </c>
      <c r="H1731" s="15">
        <f t="shared" si="26"/>
        <v>-4.2553191489361625E-2</v>
      </c>
    </row>
    <row r="1732" spans="1:8" ht="13.5" x14ac:dyDescent="0.25">
      <c r="A1732" s="11"/>
      <c r="B1732" s="10">
        <v>44826</v>
      </c>
      <c r="C1732" s="2">
        <v>0.44</v>
      </c>
      <c r="D1732" s="2">
        <v>0.44</v>
      </c>
      <c r="E1732" s="2">
        <v>6156</v>
      </c>
      <c r="F1732" s="2">
        <v>0.44</v>
      </c>
      <c r="G1732" s="2">
        <v>2708.64</v>
      </c>
      <c r="H1732" s="15">
        <f t="shared" si="26"/>
        <v>-2.222222222222224E-2</v>
      </c>
    </row>
    <row r="1733" spans="1:8" ht="13.5" x14ac:dyDescent="0.25">
      <c r="A1733" s="11"/>
      <c r="B1733" s="10">
        <v>44827</v>
      </c>
      <c r="C1733" s="2">
        <v>0.44</v>
      </c>
      <c r="D1733" s="2">
        <v>0.44</v>
      </c>
      <c r="E1733" s="2">
        <v>987</v>
      </c>
      <c r="F1733" s="2">
        <v>0.44</v>
      </c>
      <c r="G1733" s="2">
        <v>434.28</v>
      </c>
      <c r="H1733" s="15">
        <f t="shared" si="26"/>
        <v>0</v>
      </c>
    </row>
    <row r="1734" spans="1:8" ht="13.5" x14ac:dyDescent="0.25">
      <c r="A1734" s="11"/>
      <c r="B1734" s="10">
        <v>44830</v>
      </c>
      <c r="C1734" s="2">
        <v>0.43</v>
      </c>
      <c r="D1734" s="2">
        <v>0.43</v>
      </c>
      <c r="E1734" s="2">
        <v>13054</v>
      </c>
      <c r="F1734" s="2">
        <v>0.43</v>
      </c>
      <c r="G1734" s="2">
        <v>5613.22</v>
      </c>
      <c r="H1734" s="15">
        <f t="shared" si="26"/>
        <v>-2.2727272727272749E-2</v>
      </c>
    </row>
    <row r="1735" spans="1:8" ht="13.5" x14ac:dyDescent="0.25">
      <c r="A1735" s="11"/>
      <c r="B1735" s="10">
        <v>44831</v>
      </c>
      <c r="C1735" s="2">
        <v>0.43</v>
      </c>
      <c r="D1735" s="2">
        <v>0.43</v>
      </c>
      <c r="E1735" s="2">
        <v>4527</v>
      </c>
      <c r="F1735" s="2">
        <v>0.43</v>
      </c>
      <c r="G1735" s="2">
        <v>1946.61</v>
      </c>
      <c r="H1735" s="15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0.42</v>
      </c>
      <c r="D1736" s="2">
        <v>0.42</v>
      </c>
      <c r="E1736" s="2">
        <v>0</v>
      </c>
      <c r="F1736" s="2">
        <v>0</v>
      </c>
      <c r="G1736" s="2">
        <v>0</v>
      </c>
      <c r="H1736" s="15">
        <f t="shared" si="27"/>
        <v>-2.3255813953488393E-2</v>
      </c>
    </row>
    <row r="1737" spans="1:8" ht="13.5" x14ac:dyDescent="0.25">
      <c r="A1737" s="11"/>
      <c r="B1737" s="10">
        <v>44833</v>
      </c>
      <c r="C1737" s="2">
        <v>0.41</v>
      </c>
      <c r="D1737" s="2">
        <v>0.41</v>
      </c>
      <c r="E1737" s="2">
        <v>26517</v>
      </c>
      <c r="F1737" s="2">
        <v>0.41</v>
      </c>
      <c r="G1737" s="2">
        <v>10871.97</v>
      </c>
      <c r="H1737" s="15">
        <f t="shared" si="27"/>
        <v>-2.3809523809523832E-2</v>
      </c>
    </row>
    <row r="1738" spans="1:8" ht="13.5" x14ac:dyDescent="0.25">
      <c r="A1738" s="11"/>
      <c r="B1738" s="10">
        <v>44834</v>
      </c>
      <c r="C1738" s="2">
        <v>0.41</v>
      </c>
      <c r="D1738" s="2">
        <v>0.41</v>
      </c>
      <c r="E1738" s="2">
        <v>25353</v>
      </c>
      <c r="F1738" s="2">
        <v>0.41</v>
      </c>
      <c r="G1738" s="2">
        <v>10394.73</v>
      </c>
      <c r="H1738" s="15">
        <f t="shared" si="27"/>
        <v>0</v>
      </c>
    </row>
    <row r="1739" spans="1:8" ht="13.5" x14ac:dyDescent="0.25">
      <c r="A1739" s="11"/>
      <c r="B1739" s="10">
        <v>44837</v>
      </c>
      <c r="C1739" s="2">
        <v>0.42</v>
      </c>
      <c r="D1739" s="2">
        <v>0.42</v>
      </c>
      <c r="E1739" s="2">
        <v>0</v>
      </c>
      <c r="F1739" s="2">
        <v>0</v>
      </c>
      <c r="G1739" s="2">
        <v>0</v>
      </c>
      <c r="H1739" s="15">
        <f t="shared" si="27"/>
        <v>2.4390243902439046E-2</v>
      </c>
    </row>
    <row r="1740" spans="1:8" ht="13.5" x14ac:dyDescent="0.25">
      <c r="A1740" s="11"/>
      <c r="B1740" s="10">
        <v>44838</v>
      </c>
      <c r="C1740" s="2">
        <v>0.41</v>
      </c>
      <c r="D1740" s="2">
        <v>0.41</v>
      </c>
      <c r="E1740" s="2">
        <v>12610</v>
      </c>
      <c r="F1740" s="2">
        <v>0.41</v>
      </c>
      <c r="G1740" s="2">
        <v>5170.1000000000004</v>
      </c>
      <c r="H1740" s="15">
        <f t="shared" si="27"/>
        <v>-2.3809523809523832E-2</v>
      </c>
    </row>
    <row r="1741" spans="1:8" ht="13.5" x14ac:dyDescent="0.25">
      <c r="A1741" s="11"/>
      <c r="B1741" s="10">
        <v>44839</v>
      </c>
      <c r="C1741" s="2">
        <v>0.42</v>
      </c>
      <c r="D1741" s="2">
        <v>0.42</v>
      </c>
      <c r="E1741" s="2">
        <v>3500</v>
      </c>
      <c r="F1741" s="2">
        <v>0.42</v>
      </c>
      <c r="G1741" s="2">
        <v>1470</v>
      </c>
      <c r="H1741" s="15">
        <f t="shared" si="27"/>
        <v>2.4390243902439046E-2</v>
      </c>
    </row>
    <row r="1742" spans="1:8" ht="13.5" x14ac:dyDescent="0.25">
      <c r="A1742" s="11"/>
      <c r="B1742" s="10">
        <v>44840</v>
      </c>
      <c r="C1742" s="2">
        <v>0.42</v>
      </c>
      <c r="D1742" s="2">
        <v>0.42</v>
      </c>
      <c r="E1742" s="2">
        <v>3010</v>
      </c>
      <c r="F1742" s="2">
        <v>0.42</v>
      </c>
      <c r="G1742" s="2">
        <v>1264.2</v>
      </c>
      <c r="H1742" s="15">
        <f t="shared" si="27"/>
        <v>0</v>
      </c>
    </row>
    <row r="1743" spans="1:8" ht="13.5" x14ac:dyDescent="0.25">
      <c r="A1743" s="11"/>
      <c r="B1743" s="10">
        <v>44841</v>
      </c>
      <c r="C1743" s="2">
        <v>0.43</v>
      </c>
      <c r="D1743" s="2">
        <v>0.43</v>
      </c>
      <c r="E1743" s="2">
        <v>247</v>
      </c>
      <c r="F1743" s="2">
        <v>0.43</v>
      </c>
      <c r="G1743" s="2">
        <v>106.21</v>
      </c>
      <c r="H1743" s="15">
        <f t="shared" si="27"/>
        <v>2.3809523809523832E-2</v>
      </c>
    </row>
    <row r="1744" spans="1:8" ht="13.5" x14ac:dyDescent="0.25">
      <c r="A1744" s="11"/>
      <c r="B1744" s="10">
        <v>44844</v>
      </c>
      <c r="C1744" s="2">
        <v>0.43</v>
      </c>
      <c r="D1744" s="2">
        <v>0.43</v>
      </c>
      <c r="E1744" s="2">
        <v>1005</v>
      </c>
      <c r="F1744" s="2">
        <v>0.43</v>
      </c>
      <c r="G1744" s="2">
        <v>432.15</v>
      </c>
      <c r="H1744" s="15">
        <f t="shared" si="27"/>
        <v>0</v>
      </c>
    </row>
    <row r="1745" spans="1:8" ht="13.5" x14ac:dyDescent="0.25">
      <c r="A1745" s="11"/>
      <c r="B1745" s="10">
        <v>44845</v>
      </c>
      <c r="C1745" s="2">
        <v>0.43</v>
      </c>
      <c r="D1745" s="2">
        <v>0.43</v>
      </c>
      <c r="E1745" s="2">
        <v>50</v>
      </c>
      <c r="F1745" s="2">
        <v>0.43</v>
      </c>
      <c r="G1745" s="2">
        <v>21.5</v>
      </c>
      <c r="H1745" s="15">
        <f t="shared" si="27"/>
        <v>0</v>
      </c>
    </row>
    <row r="1746" spans="1:8" ht="13.5" x14ac:dyDescent="0.25">
      <c r="A1746" s="11"/>
      <c r="B1746" s="10">
        <v>44846</v>
      </c>
      <c r="C1746" s="2">
        <v>0.43</v>
      </c>
      <c r="D1746" s="2">
        <v>0.43</v>
      </c>
      <c r="E1746" s="2">
        <v>1800</v>
      </c>
      <c r="F1746" s="2">
        <v>0.43</v>
      </c>
      <c r="G1746" s="2">
        <v>774</v>
      </c>
      <c r="H1746" s="15">
        <f t="shared" si="27"/>
        <v>0</v>
      </c>
    </row>
    <row r="1747" spans="1:8" ht="13.5" x14ac:dyDescent="0.25">
      <c r="A1747" s="11"/>
      <c r="B1747" s="10">
        <v>44847</v>
      </c>
      <c r="C1747" s="2">
        <v>0.43</v>
      </c>
      <c r="D1747" s="2">
        <v>0.43</v>
      </c>
      <c r="E1747" s="2">
        <v>0</v>
      </c>
      <c r="F1747" s="2">
        <v>0</v>
      </c>
      <c r="G1747" s="2">
        <v>0</v>
      </c>
      <c r="H1747" s="15">
        <f t="shared" si="27"/>
        <v>0</v>
      </c>
    </row>
    <row r="1748" spans="1:8" ht="13.5" x14ac:dyDescent="0.25">
      <c r="A1748" s="11"/>
      <c r="B1748" s="10">
        <v>44848</v>
      </c>
      <c r="C1748" s="2">
        <v>0.42</v>
      </c>
      <c r="D1748" s="2">
        <v>0.42</v>
      </c>
      <c r="E1748" s="2">
        <v>1406</v>
      </c>
      <c r="F1748" s="2">
        <v>0.42</v>
      </c>
      <c r="G1748" s="2">
        <v>590.52</v>
      </c>
      <c r="H1748" s="15">
        <f t="shared" si="27"/>
        <v>-2.3255813953488393E-2</v>
      </c>
    </row>
    <row r="1749" spans="1:8" ht="13.5" x14ac:dyDescent="0.25">
      <c r="A1749" s="11"/>
      <c r="B1749" s="10">
        <v>44851</v>
      </c>
      <c r="C1749" s="2">
        <v>0.42</v>
      </c>
      <c r="D1749" s="2">
        <v>0.42</v>
      </c>
      <c r="E1749" s="2">
        <v>120</v>
      </c>
      <c r="F1749" s="2">
        <v>0.42</v>
      </c>
      <c r="G1749" s="2">
        <v>50.4</v>
      </c>
      <c r="H1749" s="15">
        <f t="shared" si="27"/>
        <v>0</v>
      </c>
    </row>
    <row r="1750" spans="1:8" ht="13.5" x14ac:dyDescent="0.25">
      <c r="A1750" s="11"/>
      <c r="B1750" s="10">
        <v>44852</v>
      </c>
      <c r="C1750" s="2">
        <v>0.43</v>
      </c>
      <c r="D1750" s="2">
        <v>0.43</v>
      </c>
      <c r="E1750" s="2">
        <v>0</v>
      </c>
      <c r="F1750" s="2">
        <v>0</v>
      </c>
      <c r="G1750" s="2">
        <v>0</v>
      </c>
      <c r="H1750" s="15">
        <f t="shared" si="27"/>
        <v>2.3809523809523832E-2</v>
      </c>
    </row>
    <row r="1751" spans="1:8" ht="13.5" x14ac:dyDescent="0.25">
      <c r="A1751" s="11"/>
      <c r="B1751" s="10">
        <v>44853</v>
      </c>
      <c r="C1751" s="2">
        <v>0.43</v>
      </c>
      <c r="D1751" s="2">
        <v>0.43</v>
      </c>
      <c r="E1751" s="2">
        <v>5325</v>
      </c>
      <c r="F1751" s="2">
        <v>0.43</v>
      </c>
      <c r="G1751" s="2">
        <v>2289.75</v>
      </c>
      <c r="H1751" s="15">
        <f t="shared" si="27"/>
        <v>0</v>
      </c>
    </row>
    <row r="1752" spans="1:8" ht="13.5" x14ac:dyDescent="0.25">
      <c r="A1752" s="11"/>
      <c r="B1752" s="10">
        <v>44854</v>
      </c>
      <c r="C1752" s="2">
        <v>0.43</v>
      </c>
      <c r="D1752" s="2">
        <v>0.43</v>
      </c>
      <c r="E1752" s="2">
        <v>6999</v>
      </c>
      <c r="F1752" s="2">
        <v>0.43</v>
      </c>
      <c r="G1752" s="2">
        <v>3009.57</v>
      </c>
      <c r="H1752" s="15">
        <f t="shared" si="27"/>
        <v>0</v>
      </c>
    </row>
    <row r="1753" spans="1:8" ht="13.5" x14ac:dyDescent="0.25">
      <c r="A1753" s="11"/>
      <c r="B1753" s="10">
        <v>44855</v>
      </c>
      <c r="C1753" s="2">
        <v>0.44</v>
      </c>
      <c r="D1753" s="2">
        <v>0.44</v>
      </c>
      <c r="E1753" s="2">
        <v>985</v>
      </c>
      <c r="F1753" s="2">
        <v>0.44</v>
      </c>
      <c r="G1753" s="2">
        <v>433.4</v>
      </c>
      <c r="H1753" s="15">
        <f t="shared" si="27"/>
        <v>2.3255813953488393E-2</v>
      </c>
    </row>
    <row r="1754" spans="1:8" ht="13.5" x14ac:dyDescent="0.25">
      <c r="A1754" s="11"/>
      <c r="B1754" s="10">
        <v>44858</v>
      </c>
      <c r="C1754" s="2">
        <v>0.44</v>
      </c>
      <c r="D1754" s="2">
        <v>0.44</v>
      </c>
      <c r="E1754" s="2">
        <v>7100</v>
      </c>
      <c r="F1754" s="2">
        <v>0.44</v>
      </c>
      <c r="G1754" s="2">
        <v>3124</v>
      </c>
      <c r="H1754" s="15">
        <f t="shared" si="27"/>
        <v>0</v>
      </c>
    </row>
    <row r="1755" spans="1:8" ht="13.5" x14ac:dyDescent="0.25">
      <c r="A1755" s="11"/>
      <c r="B1755" s="10">
        <v>44859</v>
      </c>
      <c r="C1755" s="2">
        <v>0.45</v>
      </c>
      <c r="D1755" s="2">
        <v>0.45</v>
      </c>
      <c r="E1755" s="2">
        <v>10570</v>
      </c>
      <c r="F1755" s="2">
        <v>0.45</v>
      </c>
      <c r="G1755" s="2">
        <v>4756.5</v>
      </c>
      <c r="H1755" s="15">
        <f t="shared" si="27"/>
        <v>2.2727272727272749E-2</v>
      </c>
    </row>
    <row r="1756" spans="1:8" ht="13.5" x14ac:dyDescent="0.25">
      <c r="A1756" s="11"/>
      <c r="B1756" s="10">
        <v>44860</v>
      </c>
      <c r="C1756" s="2">
        <v>0.45</v>
      </c>
      <c r="D1756" s="2">
        <v>0.45</v>
      </c>
      <c r="E1756" s="2">
        <v>4480</v>
      </c>
      <c r="F1756" s="2">
        <v>0.45</v>
      </c>
      <c r="G1756" s="2">
        <v>2016</v>
      </c>
      <c r="H1756" s="15">
        <f t="shared" si="27"/>
        <v>0</v>
      </c>
    </row>
    <row r="1757" spans="1:8" ht="13.5" x14ac:dyDescent="0.25">
      <c r="A1757" s="11"/>
      <c r="B1757" s="10">
        <v>44861</v>
      </c>
      <c r="C1757" s="2">
        <v>0.45</v>
      </c>
      <c r="D1757" s="2">
        <v>0.45</v>
      </c>
      <c r="E1757" s="2">
        <v>20</v>
      </c>
      <c r="F1757" s="2">
        <v>0.45</v>
      </c>
      <c r="G1757" s="2">
        <v>9</v>
      </c>
      <c r="H1757" s="15">
        <f t="shared" si="27"/>
        <v>0</v>
      </c>
    </row>
    <row r="1758" spans="1:8" ht="13.5" x14ac:dyDescent="0.25">
      <c r="A1758" s="11"/>
      <c r="B1758" s="10">
        <v>44862</v>
      </c>
      <c r="C1758" s="2">
        <v>0.45</v>
      </c>
      <c r="D1758" s="2">
        <v>0.45</v>
      </c>
      <c r="E1758" s="2">
        <v>20</v>
      </c>
      <c r="F1758" s="2">
        <v>0.45</v>
      </c>
      <c r="G1758" s="2">
        <v>9</v>
      </c>
      <c r="H1758" s="15">
        <f t="shared" si="27"/>
        <v>0</v>
      </c>
    </row>
    <row r="1759" spans="1:8" ht="13.5" x14ac:dyDescent="0.25">
      <c r="A1759" s="11"/>
      <c r="B1759" s="10">
        <v>44865</v>
      </c>
      <c r="C1759" s="2">
        <v>0.45</v>
      </c>
      <c r="D1759" s="2">
        <v>0.45</v>
      </c>
      <c r="E1759" s="2">
        <v>2611</v>
      </c>
      <c r="F1759" s="2">
        <v>0.45</v>
      </c>
      <c r="G1759" s="2">
        <v>1174.95</v>
      </c>
      <c r="H1759" s="15">
        <f t="shared" si="27"/>
        <v>0</v>
      </c>
    </row>
    <row r="1760" spans="1:8" ht="13.5" x14ac:dyDescent="0.25">
      <c r="A1760" s="11"/>
      <c r="B1760" s="10">
        <v>44866</v>
      </c>
      <c r="C1760" s="2">
        <v>0.46</v>
      </c>
      <c r="D1760" s="2">
        <v>0.46</v>
      </c>
      <c r="E1760" s="2">
        <v>350</v>
      </c>
      <c r="F1760" s="2">
        <v>0.46</v>
      </c>
      <c r="G1760" s="2">
        <v>161</v>
      </c>
      <c r="H1760" s="15">
        <f t="shared" si="27"/>
        <v>2.222222222222224E-2</v>
      </c>
    </row>
    <row r="1761" spans="1:8" ht="13.5" x14ac:dyDescent="0.25">
      <c r="A1761" s="11"/>
      <c r="B1761" s="10">
        <v>44867</v>
      </c>
      <c r="C1761" s="2">
        <v>0.46</v>
      </c>
      <c r="D1761" s="2">
        <v>0.46</v>
      </c>
      <c r="E1761" s="2">
        <v>0</v>
      </c>
      <c r="F1761" s="2">
        <v>0</v>
      </c>
      <c r="G1761" s="2">
        <v>0</v>
      </c>
      <c r="H1761" s="15">
        <f t="shared" si="27"/>
        <v>0</v>
      </c>
    </row>
    <row r="1762" spans="1:8" ht="13.5" x14ac:dyDescent="0.25">
      <c r="A1762" s="11"/>
      <c r="B1762" s="10">
        <v>44868</v>
      </c>
      <c r="C1762" s="2">
        <v>0.44</v>
      </c>
      <c r="D1762" s="2">
        <v>0.44</v>
      </c>
      <c r="E1762" s="2">
        <v>0</v>
      </c>
      <c r="F1762" s="2">
        <v>0</v>
      </c>
      <c r="G1762" s="2">
        <v>0</v>
      </c>
      <c r="H1762" s="15">
        <f t="shared" si="27"/>
        <v>-4.3478260869565251E-2</v>
      </c>
    </row>
    <row r="1763" spans="1:8" ht="13.5" x14ac:dyDescent="0.25">
      <c r="A1763" s="11"/>
      <c r="B1763" s="10">
        <v>44869</v>
      </c>
      <c r="C1763" s="2">
        <v>0.43</v>
      </c>
      <c r="D1763" s="2">
        <v>0.43</v>
      </c>
      <c r="E1763" s="2">
        <v>0</v>
      </c>
      <c r="F1763" s="2">
        <v>0</v>
      </c>
      <c r="G1763" s="2">
        <v>0</v>
      </c>
      <c r="H1763" s="15">
        <f t="shared" si="27"/>
        <v>-2.2727272727272749E-2</v>
      </c>
    </row>
    <row r="1764" spans="1:8" ht="13.5" x14ac:dyDescent="0.25">
      <c r="A1764" s="11"/>
      <c r="B1764" s="10">
        <v>44872</v>
      </c>
      <c r="C1764" s="2">
        <v>0.42</v>
      </c>
      <c r="D1764" s="2">
        <v>0.42</v>
      </c>
      <c r="E1764" s="2">
        <v>20974</v>
      </c>
      <c r="F1764" s="2">
        <v>0.42</v>
      </c>
      <c r="G1764" s="2">
        <v>8809.08</v>
      </c>
      <c r="H1764" s="15">
        <f t="shared" si="27"/>
        <v>-2.3255813953488393E-2</v>
      </c>
    </row>
    <row r="1765" spans="1:8" ht="13.5" x14ac:dyDescent="0.25">
      <c r="A1765" s="11"/>
      <c r="B1765" s="10">
        <v>44873</v>
      </c>
      <c r="C1765" s="2">
        <v>0.42</v>
      </c>
      <c r="D1765" s="2">
        <v>0.42</v>
      </c>
      <c r="E1765" s="2">
        <v>848</v>
      </c>
      <c r="F1765" s="2">
        <v>0.42</v>
      </c>
      <c r="G1765" s="2">
        <v>356.16</v>
      </c>
      <c r="H1765" s="15">
        <f t="shared" si="27"/>
        <v>0</v>
      </c>
    </row>
    <row r="1766" spans="1:8" ht="13.5" x14ac:dyDescent="0.25">
      <c r="A1766" s="11"/>
      <c r="B1766" s="10">
        <v>44874</v>
      </c>
      <c r="C1766" s="2">
        <v>0.41</v>
      </c>
      <c r="D1766" s="2">
        <v>0.41</v>
      </c>
      <c r="E1766" s="2">
        <v>8000</v>
      </c>
      <c r="F1766" s="2">
        <v>0.41</v>
      </c>
      <c r="G1766" s="2">
        <v>3280</v>
      </c>
      <c r="H1766" s="15">
        <f t="shared" si="27"/>
        <v>-2.3809523809523832E-2</v>
      </c>
    </row>
    <row r="1767" spans="1:8" ht="13.5" x14ac:dyDescent="0.25">
      <c r="A1767" s="11"/>
      <c r="B1767" s="10">
        <v>44875</v>
      </c>
      <c r="C1767" s="2">
        <v>0.4</v>
      </c>
      <c r="D1767" s="2">
        <v>0.4</v>
      </c>
      <c r="E1767" s="2">
        <v>18513</v>
      </c>
      <c r="F1767" s="2">
        <v>0.4</v>
      </c>
      <c r="G1767" s="2">
        <v>7405.2</v>
      </c>
      <c r="H1767" s="15">
        <f t="shared" si="27"/>
        <v>-2.4390243902438911E-2</v>
      </c>
    </row>
    <row r="1768" spans="1:8" ht="13.5" x14ac:dyDescent="0.25">
      <c r="A1768" s="11"/>
      <c r="B1768" s="10">
        <v>44876</v>
      </c>
      <c r="C1768" s="2">
        <v>0.4</v>
      </c>
      <c r="D1768" s="2">
        <v>0.4</v>
      </c>
      <c r="E1768" s="2">
        <v>7217</v>
      </c>
      <c r="F1768" s="2">
        <v>0.4</v>
      </c>
      <c r="G1768" s="2">
        <v>2886.8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0.41</v>
      </c>
      <c r="D1769" s="2">
        <v>0.41</v>
      </c>
      <c r="E1769" s="2">
        <v>14095</v>
      </c>
      <c r="F1769" s="2">
        <v>0.41</v>
      </c>
      <c r="G1769" s="2">
        <v>5778.95</v>
      </c>
      <c r="H1769" s="15">
        <f t="shared" si="27"/>
        <v>2.4999999999999883E-2</v>
      </c>
    </row>
    <row r="1770" spans="1:8" ht="13.5" x14ac:dyDescent="0.25">
      <c r="A1770" s="11"/>
      <c r="B1770" s="10">
        <v>44880</v>
      </c>
      <c r="C1770" s="2">
        <v>0.4</v>
      </c>
      <c r="D1770" s="2">
        <v>0.4</v>
      </c>
      <c r="E1770" s="2">
        <v>8595</v>
      </c>
      <c r="F1770" s="2">
        <v>0.4</v>
      </c>
      <c r="G1770" s="2">
        <v>3438</v>
      </c>
      <c r="H1770" s="15">
        <f t="shared" si="27"/>
        <v>-2.4390243902438911E-2</v>
      </c>
    </row>
    <row r="1771" spans="1:8" ht="13.5" x14ac:dyDescent="0.25">
      <c r="A1771" s="11"/>
      <c r="B1771" s="10">
        <v>44881</v>
      </c>
      <c r="C1771" s="2">
        <v>0.4</v>
      </c>
      <c r="D1771" s="2">
        <v>0.4</v>
      </c>
      <c r="E1771" s="2">
        <v>11548</v>
      </c>
      <c r="F1771" s="2">
        <v>0.4</v>
      </c>
      <c r="G1771" s="2">
        <v>4619.2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0.41</v>
      </c>
      <c r="D1772" s="2">
        <v>0.41</v>
      </c>
      <c r="E1772" s="2">
        <v>9409</v>
      </c>
      <c r="F1772" s="2">
        <v>0.41</v>
      </c>
      <c r="G1772" s="2">
        <v>3857.69</v>
      </c>
      <c r="H1772" s="15">
        <f t="shared" si="27"/>
        <v>2.4999999999999883E-2</v>
      </c>
    </row>
    <row r="1773" spans="1:8" ht="13.5" x14ac:dyDescent="0.25">
      <c r="A1773" s="11"/>
      <c r="B1773" s="10">
        <v>44883</v>
      </c>
      <c r="C1773" s="2">
        <v>0.42</v>
      </c>
      <c r="D1773" s="2">
        <v>0.42</v>
      </c>
      <c r="E1773" s="2">
        <v>9566</v>
      </c>
      <c r="F1773" s="2">
        <v>0.42</v>
      </c>
      <c r="G1773" s="2">
        <v>4017.72</v>
      </c>
      <c r="H1773" s="15">
        <f t="shared" si="27"/>
        <v>2.4390243902439046E-2</v>
      </c>
    </row>
    <row r="1774" spans="1:8" ht="13.5" x14ac:dyDescent="0.25">
      <c r="A1774" s="11"/>
      <c r="B1774" s="10">
        <v>44886</v>
      </c>
      <c r="C1774" s="2">
        <v>0.41</v>
      </c>
      <c r="D1774" s="2">
        <v>0.41</v>
      </c>
      <c r="E1774" s="2">
        <v>2510</v>
      </c>
      <c r="F1774" s="2">
        <v>0.41</v>
      </c>
      <c r="G1774" s="2">
        <v>1029.0999999999999</v>
      </c>
      <c r="H1774" s="15">
        <f t="shared" si="27"/>
        <v>-2.3809523809523832E-2</v>
      </c>
    </row>
    <row r="1775" spans="1:8" ht="13.5" x14ac:dyDescent="0.25">
      <c r="A1775" s="11"/>
      <c r="B1775" s="10">
        <v>44887</v>
      </c>
      <c r="C1775" s="2">
        <v>0.42</v>
      </c>
      <c r="D1775" s="2">
        <v>0.42</v>
      </c>
      <c r="E1775" s="2">
        <v>10</v>
      </c>
      <c r="F1775" s="2">
        <v>0.42</v>
      </c>
      <c r="G1775" s="2">
        <v>4.2</v>
      </c>
      <c r="H1775" s="15">
        <f t="shared" si="27"/>
        <v>2.4390243902439046E-2</v>
      </c>
    </row>
    <row r="1776" spans="1:8" ht="13.5" x14ac:dyDescent="0.25">
      <c r="A1776" s="11"/>
      <c r="B1776" s="10">
        <v>44888</v>
      </c>
      <c r="C1776" s="2">
        <v>0.42</v>
      </c>
      <c r="D1776" s="2">
        <v>0.42</v>
      </c>
      <c r="E1776" s="2">
        <v>10</v>
      </c>
      <c r="F1776" s="2">
        <v>0.42</v>
      </c>
      <c r="G1776" s="2">
        <v>4.2</v>
      </c>
      <c r="H1776" s="15">
        <f t="shared" si="27"/>
        <v>0</v>
      </c>
    </row>
    <row r="1777" spans="1:8" ht="13.5" x14ac:dyDescent="0.25">
      <c r="A1777" s="11"/>
      <c r="B1777" s="10">
        <v>44889</v>
      </c>
      <c r="C1777" s="2">
        <v>0.41</v>
      </c>
      <c r="D1777" s="2">
        <v>0.41</v>
      </c>
      <c r="E1777" s="2">
        <v>0</v>
      </c>
      <c r="F1777" s="2">
        <v>0</v>
      </c>
      <c r="G1777" s="2">
        <v>0</v>
      </c>
      <c r="H1777" s="15">
        <f t="shared" si="27"/>
        <v>-2.3809523809523832E-2</v>
      </c>
    </row>
    <row r="1778" spans="1:8" ht="13.5" x14ac:dyDescent="0.25">
      <c r="A1778" s="11"/>
      <c r="B1778" s="10">
        <v>44890</v>
      </c>
      <c r="C1778" s="2">
        <v>0.41</v>
      </c>
      <c r="D1778" s="2">
        <v>0.41</v>
      </c>
      <c r="E1778" s="2">
        <v>0</v>
      </c>
      <c r="F1778" s="2">
        <v>0</v>
      </c>
      <c r="G1778" s="2">
        <v>0</v>
      </c>
      <c r="H1778" s="15">
        <f t="shared" si="27"/>
        <v>0</v>
      </c>
    </row>
    <row r="1779" spans="1:8" ht="13.5" x14ac:dyDescent="0.25">
      <c r="A1779" s="11"/>
      <c r="B1779" s="10">
        <v>44893</v>
      </c>
      <c r="C1779" s="2">
        <v>0.42</v>
      </c>
      <c r="D1779" s="2">
        <v>0.42</v>
      </c>
      <c r="E1779" s="2">
        <v>1</v>
      </c>
      <c r="F1779" s="2">
        <v>0.42</v>
      </c>
      <c r="G1779" s="2">
        <v>0.42</v>
      </c>
      <c r="H1779" s="15">
        <f t="shared" si="27"/>
        <v>2.4390243902439046E-2</v>
      </c>
    </row>
    <row r="1780" spans="1:8" ht="13.5" x14ac:dyDescent="0.25">
      <c r="A1780" s="11"/>
      <c r="B1780" s="10">
        <v>44894</v>
      </c>
      <c r="C1780" s="2">
        <v>0.41</v>
      </c>
      <c r="D1780" s="2">
        <v>0.41</v>
      </c>
      <c r="E1780" s="2">
        <v>60</v>
      </c>
      <c r="F1780" s="2">
        <v>0.41</v>
      </c>
      <c r="G1780" s="2">
        <v>24.6</v>
      </c>
      <c r="H1780" s="15">
        <f t="shared" si="27"/>
        <v>-2.3809523809523832E-2</v>
      </c>
    </row>
    <row r="1781" spans="1:8" ht="13.5" x14ac:dyDescent="0.25">
      <c r="A1781" s="11"/>
      <c r="B1781" s="10">
        <v>44895</v>
      </c>
      <c r="C1781" s="2">
        <v>0.41</v>
      </c>
      <c r="D1781" s="2">
        <v>0.41</v>
      </c>
      <c r="E1781" s="2">
        <v>148</v>
      </c>
      <c r="F1781" s="2">
        <v>0.41</v>
      </c>
      <c r="G1781" s="2">
        <v>60.68</v>
      </c>
      <c r="H1781" s="15">
        <f t="shared" si="27"/>
        <v>0</v>
      </c>
    </row>
    <row r="1782" spans="1:8" ht="13.5" x14ac:dyDescent="0.25">
      <c r="A1782" s="11"/>
      <c r="B1782" s="10">
        <v>44896</v>
      </c>
      <c r="C1782" s="2">
        <v>0.42</v>
      </c>
      <c r="D1782" s="2">
        <v>0.42</v>
      </c>
      <c r="E1782" s="2">
        <v>0</v>
      </c>
      <c r="F1782" s="2">
        <v>0</v>
      </c>
      <c r="G1782" s="2">
        <v>0</v>
      </c>
      <c r="H1782" s="15">
        <f t="shared" si="27"/>
        <v>2.4390243902439046E-2</v>
      </c>
    </row>
    <row r="1783" spans="1:8" ht="13.5" x14ac:dyDescent="0.25">
      <c r="A1783" s="11"/>
      <c r="B1783" s="10">
        <v>44897</v>
      </c>
      <c r="C1783" s="2">
        <v>0.41</v>
      </c>
      <c r="D1783" s="2">
        <v>0.41</v>
      </c>
      <c r="E1783" s="2">
        <v>730</v>
      </c>
      <c r="F1783" s="2">
        <v>0.41</v>
      </c>
      <c r="G1783" s="2">
        <v>299.3</v>
      </c>
      <c r="H1783" s="15">
        <f t="shared" si="27"/>
        <v>-2.3809523809523832E-2</v>
      </c>
    </row>
    <row r="1784" spans="1:8" ht="13.5" x14ac:dyDescent="0.25">
      <c r="A1784" s="11"/>
      <c r="B1784" s="10">
        <v>44900</v>
      </c>
      <c r="C1784" s="2">
        <v>0.42</v>
      </c>
      <c r="D1784" s="2">
        <v>0.42</v>
      </c>
      <c r="E1784" s="2">
        <v>6365</v>
      </c>
      <c r="F1784" s="2">
        <v>0.42</v>
      </c>
      <c r="G1784" s="2">
        <v>2673.3</v>
      </c>
      <c r="H1784" s="15">
        <f t="shared" si="27"/>
        <v>2.4390243902439046E-2</v>
      </c>
    </row>
    <row r="1785" spans="1:8" ht="13.5" x14ac:dyDescent="0.25">
      <c r="A1785" s="11"/>
      <c r="B1785" s="10">
        <v>44901</v>
      </c>
      <c r="C1785" s="2">
        <v>0.41</v>
      </c>
      <c r="D1785" s="2">
        <v>0.41</v>
      </c>
      <c r="E1785" s="2">
        <v>0</v>
      </c>
      <c r="F1785" s="2">
        <v>0</v>
      </c>
      <c r="G1785" s="2">
        <v>0</v>
      </c>
      <c r="H1785" s="15">
        <f t="shared" si="27"/>
        <v>-2.3809523809523832E-2</v>
      </c>
    </row>
    <row r="1786" spans="1:8" ht="13.5" x14ac:dyDescent="0.25">
      <c r="A1786" s="11"/>
      <c r="B1786" s="10">
        <v>44902</v>
      </c>
      <c r="C1786" s="2">
        <v>0.42</v>
      </c>
      <c r="D1786" s="2">
        <v>0.42</v>
      </c>
      <c r="E1786" s="2">
        <v>0</v>
      </c>
      <c r="F1786" s="2">
        <v>0</v>
      </c>
      <c r="G1786" s="2">
        <v>0</v>
      </c>
      <c r="H1786" s="15">
        <f t="shared" si="27"/>
        <v>2.4390243902439046E-2</v>
      </c>
    </row>
    <row r="1787" spans="1:8" ht="13.5" x14ac:dyDescent="0.25">
      <c r="A1787" s="11"/>
      <c r="B1787" s="10">
        <v>44903</v>
      </c>
      <c r="C1787" s="2">
        <v>0.43</v>
      </c>
      <c r="D1787" s="2">
        <v>0.43</v>
      </c>
      <c r="E1787" s="2">
        <v>0</v>
      </c>
      <c r="F1787" s="2">
        <v>0</v>
      </c>
      <c r="G1787" s="2">
        <v>0</v>
      </c>
      <c r="H1787" s="15">
        <f t="shared" si="27"/>
        <v>2.3809523809523832E-2</v>
      </c>
    </row>
    <row r="1788" spans="1:8" ht="13.5" x14ac:dyDescent="0.25">
      <c r="A1788" s="11"/>
      <c r="B1788" s="10">
        <v>44904</v>
      </c>
      <c r="C1788" s="2">
        <v>0.44</v>
      </c>
      <c r="D1788" s="2">
        <v>0.44</v>
      </c>
      <c r="E1788" s="2">
        <v>0</v>
      </c>
      <c r="F1788" s="2">
        <v>0</v>
      </c>
      <c r="G1788" s="2">
        <v>0</v>
      </c>
      <c r="H1788" s="15">
        <f t="shared" si="27"/>
        <v>2.3255813953488393E-2</v>
      </c>
    </row>
    <row r="1789" spans="1:8" ht="13.5" x14ac:dyDescent="0.25">
      <c r="A1789" s="11"/>
      <c r="B1789" s="10">
        <v>44907</v>
      </c>
      <c r="C1789" s="2">
        <v>0.45</v>
      </c>
      <c r="D1789" s="2">
        <v>0.45</v>
      </c>
      <c r="E1789" s="2">
        <v>0</v>
      </c>
      <c r="F1789" s="2">
        <v>0</v>
      </c>
      <c r="G1789" s="2">
        <v>0</v>
      </c>
      <c r="H1789" s="15">
        <f t="shared" si="27"/>
        <v>2.2727272727272749E-2</v>
      </c>
    </row>
    <row r="1790" spans="1:8" ht="13.5" x14ac:dyDescent="0.25">
      <c r="A1790" s="11"/>
      <c r="B1790" s="10">
        <v>44908</v>
      </c>
      <c r="C1790" s="2">
        <v>0.47</v>
      </c>
      <c r="D1790" s="2">
        <v>0.47</v>
      </c>
      <c r="E1790" s="2">
        <v>14100</v>
      </c>
      <c r="F1790" s="2">
        <v>0.47</v>
      </c>
      <c r="G1790" s="2">
        <v>6627</v>
      </c>
      <c r="H1790" s="15">
        <f t="shared" si="27"/>
        <v>4.4444444444444363E-2</v>
      </c>
    </row>
    <row r="1791" spans="1:8" ht="13.5" x14ac:dyDescent="0.25">
      <c r="A1791" s="11"/>
      <c r="B1791" s="10">
        <v>44909</v>
      </c>
      <c r="C1791" s="2">
        <v>0.45</v>
      </c>
      <c r="D1791" s="2">
        <v>0.45</v>
      </c>
      <c r="E1791" s="2">
        <v>0</v>
      </c>
      <c r="F1791" s="2">
        <v>0</v>
      </c>
      <c r="G1791" s="2">
        <v>0</v>
      </c>
      <c r="H1791" s="15">
        <f t="shared" si="27"/>
        <v>-4.2553191489361625E-2</v>
      </c>
    </row>
    <row r="1792" spans="1:8" ht="13.5" x14ac:dyDescent="0.25">
      <c r="A1792" s="11"/>
      <c r="B1792" s="10">
        <v>44910</v>
      </c>
      <c r="C1792" s="2">
        <v>0.44</v>
      </c>
      <c r="D1792" s="2">
        <v>0.44</v>
      </c>
      <c r="E1792" s="2">
        <v>1500</v>
      </c>
      <c r="F1792" s="2">
        <v>0.44</v>
      </c>
      <c r="G1792" s="2">
        <v>660</v>
      </c>
      <c r="H1792" s="15">
        <f t="shared" si="27"/>
        <v>-2.222222222222224E-2</v>
      </c>
    </row>
    <row r="1793" spans="1:8" ht="13.5" x14ac:dyDescent="0.25">
      <c r="A1793" s="11"/>
      <c r="B1793" s="10">
        <v>44911</v>
      </c>
      <c r="C1793" s="2">
        <v>0.43</v>
      </c>
      <c r="D1793" s="2">
        <v>0.43</v>
      </c>
      <c r="E1793" s="2">
        <v>2820</v>
      </c>
      <c r="F1793" s="2">
        <v>0.43</v>
      </c>
      <c r="G1793" s="2">
        <v>1212.5999999999999</v>
      </c>
      <c r="H1793" s="15">
        <f t="shared" si="27"/>
        <v>-2.2727272727272749E-2</v>
      </c>
    </row>
    <row r="1794" spans="1:8" ht="13.5" x14ac:dyDescent="0.25">
      <c r="A1794" s="11"/>
      <c r="B1794" s="10">
        <v>44914</v>
      </c>
      <c r="C1794" s="2">
        <v>0.42</v>
      </c>
      <c r="D1794" s="2">
        <v>0.42</v>
      </c>
      <c r="E1794" s="2">
        <v>2980</v>
      </c>
      <c r="F1794" s="2">
        <v>0.42</v>
      </c>
      <c r="G1794" s="2">
        <v>1251.5999999999999</v>
      </c>
      <c r="H1794" s="15">
        <f t="shared" si="27"/>
        <v>-2.3255813953488393E-2</v>
      </c>
    </row>
    <row r="1795" spans="1:8" ht="13.5" x14ac:dyDescent="0.25">
      <c r="A1795" s="11"/>
      <c r="B1795" s="10">
        <v>44915</v>
      </c>
      <c r="C1795" s="2">
        <v>0.41</v>
      </c>
      <c r="D1795" s="2">
        <v>0.41</v>
      </c>
      <c r="E1795" s="2">
        <v>4020</v>
      </c>
      <c r="F1795" s="2">
        <v>0.41</v>
      </c>
      <c r="G1795" s="2">
        <v>1648.2</v>
      </c>
      <c r="H1795" s="15">
        <f t="shared" si="27"/>
        <v>-2.3809523809523832E-2</v>
      </c>
    </row>
    <row r="1796" spans="1:8" ht="13.5" x14ac:dyDescent="0.25">
      <c r="A1796" s="11"/>
      <c r="B1796" s="10">
        <v>44916</v>
      </c>
      <c r="C1796" s="2">
        <v>0.4</v>
      </c>
      <c r="D1796" s="2">
        <v>0.4</v>
      </c>
      <c r="E1796" s="2">
        <v>11691</v>
      </c>
      <c r="F1796" s="2">
        <v>0.4</v>
      </c>
      <c r="G1796" s="2">
        <v>4676.3999999999996</v>
      </c>
      <c r="H1796" s="15">
        <f t="shared" si="27"/>
        <v>-2.4390243902438911E-2</v>
      </c>
    </row>
    <row r="1797" spans="1:8" ht="13.5" x14ac:dyDescent="0.25">
      <c r="A1797" s="11"/>
      <c r="B1797" s="10">
        <v>44917</v>
      </c>
      <c r="C1797" s="2">
        <v>0.41</v>
      </c>
      <c r="D1797" s="2">
        <v>0.41</v>
      </c>
      <c r="E1797" s="2">
        <v>105</v>
      </c>
      <c r="F1797" s="2">
        <v>0.41</v>
      </c>
      <c r="G1797" s="2">
        <v>43.05</v>
      </c>
      <c r="H1797" s="15">
        <f t="shared" si="27"/>
        <v>2.4999999999999883E-2</v>
      </c>
    </row>
    <row r="1798" spans="1:8" ht="13.5" x14ac:dyDescent="0.25">
      <c r="A1798" s="11"/>
      <c r="B1798" s="10">
        <v>44918</v>
      </c>
      <c r="C1798" s="2">
        <v>0.41</v>
      </c>
      <c r="D1798" s="2">
        <v>0.41</v>
      </c>
      <c r="E1798" s="2">
        <v>1591</v>
      </c>
      <c r="F1798" s="2">
        <v>0.41</v>
      </c>
      <c r="G1798" s="2">
        <v>652.30999999999995</v>
      </c>
      <c r="H1798" s="15">
        <f t="shared" si="27"/>
        <v>0</v>
      </c>
    </row>
    <row r="1799" spans="1:8" ht="13.5" x14ac:dyDescent="0.25">
      <c r="A1799" s="11"/>
      <c r="B1799" s="10">
        <v>44921</v>
      </c>
      <c r="C1799" s="2">
        <v>0.41</v>
      </c>
      <c r="D1799" s="2">
        <v>0.41</v>
      </c>
      <c r="E1799" s="2">
        <v>0</v>
      </c>
      <c r="F1799" s="2">
        <v>0</v>
      </c>
      <c r="G1799" s="2">
        <v>0</v>
      </c>
      <c r="H1799" s="15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0.4</v>
      </c>
      <c r="D1800" s="2">
        <v>0.4</v>
      </c>
      <c r="E1800" s="2">
        <v>0</v>
      </c>
      <c r="F1800" s="2">
        <v>0</v>
      </c>
      <c r="G1800" s="2">
        <v>0</v>
      </c>
      <c r="H1800" s="15">
        <f t="shared" si="28"/>
        <v>-2.4390243902438911E-2</v>
      </c>
    </row>
    <row r="1801" spans="1:8" ht="13.5" x14ac:dyDescent="0.25">
      <c r="A1801" s="11"/>
      <c r="B1801" s="10">
        <v>44923</v>
      </c>
      <c r="C1801" s="2">
        <v>0.39</v>
      </c>
      <c r="D1801" s="2">
        <v>0.39</v>
      </c>
      <c r="E1801" s="2">
        <v>14316</v>
      </c>
      <c r="F1801" s="2">
        <v>0.39</v>
      </c>
      <c r="G1801" s="2">
        <v>5583.24</v>
      </c>
      <c r="H1801" s="15">
        <f t="shared" si="28"/>
        <v>-2.5000000000000022E-2</v>
      </c>
    </row>
    <row r="1802" spans="1:8" ht="13.5" x14ac:dyDescent="0.25">
      <c r="A1802" s="11"/>
      <c r="B1802" s="10">
        <v>44924</v>
      </c>
      <c r="C1802" s="2">
        <v>0.39</v>
      </c>
      <c r="D1802" s="2">
        <v>0.39</v>
      </c>
      <c r="E1802" s="2">
        <v>8245</v>
      </c>
      <c r="F1802" s="2">
        <v>0.39</v>
      </c>
      <c r="G1802" s="2">
        <v>3215.55</v>
      </c>
      <c r="H1802" s="15">
        <f t="shared" si="28"/>
        <v>0</v>
      </c>
    </row>
    <row r="1803" spans="1:8" ht="13.5" x14ac:dyDescent="0.25">
      <c r="A1803" s="11"/>
      <c r="B1803" s="10">
        <v>44925</v>
      </c>
      <c r="C1803" s="2">
        <v>0.39</v>
      </c>
      <c r="D1803" s="2">
        <v>0.39</v>
      </c>
      <c r="E1803" s="2">
        <v>92</v>
      </c>
      <c r="F1803" s="2">
        <v>0.39</v>
      </c>
      <c r="G1803" s="2">
        <v>35.880000000000003</v>
      </c>
      <c r="H1803" s="15">
        <f t="shared" si="28"/>
        <v>0</v>
      </c>
    </row>
    <row r="1804" spans="1:8" ht="13.5" x14ac:dyDescent="0.25">
      <c r="A1804" s="11"/>
      <c r="B1804" s="10">
        <v>44928</v>
      </c>
      <c r="C1804" s="2">
        <v>0.39</v>
      </c>
      <c r="D1804" s="2">
        <v>0.39</v>
      </c>
      <c r="E1804" s="2">
        <v>1329</v>
      </c>
      <c r="F1804" s="2">
        <v>0.39</v>
      </c>
      <c r="G1804" s="2">
        <v>518.30999999999995</v>
      </c>
      <c r="H1804" s="15">
        <f t="shared" si="28"/>
        <v>0</v>
      </c>
    </row>
    <row r="1805" spans="1:8" ht="13.5" x14ac:dyDescent="0.25">
      <c r="A1805" s="11"/>
      <c r="B1805" s="10">
        <v>44929</v>
      </c>
      <c r="C1805" s="2">
        <v>0.39</v>
      </c>
      <c r="D1805" s="2">
        <v>0.39</v>
      </c>
      <c r="E1805" s="2">
        <v>4618</v>
      </c>
      <c r="F1805" s="2">
        <v>0.39</v>
      </c>
      <c r="G1805" s="2">
        <v>1801.02</v>
      </c>
      <c r="H1805" s="15">
        <f t="shared" si="28"/>
        <v>0</v>
      </c>
    </row>
    <row r="1806" spans="1:8" ht="13.5" x14ac:dyDescent="0.25">
      <c r="A1806" s="11"/>
      <c r="B1806" s="10">
        <v>44930</v>
      </c>
      <c r="C1806" s="2">
        <v>0.38</v>
      </c>
      <c r="D1806" s="2">
        <v>0.38</v>
      </c>
      <c r="E1806" s="2">
        <v>3646</v>
      </c>
      <c r="F1806" s="2">
        <v>0.38</v>
      </c>
      <c r="G1806" s="2">
        <v>1385.48</v>
      </c>
      <c r="H1806" s="15">
        <f t="shared" si="28"/>
        <v>-2.5641025641025664E-2</v>
      </c>
    </row>
    <row r="1807" spans="1:8" ht="13.5" x14ac:dyDescent="0.25">
      <c r="A1807" s="11"/>
      <c r="B1807" s="10">
        <v>44931</v>
      </c>
      <c r="C1807" s="2">
        <v>0.39</v>
      </c>
      <c r="D1807" s="2">
        <v>0.39</v>
      </c>
      <c r="E1807" s="2">
        <v>0</v>
      </c>
      <c r="F1807" s="2">
        <v>0</v>
      </c>
      <c r="G1807" s="2">
        <v>0</v>
      </c>
      <c r="H1807" s="15">
        <f t="shared" si="28"/>
        <v>2.6315789473684233E-2</v>
      </c>
    </row>
    <row r="1808" spans="1:8" ht="13.5" x14ac:dyDescent="0.25">
      <c r="A1808" s="11"/>
      <c r="B1808" s="10">
        <v>44932</v>
      </c>
      <c r="C1808" s="2">
        <v>0.39</v>
      </c>
      <c r="D1808" s="2">
        <v>0.39</v>
      </c>
      <c r="E1808" s="2">
        <v>5895</v>
      </c>
      <c r="F1808" s="2">
        <v>0.39</v>
      </c>
      <c r="G1808" s="2">
        <v>2299.0500000000002</v>
      </c>
      <c r="H1808" s="15">
        <f t="shared" si="28"/>
        <v>0</v>
      </c>
    </row>
    <row r="1809" spans="1:8" ht="13.5" x14ac:dyDescent="0.25">
      <c r="A1809" s="11"/>
      <c r="B1809" s="10">
        <v>44935</v>
      </c>
      <c r="C1809" s="2">
        <v>0.39</v>
      </c>
      <c r="D1809" s="2">
        <v>0.39</v>
      </c>
      <c r="E1809" s="2">
        <v>7480</v>
      </c>
      <c r="F1809" s="2">
        <v>0.39</v>
      </c>
      <c r="G1809" s="2">
        <v>2917.2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0.38</v>
      </c>
      <c r="D1810" s="2">
        <v>0.38</v>
      </c>
      <c r="E1810" s="2">
        <v>200</v>
      </c>
      <c r="F1810" s="2">
        <v>0.38</v>
      </c>
      <c r="G1810" s="2">
        <v>76</v>
      </c>
      <c r="H1810" s="15">
        <f t="shared" si="28"/>
        <v>-2.5641025641025664E-2</v>
      </c>
    </row>
    <row r="1811" spans="1:8" ht="13.5" x14ac:dyDescent="0.25">
      <c r="A1811" s="11"/>
      <c r="B1811" s="10">
        <v>44937</v>
      </c>
      <c r="C1811" s="2">
        <v>0.39</v>
      </c>
      <c r="D1811" s="2">
        <v>0.39</v>
      </c>
      <c r="E1811" s="2">
        <v>1914</v>
      </c>
      <c r="F1811" s="2">
        <v>0.39</v>
      </c>
      <c r="G1811" s="2">
        <v>746.46</v>
      </c>
      <c r="H1811" s="15">
        <f t="shared" si="28"/>
        <v>2.6315789473684233E-2</v>
      </c>
    </row>
    <row r="1812" spans="1:8" ht="13.5" x14ac:dyDescent="0.25">
      <c r="A1812" s="11"/>
      <c r="B1812" s="10">
        <v>44938</v>
      </c>
      <c r="C1812" s="2">
        <v>0.38</v>
      </c>
      <c r="D1812" s="2">
        <v>0.38</v>
      </c>
      <c r="E1812" s="2">
        <v>1233</v>
      </c>
      <c r="F1812" s="2">
        <v>0.38</v>
      </c>
      <c r="G1812" s="2">
        <v>468.54</v>
      </c>
      <c r="H1812" s="15">
        <f t="shared" si="28"/>
        <v>-2.5641025641025664E-2</v>
      </c>
    </row>
    <row r="1813" spans="1:8" ht="13.5" x14ac:dyDescent="0.25">
      <c r="A1813" s="11"/>
      <c r="B1813" s="10">
        <v>44939</v>
      </c>
      <c r="C1813" s="2">
        <v>0.39</v>
      </c>
      <c r="D1813" s="2">
        <v>0.39</v>
      </c>
      <c r="E1813" s="2">
        <v>27954</v>
      </c>
      <c r="F1813" s="2">
        <v>0.39</v>
      </c>
      <c r="G1813" s="2">
        <v>10902.06</v>
      </c>
      <c r="H1813" s="15">
        <f t="shared" si="28"/>
        <v>2.6315789473684233E-2</v>
      </c>
    </row>
    <row r="1814" spans="1:8" ht="13.5" x14ac:dyDescent="0.25">
      <c r="A1814" s="11"/>
      <c r="B1814" s="10">
        <v>44942</v>
      </c>
      <c r="C1814" s="2">
        <v>0.39</v>
      </c>
      <c r="D1814" s="2">
        <v>0.39</v>
      </c>
      <c r="E1814" s="2">
        <v>1000</v>
      </c>
      <c r="F1814" s="2">
        <v>0.39</v>
      </c>
      <c r="G1814" s="2">
        <v>390</v>
      </c>
      <c r="H1814" s="15">
        <f t="shared" si="28"/>
        <v>0</v>
      </c>
    </row>
    <row r="1815" spans="1:8" ht="13.5" x14ac:dyDescent="0.25">
      <c r="A1815" s="11"/>
      <c r="B1815" s="10">
        <v>44943</v>
      </c>
      <c r="C1815" s="2">
        <v>0.39</v>
      </c>
      <c r="D1815" s="2">
        <v>0.39</v>
      </c>
      <c r="E1815" s="2">
        <v>0</v>
      </c>
      <c r="F1815" s="2">
        <v>0</v>
      </c>
      <c r="G1815" s="2">
        <v>0</v>
      </c>
      <c r="H1815" s="15">
        <f t="shared" si="28"/>
        <v>0</v>
      </c>
    </row>
    <row r="1816" spans="1:8" ht="13.5" x14ac:dyDescent="0.25">
      <c r="A1816" s="11"/>
      <c r="B1816" s="10">
        <v>44944</v>
      </c>
      <c r="C1816" s="2">
        <v>0.39</v>
      </c>
      <c r="D1816" s="2">
        <v>0.39</v>
      </c>
      <c r="E1816" s="2">
        <v>2025</v>
      </c>
      <c r="F1816" s="2">
        <v>0.39</v>
      </c>
      <c r="G1816" s="2">
        <v>789.75</v>
      </c>
      <c r="H1816" s="15">
        <f t="shared" si="28"/>
        <v>0</v>
      </c>
    </row>
    <row r="1817" spans="1:8" ht="13.5" x14ac:dyDescent="0.25">
      <c r="A1817" s="11"/>
      <c r="B1817" s="10">
        <v>44945</v>
      </c>
      <c r="C1817" s="2">
        <v>0.38</v>
      </c>
      <c r="D1817" s="2">
        <v>0.38</v>
      </c>
      <c r="E1817" s="2">
        <v>0</v>
      </c>
      <c r="F1817" s="2">
        <v>0</v>
      </c>
      <c r="G1817" s="2">
        <v>0</v>
      </c>
      <c r="H1817" s="15">
        <f t="shared" si="28"/>
        <v>-2.5641025641025664E-2</v>
      </c>
    </row>
    <row r="1818" spans="1:8" ht="13.5" x14ac:dyDescent="0.25">
      <c r="A1818" s="11"/>
      <c r="B1818" s="10">
        <v>44946</v>
      </c>
      <c r="C1818" s="2">
        <v>0.37</v>
      </c>
      <c r="D1818" s="2">
        <v>0.37</v>
      </c>
      <c r="E1818" s="2">
        <v>0</v>
      </c>
      <c r="F1818" s="2">
        <v>0</v>
      </c>
      <c r="G1818" s="2">
        <v>0</v>
      </c>
      <c r="H1818" s="15">
        <f t="shared" si="28"/>
        <v>-2.6315789473684233E-2</v>
      </c>
    </row>
    <row r="1819" spans="1:8" ht="13.5" x14ac:dyDescent="0.25">
      <c r="A1819" s="11"/>
      <c r="B1819" s="10">
        <v>44949</v>
      </c>
      <c r="C1819" s="2">
        <v>0.38</v>
      </c>
      <c r="D1819" s="2">
        <v>0.38</v>
      </c>
      <c r="E1819" s="2">
        <v>0</v>
      </c>
      <c r="F1819" s="2">
        <v>0</v>
      </c>
      <c r="G1819" s="2">
        <v>0</v>
      </c>
      <c r="H1819" s="15">
        <f t="shared" si="28"/>
        <v>2.7027027027027053E-2</v>
      </c>
    </row>
    <row r="1820" spans="1:8" ht="13.5" x14ac:dyDescent="0.25">
      <c r="A1820" s="11"/>
      <c r="B1820" s="10">
        <v>44950</v>
      </c>
      <c r="C1820" s="2">
        <v>0.37</v>
      </c>
      <c r="D1820" s="2">
        <v>0.37</v>
      </c>
      <c r="E1820" s="2">
        <v>1000</v>
      </c>
      <c r="F1820" s="2">
        <v>0.37</v>
      </c>
      <c r="G1820" s="2">
        <v>370</v>
      </c>
      <c r="H1820" s="15">
        <f t="shared" si="28"/>
        <v>-2.6315789473684233E-2</v>
      </c>
    </row>
    <row r="1821" spans="1:8" ht="13.5" x14ac:dyDescent="0.25">
      <c r="A1821" s="11"/>
      <c r="B1821" s="10">
        <v>44951</v>
      </c>
      <c r="C1821" s="2">
        <v>0.38</v>
      </c>
      <c r="D1821" s="2">
        <v>0.38</v>
      </c>
      <c r="E1821" s="2">
        <v>0</v>
      </c>
      <c r="F1821" s="2">
        <v>0</v>
      </c>
      <c r="G1821" s="2">
        <v>0</v>
      </c>
      <c r="H1821" s="15">
        <f t="shared" si="28"/>
        <v>2.7027027027027053E-2</v>
      </c>
    </row>
    <row r="1822" spans="1:8" ht="13.5" x14ac:dyDescent="0.25">
      <c r="A1822" s="11"/>
      <c r="B1822" s="10">
        <v>44952</v>
      </c>
      <c r="C1822" s="2">
        <v>0.38</v>
      </c>
      <c r="D1822" s="2">
        <v>0.38</v>
      </c>
      <c r="E1822" s="2">
        <v>3559</v>
      </c>
      <c r="F1822" s="2">
        <v>0.38</v>
      </c>
      <c r="G1822" s="2">
        <v>1352.42</v>
      </c>
      <c r="H1822" s="15">
        <f t="shared" si="28"/>
        <v>0</v>
      </c>
    </row>
    <row r="1823" spans="1:8" ht="13.5" x14ac:dyDescent="0.25">
      <c r="A1823" s="11"/>
      <c r="B1823" s="10">
        <v>44953</v>
      </c>
      <c r="C1823" s="2">
        <v>0.37</v>
      </c>
      <c r="D1823" s="2">
        <v>0.37</v>
      </c>
      <c r="E1823" s="2">
        <v>12861</v>
      </c>
      <c r="F1823" s="2">
        <v>0.37</v>
      </c>
      <c r="G1823" s="2">
        <v>4758.57</v>
      </c>
      <c r="H1823" s="15">
        <f t="shared" si="28"/>
        <v>-2.6315789473684233E-2</v>
      </c>
    </row>
    <row r="1824" spans="1:8" ht="13.5" x14ac:dyDescent="0.25">
      <c r="A1824" s="11"/>
      <c r="B1824" s="10">
        <v>44956</v>
      </c>
      <c r="C1824" s="2">
        <v>0.36</v>
      </c>
      <c r="D1824" s="2">
        <v>0.36</v>
      </c>
      <c r="E1824" s="2">
        <v>21000</v>
      </c>
      <c r="F1824" s="2">
        <v>0.36</v>
      </c>
      <c r="G1824" s="2">
        <v>7560</v>
      </c>
      <c r="H1824" s="15">
        <f t="shared" si="28"/>
        <v>-2.7027027027027053E-2</v>
      </c>
    </row>
    <row r="1825" spans="1:8" ht="13.5" x14ac:dyDescent="0.25">
      <c r="A1825" s="11"/>
      <c r="B1825" s="10">
        <v>44957</v>
      </c>
      <c r="C1825" s="2">
        <v>0.37</v>
      </c>
      <c r="D1825" s="2">
        <v>0.37</v>
      </c>
      <c r="E1825" s="2">
        <v>10472</v>
      </c>
      <c r="F1825" s="2">
        <v>0.37</v>
      </c>
      <c r="G1825" s="2">
        <v>3874.64</v>
      </c>
      <c r="H1825" s="15">
        <f t="shared" si="28"/>
        <v>2.7777777777777804E-2</v>
      </c>
    </row>
    <row r="1826" spans="1:8" ht="13.5" x14ac:dyDescent="0.25">
      <c r="A1826" s="11"/>
      <c r="B1826" s="10">
        <v>44958</v>
      </c>
      <c r="C1826" s="2">
        <v>0.36</v>
      </c>
      <c r="D1826" s="2">
        <v>0.36</v>
      </c>
      <c r="E1826" s="2">
        <v>66343</v>
      </c>
      <c r="F1826" s="2">
        <v>0.36</v>
      </c>
      <c r="G1826" s="2">
        <v>23883.48</v>
      </c>
      <c r="H1826" s="15">
        <f t="shared" si="28"/>
        <v>-2.7027027027027053E-2</v>
      </c>
    </row>
    <row r="1827" spans="1:8" ht="13.5" x14ac:dyDescent="0.25">
      <c r="A1827" s="11"/>
      <c r="B1827" s="10">
        <v>44959</v>
      </c>
      <c r="C1827" s="2">
        <v>0.37</v>
      </c>
      <c r="D1827" s="2">
        <v>0.37</v>
      </c>
      <c r="E1827" s="2">
        <v>19620</v>
      </c>
      <c r="F1827" s="2">
        <v>0.37</v>
      </c>
      <c r="G1827" s="2">
        <v>7259.4</v>
      </c>
      <c r="H1827" s="15">
        <f t="shared" si="28"/>
        <v>2.7777777777777804E-2</v>
      </c>
    </row>
    <row r="1828" spans="1:8" ht="13.5" x14ac:dyDescent="0.25">
      <c r="A1828" s="11"/>
      <c r="B1828" s="10">
        <v>44960</v>
      </c>
      <c r="C1828" s="2">
        <v>0.38</v>
      </c>
      <c r="D1828" s="2">
        <v>0.38</v>
      </c>
      <c r="E1828" s="2">
        <v>0</v>
      </c>
      <c r="F1828" s="2">
        <v>0</v>
      </c>
      <c r="G1828" s="2">
        <v>0</v>
      </c>
      <c r="H1828" s="15">
        <f t="shared" si="28"/>
        <v>2.7027027027027053E-2</v>
      </c>
    </row>
    <row r="1829" spans="1:8" ht="13.5" x14ac:dyDescent="0.25">
      <c r="A1829" s="11"/>
      <c r="B1829" s="10">
        <v>44963</v>
      </c>
      <c r="C1829" s="2">
        <v>0.39</v>
      </c>
      <c r="D1829" s="2">
        <v>0.39</v>
      </c>
      <c r="E1829" s="2">
        <v>8183</v>
      </c>
      <c r="F1829" s="2">
        <v>0.39</v>
      </c>
      <c r="G1829" s="2">
        <v>3191.37</v>
      </c>
      <c r="H1829" s="15">
        <f t="shared" si="28"/>
        <v>2.6315789473684233E-2</v>
      </c>
    </row>
    <row r="1830" spans="1:8" ht="13.5" x14ac:dyDescent="0.25">
      <c r="A1830" s="11"/>
      <c r="B1830" s="10">
        <v>44964</v>
      </c>
      <c r="C1830" s="2">
        <v>0.4</v>
      </c>
      <c r="D1830" s="2">
        <v>0.4</v>
      </c>
      <c r="E1830" s="2">
        <v>0</v>
      </c>
      <c r="F1830" s="2">
        <v>0</v>
      </c>
      <c r="G1830" s="2">
        <v>0</v>
      </c>
      <c r="H1830" s="15">
        <f t="shared" si="28"/>
        <v>2.5641025641025664E-2</v>
      </c>
    </row>
    <row r="1831" spans="1:8" ht="13.5" x14ac:dyDescent="0.25">
      <c r="A1831" s="11"/>
      <c r="B1831" s="10">
        <v>44965</v>
      </c>
      <c r="C1831" s="2">
        <v>0.41</v>
      </c>
      <c r="D1831" s="2">
        <v>0.41</v>
      </c>
      <c r="E1831" s="2">
        <v>0</v>
      </c>
      <c r="F1831" s="2">
        <v>0</v>
      </c>
      <c r="G1831" s="2">
        <v>0</v>
      </c>
      <c r="H1831" s="15">
        <f t="shared" si="28"/>
        <v>2.4999999999999883E-2</v>
      </c>
    </row>
    <row r="1832" spans="1:8" ht="13.5" x14ac:dyDescent="0.25">
      <c r="A1832" s="11"/>
      <c r="B1832" s="10">
        <v>44966</v>
      </c>
      <c r="C1832" s="2">
        <v>0.4</v>
      </c>
      <c r="D1832" s="2">
        <v>0.4</v>
      </c>
      <c r="E1832" s="2">
        <v>55365</v>
      </c>
      <c r="F1832" s="2">
        <v>0.4</v>
      </c>
      <c r="G1832" s="2">
        <v>22146</v>
      </c>
      <c r="H1832" s="15">
        <f t="shared" si="28"/>
        <v>-2.4390243902438911E-2</v>
      </c>
    </row>
    <row r="1833" spans="1:8" ht="13.5" x14ac:dyDescent="0.25">
      <c r="A1833" s="11"/>
      <c r="B1833" s="10">
        <v>44967</v>
      </c>
      <c r="C1833" s="2">
        <v>0.41</v>
      </c>
      <c r="D1833" s="2">
        <v>0.41</v>
      </c>
      <c r="E1833" s="2">
        <v>42193</v>
      </c>
      <c r="F1833" s="2">
        <v>0.41</v>
      </c>
      <c r="G1833" s="2">
        <v>17299.13</v>
      </c>
      <c r="H1833" s="15">
        <f t="shared" si="28"/>
        <v>2.4999999999999883E-2</v>
      </c>
    </row>
    <row r="1834" spans="1:8" ht="13.5" x14ac:dyDescent="0.25">
      <c r="A1834" s="11"/>
      <c r="B1834" s="10">
        <v>44970</v>
      </c>
      <c r="C1834" s="2">
        <v>0.41</v>
      </c>
      <c r="D1834" s="2">
        <v>0.41</v>
      </c>
      <c r="E1834" s="2">
        <v>1646</v>
      </c>
      <c r="F1834" s="2">
        <v>0.41</v>
      </c>
      <c r="G1834" s="2">
        <v>674.86</v>
      </c>
      <c r="H1834" s="15">
        <f t="shared" si="28"/>
        <v>0</v>
      </c>
    </row>
    <row r="1835" spans="1:8" ht="13.5" x14ac:dyDescent="0.25">
      <c r="A1835" s="11"/>
      <c r="B1835" s="10">
        <v>44971</v>
      </c>
      <c r="C1835" s="2">
        <v>0.41</v>
      </c>
      <c r="D1835" s="2">
        <v>0.41</v>
      </c>
      <c r="E1835" s="2">
        <v>798</v>
      </c>
      <c r="F1835" s="2">
        <v>0.41</v>
      </c>
      <c r="G1835" s="2">
        <v>327.18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0.4</v>
      </c>
      <c r="D1836" s="2">
        <v>0.4</v>
      </c>
      <c r="E1836" s="2">
        <v>18140</v>
      </c>
      <c r="F1836" s="2">
        <v>0.4</v>
      </c>
      <c r="G1836" s="2">
        <v>7256</v>
      </c>
      <c r="H1836" s="15">
        <f t="shared" si="28"/>
        <v>-2.4390243902438911E-2</v>
      </c>
    </row>
    <row r="1837" spans="1:8" ht="13.5" x14ac:dyDescent="0.25">
      <c r="A1837" s="11"/>
      <c r="B1837" s="10">
        <v>44973</v>
      </c>
      <c r="C1837" s="2">
        <v>0.39</v>
      </c>
      <c r="D1837" s="2">
        <v>0.39</v>
      </c>
      <c r="E1837" s="2">
        <v>0</v>
      </c>
      <c r="F1837" s="2">
        <v>0</v>
      </c>
      <c r="G1837" s="2">
        <v>0</v>
      </c>
      <c r="H1837" s="15">
        <f t="shared" si="28"/>
        <v>-2.5000000000000022E-2</v>
      </c>
    </row>
    <row r="1838" spans="1:8" ht="13.5" x14ac:dyDescent="0.25">
      <c r="A1838" s="11"/>
      <c r="B1838" s="10">
        <v>44974</v>
      </c>
      <c r="C1838" s="2">
        <v>0.38</v>
      </c>
      <c r="D1838" s="2">
        <v>0.38</v>
      </c>
      <c r="E1838" s="2">
        <v>109138</v>
      </c>
      <c r="F1838" s="2">
        <v>0.38</v>
      </c>
      <c r="G1838" s="2">
        <v>41472.44</v>
      </c>
      <c r="H1838" s="15">
        <f t="shared" si="28"/>
        <v>-2.5641025641025664E-2</v>
      </c>
    </row>
    <row r="1839" spans="1:8" ht="13.5" x14ac:dyDescent="0.25">
      <c r="A1839" s="11"/>
      <c r="B1839" s="10">
        <v>44977</v>
      </c>
      <c r="C1839" s="2">
        <v>0.37</v>
      </c>
      <c r="D1839" s="2">
        <v>0.37</v>
      </c>
      <c r="E1839" s="2">
        <v>9396</v>
      </c>
      <c r="F1839" s="2">
        <v>0.37</v>
      </c>
      <c r="G1839" s="2">
        <v>3476.52</v>
      </c>
      <c r="H1839" s="15">
        <f t="shared" si="28"/>
        <v>-2.6315789473684233E-2</v>
      </c>
    </row>
    <row r="1840" spans="1:8" ht="13.5" x14ac:dyDescent="0.25">
      <c r="A1840" s="11"/>
      <c r="B1840" s="10">
        <v>44978</v>
      </c>
      <c r="C1840" s="2">
        <v>0.36</v>
      </c>
      <c r="D1840" s="2">
        <v>0.36</v>
      </c>
      <c r="E1840" s="2">
        <v>0</v>
      </c>
      <c r="F1840" s="2">
        <v>0</v>
      </c>
      <c r="G1840" s="2">
        <v>0</v>
      </c>
      <c r="H1840" s="15">
        <f t="shared" si="28"/>
        <v>-2.7027027027027053E-2</v>
      </c>
    </row>
    <row r="1841" spans="1:8" ht="13.5" x14ac:dyDescent="0.25">
      <c r="A1841" s="11"/>
      <c r="B1841" s="10">
        <v>44979</v>
      </c>
      <c r="C1841" s="2">
        <v>0.35</v>
      </c>
      <c r="D1841" s="2">
        <v>0.35</v>
      </c>
      <c r="E1841" s="2">
        <v>0</v>
      </c>
      <c r="F1841" s="2">
        <v>0</v>
      </c>
      <c r="G1841" s="2">
        <v>0</v>
      </c>
      <c r="H1841" s="15">
        <f t="shared" si="28"/>
        <v>-2.7777777777777804E-2</v>
      </c>
    </row>
    <row r="1842" spans="1:8" ht="13.5" x14ac:dyDescent="0.25">
      <c r="A1842" s="11"/>
      <c r="B1842" s="10">
        <v>44980</v>
      </c>
      <c r="C1842" s="2">
        <v>0.34</v>
      </c>
      <c r="D1842" s="2">
        <v>0.34</v>
      </c>
      <c r="E1842" s="2">
        <v>18461</v>
      </c>
      <c r="F1842" s="2">
        <v>0.34</v>
      </c>
      <c r="G1842" s="2">
        <v>6276.74</v>
      </c>
      <c r="H1842" s="15">
        <f t="shared" si="28"/>
        <v>-2.8571428571428439E-2</v>
      </c>
    </row>
    <row r="1843" spans="1:8" ht="13.5" x14ac:dyDescent="0.25">
      <c r="A1843" s="11"/>
      <c r="B1843" s="10">
        <v>44981</v>
      </c>
      <c r="C1843" s="2">
        <v>0.35</v>
      </c>
      <c r="D1843" s="2">
        <v>0.35</v>
      </c>
      <c r="E1843" s="2">
        <v>9160</v>
      </c>
      <c r="F1843" s="2">
        <v>0.35</v>
      </c>
      <c r="G1843" s="2">
        <v>3206</v>
      </c>
      <c r="H1843" s="15">
        <f t="shared" si="28"/>
        <v>2.9411764705882214E-2</v>
      </c>
    </row>
    <row r="1844" spans="1:8" ht="13.5" x14ac:dyDescent="0.25">
      <c r="A1844" s="11"/>
      <c r="B1844" s="10">
        <v>44984</v>
      </c>
      <c r="C1844" s="2">
        <v>0.36</v>
      </c>
      <c r="D1844" s="2">
        <v>0.36</v>
      </c>
      <c r="E1844" s="2">
        <v>10672</v>
      </c>
      <c r="F1844" s="2">
        <v>0.36</v>
      </c>
      <c r="G1844" s="2">
        <v>3841.92</v>
      </c>
      <c r="H1844" s="15">
        <f t="shared" si="28"/>
        <v>2.8571428571428598E-2</v>
      </c>
    </row>
    <row r="1845" spans="1:8" ht="13.5" x14ac:dyDescent="0.25">
      <c r="A1845" s="11"/>
      <c r="B1845" s="10">
        <v>44985</v>
      </c>
      <c r="C1845" s="2">
        <v>0.36</v>
      </c>
      <c r="D1845" s="2">
        <v>0.36</v>
      </c>
      <c r="E1845" s="2">
        <v>445</v>
      </c>
      <c r="F1845" s="2">
        <v>0.36</v>
      </c>
      <c r="G1845" s="2">
        <v>160.19999999999999</v>
      </c>
      <c r="H1845" s="15">
        <f t="shared" si="28"/>
        <v>0</v>
      </c>
    </row>
    <row r="1846" spans="1:8" ht="13.5" x14ac:dyDescent="0.25">
      <c r="A1846" s="11"/>
      <c r="B1846" s="10">
        <v>44986</v>
      </c>
      <c r="C1846" s="2">
        <v>0.35</v>
      </c>
      <c r="D1846" s="2">
        <v>0.35</v>
      </c>
      <c r="E1846" s="2">
        <v>0</v>
      </c>
      <c r="F1846" s="2">
        <v>0</v>
      </c>
      <c r="G1846" s="2">
        <v>0</v>
      </c>
      <c r="H1846" s="15">
        <f t="shared" si="28"/>
        <v>-2.7777777777777804E-2</v>
      </c>
    </row>
    <row r="1847" spans="1:8" ht="13.5" x14ac:dyDescent="0.25">
      <c r="A1847" s="11"/>
      <c r="B1847" s="10">
        <v>44987</v>
      </c>
      <c r="C1847" s="2">
        <v>0.34</v>
      </c>
      <c r="D1847" s="2">
        <v>0.34</v>
      </c>
      <c r="E1847" s="2">
        <v>0</v>
      </c>
      <c r="F1847" s="2">
        <v>0</v>
      </c>
      <c r="G1847" s="2">
        <v>0</v>
      </c>
      <c r="H1847" s="15">
        <f t="shared" si="28"/>
        <v>-2.8571428571428439E-2</v>
      </c>
    </row>
    <row r="1848" spans="1:8" ht="13.5" x14ac:dyDescent="0.25">
      <c r="A1848" s="11"/>
      <c r="B1848" s="10">
        <v>44988</v>
      </c>
      <c r="C1848" s="2">
        <v>0.33</v>
      </c>
      <c r="D1848" s="2">
        <v>0.33</v>
      </c>
      <c r="E1848" s="2">
        <v>69074</v>
      </c>
      <c r="F1848" s="2">
        <v>0.33</v>
      </c>
      <c r="G1848" s="2">
        <v>22794.42</v>
      </c>
      <c r="H1848" s="15">
        <f t="shared" si="28"/>
        <v>-2.9411764705882377E-2</v>
      </c>
    </row>
    <row r="1849" spans="1:8" ht="13.5" x14ac:dyDescent="0.25">
      <c r="A1849" s="11"/>
      <c r="B1849" s="10">
        <v>44991</v>
      </c>
      <c r="C1849" s="2">
        <v>0.34</v>
      </c>
      <c r="D1849" s="2">
        <v>0.34</v>
      </c>
      <c r="E1849" s="2">
        <v>1869</v>
      </c>
      <c r="F1849" s="2">
        <v>0.34</v>
      </c>
      <c r="G1849" s="2">
        <v>635.46</v>
      </c>
      <c r="H1849" s="15">
        <f t="shared" si="28"/>
        <v>3.0303030303030328E-2</v>
      </c>
    </row>
    <row r="1850" spans="1:8" ht="13.5" x14ac:dyDescent="0.25">
      <c r="A1850" s="11"/>
      <c r="B1850" s="10">
        <v>44992</v>
      </c>
      <c r="C1850" s="2">
        <v>0.33</v>
      </c>
      <c r="D1850" s="2">
        <v>0.33</v>
      </c>
      <c r="E1850" s="2">
        <v>0</v>
      </c>
      <c r="F1850" s="2">
        <v>0</v>
      </c>
      <c r="G1850" s="2">
        <v>0</v>
      </c>
      <c r="H1850" s="15">
        <f t="shared" si="28"/>
        <v>-2.9411764705882377E-2</v>
      </c>
    </row>
    <row r="1851" spans="1:8" ht="13.5" x14ac:dyDescent="0.25">
      <c r="A1851" s="11"/>
      <c r="B1851" s="10">
        <v>44993</v>
      </c>
      <c r="C1851" s="2">
        <v>0.32</v>
      </c>
      <c r="D1851" s="2">
        <v>0.32</v>
      </c>
      <c r="E1851" s="2">
        <v>0</v>
      </c>
      <c r="F1851" s="2">
        <v>0</v>
      </c>
      <c r="G1851" s="2">
        <v>0</v>
      </c>
      <c r="H1851" s="15">
        <f t="shared" si="28"/>
        <v>-3.0303030303030328E-2</v>
      </c>
    </row>
    <row r="1852" spans="1:8" ht="13.5" x14ac:dyDescent="0.25">
      <c r="A1852" s="11"/>
      <c r="B1852" s="10">
        <v>44994</v>
      </c>
      <c r="C1852" s="2">
        <v>0.33</v>
      </c>
      <c r="D1852" s="2">
        <v>0.33</v>
      </c>
      <c r="E1852" s="2">
        <v>2654</v>
      </c>
      <c r="F1852" s="2">
        <v>0.33</v>
      </c>
      <c r="G1852" s="2">
        <v>875.82</v>
      </c>
      <c r="H1852" s="15">
        <f t="shared" si="28"/>
        <v>3.1250000000000028E-2</v>
      </c>
    </row>
    <row r="1853" spans="1:8" ht="13.5" x14ac:dyDescent="0.25">
      <c r="A1853" s="11"/>
      <c r="B1853" s="10">
        <v>44995</v>
      </c>
      <c r="C1853" s="2">
        <v>0.32</v>
      </c>
      <c r="D1853" s="2">
        <v>0.32</v>
      </c>
      <c r="E1853" s="2">
        <v>31290</v>
      </c>
      <c r="F1853" s="2">
        <v>0.32</v>
      </c>
      <c r="G1853" s="2">
        <v>10012.799999999999</v>
      </c>
      <c r="H1853" s="15">
        <f t="shared" si="28"/>
        <v>-3.0303030303030328E-2</v>
      </c>
    </row>
    <row r="1854" spans="1:8" ht="13.5" x14ac:dyDescent="0.25">
      <c r="A1854" s="11"/>
      <c r="B1854" s="10">
        <v>44998</v>
      </c>
      <c r="C1854" s="2">
        <v>0.31</v>
      </c>
      <c r="D1854" s="2">
        <v>0.31</v>
      </c>
      <c r="E1854" s="2">
        <v>0</v>
      </c>
      <c r="F1854" s="2">
        <v>0</v>
      </c>
      <c r="G1854" s="2">
        <v>0</v>
      </c>
      <c r="H1854" s="15">
        <f t="shared" si="28"/>
        <v>-3.1250000000000028E-2</v>
      </c>
    </row>
    <row r="1855" spans="1:8" ht="13.5" x14ac:dyDescent="0.25">
      <c r="A1855" s="11"/>
      <c r="B1855" s="10">
        <v>44999</v>
      </c>
      <c r="C1855" s="2">
        <v>0.3</v>
      </c>
      <c r="D1855" s="2">
        <v>0.3</v>
      </c>
      <c r="E1855" s="2">
        <v>25900</v>
      </c>
      <c r="F1855" s="2">
        <v>0.3</v>
      </c>
      <c r="G1855" s="2">
        <v>7770</v>
      </c>
      <c r="H1855" s="15">
        <f t="shared" si="28"/>
        <v>-3.2258064516129059E-2</v>
      </c>
    </row>
    <row r="1856" spans="1:8" ht="13.5" x14ac:dyDescent="0.25">
      <c r="A1856" s="11"/>
      <c r="B1856" s="10">
        <v>45000</v>
      </c>
      <c r="C1856" s="2">
        <v>0.28999999999999998</v>
      </c>
      <c r="D1856" s="2">
        <v>0.28999999999999998</v>
      </c>
      <c r="E1856" s="2">
        <v>0</v>
      </c>
      <c r="F1856" s="2">
        <v>0</v>
      </c>
      <c r="G1856" s="2">
        <v>0</v>
      </c>
      <c r="H1856" s="15">
        <f t="shared" si="28"/>
        <v>-3.3333333333333368E-2</v>
      </c>
    </row>
    <row r="1857" spans="1:8" ht="13.5" x14ac:dyDescent="0.25">
      <c r="A1857" s="11"/>
      <c r="B1857" s="10">
        <v>45001</v>
      </c>
      <c r="C1857" s="2">
        <v>0.28000000000000003</v>
      </c>
      <c r="D1857" s="2">
        <v>0.28000000000000003</v>
      </c>
      <c r="E1857" s="2">
        <v>13487</v>
      </c>
      <c r="F1857" s="2">
        <v>0.28000000000000003</v>
      </c>
      <c r="G1857" s="2">
        <v>3776.36</v>
      </c>
      <c r="H1857" s="15">
        <f t="shared" si="28"/>
        <v>-3.4482758620689495E-2</v>
      </c>
    </row>
    <row r="1858" spans="1:8" ht="13.5" x14ac:dyDescent="0.25">
      <c r="A1858" s="11"/>
      <c r="B1858" s="10">
        <v>45002</v>
      </c>
      <c r="C1858" s="2">
        <v>0.27</v>
      </c>
      <c r="D1858" s="2">
        <v>0.27</v>
      </c>
      <c r="E1858" s="2">
        <v>0</v>
      </c>
      <c r="F1858" s="2">
        <v>0</v>
      </c>
      <c r="G1858" s="2">
        <v>0</v>
      </c>
      <c r="H1858" s="15">
        <f t="shared" si="28"/>
        <v>-3.571428571428574E-2</v>
      </c>
    </row>
    <row r="1859" spans="1:8" ht="13.5" x14ac:dyDescent="0.25">
      <c r="A1859" s="11"/>
      <c r="B1859" s="10">
        <v>45006</v>
      </c>
      <c r="C1859" s="2">
        <v>0.26</v>
      </c>
      <c r="D1859" s="2">
        <v>0.26</v>
      </c>
      <c r="E1859" s="2">
        <v>3000</v>
      </c>
      <c r="F1859" s="2">
        <v>0.26</v>
      </c>
      <c r="G1859" s="2">
        <v>780</v>
      </c>
      <c r="H1859" s="15">
        <f t="shared" si="28"/>
        <v>-3.703703703703707E-2</v>
      </c>
    </row>
    <row r="1860" spans="1:8" ht="13.5" x14ac:dyDescent="0.25">
      <c r="A1860" s="11"/>
      <c r="B1860" s="10">
        <v>45007</v>
      </c>
      <c r="C1860" s="2">
        <v>0.27</v>
      </c>
      <c r="D1860" s="2">
        <v>0.27</v>
      </c>
      <c r="E1860" s="2">
        <v>9470</v>
      </c>
      <c r="F1860" s="2">
        <v>0.27</v>
      </c>
      <c r="G1860" s="2">
        <v>2556.9</v>
      </c>
      <c r="H1860" s="15">
        <f t="shared" si="28"/>
        <v>3.8461538461538491E-2</v>
      </c>
    </row>
    <row r="1861" spans="1:8" ht="13.5" x14ac:dyDescent="0.25">
      <c r="A1861" s="11"/>
      <c r="B1861" s="10">
        <v>45008</v>
      </c>
      <c r="C1861" s="2">
        <v>0.28000000000000003</v>
      </c>
      <c r="D1861" s="2">
        <v>0.28000000000000003</v>
      </c>
      <c r="E1861" s="2">
        <v>100</v>
      </c>
      <c r="F1861" s="2">
        <v>0.28000000000000003</v>
      </c>
      <c r="G1861" s="2">
        <v>28</v>
      </c>
      <c r="H1861" s="15">
        <f t="shared" si="28"/>
        <v>3.703703703703707E-2</v>
      </c>
    </row>
    <row r="1862" spans="1:8" ht="13.5" x14ac:dyDescent="0.25">
      <c r="A1862" s="11"/>
      <c r="B1862" s="10">
        <v>45009</v>
      </c>
      <c r="C1862" s="2">
        <v>0.27</v>
      </c>
      <c r="D1862" s="2">
        <v>0.27</v>
      </c>
      <c r="E1862" s="2">
        <v>0</v>
      </c>
      <c r="F1862" s="2">
        <v>0</v>
      </c>
      <c r="G1862" s="2">
        <v>0</v>
      </c>
      <c r="H1862" s="15">
        <f t="shared" si="28"/>
        <v>-3.571428571428574E-2</v>
      </c>
    </row>
    <row r="1863" spans="1:8" ht="13.5" x14ac:dyDescent="0.25">
      <c r="A1863" s="11"/>
      <c r="B1863" s="10">
        <v>45012</v>
      </c>
      <c r="C1863" s="2">
        <v>0.28000000000000003</v>
      </c>
      <c r="D1863" s="2">
        <v>0.28000000000000003</v>
      </c>
      <c r="E1863" s="2">
        <v>2001</v>
      </c>
      <c r="F1863" s="2">
        <v>0.28000000000000003</v>
      </c>
      <c r="G1863" s="2">
        <v>560.28</v>
      </c>
      <c r="H1863" s="15">
        <f t="shared" ref="H1863:H1926" si="29">(D1863-D1862)/D1862</f>
        <v>3.703703703703707E-2</v>
      </c>
    </row>
    <row r="1864" spans="1:8" ht="13.5" x14ac:dyDescent="0.25">
      <c r="A1864" s="11"/>
      <c r="B1864" s="10">
        <v>45013</v>
      </c>
      <c r="C1864" s="2">
        <v>0.27</v>
      </c>
      <c r="D1864" s="2">
        <v>0.27</v>
      </c>
      <c r="E1864" s="2">
        <v>5889</v>
      </c>
      <c r="F1864" s="2">
        <v>0.27</v>
      </c>
      <c r="G1864" s="2">
        <v>1590.03</v>
      </c>
      <c r="H1864" s="15">
        <f t="shared" si="29"/>
        <v>-3.571428571428574E-2</v>
      </c>
    </row>
    <row r="1865" spans="1:8" ht="13.5" x14ac:dyDescent="0.25">
      <c r="A1865" s="11"/>
      <c r="B1865" s="10">
        <v>45014</v>
      </c>
      <c r="C1865" s="2">
        <v>0.27</v>
      </c>
      <c r="D1865" s="2">
        <v>0.27</v>
      </c>
      <c r="E1865" s="2">
        <v>300</v>
      </c>
      <c r="F1865" s="2">
        <v>0.27</v>
      </c>
      <c r="G1865" s="2">
        <v>81</v>
      </c>
      <c r="H1865" s="15">
        <f t="shared" si="29"/>
        <v>0</v>
      </c>
    </row>
    <row r="1866" spans="1:8" ht="13.5" x14ac:dyDescent="0.25">
      <c r="A1866" s="11"/>
      <c r="B1866" s="10">
        <v>45015</v>
      </c>
      <c r="C1866" s="2">
        <v>0.27</v>
      </c>
      <c r="D1866" s="2">
        <v>0.27</v>
      </c>
      <c r="E1866" s="2">
        <v>2120</v>
      </c>
      <c r="F1866" s="2">
        <v>0.27</v>
      </c>
      <c r="G1866" s="2">
        <v>572.4</v>
      </c>
      <c r="H1866" s="15">
        <f t="shared" si="29"/>
        <v>0</v>
      </c>
    </row>
    <row r="1867" spans="1:8" ht="13.5" x14ac:dyDescent="0.25">
      <c r="A1867" s="11"/>
      <c r="B1867" s="10">
        <v>45016</v>
      </c>
      <c r="C1867" s="2">
        <v>0.28000000000000003</v>
      </c>
      <c r="D1867" s="2">
        <v>0.28000000000000003</v>
      </c>
      <c r="E1867" s="2">
        <v>1</v>
      </c>
      <c r="F1867" s="2">
        <v>0.28000000000000003</v>
      </c>
      <c r="G1867" s="2">
        <v>0.28000000000000003</v>
      </c>
      <c r="H1867" s="15">
        <f t="shared" si="29"/>
        <v>3.703703703703707E-2</v>
      </c>
    </row>
    <row r="1868" spans="1:8" ht="13.5" x14ac:dyDescent="0.25">
      <c r="A1868" s="11"/>
      <c r="B1868" s="10">
        <v>45019</v>
      </c>
      <c r="C1868" s="2">
        <v>0.28999999999999998</v>
      </c>
      <c r="D1868" s="2">
        <v>0.28999999999999998</v>
      </c>
      <c r="E1868" s="2">
        <v>21</v>
      </c>
      <c r="F1868" s="2">
        <v>0.28999999999999998</v>
      </c>
      <c r="G1868" s="2">
        <v>6.09</v>
      </c>
      <c r="H1868" s="15">
        <f t="shared" si="29"/>
        <v>3.5714285714285546E-2</v>
      </c>
    </row>
    <row r="1869" spans="1:8" ht="13.5" x14ac:dyDescent="0.25">
      <c r="A1869" s="11"/>
      <c r="B1869" s="10">
        <v>45020</v>
      </c>
      <c r="C1869" s="2">
        <v>0.3</v>
      </c>
      <c r="D1869" s="2">
        <v>0.3</v>
      </c>
      <c r="E1869" s="2">
        <v>1</v>
      </c>
      <c r="F1869" s="2">
        <v>0.3</v>
      </c>
      <c r="G1869" s="2">
        <v>0.3</v>
      </c>
      <c r="H1869" s="15">
        <f t="shared" si="29"/>
        <v>3.4482758620689689E-2</v>
      </c>
    </row>
    <row r="1870" spans="1:8" ht="13.5" x14ac:dyDescent="0.25">
      <c r="A1870" s="11"/>
      <c r="B1870" s="10">
        <v>45021</v>
      </c>
      <c r="C1870" s="2">
        <v>0.3</v>
      </c>
      <c r="D1870" s="2">
        <v>0.3</v>
      </c>
      <c r="E1870" s="2">
        <v>3000</v>
      </c>
      <c r="F1870" s="2">
        <v>0.3</v>
      </c>
      <c r="G1870" s="2">
        <v>900</v>
      </c>
      <c r="H1870" s="15">
        <f t="shared" si="29"/>
        <v>0</v>
      </c>
    </row>
    <row r="1871" spans="1:8" ht="13.5" x14ac:dyDescent="0.25">
      <c r="A1871" s="11"/>
      <c r="B1871" s="10">
        <v>45022</v>
      </c>
      <c r="C1871" s="2">
        <v>0.3</v>
      </c>
      <c r="D1871" s="2">
        <v>0.3</v>
      </c>
      <c r="E1871" s="2">
        <v>0</v>
      </c>
      <c r="F1871" s="2">
        <v>0</v>
      </c>
      <c r="G1871" s="2">
        <v>0</v>
      </c>
      <c r="H1871" s="15">
        <f t="shared" si="29"/>
        <v>0</v>
      </c>
    </row>
    <row r="1872" spans="1:8" ht="13.5" x14ac:dyDescent="0.25">
      <c r="A1872" s="11"/>
      <c r="B1872" s="10">
        <v>45023</v>
      </c>
      <c r="C1872" s="2">
        <v>0.3</v>
      </c>
      <c r="D1872" s="2">
        <v>0.3</v>
      </c>
      <c r="E1872" s="2">
        <v>0</v>
      </c>
      <c r="F1872" s="2">
        <v>0</v>
      </c>
      <c r="G1872" s="2">
        <v>0</v>
      </c>
      <c r="H1872" s="15">
        <f t="shared" si="29"/>
        <v>0</v>
      </c>
    </row>
    <row r="1873" spans="1:8" ht="13.5" x14ac:dyDescent="0.25">
      <c r="A1873" s="11"/>
      <c r="B1873" s="10">
        <v>45026</v>
      </c>
      <c r="C1873" s="2">
        <v>0.31</v>
      </c>
      <c r="D1873" s="2">
        <v>0.31</v>
      </c>
      <c r="E1873" s="2">
        <v>1</v>
      </c>
      <c r="F1873" s="2">
        <v>0.31</v>
      </c>
      <c r="G1873" s="2">
        <v>0.31</v>
      </c>
      <c r="H1873" s="15">
        <f t="shared" si="29"/>
        <v>3.3333333333333368E-2</v>
      </c>
    </row>
    <row r="1874" spans="1:8" ht="13.5" x14ac:dyDescent="0.25">
      <c r="A1874" s="11"/>
      <c r="B1874" s="10">
        <v>45027</v>
      </c>
      <c r="C1874" s="2">
        <v>0.32</v>
      </c>
      <c r="D1874" s="2">
        <v>0.32</v>
      </c>
      <c r="E1874" s="2">
        <v>1</v>
      </c>
      <c r="F1874" s="2">
        <v>0.32</v>
      </c>
      <c r="G1874" s="2">
        <v>0.32</v>
      </c>
      <c r="H1874" s="15">
        <f t="shared" si="29"/>
        <v>3.2258064516129059E-2</v>
      </c>
    </row>
    <row r="1875" spans="1:8" ht="13.5" x14ac:dyDescent="0.25">
      <c r="A1875" s="11"/>
      <c r="B1875" s="10">
        <v>45028</v>
      </c>
      <c r="C1875" s="2">
        <v>0.32</v>
      </c>
      <c r="D1875" s="2">
        <v>0.32</v>
      </c>
      <c r="E1875" s="2">
        <v>0</v>
      </c>
      <c r="F1875" s="2">
        <v>0</v>
      </c>
      <c r="G1875" s="2">
        <v>0</v>
      </c>
      <c r="H1875" s="15">
        <f t="shared" si="29"/>
        <v>0</v>
      </c>
    </row>
    <row r="1876" spans="1:8" ht="13.5" x14ac:dyDescent="0.25">
      <c r="A1876" s="11"/>
      <c r="B1876" s="10">
        <v>45029</v>
      </c>
      <c r="C1876" s="2">
        <v>0.31</v>
      </c>
      <c r="D1876" s="2">
        <v>0.31</v>
      </c>
      <c r="E1876" s="2">
        <v>0</v>
      </c>
      <c r="F1876" s="2">
        <v>0</v>
      </c>
      <c r="G1876" s="2">
        <v>0</v>
      </c>
      <c r="H1876" s="15">
        <f t="shared" si="29"/>
        <v>-3.1250000000000028E-2</v>
      </c>
    </row>
    <row r="1877" spans="1:8" ht="13.5" x14ac:dyDescent="0.25">
      <c r="A1877" s="11"/>
      <c r="B1877" s="10">
        <v>45030</v>
      </c>
      <c r="C1877" s="2">
        <v>0.3</v>
      </c>
      <c r="D1877" s="2">
        <v>0.3</v>
      </c>
      <c r="E1877" s="2">
        <v>1</v>
      </c>
      <c r="F1877" s="2">
        <v>0.3</v>
      </c>
      <c r="G1877" s="2">
        <v>0.3</v>
      </c>
      <c r="H1877" s="15">
        <f t="shared" si="29"/>
        <v>-3.2258064516129059E-2</v>
      </c>
    </row>
    <row r="1878" spans="1:8" ht="13.5" x14ac:dyDescent="0.25">
      <c r="A1878" s="11"/>
      <c r="B1878" s="10">
        <v>45033</v>
      </c>
      <c r="C1878" s="2">
        <v>0.28999999999999998</v>
      </c>
      <c r="D1878" s="2">
        <v>0.28999999999999998</v>
      </c>
      <c r="E1878" s="2">
        <v>100</v>
      </c>
      <c r="F1878" s="2">
        <v>0.28999999999999998</v>
      </c>
      <c r="G1878" s="2">
        <v>29</v>
      </c>
      <c r="H1878" s="15">
        <f t="shared" si="29"/>
        <v>-3.3333333333333368E-2</v>
      </c>
    </row>
    <row r="1879" spans="1:8" ht="13.5" x14ac:dyDescent="0.25">
      <c r="A1879" s="11"/>
      <c r="B1879" s="10">
        <v>45034</v>
      </c>
      <c r="C1879" s="2">
        <v>0.28000000000000003</v>
      </c>
      <c r="D1879" s="2">
        <v>0.28000000000000003</v>
      </c>
      <c r="E1879" s="2">
        <v>4198</v>
      </c>
      <c r="F1879" s="2">
        <v>0.28000000000000003</v>
      </c>
      <c r="G1879" s="2">
        <v>1175.44</v>
      </c>
      <c r="H1879" s="15">
        <f t="shared" si="29"/>
        <v>-3.4482758620689495E-2</v>
      </c>
    </row>
    <row r="1880" spans="1:8" ht="13.5" x14ac:dyDescent="0.25">
      <c r="A1880" s="11"/>
      <c r="B1880" s="10">
        <v>45035</v>
      </c>
      <c r="C1880" s="2">
        <v>0.27</v>
      </c>
      <c r="D1880" s="2">
        <v>0.27</v>
      </c>
      <c r="E1880" s="2">
        <v>0</v>
      </c>
      <c r="F1880" s="2">
        <v>0</v>
      </c>
      <c r="G1880" s="2">
        <v>0</v>
      </c>
      <c r="H1880" s="15">
        <f t="shared" si="29"/>
        <v>-3.571428571428574E-2</v>
      </c>
    </row>
    <row r="1881" spans="1:8" ht="13.5" x14ac:dyDescent="0.25">
      <c r="A1881" s="11"/>
      <c r="B1881" s="10">
        <v>45036</v>
      </c>
      <c r="C1881" s="2">
        <v>0.26</v>
      </c>
      <c r="D1881" s="2">
        <v>0.26</v>
      </c>
      <c r="E1881" s="2">
        <v>0</v>
      </c>
      <c r="F1881" s="2">
        <v>0</v>
      </c>
      <c r="G1881" s="2">
        <v>0</v>
      </c>
      <c r="H1881" s="15">
        <f t="shared" si="29"/>
        <v>-3.703703703703707E-2</v>
      </c>
    </row>
    <row r="1882" spans="1:8" ht="13.5" x14ac:dyDescent="0.25">
      <c r="A1882" s="11"/>
      <c r="B1882" s="10">
        <v>45040</v>
      </c>
      <c r="C1882" s="2">
        <v>0.26</v>
      </c>
      <c r="D1882" s="2">
        <v>0.26</v>
      </c>
      <c r="E1882" s="2">
        <v>10000</v>
      </c>
      <c r="F1882" s="2">
        <v>0.26</v>
      </c>
      <c r="G1882" s="2">
        <v>2600</v>
      </c>
      <c r="H1882" s="15">
        <f t="shared" si="29"/>
        <v>0</v>
      </c>
    </row>
    <row r="1883" spans="1:8" ht="13.5" x14ac:dyDescent="0.25">
      <c r="A1883" s="11"/>
      <c r="B1883" s="10">
        <v>45041</v>
      </c>
      <c r="C1883" s="2">
        <v>0.27</v>
      </c>
      <c r="D1883" s="2">
        <v>0.27</v>
      </c>
      <c r="E1883" s="2">
        <v>0</v>
      </c>
      <c r="F1883" s="2">
        <v>0</v>
      </c>
      <c r="G1883" s="2">
        <v>0</v>
      </c>
      <c r="H1883" s="15">
        <f t="shared" si="29"/>
        <v>3.8461538461538491E-2</v>
      </c>
    </row>
    <row r="1884" spans="1:8" ht="13.5" x14ac:dyDescent="0.25">
      <c r="A1884" s="11"/>
      <c r="B1884" s="10">
        <v>45042</v>
      </c>
      <c r="C1884" s="2">
        <v>0.28000000000000003</v>
      </c>
      <c r="D1884" s="2">
        <v>0.28000000000000003</v>
      </c>
      <c r="E1884" s="2">
        <v>16124</v>
      </c>
      <c r="F1884" s="2">
        <v>0.28000000000000003</v>
      </c>
      <c r="G1884" s="2">
        <v>4514.72</v>
      </c>
      <c r="H1884" s="15">
        <f t="shared" si="29"/>
        <v>3.703703703703707E-2</v>
      </c>
    </row>
    <row r="1885" spans="1:8" ht="13.5" x14ac:dyDescent="0.25">
      <c r="A1885" s="11"/>
      <c r="B1885" s="10">
        <v>45043</v>
      </c>
      <c r="C1885" s="2">
        <v>0.28000000000000003</v>
      </c>
      <c r="D1885" s="2">
        <v>0.28000000000000003</v>
      </c>
      <c r="E1885" s="2">
        <v>3140</v>
      </c>
      <c r="F1885" s="2">
        <v>0.28000000000000003</v>
      </c>
      <c r="G1885" s="2">
        <v>879.2</v>
      </c>
      <c r="H1885" s="15">
        <f t="shared" si="29"/>
        <v>0</v>
      </c>
    </row>
    <row r="1886" spans="1:8" ht="13.5" x14ac:dyDescent="0.25">
      <c r="A1886" s="11"/>
      <c r="B1886" s="10">
        <v>45044</v>
      </c>
      <c r="C1886" s="2">
        <v>0.27</v>
      </c>
      <c r="D1886" s="2">
        <v>0.27</v>
      </c>
      <c r="E1886" s="2">
        <v>0</v>
      </c>
      <c r="F1886" s="2">
        <v>0</v>
      </c>
      <c r="G1886" s="2">
        <v>0</v>
      </c>
      <c r="H1886" s="15">
        <f t="shared" si="29"/>
        <v>-3.571428571428574E-2</v>
      </c>
    </row>
    <row r="1887" spans="1:8" ht="13.5" x14ac:dyDescent="0.25">
      <c r="A1887" s="11"/>
      <c r="B1887" s="10">
        <v>45048</v>
      </c>
      <c r="C1887" s="2">
        <v>0.27</v>
      </c>
      <c r="D1887" s="2">
        <v>0.27</v>
      </c>
      <c r="E1887" s="2">
        <v>5100</v>
      </c>
      <c r="F1887" s="2">
        <v>0.27</v>
      </c>
      <c r="G1887" s="2">
        <v>1377</v>
      </c>
      <c r="H1887" s="15">
        <f t="shared" si="29"/>
        <v>0</v>
      </c>
    </row>
    <row r="1888" spans="1:8" ht="13.5" x14ac:dyDescent="0.25">
      <c r="A1888" s="11"/>
      <c r="B1888" s="10">
        <v>45049</v>
      </c>
      <c r="C1888" s="2">
        <v>0.27</v>
      </c>
      <c r="D1888" s="2">
        <v>0.27</v>
      </c>
      <c r="E1888" s="2">
        <v>0</v>
      </c>
      <c r="F1888" s="2">
        <v>0</v>
      </c>
      <c r="G1888" s="2">
        <v>0</v>
      </c>
      <c r="H1888" s="15">
        <f t="shared" si="29"/>
        <v>0</v>
      </c>
    </row>
    <row r="1889" spans="1:8" ht="13.5" x14ac:dyDescent="0.25">
      <c r="A1889" s="11"/>
      <c r="B1889" s="10">
        <v>45050</v>
      </c>
      <c r="C1889" s="2">
        <v>0.26</v>
      </c>
      <c r="D1889" s="2">
        <v>0.26</v>
      </c>
      <c r="E1889" s="2">
        <v>3030</v>
      </c>
      <c r="F1889" s="2">
        <v>0.26</v>
      </c>
      <c r="G1889" s="2">
        <v>787.8</v>
      </c>
      <c r="H1889" s="15">
        <f t="shared" si="29"/>
        <v>-3.703703703703707E-2</v>
      </c>
    </row>
    <row r="1890" spans="1:8" ht="13.5" x14ac:dyDescent="0.25">
      <c r="A1890" s="11"/>
      <c r="B1890" s="10">
        <v>45051</v>
      </c>
      <c r="C1890" s="2">
        <v>0.26</v>
      </c>
      <c r="D1890" s="2">
        <v>0.26</v>
      </c>
      <c r="E1890" s="2">
        <v>3143</v>
      </c>
      <c r="F1890" s="2">
        <v>0.26</v>
      </c>
      <c r="G1890" s="2">
        <v>817.18</v>
      </c>
      <c r="H1890" s="15">
        <f t="shared" si="29"/>
        <v>0</v>
      </c>
    </row>
    <row r="1891" spans="1:8" ht="13.5" x14ac:dyDescent="0.25">
      <c r="A1891" s="11"/>
      <c r="B1891" s="10">
        <v>45054</v>
      </c>
      <c r="C1891" s="2">
        <v>0.26</v>
      </c>
      <c r="D1891" s="2">
        <v>0.26</v>
      </c>
      <c r="E1891" s="2">
        <v>14082</v>
      </c>
      <c r="F1891" s="2">
        <v>0.26</v>
      </c>
      <c r="G1891" s="2">
        <v>3661.32</v>
      </c>
      <c r="H1891" s="15">
        <f t="shared" si="29"/>
        <v>0</v>
      </c>
    </row>
    <row r="1892" spans="1:8" ht="13.5" x14ac:dyDescent="0.25">
      <c r="A1892" s="11"/>
      <c r="B1892" s="10">
        <v>45055</v>
      </c>
      <c r="C1892" s="2">
        <v>0.26</v>
      </c>
      <c r="D1892" s="2">
        <v>0.26</v>
      </c>
      <c r="E1892" s="2">
        <v>8499</v>
      </c>
      <c r="F1892" s="2">
        <v>0.26</v>
      </c>
      <c r="G1892" s="2">
        <v>2209.7399999999998</v>
      </c>
      <c r="H1892" s="15">
        <f t="shared" si="29"/>
        <v>0</v>
      </c>
    </row>
    <row r="1893" spans="1:8" ht="13.5" x14ac:dyDescent="0.25">
      <c r="A1893" s="11"/>
      <c r="B1893" s="10">
        <v>45056</v>
      </c>
      <c r="C1893" s="2">
        <v>0.26</v>
      </c>
      <c r="D1893" s="2">
        <v>0.26</v>
      </c>
      <c r="E1893" s="2">
        <v>7578</v>
      </c>
      <c r="F1893" s="2">
        <v>0.26</v>
      </c>
      <c r="G1893" s="2">
        <v>1970.28</v>
      </c>
      <c r="H1893" s="15">
        <f t="shared" si="29"/>
        <v>0</v>
      </c>
    </row>
    <row r="1894" spans="1:8" ht="13.5" x14ac:dyDescent="0.25">
      <c r="A1894" s="11"/>
      <c r="B1894" s="10">
        <v>45057</v>
      </c>
      <c r="C1894" s="2">
        <v>0.26</v>
      </c>
      <c r="D1894" s="2">
        <v>0.26</v>
      </c>
      <c r="E1894" s="2">
        <v>3111</v>
      </c>
      <c r="F1894" s="2">
        <v>0.26</v>
      </c>
      <c r="G1894" s="2">
        <v>808.86</v>
      </c>
      <c r="H1894" s="15">
        <f t="shared" si="29"/>
        <v>0</v>
      </c>
    </row>
    <row r="1895" spans="1:8" ht="13.5" x14ac:dyDescent="0.25">
      <c r="A1895" s="11"/>
      <c r="B1895" s="10">
        <v>45058</v>
      </c>
      <c r="C1895" s="2">
        <v>0.27</v>
      </c>
      <c r="D1895" s="2">
        <v>0.27</v>
      </c>
      <c r="E1895" s="2">
        <v>4777</v>
      </c>
      <c r="F1895" s="2">
        <v>0.27</v>
      </c>
      <c r="G1895" s="2">
        <v>1289.79</v>
      </c>
      <c r="H1895" s="15">
        <f t="shared" si="29"/>
        <v>3.8461538461538491E-2</v>
      </c>
    </row>
    <row r="1896" spans="1:8" ht="13.5" x14ac:dyDescent="0.25">
      <c r="A1896" s="11"/>
      <c r="B1896" s="10">
        <v>45061</v>
      </c>
      <c r="C1896" s="2">
        <v>0.26</v>
      </c>
      <c r="D1896" s="2">
        <v>0.26</v>
      </c>
      <c r="E1896" s="2">
        <v>0</v>
      </c>
      <c r="F1896" s="2">
        <v>0</v>
      </c>
      <c r="G1896" s="2">
        <v>0</v>
      </c>
      <c r="H1896" s="15">
        <f t="shared" si="29"/>
        <v>-3.703703703703707E-2</v>
      </c>
    </row>
    <row r="1897" spans="1:8" ht="13.5" x14ac:dyDescent="0.25">
      <c r="A1897" s="11"/>
      <c r="B1897" s="10">
        <v>45062</v>
      </c>
      <c r="C1897" s="2">
        <v>0.27</v>
      </c>
      <c r="D1897" s="2">
        <v>0.27</v>
      </c>
      <c r="E1897" s="2">
        <v>0</v>
      </c>
      <c r="F1897" s="2">
        <v>0</v>
      </c>
      <c r="G1897" s="2">
        <v>0</v>
      </c>
      <c r="H1897" s="15">
        <f t="shared" si="29"/>
        <v>3.8461538461538491E-2</v>
      </c>
    </row>
    <row r="1898" spans="1:8" ht="13.5" x14ac:dyDescent="0.25">
      <c r="A1898" s="11"/>
      <c r="B1898" s="10">
        <v>45063</v>
      </c>
      <c r="C1898" s="2">
        <v>0.28000000000000003</v>
      </c>
      <c r="D1898" s="2">
        <v>0.28000000000000003</v>
      </c>
      <c r="E1898" s="2">
        <v>0</v>
      </c>
      <c r="F1898" s="2">
        <v>0</v>
      </c>
      <c r="G1898" s="2">
        <v>0</v>
      </c>
      <c r="H1898" s="15">
        <f t="shared" si="29"/>
        <v>3.703703703703707E-2</v>
      </c>
    </row>
    <row r="1899" spans="1:8" ht="13.5" x14ac:dyDescent="0.25">
      <c r="A1899" s="11"/>
      <c r="B1899" s="10">
        <v>45064</v>
      </c>
      <c r="C1899" s="2">
        <v>0.28999999999999998</v>
      </c>
      <c r="D1899" s="2">
        <v>0.28999999999999998</v>
      </c>
      <c r="E1899" s="2">
        <v>8890</v>
      </c>
      <c r="F1899" s="2">
        <v>0.28999999999999998</v>
      </c>
      <c r="G1899" s="2">
        <v>2578.1</v>
      </c>
      <c r="H1899" s="15">
        <f t="shared" si="29"/>
        <v>3.5714285714285546E-2</v>
      </c>
    </row>
    <row r="1900" spans="1:8" ht="13.5" x14ac:dyDescent="0.25">
      <c r="A1900" s="11"/>
      <c r="B1900" s="10">
        <v>45065</v>
      </c>
      <c r="C1900" s="2">
        <v>0.28999999999999998</v>
      </c>
      <c r="D1900" s="2">
        <v>0.28999999999999998</v>
      </c>
      <c r="E1900" s="2">
        <v>133</v>
      </c>
      <c r="F1900" s="2">
        <v>0.28999999999999998</v>
      </c>
      <c r="G1900" s="2">
        <v>38.57</v>
      </c>
      <c r="H1900" s="15">
        <f t="shared" si="29"/>
        <v>0</v>
      </c>
    </row>
    <row r="1901" spans="1:8" ht="13.5" x14ac:dyDescent="0.25">
      <c r="A1901" s="11"/>
      <c r="B1901" s="10">
        <v>45068</v>
      </c>
      <c r="C1901" s="2">
        <v>0.28000000000000003</v>
      </c>
      <c r="D1901" s="2">
        <v>0.28000000000000003</v>
      </c>
      <c r="E1901" s="2">
        <v>0</v>
      </c>
      <c r="F1901" s="2">
        <v>0</v>
      </c>
      <c r="G1901" s="2">
        <v>0</v>
      </c>
      <c r="H1901" s="15">
        <f t="shared" si="29"/>
        <v>-3.4482758620689495E-2</v>
      </c>
    </row>
    <row r="1902" spans="1:8" ht="13.5" x14ac:dyDescent="0.25">
      <c r="A1902" s="11"/>
      <c r="B1902" s="10">
        <v>45069</v>
      </c>
      <c r="C1902" s="2">
        <v>0.28000000000000003</v>
      </c>
      <c r="D1902" s="2">
        <v>0.28000000000000003</v>
      </c>
      <c r="E1902" s="2">
        <v>6660</v>
      </c>
      <c r="F1902" s="2">
        <v>0.28000000000000003</v>
      </c>
      <c r="G1902" s="2">
        <v>1864.8</v>
      </c>
      <c r="H1902" s="15">
        <f t="shared" si="29"/>
        <v>0</v>
      </c>
    </row>
    <row r="1903" spans="1:8" ht="13.5" x14ac:dyDescent="0.25">
      <c r="A1903" s="11"/>
      <c r="B1903" s="10">
        <v>45070</v>
      </c>
      <c r="C1903" s="2">
        <v>0.27</v>
      </c>
      <c r="D1903" s="2">
        <v>0.27</v>
      </c>
      <c r="E1903" s="2">
        <v>34080</v>
      </c>
      <c r="F1903" s="2">
        <v>0.27</v>
      </c>
      <c r="G1903" s="2">
        <v>9201.6</v>
      </c>
      <c r="H1903" s="15">
        <f t="shared" si="29"/>
        <v>-3.571428571428574E-2</v>
      </c>
    </row>
    <row r="1904" spans="1:8" ht="13.5" x14ac:dyDescent="0.25">
      <c r="A1904" s="11"/>
      <c r="B1904" s="10">
        <v>45071</v>
      </c>
      <c r="C1904" s="2">
        <v>0.28000000000000003</v>
      </c>
      <c r="D1904" s="2">
        <v>0.28000000000000003</v>
      </c>
      <c r="E1904" s="2">
        <v>0</v>
      </c>
      <c r="F1904" s="2">
        <v>0</v>
      </c>
      <c r="G1904" s="2">
        <v>0</v>
      </c>
      <c r="H1904" s="15">
        <f t="shared" si="29"/>
        <v>3.703703703703707E-2</v>
      </c>
    </row>
    <row r="1905" spans="1:8" ht="13.5" x14ac:dyDescent="0.25">
      <c r="A1905" s="11"/>
      <c r="B1905" s="10">
        <v>45072</v>
      </c>
      <c r="C1905" s="2">
        <v>0.27</v>
      </c>
      <c r="D1905" s="2">
        <v>0.27</v>
      </c>
      <c r="E1905" s="2">
        <v>26656</v>
      </c>
      <c r="F1905" s="2">
        <v>0.27</v>
      </c>
      <c r="G1905" s="2">
        <v>7197.12</v>
      </c>
      <c r="H1905" s="15">
        <f t="shared" si="29"/>
        <v>-3.571428571428574E-2</v>
      </c>
    </row>
    <row r="1906" spans="1:8" ht="13.5" x14ac:dyDescent="0.25">
      <c r="A1906" s="11"/>
      <c r="B1906" s="10">
        <v>45075</v>
      </c>
      <c r="C1906" s="2">
        <v>0.28000000000000003</v>
      </c>
      <c r="D1906" s="2">
        <v>0.28000000000000003</v>
      </c>
      <c r="E1906" s="2">
        <v>0</v>
      </c>
      <c r="F1906" s="2">
        <v>0</v>
      </c>
      <c r="G1906" s="2">
        <v>0</v>
      </c>
      <c r="H1906" s="15">
        <f t="shared" si="29"/>
        <v>3.703703703703707E-2</v>
      </c>
    </row>
    <row r="1907" spans="1:8" ht="13.5" x14ac:dyDescent="0.25">
      <c r="A1907" s="11"/>
      <c r="B1907" s="10">
        <v>45076</v>
      </c>
      <c r="C1907" s="2">
        <v>0.28999999999999998</v>
      </c>
      <c r="D1907" s="2">
        <v>0.28999999999999998</v>
      </c>
      <c r="E1907" s="2">
        <v>4274</v>
      </c>
      <c r="F1907" s="2">
        <v>0.28999999999999998</v>
      </c>
      <c r="G1907" s="2">
        <v>1239.46</v>
      </c>
      <c r="H1907" s="15">
        <f t="shared" si="29"/>
        <v>3.5714285714285546E-2</v>
      </c>
    </row>
    <row r="1908" spans="1:8" ht="13.5" x14ac:dyDescent="0.25">
      <c r="A1908" s="11"/>
      <c r="B1908" s="10">
        <v>45077</v>
      </c>
      <c r="C1908" s="2">
        <v>0.28999999999999998</v>
      </c>
      <c r="D1908" s="2">
        <v>0.28999999999999998</v>
      </c>
      <c r="E1908" s="2">
        <v>2304</v>
      </c>
      <c r="F1908" s="2">
        <v>0.28999999999999998</v>
      </c>
      <c r="G1908" s="2">
        <v>668.16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0.28999999999999998</v>
      </c>
      <c r="D1909" s="2">
        <v>0.28999999999999998</v>
      </c>
      <c r="E1909" s="2">
        <v>4</v>
      </c>
      <c r="F1909" s="2">
        <v>0.28999999999999998</v>
      </c>
      <c r="G1909" s="2">
        <v>1.1599999999999999</v>
      </c>
      <c r="H1909" s="15">
        <f t="shared" si="29"/>
        <v>0</v>
      </c>
    </row>
    <row r="1910" spans="1:8" ht="13.5" x14ac:dyDescent="0.25">
      <c r="A1910" s="11"/>
      <c r="B1910" s="10">
        <v>45079</v>
      </c>
      <c r="C1910" s="2">
        <v>0.3</v>
      </c>
      <c r="D1910" s="2">
        <v>0.3</v>
      </c>
      <c r="E1910" s="2">
        <v>0</v>
      </c>
      <c r="F1910" s="2">
        <v>0</v>
      </c>
      <c r="G1910" s="2">
        <v>0</v>
      </c>
      <c r="H1910" s="15">
        <f t="shared" si="29"/>
        <v>3.4482758620689689E-2</v>
      </c>
    </row>
    <row r="1911" spans="1:8" ht="13.5" x14ac:dyDescent="0.25">
      <c r="A1911" s="11"/>
      <c r="B1911" s="10">
        <v>45082</v>
      </c>
      <c r="C1911" s="2">
        <v>0.31</v>
      </c>
      <c r="D1911" s="2">
        <v>0.31</v>
      </c>
      <c r="E1911" s="2">
        <v>0</v>
      </c>
      <c r="F1911" s="2">
        <v>0</v>
      </c>
      <c r="G1911" s="2">
        <v>0</v>
      </c>
      <c r="H1911" s="15">
        <f t="shared" si="29"/>
        <v>3.3333333333333368E-2</v>
      </c>
    </row>
    <row r="1912" spans="1:8" ht="13.5" x14ac:dyDescent="0.25">
      <c r="A1912" s="11"/>
      <c r="B1912" s="10">
        <v>45083</v>
      </c>
      <c r="C1912" s="2">
        <v>0.32</v>
      </c>
      <c r="D1912" s="2">
        <v>0.32</v>
      </c>
      <c r="E1912" s="2">
        <v>0</v>
      </c>
      <c r="F1912" s="2">
        <v>0</v>
      </c>
      <c r="G1912" s="2">
        <v>0</v>
      </c>
      <c r="H1912" s="15">
        <f t="shared" si="29"/>
        <v>3.2258064516129059E-2</v>
      </c>
    </row>
    <row r="1913" spans="1:8" ht="13.5" x14ac:dyDescent="0.25">
      <c r="A1913" s="11"/>
      <c r="B1913" s="10">
        <v>45084</v>
      </c>
      <c r="C1913" s="2">
        <v>0.33</v>
      </c>
      <c r="D1913" s="2">
        <v>0.33</v>
      </c>
      <c r="E1913" s="2">
        <v>16939</v>
      </c>
      <c r="F1913" s="2">
        <v>0.33</v>
      </c>
      <c r="G1913" s="2">
        <v>5589.87</v>
      </c>
      <c r="H1913" s="15">
        <f t="shared" si="29"/>
        <v>3.1250000000000028E-2</v>
      </c>
    </row>
    <row r="1914" spans="1:8" ht="13.5" x14ac:dyDescent="0.25">
      <c r="A1914" s="11"/>
      <c r="B1914" s="10">
        <v>45085</v>
      </c>
      <c r="C1914" s="2">
        <v>0.34</v>
      </c>
      <c r="D1914" s="2">
        <v>0.34</v>
      </c>
      <c r="E1914" s="2">
        <v>0</v>
      </c>
      <c r="F1914" s="2">
        <v>0</v>
      </c>
      <c r="G1914" s="2">
        <v>0</v>
      </c>
      <c r="H1914" s="15">
        <f t="shared" si="29"/>
        <v>3.0303030303030328E-2</v>
      </c>
    </row>
    <row r="1915" spans="1:8" ht="13.5" x14ac:dyDescent="0.25">
      <c r="A1915" s="11"/>
      <c r="B1915" s="10">
        <v>45086</v>
      </c>
      <c r="C1915" s="2">
        <v>0.35</v>
      </c>
      <c r="D1915" s="2">
        <v>0.35</v>
      </c>
      <c r="E1915" s="2">
        <v>53373</v>
      </c>
      <c r="F1915" s="2">
        <v>0.35</v>
      </c>
      <c r="G1915" s="2">
        <v>18680.55</v>
      </c>
      <c r="H1915" s="15">
        <f t="shared" si="29"/>
        <v>2.9411764705882214E-2</v>
      </c>
    </row>
    <row r="1916" spans="1:8" ht="13.5" x14ac:dyDescent="0.25">
      <c r="A1916" s="11"/>
      <c r="B1916" s="10">
        <v>45089</v>
      </c>
      <c r="C1916" s="2">
        <v>0.36</v>
      </c>
      <c r="D1916" s="2">
        <v>0.36</v>
      </c>
      <c r="E1916" s="2">
        <v>0</v>
      </c>
      <c r="F1916" s="2">
        <v>0</v>
      </c>
      <c r="G1916" s="2">
        <v>0</v>
      </c>
      <c r="H1916" s="15">
        <f t="shared" si="29"/>
        <v>2.8571428571428598E-2</v>
      </c>
    </row>
    <row r="1917" spans="1:8" ht="13.5" x14ac:dyDescent="0.25">
      <c r="A1917" s="11"/>
      <c r="B1917" s="10">
        <v>45090</v>
      </c>
      <c r="C1917" s="2">
        <v>0.37</v>
      </c>
      <c r="D1917" s="2">
        <v>0.37</v>
      </c>
      <c r="E1917" s="2">
        <v>52906</v>
      </c>
      <c r="F1917" s="2">
        <v>0.37</v>
      </c>
      <c r="G1917" s="2">
        <v>19575.22</v>
      </c>
      <c r="H1917" s="15">
        <f t="shared" si="29"/>
        <v>2.7777777777777804E-2</v>
      </c>
    </row>
    <row r="1918" spans="1:8" ht="13.5" x14ac:dyDescent="0.25">
      <c r="A1918" s="11"/>
      <c r="B1918" s="10">
        <v>45091</v>
      </c>
      <c r="C1918" s="2">
        <v>0.38</v>
      </c>
      <c r="D1918" s="2">
        <v>0.38</v>
      </c>
      <c r="E1918" s="2">
        <v>0</v>
      </c>
      <c r="F1918" s="2">
        <v>0</v>
      </c>
      <c r="G1918" s="2">
        <v>0</v>
      </c>
      <c r="H1918" s="15">
        <f t="shared" si="29"/>
        <v>2.7027027027027053E-2</v>
      </c>
    </row>
    <row r="1919" spans="1:8" ht="13.5" x14ac:dyDescent="0.25">
      <c r="A1919" s="11"/>
      <c r="B1919" s="10">
        <v>45092</v>
      </c>
      <c r="C1919" s="2">
        <v>0.39</v>
      </c>
      <c r="D1919" s="2">
        <v>0.39</v>
      </c>
      <c r="E1919" s="2">
        <v>0</v>
      </c>
      <c r="F1919" s="2">
        <v>0</v>
      </c>
      <c r="G1919" s="2">
        <v>0</v>
      </c>
      <c r="H1919" s="15">
        <f t="shared" si="29"/>
        <v>2.6315789473684233E-2</v>
      </c>
    </row>
    <row r="1920" spans="1:8" ht="13.5" x14ac:dyDescent="0.25">
      <c r="A1920" s="11"/>
      <c r="B1920" s="10">
        <v>45093</v>
      </c>
      <c r="C1920" s="2">
        <v>0.4</v>
      </c>
      <c r="D1920" s="2">
        <v>0.4</v>
      </c>
      <c r="E1920" s="2">
        <v>0</v>
      </c>
      <c r="F1920" s="2">
        <v>0</v>
      </c>
      <c r="G1920" s="2">
        <v>0</v>
      </c>
      <c r="H1920" s="15">
        <f t="shared" si="29"/>
        <v>2.5641025641025664E-2</v>
      </c>
    </row>
    <row r="1921" spans="1:8" ht="13.5" x14ac:dyDescent="0.25">
      <c r="A1921" s="11"/>
      <c r="B1921" s="10">
        <v>45096</v>
      </c>
      <c r="C1921" s="2">
        <v>0.41</v>
      </c>
      <c r="D1921" s="2">
        <v>0.41</v>
      </c>
      <c r="E1921" s="2">
        <v>79277</v>
      </c>
      <c r="F1921" s="2">
        <v>0.41</v>
      </c>
      <c r="G1921" s="2">
        <v>32503.57</v>
      </c>
      <c r="H1921" s="15">
        <f t="shared" si="29"/>
        <v>2.4999999999999883E-2</v>
      </c>
    </row>
    <row r="1922" spans="1:8" ht="13.5" x14ac:dyDescent="0.25">
      <c r="A1922" s="11"/>
      <c r="B1922" s="10">
        <v>45097</v>
      </c>
      <c r="C1922" s="2">
        <v>0.42</v>
      </c>
      <c r="D1922" s="2">
        <v>0.42</v>
      </c>
      <c r="E1922" s="2">
        <v>47157</v>
      </c>
      <c r="F1922" s="2">
        <v>0.42</v>
      </c>
      <c r="G1922" s="2">
        <v>19805.939999999999</v>
      </c>
      <c r="H1922" s="15">
        <f t="shared" si="29"/>
        <v>2.4390243902439046E-2</v>
      </c>
    </row>
    <row r="1923" spans="1:8" ht="13.5" x14ac:dyDescent="0.25">
      <c r="A1923" s="11"/>
      <c r="B1923" s="10">
        <v>45098</v>
      </c>
      <c r="C1923" s="2">
        <v>0.43</v>
      </c>
      <c r="D1923" s="2">
        <v>0.43</v>
      </c>
      <c r="E1923" s="2">
        <v>0</v>
      </c>
      <c r="F1923" s="2">
        <v>0</v>
      </c>
      <c r="G1923" s="2">
        <v>0</v>
      </c>
      <c r="H1923" s="15">
        <f t="shared" si="29"/>
        <v>2.3809523809523832E-2</v>
      </c>
    </row>
    <row r="1924" spans="1:8" ht="13.5" x14ac:dyDescent="0.25">
      <c r="A1924" s="11"/>
      <c r="B1924" s="10">
        <v>45099</v>
      </c>
      <c r="C1924" s="2">
        <v>0.44</v>
      </c>
      <c r="D1924" s="2">
        <v>0.44</v>
      </c>
      <c r="E1924" s="2">
        <v>89773</v>
      </c>
      <c r="F1924" s="2">
        <v>0.44</v>
      </c>
      <c r="G1924" s="2">
        <v>39500.120000000003</v>
      </c>
      <c r="H1924" s="15">
        <f t="shared" si="29"/>
        <v>2.3255813953488393E-2</v>
      </c>
    </row>
    <row r="1925" spans="1:8" ht="13.5" x14ac:dyDescent="0.25">
      <c r="A1925" s="11"/>
      <c r="B1925" s="10">
        <v>45100</v>
      </c>
      <c r="C1925" s="2">
        <v>0.45</v>
      </c>
      <c r="D1925" s="2">
        <v>0.45</v>
      </c>
      <c r="E1925" s="2">
        <v>76297</v>
      </c>
      <c r="F1925" s="2">
        <v>0.45</v>
      </c>
      <c r="G1925" s="2">
        <v>34333.65</v>
      </c>
      <c r="H1925" s="15">
        <f t="shared" si="29"/>
        <v>2.2727272727272749E-2</v>
      </c>
    </row>
    <row r="1926" spans="1:8" ht="13.5" x14ac:dyDescent="0.25">
      <c r="A1926" s="11"/>
      <c r="B1926" s="10">
        <v>45103</v>
      </c>
      <c r="C1926" s="2">
        <v>0.46</v>
      </c>
      <c r="D1926" s="2">
        <v>0.46</v>
      </c>
      <c r="E1926" s="2">
        <v>49591</v>
      </c>
      <c r="F1926" s="2">
        <v>0.46</v>
      </c>
      <c r="G1926" s="2">
        <v>22811.86</v>
      </c>
      <c r="H1926" s="15">
        <f t="shared" si="29"/>
        <v>2.222222222222224E-2</v>
      </c>
    </row>
    <row r="1927" spans="1:8" ht="13.5" x14ac:dyDescent="0.25">
      <c r="A1927" s="11"/>
      <c r="B1927" s="10">
        <v>45104</v>
      </c>
      <c r="C1927" s="2">
        <v>0.46</v>
      </c>
      <c r="D1927" s="2">
        <v>0.46</v>
      </c>
      <c r="E1927" s="2">
        <v>91997</v>
      </c>
      <c r="F1927" s="2">
        <v>0.46</v>
      </c>
      <c r="G1927" s="2">
        <v>42318.62</v>
      </c>
      <c r="H1927" s="15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0.46</v>
      </c>
      <c r="D1928" s="2">
        <v>0.46</v>
      </c>
      <c r="E1928" s="2">
        <v>4050</v>
      </c>
      <c r="F1928" s="2">
        <v>0.46</v>
      </c>
      <c r="G1928" s="2">
        <v>1863</v>
      </c>
      <c r="H1928" s="15">
        <f t="shared" si="30"/>
        <v>0</v>
      </c>
    </row>
    <row r="1929" spans="1:8" ht="13.5" x14ac:dyDescent="0.25">
      <c r="A1929" s="11"/>
      <c r="B1929" s="10">
        <v>45110</v>
      </c>
      <c r="C1929" s="2">
        <v>0.46</v>
      </c>
      <c r="D1929" s="2">
        <v>0.46</v>
      </c>
      <c r="E1929" s="2">
        <v>100</v>
      </c>
      <c r="F1929" s="2">
        <v>0.46</v>
      </c>
      <c r="G1929" s="2">
        <v>46</v>
      </c>
      <c r="H1929" s="15">
        <f t="shared" si="30"/>
        <v>0</v>
      </c>
    </row>
    <row r="1930" spans="1:8" ht="13.5" x14ac:dyDescent="0.25">
      <c r="A1930" s="11"/>
      <c r="B1930" s="10">
        <v>45111</v>
      </c>
      <c r="C1930" s="2">
        <v>0.44</v>
      </c>
      <c r="D1930" s="2">
        <v>0.44</v>
      </c>
      <c r="E1930" s="2">
        <v>0</v>
      </c>
      <c r="F1930" s="2">
        <v>0</v>
      </c>
      <c r="G1930" s="2">
        <v>0</v>
      </c>
      <c r="H1930" s="15">
        <f t="shared" si="30"/>
        <v>-4.3478260869565251E-2</v>
      </c>
    </row>
    <row r="1931" spans="1:8" ht="13.5" x14ac:dyDescent="0.25">
      <c r="A1931" s="11"/>
      <c r="B1931" s="10">
        <v>45112</v>
      </c>
      <c r="C1931" s="2">
        <v>0.43</v>
      </c>
      <c r="D1931" s="2">
        <v>0.43</v>
      </c>
      <c r="E1931" s="2">
        <v>0</v>
      </c>
      <c r="F1931" s="2">
        <v>0</v>
      </c>
      <c r="G1931" s="2">
        <v>0</v>
      </c>
      <c r="H1931" s="15">
        <f t="shared" si="30"/>
        <v>-2.2727272727272749E-2</v>
      </c>
    </row>
    <row r="1932" spans="1:8" ht="13.5" x14ac:dyDescent="0.25">
      <c r="A1932" s="11"/>
      <c r="B1932" s="10">
        <v>45113</v>
      </c>
      <c r="C1932" s="2">
        <v>0.43</v>
      </c>
      <c r="D1932" s="2">
        <v>0.43</v>
      </c>
      <c r="E1932" s="2">
        <v>0</v>
      </c>
      <c r="F1932" s="2">
        <v>0</v>
      </c>
      <c r="G1932" s="2">
        <v>0</v>
      </c>
      <c r="H1932" s="15">
        <f t="shared" si="30"/>
        <v>0</v>
      </c>
    </row>
    <row r="1933" spans="1:8" ht="13.5" x14ac:dyDescent="0.25">
      <c r="A1933" s="11"/>
      <c r="B1933" s="10">
        <v>45114</v>
      </c>
      <c r="C1933" s="2">
        <v>0.43</v>
      </c>
      <c r="D1933" s="2">
        <v>0.43</v>
      </c>
      <c r="E1933" s="2">
        <v>0</v>
      </c>
      <c r="F1933" s="2">
        <v>0</v>
      </c>
      <c r="G1933" s="2">
        <v>0</v>
      </c>
      <c r="H1933" s="15">
        <f t="shared" si="30"/>
        <v>0</v>
      </c>
    </row>
    <row r="1934" spans="1:8" ht="13.5" x14ac:dyDescent="0.25">
      <c r="A1934" s="11"/>
      <c r="B1934" s="10">
        <v>45117</v>
      </c>
      <c r="C1934" s="2">
        <v>0.35</v>
      </c>
      <c r="D1934" s="2">
        <v>0.35</v>
      </c>
      <c r="E1934" s="2">
        <v>0</v>
      </c>
      <c r="F1934" s="2">
        <v>0</v>
      </c>
      <c r="G1934" s="2">
        <v>0</v>
      </c>
      <c r="H1934" s="15">
        <f t="shared" si="30"/>
        <v>-0.186046511627907</v>
      </c>
    </row>
    <row r="1935" spans="1:8" ht="13.5" x14ac:dyDescent="0.25">
      <c r="A1935" s="11"/>
      <c r="B1935" s="10">
        <v>45118</v>
      </c>
      <c r="C1935" s="2">
        <v>0.35</v>
      </c>
      <c r="D1935" s="2">
        <v>0.35</v>
      </c>
      <c r="E1935" s="2">
        <v>0</v>
      </c>
      <c r="F1935" s="2">
        <v>0</v>
      </c>
      <c r="G1935" s="2">
        <v>0</v>
      </c>
      <c r="H1935" s="15">
        <f t="shared" si="30"/>
        <v>0</v>
      </c>
    </row>
    <row r="1936" spans="1:8" ht="13.5" x14ac:dyDescent="0.25">
      <c r="A1936" s="11"/>
      <c r="B1936" s="10">
        <v>45119</v>
      </c>
      <c r="C1936" s="2">
        <v>0.35</v>
      </c>
      <c r="D1936" s="2">
        <v>0.35</v>
      </c>
      <c r="E1936" s="2">
        <v>0</v>
      </c>
      <c r="F1936" s="2">
        <v>0</v>
      </c>
      <c r="G1936" s="2">
        <v>0</v>
      </c>
      <c r="H1936" s="15">
        <f t="shared" si="30"/>
        <v>0</v>
      </c>
    </row>
    <row r="1937" spans="1:8" ht="13.5" x14ac:dyDescent="0.25">
      <c r="A1937" s="11"/>
      <c r="B1937" s="10">
        <v>45120</v>
      </c>
      <c r="C1937" s="2">
        <v>0.35</v>
      </c>
      <c r="D1937" s="2">
        <v>0.35</v>
      </c>
      <c r="E1937" s="2">
        <v>0</v>
      </c>
      <c r="F1937" s="2">
        <v>0</v>
      </c>
      <c r="G1937" s="2">
        <v>0</v>
      </c>
      <c r="H1937" s="15">
        <f t="shared" si="30"/>
        <v>0</v>
      </c>
    </row>
    <row r="1938" spans="1:8" ht="13.5" x14ac:dyDescent="0.25">
      <c r="A1938" s="11"/>
      <c r="B1938" s="10">
        <v>45121</v>
      </c>
      <c r="C1938" s="2">
        <v>0.35</v>
      </c>
      <c r="D1938" s="2">
        <v>0.35</v>
      </c>
      <c r="E1938" s="2">
        <v>0</v>
      </c>
      <c r="F1938" s="2">
        <v>0</v>
      </c>
      <c r="G1938" s="2">
        <v>0</v>
      </c>
      <c r="H1938" s="15">
        <f t="shared" si="30"/>
        <v>0</v>
      </c>
    </row>
    <row r="1939" spans="1:8" ht="13.5" x14ac:dyDescent="0.25">
      <c r="A1939" s="11"/>
      <c r="B1939" s="10">
        <v>45124</v>
      </c>
      <c r="C1939" s="2">
        <v>0.35</v>
      </c>
      <c r="D1939" s="2">
        <v>0.35</v>
      </c>
      <c r="E1939" s="2">
        <v>0</v>
      </c>
      <c r="F1939" s="2">
        <v>0</v>
      </c>
      <c r="G1939" s="2">
        <v>0</v>
      </c>
      <c r="H1939" s="15">
        <f t="shared" si="30"/>
        <v>0</v>
      </c>
    </row>
    <row r="1940" spans="1:8" ht="13.5" x14ac:dyDescent="0.25">
      <c r="A1940" s="11"/>
      <c r="B1940" s="10">
        <v>45125</v>
      </c>
      <c r="C1940" s="2">
        <v>0.35</v>
      </c>
      <c r="D1940" s="2">
        <v>0.35</v>
      </c>
      <c r="E1940" s="2">
        <v>0</v>
      </c>
      <c r="F1940" s="2">
        <v>0</v>
      </c>
      <c r="G1940" s="2">
        <v>0</v>
      </c>
      <c r="H1940" s="15">
        <f t="shared" si="30"/>
        <v>0</v>
      </c>
    </row>
    <row r="1941" spans="1:8" ht="13.5" x14ac:dyDescent="0.25">
      <c r="A1941" s="11"/>
      <c r="B1941" s="10">
        <v>45127</v>
      </c>
      <c r="C1941" s="2">
        <v>0.35</v>
      </c>
      <c r="D1941" s="2">
        <v>0.35</v>
      </c>
      <c r="E1941" s="2">
        <v>0</v>
      </c>
      <c r="F1941" s="2">
        <v>0</v>
      </c>
      <c r="G1941" s="2">
        <v>0</v>
      </c>
      <c r="H1941" s="15">
        <f t="shared" si="30"/>
        <v>0</v>
      </c>
    </row>
    <row r="1942" spans="1:8" ht="13.5" x14ac:dyDescent="0.25">
      <c r="A1942" s="11"/>
      <c r="B1942" s="10">
        <v>45128</v>
      </c>
      <c r="C1942" s="2">
        <v>0.35</v>
      </c>
      <c r="D1942" s="2">
        <v>0.35</v>
      </c>
      <c r="E1942" s="2">
        <v>0</v>
      </c>
      <c r="F1942" s="2">
        <v>0</v>
      </c>
      <c r="G1942" s="2">
        <v>0</v>
      </c>
      <c r="H1942" s="15">
        <f t="shared" si="30"/>
        <v>0</v>
      </c>
    </row>
    <row r="1943" spans="1:8" ht="13.5" x14ac:dyDescent="0.25">
      <c r="A1943" s="11"/>
      <c r="B1943" s="10">
        <v>45131</v>
      </c>
      <c r="C1943" s="2">
        <v>0.35</v>
      </c>
      <c r="D1943" s="2">
        <v>0.35</v>
      </c>
      <c r="E1943" s="2">
        <v>0</v>
      </c>
      <c r="F1943" s="2">
        <v>0</v>
      </c>
      <c r="G1943" s="2">
        <v>0</v>
      </c>
      <c r="H1943" s="15">
        <f t="shared" si="30"/>
        <v>0</v>
      </c>
    </row>
    <row r="1944" spans="1:8" ht="13.5" x14ac:dyDescent="0.25">
      <c r="A1944" s="11"/>
      <c r="B1944" s="10">
        <v>45133</v>
      </c>
      <c r="C1944" s="2">
        <v>0.35</v>
      </c>
      <c r="D1944" s="2">
        <v>0.35</v>
      </c>
      <c r="E1944" s="2">
        <v>0</v>
      </c>
      <c r="F1944" s="2">
        <v>0</v>
      </c>
      <c r="G1944" s="2">
        <v>0</v>
      </c>
      <c r="H1944" s="15">
        <f t="shared" si="30"/>
        <v>0</v>
      </c>
    </row>
    <row r="1945" spans="1:8" ht="13.5" x14ac:dyDescent="0.25">
      <c r="A1945" s="11"/>
      <c r="B1945" s="10">
        <v>45134</v>
      </c>
      <c r="C1945" s="2">
        <v>0.35</v>
      </c>
      <c r="D1945" s="2">
        <v>0.35</v>
      </c>
      <c r="E1945" s="2">
        <v>0</v>
      </c>
      <c r="F1945" s="2">
        <v>0</v>
      </c>
      <c r="G1945" s="2">
        <v>0</v>
      </c>
      <c r="H1945" s="15">
        <f t="shared" si="30"/>
        <v>0</v>
      </c>
    </row>
    <row r="1946" spans="1:8" ht="13.5" x14ac:dyDescent="0.25">
      <c r="A1946" s="11"/>
      <c r="B1946" s="10">
        <v>45135</v>
      </c>
      <c r="C1946" s="2">
        <v>0.35</v>
      </c>
      <c r="D1946" s="2">
        <v>0.35</v>
      </c>
      <c r="E1946" s="2">
        <v>0</v>
      </c>
      <c r="F1946" s="2">
        <v>0</v>
      </c>
      <c r="G1946" s="2">
        <v>0</v>
      </c>
      <c r="H1946" s="15">
        <f t="shared" si="30"/>
        <v>0</v>
      </c>
    </row>
    <row r="1947" spans="1:8" ht="13.5" x14ac:dyDescent="0.25">
      <c r="A1947" s="11"/>
      <c r="B1947" s="10">
        <v>45138</v>
      </c>
      <c r="C1947" s="2">
        <v>0.35</v>
      </c>
      <c r="D1947" s="2">
        <v>0.35</v>
      </c>
      <c r="E1947" s="2">
        <v>0</v>
      </c>
      <c r="F1947" s="2">
        <v>0</v>
      </c>
      <c r="G1947" s="2">
        <v>0</v>
      </c>
      <c r="H1947" s="15">
        <f t="shared" si="30"/>
        <v>0</v>
      </c>
    </row>
    <row r="1948" spans="1:8" ht="13.5" x14ac:dyDescent="0.25">
      <c r="A1948" s="11"/>
      <c r="B1948" s="10">
        <v>45139</v>
      </c>
      <c r="C1948" s="2">
        <v>0.35</v>
      </c>
      <c r="D1948" s="2">
        <v>0.35</v>
      </c>
      <c r="E1948" s="2">
        <v>0</v>
      </c>
      <c r="F1948" s="2">
        <v>0</v>
      </c>
      <c r="G1948" s="2">
        <v>0</v>
      </c>
      <c r="H1948" s="15">
        <f t="shared" si="30"/>
        <v>0</v>
      </c>
    </row>
    <row r="1949" spans="1:8" ht="13.5" x14ac:dyDescent="0.25">
      <c r="A1949" s="11"/>
      <c r="B1949" s="10">
        <v>45140</v>
      </c>
      <c r="C1949" s="2">
        <v>0.35</v>
      </c>
      <c r="D1949" s="2">
        <v>0.35</v>
      </c>
      <c r="E1949" s="2">
        <v>0</v>
      </c>
      <c r="F1949" s="2">
        <v>0</v>
      </c>
      <c r="G1949" s="2">
        <v>0</v>
      </c>
      <c r="H1949" s="15">
        <f t="shared" si="30"/>
        <v>0</v>
      </c>
    </row>
    <row r="1950" spans="1:8" ht="13.5" x14ac:dyDescent="0.25">
      <c r="A1950" s="11"/>
      <c r="B1950" s="10">
        <v>45141</v>
      </c>
      <c r="C1950" s="2">
        <v>0.35</v>
      </c>
      <c r="D1950" s="2">
        <v>0.35</v>
      </c>
      <c r="E1950" s="2">
        <v>0</v>
      </c>
      <c r="F1950" s="2">
        <v>0</v>
      </c>
      <c r="G1950" s="2">
        <v>0</v>
      </c>
      <c r="H1950" s="15">
        <f t="shared" si="30"/>
        <v>0</v>
      </c>
    </row>
    <row r="1951" spans="1:8" ht="13.5" x14ac:dyDescent="0.25">
      <c r="A1951" s="11"/>
      <c r="B1951" s="10">
        <v>45142</v>
      </c>
      <c r="C1951" s="2">
        <v>0.35</v>
      </c>
      <c r="D1951" s="2">
        <v>0.35</v>
      </c>
      <c r="E1951" s="2">
        <v>0</v>
      </c>
      <c r="F1951" s="2">
        <v>0</v>
      </c>
      <c r="G1951" s="2">
        <v>0</v>
      </c>
      <c r="H1951" s="15">
        <f t="shared" si="30"/>
        <v>0</v>
      </c>
    </row>
    <row r="1952" spans="1:8" ht="13.5" x14ac:dyDescent="0.25">
      <c r="A1952" s="11"/>
      <c r="B1952" s="10">
        <v>45145</v>
      </c>
      <c r="C1952" s="2">
        <v>0.35</v>
      </c>
      <c r="D1952" s="2">
        <v>0.35</v>
      </c>
      <c r="E1952" s="2">
        <v>0</v>
      </c>
      <c r="F1952" s="2">
        <v>0</v>
      </c>
      <c r="G1952" s="2">
        <v>0</v>
      </c>
      <c r="H1952" s="15">
        <f t="shared" si="30"/>
        <v>0</v>
      </c>
    </row>
    <row r="1953" spans="1:8" ht="13.5" x14ac:dyDescent="0.25">
      <c r="A1953" s="11"/>
      <c r="B1953" s="10">
        <v>45146</v>
      </c>
      <c r="C1953" s="2">
        <v>0.35</v>
      </c>
      <c r="D1953" s="2">
        <v>0.35</v>
      </c>
      <c r="E1953" s="2">
        <v>0</v>
      </c>
      <c r="F1953" s="2">
        <v>0</v>
      </c>
      <c r="G1953" s="2">
        <v>0</v>
      </c>
      <c r="H1953" s="15">
        <f t="shared" si="30"/>
        <v>0</v>
      </c>
    </row>
    <row r="1954" spans="1:8" ht="13.5" x14ac:dyDescent="0.25">
      <c r="A1954" s="11"/>
      <c r="B1954" s="10">
        <v>45147</v>
      </c>
      <c r="C1954" s="2">
        <v>0.35</v>
      </c>
      <c r="D1954" s="2">
        <v>0.35</v>
      </c>
      <c r="E1954" s="2">
        <v>0</v>
      </c>
      <c r="F1954" s="2">
        <v>0</v>
      </c>
      <c r="G1954" s="2">
        <v>0</v>
      </c>
      <c r="H1954" s="15">
        <f t="shared" si="30"/>
        <v>0</v>
      </c>
    </row>
    <row r="1955" spans="1:8" ht="13.5" x14ac:dyDescent="0.25">
      <c r="A1955" s="11"/>
      <c r="B1955" s="10">
        <v>45148</v>
      </c>
      <c r="C1955" s="2">
        <v>0.35</v>
      </c>
      <c r="D1955" s="2">
        <v>0.35</v>
      </c>
      <c r="E1955" s="2">
        <v>0</v>
      </c>
      <c r="F1955" s="2">
        <v>0</v>
      </c>
      <c r="G1955" s="2">
        <v>0</v>
      </c>
      <c r="H1955" s="15">
        <f t="shared" si="30"/>
        <v>0</v>
      </c>
    </row>
    <row r="1956" spans="1:8" ht="13.5" x14ac:dyDescent="0.25">
      <c r="A1956" s="11"/>
      <c r="B1956" s="10">
        <v>45149</v>
      </c>
      <c r="C1956" s="2">
        <v>0.35</v>
      </c>
      <c r="D1956" s="2">
        <v>0.35</v>
      </c>
      <c r="E1956" s="2">
        <v>0</v>
      </c>
      <c r="F1956" s="2">
        <v>0</v>
      </c>
      <c r="G1956" s="2">
        <v>0</v>
      </c>
      <c r="H1956" s="15">
        <f t="shared" si="30"/>
        <v>0</v>
      </c>
    </row>
    <row r="1957" spans="1:8" ht="13.5" x14ac:dyDescent="0.25">
      <c r="A1957" s="11"/>
      <c r="B1957" s="10">
        <v>45152</v>
      </c>
      <c r="C1957" s="2">
        <v>0.35</v>
      </c>
      <c r="D1957" s="2">
        <v>0.35</v>
      </c>
      <c r="E1957" s="2">
        <v>0</v>
      </c>
      <c r="F1957" s="2">
        <v>0</v>
      </c>
      <c r="G1957" s="2">
        <v>0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0.35</v>
      </c>
      <c r="D1958" s="2">
        <v>0.35</v>
      </c>
      <c r="E1958" s="2">
        <v>0</v>
      </c>
      <c r="F1958" s="2">
        <v>0</v>
      </c>
      <c r="G1958" s="2">
        <v>0</v>
      </c>
      <c r="H1958" s="15">
        <f t="shared" si="30"/>
        <v>0</v>
      </c>
    </row>
    <row r="1959" spans="1:8" ht="13.5" x14ac:dyDescent="0.25">
      <c r="A1959" s="11"/>
      <c r="B1959" s="10">
        <v>45154</v>
      </c>
      <c r="C1959" s="2">
        <v>0.35</v>
      </c>
      <c r="D1959" s="2">
        <v>0.35</v>
      </c>
      <c r="E1959" s="2">
        <v>0</v>
      </c>
      <c r="F1959" s="2">
        <v>0</v>
      </c>
      <c r="G1959" s="2">
        <v>0</v>
      </c>
      <c r="H1959" s="15">
        <f t="shared" si="30"/>
        <v>0</v>
      </c>
    </row>
    <row r="1960" spans="1:8" ht="13.5" x14ac:dyDescent="0.25">
      <c r="A1960" s="11"/>
      <c r="B1960" s="10">
        <v>45155</v>
      </c>
      <c r="C1960" s="2">
        <v>0.35</v>
      </c>
      <c r="D1960" s="2">
        <v>0.35</v>
      </c>
      <c r="E1960" s="2">
        <v>0</v>
      </c>
      <c r="F1960" s="2">
        <v>0</v>
      </c>
      <c r="G1960" s="2">
        <v>0</v>
      </c>
      <c r="H1960" s="15">
        <f t="shared" si="30"/>
        <v>0</v>
      </c>
    </row>
    <row r="1961" spans="1:8" ht="13.5" x14ac:dyDescent="0.25">
      <c r="A1961" s="11"/>
      <c r="B1961" s="10">
        <v>45156</v>
      </c>
      <c r="C1961" s="2">
        <v>0.35</v>
      </c>
      <c r="D1961" s="2">
        <v>0.35</v>
      </c>
      <c r="E1961" s="2">
        <v>0</v>
      </c>
      <c r="F1961" s="2">
        <v>0</v>
      </c>
      <c r="G1961" s="2">
        <v>0</v>
      </c>
      <c r="H1961" s="15">
        <f t="shared" si="30"/>
        <v>0</v>
      </c>
    </row>
    <row r="1962" spans="1:8" ht="13.5" x14ac:dyDescent="0.25">
      <c r="A1962" s="11"/>
      <c r="B1962" s="10">
        <v>45159</v>
      </c>
      <c r="C1962" s="2">
        <v>0.35</v>
      </c>
      <c r="D1962" s="2">
        <v>0.35</v>
      </c>
      <c r="E1962" s="2">
        <v>0</v>
      </c>
      <c r="F1962" s="2">
        <v>0</v>
      </c>
      <c r="G1962" s="2">
        <v>0</v>
      </c>
      <c r="H1962" s="15">
        <f t="shared" si="30"/>
        <v>0</v>
      </c>
    </row>
    <row r="1963" spans="1:8" ht="13.5" x14ac:dyDescent="0.25">
      <c r="A1963" s="11"/>
      <c r="B1963" s="10">
        <v>45160</v>
      </c>
      <c r="C1963" s="2">
        <v>0.35</v>
      </c>
      <c r="D1963" s="2">
        <v>0.35</v>
      </c>
      <c r="E1963" s="2">
        <v>0</v>
      </c>
      <c r="F1963" s="2">
        <v>0</v>
      </c>
      <c r="G1963" s="2">
        <v>0</v>
      </c>
      <c r="H1963" s="15">
        <f t="shared" si="30"/>
        <v>0</v>
      </c>
    </row>
    <row r="1964" spans="1:8" ht="13.5" x14ac:dyDescent="0.25">
      <c r="A1964" s="11"/>
      <c r="B1964" s="10">
        <v>45161</v>
      </c>
      <c r="C1964" s="2">
        <v>0.35</v>
      </c>
      <c r="D1964" s="2">
        <v>0.35</v>
      </c>
      <c r="E1964" s="2">
        <v>0</v>
      </c>
      <c r="F1964" s="2">
        <v>0</v>
      </c>
      <c r="G1964" s="2">
        <v>0</v>
      </c>
      <c r="H1964" s="15">
        <f t="shared" si="30"/>
        <v>0</v>
      </c>
    </row>
    <row r="1965" spans="1:8" ht="13.5" x14ac:dyDescent="0.25">
      <c r="A1965" s="11"/>
      <c r="B1965" s="10">
        <v>45162</v>
      </c>
      <c r="C1965" s="2">
        <v>0.35</v>
      </c>
      <c r="D1965" s="2">
        <v>0.35</v>
      </c>
      <c r="E1965" s="2">
        <v>0</v>
      </c>
      <c r="F1965" s="2">
        <v>0</v>
      </c>
      <c r="G1965" s="2">
        <v>0</v>
      </c>
      <c r="H1965" s="15">
        <f t="shared" si="30"/>
        <v>0</v>
      </c>
    </row>
    <row r="1966" spans="1:8" ht="13.5" x14ac:dyDescent="0.25">
      <c r="A1966" s="11"/>
      <c r="B1966" s="10">
        <v>45163</v>
      </c>
      <c r="C1966" s="2">
        <v>0.35</v>
      </c>
      <c r="D1966" s="2">
        <v>0.35</v>
      </c>
      <c r="E1966" s="2">
        <v>0</v>
      </c>
      <c r="F1966" s="2">
        <v>0</v>
      </c>
      <c r="G1966" s="2">
        <v>0</v>
      </c>
      <c r="H1966" s="15">
        <f t="shared" si="30"/>
        <v>0</v>
      </c>
    </row>
    <row r="1967" spans="1:8" ht="13.5" x14ac:dyDescent="0.25">
      <c r="A1967" s="11"/>
      <c r="B1967" s="10">
        <v>45166</v>
      </c>
      <c r="C1967" s="2">
        <v>0.43</v>
      </c>
      <c r="D1967" s="2">
        <v>0.43</v>
      </c>
      <c r="E1967" s="2">
        <v>0</v>
      </c>
      <c r="F1967" s="2">
        <v>0</v>
      </c>
      <c r="G1967" s="2">
        <v>0</v>
      </c>
      <c r="H1967" s="15">
        <f t="shared" si="30"/>
        <v>0.22857142857142862</v>
      </c>
    </row>
    <row r="1968" spans="1:8" ht="13.5" x14ac:dyDescent="0.25">
      <c r="A1968" s="11"/>
      <c r="B1968" s="10">
        <v>45167</v>
      </c>
      <c r="C1968" s="2">
        <v>0.42</v>
      </c>
      <c r="D1968" s="2">
        <v>0.42</v>
      </c>
      <c r="E1968" s="2">
        <v>0</v>
      </c>
      <c r="F1968" s="2">
        <v>0</v>
      </c>
      <c r="G1968" s="2">
        <v>0</v>
      </c>
      <c r="H1968" s="15">
        <f t="shared" si="30"/>
        <v>-2.3255813953488393E-2</v>
      </c>
    </row>
    <row r="1969" spans="1:8" ht="13.5" x14ac:dyDescent="0.25">
      <c r="A1969" s="11"/>
      <c r="B1969" s="10">
        <v>45168</v>
      </c>
      <c r="C1969" s="2">
        <v>0.41</v>
      </c>
      <c r="D1969" s="2">
        <v>0.41</v>
      </c>
      <c r="E1969" s="2">
        <v>0</v>
      </c>
      <c r="F1969" s="2">
        <v>0</v>
      </c>
      <c r="G1969" s="2">
        <v>0</v>
      </c>
      <c r="H1969" s="15">
        <f t="shared" si="30"/>
        <v>-2.3809523809523832E-2</v>
      </c>
    </row>
    <row r="1970" spans="1:8" ht="13.5" x14ac:dyDescent="0.25">
      <c r="A1970" s="11"/>
      <c r="B1970" s="10">
        <v>45169</v>
      </c>
      <c r="C1970" s="2">
        <v>0.4</v>
      </c>
      <c r="D1970" s="2">
        <v>0.4</v>
      </c>
      <c r="E1970" s="2">
        <v>0</v>
      </c>
      <c r="F1970" s="2">
        <v>0</v>
      </c>
      <c r="G1970" s="2">
        <v>0</v>
      </c>
      <c r="H1970" s="15">
        <f t="shared" si="30"/>
        <v>-2.4390243902438911E-2</v>
      </c>
    </row>
    <row r="1971" spans="1:8" ht="13.5" x14ac:dyDescent="0.25">
      <c r="A1971" s="11"/>
      <c r="B1971" s="10">
        <v>45170</v>
      </c>
      <c r="C1971" s="2">
        <v>0.39</v>
      </c>
      <c r="D1971" s="2">
        <v>0.39</v>
      </c>
      <c r="E1971" s="2">
        <v>0</v>
      </c>
      <c r="F1971" s="2">
        <v>0</v>
      </c>
      <c r="G1971" s="2">
        <v>0</v>
      </c>
      <c r="H1971" s="15">
        <f t="shared" si="30"/>
        <v>-2.5000000000000022E-2</v>
      </c>
    </row>
    <row r="1972" spans="1:8" ht="13.5" x14ac:dyDescent="0.25">
      <c r="A1972" s="11"/>
      <c r="B1972" s="10">
        <v>45173</v>
      </c>
      <c r="C1972" s="2">
        <v>0.38</v>
      </c>
      <c r="D1972" s="2">
        <v>0.38</v>
      </c>
      <c r="E1972" s="2">
        <v>0</v>
      </c>
      <c r="F1972" s="2">
        <v>0</v>
      </c>
      <c r="G1972" s="2">
        <v>0</v>
      </c>
      <c r="H1972" s="15">
        <f t="shared" si="30"/>
        <v>-2.5641025641025664E-2</v>
      </c>
    </row>
    <row r="1973" spans="1:8" ht="13.5" x14ac:dyDescent="0.25">
      <c r="A1973" s="11"/>
      <c r="B1973" s="10">
        <v>45174</v>
      </c>
      <c r="C1973" s="2">
        <v>0.37</v>
      </c>
      <c r="D1973" s="2">
        <v>0.37</v>
      </c>
      <c r="E1973" s="2">
        <v>0</v>
      </c>
      <c r="F1973" s="2">
        <v>0</v>
      </c>
      <c r="G1973" s="2">
        <v>0</v>
      </c>
      <c r="H1973" s="15">
        <f t="shared" si="30"/>
        <v>-2.6315789473684233E-2</v>
      </c>
    </row>
    <row r="1974" spans="1:8" ht="13.5" x14ac:dyDescent="0.25">
      <c r="A1974" s="11"/>
      <c r="B1974" s="10">
        <v>45175</v>
      </c>
      <c r="C1974" s="2">
        <v>0.36</v>
      </c>
      <c r="D1974" s="2">
        <v>0.36</v>
      </c>
      <c r="E1974" s="2">
        <v>0</v>
      </c>
      <c r="F1974" s="2">
        <v>0</v>
      </c>
      <c r="G1974" s="2">
        <v>0</v>
      </c>
      <c r="H1974" s="15">
        <f t="shared" si="30"/>
        <v>-2.7027027027027053E-2</v>
      </c>
    </row>
    <row r="1975" spans="1:8" ht="13.5" x14ac:dyDescent="0.25">
      <c r="A1975" s="11"/>
      <c r="B1975" s="10">
        <v>45176</v>
      </c>
      <c r="C1975" s="2">
        <v>0.35</v>
      </c>
      <c r="D1975" s="2">
        <v>0.35</v>
      </c>
      <c r="E1975" s="2">
        <v>0</v>
      </c>
      <c r="F1975" s="2">
        <v>0</v>
      </c>
      <c r="G1975" s="2">
        <v>0</v>
      </c>
      <c r="H1975" s="15">
        <f t="shared" si="30"/>
        <v>-2.7777777777777804E-2</v>
      </c>
    </row>
    <row r="1976" spans="1:8" ht="13.5" x14ac:dyDescent="0.25">
      <c r="A1976" s="11"/>
      <c r="B1976" s="10">
        <v>45177</v>
      </c>
      <c r="C1976" s="2">
        <v>0.34</v>
      </c>
      <c r="D1976" s="2">
        <v>0.34</v>
      </c>
      <c r="E1976" s="2">
        <v>0</v>
      </c>
      <c r="F1976" s="2">
        <v>0</v>
      </c>
      <c r="G1976" s="2">
        <v>0</v>
      </c>
      <c r="H1976" s="15">
        <f t="shared" si="30"/>
        <v>-2.8571428571428439E-2</v>
      </c>
    </row>
    <row r="1977" spans="1:8" ht="13.5" x14ac:dyDescent="0.25">
      <c r="A1977" s="11"/>
      <c r="B1977" s="10">
        <v>45180</v>
      </c>
      <c r="C1977" s="2">
        <v>0.33</v>
      </c>
      <c r="D1977" s="2">
        <v>0.33</v>
      </c>
      <c r="E1977" s="2">
        <v>0</v>
      </c>
      <c r="F1977" s="2">
        <v>0</v>
      </c>
      <c r="G1977" s="2">
        <v>0</v>
      </c>
      <c r="H1977" s="15">
        <f t="shared" si="30"/>
        <v>-2.9411764705882377E-2</v>
      </c>
    </row>
    <row r="1978" spans="1:8" ht="13.5" x14ac:dyDescent="0.25">
      <c r="A1978" s="11"/>
      <c r="B1978" s="10">
        <v>45181</v>
      </c>
      <c r="C1978" s="2">
        <v>0.32</v>
      </c>
      <c r="D1978" s="2">
        <v>0.32</v>
      </c>
      <c r="E1978" s="2">
        <v>0</v>
      </c>
      <c r="F1978" s="2">
        <v>0</v>
      </c>
      <c r="G1978" s="2">
        <v>0</v>
      </c>
      <c r="H1978" s="15">
        <f t="shared" si="30"/>
        <v>-3.0303030303030328E-2</v>
      </c>
    </row>
    <row r="1979" spans="1:8" ht="13.5" x14ac:dyDescent="0.25">
      <c r="A1979" s="11"/>
      <c r="B1979" s="10">
        <v>45182</v>
      </c>
      <c r="C1979" s="2">
        <v>0.31</v>
      </c>
      <c r="D1979" s="2">
        <v>0.31</v>
      </c>
      <c r="E1979" s="2">
        <v>0</v>
      </c>
      <c r="F1979" s="2">
        <v>0</v>
      </c>
      <c r="G1979" s="2">
        <v>0</v>
      </c>
      <c r="H1979" s="15">
        <f t="shared" si="30"/>
        <v>-3.1250000000000028E-2</v>
      </c>
    </row>
    <row r="1980" spans="1:8" ht="13.5" x14ac:dyDescent="0.25">
      <c r="A1980" s="11"/>
      <c r="B1980" s="10">
        <v>45183</v>
      </c>
      <c r="C1980" s="2">
        <v>0.3</v>
      </c>
      <c r="D1980" s="2">
        <v>0.3</v>
      </c>
      <c r="E1980" s="2">
        <v>0</v>
      </c>
      <c r="F1980" s="2">
        <v>0</v>
      </c>
      <c r="G1980" s="2">
        <v>0</v>
      </c>
      <c r="H1980" s="15">
        <f t="shared" si="30"/>
        <v>-3.2258064516129059E-2</v>
      </c>
    </row>
    <row r="1981" spans="1:8" ht="13.5" x14ac:dyDescent="0.25">
      <c r="A1981" s="11"/>
      <c r="B1981" s="10">
        <v>45184</v>
      </c>
      <c r="C1981" s="2">
        <v>0.28999999999999998</v>
      </c>
      <c r="D1981" s="2">
        <v>0.28999999999999998</v>
      </c>
      <c r="E1981" s="2">
        <v>0</v>
      </c>
      <c r="F1981" s="2">
        <v>0</v>
      </c>
      <c r="G1981" s="2">
        <v>0</v>
      </c>
      <c r="H1981" s="15">
        <f t="shared" si="30"/>
        <v>-3.3333333333333368E-2</v>
      </c>
    </row>
    <row r="1982" spans="1:8" ht="13.5" x14ac:dyDescent="0.25">
      <c r="A1982" s="11"/>
      <c r="B1982" s="10">
        <v>45187</v>
      </c>
      <c r="C1982" s="2">
        <v>0.28000000000000003</v>
      </c>
      <c r="D1982" s="2">
        <v>0.28000000000000003</v>
      </c>
      <c r="E1982" s="2">
        <v>0</v>
      </c>
      <c r="F1982" s="2">
        <v>0</v>
      </c>
      <c r="G1982" s="2">
        <v>0</v>
      </c>
      <c r="H1982" s="15">
        <f t="shared" si="30"/>
        <v>-3.4482758620689495E-2</v>
      </c>
    </row>
    <row r="1983" spans="1:8" ht="13.5" x14ac:dyDescent="0.25">
      <c r="A1983" s="11"/>
      <c r="B1983" s="10">
        <v>45188</v>
      </c>
      <c r="C1983" s="2">
        <v>0.27</v>
      </c>
      <c r="D1983" s="2">
        <v>0.27</v>
      </c>
      <c r="E1983" s="2">
        <v>75591</v>
      </c>
      <c r="F1983" s="2">
        <v>0.27</v>
      </c>
      <c r="G1983" s="2">
        <v>20409.57</v>
      </c>
      <c r="H1983" s="15">
        <f t="shared" si="30"/>
        <v>-3.571428571428574E-2</v>
      </c>
    </row>
    <row r="1984" spans="1:8" ht="13.5" x14ac:dyDescent="0.25">
      <c r="A1984" s="11"/>
      <c r="B1984" s="10">
        <v>45189</v>
      </c>
      <c r="C1984" s="2">
        <v>0.26</v>
      </c>
      <c r="D1984" s="2">
        <v>0.26</v>
      </c>
      <c r="E1984" s="2">
        <v>0</v>
      </c>
      <c r="F1984" s="2">
        <v>0</v>
      </c>
      <c r="G1984" s="2">
        <v>0</v>
      </c>
      <c r="H1984" s="15">
        <f t="shared" si="30"/>
        <v>-3.703703703703707E-2</v>
      </c>
    </row>
    <row r="1985" spans="1:8" ht="13.5" x14ac:dyDescent="0.25">
      <c r="A1985" s="11"/>
      <c r="B1985" s="10">
        <v>45190</v>
      </c>
      <c r="C1985" s="2">
        <v>0.25</v>
      </c>
      <c r="D1985" s="2">
        <v>0.25</v>
      </c>
      <c r="E1985" s="2">
        <v>0</v>
      </c>
      <c r="F1985" s="2">
        <v>0</v>
      </c>
      <c r="G1985" s="2">
        <v>0</v>
      </c>
      <c r="H1985" s="15">
        <f t="shared" si="30"/>
        <v>-3.8461538461538491E-2</v>
      </c>
    </row>
    <row r="1986" spans="1:8" ht="13.5" x14ac:dyDescent="0.25">
      <c r="A1986" s="11"/>
      <c r="B1986" s="10">
        <v>45191</v>
      </c>
      <c r="C1986" s="2">
        <v>0.24</v>
      </c>
      <c r="D1986" s="2">
        <v>0.24</v>
      </c>
      <c r="E1986" s="2">
        <v>0</v>
      </c>
      <c r="F1986" s="2">
        <v>0</v>
      </c>
      <c r="G1986" s="2">
        <v>0</v>
      </c>
      <c r="H1986" s="15">
        <f t="shared" si="30"/>
        <v>-4.0000000000000036E-2</v>
      </c>
    </row>
    <row r="1987" spans="1:8" ht="13.5" x14ac:dyDescent="0.25">
      <c r="A1987" s="11"/>
      <c r="B1987" s="10">
        <v>45194</v>
      </c>
      <c r="C1987" s="2">
        <v>0.23</v>
      </c>
      <c r="D1987" s="2">
        <v>0.23</v>
      </c>
      <c r="E1987" s="2">
        <v>0</v>
      </c>
      <c r="F1987" s="2">
        <v>0</v>
      </c>
      <c r="G1987" s="2">
        <v>0</v>
      </c>
      <c r="H1987" s="15">
        <f t="shared" si="30"/>
        <v>-4.1666666666666588E-2</v>
      </c>
    </row>
    <row r="1988" spans="1:8" ht="13.5" x14ac:dyDescent="0.25">
      <c r="A1988" s="11"/>
      <c r="B1988" s="10">
        <v>45195</v>
      </c>
      <c r="C1988" s="2">
        <v>0.22</v>
      </c>
      <c r="D1988" s="2">
        <v>0.22</v>
      </c>
      <c r="E1988" s="2">
        <v>0</v>
      </c>
      <c r="F1988" s="2">
        <v>0</v>
      </c>
      <c r="G1988" s="2">
        <v>0</v>
      </c>
      <c r="H1988" s="15">
        <f t="shared" si="30"/>
        <v>-4.3478260869565251E-2</v>
      </c>
    </row>
    <row r="1989" spans="1:8" ht="13.5" x14ac:dyDescent="0.25">
      <c r="A1989" s="11"/>
      <c r="B1989" s="10">
        <v>45197</v>
      </c>
      <c r="C1989" s="2">
        <v>0.21</v>
      </c>
      <c r="D1989" s="2">
        <v>0.21</v>
      </c>
      <c r="E1989" s="2">
        <v>30402</v>
      </c>
      <c r="F1989" s="2">
        <v>0.21</v>
      </c>
      <c r="G1989" s="2">
        <v>6384.42</v>
      </c>
      <c r="H1989" s="15">
        <f t="shared" si="30"/>
        <v>-4.5454545454545497E-2</v>
      </c>
    </row>
    <row r="1990" spans="1:8" ht="13.5" x14ac:dyDescent="0.25">
      <c r="A1990" s="11"/>
      <c r="B1990" s="10">
        <v>45198</v>
      </c>
      <c r="C1990" s="2">
        <v>0.21</v>
      </c>
      <c r="D1990" s="2">
        <v>0.21</v>
      </c>
      <c r="E1990" s="2">
        <v>64813</v>
      </c>
      <c r="F1990" s="2">
        <v>0.21</v>
      </c>
      <c r="G1990" s="2">
        <v>13610.73</v>
      </c>
      <c r="H1990" s="15">
        <f t="shared" si="30"/>
        <v>0</v>
      </c>
    </row>
    <row r="1991" spans="1:8" ht="13.5" x14ac:dyDescent="0.25">
      <c r="A1991" s="11"/>
      <c r="B1991" s="10">
        <v>45201</v>
      </c>
      <c r="C1991" s="2">
        <v>0.22</v>
      </c>
      <c r="D1991" s="2">
        <v>0.22</v>
      </c>
      <c r="E1991" s="2">
        <v>0</v>
      </c>
      <c r="F1991" s="2">
        <v>0</v>
      </c>
      <c r="G1991" s="2">
        <v>0</v>
      </c>
      <c r="H1991" s="15">
        <f t="shared" ref="H1991:H2054" si="31">(D1991-D1990)/D1990</f>
        <v>4.7619047619047665E-2</v>
      </c>
    </row>
    <row r="1992" spans="1:8" ht="13.5" x14ac:dyDescent="0.25">
      <c r="A1992" s="11"/>
      <c r="B1992" s="10">
        <v>45202</v>
      </c>
      <c r="C1992" s="2">
        <v>0.23</v>
      </c>
      <c r="D1992" s="2">
        <v>0.23</v>
      </c>
      <c r="E1992" s="2">
        <v>17211</v>
      </c>
      <c r="F1992" s="2">
        <v>0.23</v>
      </c>
      <c r="G1992" s="2">
        <v>3958.53</v>
      </c>
      <c r="H1992" s="15">
        <f t="shared" si="31"/>
        <v>4.5454545454545497E-2</v>
      </c>
    </row>
    <row r="1993" spans="1:8" ht="13.5" x14ac:dyDescent="0.25">
      <c r="A1993" s="11"/>
      <c r="B1993" s="10">
        <v>45203</v>
      </c>
      <c r="C1993" s="2">
        <v>0.24</v>
      </c>
      <c r="D1993" s="2">
        <v>0.24</v>
      </c>
      <c r="E1993" s="2">
        <v>0</v>
      </c>
      <c r="F1993" s="2">
        <v>0</v>
      </c>
      <c r="G1993" s="2">
        <v>0</v>
      </c>
      <c r="H1993" s="15">
        <f t="shared" si="31"/>
        <v>4.3478260869565133E-2</v>
      </c>
    </row>
    <row r="1994" spans="1:8" ht="13.5" x14ac:dyDescent="0.25">
      <c r="A1994" s="11"/>
      <c r="B1994" s="10">
        <v>45204</v>
      </c>
      <c r="C1994" s="2">
        <v>0.25</v>
      </c>
      <c r="D1994" s="2">
        <v>0.25</v>
      </c>
      <c r="E1994" s="2">
        <v>0</v>
      </c>
      <c r="F1994" s="2">
        <v>0</v>
      </c>
      <c r="G1994" s="2">
        <v>0</v>
      </c>
      <c r="H1994" s="15">
        <f t="shared" si="31"/>
        <v>4.1666666666666706E-2</v>
      </c>
    </row>
    <row r="1995" spans="1:8" ht="13.5" x14ac:dyDescent="0.25">
      <c r="A1995" s="11"/>
      <c r="B1995" s="10">
        <v>45205</v>
      </c>
      <c r="C1995" s="2">
        <v>0.26</v>
      </c>
      <c r="D1995" s="2">
        <v>0.26</v>
      </c>
      <c r="E1995" s="2">
        <v>18551</v>
      </c>
      <c r="F1995" s="2">
        <v>0.26</v>
      </c>
      <c r="G1995" s="2">
        <v>4823.26</v>
      </c>
      <c r="H1995" s="15">
        <f t="shared" si="31"/>
        <v>4.0000000000000036E-2</v>
      </c>
    </row>
    <row r="1996" spans="1:8" ht="13.5" x14ac:dyDescent="0.25">
      <c r="A1996" s="11"/>
      <c r="B1996" s="10">
        <v>45208</v>
      </c>
      <c r="C1996" s="2">
        <v>0.27</v>
      </c>
      <c r="D1996" s="2">
        <v>0.27</v>
      </c>
      <c r="E1996" s="2">
        <v>52008</v>
      </c>
      <c r="F1996" s="2">
        <v>0.27</v>
      </c>
      <c r="G1996" s="2">
        <v>14042.16</v>
      </c>
      <c r="H1996" s="15">
        <f t="shared" si="31"/>
        <v>3.8461538461538491E-2</v>
      </c>
    </row>
    <row r="1997" spans="1:8" ht="13.5" x14ac:dyDescent="0.25">
      <c r="A1997" s="11"/>
      <c r="B1997" s="10">
        <v>45209</v>
      </c>
      <c r="C1997" s="2">
        <v>0.26</v>
      </c>
      <c r="D1997" s="2">
        <v>0.26</v>
      </c>
      <c r="E1997" s="2">
        <v>0</v>
      </c>
      <c r="F1997" s="2">
        <v>0</v>
      </c>
      <c r="G1997" s="2">
        <v>0</v>
      </c>
      <c r="H1997" s="15">
        <f t="shared" si="31"/>
        <v>-3.703703703703707E-2</v>
      </c>
    </row>
    <row r="1998" spans="1:8" ht="13.5" x14ac:dyDescent="0.25">
      <c r="A1998" s="11"/>
      <c r="B1998" s="10">
        <v>45210</v>
      </c>
      <c r="C1998" s="2">
        <v>0.25</v>
      </c>
      <c r="D1998" s="2">
        <v>0.25</v>
      </c>
      <c r="E1998" s="2">
        <v>12568</v>
      </c>
      <c r="F1998" s="2">
        <v>0.25</v>
      </c>
      <c r="G1998" s="2">
        <v>3142</v>
      </c>
      <c r="H1998" s="15">
        <f t="shared" si="31"/>
        <v>-3.8461538461538491E-2</v>
      </c>
    </row>
    <row r="1999" spans="1:8" ht="13.5" x14ac:dyDescent="0.25">
      <c r="A1999" s="11"/>
      <c r="B1999" s="10">
        <v>45211</v>
      </c>
      <c r="C1999" s="2">
        <v>0.24</v>
      </c>
      <c r="D1999" s="2">
        <v>0.24</v>
      </c>
      <c r="E1999" s="2">
        <v>0</v>
      </c>
      <c r="F1999" s="2">
        <v>0</v>
      </c>
      <c r="G1999" s="2">
        <v>0</v>
      </c>
      <c r="H1999" s="15">
        <f t="shared" si="31"/>
        <v>-4.0000000000000036E-2</v>
      </c>
    </row>
    <row r="2000" spans="1:8" ht="13.5" x14ac:dyDescent="0.25">
      <c r="A2000" s="11"/>
      <c r="B2000" s="10">
        <v>45212</v>
      </c>
      <c r="C2000" s="2">
        <v>0.23</v>
      </c>
      <c r="D2000" s="2">
        <v>0.23</v>
      </c>
      <c r="E2000" s="2">
        <v>21818</v>
      </c>
      <c r="F2000" s="2">
        <v>0.23</v>
      </c>
      <c r="G2000" s="2">
        <v>5018.1400000000003</v>
      </c>
      <c r="H2000" s="15">
        <f t="shared" si="31"/>
        <v>-4.1666666666666588E-2</v>
      </c>
    </row>
    <row r="2001" spans="1:8" ht="13.5" x14ac:dyDescent="0.25">
      <c r="A2001" s="11"/>
      <c r="B2001" s="10">
        <v>45215</v>
      </c>
      <c r="C2001" s="2">
        <v>0.22</v>
      </c>
      <c r="D2001" s="2">
        <v>0.22</v>
      </c>
      <c r="E2001" s="2">
        <v>103194</v>
      </c>
      <c r="F2001" s="2">
        <v>0.22</v>
      </c>
      <c r="G2001" s="2">
        <v>22702.68</v>
      </c>
      <c r="H2001" s="15">
        <f t="shared" si="31"/>
        <v>-4.3478260869565251E-2</v>
      </c>
    </row>
    <row r="2002" spans="1:8" ht="13.5" x14ac:dyDescent="0.25">
      <c r="A2002" s="11"/>
      <c r="B2002" s="10">
        <v>45216</v>
      </c>
      <c r="C2002" s="2">
        <v>0.22</v>
      </c>
      <c r="D2002" s="2">
        <v>0.22</v>
      </c>
      <c r="E2002" s="2">
        <v>13131</v>
      </c>
      <c r="F2002" s="2">
        <v>0.22</v>
      </c>
      <c r="G2002" s="2">
        <v>2888.82</v>
      </c>
      <c r="H2002" s="15">
        <f t="shared" si="31"/>
        <v>0</v>
      </c>
    </row>
    <row r="2003" spans="1:8" ht="13.5" x14ac:dyDescent="0.25">
      <c r="A2003" s="11"/>
      <c r="B2003" s="10">
        <v>45217</v>
      </c>
      <c r="C2003" s="2">
        <v>0.22</v>
      </c>
      <c r="D2003" s="2">
        <v>0.22</v>
      </c>
      <c r="E2003" s="2">
        <v>4470</v>
      </c>
      <c r="F2003" s="2">
        <v>0.22</v>
      </c>
      <c r="G2003" s="2">
        <v>983.4</v>
      </c>
      <c r="H2003" s="15">
        <f t="shared" si="31"/>
        <v>0</v>
      </c>
    </row>
    <row r="2004" spans="1:8" ht="13.5" x14ac:dyDescent="0.25">
      <c r="A2004" s="11"/>
      <c r="B2004" s="10">
        <v>45218</v>
      </c>
      <c r="C2004" s="2">
        <v>0.23</v>
      </c>
      <c r="D2004" s="2">
        <v>0.23</v>
      </c>
      <c r="E2004" s="2">
        <v>2051</v>
      </c>
      <c r="F2004" s="2">
        <v>0.23</v>
      </c>
      <c r="G2004" s="2">
        <v>471.73</v>
      </c>
      <c r="H2004" s="15">
        <f t="shared" si="31"/>
        <v>4.5454545454545497E-2</v>
      </c>
    </row>
    <row r="2005" spans="1:8" ht="13.5" x14ac:dyDescent="0.25">
      <c r="A2005" s="11"/>
      <c r="B2005" s="10">
        <v>45219</v>
      </c>
      <c r="C2005" s="2">
        <v>0.23</v>
      </c>
      <c r="D2005" s="2">
        <v>0.23</v>
      </c>
      <c r="E2005" s="2">
        <v>7999</v>
      </c>
      <c r="F2005" s="2">
        <v>0.23</v>
      </c>
      <c r="G2005" s="2">
        <v>1839.77</v>
      </c>
      <c r="H2005" s="15">
        <f t="shared" si="31"/>
        <v>0</v>
      </c>
    </row>
    <row r="2006" spans="1:8" ht="13.5" x14ac:dyDescent="0.25">
      <c r="A2006" s="11"/>
      <c r="B2006" s="10">
        <v>45222</v>
      </c>
      <c r="C2006" s="2">
        <v>0.22</v>
      </c>
      <c r="D2006" s="2">
        <v>0.22</v>
      </c>
      <c r="E2006" s="2">
        <v>56066</v>
      </c>
      <c r="F2006" s="2">
        <v>0.22</v>
      </c>
      <c r="G2006" s="2">
        <v>12334.52</v>
      </c>
      <c r="H2006" s="15">
        <f t="shared" si="31"/>
        <v>-4.3478260869565251E-2</v>
      </c>
    </row>
    <row r="2007" spans="1:8" ht="13.5" x14ac:dyDescent="0.25">
      <c r="A2007" s="11"/>
      <c r="B2007" s="10">
        <v>45223</v>
      </c>
      <c r="C2007" s="2">
        <v>0.22</v>
      </c>
      <c r="D2007" s="2">
        <v>0.22</v>
      </c>
      <c r="E2007" s="2">
        <v>1199</v>
      </c>
      <c r="F2007" s="2">
        <v>0.22</v>
      </c>
      <c r="G2007" s="2">
        <v>263.77999999999997</v>
      </c>
      <c r="H2007" s="15">
        <f t="shared" si="31"/>
        <v>0</v>
      </c>
    </row>
    <row r="2008" spans="1:8" ht="13.5" x14ac:dyDescent="0.25">
      <c r="A2008" s="11"/>
      <c r="B2008" s="10">
        <v>45224</v>
      </c>
      <c r="C2008" s="2">
        <v>0.23</v>
      </c>
      <c r="D2008" s="2">
        <v>0.23</v>
      </c>
      <c r="E2008" s="2">
        <v>16500</v>
      </c>
      <c r="F2008" s="2">
        <v>0.23</v>
      </c>
      <c r="G2008" s="2">
        <v>3795</v>
      </c>
      <c r="H2008" s="15">
        <f t="shared" si="31"/>
        <v>4.5454545454545497E-2</v>
      </c>
    </row>
    <row r="2009" spans="1:8" ht="13.5" x14ac:dyDescent="0.25">
      <c r="A2009" s="11"/>
      <c r="B2009" s="10">
        <v>45225</v>
      </c>
      <c r="C2009" s="2">
        <v>0.23</v>
      </c>
      <c r="D2009" s="2">
        <v>0.23</v>
      </c>
      <c r="E2009" s="2">
        <v>18105</v>
      </c>
      <c r="F2009" s="2">
        <v>0.23</v>
      </c>
      <c r="G2009" s="2">
        <v>4164.1499999999996</v>
      </c>
      <c r="H2009" s="15">
        <f t="shared" si="31"/>
        <v>0</v>
      </c>
    </row>
    <row r="2010" spans="1:8" ht="13.5" x14ac:dyDescent="0.25">
      <c r="A2010" s="11"/>
      <c r="B2010" s="10">
        <v>45226</v>
      </c>
      <c r="C2010" s="2">
        <v>0.23</v>
      </c>
      <c r="D2010" s="2">
        <v>0.23</v>
      </c>
      <c r="E2010" s="2">
        <v>700</v>
      </c>
      <c r="F2010" s="2">
        <v>0.23</v>
      </c>
      <c r="G2010" s="2">
        <v>161</v>
      </c>
      <c r="H2010" s="15">
        <f t="shared" si="31"/>
        <v>0</v>
      </c>
    </row>
    <row r="2011" spans="1:8" ht="13.5" x14ac:dyDescent="0.25">
      <c r="A2011" s="11"/>
      <c r="B2011" s="10">
        <v>45229</v>
      </c>
      <c r="C2011" s="2">
        <v>0.24</v>
      </c>
      <c r="D2011" s="2">
        <v>0.24</v>
      </c>
      <c r="E2011" s="2">
        <v>3099</v>
      </c>
      <c r="F2011" s="2">
        <v>0.24</v>
      </c>
      <c r="G2011" s="2">
        <v>743.76</v>
      </c>
      <c r="H2011" s="15">
        <f t="shared" si="31"/>
        <v>4.3478260869565133E-2</v>
      </c>
    </row>
    <row r="2012" spans="1:8" ht="13.5" x14ac:dyDescent="0.25">
      <c r="A2012" s="11"/>
      <c r="B2012" s="10">
        <v>45230</v>
      </c>
      <c r="C2012" s="2">
        <v>0.24</v>
      </c>
      <c r="D2012" s="2">
        <v>0.24</v>
      </c>
      <c r="E2012" s="2">
        <v>23230</v>
      </c>
      <c r="F2012" s="2">
        <v>0.24</v>
      </c>
      <c r="G2012" s="2">
        <v>5575.2</v>
      </c>
      <c r="H2012" s="15">
        <f t="shared" si="31"/>
        <v>0</v>
      </c>
    </row>
    <row r="2013" spans="1:8" ht="13.5" x14ac:dyDescent="0.25">
      <c r="A2013" s="11"/>
      <c r="B2013" s="10">
        <v>45231</v>
      </c>
      <c r="C2013" s="2">
        <v>0.25</v>
      </c>
      <c r="D2013" s="2">
        <v>0.25</v>
      </c>
      <c r="E2013" s="2">
        <v>0</v>
      </c>
      <c r="F2013" s="2">
        <v>0</v>
      </c>
      <c r="G2013" s="2">
        <v>0</v>
      </c>
      <c r="H2013" s="15">
        <f t="shared" si="31"/>
        <v>4.1666666666666706E-2</v>
      </c>
    </row>
    <row r="2014" spans="1:8" ht="13.5" x14ac:dyDescent="0.25">
      <c r="A2014" s="11"/>
      <c r="B2014" s="10">
        <v>45232</v>
      </c>
      <c r="C2014" s="2">
        <v>0.25</v>
      </c>
      <c r="D2014" s="2">
        <v>0.25</v>
      </c>
      <c r="E2014" s="2">
        <v>35654</v>
      </c>
      <c r="F2014" s="2">
        <v>0.25</v>
      </c>
      <c r="G2014" s="2">
        <v>8913.5</v>
      </c>
      <c r="H2014" s="15">
        <f t="shared" si="31"/>
        <v>0</v>
      </c>
    </row>
    <row r="2015" spans="1:8" ht="13.5" x14ac:dyDescent="0.25">
      <c r="A2015" s="11"/>
      <c r="B2015" s="10">
        <v>45233</v>
      </c>
      <c r="C2015" s="2">
        <v>0.26</v>
      </c>
      <c r="D2015" s="2">
        <v>0.26</v>
      </c>
      <c r="E2015" s="2">
        <v>14917</v>
      </c>
      <c r="F2015" s="2">
        <v>0.26</v>
      </c>
      <c r="G2015" s="2">
        <v>3878.42</v>
      </c>
      <c r="H2015" s="15">
        <f t="shared" si="31"/>
        <v>4.0000000000000036E-2</v>
      </c>
    </row>
    <row r="2016" spans="1:8" ht="13.5" x14ac:dyDescent="0.25">
      <c r="A2016" s="11"/>
      <c r="B2016" s="10">
        <v>45236</v>
      </c>
      <c r="C2016" s="2">
        <v>0.27</v>
      </c>
      <c r="D2016" s="2">
        <v>0.27</v>
      </c>
      <c r="E2016" s="2">
        <v>0</v>
      </c>
      <c r="F2016" s="2">
        <v>0</v>
      </c>
      <c r="G2016" s="2">
        <v>0</v>
      </c>
      <c r="H2016" s="15">
        <f t="shared" si="31"/>
        <v>3.8461538461538491E-2</v>
      </c>
    </row>
    <row r="2017" spans="1:8" ht="13.5" x14ac:dyDescent="0.25">
      <c r="A2017" s="11"/>
      <c r="B2017" s="10">
        <v>45237</v>
      </c>
      <c r="C2017" s="2">
        <v>0.28000000000000003</v>
      </c>
      <c r="D2017" s="2">
        <v>0.28000000000000003</v>
      </c>
      <c r="E2017" s="2">
        <v>0</v>
      </c>
      <c r="F2017" s="2">
        <v>0</v>
      </c>
      <c r="G2017" s="2">
        <v>0</v>
      </c>
      <c r="H2017" s="15">
        <f t="shared" si="31"/>
        <v>3.703703703703707E-2</v>
      </c>
    </row>
    <row r="2018" spans="1:8" ht="13.5" x14ac:dyDescent="0.25">
      <c r="A2018" s="11"/>
      <c r="B2018" s="10">
        <v>45238</v>
      </c>
      <c r="C2018" s="2">
        <v>0.28999999999999998</v>
      </c>
      <c r="D2018" s="2">
        <v>0.28999999999999998</v>
      </c>
      <c r="E2018" s="2">
        <v>0</v>
      </c>
      <c r="F2018" s="2">
        <v>0</v>
      </c>
      <c r="G2018" s="2">
        <v>0</v>
      </c>
      <c r="H2018" s="15">
        <f t="shared" si="31"/>
        <v>3.5714285714285546E-2</v>
      </c>
    </row>
    <row r="2019" spans="1:8" ht="13.5" x14ac:dyDescent="0.25">
      <c r="A2019" s="11"/>
      <c r="B2019" s="10">
        <v>45239</v>
      </c>
      <c r="C2019" s="2">
        <v>0.28000000000000003</v>
      </c>
      <c r="D2019" s="2">
        <v>0.28000000000000003</v>
      </c>
      <c r="E2019" s="2">
        <v>48004</v>
      </c>
      <c r="F2019" s="2">
        <v>0.28000000000000003</v>
      </c>
      <c r="G2019" s="2">
        <v>13441.12</v>
      </c>
      <c r="H2019" s="15">
        <f t="shared" si="31"/>
        <v>-3.4482758620689495E-2</v>
      </c>
    </row>
    <row r="2020" spans="1:8" ht="13.5" x14ac:dyDescent="0.25">
      <c r="A2020" s="11"/>
      <c r="B2020" s="10">
        <v>45240</v>
      </c>
      <c r="C2020" s="2">
        <v>0.28999999999999998</v>
      </c>
      <c r="D2020" s="2">
        <v>0.28999999999999998</v>
      </c>
      <c r="E2020" s="2">
        <v>0</v>
      </c>
      <c r="F2020" s="2">
        <v>0</v>
      </c>
      <c r="G2020" s="2">
        <v>0</v>
      </c>
      <c r="H2020" s="15">
        <f t="shared" si="31"/>
        <v>3.5714285714285546E-2</v>
      </c>
    </row>
    <row r="2021" spans="1:8" ht="13.5" x14ac:dyDescent="0.25">
      <c r="A2021" s="11"/>
      <c r="B2021" s="10">
        <v>45243</v>
      </c>
      <c r="C2021" s="2">
        <v>0.3</v>
      </c>
      <c r="D2021" s="2">
        <v>0.3</v>
      </c>
      <c r="E2021" s="2">
        <v>0</v>
      </c>
      <c r="F2021" s="2">
        <v>0</v>
      </c>
      <c r="G2021" s="2">
        <v>0</v>
      </c>
      <c r="H2021" s="15">
        <f t="shared" si="31"/>
        <v>3.4482758620689689E-2</v>
      </c>
    </row>
    <row r="2022" spans="1:8" ht="13.5" x14ac:dyDescent="0.25">
      <c r="A2022" s="11"/>
      <c r="B2022" s="10">
        <v>45244</v>
      </c>
      <c r="C2022" s="2">
        <v>0.31</v>
      </c>
      <c r="D2022" s="2">
        <v>0.31</v>
      </c>
      <c r="E2022" s="2">
        <v>0</v>
      </c>
      <c r="F2022" s="2">
        <v>0</v>
      </c>
      <c r="G2022" s="2">
        <v>0</v>
      </c>
      <c r="H2022" s="15">
        <f t="shared" si="31"/>
        <v>3.3333333333333368E-2</v>
      </c>
    </row>
    <row r="2023" spans="1:8" ht="13.5" x14ac:dyDescent="0.25">
      <c r="A2023" s="11"/>
      <c r="B2023" s="10">
        <v>45245</v>
      </c>
      <c r="C2023" s="2">
        <v>0.32</v>
      </c>
      <c r="D2023" s="2">
        <v>0.32</v>
      </c>
      <c r="E2023" s="2">
        <v>62327</v>
      </c>
      <c r="F2023" s="2">
        <v>0.32</v>
      </c>
      <c r="G2023" s="2">
        <v>19944.64</v>
      </c>
      <c r="H2023" s="15">
        <f t="shared" si="31"/>
        <v>3.2258064516129059E-2</v>
      </c>
    </row>
    <row r="2024" spans="1:8" ht="13.5" x14ac:dyDescent="0.25">
      <c r="A2024" s="11"/>
      <c r="B2024" s="10">
        <v>45246</v>
      </c>
      <c r="C2024" s="2">
        <v>0.33</v>
      </c>
      <c r="D2024" s="2">
        <v>0.33</v>
      </c>
      <c r="E2024" s="2">
        <v>0</v>
      </c>
      <c r="F2024" s="2">
        <v>0</v>
      </c>
      <c r="G2024" s="2">
        <v>0</v>
      </c>
      <c r="H2024" s="15">
        <f t="shared" si="31"/>
        <v>3.1250000000000028E-2</v>
      </c>
    </row>
    <row r="2025" spans="1:8" ht="13.5" x14ac:dyDescent="0.25">
      <c r="A2025" s="11"/>
      <c r="B2025" s="10">
        <v>45247</v>
      </c>
      <c r="C2025" s="2">
        <v>0.34</v>
      </c>
      <c r="D2025" s="2">
        <v>0.34</v>
      </c>
      <c r="E2025" s="2">
        <v>0</v>
      </c>
      <c r="F2025" s="2">
        <v>0</v>
      </c>
      <c r="G2025" s="2">
        <v>0</v>
      </c>
      <c r="H2025" s="15">
        <f t="shared" si="31"/>
        <v>3.0303030303030328E-2</v>
      </c>
    </row>
    <row r="2026" spans="1:8" ht="13.5" x14ac:dyDescent="0.25">
      <c r="A2026" s="11"/>
      <c r="B2026" s="10">
        <v>45250</v>
      </c>
      <c r="C2026" s="2">
        <v>0.35</v>
      </c>
      <c r="D2026" s="2">
        <v>0.35</v>
      </c>
      <c r="E2026" s="2">
        <v>18670</v>
      </c>
      <c r="F2026" s="2">
        <v>0.35</v>
      </c>
      <c r="G2026" s="2">
        <v>6534.5</v>
      </c>
      <c r="H2026" s="15">
        <f t="shared" si="31"/>
        <v>2.9411764705882214E-2</v>
      </c>
    </row>
    <row r="2027" spans="1:8" ht="13.5" x14ac:dyDescent="0.25">
      <c r="A2027" s="11"/>
      <c r="B2027" s="10">
        <v>45251</v>
      </c>
      <c r="C2027" s="2">
        <v>0.36</v>
      </c>
      <c r="D2027" s="2">
        <v>0.36</v>
      </c>
      <c r="E2027" s="2">
        <v>0</v>
      </c>
      <c r="F2027" s="2">
        <v>0</v>
      </c>
      <c r="G2027" s="2">
        <v>0</v>
      </c>
      <c r="H2027" s="15">
        <f t="shared" si="31"/>
        <v>2.8571428571428598E-2</v>
      </c>
    </row>
    <row r="2028" spans="1:8" ht="13.5" x14ac:dyDescent="0.25">
      <c r="A2028" s="11"/>
      <c r="B2028" s="10">
        <v>45252</v>
      </c>
      <c r="C2028" s="2">
        <v>0.37</v>
      </c>
      <c r="D2028" s="2">
        <v>0.37</v>
      </c>
      <c r="E2028" s="2">
        <v>0</v>
      </c>
      <c r="F2028" s="2">
        <v>0</v>
      </c>
      <c r="G2028" s="2">
        <v>0</v>
      </c>
      <c r="H2028" s="15">
        <f t="shared" si="31"/>
        <v>2.7777777777777804E-2</v>
      </c>
    </row>
    <row r="2029" spans="1:8" ht="13.5" x14ac:dyDescent="0.25">
      <c r="A2029" s="11"/>
      <c r="B2029" s="10">
        <v>45253</v>
      </c>
      <c r="C2029" s="2">
        <v>0.38</v>
      </c>
      <c r="D2029" s="2">
        <v>0.38</v>
      </c>
      <c r="E2029" s="2">
        <v>0</v>
      </c>
      <c r="F2029" s="2">
        <v>0</v>
      </c>
      <c r="G2029" s="2">
        <v>0</v>
      </c>
      <c r="H2029" s="15">
        <f t="shared" si="31"/>
        <v>2.7027027027027053E-2</v>
      </c>
    </row>
    <row r="2030" spans="1:8" ht="13.5" x14ac:dyDescent="0.25">
      <c r="A2030" s="11"/>
      <c r="B2030" s="10">
        <v>45254</v>
      </c>
      <c r="C2030" s="2">
        <v>0.39</v>
      </c>
      <c r="D2030" s="2">
        <v>0.39</v>
      </c>
      <c r="E2030" s="2">
        <v>0</v>
      </c>
      <c r="F2030" s="2">
        <v>0</v>
      </c>
      <c r="G2030" s="2">
        <v>0</v>
      </c>
      <c r="H2030" s="15">
        <f t="shared" si="31"/>
        <v>2.6315789473684233E-2</v>
      </c>
    </row>
    <row r="2031" spans="1:8" ht="13.5" x14ac:dyDescent="0.25">
      <c r="A2031" s="11"/>
      <c r="B2031" s="10">
        <v>45257</v>
      </c>
      <c r="C2031" s="2">
        <v>0.4</v>
      </c>
      <c r="D2031" s="2">
        <v>0.4</v>
      </c>
      <c r="E2031" s="2">
        <v>0</v>
      </c>
      <c r="F2031" s="2">
        <v>0</v>
      </c>
      <c r="G2031" s="2">
        <v>0</v>
      </c>
      <c r="H2031" s="15">
        <f t="shared" si="31"/>
        <v>2.5641025641025664E-2</v>
      </c>
    </row>
    <row r="2032" spans="1:8" ht="13.5" x14ac:dyDescent="0.25">
      <c r="A2032" s="11"/>
      <c r="B2032" s="10">
        <v>45258</v>
      </c>
      <c r="C2032" s="2">
        <v>0.41</v>
      </c>
      <c r="D2032" s="2">
        <v>0.41</v>
      </c>
      <c r="E2032" s="2">
        <v>215044</v>
      </c>
      <c r="F2032" s="2">
        <v>0.41</v>
      </c>
      <c r="G2032" s="2">
        <v>88168.04</v>
      </c>
      <c r="H2032" s="15">
        <f t="shared" si="31"/>
        <v>2.4999999999999883E-2</v>
      </c>
    </row>
    <row r="2033" spans="1:8" ht="13.5" x14ac:dyDescent="0.25">
      <c r="A2033" s="11"/>
      <c r="B2033" s="10">
        <v>45259</v>
      </c>
      <c r="C2033" s="2">
        <v>0.42</v>
      </c>
      <c r="D2033" s="2">
        <v>0.42</v>
      </c>
      <c r="E2033" s="2">
        <v>31790</v>
      </c>
      <c r="F2033" s="2">
        <v>0.42</v>
      </c>
      <c r="G2033" s="2">
        <v>13351.8</v>
      </c>
      <c r="H2033" s="15">
        <f t="shared" si="31"/>
        <v>2.4390243902439046E-2</v>
      </c>
    </row>
    <row r="2034" spans="1:8" ht="13.5" x14ac:dyDescent="0.25">
      <c r="A2034" s="11"/>
      <c r="B2034" s="10">
        <v>45260</v>
      </c>
      <c r="C2034" s="2">
        <v>0.43</v>
      </c>
      <c r="D2034" s="2">
        <v>0.43</v>
      </c>
      <c r="E2034" s="2">
        <v>0</v>
      </c>
      <c r="F2034" s="2">
        <v>0</v>
      </c>
      <c r="G2034" s="2">
        <v>0</v>
      </c>
      <c r="H2034" s="15">
        <f t="shared" si="31"/>
        <v>2.3809523809523832E-2</v>
      </c>
    </row>
    <row r="2035" spans="1:8" ht="13.5" x14ac:dyDescent="0.25">
      <c r="A2035" s="11"/>
      <c r="B2035" s="10">
        <v>45261</v>
      </c>
      <c r="C2035" s="2">
        <v>0.44</v>
      </c>
      <c r="D2035" s="2">
        <v>0.44</v>
      </c>
      <c r="E2035" s="2">
        <v>0</v>
      </c>
      <c r="F2035" s="2">
        <v>0</v>
      </c>
      <c r="G2035" s="2">
        <v>0</v>
      </c>
      <c r="H2035" s="15">
        <f t="shared" si="31"/>
        <v>2.3255813953488393E-2</v>
      </c>
    </row>
    <row r="2036" spans="1:8" ht="13.5" x14ac:dyDescent="0.25">
      <c r="A2036" s="11"/>
      <c r="B2036" s="10">
        <v>45264</v>
      </c>
      <c r="C2036" s="2">
        <v>0.45</v>
      </c>
      <c r="D2036" s="2">
        <v>0.45</v>
      </c>
      <c r="E2036" s="2">
        <v>77658</v>
      </c>
      <c r="F2036" s="2">
        <v>0.45</v>
      </c>
      <c r="G2036" s="2">
        <v>34946.1</v>
      </c>
      <c r="H2036" s="15">
        <f t="shared" si="31"/>
        <v>2.2727272727272749E-2</v>
      </c>
    </row>
    <row r="2037" spans="1:8" ht="13.5" x14ac:dyDescent="0.25">
      <c r="A2037" s="11"/>
      <c r="B2037" s="10">
        <v>45265</v>
      </c>
      <c r="C2037" s="2">
        <v>0.47</v>
      </c>
      <c r="D2037" s="2">
        <v>0.47</v>
      </c>
      <c r="E2037" s="2">
        <v>0</v>
      </c>
      <c r="F2037" s="2">
        <v>0</v>
      </c>
      <c r="G2037" s="2">
        <v>0</v>
      </c>
      <c r="H2037" s="15">
        <f t="shared" si="31"/>
        <v>4.4444444444444363E-2</v>
      </c>
    </row>
    <row r="2038" spans="1:8" ht="13.5" x14ac:dyDescent="0.25">
      <c r="A2038" s="11"/>
      <c r="B2038" s="10">
        <v>45266</v>
      </c>
      <c r="C2038" s="2">
        <v>0.49</v>
      </c>
      <c r="D2038" s="2">
        <v>0.49</v>
      </c>
      <c r="E2038" s="2">
        <v>0</v>
      </c>
      <c r="F2038" s="2">
        <v>0</v>
      </c>
      <c r="G2038" s="2">
        <v>0</v>
      </c>
      <c r="H2038" s="15">
        <f t="shared" si="31"/>
        <v>4.2553191489361743E-2</v>
      </c>
    </row>
    <row r="2039" spans="1:8" ht="13.5" x14ac:dyDescent="0.25">
      <c r="A2039" s="11"/>
      <c r="B2039" s="10">
        <v>45267</v>
      </c>
      <c r="C2039" s="2">
        <v>0.51</v>
      </c>
      <c r="D2039" s="2">
        <v>0.51</v>
      </c>
      <c r="E2039" s="2">
        <v>208660</v>
      </c>
      <c r="F2039" s="2">
        <v>0.51</v>
      </c>
      <c r="G2039" s="2">
        <v>106416.6</v>
      </c>
      <c r="H2039" s="15">
        <f t="shared" si="31"/>
        <v>4.0816326530612283E-2</v>
      </c>
    </row>
    <row r="2040" spans="1:8" ht="13.5" x14ac:dyDescent="0.25">
      <c r="A2040" s="11"/>
      <c r="B2040" s="10">
        <v>45268</v>
      </c>
      <c r="C2040" s="2">
        <v>0.53</v>
      </c>
      <c r="D2040" s="2">
        <v>0.53</v>
      </c>
      <c r="E2040" s="2">
        <v>148605</v>
      </c>
      <c r="F2040" s="2">
        <v>0.53</v>
      </c>
      <c r="G2040" s="2">
        <v>78760.649999999994</v>
      </c>
      <c r="H2040" s="15">
        <f t="shared" si="31"/>
        <v>3.9215686274509838E-2</v>
      </c>
    </row>
    <row r="2041" spans="1:8" ht="13.5" x14ac:dyDescent="0.25">
      <c r="A2041" s="11"/>
      <c r="B2041" s="10">
        <v>45271</v>
      </c>
      <c r="C2041" s="2">
        <v>0.55000000000000004</v>
      </c>
      <c r="D2041" s="2">
        <v>0.55000000000000004</v>
      </c>
      <c r="E2041" s="2">
        <v>0</v>
      </c>
      <c r="F2041" s="2">
        <v>0</v>
      </c>
      <c r="G2041" s="2">
        <v>0</v>
      </c>
      <c r="H2041" s="15">
        <f t="shared" si="31"/>
        <v>3.7735849056603807E-2</v>
      </c>
    </row>
    <row r="2042" spans="1:8" ht="13.5" x14ac:dyDescent="0.25">
      <c r="A2042" s="11"/>
      <c r="B2042" s="10">
        <v>45272</v>
      </c>
      <c r="C2042" s="2">
        <v>0.56999999999999995</v>
      </c>
      <c r="D2042" s="2">
        <v>0.56999999999999995</v>
      </c>
      <c r="E2042" s="2">
        <v>0</v>
      </c>
      <c r="F2042" s="2">
        <v>0</v>
      </c>
      <c r="G2042" s="2">
        <v>0</v>
      </c>
      <c r="H2042" s="15">
        <f t="shared" si="31"/>
        <v>3.6363636363636188E-2</v>
      </c>
    </row>
    <row r="2043" spans="1:8" ht="13.5" x14ac:dyDescent="0.25">
      <c r="A2043" s="11"/>
      <c r="B2043" s="10">
        <v>45273</v>
      </c>
      <c r="C2043" s="2">
        <v>0.59</v>
      </c>
      <c r="D2043" s="2">
        <v>0.59</v>
      </c>
      <c r="E2043" s="2">
        <v>0</v>
      </c>
      <c r="F2043" s="2">
        <v>0</v>
      </c>
      <c r="G2043" s="2">
        <v>0</v>
      </c>
      <c r="H2043" s="15">
        <f t="shared" si="31"/>
        <v>3.5087719298245647E-2</v>
      </c>
    </row>
    <row r="2044" spans="1:8" ht="13.5" x14ac:dyDescent="0.25">
      <c r="A2044" s="11"/>
      <c r="B2044" s="10">
        <v>45274</v>
      </c>
      <c r="C2044" s="2">
        <v>0.61</v>
      </c>
      <c r="D2044" s="2">
        <v>0.61</v>
      </c>
      <c r="E2044" s="2">
        <v>0</v>
      </c>
      <c r="F2044" s="2">
        <v>0</v>
      </c>
      <c r="G2044" s="2">
        <v>0</v>
      </c>
      <c r="H2044" s="15">
        <f t="shared" si="31"/>
        <v>3.3898305084745797E-2</v>
      </c>
    </row>
    <row r="2045" spans="1:8" ht="13.5" x14ac:dyDescent="0.25">
      <c r="A2045" s="11"/>
      <c r="B2045" s="10">
        <v>45275</v>
      </c>
      <c r="C2045" s="2">
        <v>0.63</v>
      </c>
      <c r="D2045" s="2">
        <v>0.63</v>
      </c>
      <c r="E2045" s="2">
        <v>131751</v>
      </c>
      <c r="F2045" s="2">
        <v>0.63</v>
      </c>
      <c r="G2045" s="2">
        <v>83003.13</v>
      </c>
      <c r="H2045" s="15">
        <f t="shared" si="31"/>
        <v>3.2786885245901669E-2</v>
      </c>
    </row>
    <row r="2046" spans="1:8" ht="13.5" x14ac:dyDescent="0.25">
      <c r="A2046" s="11"/>
      <c r="B2046" s="10">
        <v>45278</v>
      </c>
      <c r="C2046" s="2">
        <v>0.65</v>
      </c>
      <c r="D2046" s="2">
        <v>0.65</v>
      </c>
      <c r="E2046" s="2">
        <v>0</v>
      </c>
      <c r="F2046" s="2">
        <v>0</v>
      </c>
      <c r="G2046" s="2">
        <v>0</v>
      </c>
      <c r="H2046" s="15">
        <f t="shared" si="31"/>
        <v>3.1746031746031772E-2</v>
      </c>
    </row>
    <row r="2047" spans="1:8" ht="13.5" x14ac:dyDescent="0.25">
      <c r="A2047" s="11"/>
      <c r="B2047" s="10">
        <v>45279</v>
      </c>
      <c r="C2047" s="2">
        <v>0.67</v>
      </c>
      <c r="D2047" s="2">
        <v>0.67</v>
      </c>
      <c r="E2047" s="2">
        <v>0</v>
      </c>
      <c r="F2047" s="2">
        <v>0</v>
      </c>
      <c r="G2047" s="2">
        <v>0</v>
      </c>
      <c r="H2047" s="15">
        <f t="shared" si="31"/>
        <v>3.0769230769230795E-2</v>
      </c>
    </row>
    <row r="2048" spans="1:8" ht="13.5" x14ac:dyDescent="0.25">
      <c r="A2048" s="11"/>
      <c r="B2048" s="10">
        <v>45280</v>
      </c>
      <c r="C2048" s="2">
        <v>0.7</v>
      </c>
      <c r="D2048" s="2">
        <v>0.7</v>
      </c>
      <c r="E2048" s="2">
        <v>0</v>
      </c>
      <c r="F2048" s="2">
        <v>0</v>
      </c>
      <c r="G2048" s="2">
        <v>0</v>
      </c>
      <c r="H2048" s="15">
        <f t="shared" si="31"/>
        <v>4.4776119402984947E-2</v>
      </c>
    </row>
    <row r="2049" spans="1:8" ht="13.5" x14ac:dyDescent="0.25">
      <c r="A2049" s="11"/>
      <c r="B2049" s="10">
        <v>45281</v>
      </c>
      <c r="C2049" s="2">
        <v>0.73</v>
      </c>
      <c r="D2049" s="2">
        <v>0.73</v>
      </c>
      <c r="E2049" s="2">
        <v>0</v>
      </c>
      <c r="F2049" s="2">
        <v>0</v>
      </c>
      <c r="G2049" s="2">
        <v>0</v>
      </c>
      <c r="H2049" s="15">
        <f t="shared" si="31"/>
        <v>4.2857142857142899E-2</v>
      </c>
    </row>
    <row r="2050" spans="1:8" ht="13.5" x14ac:dyDescent="0.25">
      <c r="A2050" s="11"/>
      <c r="B2050" s="10">
        <v>45282</v>
      </c>
      <c r="C2050" s="2">
        <v>0.76</v>
      </c>
      <c r="D2050" s="2">
        <v>0.76</v>
      </c>
      <c r="E2050" s="2">
        <v>201485</v>
      </c>
      <c r="F2050" s="2">
        <v>0.76</v>
      </c>
      <c r="G2050" s="2">
        <v>153128.6</v>
      </c>
      <c r="H2050" s="15">
        <f t="shared" si="31"/>
        <v>4.1095890410958943E-2</v>
      </c>
    </row>
    <row r="2051" spans="1:8" ht="13.5" x14ac:dyDescent="0.25">
      <c r="A2051" s="11"/>
      <c r="B2051" s="10">
        <v>45285</v>
      </c>
      <c r="C2051" s="2">
        <v>0.77</v>
      </c>
      <c r="D2051" s="2">
        <v>0.77</v>
      </c>
      <c r="E2051" s="2">
        <v>158717</v>
      </c>
      <c r="F2051" s="2">
        <v>0.77</v>
      </c>
      <c r="G2051" s="2">
        <v>122212.09</v>
      </c>
      <c r="H2051" s="15">
        <f t="shared" si="31"/>
        <v>1.3157894736842117E-2</v>
      </c>
    </row>
    <row r="2052" spans="1:8" ht="13.5" x14ac:dyDescent="0.25">
      <c r="A2052" s="11"/>
      <c r="B2052" s="10">
        <v>45286</v>
      </c>
      <c r="C2052" s="2">
        <v>0.74</v>
      </c>
      <c r="D2052" s="2">
        <v>0.74</v>
      </c>
      <c r="E2052" s="2">
        <v>0</v>
      </c>
      <c r="F2052" s="2">
        <v>0</v>
      </c>
      <c r="G2052" s="2">
        <v>0</v>
      </c>
      <c r="H2052" s="15">
        <f t="shared" si="31"/>
        <v>-3.8961038961038995E-2</v>
      </c>
    </row>
    <row r="2053" spans="1:8" ht="13.5" x14ac:dyDescent="0.25">
      <c r="A2053" s="11"/>
      <c r="B2053" s="10">
        <v>45287</v>
      </c>
      <c r="C2053" s="2">
        <v>0.71</v>
      </c>
      <c r="D2053" s="2">
        <v>0.71</v>
      </c>
      <c r="E2053" s="2">
        <v>0</v>
      </c>
      <c r="F2053" s="2">
        <v>0</v>
      </c>
      <c r="G2053" s="2">
        <v>0</v>
      </c>
      <c r="H2053" s="15">
        <f t="shared" si="31"/>
        <v>-4.0540540540540577E-2</v>
      </c>
    </row>
    <row r="2054" spans="1:8" ht="13.5" x14ac:dyDescent="0.25">
      <c r="A2054" s="11"/>
      <c r="B2054" s="10">
        <v>45288</v>
      </c>
      <c r="C2054" s="2">
        <v>0.68</v>
      </c>
      <c r="D2054" s="2">
        <v>0.68</v>
      </c>
      <c r="E2054" s="2">
        <v>0</v>
      </c>
      <c r="F2054" s="2">
        <v>0</v>
      </c>
      <c r="G2054" s="2">
        <v>0</v>
      </c>
      <c r="H2054" s="15">
        <f t="shared" si="31"/>
        <v>-4.2253521126760445E-2</v>
      </c>
    </row>
    <row r="2055" spans="1:8" ht="13.5" x14ac:dyDescent="0.25">
      <c r="A2055" s="11"/>
      <c r="B2055" s="10">
        <v>45289</v>
      </c>
      <c r="C2055" s="2">
        <v>0.65</v>
      </c>
      <c r="D2055" s="2">
        <v>0.65</v>
      </c>
      <c r="E2055" s="2">
        <v>0</v>
      </c>
      <c r="F2055" s="2">
        <v>0</v>
      </c>
      <c r="G2055" s="2">
        <v>0</v>
      </c>
      <c r="H2055" s="15">
        <f t="shared" ref="H2055:H2118" si="32">(D2055-D2054)/D2054</f>
        <v>-4.4117647058823567E-2</v>
      </c>
    </row>
    <row r="2056" spans="1:8" ht="13.5" x14ac:dyDescent="0.25">
      <c r="A2056" s="11"/>
      <c r="B2056" s="10">
        <v>45293</v>
      </c>
      <c r="C2056" s="2">
        <v>0.63</v>
      </c>
      <c r="D2056" s="2">
        <v>0.63</v>
      </c>
      <c r="E2056" s="2">
        <v>0</v>
      </c>
      <c r="F2056" s="2">
        <v>0</v>
      </c>
      <c r="G2056" s="2">
        <v>0</v>
      </c>
      <c r="H2056" s="15">
        <f t="shared" si="32"/>
        <v>-3.0769230769230795E-2</v>
      </c>
    </row>
    <row r="2057" spans="1:8" ht="13.5" x14ac:dyDescent="0.25">
      <c r="A2057" s="11"/>
      <c r="B2057" s="10">
        <v>45294</v>
      </c>
      <c r="C2057" s="2">
        <v>0.65</v>
      </c>
      <c r="D2057" s="2">
        <v>0.65</v>
      </c>
      <c r="E2057" s="2">
        <v>186260</v>
      </c>
      <c r="F2057" s="2">
        <v>0.65</v>
      </c>
      <c r="G2057" s="2">
        <v>121069</v>
      </c>
      <c r="H2057" s="15">
        <f t="shared" si="32"/>
        <v>3.1746031746031772E-2</v>
      </c>
    </row>
    <row r="2058" spans="1:8" ht="13.5" x14ac:dyDescent="0.25">
      <c r="A2058" s="11"/>
      <c r="B2058" s="10">
        <v>45295</v>
      </c>
      <c r="C2058" s="2">
        <v>0.67</v>
      </c>
      <c r="D2058" s="2">
        <v>0.67</v>
      </c>
      <c r="E2058" s="2">
        <v>69320</v>
      </c>
      <c r="F2058" s="2">
        <v>0.67</v>
      </c>
      <c r="G2058" s="2">
        <v>46444.4</v>
      </c>
      <c r="H2058" s="15">
        <f t="shared" si="32"/>
        <v>3.0769230769230795E-2</v>
      </c>
    </row>
    <row r="2059" spans="1:8" ht="13.5" x14ac:dyDescent="0.25">
      <c r="A2059" s="11"/>
      <c r="B2059" s="10">
        <v>45296</v>
      </c>
      <c r="C2059" s="2">
        <v>0.7</v>
      </c>
      <c r="D2059" s="2">
        <v>0.7</v>
      </c>
      <c r="E2059" s="2">
        <v>43771</v>
      </c>
      <c r="F2059" s="2">
        <v>0.7</v>
      </c>
      <c r="G2059" s="2">
        <v>30639.7</v>
      </c>
      <c r="H2059" s="15">
        <f t="shared" si="32"/>
        <v>4.4776119402984947E-2</v>
      </c>
    </row>
    <row r="2060" spans="1:8" ht="13.5" x14ac:dyDescent="0.25">
      <c r="A2060" s="11"/>
      <c r="B2060" s="10">
        <v>45299</v>
      </c>
      <c r="C2060" s="2">
        <v>0.69</v>
      </c>
      <c r="D2060" s="2">
        <v>0.69</v>
      </c>
      <c r="E2060" s="2">
        <v>37875</v>
      </c>
      <c r="F2060" s="2">
        <v>0.69</v>
      </c>
      <c r="G2060" s="2">
        <v>26133.75</v>
      </c>
      <c r="H2060" s="15">
        <f t="shared" si="32"/>
        <v>-1.4285714285714299E-2</v>
      </c>
    </row>
    <row r="2061" spans="1:8" ht="13.5" x14ac:dyDescent="0.25">
      <c r="A2061" s="11"/>
      <c r="B2061" s="10">
        <v>45300</v>
      </c>
      <c r="C2061" s="2">
        <v>0.66</v>
      </c>
      <c r="D2061" s="2">
        <v>0.66</v>
      </c>
      <c r="E2061" s="2">
        <v>0</v>
      </c>
      <c r="F2061" s="2">
        <v>0</v>
      </c>
      <c r="G2061" s="2">
        <v>0</v>
      </c>
      <c r="H2061" s="15">
        <f t="shared" si="32"/>
        <v>-4.3478260869565098E-2</v>
      </c>
    </row>
    <row r="2062" spans="1:8" ht="13.5" x14ac:dyDescent="0.25">
      <c r="A2062" s="11"/>
      <c r="B2062" s="10">
        <v>45301</v>
      </c>
      <c r="C2062" s="2">
        <v>0.64</v>
      </c>
      <c r="D2062" s="2">
        <v>0.64</v>
      </c>
      <c r="E2062" s="2">
        <v>0</v>
      </c>
      <c r="F2062" s="2">
        <v>0</v>
      </c>
      <c r="G2062" s="2">
        <v>0</v>
      </c>
      <c r="H2062" s="15">
        <f t="shared" si="32"/>
        <v>-3.0303030303030328E-2</v>
      </c>
    </row>
    <row r="2063" spans="1:8" ht="13.5" x14ac:dyDescent="0.25">
      <c r="A2063" s="11"/>
      <c r="B2063" s="10">
        <v>45302</v>
      </c>
      <c r="C2063" s="2">
        <v>0.62</v>
      </c>
      <c r="D2063" s="2">
        <v>0.62</v>
      </c>
      <c r="E2063" s="2">
        <v>0</v>
      </c>
      <c r="F2063" s="2">
        <v>0</v>
      </c>
      <c r="G2063" s="2">
        <v>0</v>
      </c>
      <c r="H2063" s="15">
        <f t="shared" si="32"/>
        <v>-3.1250000000000028E-2</v>
      </c>
    </row>
    <row r="2064" spans="1:8" ht="13.5" x14ac:dyDescent="0.25">
      <c r="A2064" s="11"/>
      <c r="B2064" s="10">
        <v>45303</v>
      </c>
      <c r="C2064" s="2">
        <v>0.6</v>
      </c>
      <c r="D2064" s="2">
        <v>0.6</v>
      </c>
      <c r="E2064" s="2">
        <v>0</v>
      </c>
      <c r="F2064" s="2">
        <v>0</v>
      </c>
      <c r="G2064" s="2">
        <v>0</v>
      </c>
      <c r="H2064" s="15">
        <f t="shared" si="32"/>
        <v>-3.2258064516129059E-2</v>
      </c>
    </row>
    <row r="2065" spans="1:8" ht="13.5" x14ac:dyDescent="0.25">
      <c r="A2065" s="11"/>
      <c r="B2065" s="10">
        <v>45306</v>
      </c>
      <c r="C2065" s="2">
        <v>0.57999999999999996</v>
      </c>
      <c r="D2065" s="2">
        <v>0.57999999999999996</v>
      </c>
      <c r="E2065" s="2">
        <v>0</v>
      </c>
      <c r="F2065" s="2">
        <v>0</v>
      </c>
      <c r="G2065" s="2">
        <v>0</v>
      </c>
      <c r="H2065" s="15">
        <f t="shared" si="32"/>
        <v>-3.3333333333333368E-2</v>
      </c>
    </row>
    <row r="2066" spans="1:8" ht="13.5" x14ac:dyDescent="0.25">
      <c r="A2066" s="11"/>
      <c r="B2066" s="10">
        <v>45307</v>
      </c>
      <c r="C2066" s="2">
        <v>0.56000000000000005</v>
      </c>
      <c r="D2066" s="2">
        <v>0.56000000000000005</v>
      </c>
      <c r="E2066" s="2">
        <v>0</v>
      </c>
      <c r="F2066" s="2">
        <v>0</v>
      </c>
      <c r="G2066" s="2">
        <v>0</v>
      </c>
      <c r="H2066" s="15">
        <f t="shared" si="32"/>
        <v>-3.4482758620689495E-2</v>
      </c>
    </row>
    <row r="2067" spans="1:8" ht="13.5" x14ac:dyDescent="0.25">
      <c r="A2067" s="11"/>
      <c r="B2067" s="10">
        <v>45308</v>
      </c>
      <c r="C2067" s="2">
        <v>0.54</v>
      </c>
      <c r="D2067" s="2">
        <v>0.54</v>
      </c>
      <c r="E2067" s="2">
        <v>34867</v>
      </c>
      <c r="F2067" s="2">
        <v>0.54</v>
      </c>
      <c r="G2067" s="2">
        <v>18828.18</v>
      </c>
      <c r="H2067" s="15">
        <f t="shared" si="32"/>
        <v>-3.571428571428574E-2</v>
      </c>
    </row>
    <row r="2068" spans="1:8" ht="13.5" x14ac:dyDescent="0.25">
      <c r="A2068" s="11"/>
      <c r="B2068" s="10">
        <v>45309</v>
      </c>
      <c r="C2068" s="2">
        <v>0.53</v>
      </c>
      <c r="D2068" s="2">
        <v>0.53</v>
      </c>
      <c r="E2068" s="2">
        <v>60369</v>
      </c>
      <c r="F2068" s="2">
        <v>0.53</v>
      </c>
      <c r="G2068" s="2">
        <v>31995.57</v>
      </c>
      <c r="H2068" s="15">
        <f t="shared" si="32"/>
        <v>-1.8518518518518535E-2</v>
      </c>
    </row>
    <row r="2069" spans="1:8" ht="13.5" x14ac:dyDescent="0.25">
      <c r="A2069" s="11"/>
      <c r="B2069" s="10">
        <v>45310</v>
      </c>
      <c r="C2069" s="2">
        <v>0.51</v>
      </c>
      <c r="D2069" s="2">
        <v>0.51</v>
      </c>
      <c r="E2069" s="2">
        <v>38236</v>
      </c>
      <c r="F2069" s="2">
        <v>0.51</v>
      </c>
      <c r="G2069" s="2">
        <v>19500.36</v>
      </c>
      <c r="H2069" s="15">
        <f t="shared" si="32"/>
        <v>-3.7735849056603807E-2</v>
      </c>
    </row>
    <row r="2070" spans="1:8" ht="13.5" x14ac:dyDescent="0.25">
      <c r="A2070" s="11"/>
      <c r="B2070" s="10">
        <v>45313</v>
      </c>
      <c r="C2070" s="2">
        <v>0.49</v>
      </c>
      <c r="D2070" s="2">
        <v>0.49</v>
      </c>
      <c r="E2070" s="2">
        <v>21565</v>
      </c>
      <c r="F2070" s="2">
        <v>0.49</v>
      </c>
      <c r="G2070" s="2">
        <v>10566.85</v>
      </c>
      <c r="H2070" s="15">
        <f t="shared" si="32"/>
        <v>-3.9215686274509838E-2</v>
      </c>
    </row>
    <row r="2071" spans="1:8" ht="13.5" x14ac:dyDescent="0.25">
      <c r="A2071" s="11"/>
      <c r="B2071" s="10">
        <v>45314</v>
      </c>
      <c r="C2071" s="2">
        <v>0.47</v>
      </c>
      <c r="D2071" s="2">
        <v>0.47</v>
      </c>
      <c r="E2071" s="2">
        <v>30356</v>
      </c>
      <c r="F2071" s="2">
        <v>0.47</v>
      </c>
      <c r="G2071" s="2">
        <v>14267.32</v>
      </c>
      <c r="H2071" s="15">
        <f t="shared" si="32"/>
        <v>-4.0816326530612283E-2</v>
      </c>
    </row>
    <row r="2072" spans="1:8" ht="13.5" x14ac:dyDescent="0.25">
      <c r="A2072" s="11"/>
      <c r="B2072" s="10">
        <v>45315</v>
      </c>
      <c r="C2072" s="2">
        <v>0.45</v>
      </c>
      <c r="D2072" s="2">
        <v>0.45</v>
      </c>
      <c r="E2072" s="2">
        <v>0</v>
      </c>
      <c r="F2072" s="2">
        <v>0</v>
      </c>
      <c r="G2072" s="2">
        <v>0</v>
      </c>
      <c r="H2072" s="15">
        <f t="shared" si="32"/>
        <v>-4.2553191489361625E-2</v>
      </c>
    </row>
    <row r="2073" spans="1:8" ht="13.5" x14ac:dyDescent="0.25">
      <c r="A2073" s="11"/>
      <c r="B2073" s="10">
        <v>45316</v>
      </c>
      <c r="C2073" s="2">
        <v>0.47</v>
      </c>
      <c r="D2073" s="2">
        <v>0.47</v>
      </c>
      <c r="E2073" s="2">
        <v>0</v>
      </c>
      <c r="F2073" s="2">
        <v>0</v>
      </c>
      <c r="G2073" s="2">
        <v>0</v>
      </c>
      <c r="H2073" s="15">
        <f t="shared" si="32"/>
        <v>4.4444444444444363E-2</v>
      </c>
    </row>
    <row r="2074" spans="1:8" ht="13.5" x14ac:dyDescent="0.25">
      <c r="A2074" s="11"/>
      <c r="B2074" s="10">
        <v>45317</v>
      </c>
      <c r="C2074" s="2">
        <v>0.49</v>
      </c>
      <c r="D2074" s="2">
        <v>0.49</v>
      </c>
      <c r="E2074" s="2">
        <v>0</v>
      </c>
      <c r="F2074" s="2">
        <v>0</v>
      </c>
      <c r="G2074" s="2">
        <v>0</v>
      </c>
      <c r="H2074" s="15">
        <f t="shared" si="32"/>
        <v>4.2553191489361743E-2</v>
      </c>
    </row>
    <row r="2075" spans="1:8" ht="13.5" x14ac:dyDescent="0.25">
      <c r="A2075" s="11"/>
      <c r="B2075" s="10">
        <v>45320</v>
      </c>
      <c r="C2075" s="2">
        <v>0.51</v>
      </c>
      <c r="D2075" s="2">
        <v>0.51</v>
      </c>
      <c r="E2075" s="2">
        <v>11374</v>
      </c>
      <c r="F2075" s="2">
        <v>0.51</v>
      </c>
      <c r="G2075" s="2">
        <v>5800.74</v>
      </c>
      <c r="H2075" s="15">
        <f t="shared" si="32"/>
        <v>4.0816326530612283E-2</v>
      </c>
    </row>
    <row r="2076" spans="1:8" ht="13.5" x14ac:dyDescent="0.25">
      <c r="A2076" s="11"/>
      <c r="B2076" s="10">
        <v>45321</v>
      </c>
      <c r="C2076" s="2">
        <v>0.49</v>
      </c>
      <c r="D2076" s="2">
        <v>0.49</v>
      </c>
      <c r="E2076" s="2">
        <v>15764</v>
      </c>
      <c r="F2076" s="2">
        <v>0.49</v>
      </c>
      <c r="G2076" s="2">
        <v>7724.36</v>
      </c>
      <c r="H2076" s="15">
        <f t="shared" si="32"/>
        <v>-3.9215686274509838E-2</v>
      </c>
    </row>
    <row r="2077" spans="1:8" ht="13.5" x14ac:dyDescent="0.25">
      <c r="A2077" s="11"/>
      <c r="B2077" s="10">
        <v>45322</v>
      </c>
      <c r="C2077" s="2">
        <v>0.51</v>
      </c>
      <c r="D2077" s="2">
        <v>0.51</v>
      </c>
      <c r="E2077" s="2">
        <v>6874</v>
      </c>
      <c r="F2077" s="2">
        <v>0.51</v>
      </c>
      <c r="G2077" s="2">
        <v>3505.74</v>
      </c>
      <c r="H2077" s="15">
        <f t="shared" si="32"/>
        <v>4.0816326530612283E-2</v>
      </c>
    </row>
    <row r="2078" spans="1:8" ht="13.5" x14ac:dyDescent="0.25">
      <c r="A2078" s="11"/>
      <c r="B2078" s="10">
        <v>45323</v>
      </c>
      <c r="C2078" s="2">
        <v>0.49</v>
      </c>
      <c r="D2078" s="2">
        <v>0.49</v>
      </c>
      <c r="E2078" s="2">
        <v>0</v>
      </c>
      <c r="F2078" s="2">
        <v>0</v>
      </c>
      <c r="G2078" s="2">
        <v>0</v>
      </c>
      <c r="H2078" s="15">
        <f t="shared" si="32"/>
        <v>-3.9215686274509838E-2</v>
      </c>
    </row>
    <row r="2079" spans="1:8" ht="13.5" x14ac:dyDescent="0.25">
      <c r="A2079" s="11"/>
      <c r="B2079" s="10">
        <v>45324</v>
      </c>
      <c r="C2079" s="2">
        <v>0.49</v>
      </c>
      <c r="D2079" s="2">
        <v>0.49</v>
      </c>
      <c r="E2079" s="2">
        <v>0</v>
      </c>
      <c r="F2079" s="2">
        <v>0</v>
      </c>
      <c r="G2079" s="2">
        <v>0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0.49</v>
      </c>
      <c r="D2080" s="2">
        <v>0.49</v>
      </c>
      <c r="E2080" s="2">
        <v>0</v>
      </c>
      <c r="F2080" s="2">
        <v>0</v>
      </c>
      <c r="G2080" s="2">
        <v>0</v>
      </c>
      <c r="H2080" s="15">
        <f t="shared" si="32"/>
        <v>0</v>
      </c>
    </row>
    <row r="2081" spans="1:8" ht="13.5" x14ac:dyDescent="0.25">
      <c r="A2081" s="11"/>
      <c r="B2081" s="10">
        <v>45328</v>
      </c>
      <c r="C2081" s="2">
        <v>0.51</v>
      </c>
      <c r="D2081" s="2">
        <v>0.51</v>
      </c>
      <c r="E2081" s="2">
        <v>0</v>
      </c>
      <c r="F2081" s="2">
        <v>0</v>
      </c>
      <c r="G2081" s="2">
        <v>0</v>
      </c>
      <c r="H2081" s="15">
        <f t="shared" si="32"/>
        <v>4.0816326530612283E-2</v>
      </c>
    </row>
    <row r="2082" spans="1:8" ht="13.5" x14ac:dyDescent="0.25">
      <c r="A2082" s="11"/>
      <c r="B2082" s="10">
        <v>45329</v>
      </c>
      <c r="C2082" s="2">
        <v>0.5</v>
      </c>
      <c r="D2082" s="2">
        <v>0.5</v>
      </c>
      <c r="E2082" s="2">
        <v>19294</v>
      </c>
      <c r="F2082" s="2">
        <v>0.5</v>
      </c>
      <c r="G2082" s="2">
        <v>9647</v>
      </c>
      <c r="H2082" s="15">
        <f t="shared" si="32"/>
        <v>-1.9607843137254919E-2</v>
      </c>
    </row>
    <row r="2083" spans="1:8" ht="13.5" x14ac:dyDescent="0.25">
      <c r="A2083" s="11"/>
      <c r="B2083" s="10">
        <v>45330</v>
      </c>
      <c r="C2083" s="2">
        <v>0.5</v>
      </c>
      <c r="D2083" s="2">
        <v>0.5</v>
      </c>
      <c r="E2083" s="2">
        <v>1250</v>
      </c>
      <c r="F2083" s="2">
        <v>0.5</v>
      </c>
      <c r="G2083" s="2">
        <v>625</v>
      </c>
      <c r="H2083" s="15">
        <f t="shared" si="32"/>
        <v>0</v>
      </c>
    </row>
    <row r="2084" spans="1:8" ht="13.5" x14ac:dyDescent="0.25">
      <c r="A2084" s="11"/>
      <c r="B2084" s="10">
        <v>45331</v>
      </c>
      <c r="C2084" s="2">
        <v>0.48</v>
      </c>
      <c r="D2084" s="2">
        <v>0.48</v>
      </c>
      <c r="E2084" s="2">
        <v>0</v>
      </c>
      <c r="F2084" s="2">
        <v>0</v>
      </c>
      <c r="G2084" s="2">
        <v>0</v>
      </c>
      <c r="H2084" s="15">
        <f t="shared" si="32"/>
        <v>-4.0000000000000036E-2</v>
      </c>
    </row>
    <row r="2085" spans="1:8" ht="13.5" x14ac:dyDescent="0.25">
      <c r="A2085" s="11"/>
      <c r="B2085" s="10">
        <v>45334</v>
      </c>
      <c r="C2085" s="2">
        <v>0.46</v>
      </c>
      <c r="D2085" s="2">
        <v>0.46</v>
      </c>
      <c r="E2085" s="2">
        <v>0</v>
      </c>
      <c r="F2085" s="2">
        <v>0</v>
      </c>
      <c r="G2085" s="2">
        <v>0</v>
      </c>
      <c r="H2085" s="15">
        <f t="shared" si="32"/>
        <v>-4.1666666666666588E-2</v>
      </c>
    </row>
    <row r="2086" spans="1:8" ht="13.5" x14ac:dyDescent="0.25">
      <c r="A2086" s="11"/>
      <c r="B2086" s="10">
        <v>45335</v>
      </c>
      <c r="C2086" s="2">
        <v>0.45</v>
      </c>
      <c r="D2086" s="2">
        <v>0.45</v>
      </c>
      <c r="E2086" s="2">
        <v>16620</v>
      </c>
      <c r="F2086" s="2">
        <v>0.45</v>
      </c>
      <c r="G2086" s="2">
        <v>7479</v>
      </c>
      <c r="H2086" s="15">
        <f t="shared" si="32"/>
        <v>-2.1739130434782625E-2</v>
      </c>
    </row>
    <row r="2087" spans="1:8" ht="13.5" x14ac:dyDescent="0.25">
      <c r="A2087" s="11"/>
      <c r="B2087" s="10">
        <v>45336</v>
      </c>
      <c r="C2087" s="2">
        <v>0.45</v>
      </c>
      <c r="D2087" s="2">
        <v>0.45</v>
      </c>
      <c r="E2087" s="2">
        <v>7113</v>
      </c>
      <c r="F2087" s="2">
        <v>0.45</v>
      </c>
      <c r="G2087" s="2">
        <v>3200.85</v>
      </c>
      <c r="H2087" s="15">
        <f t="shared" si="32"/>
        <v>0</v>
      </c>
    </row>
    <row r="2088" spans="1:8" ht="13.5" x14ac:dyDescent="0.25">
      <c r="A2088" s="11"/>
      <c r="B2088" s="10">
        <v>45337</v>
      </c>
      <c r="C2088" s="2">
        <v>0.44</v>
      </c>
      <c r="D2088" s="2">
        <v>0.44</v>
      </c>
      <c r="E2088" s="2">
        <v>3675</v>
      </c>
      <c r="F2088" s="2">
        <v>0.44</v>
      </c>
      <c r="G2088" s="2">
        <v>1617</v>
      </c>
      <c r="H2088" s="15">
        <f t="shared" si="32"/>
        <v>-2.222222222222224E-2</v>
      </c>
    </row>
    <row r="2089" spans="1:8" ht="13.5" x14ac:dyDescent="0.25">
      <c r="A2089" s="11"/>
      <c r="B2089" s="10">
        <v>45338</v>
      </c>
      <c r="C2089" s="2">
        <v>0.45</v>
      </c>
      <c r="D2089" s="2">
        <v>0.45</v>
      </c>
      <c r="E2089" s="2">
        <v>4015</v>
      </c>
      <c r="F2089" s="2">
        <v>0.45</v>
      </c>
      <c r="G2089" s="2">
        <v>1806.75</v>
      </c>
      <c r="H2089" s="15">
        <f t="shared" si="32"/>
        <v>2.2727272727272749E-2</v>
      </c>
    </row>
    <row r="2090" spans="1:8" ht="13.5" x14ac:dyDescent="0.25">
      <c r="A2090" s="11"/>
      <c r="B2090" s="10">
        <v>45341</v>
      </c>
      <c r="C2090" s="2">
        <v>0.47</v>
      </c>
      <c r="D2090" s="2">
        <v>0.47</v>
      </c>
      <c r="E2090" s="2">
        <v>3000</v>
      </c>
      <c r="F2090" s="2">
        <v>0.47</v>
      </c>
      <c r="G2090" s="2">
        <v>1410</v>
      </c>
      <c r="H2090" s="15">
        <f t="shared" si="32"/>
        <v>4.4444444444444363E-2</v>
      </c>
    </row>
    <row r="2091" spans="1:8" ht="13.5" x14ac:dyDescent="0.25">
      <c r="A2091" s="11"/>
      <c r="B2091" s="10">
        <v>45342</v>
      </c>
      <c r="C2091" s="2">
        <v>0.49</v>
      </c>
      <c r="D2091" s="2">
        <v>0.49</v>
      </c>
      <c r="E2091" s="2">
        <v>0</v>
      </c>
      <c r="F2091" s="2">
        <v>0</v>
      </c>
      <c r="G2091" s="2">
        <v>0</v>
      </c>
      <c r="H2091" s="15">
        <f t="shared" si="32"/>
        <v>4.2553191489361743E-2</v>
      </c>
    </row>
    <row r="2092" spans="1:8" ht="13.5" x14ac:dyDescent="0.25">
      <c r="A2092" s="11"/>
      <c r="B2092" s="10">
        <v>45343</v>
      </c>
      <c r="C2092" s="2">
        <v>0.51</v>
      </c>
      <c r="D2092" s="2">
        <v>0.51</v>
      </c>
      <c r="E2092" s="2">
        <v>0</v>
      </c>
      <c r="F2092" s="2">
        <v>0</v>
      </c>
      <c r="G2092" s="2">
        <v>0</v>
      </c>
      <c r="H2092" s="15">
        <f t="shared" si="32"/>
        <v>4.0816326530612283E-2</v>
      </c>
    </row>
    <row r="2093" spans="1:8" ht="13.5" x14ac:dyDescent="0.25">
      <c r="A2093" s="11"/>
      <c r="B2093" s="10">
        <v>45344</v>
      </c>
      <c r="C2093" s="2">
        <v>0.53</v>
      </c>
      <c r="D2093" s="2">
        <v>0.53</v>
      </c>
      <c r="E2093" s="2">
        <v>17000</v>
      </c>
      <c r="F2093" s="2">
        <v>0.53</v>
      </c>
      <c r="G2093" s="2">
        <v>9010</v>
      </c>
      <c r="H2093" s="15">
        <f t="shared" si="32"/>
        <v>3.9215686274509838E-2</v>
      </c>
    </row>
    <row r="2094" spans="1:8" ht="13.5" x14ac:dyDescent="0.25">
      <c r="A2094" s="11"/>
      <c r="B2094" s="10">
        <v>45345</v>
      </c>
      <c r="C2094" s="2">
        <v>0.55000000000000004</v>
      </c>
      <c r="D2094" s="2">
        <v>0.55000000000000004</v>
      </c>
      <c r="E2094" s="2">
        <v>16926</v>
      </c>
      <c r="F2094" s="2">
        <v>0.55000000000000004</v>
      </c>
      <c r="G2094" s="2">
        <v>9309.2999999999993</v>
      </c>
      <c r="H2094" s="15">
        <f t="shared" si="32"/>
        <v>3.7735849056603807E-2</v>
      </c>
    </row>
    <row r="2095" spans="1:8" ht="13.5" x14ac:dyDescent="0.25">
      <c r="A2095" s="11"/>
      <c r="B2095" s="10">
        <v>45348</v>
      </c>
      <c r="C2095" s="2">
        <v>0.55000000000000004</v>
      </c>
      <c r="D2095" s="2">
        <v>0.55000000000000004</v>
      </c>
      <c r="E2095" s="2">
        <v>11827</v>
      </c>
      <c r="F2095" s="2">
        <v>0.55000000000000004</v>
      </c>
      <c r="G2095" s="2">
        <v>6504.85</v>
      </c>
      <c r="H2095" s="15">
        <f t="shared" si="32"/>
        <v>0</v>
      </c>
    </row>
    <row r="2096" spans="1:8" ht="13.5" x14ac:dyDescent="0.25">
      <c r="A2096" s="11"/>
      <c r="B2096" s="10">
        <v>45349</v>
      </c>
      <c r="C2096" s="2">
        <v>0.56000000000000005</v>
      </c>
      <c r="D2096" s="2">
        <v>0.56000000000000005</v>
      </c>
      <c r="E2096" s="2">
        <v>3147</v>
      </c>
      <c r="F2096" s="2">
        <v>0.56000000000000005</v>
      </c>
      <c r="G2096" s="2">
        <v>1762.32</v>
      </c>
      <c r="H2096" s="15">
        <f t="shared" si="32"/>
        <v>1.8181818181818195E-2</v>
      </c>
    </row>
    <row r="2097" spans="1:8" ht="13.5" x14ac:dyDescent="0.25">
      <c r="A2097" s="11"/>
      <c r="B2097" s="10">
        <v>45350</v>
      </c>
      <c r="C2097" s="2">
        <v>0.56000000000000005</v>
      </c>
      <c r="D2097" s="2">
        <v>0.56000000000000005</v>
      </c>
      <c r="E2097" s="2">
        <v>2360</v>
      </c>
      <c r="F2097" s="2">
        <v>0.56000000000000005</v>
      </c>
      <c r="G2097" s="2">
        <v>1321.6</v>
      </c>
      <c r="H2097" s="15">
        <f t="shared" si="32"/>
        <v>0</v>
      </c>
    </row>
    <row r="2098" spans="1:8" ht="13.5" x14ac:dyDescent="0.25">
      <c r="A2098" s="11"/>
      <c r="B2098" s="10">
        <v>45351</v>
      </c>
      <c r="C2098" s="2">
        <v>0.56999999999999995</v>
      </c>
      <c r="D2098" s="2">
        <v>0.56999999999999995</v>
      </c>
      <c r="E2098" s="2">
        <v>11213</v>
      </c>
      <c r="F2098" s="2">
        <v>0.56999999999999995</v>
      </c>
      <c r="G2098" s="2">
        <v>6391.41</v>
      </c>
      <c r="H2098" s="15">
        <f t="shared" si="32"/>
        <v>1.7857142857142672E-2</v>
      </c>
    </row>
    <row r="2099" spans="1:8" ht="13.5" x14ac:dyDescent="0.25">
      <c r="A2099" s="11"/>
      <c r="B2099" s="10">
        <v>45352</v>
      </c>
      <c r="C2099" s="2">
        <v>0.56999999999999995</v>
      </c>
      <c r="D2099" s="2">
        <v>0.56999999999999995</v>
      </c>
      <c r="E2099" s="2">
        <v>2800</v>
      </c>
      <c r="F2099" s="2">
        <v>0.56999999999999995</v>
      </c>
      <c r="G2099" s="2">
        <v>1596</v>
      </c>
      <c r="H2099" s="15">
        <f t="shared" si="32"/>
        <v>0</v>
      </c>
    </row>
    <row r="2100" spans="1:8" ht="13.5" x14ac:dyDescent="0.25">
      <c r="A2100" s="11"/>
      <c r="B2100" s="10">
        <v>45355</v>
      </c>
      <c r="C2100" s="2">
        <v>0.56999999999999995</v>
      </c>
      <c r="D2100" s="2">
        <v>0.56999999999999995</v>
      </c>
      <c r="E2100" s="2">
        <v>1</v>
      </c>
      <c r="F2100" s="2">
        <v>0.56999999999999995</v>
      </c>
      <c r="G2100" s="2">
        <v>0.56999999999999995</v>
      </c>
      <c r="H2100" s="15">
        <f t="shared" si="32"/>
        <v>0</v>
      </c>
    </row>
    <row r="2101" spans="1:8" ht="13.5" x14ac:dyDescent="0.25">
      <c r="A2101" s="11"/>
      <c r="B2101" s="10">
        <v>45356</v>
      </c>
      <c r="C2101" s="2">
        <v>0.55000000000000004</v>
      </c>
      <c r="D2101" s="2">
        <v>0.55000000000000004</v>
      </c>
      <c r="E2101" s="2">
        <v>0</v>
      </c>
      <c r="F2101" s="2">
        <v>0</v>
      </c>
      <c r="G2101" s="2">
        <v>0</v>
      </c>
      <c r="H2101" s="15">
        <f t="shared" si="32"/>
        <v>-3.5087719298245452E-2</v>
      </c>
    </row>
    <row r="2102" spans="1:8" ht="13.5" x14ac:dyDescent="0.25">
      <c r="A2102" s="11"/>
      <c r="B2102" s="10">
        <v>45357</v>
      </c>
      <c r="C2102" s="2">
        <v>0.55000000000000004</v>
      </c>
      <c r="D2102" s="2">
        <v>0.55000000000000004</v>
      </c>
      <c r="E2102" s="2">
        <v>2099</v>
      </c>
      <c r="F2102" s="2">
        <v>0.55000000000000004</v>
      </c>
      <c r="G2102" s="2">
        <v>1154.45</v>
      </c>
      <c r="H2102" s="15">
        <f t="shared" si="32"/>
        <v>0</v>
      </c>
    </row>
    <row r="2103" spans="1:8" ht="13.5" x14ac:dyDescent="0.25">
      <c r="A2103" s="11"/>
      <c r="B2103" s="10">
        <v>45358</v>
      </c>
      <c r="C2103" s="2">
        <v>0.55000000000000004</v>
      </c>
      <c r="D2103" s="2">
        <v>0.55000000000000004</v>
      </c>
      <c r="E2103" s="2">
        <v>12500</v>
      </c>
      <c r="F2103" s="2">
        <v>0.55000000000000004</v>
      </c>
      <c r="G2103" s="2">
        <v>6875</v>
      </c>
      <c r="H2103" s="15">
        <f t="shared" si="32"/>
        <v>0</v>
      </c>
    </row>
    <row r="2104" spans="1:8" ht="13.5" x14ac:dyDescent="0.25">
      <c r="A2104" s="11"/>
      <c r="B2104" s="10">
        <v>45359</v>
      </c>
      <c r="C2104" s="2">
        <v>0.53</v>
      </c>
      <c r="D2104" s="2">
        <v>0.53</v>
      </c>
      <c r="E2104" s="2">
        <v>0</v>
      </c>
      <c r="F2104" s="2">
        <v>0</v>
      </c>
      <c r="G2104" s="2">
        <v>0</v>
      </c>
      <c r="H2104" s="15">
        <f t="shared" si="32"/>
        <v>-3.636363636363639E-2</v>
      </c>
    </row>
    <row r="2105" spans="1:8" ht="13.5" x14ac:dyDescent="0.25">
      <c r="A2105" s="11"/>
      <c r="B2105" s="10">
        <v>45362</v>
      </c>
      <c r="C2105" s="2">
        <v>0.55000000000000004</v>
      </c>
      <c r="D2105" s="2">
        <v>0.55000000000000004</v>
      </c>
      <c r="E2105" s="2">
        <v>3320</v>
      </c>
      <c r="F2105" s="2">
        <v>0.55000000000000004</v>
      </c>
      <c r="G2105" s="2">
        <v>1826</v>
      </c>
      <c r="H2105" s="15">
        <f t="shared" si="32"/>
        <v>3.7735849056603807E-2</v>
      </c>
    </row>
    <row r="2106" spans="1:8" ht="13.5" x14ac:dyDescent="0.25">
      <c r="A2106" s="11"/>
      <c r="B2106" s="10">
        <v>45363</v>
      </c>
      <c r="C2106" s="2">
        <v>0.56999999999999995</v>
      </c>
      <c r="D2106" s="2">
        <v>0.56999999999999995</v>
      </c>
      <c r="E2106" s="2">
        <v>21080</v>
      </c>
      <c r="F2106" s="2">
        <v>0.56999999999999995</v>
      </c>
      <c r="G2106" s="2">
        <v>12015.6</v>
      </c>
      <c r="H2106" s="15">
        <f t="shared" si="32"/>
        <v>3.6363636363636188E-2</v>
      </c>
    </row>
    <row r="2107" spans="1:8" ht="13.5" x14ac:dyDescent="0.25">
      <c r="A2107" s="11"/>
      <c r="B2107" s="10">
        <v>45364</v>
      </c>
      <c r="C2107" s="2">
        <v>0.56000000000000005</v>
      </c>
      <c r="D2107" s="2">
        <v>0.56000000000000005</v>
      </c>
      <c r="E2107" s="2">
        <v>2000</v>
      </c>
      <c r="F2107" s="2">
        <v>0.56000000000000005</v>
      </c>
      <c r="G2107" s="2">
        <v>1120</v>
      </c>
      <c r="H2107" s="15">
        <f t="shared" si="32"/>
        <v>-1.7543859649122629E-2</v>
      </c>
    </row>
    <row r="2108" spans="1:8" ht="13.5" x14ac:dyDescent="0.25">
      <c r="A2108" s="11"/>
      <c r="B2108" s="10">
        <v>45365</v>
      </c>
      <c r="C2108" s="2">
        <v>0.57999999999999996</v>
      </c>
      <c r="D2108" s="2">
        <v>0.57999999999999996</v>
      </c>
      <c r="E2108" s="2">
        <v>25</v>
      </c>
      <c r="F2108" s="2">
        <v>0.57999999999999996</v>
      </c>
      <c r="G2108" s="2">
        <v>14.5</v>
      </c>
      <c r="H2108" s="15">
        <f t="shared" si="32"/>
        <v>3.5714285714285546E-2</v>
      </c>
    </row>
    <row r="2109" spans="1:8" ht="13.5" x14ac:dyDescent="0.25">
      <c r="A2109" s="11"/>
      <c r="B2109" s="10">
        <v>45366</v>
      </c>
      <c r="C2109" s="2">
        <v>0.56000000000000005</v>
      </c>
      <c r="D2109" s="2">
        <v>0.56000000000000005</v>
      </c>
      <c r="E2109" s="2">
        <v>6400</v>
      </c>
      <c r="F2109" s="2">
        <v>0.56000000000000005</v>
      </c>
      <c r="G2109" s="2">
        <v>3584</v>
      </c>
      <c r="H2109" s="15">
        <f t="shared" si="32"/>
        <v>-3.4482758620689495E-2</v>
      </c>
    </row>
    <row r="2110" spans="1:8" ht="13.5" x14ac:dyDescent="0.25">
      <c r="A2110" s="11"/>
      <c r="B2110" s="10">
        <v>45369</v>
      </c>
      <c r="C2110" s="2">
        <v>0.54</v>
      </c>
      <c r="D2110" s="2">
        <v>0.54</v>
      </c>
      <c r="E2110" s="2">
        <v>0</v>
      </c>
      <c r="F2110" s="2">
        <v>0</v>
      </c>
      <c r="G2110" s="2">
        <v>0</v>
      </c>
      <c r="H2110" s="15">
        <f t="shared" si="32"/>
        <v>-3.571428571428574E-2</v>
      </c>
    </row>
    <row r="2111" spans="1:8" ht="13.5" x14ac:dyDescent="0.25">
      <c r="A2111" s="11"/>
      <c r="B2111" s="10">
        <v>45370</v>
      </c>
      <c r="C2111" s="2">
        <v>0.54</v>
      </c>
      <c r="D2111" s="2">
        <v>0.54</v>
      </c>
      <c r="E2111" s="2">
        <v>4384</v>
      </c>
      <c r="F2111" s="2">
        <v>0.54</v>
      </c>
      <c r="G2111" s="2">
        <v>2367.36</v>
      </c>
      <c r="H2111" s="15">
        <f t="shared" si="32"/>
        <v>0</v>
      </c>
    </row>
    <row r="2112" spans="1:8" ht="13.5" x14ac:dyDescent="0.25">
      <c r="A2112" s="11"/>
      <c r="B2112" s="10">
        <v>45372</v>
      </c>
      <c r="C2112" s="2">
        <v>0.54</v>
      </c>
      <c r="D2112" s="2">
        <v>0.54</v>
      </c>
      <c r="E2112" s="2">
        <v>100</v>
      </c>
      <c r="F2112" s="2">
        <v>0.54</v>
      </c>
      <c r="G2112" s="2">
        <v>54</v>
      </c>
      <c r="H2112" s="15">
        <f t="shared" si="32"/>
        <v>0</v>
      </c>
    </row>
    <row r="2113" spans="1:8" ht="13.5" x14ac:dyDescent="0.25">
      <c r="A2113" s="11"/>
      <c r="B2113" s="10">
        <v>45373</v>
      </c>
      <c r="C2113" s="2">
        <v>0.52</v>
      </c>
      <c r="D2113" s="2">
        <v>0.52</v>
      </c>
      <c r="E2113" s="2">
        <v>0</v>
      </c>
      <c r="F2113" s="2">
        <v>0</v>
      </c>
      <c r="G2113" s="2">
        <v>0</v>
      </c>
      <c r="H2113" s="15">
        <f t="shared" si="32"/>
        <v>-3.703703703703707E-2</v>
      </c>
    </row>
    <row r="2114" spans="1:8" ht="13.5" x14ac:dyDescent="0.25">
      <c r="A2114" s="11"/>
      <c r="B2114" s="10">
        <v>45376</v>
      </c>
      <c r="C2114" s="2">
        <v>0.5</v>
      </c>
      <c r="D2114" s="2">
        <v>0.5</v>
      </c>
      <c r="E2114" s="2">
        <v>0</v>
      </c>
      <c r="F2114" s="2">
        <v>0</v>
      </c>
      <c r="G2114" s="2">
        <v>0</v>
      </c>
      <c r="H2114" s="15">
        <f t="shared" si="32"/>
        <v>-3.8461538461538491E-2</v>
      </c>
    </row>
    <row r="2115" spans="1:8" ht="13.5" x14ac:dyDescent="0.25">
      <c r="A2115" s="11"/>
      <c r="B2115" s="10">
        <v>45377</v>
      </c>
      <c r="C2115" s="2">
        <v>0.48</v>
      </c>
      <c r="D2115" s="2">
        <v>0.48</v>
      </c>
      <c r="E2115" s="2">
        <v>750</v>
      </c>
      <c r="F2115" s="2">
        <v>0.48</v>
      </c>
      <c r="G2115" s="2">
        <v>360</v>
      </c>
      <c r="H2115" s="15">
        <f t="shared" si="32"/>
        <v>-4.0000000000000036E-2</v>
      </c>
    </row>
    <row r="2116" spans="1:8" ht="13.5" x14ac:dyDescent="0.25">
      <c r="A2116" s="11"/>
      <c r="B2116" s="10">
        <v>45378</v>
      </c>
      <c r="C2116" s="2">
        <v>0.46</v>
      </c>
      <c r="D2116" s="2">
        <v>0.46</v>
      </c>
      <c r="E2116" s="2">
        <v>5214</v>
      </c>
      <c r="F2116" s="2">
        <v>0.46</v>
      </c>
      <c r="G2116" s="2">
        <v>2398.44</v>
      </c>
      <c r="H2116" s="15">
        <f t="shared" si="32"/>
        <v>-4.1666666666666588E-2</v>
      </c>
    </row>
    <row r="2117" spans="1:8" ht="13.5" x14ac:dyDescent="0.25">
      <c r="A2117" s="11"/>
      <c r="B2117" s="10">
        <v>45379</v>
      </c>
      <c r="C2117" s="2">
        <v>0.45</v>
      </c>
      <c r="D2117" s="2">
        <v>0.45</v>
      </c>
      <c r="E2117" s="2">
        <v>4300</v>
      </c>
      <c r="F2117" s="2">
        <v>0.45</v>
      </c>
      <c r="G2117" s="2">
        <v>1935</v>
      </c>
      <c r="H2117" s="15">
        <f t="shared" si="32"/>
        <v>-2.1739130434782625E-2</v>
      </c>
    </row>
    <row r="2118" spans="1:8" ht="13.5" x14ac:dyDescent="0.25">
      <c r="A2118" s="11"/>
      <c r="B2118" s="10">
        <v>45380</v>
      </c>
      <c r="C2118" s="2">
        <v>0.43</v>
      </c>
      <c r="D2118" s="2">
        <v>0.43</v>
      </c>
      <c r="E2118" s="2">
        <v>800</v>
      </c>
      <c r="F2118" s="2">
        <v>0.43</v>
      </c>
      <c r="G2118" s="2">
        <v>344</v>
      </c>
      <c r="H2118" s="15">
        <f t="shared" si="32"/>
        <v>-4.4444444444444481E-2</v>
      </c>
    </row>
    <row r="2119" spans="1:8" ht="13.5" x14ac:dyDescent="0.25">
      <c r="A2119" s="11"/>
      <c r="B2119" s="10">
        <v>45383</v>
      </c>
      <c r="C2119" s="2">
        <v>0.42</v>
      </c>
      <c r="D2119" s="2">
        <v>0.42</v>
      </c>
      <c r="E2119" s="2">
        <v>500</v>
      </c>
      <c r="F2119" s="2">
        <v>0.42</v>
      </c>
      <c r="G2119" s="2">
        <v>210</v>
      </c>
      <c r="H2119" s="15">
        <f t="shared" ref="H2119:H2182" si="33">(D2119-D2118)/D2118</f>
        <v>-2.3255813953488393E-2</v>
      </c>
    </row>
    <row r="2120" spans="1:8" ht="13.5" x14ac:dyDescent="0.25">
      <c r="A2120" s="11"/>
      <c r="B2120" s="10">
        <v>45384</v>
      </c>
      <c r="C2120" s="2">
        <v>0.43</v>
      </c>
      <c r="D2120" s="2">
        <v>0.43</v>
      </c>
      <c r="E2120" s="2">
        <v>0</v>
      </c>
      <c r="F2120" s="2">
        <v>0</v>
      </c>
      <c r="G2120" s="2">
        <v>0</v>
      </c>
      <c r="H2120" s="15">
        <f t="shared" si="33"/>
        <v>2.3809523809523832E-2</v>
      </c>
    </row>
    <row r="2121" spans="1:8" ht="13.5" x14ac:dyDescent="0.25">
      <c r="A2121" s="11"/>
      <c r="B2121" s="10">
        <v>45385</v>
      </c>
      <c r="C2121" s="2">
        <v>0.43</v>
      </c>
      <c r="D2121" s="2">
        <v>0.43</v>
      </c>
      <c r="E2121" s="2">
        <v>10606</v>
      </c>
      <c r="F2121" s="2">
        <v>0.43</v>
      </c>
      <c r="G2121" s="2">
        <v>4560.58</v>
      </c>
      <c r="H2121" s="15">
        <f t="shared" si="33"/>
        <v>0</v>
      </c>
    </row>
    <row r="2122" spans="1:8" ht="13.5" x14ac:dyDescent="0.25">
      <c r="A2122" s="11"/>
      <c r="B2122" s="10">
        <v>45386</v>
      </c>
      <c r="C2122" s="2">
        <v>0.42</v>
      </c>
      <c r="D2122" s="2">
        <v>0.42</v>
      </c>
      <c r="E2122" s="2">
        <v>2027</v>
      </c>
      <c r="F2122" s="2">
        <v>0.42</v>
      </c>
      <c r="G2122" s="2">
        <v>851.34</v>
      </c>
      <c r="H2122" s="15">
        <f t="shared" si="33"/>
        <v>-2.3255813953488393E-2</v>
      </c>
    </row>
    <row r="2123" spans="1:8" ht="13.5" x14ac:dyDescent="0.25">
      <c r="A2123" s="11"/>
      <c r="B2123" s="10">
        <v>45387</v>
      </c>
      <c r="C2123" s="2">
        <v>0.42</v>
      </c>
      <c r="D2123" s="2">
        <v>0.42</v>
      </c>
      <c r="E2123" s="2">
        <v>15</v>
      </c>
      <c r="F2123" s="2">
        <v>0.42</v>
      </c>
      <c r="G2123" s="2">
        <v>6.3</v>
      </c>
      <c r="H2123" s="15">
        <f t="shared" si="33"/>
        <v>0</v>
      </c>
    </row>
    <row r="2124" spans="1:8" ht="13.5" x14ac:dyDescent="0.25">
      <c r="A2124" s="11"/>
      <c r="B2124" s="10">
        <v>45390</v>
      </c>
      <c r="C2124" s="2">
        <v>0.42</v>
      </c>
      <c r="D2124" s="2">
        <v>0.42</v>
      </c>
      <c r="E2124" s="2">
        <v>0</v>
      </c>
      <c r="F2124" s="2">
        <v>0</v>
      </c>
      <c r="G2124" s="2">
        <v>0</v>
      </c>
      <c r="H2124" s="15">
        <f t="shared" si="33"/>
        <v>0</v>
      </c>
    </row>
    <row r="2125" spans="1:8" ht="13.5" x14ac:dyDescent="0.25">
      <c r="A2125" s="11"/>
      <c r="B2125" s="10">
        <v>45394</v>
      </c>
      <c r="C2125" s="2">
        <v>0.41</v>
      </c>
      <c r="D2125" s="2">
        <v>0.41</v>
      </c>
      <c r="E2125" s="2">
        <v>0</v>
      </c>
      <c r="F2125" s="2">
        <v>0</v>
      </c>
      <c r="G2125" s="2">
        <v>0</v>
      </c>
      <c r="H2125" s="15">
        <f t="shared" si="33"/>
        <v>-2.3809523809523832E-2</v>
      </c>
    </row>
    <row r="2126" spans="1:8" ht="13.5" x14ac:dyDescent="0.25">
      <c r="A2126" s="11"/>
      <c r="B2126" s="10">
        <v>45397</v>
      </c>
      <c r="C2126" s="2">
        <v>0.4</v>
      </c>
      <c r="D2126" s="2">
        <v>0.4</v>
      </c>
      <c r="E2126" s="2">
        <v>0</v>
      </c>
      <c r="F2126" s="2">
        <v>0</v>
      </c>
      <c r="G2126" s="2">
        <v>0</v>
      </c>
      <c r="H2126" s="15">
        <f t="shared" si="33"/>
        <v>-2.4390243902438911E-2</v>
      </c>
    </row>
    <row r="2127" spans="1:8" ht="13.5" x14ac:dyDescent="0.25">
      <c r="A2127" s="11"/>
      <c r="B2127" s="10">
        <v>45398</v>
      </c>
      <c r="C2127" s="2">
        <v>0.4</v>
      </c>
      <c r="D2127" s="2">
        <v>0.4</v>
      </c>
      <c r="E2127" s="2">
        <v>9459</v>
      </c>
      <c r="F2127" s="2">
        <v>0.4</v>
      </c>
      <c r="G2127" s="2">
        <v>3783.6</v>
      </c>
      <c r="H2127" s="15">
        <f t="shared" si="33"/>
        <v>0</v>
      </c>
    </row>
    <row r="2128" spans="1:8" ht="13.5" x14ac:dyDescent="0.25">
      <c r="A2128" s="11"/>
      <c r="B2128" s="10">
        <v>45399</v>
      </c>
      <c r="C2128" s="2">
        <v>0.41</v>
      </c>
      <c r="D2128" s="2">
        <v>0.41</v>
      </c>
      <c r="E2128" s="2">
        <v>0</v>
      </c>
      <c r="F2128" s="2">
        <v>0</v>
      </c>
      <c r="G2128" s="2">
        <v>0</v>
      </c>
      <c r="H2128" s="15">
        <f t="shared" si="33"/>
        <v>2.4999999999999883E-2</v>
      </c>
    </row>
    <row r="2129" spans="1:8" ht="13.5" x14ac:dyDescent="0.25">
      <c r="A2129" s="11"/>
      <c r="B2129" s="10">
        <v>45400</v>
      </c>
      <c r="C2129" s="2">
        <v>0.42</v>
      </c>
      <c r="D2129" s="2">
        <v>0.42</v>
      </c>
      <c r="E2129" s="2">
        <v>4000</v>
      </c>
      <c r="F2129" s="2">
        <v>0.42</v>
      </c>
      <c r="G2129" s="2">
        <v>1680</v>
      </c>
      <c r="H2129" s="15">
        <f t="shared" si="33"/>
        <v>2.4390243902439046E-2</v>
      </c>
    </row>
    <row r="2130" spans="1:8" ht="13.5" x14ac:dyDescent="0.25">
      <c r="A2130" s="11"/>
      <c r="B2130" s="10">
        <v>45401</v>
      </c>
      <c r="C2130" s="2">
        <v>0.43</v>
      </c>
      <c r="D2130" s="2">
        <v>0.43</v>
      </c>
      <c r="E2130" s="2">
        <v>14871</v>
      </c>
      <c r="F2130" s="2">
        <v>0.43</v>
      </c>
      <c r="G2130" s="2">
        <v>6394.53</v>
      </c>
      <c r="H2130" s="15">
        <f t="shared" si="33"/>
        <v>2.3809523809523832E-2</v>
      </c>
    </row>
    <row r="2131" spans="1:8" ht="13.5" x14ac:dyDescent="0.25">
      <c r="A2131" s="11"/>
      <c r="B2131" s="10">
        <v>45404</v>
      </c>
      <c r="C2131" s="2">
        <v>0.44</v>
      </c>
      <c r="D2131" s="2">
        <v>0.44</v>
      </c>
      <c r="E2131" s="2">
        <v>0</v>
      </c>
      <c r="F2131" s="2">
        <v>0</v>
      </c>
      <c r="G2131" s="2">
        <v>0</v>
      </c>
      <c r="H2131" s="15">
        <f t="shared" si="33"/>
        <v>2.3255813953488393E-2</v>
      </c>
    </row>
    <row r="2132" spans="1:8" ht="13.5" x14ac:dyDescent="0.25">
      <c r="A2132" s="11"/>
      <c r="B2132" s="10">
        <v>45405</v>
      </c>
      <c r="C2132" s="2">
        <v>0.45</v>
      </c>
      <c r="D2132" s="2">
        <v>0.45</v>
      </c>
      <c r="E2132" s="2">
        <v>0</v>
      </c>
      <c r="F2132" s="2">
        <v>0</v>
      </c>
      <c r="G2132" s="2">
        <v>0</v>
      </c>
      <c r="H2132" s="15">
        <f t="shared" si="33"/>
        <v>2.2727272727272749E-2</v>
      </c>
    </row>
    <row r="2133" spans="1:8" ht="13.5" x14ac:dyDescent="0.25">
      <c r="A2133" s="11"/>
      <c r="B2133" s="10">
        <v>45406</v>
      </c>
      <c r="C2133" s="2">
        <v>0.47</v>
      </c>
      <c r="D2133" s="2">
        <v>0.47</v>
      </c>
      <c r="E2133" s="2">
        <v>0</v>
      </c>
      <c r="F2133" s="2">
        <v>0</v>
      </c>
      <c r="G2133" s="2">
        <v>0</v>
      </c>
      <c r="H2133" s="15">
        <f t="shared" si="33"/>
        <v>4.4444444444444363E-2</v>
      </c>
    </row>
    <row r="2134" spans="1:8" ht="13.5" x14ac:dyDescent="0.25">
      <c r="A2134" s="11"/>
      <c r="B2134" s="10">
        <v>45407</v>
      </c>
      <c r="C2134" s="2">
        <v>0.49</v>
      </c>
      <c r="D2134" s="2">
        <v>0.49</v>
      </c>
      <c r="E2134" s="2">
        <v>0</v>
      </c>
      <c r="F2134" s="2">
        <v>0</v>
      </c>
      <c r="G2134" s="2">
        <v>0</v>
      </c>
      <c r="H2134" s="15">
        <f t="shared" si="33"/>
        <v>4.2553191489361743E-2</v>
      </c>
    </row>
    <row r="2135" spans="1:8" ht="13.5" x14ac:dyDescent="0.25">
      <c r="A2135" s="11"/>
      <c r="B2135" s="10">
        <v>45408</v>
      </c>
      <c r="C2135" s="2">
        <v>0.47</v>
      </c>
      <c r="D2135" s="2">
        <v>0.47</v>
      </c>
      <c r="E2135" s="2">
        <v>0</v>
      </c>
      <c r="F2135" s="2">
        <v>0</v>
      </c>
      <c r="G2135" s="2">
        <v>0</v>
      </c>
      <c r="H2135" s="15">
        <f t="shared" si="33"/>
        <v>-4.0816326530612283E-2</v>
      </c>
    </row>
    <row r="2136" spans="1:8" ht="13.5" x14ac:dyDescent="0.25">
      <c r="A2136" s="11"/>
      <c r="B2136" s="10">
        <v>45411</v>
      </c>
      <c r="C2136" s="2">
        <v>0.49</v>
      </c>
      <c r="D2136" s="2">
        <v>0.49</v>
      </c>
      <c r="E2136" s="2">
        <v>28398</v>
      </c>
      <c r="F2136" s="2">
        <v>0.49</v>
      </c>
      <c r="G2136" s="2">
        <v>13915.02</v>
      </c>
      <c r="H2136" s="15">
        <f t="shared" si="33"/>
        <v>4.2553191489361743E-2</v>
      </c>
    </row>
    <row r="2137" spans="1:8" ht="13.5" x14ac:dyDescent="0.25">
      <c r="A2137" s="11"/>
      <c r="B2137" s="10">
        <v>45412</v>
      </c>
      <c r="C2137" s="2">
        <v>0.47</v>
      </c>
      <c r="D2137" s="2">
        <v>0.47</v>
      </c>
      <c r="E2137" s="2">
        <v>0</v>
      </c>
      <c r="F2137" s="2">
        <v>0</v>
      </c>
      <c r="G2137" s="2">
        <v>0</v>
      </c>
      <c r="H2137" s="15">
        <f t="shared" si="33"/>
        <v>-4.0816326530612283E-2</v>
      </c>
    </row>
    <row r="2138" spans="1:8" ht="13.5" x14ac:dyDescent="0.25">
      <c r="A2138" s="11"/>
      <c r="B2138" s="10">
        <v>45414</v>
      </c>
      <c r="C2138" s="2">
        <v>0.45</v>
      </c>
      <c r="D2138" s="2">
        <v>0.45</v>
      </c>
      <c r="E2138" s="2">
        <v>0</v>
      </c>
      <c r="F2138" s="2">
        <v>0</v>
      </c>
      <c r="G2138" s="2">
        <v>0</v>
      </c>
      <c r="H2138" s="15">
        <f t="shared" si="33"/>
        <v>-4.2553191489361625E-2</v>
      </c>
    </row>
    <row r="2139" spans="1:8" ht="13.5" x14ac:dyDescent="0.25">
      <c r="A2139" s="11"/>
      <c r="B2139" s="10">
        <v>45415</v>
      </c>
      <c r="C2139" s="2">
        <v>0.45</v>
      </c>
      <c r="D2139" s="2">
        <v>0.45</v>
      </c>
      <c r="E2139" s="2">
        <v>16511</v>
      </c>
      <c r="F2139" s="2">
        <v>0.45</v>
      </c>
      <c r="G2139" s="2">
        <v>7429.95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0.47</v>
      </c>
      <c r="D2140" s="2">
        <v>0.47</v>
      </c>
      <c r="E2140" s="2">
        <v>13541</v>
      </c>
      <c r="F2140" s="2">
        <v>0.47</v>
      </c>
      <c r="G2140" s="2">
        <v>6364.27</v>
      </c>
      <c r="H2140" s="15">
        <f t="shared" si="33"/>
        <v>4.4444444444444363E-2</v>
      </c>
    </row>
    <row r="2141" spans="1:8" ht="13.5" x14ac:dyDescent="0.25">
      <c r="A2141" s="11"/>
      <c r="B2141" s="10">
        <v>45419</v>
      </c>
      <c r="C2141" s="2">
        <v>0.45</v>
      </c>
      <c r="D2141" s="2">
        <v>0.45</v>
      </c>
      <c r="E2141" s="2">
        <v>18121</v>
      </c>
      <c r="F2141" s="2">
        <v>0.45</v>
      </c>
      <c r="G2141" s="2">
        <v>8154.45</v>
      </c>
      <c r="H2141" s="15">
        <f t="shared" si="33"/>
        <v>-4.2553191489361625E-2</v>
      </c>
    </row>
    <row r="2142" spans="1:8" ht="13.5" x14ac:dyDescent="0.25">
      <c r="A2142" s="11"/>
      <c r="B2142" s="10">
        <v>45420</v>
      </c>
      <c r="C2142" s="2">
        <v>0.45</v>
      </c>
      <c r="D2142" s="2">
        <v>0.45</v>
      </c>
      <c r="E2142" s="2">
        <v>100</v>
      </c>
      <c r="F2142" s="2">
        <v>0.45</v>
      </c>
      <c r="G2142" s="2">
        <v>45</v>
      </c>
      <c r="H2142" s="15">
        <f t="shared" si="33"/>
        <v>0</v>
      </c>
    </row>
    <row r="2143" spans="1:8" ht="13.5" x14ac:dyDescent="0.25">
      <c r="A2143" s="11"/>
      <c r="B2143" s="10">
        <v>45421</v>
      </c>
      <c r="C2143" s="2">
        <v>0.43</v>
      </c>
      <c r="D2143" s="2">
        <v>0.43</v>
      </c>
      <c r="E2143" s="2">
        <v>0</v>
      </c>
      <c r="F2143" s="2">
        <v>0</v>
      </c>
      <c r="G2143" s="2">
        <v>0</v>
      </c>
      <c r="H2143" s="15">
        <f t="shared" si="33"/>
        <v>-4.4444444444444481E-2</v>
      </c>
    </row>
    <row r="2144" spans="1:8" ht="13.5" x14ac:dyDescent="0.25">
      <c r="A2144" s="11"/>
      <c r="B2144" s="10">
        <v>45422</v>
      </c>
      <c r="C2144" s="2">
        <v>0.43</v>
      </c>
      <c r="D2144" s="2">
        <v>0.43</v>
      </c>
      <c r="E2144" s="2">
        <v>50</v>
      </c>
      <c r="F2144" s="2">
        <v>0.43</v>
      </c>
      <c r="G2144" s="2">
        <v>21.5</v>
      </c>
      <c r="H2144" s="15">
        <f t="shared" si="33"/>
        <v>0</v>
      </c>
    </row>
    <row r="2145" spans="1:8" ht="13.5" x14ac:dyDescent="0.25">
      <c r="A2145" s="11"/>
      <c r="B2145" s="10">
        <v>45425</v>
      </c>
      <c r="C2145" s="2">
        <v>0.42</v>
      </c>
      <c r="D2145" s="2">
        <v>0.42</v>
      </c>
      <c r="E2145" s="2">
        <v>16981</v>
      </c>
      <c r="F2145" s="2">
        <v>0.42</v>
      </c>
      <c r="G2145" s="2">
        <v>7132.02</v>
      </c>
      <c r="H2145" s="15">
        <f t="shared" si="33"/>
        <v>-2.3255813953488393E-2</v>
      </c>
    </row>
    <row r="2146" spans="1:8" ht="13.5" x14ac:dyDescent="0.25">
      <c r="A2146" s="11"/>
      <c r="B2146" s="10">
        <v>45426</v>
      </c>
      <c r="C2146" s="2">
        <v>0.41</v>
      </c>
      <c r="D2146" s="2">
        <v>0.41</v>
      </c>
      <c r="E2146" s="2">
        <v>4075</v>
      </c>
      <c r="F2146" s="2">
        <v>0.41</v>
      </c>
      <c r="G2146" s="2">
        <v>1670.75</v>
      </c>
      <c r="H2146" s="15">
        <f t="shared" si="33"/>
        <v>-2.3809523809523832E-2</v>
      </c>
    </row>
    <row r="2147" spans="1:8" ht="13.5" x14ac:dyDescent="0.25">
      <c r="A2147" s="11"/>
      <c r="B2147" s="10">
        <v>45427</v>
      </c>
      <c r="C2147" s="2">
        <v>0.4</v>
      </c>
      <c r="D2147" s="2">
        <v>0.4</v>
      </c>
      <c r="E2147" s="2">
        <v>39900</v>
      </c>
      <c r="F2147" s="2">
        <v>0.4</v>
      </c>
      <c r="G2147" s="2">
        <v>15960</v>
      </c>
      <c r="H2147" s="15">
        <f t="shared" si="33"/>
        <v>-2.4390243902438911E-2</v>
      </c>
    </row>
    <row r="2148" spans="1:8" ht="13.5" x14ac:dyDescent="0.25">
      <c r="A2148" s="11"/>
      <c r="B2148" s="10">
        <v>45428</v>
      </c>
      <c r="C2148" s="2">
        <v>0.39</v>
      </c>
      <c r="D2148" s="2">
        <v>0.39</v>
      </c>
      <c r="E2148" s="2">
        <v>20000</v>
      </c>
      <c r="F2148" s="2">
        <v>0.39</v>
      </c>
      <c r="G2148" s="2">
        <v>7800</v>
      </c>
      <c r="H2148" s="15">
        <f t="shared" si="33"/>
        <v>-2.5000000000000022E-2</v>
      </c>
    </row>
    <row r="2149" spans="1:8" ht="13.5" x14ac:dyDescent="0.25">
      <c r="A2149" s="11"/>
      <c r="B2149" s="10">
        <v>45429</v>
      </c>
      <c r="C2149" s="2">
        <v>0.4</v>
      </c>
      <c r="D2149" s="2">
        <v>0.4</v>
      </c>
      <c r="E2149" s="2">
        <v>0</v>
      </c>
      <c r="F2149" s="2">
        <v>0</v>
      </c>
      <c r="G2149" s="2">
        <v>0</v>
      </c>
      <c r="H2149" s="15">
        <f t="shared" si="33"/>
        <v>2.5641025641025664E-2</v>
      </c>
    </row>
    <row r="2150" spans="1:8" ht="13.5" x14ac:dyDescent="0.25">
      <c r="A2150" s="11"/>
      <c r="B2150" s="10">
        <v>45432</v>
      </c>
      <c r="C2150" s="2">
        <v>0.41</v>
      </c>
      <c r="D2150" s="2">
        <v>0.41</v>
      </c>
      <c r="E2150" s="2">
        <v>12719</v>
      </c>
      <c r="F2150" s="2">
        <v>0.41</v>
      </c>
      <c r="G2150" s="2">
        <v>5214.79</v>
      </c>
      <c r="H2150" s="15">
        <f t="shared" si="33"/>
        <v>2.4999999999999883E-2</v>
      </c>
    </row>
    <row r="2151" spans="1:8" ht="13.5" x14ac:dyDescent="0.25">
      <c r="A2151" s="11"/>
      <c r="B2151" s="10">
        <v>45433</v>
      </c>
      <c r="C2151" s="2">
        <v>0.42</v>
      </c>
      <c r="D2151" s="2">
        <v>0.42</v>
      </c>
      <c r="E2151" s="2">
        <v>3415</v>
      </c>
      <c r="F2151" s="2">
        <v>0.42</v>
      </c>
      <c r="G2151" s="2">
        <v>1434.3</v>
      </c>
      <c r="H2151" s="15">
        <f t="shared" si="33"/>
        <v>2.4390243902439046E-2</v>
      </c>
    </row>
    <row r="2152" spans="1:8" ht="13.5" x14ac:dyDescent="0.25">
      <c r="A2152" s="11"/>
      <c r="B2152" s="10">
        <v>45434</v>
      </c>
      <c r="C2152" s="2">
        <v>0.42</v>
      </c>
      <c r="D2152" s="2">
        <v>0.42</v>
      </c>
      <c r="E2152" s="2">
        <v>5835</v>
      </c>
      <c r="F2152" s="2">
        <v>0.42</v>
      </c>
      <c r="G2152" s="2">
        <v>2450.6999999999998</v>
      </c>
      <c r="H2152" s="15">
        <f t="shared" si="33"/>
        <v>0</v>
      </c>
    </row>
    <row r="2153" spans="1:8" ht="13.5" x14ac:dyDescent="0.25">
      <c r="A2153" s="11"/>
      <c r="B2153" s="10">
        <v>45435</v>
      </c>
      <c r="C2153" s="2">
        <v>0.41</v>
      </c>
      <c r="D2153" s="2">
        <v>0.41</v>
      </c>
      <c r="E2153" s="2">
        <v>0</v>
      </c>
      <c r="F2153" s="2">
        <v>0</v>
      </c>
      <c r="G2153" s="2">
        <v>0</v>
      </c>
      <c r="H2153" s="15">
        <f t="shared" si="33"/>
        <v>-2.3809523809523832E-2</v>
      </c>
    </row>
    <row r="2154" spans="1:8" ht="13.5" x14ac:dyDescent="0.25">
      <c r="A2154" s="11"/>
      <c r="B2154" s="10">
        <v>45436</v>
      </c>
      <c r="C2154" s="2">
        <v>0.4</v>
      </c>
      <c r="D2154" s="2">
        <v>0.4</v>
      </c>
      <c r="E2154" s="2">
        <v>342</v>
      </c>
      <c r="F2154" s="2">
        <v>0.4</v>
      </c>
      <c r="G2154" s="2">
        <v>136.80000000000001</v>
      </c>
      <c r="H2154" s="15">
        <f t="shared" si="33"/>
        <v>-2.4390243902438911E-2</v>
      </c>
    </row>
    <row r="2155" spans="1:8" ht="13.5" x14ac:dyDescent="0.25">
      <c r="A2155" s="11"/>
      <c r="B2155" s="10">
        <v>45439</v>
      </c>
      <c r="C2155" s="2">
        <v>0.39</v>
      </c>
      <c r="D2155" s="2">
        <v>0.39</v>
      </c>
      <c r="E2155" s="2">
        <v>3460</v>
      </c>
      <c r="F2155" s="2">
        <v>0.39</v>
      </c>
      <c r="G2155" s="2">
        <v>1349.4</v>
      </c>
      <c r="H2155" s="15">
        <f t="shared" si="33"/>
        <v>-2.5000000000000022E-2</v>
      </c>
    </row>
    <row r="2156" spans="1:8" ht="13.5" x14ac:dyDescent="0.25">
      <c r="A2156" s="11"/>
      <c r="B2156" s="10">
        <v>45440</v>
      </c>
      <c r="C2156" s="2">
        <v>0.38</v>
      </c>
      <c r="D2156" s="2">
        <v>0.38</v>
      </c>
      <c r="E2156" s="2">
        <v>0</v>
      </c>
      <c r="F2156" s="2">
        <v>0</v>
      </c>
      <c r="G2156" s="2">
        <v>0</v>
      </c>
      <c r="H2156" s="15">
        <f t="shared" si="33"/>
        <v>-2.5641025641025664E-2</v>
      </c>
    </row>
    <row r="2157" spans="1:8" ht="13.5" x14ac:dyDescent="0.25">
      <c r="A2157" s="11"/>
      <c r="B2157" s="10">
        <v>45441</v>
      </c>
      <c r="C2157" s="2">
        <v>0.39</v>
      </c>
      <c r="D2157" s="2">
        <v>0.39</v>
      </c>
      <c r="E2157" s="2">
        <v>0</v>
      </c>
      <c r="F2157" s="2">
        <v>0</v>
      </c>
      <c r="G2157" s="2">
        <v>0</v>
      </c>
      <c r="H2157" s="15">
        <f t="shared" si="33"/>
        <v>2.6315789473684233E-2</v>
      </c>
    </row>
    <row r="2158" spans="1:8" ht="13.5" x14ac:dyDescent="0.25">
      <c r="A2158" s="11"/>
      <c r="B2158" s="10">
        <v>45442</v>
      </c>
      <c r="C2158" s="2">
        <v>0.4</v>
      </c>
      <c r="D2158" s="2">
        <v>0.4</v>
      </c>
      <c r="E2158" s="2">
        <v>8190</v>
      </c>
      <c r="F2158" s="2">
        <v>0.4</v>
      </c>
      <c r="G2158" s="2">
        <v>3276</v>
      </c>
      <c r="H2158" s="15">
        <f t="shared" si="33"/>
        <v>2.5641025641025664E-2</v>
      </c>
    </row>
    <row r="2159" spans="1:8" ht="13.5" x14ac:dyDescent="0.25">
      <c r="A2159" s="11"/>
      <c r="B2159" s="10">
        <v>45443</v>
      </c>
      <c r="C2159" s="2">
        <v>0.39</v>
      </c>
      <c r="D2159" s="2">
        <v>0.39</v>
      </c>
      <c r="E2159" s="2">
        <v>0</v>
      </c>
      <c r="F2159" s="2">
        <v>0</v>
      </c>
      <c r="G2159" s="2">
        <v>0</v>
      </c>
      <c r="H2159" s="15">
        <f t="shared" si="33"/>
        <v>-2.5000000000000022E-2</v>
      </c>
    </row>
    <row r="2160" spans="1:8" ht="13.5" x14ac:dyDescent="0.25">
      <c r="A2160" s="11"/>
      <c r="B2160" s="10">
        <v>45446</v>
      </c>
      <c r="C2160" s="2">
        <v>0.38</v>
      </c>
      <c r="D2160" s="2">
        <v>0.38</v>
      </c>
      <c r="E2160" s="2">
        <v>22330</v>
      </c>
      <c r="F2160" s="2">
        <v>0.38</v>
      </c>
      <c r="G2160" s="2">
        <v>8485.4</v>
      </c>
      <c r="H2160" s="15">
        <f t="shared" si="33"/>
        <v>-2.5641025641025664E-2</v>
      </c>
    </row>
    <row r="2161" spans="1:8" ht="13.5" x14ac:dyDescent="0.25">
      <c r="A2161" s="11"/>
      <c r="B2161" s="10">
        <v>45447</v>
      </c>
      <c r="C2161" s="2">
        <v>0.38</v>
      </c>
      <c r="D2161" s="2">
        <v>0.38</v>
      </c>
      <c r="E2161" s="2">
        <v>25948</v>
      </c>
      <c r="F2161" s="2">
        <v>0.38</v>
      </c>
      <c r="G2161" s="2">
        <v>9860.24</v>
      </c>
      <c r="H2161" s="15">
        <f t="shared" si="33"/>
        <v>0</v>
      </c>
    </row>
    <row r="2162" spans="1:8" ht="13.5" x14ac:dyDescent="0.25">
      <c r="A2162" s="11"/>
      <c r="B2162" s="10">
        <v>45448</v>
      </c>
      <c r="C2162" s="2">
        <v>0.39</v>
      </c>
      <c r="D2162" s="2">
        <v>0.39</v>
      </c>
      <c r="E2162" s="2">
        <v>0</v>
      </c>
      <c r="F2162" s="2">
        <v>0</v>
      </c>
      <c r="G2162" s="2">
        <v>0</v>
      </c>
      <c r="H2162" s="15">
        <f t="shared" si="33"/>
        <v>2.6315789473684233E-2</v>
      </c>
    </row>
    <row r="2163" spans="1:8" ht="13.5" x14ac:dyDescent="0.25">
      <c r="A2163" s="11"/>
      <c r="B2163" s="10">
        <v>45449</v>
      </c>
      <c r="C2163" s="2">
        <v>0.4</v>
      </c>
      <c r="D2163" s="2">
        <v>0.4</v>
      </c>
      <c r="E2163" s="2">
        <v>0</v>
      </c>
      <c r="F2163" s="2">
        <v>0</v>
      </c>
      <c r="G2163" s="2">
        <v>0</v>
      </c>
      <c r="H2163" s="15">
        <f t="shared" si="33"/>
        <v>2.5641025641025664E-2</v>
      </c>
    </row>
    <row r="2164" spans="1:8" ht="13.5" x14ac:dyDescent="0.25">
      <c r="A2164" s="11"/>
      <c r="B2164" s="10">
        <v>45450</v>
      </c>
      <c r="C2164" s="2">
        <v>0.41</v>
      </c>
      <c r="D2164" s="2">
        <v>0.41</v>
      </c>
      <c r="E2164" s="2">
        <v>0</v>
      </c>
      <c r="F2164" s="2">
        <v>0</v>
      </c>
      <c r="G2164" s="2">
        <v>0</v>
      </c>
      <c r="H2164" s="15">
        <f t="shared" si="33"/>
        <v>2.4999999999999883E-2</v>
      </c>
    </row>
    <row r="2165" spans="1:8" ht="13.5" x14ac:dyDescent="0.25">
      <c r="A2165" s="11"/>
      <c r="B2165" s="10">
        <v>45453</v>
      </c>
      <c r="C2165" s="2">
        <v>0.42</v>
      </c>
      <c r="D2165" s="2">
        <v>0.42</v>
      </c>
      <c r="E2165" s="2">
        <v>0</v>
      </c>
      <c r="F2165" s="2">
        <v>0</v>
      </c>
      <c r="G2165" s="2">
        <v>0</v>
      </c>
      <c r="H2165" s="15">
        <f t="shared" si="33"/>
        <v>2.4390243902439046E-2</v>
      </c>
    </row>
    <row r="2166" spans="1:8" ht="13.5" x14ac:dyDescent="0.25">
      <c r="A2166" s="11"/>
      <c r="B2166" s="10">
        <v>45454</v>
      </c>
      <c r="C2166" s="2">
        <v>0.43</v>
      </c>
      <c r="D2166" s="2">
        <v>0.43</v>
      </c>
      <c r="E2166" s="2">
        <v>0</v>
      </c>
      <c r="F2166" s="2">
        <v>0</v>
      </c>
      <c r="G2166" s="2">
        <v>0</v>
      </c>
      <c r="H2166" s="15">
        <f t="shared" si="33"/>
        <v>2.3809523809523832E-2</v>
      </c>
    </row>
    <row r="2167" spans="1:8" ht="13.5" x14ac:dyDescent="0.25">
      <c r="A2167" s="11"/>
      <c r="B2167" s="10">
        <v>45455</v>
      </c>
      <c r="C2167" s="2">
        <v>0.44</v>
      </c>
      <c r="D2167" s="2">
        <v>0.44</v>
      </c>
      <c r="E2167" s="2">
        <v>0</v>
      </c>
      <c r="F2167" s="2">
        <v>0</v>
      </c>
      <c r="G2167" s="2">
        <v>0</v>
      </c>
      <c r="H2167" s="15">
        <f t="shared" si="33"/>
        <v>2.3255813953488393E-2</v>
      </c>
    </row>
    <row r="2168" spans="1:8" ht="13.5" x14ac:dyDescent="0.25">
      <c r="A2168" s="11"/>
      <c r="B2168" s="10">
        <v>45456</v>
      </c>
      <c r="C2168" s="2">
        <v>0.45</v>
      </c>
      <c r="D2168" s="2">
        <v>0.45</v>
      </c>
      <c r="E2168" s="2">
        <v>0</v>
      </c>
      <c r="F2168" s="2">
        <v>0</v>
      </c>
      <c r="G2168" s="2">
        <v>0</v>
      </c>
      <c r="H2168" s="15">
        <f t="shared" si="33"/>
        <v>2.2727272727272749E-2</v>
      </c>
    </row>
    <row r="2169" spans="1:8" ht="13.5" x14ac:dyDescent="0.25">
      <c r="A2169" s="11"/>
      <c r="B2169" s="10">
        <v>45457</v>
      </c>
      <c r="C2169" s="2">
        <v>0.47</v>
      </c>
      <c r="D2169" s="2">
        <v>0.47</v>
      </c>
      <c r="E2169" s="2">
        <v>0</v>
      </c>
      <c r="F2169" s="2">
        <v>0</v>
      </c>
      <c r="G2169" s="2">
        <v>0</v>
      </c>
      <c r="H2169" s="15">
        <f t="shared" si="33"/>
        <v>4.4444444444444363E-2</v>
      </c>
    </row>
    <row r="2170" spans="1:8" ht="13.5" x14ac:dyDescent="0.25">
      <c r="A2170" s="11"/>
      <c r="B2170" s="10">
        <v>45461</v>
      </c>
      <c r="C2170" s="2">
        <v>0.49</v>
      </c>
      <c r="D2170" s="2">
        <v>0.49</v>
      </c>
      <c r="E2170" s="2">
        <v>38706</v>
      </c>
      <c r="F2170" s="2">
        <v>0.49</v>
      </c>
      <c r="G2170" s="2">
        <v>18965.939999999999</v>
      </c>
      <c r="H2170" s="15">
        <f t="shared" si="33"/>
        <v>4.2553191489361743E-2</v>
      </c>
    </row>
    <row r="2171" spans="1:8" ht="13.5" x14ac:dyDescent="0.25">
      <c r="A2171" s="11"/>
      <c r="B2171" s="10">
        <v>45462</v>
      </c>
      <c r="C2171" s="2">
        <v>0.51</v>
      </c>
      <c r="D2171" s="2">
        <v>0.51</v>
      </c>
      <c r="E2171" s="2">
        <v>0</v>
      </c>
      <c r="F2171" s="2">
        <v>0</v>
      </c>
      <c r="G2171" s="2">
        <v>0</v>
      </c>
      <c r="H2171" s="15">
        <f t="shared" si="33"/>
        <v>4.0816326530612283E-2</v>
      </c>
    </row>
    <row r="2172" spans="1:8" ht="13.5" x14ac:dyDescent="0.25">
      <c r="A2172" s="11"/>
      <c r="B2172" s="10">
        <v>45463</v>
      </c>
      <c r="C2172" s="2">
        <v>0.53</v>
      </c>
      <c r="D2172" s="2">
        <v>0.53</v>
      </c>
      <c r="E2172" s="2">
        <v>0</v>
      </c>
      <c r="F2172" s="2">
        <v>0</v>
      </c>
      <c r="G2172" s="2">
        <v>0</v>
      </c>
      <c r="H2172" s="15">
        <f t="shared" si="33"/>
        <v>3.9215686274509838E-2</v>
      </c>
    </row>
    <row r="2173" spans="1:8" ht="13.5" x14ac:dyDescent="0.25">
      <c r="A2173" s="11"/>
      <c r="B2173" s="10">
        <v>45464</v>
      </c>
      <c r="C2173" s="2">
        <v>0.51</v>
      </c>
      <c r="D2173" s="2">
        <v>0.51</v>
      </c>
      <c r="E2173" s="2">
        <v>0</v>
      </c>
      <c r="F2173" s="2">
        <v>0</v>
      </c>
      <c r="G2173" s="2">
        <v>0</v>
      </c>
      <c r="H2173" s="15">
        <f t="shared" si="33"/>
        <v>-3.7735849056603807E-2</v>
      </c>
    </row>
    <row r="2174" spans="1:8" ht="13.5" x14ac:dyDescent="0.25">
      <c r="A2174" s="11"/>
      <c r="B2174" s="10">
        <v>45467</v>
      </c>
      <c r="C2174" s="2">
        <v>0.51</v>
      </c>
      <c r="D2174" s="2">
        <v>0.51</v>
      </c>
      <c r="E2174" s="2">
        <v>74628</v>
      </c>
      <c r="F2174" s="2">
        <v>0.51</v>
      </c>
      <c r="G2174" s="2">
        <v>38060.28</v>
      </c>
      <c r="H2174" s="15">
        <f t="shared" si="33"/>
        <v>0</v>
      </c>
    </row>
    <row r="2175" spans="1:8" ht="13.5" x14ac:dyDescent="0.25">
      <c r="A2175" s="11"/>
      <c r="B2175" s="10">
        <v>45468</v>
      </c>
      <c r="C2175" s="2">
        <v>0.51</v>
      </c>
      <c r="D2175" s="2">
        <v>0.51</v>
      </c>
      <c r="E2175" s="2">
        <v>6010</v>
      </c>
      <c r="F2175" s="2">
        <v>0.51</v>
      </c>
      <c r="G2175" s="2">
        <v>3065.1</v>
      </c>
      <c r="H2175" s="15">
        <f t="shared" si="33"/>
        <v>0</v>
      </c>
    </row>
    <row r="2176" spans="1:8" ht="13.5" x14ac:dyDescent="0.25">
      <c r="A2176" s="11"/>
      <c r="B2176" s="10">
        <v>45469</v>
      </c>
      <c r="C2176" s="2">
        <v>0.51</v>
      </c>
      <c r="D2176" s="2">
        <v>0.51</v>
      </c>
      <c r="E2176" s="2">
        <v>7760</v>
      </c>
      <c r="F2176" s="2">
        <v>0.51</v>
      </c>
      <c r="G2176" s="2">
        <v>3957.6</v>
      </c>
      <c r="H2176" s="15">
        <f t="shared" si="33"/>
        <v>0</v>
      </c>
    </row>
    <row r="2177" spans="1:8" ht="13.5" x14ac:dyDescent="0.25">
      <c r="A2177" s="11"/>
      <c r="B2177" s="10">
        <v>45470</v>
      </c>
      <c r="C2177" s="2">
        <v>0.49</v>
      </c>
      <c r="D2177" s="2">
        <v>0.49</v>
      </c>
      <c r="E2177" s="2">
        <v>4519</v>
      </c>
      <c r="F2177" s="2">
        <v>0.49</v>
      </c>
      <c r="G2177" s="2">
        <v>2214.31</v>
      </c>
      <c r="H2177" s="15">
        <f t="shared" si="33"/>
        <v>-3.9215686274509838E-2</v>
      </c>
    </row>
    <row r="2178" spans="1:8" ht="13.5" x14ac:dyDescent="0.25">
      <c r="A2178" s="11"/>
      <c r="B2178" s="10">
        <v>45471</v>
      </c>
      <c r="C2178" s="2">
        <v>0.47</v>
      </c>
      <c r="D2178" s="2">
        <v>0.47</v>
      </c>
      <c r="E2178" s="2">
        <v>0</v>
      </c>
      <c r="F2178" s="2">
        <v>0</v>
      </c>
      <c r="G2178" s="2">
        <v>0</v>
      </c>
      <c r="H2178" s="15">
        <f t="shared" si="33"/>
        <v>-4.0816326530612283E-2</v>
      </c>
    </row>
    <row r="2179" spans="1:8" ht="13.5" x14ac:dyDescent="0.25">
      <c r="A2179" s="11"/>
      <c r="B2179" s="10">
        <v>45474</v>
      </c>
      <c r="C2179" s="2">
        <v>0.49</v>
      </c>
      <c r="D2179" s="2">
        <v>0.49</v>
      </c>
      <c r="E2179" s="2">
        <v>0</v>
      </c>
      <c r="F2179" s="2">
        <v>0</v>
      </c>
      <c r="G2179" s="2">
        <v>0</v>
      </c>
      <c r="H2179" s="15">
        <f t="shared" si="33"/>
        <v>4.2553191489361743E-2</v>
      </c>
    </row>
    <row r="2180" spans="1:8" ht="13.5" x14ac:dyDescent="0.25">
      <c r="A2180" s="11"/>
      <c r="B2180" s="10">
        <v>45475</v>
      </c>
      <c r="C2180" s="2">
        <v>0.47</v>
      </c>
      <c r="D2180" s="2">
        <v>0.47</v>
      </c>
      <c r="E2180" s="2">
        <v>0</v>
      </c>
      <c r="F2180" s="2">
        <v>0</v>
      </c>
      <c r="G2180" s="2">
        <v>0</v>
      </c>
      <c r="H2180" s="15">
        <f t="shared" si="33"/>
        <v>-4.0816326530612283E-2</v>
      </c>
    </row>
    <row r="2181" spans="1:8" ht="13.5" x14ac:dyDescent="0.25">
      <c r="A2181" s="11"/>
      <c r="B2181" s="10">
        <v>45476</v>
      </c>
      <c r="C2181" s="2">
        <v>0.49</v>
      </c>
      <c r="D2181" s="2">
        <v>0.49</v>
      </c>
      <c r="E2181" s="2">
        <v>3720</v>
      </c>
      <c r="F2181" s="2">
        <v>0.49</v>
      </c>
      <c r="G2181" s="2">
        <v>1822.8</v>
      </c>
      <c r="H2181" s="15">
        <f t="shared" si="33"/>
        <v>4.2553191489361743E-2</v>
      </c>
    </row>
    <row r="2182" spans="1:8" ht="13.5" x14ac:dyDescent="0.25">
      <c r="A2182" s="11"/>
      <c r="B2182" s="10">
        <v>45477</v>
      </c>
      <c r="C2182" s="2">
        <v>0.47</v>
      </c>
      <c r="D2182" s="2">
        <v>0.47</v>
      </c>
      <c r="E2182" s="2">
        <v>0</v>
      </c>
      <c r="F2182" s="2">
        <v>0</v>
      </c>
      <c r="G2182" s="2">
        <v>0</v>
      </c>
      <c r="H2182" s="15">
        <f t="shared" si="33"/>
        <v>-4.0816326530612283E-2</v>
      </c>
    </row>
    <row r="2183" spans="1:8" ht="13.5" x14ac:dyDescent="0.25">
      <c r="A2183" s="11"/>
      <c r="B2183" s="10">
        <v>45478</v>
      </c>
      <c r="C2183" s="2">
        <v>0.49</v>
      </c>
      <c r="D2183" s="2">
        <v>0.49</v>
      </c>
      <c r="E2183" s="2">
        <v>6400</v>
      </c>
      <c r="F2183" s="2">
        <v>0.49</v>
      </c>
      <c r="G2183" s="2">
        <v>3136</v>
      </c>
      <c r="H2183" s="15">
        <f t="shared" ref="H2183:H2246" si="34">(D2183-D2182)/D2182</f>
        <v>4.2553191489361743E-2</v>
      </c>
    </row>
    <row r="2184" spans="1:8" ht="13.5" x14ac:dyDescent="0.25">
      <c r="A2184" s="11"/>
      <c r="B2184" s="10">
        <v>45481</v>
      </c>
      <c r="C2184" s="2">
        <v>0.51</v>
      </c>
      <c r="D2184" s="2">
        <v>0.51</v>
      </c>
      <c r="E2184" s="2">
        <v>12025</v>
      </c>
      <c r="F2184" s="2">
        <v>0.51</v>
      </c>
      <c r="G2184" s="2">
        <v>6132.75</v>
      </c>
      <c r="H2184" s="15">
        <f t="shared" si="34"/>
        <v>4.0816326530612283E-2</v>
      </c>
    </row>
    <row r="2185" spans="1:8" ht="13.5" x14ac:dyDescent="0.25">
      <c r="A2185" s="11"/>
      <c r="B2185" s="10">
        <v>45482</v>
      </c>
      <c r="C2185" s="2">
        <v>0.52</v>
      </c>
      <c r="D2185" s="2">
        <v>0.52</v>
      </c>
      <c r="E2185" s="2">
        <v>20281</v>
      </c>
      <c r="F2185" s="2">
        <v>0.52</v>
      </c>
      <c r="G2185" s="2">
        <v>10546.12</v>
      </c>
      <c r="H2185" s="15">
        <f t="shared" si="34"/>
        <v>1.9607843137254919E-2</v>
      </c>
    </row>
    <row r="2186" spans="1:8" ht="13.5" x14ac:dyDescent="0.25">
      <c r="A2186" s="11"/>
      <c r="B2186" s="10">
        <v>45483</v>
      </c>
      <c r="C2186" s="2">
        <v>0.53</v>
      </c>
      <c r="D2186" s="2">
        <v>0.53</v>
      </c>
      <c r="E2186" s="2">
        <v>5701</v>
      </c>
      <c r="F2186" s="2">
        <v>0.53</v>
      </c>
      <c r="G2186" s="2">
        <v>3021.53</v>
      </c>
      <c r="H2186" s="15">
        <f t="shared" si="34"/>
        <v>1.9230769230769246E-2</v>
      </c>
    </row>
    <row r="2187" spans="1:8" ht="13.5" x14ac:dyDescent="0.25">
      <c r="A2187" s="11"/>
      <c r="B2187" s="10">
        <v>45484</v>
      </c>
      <c r="C2187" s="2">
        <v>0.53</v>
      </c>
      <c r="D2187" s="2">
        <v>0.53</v>
      </c>
      <c r="E2187" s="2">
        <v>2769</v>
      </c>
      <c r="F2187" s="2">
        <v>0.53</v>
      </c>
      <c r="G2187" s="2">
        <v>1467.57</v>
      </c>
      <c r="H2187" s="15">
        <f t="shared" si="34"/>
        <v>0</v>
      </c>
    </row>
    <row r="2188" spans="1:8" ht="13.5" x14ac:dyDescent="0.25">
      <c r="A2188" s="11"/>
      <c r="B2188" s="10">
        <v>45485</v>
      </c>
      <c r="C2188" s="2">
        <v>0.51</v>
      </c>
      <c r="D2188" s="2">
        <v>0.51</v>
      </c>
      <c r="E2188" s="2">
        <v>0</v>
      </c>
      <c r="F2188" s="2">
        <v>0</v>
      </c>
      <c r="G2188" s="2">
        <v>0</v>
      </c>
      <c r="H2188" s="15">
        <f t="shared" si="34"/>
        <v>-3.7735849056603807E-2</v>
      </c>
    </row>
    <row r="2189" spans="1:8" ht="13.5" x14ac:dyDescent="0.25">
      <c r="A2189" s="11"/>
      <c r="B2189" s="10">
        <v>45488</v>
      </c>
      <c r="C2189" s="2">
        <v>0.51</v>
      </c>
      <c r="D2189" s="2">
        <v>0.51</v>
      </c>
      <c r="E2189" s="2">
        <v>1630</v>
      </c>
      <c r="F2189" s="2">
        <v>0.51</v>
      </c>
      <c r="G2189" s="2">
        <v>831.3</v>
      </c>
      <c r="H2189" s="15">
        <f t="shared" si="34"/>
        <v>0</v>
      </c>
    </row>
    <row r="2190" spans="1:8" ht="13.5" x14ac:dyDescent="0.25">
      <c r="A2190" s="11"/>
      <c r="B2190" s="10">
        <v>45489</v>
      </c>
      <c r="C2190" s="2">
        <v>0.51</v>
      </c>
      <c r="D2190" s="2">
        <v>0.51</v>
      </c>
      <c r="E2190" s="2">
        <v>550</v>
      </c>
      <c r="F2190" s="2">
        <v>0.51</v>
      </c>
      <c r="G2190" s="2">
        <v>280.5</v>
      </c>
      <c r="H2190" s="15">
        <f t="shared" si="34"/>
        <v>0</v>
      </c>
    </row>
    <row r="2191" spans="1:8" ht="13.5" x14ac:dyDescent="0.25">
      <c r="A2191" s="11"/>
      <c r="B2191" s="10">
        <v>45490</v>
      </c>
      <c r="C2191" s="2">
        <v>0.49</v>
      </c>
      <c r="D2191" s="2">
        <v>0.49</v>
      </c>
      <c r="E2191" s="2">
        <v>0</v>
      </c>
      <c r="F2191" s="2">
        <v>0</v>
      </c>
      <c r="G2191" s="2">
        <v>0</v>
      </c>
      <c r="H2191" s="15">
        <f t="shared" si="34"/>
        <v>-3.9215686274509838E-2</v>
      </c>
    </row>
    <row r="2192" spans="1:8" ht="13.5" x14ac:dyDescent="0.25">
      <c r="A2192" s="11"/>
      <c r="B2192" s="10">
        <v>45491</v>
      </c>
      <c r="C2192" s="2">
        <v>0.51</v>
      </c>
      <c r="D2192" s="2">
        <v>0.51</v>
      </c>
      <c r="E2192" s="2">
        <v>19687</v>
      </c>
      <c r="F2192" s="2">
        <v>0.51</v>
      </c>
      <c r="G2192" s="2">
        <v>10040.370000000001</v>
      </c>
      <c r="H2192" s="15">
        <f t="shared" si="34"/>
        <v>4.0816326530612283E-2</v>
      </c>
    </row>
    <row r="2193" spans="1:8" ht="13.5" x14ac:dyDescent="0.25">
      <c r="A2193" s="11"/>
      <c r="B2193" s="10">
        <v>45492</v>
      </c>
      <c r="C2193" s="2">
        <v>0.53</v>
      </c>
      <c r="D2193" s="2">
        <v>0.53</v>
      </c>
      <c r="E2193" s="2">
        <v>27917</v>
      </c>
      <c r="F2193" s="2">
        <v>0.53</v>
      </c>
      <c r="G2193" s="2">
        <v>14796.01</v>
      </c>
      <c r="H2193" s="15">
        <f t="shared" si="34"/>
        <v>3.9215686274509838E-2</v>
      </c>
    </row>
    <row r="2194" spans="1:8" ht="13.5" x14ac:dyDescent="0.25">
      <c r="A2194" s="11"/>
      <c r="B2194" s="10">
        <v>45495</v>
      </c>
      <c r="C2194" s="2">
        <v>0.54</v>
      </c>
      <c r="D2194" s="2">
        <v>0.54</v>
      </c>
      <c r="E2194" s="2">
        <v>4450</v>
      </c>
      <c r="F2194" s="2">
        <v>0.54</v>
      </c>
      <c r="G2194" s="2">
        <v>2403</v>
      </c>
      <c r="H2194" s="15">
        <f t="shared" si="34"/>
        <v>1.8867924528301903E-2</v>
      </c>
    </row>
    <row r="2195" spans="1:8" ht="13.5" x14ac:dyDescent="0.25">
      <c r="A2195" s="11"/>
      <c r="B2195" s="10">
        <v>45496</v>
      </c>
      <c r="C2195" s="2">
        <v>0.56000000000000005</v>
      </c>
      <c r="D2195" s="2">
        <v>0.56000000000000005</v>
      </c>
      <c r="E2195" s="2">
        <v>4900</v>
      </c>
      <c r="F2195" s="2">
        <v>0.56000000000000005</v>
      </c>
      <c r="G2195" s="2">
        <v>2744</v>
      </c>
      <c r="H2195" s="15">
        <f t="shared" si="34"/>
        <v>3.703703703703707E-2</v>
      </c>
    </row>
    <row r="2196" spans="1:8" ht="13.5" x14ac:dyDescent="0.25">
      <c r="A2196" s="11"/>
      <c r="B2196" s="10">
        <v>45497</v>
      </c>
      <c r="C2196" s="2">
        <v>0.54</v>
      </c>
      <c r="D2196" s="2">
        <v>0.54</v>
      </c>
      <c r="E2196" s="2">
        <v>0</v>
      </c>
      <c r="F2196" s="2">
        <v>0</v>
      </c>
      <c r="G2196" s="2">
        <v>0</v>
      </c>
      <c r="H2196" s="15">
        <f t="shared" si="34"/>
        <v>-3.571428571428574E-2</v>
      </c>
    </row>
    <row r="2197" spans="1:8" ht="13.5" x14ac:dyDescent="0.25">
      <c r="A2197" s="11"/>
      <c r="B2197" s="10">
        <v>45499</v>
      </c>
      <c r="C2197" s="2">
        <v>0.54</v>
      </c>
      <c r="D2197" s="2">
        <v>0.54</v>
      </c>
      <c r="E2197" s="2">
        <v>3570</v>
      </c>
      <c r="F2197" s="2">
        <v>0.54</v>
      </c>
      <c r="G2197" s="2">
        <v>1927.8</v>
      </c>
      <c r="H2197" s="15">
        <f t="shared" si="34"/>
        <v>0</v>
      </c>
    </row>
    <row r="2198" spans="1:8" ht="13.5" x14ac:dyDescent="0.25">
      <c r="A2198" s="11"/>
      <c r="B2198" s="10">
        <v>45502</v>
      </c>
      <c r="C2198" s="2">
        <v>0.52</v>
      </c>
      <c r="D2198" s="2">
        <v>0.52</v>
      </c>
      <c r="E2198" s="2">
        <v>5700</v>
      </c>
      <c r="F2198" s="2">
        <v>0.52</v>
      </c>
      <c r="G2198" s="2">
        <v>2964</v>
      </c>
      <c r="H2198" s="15">
        <f t="shared" si="34"/>
        <v>-3.703703703703707E-2</v>
      </c>
    </row>
    <row r="2199" spans="1:8" ht="13.5" x14ac:dyDescent="0.25">
      <c r="A2199" s="11"/>
      <c r="B2199" s="10">
        <v>45503</v>
      </c>
      <c r="C2199" s="2">
        <v>0.54</v>
      </c>
      <c r="D2199" s="2">
        <v>0.54</v>
      </c>
      <c r="E2199" s="2">
        <v>450</v>
      </c>
      <c r="F2199" s="2">
        <v>0.54</v>
      </c>
      <c r="G2199" s="2">
        <v>243</v>
      </c>
      <c r="H2199" s="15">
        <f t="shared" si="34"/>
        <v>3.8461538461538491E-2</v>
      </c>
    </row>
    <row r="2200" spans="1:8" ht="13.5" x14ac:dyDescent="0.25">
      <c r="A2200" s="11"/>
      <c r="B2200" s="10">
        <v>45504</v>
      </c>
      <c r="C2200" s="2">
        <v>0.54</v>
      </c>
      <c r="D2200" s="2">
        <v>0.54</v>
      </c>
      <c r="E2200" s="2">
        <v>1400</v>
      </c>
      <c r="F2200" s="2">
        <v>0.54</v>
      </c>
      <c r="G2200" s="2">
        <v>756</v>
      </c>
      <c r="H2200" s="15">
        <f t="shared" si="34"/>
        <v>0</v>
      </c>
    </row>
    <row r="2201" spans="1:8" ht="13.5" x14ac:dyDescent="0.25">
      <c r="A2201" s="11"/>
      <c r="B2201" s="10">
        <v>45505</v>
      </c>
      <c r="C2201" s="2">
        <v>0.53</v>
      </c>
      <c r="D2201" s="2">
        <v>0.53</v>
      </c>
      <c r="E2201" s="2">
        <v>3322</v>
      </c>
      <c r="F2201" s="2">
        <v>0.53</v>
      </c>
      <c r="G2201" s="2">
        <v>1760.66</v>
      </c>
      <c r="H2201" s="15">
        <f t="shared" si="34"/>
        <v>-1.8518518518518535E-2</v>
      </c>
    </row>
    <row r="2202" spans="1:8" ht="13.5" x14ac:dyDescent="0.25">
      <c r="A2202" s="11"/>
      <c r="B2202" s="10">
        <v>45506</v>
      </c>
      <c r="C2202" s="2">
        <v>0.53</v>
      </c>
      <c r="D2202" s="2">
        <v>0.53</v>
      </c>
      <c r="E2202" s="2">
        <v>4830</v>
      </c>
      <c r="F2202" s="2">
        <v>0.53</v>
      </c>
      <c r="G2202" s="2">
        <v>2559.9</v>
      </c>
      <c r="H2202" s="15">
        <f t="shared" si="34"/>
        <v>0</v>
      </c>
    </row>
    <row r="2203" spans="1:8" ht="13.5" x14ac:dyDescent="0.25">
      <c r="A2203" s="11"/>
      <c r="B2203" s="10">
        <v>45509</v>
      </c>
      <c r="C2203" s="2">
        <v>0.55000000000000004</v>
      </c>
      <c r="D2203" s="2">
        <v>0.55000000000000004</v>
      </c>
      <c r="E2203" s="2">
        <v>10</v>
      </c>
      <c r="F2203" s="2">
        <v>0.55000000000000004</v>
      </c>
      <c r="G2203" s="2">
        <v>5.5</v>
      </c>
      <c r="H2203" s="15">
        <f t="shared" si="34"/>
        <v>3.7735849056603807E-2</v>
      </c>
    </row>
    <row r="2204" spans="1:8" ht="13.5" x14ac:dyDescent="0.25">
      <c r="A2204" s="11"/>
      <c r="B2204" s="10">
        <v>45510</v>
      </c>
      <c r="C2204" s="2">
        <v>0.53</v>
      </c>
      <c r="D2204" s="2">
        <v>0.53</v>
      </c>
      <c r="E2204" s="2">
        <v>2790</v>
      </c>
      <c r="F2204" s="2">
        <v>0.53</v>
      </c>
      <c r="G2204" s="2">
        <v>1478.7</v>
      </c>
      <c r="H2204" s="15">
        <f t="shared" si="34"/>
        <v>-3.636363636363639E-2</v>
      </c>
    </row>
    <row r="2205" spans="1:8" ht="13.5" x14ac:dyDescent="0.25">
      <c r="A2205" s="11"/>
      <c r="B2205" s="10">
        <v>45511</v>
      </c>
      <c r="C2205" s="2">
        <v>0.51</v>
      </c>
      <c r="D2205" s="2">
        <v>0.51</v>
      </c>
      <c r="E2205" s="2">
        <v>0</v>
      </c>
      <c r="F2205" s="2">
        <v>0</v>
      </c>
      <c r="G2205" s="2">
        <v>0</v>
      </c>
      <c r="H2205" s="15">
        <f t="shared" si="34"/>
        <v>-3.7735849056603807E-2</v>
      </c>
    </row>
    <row r="2206" spans="1:8" ht="13.5" x14ac:dyDescent="0.25">
      <c r="A2206" s="11"/>
      <c r="B2206" s="10">
        <v>45512</v>
      </c>
      <c r="C2206" s="2">
        <v>0.49</v>
      </c>
      <c r="D2206" s="2">
        <v>0.49</v>
      </c>
      <c r="E2206" s="2">
        <v>0</v>
      </c>
      <c r="F2206" s="2">
        <v>0</v>
      </c>
      <c r="G2206" s="2">
        <v>0</v>
      </c>
      <c r="H2206" s="15">
        <f t="shared" si="34"/>
        <v>-3.9215686274509838E-2</v>
      </c>
    </row>
    <row r="2207" spans="1:8" ht="13.5" x14ac:dyDescent="0.25">
      <c r="A2207" s="11"/>
      <c r="B2207" s="10">
        <v>45513</v>
      </c>
      <c r="C2207" s="2">
        <v>0.47</v>
      </c>
      <c r="D2207" s="2">
        <v>0.47</v>
      </c>
      <c r="E2207" s="2">
        <v>19062</v>
      </c>
      <c r="F2207" s="2">
        <v>0.47</v>
      </c>
      <c r="G2207" s="2">
        <v>8959.14</v>
      </c>
      <c r="H2207" s="15">
        <f t="shared" si="34"/>
        <v>-4.0816326530612283E-2</v>
      </c>
    </row>
    <row r="2208" spans="1:8" ht="13.5" x14ac:dyDescent="0.25">
      <c r="A2208" s="11"/>
      <c r="B2208" s="10">
        <v>45516</v>
      </c>
      <c r="C2208" s="2">
        <v>0.49</v>
      </c>
      <c r="D2208" s="2">
        <v>0.49</v>
      </c>
      <c r="E2208" s="2">
        <v>0</v>
      </c>
      <c r="F2208" s="2">
        <v>0</v>
      </c>
      <c r="G2208" s="2">
        <v>0</v>
      </c>
      <c r="H2208" s="15">
        <f t="shared" si="34"/>
        <v>4.2553191489361743E-2</v>
      </c>
    </row>
    <row r="2209" spans="1:8" ht="13.5" x14ac:dyDescent="0.25">
      <c r="A2209" s="11"/>
      <c r="B2209" s="10">
        <v>45518</v>
      </c>
      <c r="C2209" s="2">
        <v>0.51</v>
      </c>
      <c r="D2209" s="2">
        <v>0.51</v>
      </c>
      <c r="E2209" s="2">
        <v>29522</v>
      </c>
      <c r="F2209" s="2">
        <v>0.51</v>
      </c>
      <c r="G2209" s="2">
        <v>15056.22</v>
      </c>
      <c r="H2209" s="15">
        <f t="shared" si="34"/>
        <v>4.0816326530612283E-2</v>
      </c>
    </row>
    <row r="2210" spans="1:8" ht="13.5" x14ac:dyDescent="0.25">
      <c r="A2210" s="11"/>
      <c r="B2210" s="10">
        <v>45519</v>
      </c>
      <c r="C2210" s="2">
        <v>0.51</v>
      </c>
      <c r="D2210" s="2">
        <v>0.51</v>
      </c>
      <c r="E2210" s="2">
        <v>7039</v>
      </c>
      <c r="F2210" s="2">
        <v>0.51</v>
      </c>
      <c r="G2210" s="2">
        <v>3589.89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0.51</v>
      </c>
      <c r="D2211" s="2">
        <v>0.51</v>
      </c>
      <c r="E2211" s="2">
        <v>6040</v>
      </c>
      <c r="F2211" s="2">
        <v>0.51</v>
      </c>
      <c r="G2211" s="2">
        <v>3080.4</v>
      </c>
      <c r="H2211" s="15">
        <f t="shared" si="34"/>
        <v>0</v>
      </c>
    </row>
    <row r="2212" spans="1:8" ht="13.5" x14ac:dyDescent="0.25">
      <c r="A2212" s="11"/>
      <c r="B2212" s="10">
        <v>45523</v>
      </c>
      <c r="C2212" s="2">
        <v>0.51</v>
      </c>
      <c r="D2212" s="2">
        <v>0.51</v>
      </c>
      <c r="E2212" s="2">
        <v>0</v>
      </c>
      <c r="F2212" s="2">
        <v>0</v>
      </c>
      <c r="G2212" s="2">
        <v>0</v>
      </c>
      <c r="H2212" s="15">
        <f t="shared" si="34"/>
        <v>0</v>
      </c>
    </row>
    <row r="2213" spans="1:8" ht="13.5" x14ac:dyDescent="0.25">
      <c r="A2213" s="11"/>
      <c r="B2213" s="10">
        <v>45524</v>
      </c>
      <c r="C2213" s="2">
        <v>0.51</v>
      </c>
      <c r="D2213" s="2">
        <v>0.51</v>
      </c>
      <c r="E2213" s="2">
        <v>200</v>
      </c>
      <c r="F2213" s="2">
        <v>0.51</v>
      </c>
      <c r="G2213" s="2">
        <v>102</v>
      </c>
      <c r="H2213" s="15">
        <f t="shared" si="34"/>
        <v>0</v>
      </c>
    </row>
    <row r="2214" spans="1:8" ht="13.5" x14ac:dyDescent="0.25">
      <c r="A2214" s="11"/>
      <c r="B2214" s="10">
        <v>45525</v>
      </c>
      <c r="C2214" s="2">
        <v>0.51</v>
      </c>
      <c r="D2214" s="2">
        <v>0.51</v>
      </c>
      <c r="E2214" s="2">
        <v>406</v>
      </c>
      <c r="F2214" s="2">
        <v>0.51</v>
      </c>
      <c r="G2214" s="2">
        <v>207.06</v>
      </c>
      <c r="H2214" s="15">
        <f t="shared" si="34"/>
        <v>0</v>
      </c>
    </row>
    <row r="2215" spans="1:8" ht="13.5" x14ac:dyDescent="0.25">
      <c r="A2215" s="11"/>
      <c r="B2215" s="10">
        <v>45526</v>
      </c>
      <c r="C2215" s="2">
        <v>0.51</v>
      </c>
      <c r="D2215" s="2">
        <v>0.51</v>
      </c>
      <c r="E2215" s="2">
        <v>28449</v>
      </c>
      <c r="F2215" s="2">
        <v>0.51</v>
      </c>
      <c r="G2215" s="2">
        <v>14508.99</v>
      </c>
      <c r="H2215" s="15">
        <f t="shared" si="34"/>
        <v>0</v>
      </c>
    </row>
    <row r="2216" spans="1:8" ht="13.5" x14ac:dyDescent="0.25">
      <c r="A2216" s="11"/>
      <c r="B2216" s="10">
        <v>45527</v>
      </c>
      <c r="C2216" s="2">
        <v>0.52</v>
      </c>
      <c r="D2216" s="2">
        <v>0.52</v>
      </c>
      <c r="E2216" s="2">
        <v>571</v>
      </c>
      <c r="F2216" s="2">
        <v>0.52</v>
      </c>
      <c r="G2216" s="2">
        <v>296.92</v>
      </c>
      <c r="H2216" s="15">
        <f t="shared" si="34"/>
        <v>1.9607843137254919E-2</v>
      </c>
    </row>
    <row r="2217" spans="1:8" ht="13.5" x14ac:dyDescent="0.25">
      <c r="A2217" s="11"/>
      <c r="B2217" s="10">
        <v>45530</v>
      </c>
      <c r="C2217" s="2">
        <v>0.52</v>
      </c>
      <c r="D2217" s="2">
        <v>0.52</v>
      </c>
      <c r="E2217" s="2">
        <v>111</v>
      </c>
      <c r="F2217" s="2">
        <v>0.52</v>
      </c>
      <c r="G2217" s="2">
        <v>57.72</v>
      </c>
      <c r="H2217" s="15">
        <f t="shared" si="34"/>
        <v>0</v>
      </c>
    </row>
    <row r="2218" spans="1:8" ht="13.5" x14ac:dyDescent="0.25">
      <c r="A2218" s="11"/>
      <c r="B2218" s="10">
        <v>45531</v>
      </c>
      <c r="C2218" s="2">
        <v>0.52</v>
      </c>
      <c r="D2218" s="2">
        <v>0.52</v>
      </c>
      <c r="E2218" s="2">
        <v>3394</v>
      </c>
      <c r="F2218" s="2">
        <v>0.52</v>
      </c>
      <c r="G2218" s="2">
        <v>1764.88</v>
      </c>
      <c r="H2218" s="15">
        <f t="shared" si="34"/>
        <v>0</v>
      </c>
    </row>
    <row r="2219" spans="1:8" ht="13.5" x14ac:dyDescent="0.25">
      <c r="A2219" s="11"/>
      <c r="B2219" s="10">
        <v>45532</v>
      </c>
      <c r="C2219" s="2">
        <v>0.53</v>
      </c>
      <c r="D2219" s="2">
        <v>0.53</v>
      </c>
      <c r="E2219" s="2">
        <v>4909</v>
      </c>
      <c r="F2219" s="2">
        <v>0.53</v>
      </c>
      <c r="G2219" s="2">
        <v>2601.77</v>
      </c>
      <c r="H2219" s="15">
        <f t="shared" si="34"/>
        <v>1.9230769230769246E-2</v>
      </c>
    </row>
    <row r="2220" spans="1:8" ht="13.5" x14ac:dyDescent="0.25">
      <c r="A2220" s="11"/>
      <c r="B2220" s="10">
        <v>45533</v>
      </c>
      <c r="C2220" s="2">
        <v>0.54</v>
      </c>
      <c r="D2220" s="2">
        <v>0.54</v>
      </c>
      <c r="E2220" s="2">
        <v>470</v>
      </c>
      <c r="F2220" s="2">
        <v>0.54</v>
      </c>
      <c r="G2220" s="2">
        <v>253.8</v>
      </c>
      <c r="H2220" s="15">
        <f t="shared" si="34"/>
        <v>1.8867924528301903E-2</v>
      </c>
    </row>
    <row r="2221" spans="1:8" ht="13.5" x14ac:dyDescent="0.25">
      <c r="A2221" s="11"/>
      <c r="B2221" s="10">
        <v>45534</v>
      </c>
      <c r="C2221" s="2">
        <v>0.54</v>
      </c>
      <c r="D2221" s="2">
        <v>0.54</v>
      </c>
      <c r="E2221" s="2">
        <v>20865</v>
      </c>
      <c r="F2221" s="2">
        <v>0.54</v>
      </c>
      <c r="G2221" s="2">
        <v>11267.1</v>
      </c>
      <c r="H2221" s="15">
        <f t="shared" si="34"/>
        <v>0</v>
      </c>
    </row>
    <row r="2222" spans="1:8" ht="13.5" x14ac:dyDescent="0.25">
      <c r="A2222" s="11"/>
      <c r="B2222" s="10">
        <v>45537</v>
      </c>
      <c r="C2222" s="2">
        <v>0.52</v>
      </c>
      <c r="D2222" s="2">
        <v>0.52</v>
      </c>
      <c r="E2222" s="2">
        <v>0</v>
      </c>
      <c r="F2222" s="2">
        <v>0</v>
      </c>
      <c r="G2222" s="2">
        <v>0</v>
      </c>
      <c r="H2222" s="15">
        <f t="shared" si="34"/>
        <v>-3.703703703703707E-2</v>
      </c>
    </row>
    <row r="2223" spans="1:8" ht="13.5" x14ac:dyDescent="0.25">
      <c r="A2223" s="11"/>
      <c r="B2223" s="10">
        <v>45538</v>
      </c>
      <c r="C2223" s="2">
        <v>0.5</v>
      </c>
      <c r="D2223" s="2">
        <v>0.5</v>
      </c>
      <c r="E2223" s="2">
        <v>7014</v>
      </c>
      <c r="F2223" s="2">
        <v>0.5</v>
      </c>
      <c r="G2223" s="2">
        <v>3507</v>
      </c>
      <c r="H2223" s="15">
        <f t="shared" si="34"/>
        <v>-3.8461538461538491E-2</v>
      </c>
    </row>
    <row r="2224" spans="1:8" ht="13.5" x14ac:dyDescent="0.25">
      <c r="A2224" s="11"/>
      <c r="B2224" s="10">
        <v>45539</v>
      </c>
      <c r="C2224" s="2">
        <v>0.52</v>
      </c>
      <c r="D2224" s="2">
        <v>0.52</v>
      </c>
      <c r="E2224" s="2">
        <v>100</v>
      </c>
      <c r="F2224" s="2">
        <v>0.52</v>
      </c>
      <c r="G2224" s="2">
        <v>52</v>
      </c>
      <c r="H2224" s="15">
        <f t="shared" si="34"/>
        <v>4.0000000000000036E-2</v>
      </c>
    </row>
    <row r="2225" spans="1:8" ht="13.5" x14ac:dyDescent="0.25">
      <c r="A2225" s="11"/>
      <c r="B2225" s="10">
        <v>45540</v>
      </c>
      <c r="C2225" s="2">
        <v>0.52</v>
      </c>
      <c r="D2225" s="2">
        <v>0.52</v>
      </c>
      <c r="E2225" s="2">
        <v>345</v>
      </c>
      <c r="F2225" s="2">
        <v>0.52</v>
      </c>
      <c r="G2225" s="2">
        <v>179.4</v>
      </c>
      <c r="H2225" s="15">
        <f t="shared" si="34"/>
        <v>0</v>
      </c>
    </row>
    <row r="2226" spans="1:8" ht="13.5" x14ac:dyDescent="0.25">
      <c r="A2226" s="11"/>
      <c r="B2226" s="10">
        <v>45541</v>
      </c>
      <c r="C2226" s="2">
        <v>0.52</v>
      </c>
      <c r="D2226" s="2">
        <v>0.52</v>
      </c>
      <c r="E2226" s="2">
        <v>100</v>
      </c>
      <c r="F2226" s="2">
        <v>0.52</v>
      </c>
      <c r="G2226" s="2">
        <v>52</v>
      </c>
      <c r="H2226" s="15">
        <f t="shared" si="34"/>
        <v>0</v>
      </c>
    </row>
    <row r="2227" spans="1:8" ht="13.5" x14ac:dyDescent="0.25">
      <c r="A2227" s="11"/>
      <c r="B2227" s="10">
        <v>45544</v>
      </c>
      <c r="C2227" s="2">
        <v>0.52</v>
      </c>
      <c r="D2227" s="2">
        <v>0.52</v>
      </c>
      <c r="E2227" s="2">
        <v>1026</v>
      </c>
      <c r="F2227" s="2">
        <v>0.52</v>
      </c>
      <c r="G2227" s="2">
        <v>533.52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0.52</v>
      </c>
      <c r="D2228" s="2">
        <v>0.52</v>
      </c>
      <c r="E2228" s="2">
        <v>0</v>
      </c>
      <c r="F2228" s="2">
        <v>0</v>
      </c>
      <c r="G2228" s="2">
        <v>0</v>
      </c>
      <c r="H2228" s="15">
        <f t="shared" si="34"/>
        <v>0</v>
      </c>
    </row>
    <row r="2229" spans="1:8" ht="13.5" x14ac:dyDescent="0.25">
      <c r="A2229" s="11"/>
      <c r="B2229" s="10">
        <v>45546</v>
      </c>
      <c r="C2229" s="2">
        <v>0.5</v>
      </c>
      <c r="D2229" s="2">
        <v>0.5</v>
      </c>
      <c r="E2229" s="2">
        <v>0</v>
      </c>
      <c r="F2229" s="2">
        <v>0</v>
      </c>
      <c r="G2229" s="2">
        <v>0</v>
      </c>
      <c r="H2229" s="15">
        <f t="shared" si="34"/>
        <v>-3.8461538461538491E-2</v>
      </c>
    </row>
    <row r="2230" spans="1:8" ht="13.5" x14ac:dyDescent="0.25">
      <c r="A2230" s="11"/>
      <c r="B2230" s="10">
        <v>45547</v>
      </c>
      <c r="C2230" s="2">
        <v>0.48</v>
      </c>
      <c r="D2230" s="2">
        <v>0.48</v>
      </c>
      <c r="E2230" s="2">
        <v>0</v>
      </c>
      <c r="F2230" s="2">
        <v>0</v>
      </c>
      <c r="G2230" s="2">
        <v>0</v>
      </c>
      <c r="H2230" s="15">
        <f t="shared" si="34"/>
        <v>-4.0000000000000036E-2</v>
      </c>
    </row>
    <row r="2231" spans="1:8" ht="13.5" x14ac:dyDescent="0.25">
      <c r="A2231" s="11"/>
      <c r="B2231" s="10">
        <v>45548</v>
      </c>
      <c r="C2231" s="2">
        <v>0.48</v>
      </c>
      <c r="D2231" s="2">
        <v>0.48</v>
      </c>
      <c r="E2231" s="2">
        <v>2995</v>
      </c>
      <c r="F2231" s="2">
        <v>0.48</v>
      </c>
      <c r="G2231" s="2">
        <v>1437.6</v>
      </c>
      <c r="H2231" s="15">
        <f t="shared" si="34"/>
        <v>0</v>
      </c>
    </row>
    <row r="2232" spans="1:8" ht="13.5" x14ac:dyDescent="0.25">
      <c r="A2232" s="11"/>
      <c r="B2232" s="10">
        <v>45551</v>
      </c>
      <c r="C2232" s="2">
        <v>0.48</v>
      </c>
      <c r="D2232" s="2">
        <v>0.48</v>
      </c>
      <c r="E2232" s="2">
        <v>0</v>
      </c>
      <c r="F2232" s="2">
        <v>0</v>
      </c>
      <c r="G2232" s="2">
        <v>0</v>
      </c>
      <c r="H2232" s="15">
        <f t="shared" si="34"/>
        <v>0</v>
      </c>
    </row>
    <row r="2233" spans="1:8" ht="13.5" x14ac:dyDescent="0.25">
      <c r="A2233" s="11"/>
      <c r="B2233" s="10">
        <v>45552</v>
      </c>
      <c r="C2233" s="2">
        <v>0.46</v>
      </c>
      <c r="D2233" s="2">
        <v>0.46</v>
      </c>
      <c r="E2233" s="2">
        <v>2185</v>
      </c>
      <c r="F2233" s="2">
        <v>0.46</v>
      </c>
      <c r="G2233" s="2">
        <v>1005.1</v>
      </c>
      <c r="H2233" s="15">
        <f t="shared" si="34"/>
        <v>-4.1666666666666588E-2</v>
      </c>
    </row>
    <row r="2234" spans="1:8" ht="13.5" x14ac:dyDescent="0.25">
      <c r="A2234" s="11"/>
      <c r="B2234" s="10">
        <v>45553</v>
      </c>
      <c r="C2234" s="2">
        <v>0.46</v>
      </c>
      <c r="D2234" s="2">
        <v>0.46</v>
      </c>
      <c r="E2234" s="2">
        <v>6422</v>
      </c>
      <c r="F2234" s="2">
        <v>0.46</v>
      </c>
      <c r="G2234" s="2">
        <v>2954.12</v>
      </c>
      <c r="H2234" s="15">
        <f t="shared" si="34"/>
        <v>0</v>
      </c>
    </row>
    <row r="2235" spans="1:8" ht="13.5" x14ac:dyDescent="0.25">
      <c r="A2235" s="11"/>
      <c r="B2235" s="10">
        <v>45554</v>
      </c>
      <c r="C2235" s="2">
        <v>0.44</v>
      </c>
      <c r="D2235" s="2">
        <v>0.44</v>
      </c>
      <c r="E2235" s="2">
        <v>12626</v>
      </c>
      <c r="F2235" s="2">
        <v>0.44</v>
      </c>
      <c r="G2235" s="2">
        <v>5555.44</v>
      </c>
      <c r="H2235" s="15">
        <f t="shared" si="34"/>
        <v>-4.3478260869565251E-2</v>
      </c>
    </row>
    <row r="2236" spans="1:8" ht="13.5" x14ac:dyDescent="0.25">
      <c r="A2236" s="11"/>
      <c r="B2236" s="10">
        <v>45555</v>
      </c>
      <c r="C2236" s="2">
        <v>0.45</v>
      </c>
      <c r="D2236" s="2">
        <v>0.45</v>
      </c>
      <c r="E2236" s="2">
        <v>0</v>
      </c>
      <c r="F2236" s="2">
        <v>0</v>
      </c>
      <c r="G2236" s="2">
        <v>0</v>
      </c>
      <c r="H2236" s="15">
        <f t="shared" si="34"/>
        <v>2.2727272727272749E-2</v>
      </c>
    </row>
    <row r="2237" spans="1:8" ht="13.5" x14ac:dyDescent="0.25">
      <c r="A2237" s="11"/>
      <c r="B2237" s="10">
        <v>45558</v>
      </c>
      <c r="C2237" s="2">
        <v>0.46</v>
      </c>
      <c r="D2237" s="2">
        <v>0.46</v>
      </c>
      <c r="E2237" s="2">
        <v>1232</v>
      </c>
      <c r="F2237" s="2">
        <v>0.46</v>
      </c>
      <c r="G2237" s="2">
        <v>566.72</v>
      </c>
      <c r="H2237" s="15">
        <f t="shared" si="34"/>
        <v>2.222222222222224E-2</v>
      </c>
    </row>
    <row r="2238" spans="1:8" ht="13.5" x14ac:dyDescent="0.25">
      <c r="A2238" s="11"/>
      <c r="B2238" s="10">
        <v>45559</v>
      </c>
      <c r="C2238" s="2">
        <v>0.46</v>
      </c>
      <c r="D2238" s="2">
        <v>0.46</v>
      </c>
      <c r="E2238" s="2">
        <v>0</v>
      </c>
      <c r="F2238" s="2">
        <v>0</v>
      </c>
      <c r="G2238" s="2">
        <v>0</v>
      </c>
      <c r="H2238" s="15">
        <f t="shared" si="34"/>
        <v>0</v>
      </c>
    </row>
    <row r="2239" spans="1:8" ht="13.5" x14ac:dyDescent="0.25">
      <c r="A2239" s="11"/>
      <c r="B2239" s="10">
        <v>45560</v>
      </c>
      <c r="C2239" s="2">
        <v>0.44</v>
      </c>
      <c r="D2239" s="2">
        <v>0.44</v>
      </c>
      <c r="E2239" s="2">
        <v>725</v>
      </c>
      <c r="F2239" s="2">
        <v>0.44</v>
      </c>
      <c r="G2239" s="2">
        <v>319</v>
      </c>
      <c r="H2239" s="15">
        <f t="shared" si="34"/>
        <v>-4.3478260869565251E-2</v>
      </c>
    </row>
    <row r="2240" spans="1:8" ht="13.5" x14ac:dyDescent="0.25">
      <c r="A2240" s="11"/>
      <c r="B2240" s="10">
        <v>45561</v>
      </c>
      <c r="C2240" s="2">
        <v>0.43</v>
      </c>
      <c r="D2240" s="2">
        <v>0.43</v>
      </c>
      <c r="E2240" s="2">
        <v>0</v>
      </c>
      <c r="F2240" s="2">
        <v>0</v>
      </c>
      <c r="G2240" s="2">
        <v>0</v>
      </c>
      <c r="H2240" s="15">
        <f t="shared" si="34"/>
        <v>-2.2727272727272749E-2</v>
      </c>
    </row>
    <row r="2241" spans="1:8" ht="13.5" x14ac:dyDescent="0.25">
      <c r="A2241" s="11"/>
      <c r="B2241" s="10">
        <v>45562</v>
      </c>
      <c r="C2241" s="2">
        <v>0.43</v>
      </c>
      <c r="D2241" s="2">
        <v>0.43</v>
      </c>
      <c r="E2241" s="2">
        <v>51695</v>
      </c>
      <c r="F2241" s="2">
        <v>0.43</v>
      </c>
      <c r="G2241" s="2">
        <v>22228.85</v>
      </c>
      <c r="H2241" s="15">
        <f t="shared" si="34"/>
        <v>0</v>
      </c>
    </row>
    <row r="2242" spans="1:8" ht="13.5" x14ac:dyDescent="0.25">
      <c r="A2242" s="11"/>
      <c r="B2242" s="10">
        <v>45565</v>
      </c>
      <c r="C2242" s="2">
        <v>0.42</v>
      </c>
      <c r="D2242" s="2">
        <v>0.42</v>
      </c>
      <c r="E2242" s="2">
        <v>16703</v>
      </c>
      <c r="F2242" s="2">
        <v>0.42</v>
      </c>
      <c r="G2242" s="2">
        <v>7015.26</v>
      </c>
      <c r="H2242" s="15">
        <f t="shared" si="34"/>
        <v>-2.3255813953488393E-2</v>
      </c>
    </row>
    <row r="2243" spans="1:8" ht="13.5" x14ac:dyDescent="0.25">
      <c r="A2243" s="11"/>
      <c r="B2243" s="10">
        <v>45566</v>
      </c>
      <c r="C2243" s="2">
        <v>0.43</v>
      </c>
      <c r="D2243" s="2">
        <v>0.43</v>
      </c>
      <c r="E2243" s="2">
        <v>0</v>
      </c>
      <c r="F2243" s="2">
        <v>0</v>
      </c>
      <c r="G2243" s="2">
        <v>0</v>
      </c>
      <c r="H2243" s="15">
        <f t="shared" si="34"/>
        <v>2.3809523809523832E-2</v>
      </c>
    </row>
    <row r="2244" spans="1:8" ht="13.5" x14ac:dyDescent="0.25">
      <c r="A2244" s="11"/>
      <c r="B2244" s="10">
        <v>45567</v>
      </c>
      <c r="C2244" s="2">
        <v>0.42</v>
      </c>
      <c r="D2244" s="2">
        <v>0.42</v>
      </c>
      <c r="E2244" s="2">
        <v>9430</v>
      </c>
      <c r="F2244" s="2">
        <v>0.42</v>
      </c>
      <c r="G2244" s="2">
        <v>3960.6</v>
      </c>
      <c r="H2244" s="15">
        <f t="shared" si="34"/>
        <v>-2.3255813953488393E-2</v>
      </c>
    </row>
    <row r="2245" spans="1:8" ht="13.5" x14ac:dyDescent="0.25">
      <c r="A2245" s="11"/>
      <c r="B2245" s="10">
        <v>45568</v>
      </c>
      <c r="C2245" s="2">
        <v>0.42</v>
      </c>
      <c r="D2245" s="2">
        <v>0.42</v>
      </c>
      <c r="E2245" s="2">
        <v>14200</v>
      </c>
      <c r="F2245" s="2">
        <v>0.42</v>
      </c>
      <c r="G2245" s="2">
        <v>5964</v>
      </c>
      <c r="H2245" s="15">
        <f t="shared" si="34"/>
        <v>0</v>
      </c>
    </row>
    <row r="2246" spans="1:8" ht="13.5" x14ac:dyDescent="0.25">
      <c r="A2246" s="11"/>
      <c r="B2246" s="10">
        <v>45569</v>
      </c>
      <c r="C2246" s="2">
        <v>0.42</v>
      </c>
      <c r="D2246" s="2">
        <v>0.42</v>
      </c>
      <c r="E2246" s="2">
        <v>2700</v>
      </c>
      <c r="F2246" s="2">
        <v>0.42</v>
      </c>
      <c r="G2246" s="2">
        <v>1134</v>
      </c>
      <c r="H2246" s="15">
        <f t="shared" si="34"/>
        <v>0</v>
      </c>
    </row>
    <row r="2247" spans="1:8" ht="13.5" x14ac:dyDescent="0.25">
      <c r="A2247" s="11"/>
      <c r="B2247" s="10">
        <v>45572</v>
      </c>
      <c r="C2247" s="2">
        <v>0.42</v>
      </c>
      <c r="D2247" s="2">
        <v>0.42</v>
      </c>
      <c r="E2247" s="2">
        <v>3000</v>
      </c>
      <c r="F2247" s="2">
        <v>0.42</v>
      </c>
      <c r="G2247" s="2">
        <v>1260</v>
      </c>
      <c r="H2247" s="15">
        <f t="shared" ref="H2247:H2310" si="35">(D2247-D2246)/D2246</f>
        <v>0</v>
      </c>
    </row>
    <row r="2248" spans="1:8" ht="13.5" x14ac:dyDescent="0.25">
      <c r="A2248" s="11"/>
      <c r="B2248" s="10">
        <v>45573</v>
      </c>
      <c r="C2248" s="2">
        <v>0.42</v>
      </c>
      <c r="D2248" s="2">
        <v>0.42</v>
      </c>
      <c r="E2248" s="2">
        <v>17800</v>
      </c>
      <c r="F2248" s="2">
        <v>0.42</v>
      </c>
      <c r="G2248" s="2">
        <v>7476</v>
      </c>
      <c r="H2248" s="15">
        <f t="shared" si="35"/>
        <v>0</v>
      </c>
    </row>
    <row r="2249" spans="1:8" ht="13.5" x14ac:dyDescent="0.25">
      <c r="A2249" s="11"/>
      <c r="B2249" s="10">
        <v>45574</v>
      </c>
      <c r="C2249" s="2">
        <v>0.42</v>
      </c>
      <c r="D2249" s="2">
        <v>0.42</v>
      </c>
      <c r="E2249" s="2">
        <v>30500</v>
      </c>
      <c r="F2249" s="2">
        <v>0.42</v>
      </c>
      <c r="G2249" s="2">
        <v>12810</v>
      </c>
      <c r="H2249" s="15">
        <f t="shared" si="35"/>
        <v>0</v>
      </c>
    </row>
    <row r="2250" spans="1:8" ht="13.5" x14ac:dyDescent="0.25">
      <c r="A2250" s="11"/>
      <c r="B2250" s="10">
        <v>45575</v>
      </c>
      <c r="C2250" s="2">
        <v>0.42</v>
      </c>
      <c r="D2250" s="2">
        <v>0.42</v>
      </c>
      <c r="E2250" s="2">
        <v>12000</v>
      </c>
      <c r="F2250" s="2">
        <v>0.42</v>
      </c>
      <c r="G2250" s="2">
        <v>5040</v>
      </c>
      <c r="H2250" s="15">
        <f t="shared" si="35"/>
        <v>0</v>
      </c>
    </row>
    <row r="2251" spans="1:8" ht="13.5" x14ac:dyDescent="0.25">
      <c r="A2251" s="11"/>
      <c r="B2251" s="10">
        <v>45576</v>
      </c>
      <c r="C2251" s="2">
        <v>0.43</v>
      </c>
      <c r="D2251" s="2">
        <v>0.43</v>
      </c>
      <c r="E2251" s="2">
        <v>0</v>
      </c>
      <c r="F2251" s="2">
        <v>0</v>
      </c>
      <c r="G2251" s="2">
        <v>0</v>
      </c>
      <c r="H2251" s="15">
        <f t="shared" si="35"/>
        <v>2.3809523809523832E-2</v>
      </c>
    </row>
    <row r="2252" spans="1:8" ht="13.5" x14ac:dyDescent="0.25">
      <c r="A2252" s="11"/>
      <c r="B2252" s="10">
        <v>45579</v>
      </c>
      <c r="C2252" s="2">
        <v>0.44</v>
      </c>
      <c r="D2252" s="2">
        <v>0.44</v>
      </c>
      <c r="E2252" s="2">
        <v>0</v>
      </c>
      <c r="F2252" s="2">
        <v>0</v>
      </c>
      <c r="G2252" s="2">
        <v>0</v>
      </c>
      <c r="H2252" s="15">
        <f t="shared" si="35"/>
        <v>2.3255813953488393E-2</v>
      </c>
    </row>
    <row r="2253" spans="1:8" ht="13.5" x14ac:dyDescent="0.25">
      <c r="A2253" s="11"/>
      <c r="B2253" s="10">
        <v>45581</v>
      </c>
      <c r="C2253" s="2">
        <v>0.45</v>
      </c>
      <c r="D2253" s="2">
        <v>0.45</v>
      </c>
      <c r="E2253" s="2">
        <v>0</v>
      </c>
      <c r="F2253" s="2">
        <v>0</v>
      </c>
      <c r="G2253" s="2">
        <v>0</v>
      </c>
      <c r="H2253" s="15">
        <f t="shared" si="35"/>
        <v>2.2727272727272749E-2</v>
      </c>
    </row>
    <row r="2254" spans="1:8" ht="13.5" x14ac:dyDescent="0.25">
      <c r="A2254" s="11"/>
      <c r="B2254" s="10">
        <v>45582</v>
      </c>
      <c r="C2254" s="2">
        <v>0.47</v>
      </c>
      <c r="D2254" s="2">
        <v>0.47</v>
      </c>
      <c r="E2254" s="2">
        <v>0</v>
      </c>
      <c r="F2254" s="2">
        <v>0</v>
      </c>
      <c r="G2254" s="2">
        <v>0</v>
      </c>
      <c r="H2254" s="15">
        <f t="shared" si="35"/>
        <v>4.4444444444444363E-2</v>
      </c>
    </row>
    <row r="2255" spans="1:8" ht="13.5" x14ac:dyDescent="0.25">
      <c r="A2255" s="11"/>
      <c r="B2255" s="10">
        <v>45583</v>
      </c>
      <c r="C2255" s="2">
        <v>0.49</v>
      </c>
      <c r="D2255" s="2">
        <v>0.49</v>
      </c>
      <c r="E2255" s="2">
        <v>29857</v>
      </c>
      <c r="F2255" s="2">
        <v>0.49</v>
      </c>
      <c r="G2255" s="2">
        <v>14629.93</v>
      </c>
      <c r="H2255" s="15">
        <f t="shared" si="35"/>
        <v>4.2553191489361743E-2</v>
      </c>
    </row>
    <row r="2256" spans="1:8" ht="13.5" x14ac:dyDescent="0.25">
      <c r="A2256" s="11"/>
      <c r="B2256" s="10">
        <v>45586</v>
      </c>
      <c r="C2256" s="2">
        <v>0.51</v>
      </c>
      <c r="D2256" s="2">
        <v>0.51</v>
      </c>
      <c r="E2256" s="2">
        <v>0</v>
      </c>
      <c r="F2256" s="2">
        <v>0</v>
      </c>
      <c r="G2256" s="2">
        <v>0</v>
      </c>
      <c r="H2256" s="15">
        <f t="shared" si="35"/>
        <v>4.0816326530612283E-2</v>
      </c>
    </row>
    <row r="2257" spans="1:8" ht="13.5" x14ac:dyDescent="0.25">
      <c r="A2257" s="11"/>
      <c r="B2257" s="10">
        <v>45587</v>
      </c>
      <c r="C2257" s="2">
        <v>0.53</v>
      </c>
      <c r="D2257" s="2">
        <v>0.53</v>
      </c>
      <c r="E2257" s="2">
        <v>0</v>
      </c>
      <c r="F2257" s="2">
        <v>0</v>
      </c>
      <c r="G2257" s="2">
        <v>0</v>
      </c>
      <c r="H2257" s="15">
        <f t="shared" si="35"/>
        <v>3.9215686274509838E-2</v>
      </c>
    </row>
    <row r="2258" spans="1:8" ht="13.5" x14ac:dyDescent="0.25">
      <c r="A2258" s="11"/>
      <c r="B2258" s="10">
        <v>45588</v>
      </c>
      <c r="C2258" s="2">
        <v>0.55000000000000004</v>
      </c>
      <c r="D2258" s="2">
        <v>0.55000000000000004</v>
      </c>
      <c r="E2258" s="2">
        <v>0</v>
      </c>
      <c r="F2258" s="2">
        <v>0</v>
      </c>
      <c r="G2258" s="2">
        <v>0</v>
      </c>
      <c r="H2258" s="15">
        <f t="shared" si="35"/>
        <v>3.7735849056603807E-2</v>
      </c>
    </row>
    <row r="2259" spans="1:8" ht="13.5" x14ac:dyDescent="0.25">
      <c r="A2259" s="11"/>
      <c r="B2259" s="10">
        <v>45589</v>
      </c>
      <c r="C2259" s="2">
        <v>0.53</v>
      </c>
      <c r="D2259" s="2">
        <v>0.53</v>
      </c>
      <c r="E2259" s="2">
        <v>0</v>
      </c>
      <c r="F2259" s="2">
        <v>0</v>
      </c>
      <c r="G2259" s="2">
        <v>0</v>
      </c>
      <c r="H2259" s="15">
        <f t="shared" si="35"/>
        <v>-3.636363636363639E-2</v>
      </c>
    </row>
    <row r="2260" spans="1:8" ht="13.5" x14ac:dyDescent="0.25">
      <c r="A2260" s="11"/>
      <c r="B2260" s="10">
        <v>45590</v>
      </c>
      <c r="C2260" s="2">
        <v>0.51</v>
      </c>
      <c r="D2260" s="2">
        <v>0.51</v>
      </c>
      <c r="E2260" s="2">
        <v>0</v>
      </c>
      <c r="F2260" s="2">
        <v>0</v>
      </c>
      <c r="G2260" s="2">
        <v>0</v>
      </c>
      <c r="H2260" s="15">
        <f t="shared" si="35"/>
        <v>-3.7735849056603807E-2</v>
      </c>
    </row>
    <row r="2261" spans="1:8" ht="13.5" x14ac:dyDescent="0.25">
      <c r="A2261" s="11"/>
      <c r="B2261" s="10">
        <v>45593</v>
      </c>
      <c r="C2261" s="2">
        <v>0.49</v>
      </c>
      <c r="D2261" s="2">
        <v>0.49</v>
      </c>
      <c r="E2261" s="2">
        <v>60105</v>
      </c>
      <c r="F2261" s="2">
        <v>0.49</v>
      </c>
      <c r="G2261" s="2">
        <v>29451.45</v>
      </c>
      <c r="H2261" s="15">
        <f t="shared" si="35"/>
        <v>-3.9215686274509838E-2</v>
      </c>
    </row>
    <row r="2262" spans="1:8" ht="13.5" x14ac:dyDescent="0.25">
      <c r="A2262" s="11"/>
      <c r="B2262" s="10">
        <v>45594</v>
      </c>
      <c r="C2262" s="2">
        <v>0.51</v>
      </c>
      <c r="D2262" s="2">
        <v>0.51</v>
      </c>
      <c r="E2262" s="2">
        <v>0</v>
      </c>
      <c r="F2262" s="2">
        <v>0</v>
      </c>
      <c r="G2262" s="2">
        <v>0</v>
      </c>
      <c r="H2262" s="15">
        <f t="shared" si="35"/>
        <v>4.0816326530612283E-2</v>
      </c>
    </row>
    <row r="2263" spans="1:8" ht="13.5" x14ac:dyDescent="0.25">
      <c r="A2263" s="11"/>
      <c r="B2263" s="10">
        <v>45595</v>
      </c>
      <c r="C2263" s="2">
        <v>0.52</v>
      </c>
      <c r="D2263" s="2">
        <v>0.52</v>
      </c>
      <c r="E2263" s="2">
        <v>30621</v>
      </c>
      <c r="F2263" s="2">
        <v>0.52</v>
      </c>
      <c r="G2263" s="2">
        <v>15922.92</v>
      </c>
      <c r="H2263" s="15">
        <f t="shared" si="35"/>
        <v>1.9607843137254919E-2</v>
      </c>
    </row>
    <row r="2264" spans="1:8" ht="13.5" x14ac:dyDescent="0.25">
      <c r="A2264" s="11"/>
      <c r="B2264" s="10">
        <v>45596</v>
      </c>
      <c r="C2264" s="2">
        <v>0.52</v>
      </c>
      <c r="D2264" s="2">
        <v>0.52</v>
      </c>
      <c r="E2264" s="2">
        <v>29866</v>
      </c>
      <c r="F2264" s="2">
        <v>0.52</v>
      </c>
      <c r="G2264" s="2">
        <v>15530.32</v>
      </c>
      <c r="H2264" s="15">
        <f t="shared" si="35"/>
        <v>0</v>
      </c>
    </row>
    <row r="2265" spans="1:8" ht="13.5" x14ac:dyDescent="0.25">
      <c r="A2265" s="11"/>
      <c r="B2265" s="10">
        <v>45597</v>
      </c>
      <c r="C2265" s="2">
        <v>0.5</v>
      </c>
      <c r="D2265" s="2">
        <v>0.5</v>
      </c>
      <c r="E2265" s="2">
        <v>0</v>
      </c>
      <c r="F2265" s="2">
        <v>0</v>
      </c>
      <c r="G2265" s="2">
        <v>0</v>
      </c>
      <c r="H2265" s="15">
        <f t="shared" si="35"/>
        <v>-3.8461538461538491E-2</v>
      </c>
    </row>
    <row r="2266" spans="1:8" ht="13.5" x14ac:dyDescent="0.25">
      <c r="A2266" s="11"/>
      <c r="B2266" s="10">
        <v>45600</v>
      </c>
      <c r="C2266" s="2">
        <v>0.52</v>
      </c>
      <c r="D2266" s="2">
        <v>0.52</v>
      </c>
      <c r="E2266" s="2">
        <v>53485</v>
      </c>
      <c r="F2266" s="2">
        <v>0.52</v>
      </c>
      <c r="G2266" s="2">
        <v>27812.2</v>
      </c>
      <c r="H2266" s="15">
        <f t="shared" si="35"/>
        <v>4.0000000000000036E-2</v>
      </c>
    </row>
    <row r="2267" spans="1:8" ht="13.5" x14ac:dyDescent="0.25">
      <c r="A2267" s="11"/>
      <c r="B2267" s="10">
        <v>45601</v>
      </c>
      <c r="C2267" s="2">
        <v>0.53</v>
      </c>
      <c r="D2267" s="2">
        <v>0.53</v>
      </c>
      <c r="E2267" s="2">
        <v>8670</v>
      </c>
      <c r="F2267" s="2">
        <v>0.53</v>
      </c>
      <c r="G2267" s="2">
        <v>4595.1000000000004</v>
      </c>
      <c r="H2267" s="15">
        <f t="shared" si="35"/>
        <v>1.9230769230769246E-2</v>
      </c>
    </row>
    <row r="2268" spans="1:8" ht="13.5" x14ac:dyDescent="0.25">
      <c r="A2268" s="11"/>
      <c r="B2268" s="10">
        <v>45602</v>
      </c>
      <c r="C2268" s="2">
        <v>0.51</v>
      </c>
      <c r="D2268" s="2">
        <v>0.51</v>
      </c>
      <c r="E2268" s="2">
        <v>810</v>
      </c>
      <c r="F2268" s="2">
        <v>0.51</v>
      </c>
      <c r="G2268" s="2">
        <v>413.1</v>
      </c>
      <c r="H2268" s="15">
        <f t="shared" si="35"/>
        <v>-3.7735849056603807E-2</v>
      </c>
    </row>
    <row r="2269" spans="1:8" ht="13.5" x14ac:dyDescent="0.25">
      <c r="A2269" s="11"/>
      <c r="B2269" s="10">
        <v>45603</v>
      </c>
      <c r="C2269" s="2">
        <v>0.49</v>
      </c>
      <c r="D2269" s="2">
        <v>0.49</v>
      </c>
      <c r="E2269" s="2">
        <v>0</v>
      </c>
      <c r="F2269" s="2">
        <v>0</v>
      </c>
      <c r="G2269" s="2">
        <v>0</v>
      </c>
      <c r="H2269" s="15">
        <f t="shared" si="35"/>
        <v>-3.9215686274509838E-2</v>
      </c>
    </row>
    <row r="2270" spans="1:8" ht="13.5" x14ac:dyDescent="0.25">
      <c r="A2270" s="11"/>
      <c r="B2270" s="10">
        <v>45604</v>
      </c>
      <c r="C2270" s="2">
        <v>0.51</v>
      </c>
      <c r="D2270" s="2">
        <v>0.51</v>
      </c>
      <c r="E2270" s="2">
        <v>0</v>
      </c>
      <c r="F2270" s="2">
        <v>0</v>
      </c>
      <c r="G2270" s="2">
        <v>0</v>
      </c>
      <c r="H2270" s="15">
        <f t="shared" si="35"/>
        <v>4.0816326530612283E-2</v>
      </c>
    </row>
    <row r="2271" spans="1:8" ht="13.5" x14ac:dyDescent="0.25">
      <c r="A2271" s="11"/>
      <c r="B2271" s="10">
        <v>45607</v>
      </c>
      <c r="C2271" s="2">
        <v>0.51</v>
      </c>
      <c r="D2271" s="2">
        <v>0.51</v>
      </c>
      <c r="E2271" s="2">
        <v>0</v>
      </c>
      <c r="F2271" s="2">
        <v>0</v>
      </c>
      <c r="G2271" s="2">
        <v>0</v>
      </c>
      <c r="H2271" s="15">
        <f t="shared" si="35"/>
        <v>0</v>
      </c>
    </row>
    <row r="2272" spans="1:8" ht="13.5" x14ac:dyDescent="0.25">
      <c r="A2272" s="11"/>
      <c r="B2272" s="10">
        <v>45608</v>
      </c>
      <c r="C2272" s="2">
        <v>0.51</v>
      </c>
      <c r="D2272" s="2">
        <v>0.51</v>
      </c>
      <c r="E2272" s="2">
        <v>0</v>
      </c>
      <c r="F2272" s="2">
        <v>0</v>
      </c>
      <c r="G2272" s="2">
        <v>0</v>
      </c>
      <c r="H2272" s="15">
        <f t="shared" si="35"/>
        <v>0</v>
      </c>
    </row>
    <row r="2273" spans="1:8" ht="13.5" x14ac:dyDescent="0.25">
      <c r="A2273" s="11"/>
      <c r="B2273" s="10">
        <v>45609</v>
      </c>
      <c r="C2273" s="2">
        <v>0.49</v>
      </c>
      <c r="D2273" s="2">
        <v>0.49</v>
      </c>
      <c r="E2273" s="2">
        <v>0</v>
      </c>
      <c r="F2273" s="2">
        <v>0</v>
      </c>
      <c r="G2273" s="2">
        <v>0</v>
      </c>
      <c r="H2273" s="15">
        <f t="shared" si="35"/>
        <v>-3.9215686274509838E-2</v>
      </c>
    </row>
    <row r="2274" spans="1:8" ht="13.5" x14ac:dyDescent="0.25">
      <c r="A2274" s="11"/>
      <c r="B2274" s="10">
        <v>45610</v>
      </c>
      <c r="C2274" s="2">
        <v>0.47</v>
      </c>
      <c r="D2274" s="2">
        <v>0.47</v>
      </c>
      <c r="E2274" s="2">
        <v>0</v>
      </c>
      <c r="F2274" s="2">
        <v>0</v>
      </c>
      <c r="G2274" s="2">
        <v>0</v>
      </c>
      <c r="H2274" s="15">
        <f t="shared" si="35"/>
        <v>-4.0816326530612283E-2</v>
      </c>
    </row>
    <row r="2275" spans="1:8" ht="13.5" x14ac:dyDescent="0.25">
      <c r="A2275" s="11"/>
      <c r="B2275" s="10">
        <v>45611</v>
      </c>
      <c r="C2275" s="2">
        <v>0.45</v>
      </c>
      <c r="D2275" s="2">
        <v>0.45</v>
      </c>
      <c r="E2275" s="2">
        <v>0</v>
      </c>
      <c r="F2275" s="2">
        <v>0</v>
      </c>
      <c r="G2275" s="2">
        <v>0</v>
      </c>
      <c r="H2275" s="15">
        <f t="shared" si="35"/>
        <v>-4.2553191489361625E-2</v>
      </c>
    </row>
    <row r="2276" spans="1:8" ht="13.5" x14ac:dyDescent="0.25">
      <c r="A2276" s="11"/>
      <c r="B2276" s="10">
        <v>45614</v>
      </c>
      <c r="C2276" s="2">
        <v>0.43</v>
      </c>
      <c r="D2276" s="2">
        <v>0.43</v>
      </c>
      <c r="E2276" s="2">
        <v>0</v>
      </c>
      <c r="F2276" s="2">
        <v>0</v>
      </c>
      <c r="G2276" s="2">
        <v>0</v>
      </c>
      <c r="H2276" s="15">
        <f t="shared" si="35"/>
        <v>-4.4444444444444481E-2</v>
      </c>
    </row>
    <row r="2277" spans="1:8" ht="13.5" x14ac:dyDescent="0.25">
      <c r="A2277" s="11"/>
      <c r="B2277" s="10">
        <v>45615</v>
      </c>
      <c r="C2277" s="2">
        <v>0.44</v>
      </c>
      <c r="D2277" s="2">
        <v>0.44</v>
      </c>
      <c r="E2277" s="2">
        <v>0</v>
      </c>
      <c r="F2277" s="2">
        <v>0</v>
      </c>
      <c r="G2277" s="2">
        <v>0</v>
      </c>
      <c r="H2277" s="15">
        <f t="shared" si="35"/>
        <v>2.3255813953488393E-2</v>
      </c>
    </row>
    <row r="2278" spans="1:8" ht="13.5" x14ac:dyDescent="0.25">
      <c r="A2278" s="11"/>
      <c r="B2278" s="10">
        <v>45616</v>
      </c>
      <c r="C2278" s="2">
        <v>0.43</v>
      </c>
      <c r="D2278" s="2">
        <v>0.43</v>
      </c>
      <c r="E2278" s="2">
        <v>0</v>
      </c>
      <c r="F2278" s="2">
        <v>0</v>
      </c>
      <c r="G2278" s="2">
        <v>0</v>
      </c>
      <c r="H2278" s="15">
        <f t="shared" si="35"/>
        <v>-2.2727272727272749E-2</v>
      </c>
    </row>
    <row r="2279" spans="1:8" ht="13.5" x14ac:dyDescent="0.25">
      <c r="A2279" s="11"/>
      <c r="B2279" s="10">
        <v>45617</v>
      </c>
      <c r="C2279" s="2">
        <v>0.42</v>
      </c>
      <c r="D2279" s="2">
        <v>0.42</v>
      </c>
      <c r="E2279" s="2">
        <v>0</v>
      </c>
      <c r="F2279" s="2">
        <v>0</v>
      </c>
      <c r="G2279" s="2">
        <v>0</v>
      </c>
      <c r="H2279" s="15">
        <f t="shared" si="35"/>
        <v>-2.3255813953488393E-2</v>
      </c>
    </row>
    <row r="2280" spans="1:8" ht="13.5" x14ac:dyDescent="0.25">
      <c r="A2280" s="11"/>
      <c r="B2280" s="10">
        <v>45618</v>
      </c>
      <c r="C2280" s="2">
        <v>0.41</v>
      </c>
      <c r="D2280" s="2">
        <v>0.41</v>
      </c>
      <c r="E2280" s="2">
        <v>16765</v>
      </c>
      <c r="F2280" s="2">
        <v>0.41</v>
      </c>
      <c r="G2280" s="2">
        <v>6873.65</v>
      </c>
      <c r="H2280" s="15">
        <f t="shared" si="35"/>
        <v>-2.3809523809523832E-2</v>
      </c>
    </row>
    <row r="2281" spans="1:8" ht="13.5" x14ac:dyDescent="0.25">
      <c r="A2281" s="11"/>
      <c r="B2281" s="10">
        <v>45621</v>
      </c>
      <c r="C2281" s="2">
        <v>0.42</v>
      </c>
      <c r="D2281" s="2">
        <v>0.42</v>
      </c>
      <c r="E2281" s="2">
        <v>0</v>
      </c>
      <c r="F2281" s="2">
        <v>0</v>
      </c>
      <c r="G2281" s="2">
        <v>0</v>
      </c>
      <c r="H2281" s="15">
        <f t="shared" si="35"/>
        <v>2.4390243902439046E-2</v>
      </c>
    </row>
    <row r="2282" spans="1:8" ht="13.5" x14ac:dyDescent="0.25">
      <c r="A2282" s="11"/>
      <c r="B2282" s="10">
        <v>45622</v>
      </c>
      <c r="C2282" s="2">
        <v>0.42</v>
      </c>
      <c r="D2282" s="2">
        <v>0.42</v>
      </c>
      <c r="E2282" s="2">
        <v>8858</v>
      </c>
      <c r="F2282" s="2">
        <v>0.42</v>
      </c>
      <c r="G2282" s="2">
        <v>3720.36</v>
      </c>
      <c r="H2282" s="15">
        <f t="shared" si="35"/>
        <v>0</v>
      </c>
    </row>
    <row r="2283" spans="1:8" ht="13.5" x14ac:dyDescent="0.25">
      <c r="A2283" s="11"/>
      <c r="B2283" s="10">
        <v>45623</v>
      </c>
      <c r="C2283" s="2">
        <v>0.41</v>
      </c>
      <c r="D2283" s="2">
        <v>0.41</v>
      </c>
      <c r="E2283" s="2">
        <v>2107</v>
      </c>
      <c r="F2283" s="2">
        <v>0.41</v>
      </c>
      <c r="G2283" s="2">
        <v>863.87</v>
      </c>
      <c r="H2283" s="15">
        <f t="shared" si="35"/>
        <v>-2.3809523809523832E-2</v>
      </c>
    </row>
    <row r="2284" spans="1:8" ht="13.5" x14ac:dyDescent="0.25">
      <c r="A2284" s="11"/>
      <c r="B2284" s="10">
        <v>45624</v>
      </c>
      <c r="C2284" s="2">
        <v>0.41</v>
      </c>
      <c r="D2284" s="2">
        <v>0.41</v>
      </c>
      <c r="E2284" s="2">
        <v>0</v>
      </c>
      <c r="F2284" s="2">
        <v>0</v>
      </c>
      <c r="G2284" s="2">
        <v>0</v>
      </c>
      <c r="H2284" s="15">
        <f t="shared" si="35"/>
        <v>0</v>
      </c>
    </row>
    <row r="2285" spans="1:8" ht="13.5" x14ac:dyDescent="0.25">
      <c r="A2285" s="11"/>
      <c r="B2285" s="10">
        <v>45625</v>
      </c>
      <c r="C2285" s="2">
        <v>0.42</v>
      </c>
      <c r="D2285" s="2">
        <v>0.42</v>
      </c>
      <c r="E2285" s="2">
        <v>0</v>
      </c>
      <c r="F2285" s="2">
        <v>0</v>
      </c>
      <c r="G2285" s="2">
        <v>0</v>
      </c>
      <c r="H2285" s="15">
        <f t="shared" si="35"/>
        <v>2.4390243902439046E-2</v>
      </c>
    </row>
    <row r="2286" spans="1:8" ht="13.5" x14ac:dyDescent="0.25">
      <c r="A2286" s="11"/>
      <c r="B2286" s="10">
        <v>45628</v>
      </c>
      <c r="C2286" s="2">
        <v>0.43</v>
      </c>
      <c r="D2286" s="2">
        <v>0.43</v>
      </c>
      <c r="E2286" s="2">
        <v>0</v>
      </c>
      <c r="F2286" s="2">
        <v>0</v>
      </c>
      <c r="G2286" s="2">
        <v>0</v>
      </c>
      <c r="H2286" s="15">
        <f t="shared" si="35"/>
        <v>2.3809523809523832E-2</v>
      </c>
    </row>
    <row r="2287" spans="1:8" ht="13.5" x14ac:dyDescent="0.25">
      <c r="A2287" s="11"/>
      <c r="B2287" s="10">
        <v>45629</v>
      </c>
      <c r="C2287" s="2">
        <v>0.44</v>
      </c>
      <c r="D2287" s="2">
        <v>0.44</v>
      </c>
      <c r="E2287" s="2">
        <v>0</v>
      </c>
      <c r="F2287" s="2">
        <v>0</v>
      </c>
      <c r="G2287" s="2">
        <v>0</v>
      </c>
      <c r="H2287" s="15">
        <f t="shared" si="35"/>
        <v>2.3255813953488393E-2</v>
      </c>
    </row>
    <row r="2288" spans="1:8" ht="13.5" x14ac:dyDescent="0.25">
      <c r="A2288" s="11"/>
      <c r="B2288" s="10">
        <v>45630</v>
      </c>
      <c r="C2288" s="2">
        <v>0.45</v>
      </c>
      <c r="D2288" s="2">
        <v>0.45</v>
      </c>
      <c r="E2288" s="2">
        <v>0</v>
      </c>
      <c r="F2288" s="2">
        <v>0</v>
      </c>
      <c r="G2288" s="2">
        <v>0</v>
      </c>
      <c r="H2288" s="15">
        <f t="shared" si="35"/>
        <v>2.2727272727272749E-2</v>
      </c>
    </row>
    <row r="2289" spans="1:8" ht="13.5" x14ac:dyDescent="0.25">
      <c r="A2289" s="11"/>
      <c r="B2289" s="10">
        <v>45631</v>
      </c>
      <c r="C2289" s="2">
        <v>0.47</v>
      </c>
      <c r="D2289" s="2">
        <v>0.47</v>
      </c>
      <c r="E2289" s="2">
        <v>0</v>
      </c>
      <c r="F2289" s="2">
        <v>0</v>
      </c>
      <c r="G2289" s="2">
        <v>0</v>
      </c>
      <c r="H2289" s="15">
        <f t="shared" si="35"/>
        <v>4.4444444444444363E-2</v>
      </c>
    </row>
    <row r="2290" spans="1:8" ht="13.5" x14ac:dyDescent="0.25">
      <c r="A2290" s="11"/>
      <c r="B2290" s="10">
        <v>45632</v>
      </c>
      <c r="C2290" s="2">
        <v>0.49</v>
      </c>
      <c r="D2290" s="2">
        <v>0.49</v>
      </c>
      <c r="E2290" s="2">
        <v>0</v>
      </c>
      <c r="F2290" s="2">
        <v>0</v>
      </c>
      <c r="G2290" s="2">
        <v>0</v>
      </c>
      <c r="H2290" s="15">
        <f t="shared" si="35"/>
        <v>4.2553191489361743E-2</v>
      </c>
    </row>
    <row r="2291" spans="1:8" ht="13.5" x14ac:dyDescent="0.25">
      <c r="A2291" s="11"/>
      <c r="B2291" s="10">
        <v>45635</v>
      </c>
      <c r="C2291" s="2">
        <v>0.51</v>
      </c>
      <c r="D2291" s="2">
        <v>0.51</v>
      </c>
      <c r="E2291" s="2">
        <v>26764</v>
      </c>
      <c r="F2291" s="2">
        <v>0.51</v>
      </c>
      <c r="G2291" s="2">
        <v>13649.64</v>
      </c>
      <c r="H2291" s="15">
        <f t="shared" si="35"/>
        <v>4.0816326530612283E-2</v>
      </c>
    </row>
    <row r="2292" spans="1:8" ht="13.5" x14ac:dyDescent="0.25">
      <c r="A2292" s="11"/>
      <c r="B2292" s="10">
        <v>45636</v>
      </c>
      <c r="C2292" s="2">
        <v>0.53</v>
      </c>
      <c r="D2292" s="2">
        <v>0.53</v>
      </c>
      <c r="E2292" s="2">
        <v>11366</v>
      </c>
      <c r="F2292" s="2">
        <v>0.53</v>
      </c>
      <c r="G2292" s="2">
        <v>6023.98</v>
      </c>
      <c r="H2292" s="15">
        <f t="shared" si="35"/>
        <v>3.9215686274509838E-2</v>
      </c>
    </row>
    <row r="2293" spans="1:8" ht="13.5" x14ac:dyDescent="0.25">
      <c r="A2293" s="11"/>
      <c r="B2293" s="10">
        <v>45637</v>
      </c>
      <c r="C2293" s="2">
        <v>0.51</v>
      </c>
      <c r="D2293" s="2">
        <v>0.51</v>
      </c>
      <c r="E2293" s="2">
        <v>0</v>
      </c>
      <c r="F2293" s="2">
        <v>0</v>
      </c>
      <c r="G2293" s="2">
        <v>0</v>
      </c>
      <c r="H2293" s="15">
        <f t="shared" si="35"/>
        <v>-3.7735849056603807E-2</v>
      </c>
    </row>
    <row r="2294" spans="1:8" ht="13.5" x14ac:dyDescent="0.25">
      <c r="A2294" s="11"/>
      <c r="B2294" s="10">
        <v>45638</v>
      </c>
      <c r="C2294" s="2">
        <v>0.49</v>
      </c>
      <c r="D2294" s="2">
        <v>0.49</v>
      </c>
      <c r="E2294" s="2">
        <v>0</v>
      </c>
      <c r="F2294" s="2">
        <v>0</v>
      </c>
      <c r="G2294" s="2">
        <v>0</v>
      </c>
      <c r="H2294" s="15">
        <f t="shared" si="35"/>
        <v>-3.9215686274509838E-2</v>
      </c>
    </row>
    <row r="2295" spans="1:8" ht="13.5" x14ac:dyDescent="0.25">
      <c r="A2295" s="11"/>
      <c r="B2295" s="10">
        <v>45639</v>
      </c>
      <c r="C2295" s="2">
        <v>0.48</v>
      </c>
      <c r="D2295" s="2">
        <v>0.48</v>
      </c>
      <c r="E2295" s="2">
        <v>1343</v>
      </c>
      <c r="F2295" s="2">
        <v>0.48</v>
      </c>
      <c r="G2295" s="2">
        <v>644.64</v>
      </c>
      <c r="H2295" s="15">
        <f t="shared" si="35"/>
        <v>-2.0408163265306142E-2</v>
      </c>
    </row>
    <row r="2296" spans="1:8" ht="13.5" x14ac:dyDescent="0.25">
      <c r="A2296" s="11"/>
      <c r="B2296" s="10">
        <v>45642</v>
      </c>
      <c r="C2296" s="2">
        <v>0.46</v>
      </c>
      <c r="D2296" s="2">
        <v>0.46</v>
      </c>
      <c r="E2296" s="2">
        <v>1520</v>
      </c>
      <c r="F2296" s="2">
        <v>0.46</v>
      </c>
      <c r="G2296" s="2">
        <v>699.2</v>
      </c>
      <c r="H2296" s="15">
        <f t="shared" si="35"/>
        <v>-4.1666666666666588E-2</v>
      </c>
    </row>
    <row r="2297" spans="1:8" ht="13.5" x14ac:dyDescent="0.25">
      <c r="A2297" s="11"/>
      <c r="B2297" s="10">
        <v>45644</v>
      </c>
      <c r="C2297" s="2">
        <v>0.44</v>
      </c>
      <c r="D2297" s="2">
        <v>0.44</v>
      </c>
      <c r="E2297" s="2">
        <v>29503</v>
      </c>
      <c r="F2297" s="2">
        <v>0.44</v>
      </c>
      <c r="G2297" s="2">
        <v>12981.32</v>
      </c>
      <c r="H2297" s="15">
        <f t="shared" si="35"/>
        <v>-4.3478260869565251E-2</v>
      </c>
    </row>
    <row r="2298" spans="1:8" ht="13.5" x14ac:dyDescent="0.25">
      <c r="A2298" s="11"/>
      <c r="B2298" s="10">
        <v>45645</v>
      </c>
      <c r="C2298" s="2">
        <v>0.45</v>
      </c>
      <c r="D2298" s="2">
        <v>0.45</v>
      </c>
      <c r="E2298" s="2">
        <v>0</v>
      </c>
      <c r="F2298" s="2">
        <v>0</v>
      </c>
      <c r="G2298" s="2">
        <v>0</v>
      </c>
      <c r="H2298" s="15">
        <f t="shared" si="35"/>
        <v>2.2727272727272749E-2</v>
      </c>
    </row>
    <row r="2299" spans="1:8" ht="13.5" x14ac:dyDescent="0.25">
      <c r="A2299" s="11"/>
      <c r="B2299" s="10">
        <v>45646</v>
      </c>
      <c r="C2299" s="2">
        <v>0.47</v>
      </c>
      <c r="D2299" s="2">
        <v>0.47</v>
      </c>
      <c r="E2299" s="2">
        <v>6700</v>
      </c>
      <c r="F2299" s="2">
        <v>0.47</v>
      </c>
      <c r="G2299" s="2">
        <v>3149</v>
      </c>
      <c r="H2299" s="15">
        <f t="shared" si="35"/>
        <v>4.4444444444444363E-2</v>
      </c>
    </row>
    <row r="2300" spans="1:8" ht="13.5" x14ac:dyDescent="0.25">
      <c r="A2300" s="11"/>
      <c r="B2300" s="10">
        <v>45649</v>
      </c>
      <c r="C2300" s="2">
        <v>0.49</v>
      </c>
      <c r="D2300" s="2">
        <v>0.49</v>
      </c>
      <c r="E2300" s="2">
        <v>9950</v>
      </c>
      <c r="F2300" s="2">
        <v>0.49</v>
      </c>
      <c r="G2300" s="2">
        <v>4875.5</v>
      </c>
      <c r="H2300" s="15">
        <f t="shared" si="35"/>
        <v>4.2553191489361743E-2</v>
      </c>
    </row>
    <row r="2301" spans="1:8" ht="13.5" x14ac:dyDescent="0.25">
      <c r="A2301" s="11"/>
      <c r="B2301" s="10">
        <v>45650</v>
      </c>
      <c r="C2301" s="2">
        <v>0.51</v>
      </c>
      <c r="D2301" s="2">
        <v>0.51</v>
      </c>
      <c r="E2301" s="2">
        <v>16720</v>
      </c>
      <c r="F2301" s="2">
        <v>0.51</v>
      </c>
      <c r="G2301" s="2">
        <v>8527.2000000000007</v>
      </c>
      <c r="H2301" s="15">
        <f t="shared" si="35"/>
        <v>4.0816326530612283E-2</v>
      </c>
    </row>
    <row r="2302" spans="1:8" ht="13.5" x14ac:dyDescent="0.25">
      <c r="A2302" s="11"/>
      <c r="B2302" s="10">
        <v>45651</v>
      </c>
      <c r="C2302" s="2">
        <v>0.52</v>
      </c>
      <c r="D2302" s="2">
        <v>0.52</v>
      </c>
      <c r="E2302" s="2">
        <v>16193</v>
      </c>
      <c r="F2302" s="2">
        <v>0.52</v>
      </c>
      <c r="G2302" s="2">
        <v>8420.36</v>
      </c>
      <c r="H2302" s="15">
        <f t="shared" si="35"/>
        <v>1.9607843137254919E-2</v>
      </c>
    </row>
    <row r="2303" spans="1:8" ht="13.5" x14ac:dyDescent="0.25">
      <c r="A2303" s="11"/>
      <c r="B2303" s="10">
        <v>45652</v>
      </c>
      <c r="C2303" s="2">
        <v>0.54</v>
      </c>
      <c r="D2303" s="2">
        <v>0.54</v>
      </c>
      <c r="E2303" s="2">
        <v>0</v>
      </c>
      <c r="F2303" s="2">
        <v>0</v>
      </c>
      <c r="G2303" s="2">
        <v>0</v>
      </c>
      <c r="H2303" s="15">
        <f t="shared" si="35"/>
        <v>3.8461538461538491E-2</v>
      </c>
    </row>
    <row r="2304" spans="1:8" ht="13.5" x14ac:dyDescent="0.25">
      <c r="A2304" s="11"/>
      <c r="B2304" s="10">
        <v>45653</v>
      </c>
      <c r="C2304" s="2">
        <v>0.56000000000000005</v>
      </c>
      <c r="D2304" s="2">
        <v>0.56000000000000005</v>
      </c>
      <c r="E2304" s="2">
        <v>23705</v>
      </c>
      <c r="F2304" s="2">
        <v>0.56000000000000005</v>
      </c>
      <c r="G2304" s="2">
        <v>13274.8</v>
      </c>
      <c r="H2304" s="15">
        <f t="shared" si="35"/>
        <v>3.703703703703707E-2</v>
      </c>
    </row>
    <row r="2305" spans="1:8" ht="13.5" x14ac:dyDescent="0.25">
      <c r="A2305" s="11"/>
      <c r="B2305" s="10">
        <v>45656</v>
      </c>
      <c r="C2305" s="2">
        <v>0.56000000000000005</v>
      </c>
      <c r="D2305" s="2">
        <v>0.56000000000000005</v>
      </c>
      <c r="E2305" s="2">
        <v>5000</v>
      </c>
      <c r="F2305" s="2">
        <v>0.56000000000000005</v>
      </c>
      <c r="G2305" s="2">
        <v>2800</v>
      </c>
      <c r="H2305" s="15">
        <f t="shared" si="35"/>
        <v>0</v>
      </c>
    </row>
    <row r="2306" spans="1:8" ht="13.5" x14ac:dyDescent="0.25">
      <c r="A2306" s="11"/>
      <c r="B2306" s="10">
        <v>45657</v>
      </c>
      <c r="C2306" s="2">
        <v>0.54</v>
      </c>
      <c r="D2306" s="2">
        <v>0.54</v>
      </c>
      <c r="E2306" s="2">
        <v>0</v>
      </c>
      <c r="F2306" s="2">
        <v>0</v>
      </c>
      <c r="G2306" s="2">
        <v>0</v>
      </c>
      <c r="H2306" s="15">
        <f t="shared" si="35"/>
        <v>-3.571428571428574E-2</v>
      </c>
    </row>
    <row r="2307" spans="1:8" ht="13.5" x14ac:dyDescent="0.25">
      <c r="A2307" s="11"/>
      <c r="B2307" s="10">
        <v>45659</v>
      </c>
      <c r="C2307" s="2">
        <v>0.52</v>
      </c>
      <c r="D2307" s="2">
        <v>0.52</v>
      </c>
      <c r="E2307" s="2">
        <v>31165</v>
      </c>
      <c r="F2307" s="2">
        <v>0.52</v>
      </c>
      <c r="G2307" s="2">
        <v>16205.8</v>
      </c>
      <c r="H2307" s="15">
        <f t="shared" si="35"/>
        <v>-3.703703703703707E-2</v>
      </c>
    </row>
    <row r="2308" spans="1:8" ht="13.5" x14ac:dyDescent="0.25">
      <c r="A2308" s="11"/>
      <c r="B2308" s="10">
        <v>45660</v>
      </c>
      <c r="C2308" s="2">
        <v>0.5</v>
      </c>
      <c r="D2308" s="2">
        <v>0.5</v>
      </c>
      <c r="E2308" s="2">
        <v>0</v>
      </c>
      <c r="F2308" s="2">
        <v>0</v>
      </c>
      <c r="G2308" s="2">
        <v>0</v>
      </c>
      <c r="H2308" s="15">
        <f t="shared" si="35"/>
        <v>-3.8461538461538491E-2</v>
      </c>
    </row>
    <row r="2309" spans="1:8" ht="13.5" x14ac:dyDescent="0.25">
      <c r="A2309" s="11"/>
      <c r="B2309" s="10">
        <v>45663</v>
      </c>
      <c r="C2309" s="2">
        <v>0.48</v>
      </c>
      <c r="D2309" s="2">
        <v>0.48</v>
      </c>
      <c r="E2309" s="2">
        <v>0</v>
      </c>
      <c r="F2309" s="2">
        <v>0</v>
      </c>
      <c r="G2309" s="2">
        <v>0</v>
      </c>
      <c r="H2309" s="15">
        <f t="shared" si="35"/>
        <v>-4.0000000000000036E-2</v>
      </c>
    </row>
    <row r="2310" spans="1:8" ht="13.5" x14ac:dyDescent="0.25">
      <c r="A2310" s="11"/>
      <c r="B2310" s="10">
        <v>45664</v>
      </c>
      <c r="C2310" s="2">
        <v>0.5</v>
      </c>
      <c r="D2310" s="2">
        <v>0.5</v>
      </c>
      <c r="E2310" s="2">
        <v>197816</v>
      </c>
      <c r="F2310" s="2">
        <v>0.5</v>
      </c>
      <c r="G2310" s="2">
        <v>98908</v>
      </c>
      <c r="H2310" s="15">
        <f t="shared" si="35"/>
        <v>4.1666666666666706E-2</v>
      </c>
    </row>
    <row r="2311" spans="1:8" ht="13.5" x14ac:dyDescent="0.25">
      <c r="A2311" s="11"/>
      <c r="B2311" s="10">
        <v>45665</v>
      </c>
      <c r="C2311" s="2">
        <v>0.52</v>
      </c>
      <c r="D2311" s="2">
        <v>0.52</v>
      </c>
      <c r="E2311" s="2">
        <v>4605</v>
      </c>
      <c r="F2311" s="2">
        <v>0.52</v>
      </c>
      <c r="G2311" s="2">
        <v>2394.6</v>
      </c>
      <c r="H2311" s="15">
        <f t="shared" ref="H2311:H2374" si="36">(D2311-D2310)/D2310</f>
        <v>4.0000000000000036E-2</v>
      </c>
    </row>
    <row r="2312" spans="1:8" ht="13.5" x14ac:dyDescent="0.25">
      <c r="A2312" s="11"/>
      <c r="B2312" s="10">
        <v>45666</v>
      </c>
      <c r="C2312" s="2">
        <v>0.52</v>
      </c>
      <c r="D2312" s="2">
        <v>0.52</v>
      </c>
      <c r="E2312" s="2">
        <v>4900</v>
      </c>
      <c r="F2312" s="2">
        <v>0.52</v>
      </c>
      <c r="G2312" s="2">
        <v>2548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0.5</v>
      </c>
      <c r="D2313" s="2">
        <v>0.5</v>
      </c>
      <c r="E2313" s="2">
        <v>66284</v>
      </c>
      <c r="F2313" s="2">
        <v>0.5</v>
      </c>
      <c r="G2313" s="2">
        <v>33142</v>
      </c>
      <c r="H2313" s="15">
        <f t="shared" si="36"/>
        <v>-3.8461538461538491E-2</v>
      </c>
    </row>
    <row r="2314" spans="1:8" ht="13.5" x14ac:dyDescent="0.25">
      <c r="A2314" s="11"/>
      <c r="B2314" s="10">
        <v>45670</v>
      </c>
      <c r="C2314" s="2">
        <v>0.5</v>
      </c>
      <c r="D2314" s="2">
        <v>0.5</v>
      </c>
      <c r="E2314" s="2">
        <v>846</v>
      </c>
      <c r="F2314" s="2">
        <v>0.5</v>
      </c>
      <c r="G2314" s="2">
        <v>423</v>
      </c>
      <c r="H2314" s="15">
        <f t="shared" si="36"/>
        <v>0</v>
      </c>
    </row>
    <row r="2315" spans="1:8" ht="13.5" x14ac:dyDescent="0.25">
      <c r="A2315" s="11"/>
      <c r="B2315" s="10">
        <v>45671</v>
      </c>
      <c r="C2315" s="2">
        <v>0.51</v>
      </c>
      <c r="D2315" s="2">
        <v>0.51</v>
      </c>
      <c r="E2315" s="2">
        <v>16</v>
      </c>
      <c r="F2315" s="2">
        <v>0.51</v>
      </c>
      <c r="G2315" s="2">
        <v>8.16</v>
      </c>
      <c r="H2315" s="15">
        <f t="shared" si="36"/>
        <v>2.0000000000000018E-2</v>
      </c>
    </row>
    <row r="2316" spans="1:8" ht="13.5" x14ac:dyDescent="0.25">
      <c r="A2316" s="11"/>
      <c r="B2316" s="10">
        <v>45672</v>
      </c>
      <c r="C2316" s="2">
        <v>0.51</v>
      </c>
      <c r="D2316" s="2">
        <v>0.51</v>
      </c>
      <c r="E2316" s="2">
        <v>0</v>
      </c>
      <c r="F2316" s="2">
        <v>0</v>
      </c>
      <c r="G2316" s="2">
        <v>0</v>
      </c>
      <c r="H2316" s="15">
        <f t="shared" si="36"/>
        <v>0</v>
      </c>
    </row>
    <row r="2317" spans="1:8" ht="13.5" x14ac:dyDescent="0.25">
      <c r="A2317" s="11"/>
      <c r="B2317" s="10">
        <v>45673</v>
      </c>
      <c r="C2317" s="2">
        <v>0.49</v>
      </c>
      <c r="D2317" s="2">
        <v>0.49</v>
      </c>
      <c r="E2317" s="2">
        <v>17854</v>
      </c>
      <c r="F2317" s="2">
        <v>0.49</v>
      </c>
      <c r="G2317" s="2">
        <v>8748.4599999999991</v>
      </c>
      <c r="H2317" s="15">
        <f t="shared" si="36"/>
        <v>-3.9215686274509838E-2</v>
      </c>
    </row>
    <row r="2318" spans="1:8" ht="13.5" x14ac:dyDescent="0.25">
      <c r="A2318" s="11"/>
      <c r="B2318" s="10">
        <v>45674</v>
      </c>
      <c r="C2318" s="2">
        <v>0.49</v>
      </c>
      <c r="D2318" s="2">
        <v>0.49</v>
      </c>
      <c r="E2318" s="2">
        <v>12256</v>
      </c>
      <c r="F2318" s="2">
        <v>0.49</v>
      </c>
      <c r="G2318" s="2">
        <v>6005.44</v>
      </c>
      <c r="H2318" s="15">
        <f t="shared" si="36"/>
        <v>0</v>
      </c>
    </row>
    <row r="2319" spans="1:8" ht="13.5" x14ac:dyDescent="0.25">
      <c r="A2319" s="11"/>
      <c r="B2319" s="10">
        <v>45677</v>
      </c>
      <c r="C2319" s="2">
        <v>0.51</v>
      </c>
      <c r="D2319" s="2">
        <v>0.51</v>
      </c>
      <c r="E2319" s="2">
        <v>1296</v>
      </c>
      <c r="F2319" s="2">
        <v>0.51</v>
      </c>
      <c r="G2319" s="2">
        <v>660.96</v>
      </c>
      <c r="H2319" s="15">
        <f t="shared" si="36"/>
        <v>4.0816326530612283E-2</v>
      </c>
    </row>
    <row r="2320" spans="1:8" ht="13.5" x14ac:dyDescent="0.25">
      <c r="A2320" s="11"/>
      <c r="B2320" s="10">
        <v>45678</v>
      </c>
      <c r="C2320" s="2">
        <v>0.53</v>
      </c>
      <c r="D2320" s="2">
        <v>0.53</v>
      </c>
      <c r="E2320" s="2">
        <v>38285</v>
      </c>
      <c r="F2320" s="2">
        <v>0.53</v>
      </c>
      <c r="G2320" s="2">
        <v>20291.05</v>
      </c>
      <c r="H2320" s="15">
        <f t="shared" si="36"/>
        <v>3.9215686274509838E-2</v>
      </c>
    </row>
    <row r="2321" spans="1:8" ht="13.5" x14ac:dyDescent="0.25">
      <c r="A2321" s="11"/>
      <c r="B2321" s="10">
        <v>45679</v>
      </c>
      <c r="C2321" s="2">
        <v>0.51</v>
      </c>
      <c r="D2321" s="2">
        <v>0.51</v>
      </c>
      <c r="E2321" s="2">
        <v>7900</v>
      </c>
      <c r="F2321" s="2">
        <v>0.51</v>
      </c>
      <c r="G2321" s="2">
        <v>4029</v>
      </c>
      <c r="H2321" s="15">
        <f t="shared" si="36"/>
        <v>-3.7735849056603807E-2</v>
      </c>
    </row>
    <row r="2322" spans="1:8" ht="13.5" x14ac:dyDescent="0.25">
      <c r="A2322" s="11"/>
      <c r="B2322" s="10">
        <v>45680</v>
      </c>
      <c r="C2322" s="2">
        <v>0.51</v>
      </c>
      <c r="D2322" s="2">
        <v>0.51</v>
      </c>
      <c r="E2322" s="2">
        <v>1300</v>
      </c>
      <c r="F2322" s="2">
        <v>0.51</v>
      </c>
      <c r="G2322" s="2">
        <v>663</v>
      </c>
      <c r="H2322" s="15">
        <f t="shared" si="36"/>
        <v>0</v>
      </c>
    </row>
    <row r="2323" spans="1:8" ht="13.5" x14ac:dyDescent="0.25">
      <c r="A2323" s="11"/>
      <c r="B2323" s="10">
        <v>45681</v>
      </c>
      <c r="C2323" s="2">
        <v>0.49</v>
      </c>
      <c r="D2323" s="2">
        <v>0.49</v>
      </c>
      <c r="E2323" s="2">
        <v>0</v>
      </c>
      <c r="F2323" s="2">
        <v>0</v>
      </c>
      <c r="G2323" s="2">
        <v>0</v>
      </c>
      <c r="H2323" s="15">
        <f t="shared" si="36"/>
        <v>-3.9215686274509838E-2</v>
      </c>
    </row>
    <row r="2324" spans="1:8" ht="13.5" x14ac:dyDescent="0.25">
      <c r="A2324" s="11"/>
      <c r="B2324" s="10">
        <v>45684</v>
      </c>
      <c r="C2324" s="2">
        <v>0.49</v>
      </c>
      <c r="D2324" s="2">
        <v>0.49</v>
      </c>
      <c r="E2324" s="2">
        <v>2200</v>
      </c>
      <c r="F2324" s="2">
        <v>0.49</v>
      </c>
      <c r="G2324" s="2">
        <v>1078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0.48</v>
      </c>
      <c r="D2325" s="2">
        <v>0.48</v>
      </c>
      <c r="E2325" s="2">
        <v>2710</v>
      </c>
      <c r="F2325" s="2">
        <v>0.48</v>
      </c>
      <c r="G2325" s="2">
        <v>1300.8</v>
      </c>
      <c r="H2325" s="15">
        <f t="shared" si="36"/>
        <v>-2.0408163265306142E-2</v>
      </c>
    </row>
    <row r="2326" spans="1:8" ht="13.5" x14ac:dyDescent="0.25">
      <c r="A2326" s="11"/>
      <c r="B2326" s="10">
        <v>45686</v>
      </c>
      <c r="C2326" s="2">
        <v>0.47</v>
      </c>
      <c r="D2326" s="2">
        <v>0.47</v>
      </c>
      <c r="E2326" s="2">
        <v>2650</v>
      </c>
      <c r="F2326" s="2">
        <v>0.47</v>
      </c>
      <c r="G2326" s="2">
        <v>1245.5</v>
      </c>
      <c r="H2326" s="15">
        <f t="shared" si="36"/>
        <v>-2.0833333333333353E-2</v>
      </c>
    </row>
    <row r="2327" spans="1:8" ht="13.5" x14ac:dyDescent="0.25">
      <c r="A2327" s="11"/>
      <c r="B2327" s="10">
        <v>45687</v>
      </c>
      <c r="C2327" s="2">
        <v>0.47</v>
      </c>
      <c r="D2327" s="2">
        <v>0.47</v>
      </c>
      <c r="E2327" s="2">
        <v>2414</v>
      </c>
      <c r="F2327" s="2">
        <v>0.47</v>
      </c>
      <c r="G2327" s="2">
        <v>1134.58</v>
      </c>
      <c r="H2327" s="15">
        <f t="shared" si="36"/>
        <v>0</v>
      </c>
    </row>
    <row r="2328" spans="1:8" ht="13.5" x14ac:dyDescent="0.25">
      <c r="A2328" s="11"/>
      <c r="B2328" s="10">
        <v>45688</v>
      </c>
      <c r="C2328" s="2">
        <v>0.49</v>
      </c>
      <c r="D2328" s="2">
        <v>0.49</v>
      </c>
      <c r="E2328" s="2">
        <v>111</v>
      </c>
      <c r="F2328" s="2">
        <v>0.49</v>
      </c>
      <c r="G2328" s="2">
        <v>54.39</v>
      </c>
      <c r="H2328" s="15">
        <f t="shared" si="36"/>
        <v>4.2553191489361743E-2</v>
      </c>
    </row>
    <row r="2329" spans="1:8" ht="13.5" x14ac:dyDescent="0.25">
      <c r="A2329" s="11"/>
      <c r="B2329" s="10">
        <v>45691</v>
      </c>
      <c r="C2329" s="2">
        <v>0.48</v>
      </c>
      <c r="D2329" s="2">
        <v>0.48</v>
      </c>
      <c r="E2329" s="2">
        <v>1778</v>
      </c>
      <c r="F2329" s="2">
        <v>0.48</v>
      </c>
      <c r="G2329" s="2">
        <v>853.44</v>
      </c>
      <c r="H2329" s="15">
        <f t="shared" si="36"/>
        <v>-2.0408163265306142E-2</v>
      </c>
    </row>
    <row r="2330" spans="1:8" ht="13.5" x14ac:dyDescent="0.25">
      <c r="A2330" s="11"/>
      <c r="B2330" s="10">
        <v>45692</v>
      </c>
      <c r="C2330" s="2">
        <v>0.46</v>
      </c>
      <c r="D2330" s="2">
        <v>0.46</v>
      </c>
      <c r="E2330" s="2">
        <v>0</v>
      </c>
      <c r="F2330" s="2">
        <v>0</v>
      </c>
      <c r="G2330" s="2">
        <v>0</v>
      </c>
      <c r="H2330" s="15">
        <f t="shared" si="36"/>
        <v>-4.1666666666666588E-2</v>
      </c>
    </row>
    <row r="2331" spans="1:8" ht="13.5" x14ac:dyDescent="0.25">
      <c r="A2331" s="11"/>
      <c r="B2331" s="10">
        <v>45693</v>
      </c>
      <c r="C2331" s="2">
        <v>0.44</v>
      </c>
      <c r="D2331" s="2">
        <v>0.44</v>
      </c>
      <c r="E2331" s="2">
        <v>8340</v>
      </c>
      <c r="F2331" s="2">
        <v>0.44</v>
      </c>
      <c r="G2331" s="2">
        <v>3669.6</v>
      </c>
      <c r="H2331" s="15">
        <f t="shared" si="36"/>
        <v>-4.3478260869565251E-2</v>
      </c>
    </row>
    <row r="2332" spans="1:8" ht="13.5" x14ac:dyDescent="0.25">
      <c r="A2332" s="11"/>
      <c r="B2332" s="10">
        <v>45694</v>
      </c>
      <c r="C2332" s="2">
        <v>0.44</v>
      </c>
      <c r="D2332" s="2">
        <v>0.44</v>
      </c>
      <c r="E2332" s="2">
        <v>4691</v>
      </c>
      <c r="F2332" s="2">
        <v>0.44</v>
      </c>
      <c r="G2332" s="2">
        <v>2064.04</v>
      </c>
      <c r="H2332" s="15">
        <f t="shared" si="36"/>
        <v>0</v>
      </c>
    </row>
    <row r="2333" spans="1:8" ht="13.5" x14ac:dyDescent="0.25">
      <c r="A2333" s="11"/>
      <c r="B2333" s="10">
        <v>45695</v>
      </c>
      <c r="C2333" s="2">
        <v>0.43</v>
      </c>
      <c r="D2333" s="2">
        <v>0.43</v>
      </c>
      <c r="E2333" s="2">
        <v>24892</v>
      </c>
      <c r="F2333" s="2">
        <v>0.43</v>
      </c>
      <c r="G2333" s="2">
        <v>10703.56</v>
      </c>
      <c r="H2333" s="15">
        <f t="shared" si="36"/>
        <v>-2.2727272727272749E-2</v>
      </c>
    </row>
    <row r="2334" spans="1:8" ht="13.5" x14ac:dyDescent="0.25">
      <c r="A2334" s="11"/>
      <c r="B2334" s="10">
        <v>45698</v>
      </c>
      <c r="C2334" s="2">
        <v>0.42</v>
      </c>
      <c r="D2334" s="2">
        <v>0.42</v>
      </c>
      <c r="E2334" s="2">
        <v>24587</v>
      </c>
      <c r="F2334" s="2">
        <v>0.42</v>
      </c>
      <c r="G2334" s="2">
        <v>10326.540000000001</v>
      </c>
      <c r="H2334" s="15">
        <f t="shared" si="36"/>
        <v>-2.3255813953488393E-2</v>
      </c>
    </row>
    <row r="2335" spans="1:8" ht="13.5" x14ac:dyDescent="0.25">
      <c r="A2335" s="11"/>
      <c r="B2335" s="10">
        <v>45699</v>
      </c>
      <c r="C2335" s="2">
        <v>0.42</v>
      </c>
      <c r="D2335" s="2">
        <v>0.42</v>
      </c>
      <c r="E2335" s="2">
        <v>15533</v>
      </c>
      <c r="F2335" s="2">
        <v>0.42</v>
      </c>
      <c r="G2335" s="2">
        <v>6523.86</v>
      </c>
      <c r="H2335" s="15">
        <f t="shared" si="36"/>
        <v>0</v>
      </c>
    </row>
    <row r="2336" spans="1:8" ht="13.5" x14ac:dyDescent="0.25">
      <c r="A2336" s="11"/>
      <c r="B2336" s="10">
        <v>45700</v>
      </c>
      <c r="C2336" s="2">
        <v>0.41</v>
      </c>
      <c r="D2336" s="2">
        <v>0.41</v>
      </c>
      <c r="E2336" s="2">
        <v>2075</v>
      </c>
      <c r="F2336" s="2">
        <v>0.41</v>
      </c>
      <c r="G2336" s="2">
        <v>850.75</v>
      </c>
      <c r="H2336" s="15">
        <f t="shared" si="36"/>
        <v>-2.3809523809523832E-2</v>
      </c>
    </row>
    <row r="2337" spans="1:8" ht="13.5" x14ac:dyDescent="0.25">
      <c r="A2337" s="11"/>
      <c r="B2337" s="10">
        <v>45701</v>
      </c>
      <c r="C2337" s="2">
        <v>0.4</v>
      </c>
      <c r="D2337" s="2">
        <v>0.4</v>
      </c>
      <c r="E2337" s="2">
        <v>0</v>
      </c>
      <c r="F2337" s="2">
        <v>0</v>
      </c>
      <c r="G2337" s="2">
        <v>0</v>
      </c>
      <c r="H2337" s="15">
        <f t="shared" si="36"/>
        <v>-2.4390243902438911E-2</v>
      </c>
    </row>
    <row r="2338" spans="1:8" ht="13.5" x14ac:dyDescent="0.25">
      <c r="A2338" s="11"/>
      <c r="B2338" s="10">
        <v>45702</v>
      </c>
      <c r="C2338" s="2">
        <v>0.4</v>
      </c>
      <c r="D2338" s="2">
        <v>0.4</v>
      </c>
      <c r="E2338" s="2">
        <v>26505</v>
      </c>
      <c r="F2338" s="2">
        <v>0.4</v>
      </c>
      <c r="G2338" s="2">
        <v>10602</v>
      </c>
      <c r="H2338" s="15">
        <f t="shared" si="36"/>
        <v>0</v>
      </c>
    </row>
    <row r="2339" spans="1:8" ht="13.5" x14ac:dyDescent="0.25">
      <c r="A2339" s="11"/>
      <c r="B2339" s="10">
        <v>45705</v>
      </c>
      <c r="C2339" s="2">
        <v>0.4</v>
      </c>
      <c r="D2339" s="2">
        <v>0.4</v>
      </c>
      <c r="E2339" s="2">
        <v>3336</v>
      </c>
      <c r="F2339" s="2">
        <v>0.4</v>
      </c>
      <c r="G2339" s="2">
        <v>1334.4</v>
      </c>
      <c r="H2339" s="15">
        <f t="shared" si="36"/>
        <v>0</v>
      </c>
    </row>
    <row r="2340" spans="1:8" ht="13.5" x14ac:dyDescent="0.25">
      <c r="A2340" s="11"/>
      <c r="B2340" s="10">
        <v>45706</v>
      </c>
      <c r="C2340" s="2">
        <v>0.39</v>
      </c>
      <c r="D2340" s="2">
        <v>0.39</v>
      </c>
      <c r="E2340" s="2">
        <v>13586</v>
      </c>
      <c r="F2340" s="2">
        <v>0.39</v>
      </c>
      <c r="G2340" s="2">
        <v>5298.54</v>
      </c>
      <c r="H2340" s="15">
        <f t="shared" si="36"/>
        <v>-2.5000000000000022E-2</v>
      </c>
    </row>
    <row r="2341" spans="1:8" ht="13.5" x14ac:dyDescent="0.25">
      <c r="A2341" s="11"/>
      <c r="B2341" s="10">
        <v>45707</v>
      </c>
      <c r="C2341" s="2">
        <v>0.39</v>
      </c>
      <c r="D2341" s="2">
        <v>0.39</v>
      </c>
      <c r="E2341" s="2">
        <v>567</v>
      </c>
      <c r="F2341" s="2">
        <v>0.39</v>
      </c>
      <c r="G2341" s="2">
        <v>221.13</v>
      </c>
      <c r="H2341" s="15">
        <f t="shared" si="36"/>
        <v>0</v>
      </c>
    </row>
    <row r="2342" spans="1:8" ht="13.5" x14ac:dyDescent="0.25">
      <c r="A2342" s="11"/>
      <c r="B2342" s="10">
        <v>45708</v>
      </c>
      <c r="C2342" s="2">
        <v>0.4</v>
      </c>
      <c r="D2342" s="2">
        <v>0.4</v>
      </c>
      <c r="E2342" s="2">
        <v>14267</v>
      </c>
      <c r="F2342" s="2">
        <v>0.4</v>
      </c>
      <c r="G2342" s="2">
        <v>5706.8</v>
      </c>
      <c r="H2342" s="15">
        <f t="shared" si="36"/>
        <v>2.5641025641025664E-2</v>
      </c>
    </row>
    <row r="2343" spans="1:8" ht="13.5" x14ac:dyDescent="0.25">
      <c r="A2343" s="11"/>
      <c r="B2343" s="10">
        <v>45709</v>
      </c>
      <c r="C2343" s="2">
        <v>0.41</v>
      </c>
      <c r="D2343" s="2">
        <v>0.41</v>
      </c>
      <c r="E2343" s="2">
        <v>2511</v>
      </c>
      <c r="F2343" s="2">
        <v>0.41</v>
      </c>
      <c r="G2343" s="2">
        <v>1029.51</v>
      </c>
      <c r="H2343" s="15">
        <f t="shared" si="36"/>
        <v>2.4999999999999883E-2</v>
      </c>
    </row>
    <row r="2344" spans="1:8" ht="13.5" x14ac:dyDescent="0.25">
      <c r="A2344" s="11"/>
      <c r="B2344" s="10">
        <v>45712</v>
      </c>
      <c r="C2344" s="2">
        <v>0.4</v>
      </c>
      <c r="D2344" s="2">
        <v>0.4</v>
      </c>
      <c r="E2344" s="2">
        <v>5436</v>
      </c>
      <c r="F2344" s="2">
        <v>0.4</v>
      </c>
      <c r="G2344" s="2">
        <v>2174.4</v>
      </c>
      <c r="H2344" s="15">
        <f t="shared" si="36"/>
        <v>-2.4390243902438911E-2</v>
      </c>
    </row>
    <row r="2345" spans="1:8" ht="13.5" x14ac:dyDescent="0.25">
      <c r="A2345" s="11"/>
      <c r="B2345" s="10">
        <v>45713</v>
      </c>
      <c r="C2345" s="2">
        <v>0.41</v>
      </c>
      <c r="D2345" s="2">
        <v>0.41</v>
      </c>
      <c r="E2345" s="2">
        <v>0</v>
      </c>
      <c r="F2345" s="2">
        <v>0</v>
      </c>
      <c r="G2345" s="2">
        <v>0</v>
      </c>
      <c r="H2345" s="15">
        <f t="shared" si="36"/>
        <v>2.4999999999999883E-2</v>
      </c>
    </row>
    <row r="2346" spans="1:8" ht="13.5" x14ac:dyDescent="0.25">
      <c r="A2346" s="11"/>
      <c r="B2346" s="10">
        <v>45714</v>
      </c>
      <c r="C2346" s="2">
        <v>0.4</v>
      </c>
      <c r="D2346" s="2">
        <v>0.4</v>
      </c>
      <c r="E2346" s="2">
        <v>23970</v>
      </c>
      <c r="F2346" s="2">
        <v>0.4</v>
      </c>
      <c r="G2346" s="2">
        <v>9588</v>
      </c>
      <c r="H2346" s="15">
        <f t="shared" si="36"/>
        <v>-2.4390243902438911E-2</v>
      </c>
    </row>
    <row r="2347" spans="1:8" ht="13.5" x14ac:dyDescent="0.25">
      <c r="A2347" s="11"/>
      <c r="B2347" s="10">
        <v>45715</v>
      </c>
      <c r="C2347" s="2">
        <v>0.41</v>
      </c>
      <c r="D2347" s="2">
        <v>0.41</v>
      </c>
      <c r="E2347" s="2">
        <v>0</v>
      </c>
      <c r="F2347" s="2">
        <v>0</v>
      </c>
      <c r="G2347" s="2">
        <v>0</v>
      </c>
      <c r="H2347" s="15">
        <f t="shared" si="36"/>
        <v>2.4999999999999883E-2</v>
      </c>
    </row>
    <row r="2348" spans="1:8" ht="13.5" x14ac:dyDescent="0.25">
      <c r="A2348" s="11"/>
      <c r="B2348" s="10">
        <v>45716</v>
      </c>
      <c r="C2348" s="2">
        <v>0.4</v>
      </c>
      <c r="D2348" s="2">
        <v>0.4</v>
      </c>
      <c r="E2348" s="2">
        <v>0</v>
      </c>
      <c r="F2348" s="2">
        <v>0</v>
      </c>
      <c r="G2348" s="2">
        <v>0</v>
      </c>
      <c r="H2348" s="15">
        <f t="shared" si="36"/>
        <v>-2.4390243902438911E-2</v>
      </c>
    </row>
    <row r="2349" spans="1:8" ht="13.5" x14ac:dyDescent="0.25">
      <c r="A2349" s="11"/>
      <c r="B2349" s="10">
        <v>45719</v>
      </c>
      <c r="C2349" s="2">
        <v>0.41</v>
      </c>
      <c r="D2349" s="2">
        <v>0.41</v>
      </c>
      <c r="E2349" s="2">
        <v>6206</v>
      </c>
      <c r="F2349" s="2">
        <v>0.41</v>
      </c>
      <c r="G2349" s="2">
        <v>2544.46</v>
      </c>
      <c r="H2349" s="15">
        <f t="shared" si="36"/>
        <v>2.4999999999999883E-2</v>
      </c>
    </row>
    <row r="2350" spans="1:8" ht="13.5" x14ac:dyDescent="0.25">
      <c r="A2350" s="11"/>
      <c r="B2350" s="10">
        <v>45720</v>
      </c>
      <c r="C2350" s="2">
        <v>0.4</v>
      </c>
      <c r="D2350" s="2">
        <v>0.4</v>
      </c>
      <c r="E2350" s="2">
        <v>5000</v>
      </c>
      <c r="F2350" s="2">
        <v>0.4</v>
      </c>
      <c r="G2350" s="2">
        <v>2000</v>
      </c>
      <c r="H2350" s="15">
        <f t="shared" si="36"/>
        <v>-2.4390243902438911E-2</v>
      </c>
    </row>
    <row r="2351" spans="1:8" ht="13.5" x14ac:dyDescent="0.25">
      <c r="A2351" s="11"/>
      <c r="B2351" s="10">
        <v>45721</v>
      </c>
      <c r="C2351" s="2">
        <v>0.4</v>
      </c>
      <c r="D2351" s="2">
        <v>0.4</v>
      </c>
      <c r="E2351" s="2">
        <v>4000</v>
      </c>
      <c r="F2351" s="2">
        <v>0.4</v>
      </c>
      <c r="G2351" s="2">
        <v>1600</v>
      </c>
      <c r="H2351" s="15">
        <f t="shared" si="36"/>
        <v>0</v>
      </c>
    </row>
    <row r="2352" spans="1:8" ht="13.5" x14ac:dyDescent="0.25">
      <c r="A2352" s="11"/>
      <c r="B2352" s="10">
        <v>45722</v>
      </c>
      <c r="C2352" s="2">
        <v>0.4</v>
      </c>
      <c r="D2352" s="2">
        <v>0.4</v>
      </c>
      <c r="E2352" s="2">
        <v>4100</v>
      </c>
      <c r="F2352" s="2">
        <v>0.4</v>
      </c>
      <c r="G2352" s="2">
        <v>1640</v>
      </c>
      <c r="H2352" s="15">
        <f t="shared" si="36"/>
        <v>0</v>
      </c>
    </row>
    <row r="2353" spans="1:8" ht="13.5" x14ac:dyDescent="0.25">
      <c r="A2353" s="11"/>
      <c r="B2353" s="10">
        <v>45723</v>
      </c>
      <c r="C2353" s="2">
        <v>0.41</v>
      </c>
      <c r="D2353" s="2">
        <v>0.41</v>
      </c>
      <c r="E2353" s="2">
        <v>0</v>
      </c>
      <c r="F2353" s="2">
        <v>0</v>
      </c>
      <c r="G2353" s="2">
        <v>0</v>
      </c>
      <c r="H2353" s="15">
        <f t="shared" si="36"/>
        <v>2.4999999999999883E-2</v>
      </c>
    </row>
    <row r="2354" spans="1:8" ht="13.5" x14ac:dyDescent="0.25">
      <c r="A2354" s="11"/>
      <c r="B2354" s="10">
        <v>45726</v>
      </c>
      <c r="C2354" s="2">
        <v>0.42</v>
      </c>
      <c r="D2354" s="2">
        <v>0.42</v>
      </c>
      <c r="E2354" s="2">
        <v>0</v>
      </c>
      <c r="F2354" s="2">
        <v>0</v>
      </c>
      <c r="G2354" s="2">
        <v>0</v>
      </c>
      <c r="H2354" s="15">
        <f t="shared" si="36"/>
        <v>2.4390243902439046E-2</v>
      </c>
    </row>
    <row r="2355" spans="1:8" ht="13.5" x14ac:dyDescent="0.25">
      <c r="A2355" s="11"/>
      <c r="B2355" s="10">
        <v>45727</v>
      </c>
      <c r="C2355" s="2">
        <v>0.43</v>
      </c>
      <c r="D2355" s="2">
        <v>0.43</v>
      </c>
      <c r="E2355" s="2">
        <v>15304</v>
      </c>
      <c r="F2355" s="2">
        <v>0.43</v>
      </c>
      <c r="G2355" s="2">
        <v>6580.72</v>
      </c>
      <c r="H2355" s="15">
        <f t="shared" si="36"/>
        <v>2.3809523809523832E-2</v>
      </c>
    </row>
    <row r="2356" spans="1:8" ht="13.5" x14ac:dyDescent="0.25">
      <c r="A2356" s="11"/>
      <c r="B2356" s="10">
        <v>45728</v>
      </c>
      <c r="C2356" s="2">
        <v>0.44</v>
      </c>
      <c r="D2356" s="2">
        <v>0.44</v>
      </c>
      <c r="E2356" s="2">
        <v>8150</v>
      </c>
      <c r="F2356" s="2">
        <v>0.44</v>
      </c>
      <c r="G2356" s="2">
        <v>3586</v>
      </c>
      <c r="H2356" s="15">
        <f t="shared" si="36"/>
        <v>2.3255813953488393E-2</v>
      </c>
    </row>
    <row r="2357" spans="1:8" ht="13.5" x14ac:dyDescent="0.25">
      <c r="A2357" s="11"/>
      <c r="B2357" s="10">
        <v>45729</v>
      </c>
      <c r="C2357" s="2">
        <v>0.45</v>
      </c>
      <c r="D2357" s="2">
        <v>0.45</v>
      </c>
      <c r="E2357" s="2">
        <v>0</v>
      </c>
      <c r="F2357" s="2">
        <v>0</v>
      </c>
      <c r="G2357" s="2">
        <v>0</v>
      </c>
      <c r="H2357" s="15">
        <f t="shared" si="36"/>
        <v>2.2727272727272749E-2</v>
      </c>
    </row>
    <row r="2358" spans="1:8" ht="13.5" x14ac:dyDescent="0.25">
      <c r="A2358" s="11"/>
      <c r="B2358" s="10">
        <v>45730</v>
      </c>
      <c r="C2358" s="2">
        <v>0.44</v>
      </c>
      <c r="D2358" s="2">
        <v>0.44</v>
      </c>
      <c r="E2358" s="2">
        <v>22241</v>
      </c>
      <c r="F2358" s="2">
        <v>0.44</v>
      </c>
      <c r="G2358" s="2">
        <v>9786.0400000000009</v>
      </c>
      <c r="H2358" s="15">
        <f t="shared" si="36"/>
        <v>-2.222222222222224E-2</v>
      </c>
    </row>
    <row r="2359" spans="1:8" ht="13.5" x14ac:dyDescent="0.25">
      <c r="A2359" s="11"/>
      <c r="B2359" s="10">
        <v>45733</v>
      </c>
      <c r="C2359" s="2">
        <v>0.45</v>
      </c>
      <c r="D2359" s="2">
        <v>0.45</v>
      </c>
      <c r="E2359" s="2">
        <v>0</v>
      </c>
      <c r="F2359" s="2">
        <v>0</v>
      </c>
      <c r="G2359" s="2">
        <v>0</v>
      </c>
      <c r="H2359" s="15">
        <f t="shared" si="36"/>
        <v>2.2727272727272749E-2</v>
      </c>
    </row>
    <row r="2360" spans="1:8" ht="13.5" x14ac:dyDescent="0.25">
      <c r="A2360" s="11"/>
      <c r="B2360" s="10">
        <v>45734</v>
      </c>
      <c r="C2360" s="2">
        <v>0.45</v>
      </c>
      <c r="D2360" s="2">
        <v>0.45</v>
      </c>
      <c r="E2360" s="2">
        <v>28393</v>
      </c>
      <c r="F2360" s="2">
        <v>0.45</v>
      </c>
      <c r="G2360" s="2">
        <v>12776.85</v>
      </c>
      <c r="H2360" s="15">
        <f t="shared" si="36"/>
        <v>0</v>
      </c>
    </row>
    <row r="2361" spans="1:8" ht="13.5" x14ac:dyDescent="0.25">
      <c r="A2361" s="11"/>
      <c r="B2361" s="10">
        <v>45735</v>
      </c>
      <c r="C2361" s="2">
        <v>0.46</v>
      </c>
      <c r="D2361" s="2">
        <v>0.46</v>
      </c>
      <c r="E2361" s="2">
        <v>47117</v>
      </c>
      <c r="F2361" s="2">
        <v>0.46</v>
      </c>
      <c r="G2361" s="2">
        <v>21673.82</v>
      </c>
      <c r="H2361" s="15">
        <f t="shared" si="36"/>
        <v>2.222222222222224E-2</v>
      </c>
    </row>
    <row r="2362" spans="1:8" ht="13.5" x14ac:dyDescent="0.25">
      <c r="A2362" s="11"/>
      <c r="B2362" s="10">
        <v>45737</v>
      </c>
      <c r="C2362" s="2">
        <v>0.48</v>
      </c>
      <c r="D2362" s="2">
        <v>0.48</v>
      </c>
      <c r="E2362" s="2">
        <v>5630</v>
      </c>
      <c r="F2362" s="2">
        <v>0.48</v>
      </c>
      <c r="G2362" s="2">
        <v>2702.4</v>
      </c>
      <c r="H2362" s="15">
        <f t="shared" si="36"/>
        <v>4.3478260869565133E-2</v>
      </c>
    </row>
    <row r="2363" spans="1:8" ht="13.5" x14ac:dyDescent="0.25">
      <c r="A2363" s="11"/>
      <c r="B2363" s="10">
        <v>45740</v>
      </c>
      <c r="C2363" s="2">
        <v>0.5</v>
      </c>
      <c r="D2363" s="2">
        <v>0.5</v>
      </c>
      <c r="E2363" s="2">
        <v>5096</v>
      </c>
      <c r="F2363" s="2">
        <v>0.5</v>
      </c>
      <c r="G2363" s="2">
        <v>2548</v>
      </c>
      <c r="H2363" s="15">
        <f t="shared" si="36"/>
        <v>4.1666666666666706E-2</v>
      </c>
    </row>
    <row r="2364" spans="1:8" ht="13.5" x14ac:dyDescent="0.25">
      <c r="A2364" s="11"/>
      <c r="B2364" s="10">
        <v>45741</v>
      </c>
      <c r="C2364" s="2">
        <v>0.51</v>
      </c>
      <c r="D2364" s="2">
        <v>0.51</v>
      </c>
      <c r="E2364" s="2">
        <v>4045</v>
      </c>
      <c r="F2364" s="2">
        <v>0.51</v>
      </c>
      <c r="G2364" s="2">
        <v>2062.9499999999998</v>
      </c>
      <c r="H2364" s="15">
        <f t="shared" si="36"/>
        <v>2.0000000000000018E-2</v>
      </c>
    </row>
    <row r="2365" spans="1:8" ht="13.5" x14ac:dyDescent="0.25">
      <c r="A2365" s="11"/>
      <c r="B2365" s="10">
        <v>45742</v>
      </c>
      <c r="C2365" s="2">
        <v>0.51</v>
      </c>
      <c r="D2365" s="2">
        <v>0.51</v>
      </c>
      <c r="E2365" s="2">
        <v>3768</v>
      </c>
      <c r="F2365" s="2">
        <v>0.51</v>
      </c>
      <c r="G2365" s="2">
        <v>1921.68</v>
      </c>
      <c r="H2365" s="15">
        <f t="shared" si="36"/>
        <v>0</v>
      </c>
    </row>
    <row r="2366" spans="1:8" ht="13.5" x14ac:dyDescent="0.25">
      <c r="A2366" s="11"/>
      <c r="B2366" s="10">
        <v>45743</v>
      </c>
      <c r="C2366" s="2">
        <v>0.52</v>
      </c>
      <c r="D2366" s="2">
        <v>0.52</v>
      </c>
      <c r="E2366" s="2">
        <v>1150</v>
      </c>
      <c r="F2366" s="2">
        <v>0.52</v>
      </c>
      <c r="G2366" s="2">
        <v>598</v>
      </c>
      <c r="H2366" s="15">
        <f t="shared" si="36"/>
        <v>1.9607843137254919E-2</v>
      </c>
    </row>
    <row r="2367" spans="1:8" ht="13.5" x14ac:dyDescent="0.25">
      <c r="A2367" s="11"/>
      <c r="B2367" s="10">
        <v>45744</v>
      </c>
      <c r="C2367" s="2">
        <v>0.52</v>
      </c>
      <c r="D2367" s="2">
        <v>0.52</v>
      </c>
      <c r="E2367" s="2">
        <v>6394</v>
      </c>
      <c r="F2367" s="2">
        <v>0.52</v>
      </c>
      <c r="G2367" s="2">
        <v>3324.88</v>
      </c>
      <c r="H2367" s="15">
        <f t="shared" si="36"/>
        <v>0</v>
      </c>
    </row>
    <row r="2368" spans="1:8" ht="13.5" x14ac:dyDescent="0.25">
      <c r="A2368" s="11"/>
      <c r="B2368" s="10">
        <v>45749</v>
      </c>
      <c r="C2368" s="2">
        <v>0.54</v>
      </c>
      <c r="D2368" s="2">
        <v>0.54</v>
      </c>
      <c r="E2368" s="2">
        <v>19924</v>
      </c>
      <c r="F2368" s="2">
        <v>0.54</v>
      </c>
      <c r="G2368" s="2">
        <v>10758.96</v>
      </c>
      <c r="H2368" s="15">
        <f t="shared" si="36"/>
        <v>3.8461538461538491E-2</v>
      </c>
    </row>
    <row r="2369" spans="1:8" ht="13.5" x14ac:dyDescent="0.25">
      <c r="A2369" s="11"/>
      <c r="B2369" s="10">
        <v>45750</v>
      </c>
      <c r="C2369" s="2">
        <v>0.56000000000000005</v>
      </c>
      <c r="D2369" s="2">
        <v>0.56000000000000005</v>
      </c>
      <c r="E2369" s="2">
        <v>49504</v>
      </c>
      <c r="F2369" s="2">
        <v>0.56000000000000005</v>
      </c>
      <c r="G2369" s="2">
        <v>27722.240000000002</v>
      </c>
      <c r="H2369" s="15">
        <f t="shared" si="36"/>
        <v>3.703703703703707E-2</v>
      </c>
    </row>
    <row r="2370" spans="1:8" ht="13.5" x14ac:dyDescent="0.25">
      <c r="A2370" s="11"/>
      <c r="B2370" s="10">
        <v>45751</v>
      </c>
      <c r="C2370" s="2">
        <v>0.57999999999999996</v>
      </c>
      <c r="D2370" s="2">
        <v>0.57999999999999996</v>
      </c>
      <c r="E2370" s="2">
        <v>15628</v>
      </c>
      <c r="F2370" s="2">
        <v>0.57999999999999996</v>
      </c>
      <c r="G2370" s="2">
        <v>9064.24</v>
      </c>
      <c r="H2370" s="15">
        <f t="shared" si="36"/>
        <v>3.5714285714285546E-2</v>
      </c>
    </row>
    <row r="2371" spans="1:8" ht="13.5" x14ac:dyDescent="0.25">
      <c r="A2371" s="11"/>
      <c r="B2371" s="10">
        <v>45754</v>
      </c>
      <c r="C2371" s="2">
        <v>0.59</v>
      </c>
      <c r="D2371" s="2">
        <v>0.59</v>
      </c>
      <c r="E2371" s="2">
        <v>8820</v>
      </c>
      <c r="F2371" s="2">
        <v>0.59</v>
      </c>
      <c r="G2371" s="2">
        <v>5203.8</v>
      </c>
      <c r="H2371" s="15">
        <f t="shared" si="36"/>
        <v>1.7241379310344845E-2</v>
      </c>
    </row>
    <row r="2372" spans="1:8" ht="13.5" x14ac:dyDescent="0.25">
      <c r="A2372" s="11"/>
      <c r="B2372" s="10">
        <v>45755</v>
      </c>
      <c r="C2372" s="2">
        <v>0.57999999999999996</v>
      </c>
      <c r="D2372" s="2">
        <v>0.57999999999999996</v>
      </c>
      <c r="E2372" s="2">
        <v>14169</v>
      </c>
      <c r="F2372" s="2">
        <v>0.57999999999999996</v>
      </c>
      <c r="G2372" s="2">
        <v>8218.02</v>
      </c>
      <c r="H2372" s="15">
        <f t="shared" si="36"/>
        <v>-1.6949152542372899E-2</v>
      </c>
    </row>
    <row r="2373" spans="1:8" ht="13.5" x14ac:dyDescent="0.25">
      <c r="A2373" s="11"/>
      <c r="B2373" s="10">
        <v>45757</v>
      </c>
      <c r="C2373" s="2">
        <v>0.56000000000000005</v>
      </c>
      <c r="D2373" s="2">
        <v>0.56000000000000005</v>
      </c>
      <c r="E2373" s="2">
        <v>0</v>
      </c>
      <c r="F2373" s="2">
        <v>0</v>
      </c>
      <c r="G2373" s="2">
        <v>0</v>
      </c>
      <c r="H2373" s="15">
        <f t="shared" si="36"/>
        <v>-3.4482758620689495E-2</v>
      </c>
    </row>
    <row r="2374" spans="1:8" ht="13.5" x14ac:dyDescent="0.25">
      <c r="A2374" s="11"/>
      <c r="B2374" s="10">
        <v>45758</v>
      </c>
      <c r="C2374" s="2">
        <v>0.54</v>
      </c>
      <c r="D2374" s="2">
        <v>0.54</v>
      </c>
      <c r="E2374" s="2">
        <v>0</v>
      </c>
      <c r="F2374" s="2">
        <v>0</v>
      </c>
      <c r="G2374" s="2">
        <v>0</v>
      </c>
      <c r="H2374" s="15">
        <f t="shared" si="36"/>
        <v>-3.571428571428574E-2</v>
      </c>
    </row>
    <row r="2375" spans="1:8" ht="13.5" x14ac:dyDescent="0.25">
      <c r="A2375" s="11"/>
      <c r="B2375" s="10">
        <v>45761</v>
      </c>
      <c r="C2375" s="2">
        <v>0.52</v>
      </c>
      <c r="D2375" s="2">
        <v>0.52</v>
      </c>
      <c r="E2375" s="2">
        <v>0</v>
      </c>
      <c r="F2375" s="2">
        <v>0</v>
      </c>
      <c r="G2375" s="2">
        <v>0</v>
      </c>
      <c r="H2375" s="15">
        <f t="shared" ref="H2375:H2438" si="37">(D2375-D2374)/D2374</f>
        <v>-3.703703703703707E-2</v>
      </c>
    </row>
    <row r="2376" spans="1:8" ht="13.5" x14ac:dyDescent="0.25">
      <c r="A2376" s="11"/>
      <c r="B2376" s="10">
        <v>45762</v>
      </c>
      <c r="C2376" s="2">
        <v>0.52</v>
      </c>
      <c r="D2376" s="2">
        <v>0.52</v>
      </c>
      <c r="E2376" s="2">
        <v>36607</v>
      </c>
      <c r="F2376" s="2">
        <v>0.52</v>
      </c>
      <c r="G2376" s="2">
        <v>19035.64</v>
      </c>
      <c r="H2376" s="15">
        <f t="shared" si="37"/>
        <v>0</v>
      </c>
    </row>
    <row r="2377" spans="1:8" ht="13.5" x14ac:dyDescent="0.25">
      <c r="A2377" s="11"/>
      <c r="B2377" s="10">
        <v>45763</v>
      </c>
      <c r="C2377" s="2">
        <v>0.5</v>
      </c>
      <c r="D2377" s="2">
        <v>0.5</v>
      </c>
      <c r="E2377" s="2">
        <v>9741</v>
      </c>
      <c r="F2377" s="2">
        <v>0.5</v>
      </c>
      <c r="G2377" s="2">
        <v>4870.5</v>
      </c>
      <c r="H2377" s="15">
        <f t="shared" si="37"/>
        <v>-3.8461538461538491E-2</v>
      </c>
    </row>
    <row r="2378" spans="1:8" ht="13.5" x14ac:dyDescent="0.25">
      <c r="A2378" s="11"/>
      <c r="B2378" s="10">
        <v>45764</v>
      </c>
      <c r="C2378" s="2">
        <v>0.51</v>
      </c>
      <c r="D2378" s="2">
        <v>0.51</v>
      </c>
      <c r="E2378" s="2">
        <v>1575</v>
      </c>
      <c r="F2378" s="2">
        <v>0.51</v>
      </c>
      <c r="G2378" s="2">
        <v>803.25</v>
      </c>
      <c r="H2378" s="15">
        <f t="shared" si="37"/>
        <v>2.0000000000000018E-2</v>
      </c>
    </row>
    <row r="2379" spans="1:8" ht="13.5" x14ac:dyDescent="0.25">
      <c r="A2379" s="11"/>
      <c r="B2379" s="10">
        <v>45765</v>
      </c>
      <c r="C2379" s="2">
        <v>0.51</v>
      </c>
      <c r="D2379" s="2">
        <v>0.51</v>
      </c>
      <c r="E2379" s="2">
        <v>8790</v>
      </c>
      <c r="F2379" s="2">
        <v>0.51</v>
      </c>
      <c r="G2379" s="2">
        <v>4482.8999999999996</v>
      </c>
      <c r="H2379" s="15">
        <f t="shared" si="37"/>
        <v>0</v>
      </c>
    </row>
    <row r="2380" spans="1:8" ht="13.5" x14ac:dyDescent="0.25">
      <c r="A2380" s="11"/>
      <c r="B2380" s="10">
        <v>45768</v>
      </c>
      <c r="C2380" s="2">
        <v>0.49</v>
      </c>
      <c r="D2380" s="2">
        <v>0.49</v>
      </c>
      <c r="E2380" s="2">
        <v>13891</v>
      </c>
      <c r="F2380" s="2">
        <v>0.49</v>
      </c>
      <c r="G2380" s="2">
        <v>6806.59</v>
      </c>
      <c r="H2380" s="15">
        <f t="shared" si="37"/>
        <v>-3.9215686274509838E-2</v>
      </c>
    </row>
    <row r="2381" spans="1:8" ht="13.5" x14ac:dyDescent="0.25">
      <c r="A2381" s="11"/>
      <c r="B2381" s="10">
        <v>45769</v>
      </c>
      <c r="C2381" s="2">
        <v>0.49</v>
      </c>
      <c r="D2381" s="2">
        <v>0.49</v>
      </c>
      <c r="E2381" s="2">
        <v>6287</v>
      </c>
      <c r="F2381" s="2">
        <v>0.49</v>
      </c>
      <c r="G2381" s="2">
        <v>3080.63</v>
      </c>
      <c r="H2381" s="15">
        <f t="shared" si="37"/>
        <v>0</v>
      </c>
    </row>
    <row r="2382" spans="1:8" ht="13.5" x14ac:dyDescent="0.25">
      <c r="A2382" s="11"/>
      <c r="B2382" s="10">
        <v>45770</v>
      </c>
      <c r="C2382" s="2">
        <v>0.51</v>
      </c>
      <c r="D2382" s="2">
        <v>0.51</v>
      </c>
      <c r="E2382" s="2">
        <v>8344</v>
      </c>
      <c r="F2382" s="2">
        <v>0.51</v>
      </c>
      <c r="G2382" s="2">
        <v>4255.4399999999996</v>
      </c>
      <c r="H2382" s="15">
        <f t="shared" si="37"/>
        <v>4.0816326530612283E-2</v>
      </c>
    </row>
    <row r="2383" spans="1:8" ht="13.5" x14ac:dyDescent="0.25">
      <c r="A2383" s="11"/>
      <c r="B2383" s="10">
        <v>45771</v>
      </c>
      <c r="C2383" s="2">
        <v>0.51</v>
      </c>
      <c r="D2383" s="2">
        <v>0.51</v>
      </c>
      <c r="E2383" s="2">
        <v>3438</v>
      </c>
      <c r="F2383" s="2">
        <v>0.51</v>
      </c>
      <c r="G2383" s="2">
        <v>1753.38</v>
      </c>
      <c r="H2383" s="15">
        <f t="shared" si="37"/>
        <v>0</v>
      </c>
    </row>
    <row r="2384" spans="1:8" ht="13.5" x14ac:dyDescent="0.25">
      <c r="A2384" s="11"/>
      <c r="B2384" s="10">
        <v>45772</v>
      </c>
      <c r="C2384" s="2">
        <v>0.49</v>
      </c>
      <c r="D2384" s="2">
        <v>0.49</v>
      </c>
      <c r="E2384" s="2">
        <v>11364</v>
      </c>
      <c r="F2384" s="2">
        <v>0.49</v>
      </c>
      <c r="G2384" s="2">
        <v>5568.36</v>
      </c>
      <c r="H2384" s="15">
        <f t="shared" si="37"/>
        <v>-3.9215686274509838E-2</v>
      </c>
    </row>
    <row r="2385" spans="1:8" ht="13.5" x14ac:dyDescent="0.25">
      <c r="A2385" s="11"/>
      <c r="B2385" s="10">
        <v>45775</v>
      </c>
      <c r="C2385" s="2">
        <v>0.51</v>
      </c>
      <c r="D2385" s="2">
        <v>0.51</v>
      </c>
      <c r="E2385" s="2">
        <v>0</v>
      </c>
      <c r="F2385" s="2">
        <v>0</v>
      </c>
      <c r="G2385" s="2">
        <v>0</v>
      </c>
      <c r="H2385" s="15">
        <f t="shared" si="37"/>
        <v>4.0816326530612283E-2</v>
      </c>
    </row>
    <row r="2386" spans="1:8" ht="13.5" x14ac:dyDescent="0.25">
      <c r="A2386" s="11"/>
      <c r="B2386" s="10">
        <v>45776</v>
      </c>
      <c r="C2386" s="2">
        <v>0.53</v>
      </c>
      <c r="D2386" s="2">
        <v>0.53</v>
      </c>
      <c r="E2386" s="2">
        <v>12030</v>
      </c>
      <c r="F2386" s="2">
        <v>0.53</v>
      </c>
      <c r="G2386" s="2">
        <v>6375.9</v>
      </c>
      <c r="H2386" s="15">
        <f t="shared" si="37"/>
        <v>3.9215686274509838E-2</v>
      </c>
    </row>
    <row r="2387" spans="1:8" ht="13.5" x14ac:dyDescent="0.25">
      <c r="A2387" s="11"/>
      <c r="B2387" s="10">
        <v>45777</v>
      </c>
      <c r="C2387" s="2">
        <v>0.52</v>
      </c>
      <c r="D2387" s="2">
        <v>0.52</v>
      </c>
      <c r="E2387" s="2">
        <v>4100</v>
      </c>
      <c r="F2387" s="2">
        <v>0.52</v>
      </c>
      <c r="G2387" s="2">
        <v>2132</v>
      </c>
      <c r="H2387" s="15">
        <f t="shared" si="37"/>
        <v>-1.8867924528301903E-2</v>
      </c>
    </row>
    <row r="2388" spans="1:8" ht="13.5" x14ac:dyDescent="0.25">
      <c r="A2388" s="11"/>
      <c r="B2388" s="10">
        <v>45779</v>
      </c>
      <c r="C2388" s="2">
        <v>0.53</v>
      </c>
      <c r="D2388" s="2">
        <v>0.53</v>
      </c>
      <c r="E2388" s="2">
        <v>31167</v>
      </c>
      <c r="F2388" s="2">
        <v>0.53</v>
      </c>
      <c r="G2388" s="2">
        <v>16518.509999999998</v>
      </c>
      <c r="H2388" s="15">
        <f t="shared" si="37"/>
        <v>1.9230769230769246E-2</v>
      </c>
    </row>
    <row r="2389" spans="1:8" ht="13.5" x14ac:dyDescent="0.25">
      <c r="A2389" s="11"/>
      <c r="B2389" s="10">
        <v>45782</v>
      </c>
      <c r="C2389" s="2">
        <v>0.52</v>
      </c>
      <c r="D2389" s="2">
        <v>0.52</v>
      </c>
      <c r="E2389" s="2">
        <v>500</v>
      </c>
      <c r="F2389" s="2">
        <v>0.52</v>
      </c>
      <c r="G2389" s="2">
        <v>260</v>
      </c>
      <c r="H2389" s="15">
        <f t="shared" si="37"/>
        <v>-1.8867924528301903E-2</v>
      </c>
    </row>
    <row r="2390" spans="1:8" ht="13.5" x14ac:dyDescent="0.25">
      <c r="A2390" s="11"/>
      <c r="B2390" s="10">
        <v>45783</v>
      </c>
      <c r="C2390" s="2">
        <v>0.52</v>
      </c>
      <c r="D2390" s="2">
        <v>0.52</v>
      </c>
      <c r="E2390" s="2">
        <v>6049</v>
      </c>
      <c r="F2390" s="2">
        <v>0.52</v>
      </c>
      <c r="G2390" s="2">
        <v>3145.48</v>
      </c>
      <c r="H2390" s="15">
        <f t="shared" si="37"/>
        <v>0</v>
      </c>
    </row>
    <row r="2391" spans="1:8" ht="13.5" x14ac:dyDescent="0.25">
      <c r="A2391" s="11"/>
      <c r="B2391" s="10">
        <v>45784</v>
      </c>
      <c r="C2391" s="2">
        <v>0.53</v>
      </c>
      <c r="D2391" s="2">
        <v>0.53</v>
      </c>
      <c r="E2391" s="2">
        <v>10</v>
      </c>
      <c r="F2391" s="2">
        <v>0.53</v>
      </c>
      <c r="G2391" s="2">
        <v>5.3</v>
      </c>
      <c r="H2391" s="15">
        <f t="shared" si="37"/>
        <v>1.9230769230769246E-2</v>
      </c>
    </row>
    <row r="2392" spans="1:8" ht="13.5" x14ac:dyDescent="0.25">
      <c r="A2392" s="11"/>
      <c r="B2392" s="10">
        <v>45785</v>
      </c>
      <c r="C2392" s="2">
        <v>0.53</v>
      </c>
      <c r="D2392" s="2">
        <v>0.53</v>
      </c>
      <c r="E2392" s="2">
        <v>1050</v>
      </c>
      <c r="F2392" s="2">
        <v>0.53</v>
      </c>
      <c r="G2392" s="2">
        <v>556.5</v>
      </c>
      <c r="H2392" s="15">
        <f t="shared" si="37"/>
        <v>0</v>
      </c>
    </row>
    <row r="2393" spans="1:8" ht="13.5" x14ac:dyDescent="0.25">
      <c r="A2393" s="11"/>
      <c r="B2393" s="10">
        <v>45786</v>
      </c>
      <c r="C2393" s="2">
        <v>0.53</v>
      </c>
      <c r="D2393" s="2">
        <v>0.53</v>
      </c>
      <c r="E2393" s="2">
        <v>5</v>
      </c>
      <c r="F2393" s="2">
        <v>0.53</v>
      </c>
      <c r="G2393" s="2">
        <v>2.65</v>
      </c>
      <c r="H2393" s="15">
        <f t="shared" si="37"/>
        <v>0</v>
      </c>
    </row>
    <row r="2394" spans="1:8" ht="13.5" x14ac:dyDescent="0.25">
      <c r="A2394" s="11"/>
      <c r="B2394" s="10">
        <v>45789</v>
      </c>
      <c r="C2394" s="2">
        <v>0.51</v>
      </c>
      <c r="D2394" s="2">
        <v>0.51</v>
      </c>
      <c r="E2394" s="2">
        <v>0</v>
      </c>
      <c r="F2394" s="2">
        <v>0</v>
      </c>
      <c r="G2394" s="2">
        <v>0</v>
      </c>
      <c r="H2394" s="15">
        <f t="shared" si="37"/>
        <v>-3.7735849056603807E-2</v>
      </c>
    </row>
    <row r="2395" spans="1:8" ht="13.5" x14ac:dyDescent="0.25">
      <c r="A2395" s="11"/>
      <c r="B2395" s="10">
        <v>45790</v>
      </c>
      <c r="C2395" s="2">
        <v>0.49</v>
      </c>
      <c r="D2395" s="2">
        <v>0.49</v>
      </c>
      <c r="E2395" s="2">
        <v>14145</v>
      </c>
      <c r="F2395" s="2">
        <v>0.49</v>
      </c>
      <c r="G2395" s="2">
        <v>6931.05</v>
      </c>
      <c r="H2395" s="15">
        <f t="shared" si="37"/>
        <v>-3.9215686274509838E-2</v>
      </c>
    </row>
    <row r="2396" spans="1:8" ht="13.5" x14ac:dyDescent="0.25">
      <c r="A2396" s="11"/>
      <c r="B2396" s="10">
        <v>45791</v>
      </c>
      <c r="C2396" s="2">
        <v>0.51</v>
      </c>
      <c r="D2396" s="2">
        <v>0.51</v>
      </c>
      <c r="E2396" s="2">
        <v>1055</v>
      </c>
      <c r="F2396" s="2">
        <v>0.51</v>
      </c>
      <c r="G2396" s="2">
        <v>538.04999999999995</v>
      </c>
      <c r="H2396" s="15">
        <f t="shared" si="37"/>
        <v>4.0816326530612283E-2</v>
      </c>
    </row>
    <row r="2397" spans="1:8" ht="13.5" x14ac:dyDescent="0.25">
      <c r="A2397" s="11"/>
      <c r="B2397" s="10">
        <v>45792</v>
      </c>
      <c r="C2397" s="2">
        <v>0.5</v>
      </c>
      <c r="D2397" s="2">
        <v>0.5</v>
      </c>
      <c r="E2397" s="2">
        <v>2184</v>
      </c>
      <c r="F2397" s="2">
        <v>0.5</v>
      </c>
      <c r="G2397" s="2">
        <v>1092</v>
      </c>
      <c r="H2397" s="15">
        <f t="shared" si="37"/>
        <v>-1.9607843137254919E-2</v>
      </c>
    </row>
    <row r="2398" spans="1:8" ht="13.5" x14ac:dyDescent="0.25">
      <c r="A2398" s="11"/>
      <c r="B2398" s="10">
        <v>45793</v>
      </c>
      <c r="C2398" s="2">
        <v>0.52</v>
      </c>
      <c r="D2398" s="2">
        <v>0.52</v>
      </c>
      <c r="E2398" s="2">
        <v>0</v>
      </c>
      <c r="F2398" s="2">
        <v>0</v>
      </c>
      <c r="G2398" s="2">
        <v>0</v>
      </c>
      <c r="H2398" s="15">
        <f t="shared" si="37"/>
        <v>4.0000000000000036E-2</v>
      </c>
    </row>
    <row r="2399" spans="1:8" ht="13.5" x14ac:dyDescent="0.25">
      <c r="A2399" s="11"/>
      <c r="B2399" s="10">
        <v>45796</v>
      </c>
      <c r="C2399" s="2">
        <v>0.53</v>
      </c>
      <c r="D2399" s="2">
        <v>0.53</v>
      </c>
      <c r="E2399" s="2">
        <v>6443</v>
      </c>
      <c r="F2399" s="2">
        <v>0.53</v>
      </c>
      <c r="G2399" s="2">
        <v>3414.79</v>
      </c>
      <c r="H2399" s="15">
        <f t="shared" si="37"/>
        <v>1.9230769230769246E-2</v>
      </c>
    </row>
    <row r="2400" spans="1:8" ht="13.5" x14ac:dyDescent="0.25">
      <c r="A2400" s="11"/>
      <c r="B2400" s="10">
        <v>45797</v>
      </c>
      <c r="C2400" s="2">
        <v>0.53</v>
      </c>
      <c r="D2400" s="2">
        <v>0.53</v>
      </c>
      <c r="E2400" s="2">
        <v>5640</v>
      </c>
      <c r="F2400" s="2">
        <v>0.53</v>
      </c>
      <c r="G2400" s="2">
        <v>2989.2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0.55000000000000004</v>
      </c>
      <c r="D2401" s="2">
        <v>0.55000000000000004</v>
      </c>
      <c r="E2401" s="2">
        <v>13894</v>
      </c>
      <c r="F2401" s="2">
        <v>0.55000000000000004</v>
      </c>
      <c r="G2401" s="2">
        <v>7641.7</v>
      </c>
      <c r="H2401" s="15">
        <f t="shared" si="37"/>
        <v>3.7735849056603807E-2</v>
      </c>
    </row>
    <row r="2402" spans="1:8" ht="13.5" x14ac:dyDescent="0.25">
      <c r="A2402" s="11"/>
      <c r="B2402" s="10">
        <v>45799</v>
      </c>
      <c r="C2402" s="2">
        <v>0.56999999999999995</v>
      </c>
      <c r="D2402" s="2">
        <v>0.56999999999999995</v>
      </c>
      <c r="E2402" s="2">
        <v>38554</v>
      </c>
      <c r="F2402" s="2">
        <v>0.56999999999999995</v>
      </c>
      <c r="G2402" s="2">
        <v>21975.78</v>
      </c>
      <c r="H2402" s="15">
        <f t="shared" si="37"/>
        <v>3.6363636363636188E-2</v>
      </c>
    </row>
    <row r="2403" spans="1:8" ht="13.5" x14ac:dyDescent="0.25">
      <c r="A2403" s="11"/>
      <c r="B2403" s="10">
        <v>45800</v>
      </c>
      <c r="C2403" s="2">
        <v>0.55000000000000004</v>
      </c>
      <c r="D2403" s="2">
        <v>0.55000000000000004</v>
      </c>
      <c r="E2403" s="2">
        <v>0</v>
      </c>
      <c r="F2403" s="2">
        <v>0</v>
      </c>
      <c r="G2403" s="2">
        <v>0</v>
      </c>
      <c r="H2403" s="15">
        <f t="shared" si="37"/>
        <v>-3.5087719298245452E-2</v>
      </c>
    </row>
    <row r="2404" spans="1:8" ht="13.5" x14ac:dyDescent="0.25">
      <c r="A2404" s="11"/>
      <c r="B2404" s="10">
        <v>45803</v>
      </c>
      <c r="C2404" s="2">
        <v>0.55000000000000004</v>
      </c>
      <c r="D2404" s="2">
        <v>0.55000000000000004</v>
      </c>
      <c r="E2404" s="2">
        <v>2202</v>
      </c>
      <c r="F2404" s="2">
        <v>0.55000000000000004</v>
      </c>
      <c r="G2404" s="2">
        <v>1211.0999999999999</v>
      </c>
      <c r="H2404" s="15">
        <f t="shared" si="37"/>
        <v>0</v>
      </c>
    </row>
    <row r="2405" spans="1:8" ht="13.5" x14ac:dyDescent="0.25">
      <c r="A2405" s="11"/>
      <c r="B2405" s="10">
        <v>45804</v>
      </c>
      <c r="C2405" s="2">
        <v>0.55000000000000004</v>
      </c>
      <c r="D2405" s="2">
        <v>0.55000000000000004</v>
      </c>
      <c r="E2405" s="2">
        <v>0</v>
      </c>
      <c r="F2405" s="2">
        <v>0</v>
      </c>
      <c r="G2405" s="2">
        <v>0</v>
      </c>
      <c r="H2405" s="15">
        <f t="shared" si="37"/>
        <v>0</v>
      </c>
    </row>
    <row r="2406" spans="1:8" ht="13.5" x14ac:dyDescent="0.25">
      <c r="A2406" s="11"/>
      <c r="B2406" s="10">
        <v>45805</v>
      </c>
      <c r="C2406" s="2">
        <v>0.53</v>
      </c>
      <c r="D2406" s="2">
        <v>0.53</v>
      </c>
      <c r="E2406" s="2">
        <v>0</v>
      </c>
      <c r="F2406" s="2">
        <v>0</v>
      </c>
      <c r="G2406" s="2">
        <v>0</v>
      </c>
      <c r="H2406" s="15">
        <f t="shared" si="37"/>
        <v>-3.636363636363639E-2</v>
      </c>
    </row>
    <row r="2407" spans="1:8" ht="13.5" x14ac:dyDescent="0.25">
      <c r="A2407" s="11"/>
      <c r="B2407" s="10">
        <v>45806</v>
      </c>
      <c r="C2407" s="2">
        <v>0.51</v>
      </c>
      <c r="D2407" s="2">
        <v>0.51</v>
      </c>
      <c r="E2407" s="2">
        <v>0</v>
      </c>
      <c r="F2407" s="2">
        <v>0</v>
      </c>
      <c r="G2407" s="2">
        <v>0</v>
      </c>
      <c r="H2407" s="15">
        <f t="shared" si="37"/>
        <v>-3.7735849056603807E-2</v>
      </c>
    </row>
    <row r="2408" spans="1:8" ht="13.5" x14ac:dyDescent="0.25">
      <c r="A2408" s="11"/>
      <c r="B2408" s="10">
        <v>45807</v>
      </c>
      <c r="C2408" s="2">
        <v>0.49</v>
      </c>
      <c r="D2408" s="2">
        <v>0.49</v>
      </c>
      <c r="E2408" s="2">
        <v>0</v>
      </c>
      <c r="F2408" s="2">
        <v>0</v>
      </c>
      <c r="G2408" s="2">
        <v>0</v>
      </c>
      <c r="H2408" s="15">
        <f t="shared" si="37"/>
        <v>-3.9215686274509838E-2</v>
      </c>
    </row>
    <row r="2409" spans="1:8" ht="13.5" x14ac:dyDescent="0.25">
      <c r="A2409" s="11"/>
      <c r="B2409" s="10">
        <v>45810</v>
      </c>
      <c r="C2409" s="2">
        <v>0.5</v>
      </c>
      <c r="D2409" s="2">
        <v>0.5</v>
      </c>
      <c r="E2409" s="2">
        <v>1390</v>
      </c>
      <c r="F2409" s="2">
        <v>0.5</v>
      </c>
      <c r="G2409" s="2">
        <v>695</v>
      </c>
      <c r="H2409" s="15">
        <f t="shared" si="37"/>
        <v>2.0408163265306142E-2</v>
      </c>
    </row>
    <row r="2410" spans="1:8" ht="13.5" x14ac:dyDescent="0.25">
      <c r="A2410" s="11"/>
      <c r="B2410" s="10">
        <v>45811</v>
      </c>
      <c r="C2410" s="2">
        <v>0.52</v>
      </c>
      <c r="D2410" s="2">
        <v>0.52</v>
      </c>
      <c r="E2410" s="2">
        <v>50</v>
      </c>
      <c r="F2410" s="2">
        <v>0.52</v>
      </c>
      <c r="G2410" s="2">
        <v>26</v>
      </c>
      <c r="H2410" s="15">
        <f t="shared" si="37"/>
        <v>4.0000000000000036E-2</v>
      </c>
    </row>
    <row r="2411" spans="1:8" ht="13.5" x14ac:dyDescent="0.25">
      <c r="A2411" s="11"/>
      <c r="B2411" s="10">
        <v>45812</v>
      </c>
      <c r="C2411" s="2">
        <v>0.52</v>
      </c>
      <c r="D2411" s="2">
        <v>0.52</v>
      </c>
      <c r="E2411" s="2">
        <v>50</v>
      </c>
      <c r="F2411" s="2">
        <v>0.52</v>
      </c>
      <c r="G2411" s="2">
        <v>26</v>
      </c>
      <c r="H2411" s="15">
        <f t="shared" si="37"/>
        <v>0</v>
      </c>
    </row>
    <row r="2412" spans="1:8" ht="13.5" x14ac:dyDescent="0.25">
      <c r="A2412" s="11"/>
      <c r="B2412" s="10">
        <v>45813</v>
      </c>
      <c r="C2412" s="2">
        <v>0.5</v>
      </c>
      <c r="D2412" s="2">
        <v>0.5</v>
      </c>
      <c r="E2412" s="2">
        <v>5150</v>
      </c>
      <c r="F2412" s="2">
        <v>0.5</v>
      </c>
      <c r="G2412" s="2">
        <v>2575</v>
      </c>
      <c r="H2412" s="15">
        <f t="shared" si="37"/>
        <v>-3.8461538461538491E-2</v>
      </c>
    </row>
    <row r="2413" spans="1:8" ht="13.5" x14ac:dyDescent="0.25">
      <c r="A2413" s="11"/>
      <c r="B2413" s="10">
        <v>45817</v>
      </c>
      <c r="C2413" s="2">
        <v>0.49</v>
      </c>
      <c r="D2413" s="2">
        <v>0.49</v>
      </c>
      <c r="E2413" s="2">
        <v>10170</v>
      </c>
      <c r="F2413" s="2">
        <v>0.49</v>
      </c>
      <c r="G2413" s="2">
        <v>4983.3</v>
      </c>
      <c r="H2413" s="15">
        <f t="shared" si="37"/>
        <v>-2.0000000000000018E-2</v>
      </c>
    </row>
    <row r="2414" spans="1:8" ht="13.5" x14ac:dyDescent="0.25">
      <c r="A2414" s="11"/>
      <c r="B2414" s="10">
        <v>45818</v>
      </c>
      <c r="C2414" s="2">
        <v>0.48</v>
      </c>
      <c r="D2414" s="2">
        <v>0.48</v>
      </c>
      <c r="E2414" s="2">
        <v>13935</v>
      </c>
      <c r="F2414" s="2">
        <v>0.48</v>
      </c>
      <c r="G2414" s="2">
        <v>6688.8</v>
      </c>
      <c r="H2414" s="15">
        <f t="shared" si="37"/>
        <v>-2.0408163265306142E-2</v>
      </c>
    </row>
    <row r="2415" spans="1:8" ht="13.5" x14ac:dyDescent="0.25">
      <c r="A2415" s="11"/>
      <c r="B2415" s="10">
        <v>45819</v>
      </c>
      <c r="C2415" s="2">
        <v>0.5</v>
      </c>
      <c r="D2415" s="2">
        <v>0.5</v>
      </c>
      <c r="E2415" s="2">
        <v>72</v>
      </c>
      <c r="F2415" s="2">
        <v>0.5</v>
      </c>
      <c r="G2415" s="2">
        <v>36</v>
      </c>
      <c r="H2415" s="15">
        <f t="shared" si="37"/>
        <v>4.1666666666666706E-2</v>
      </c>
    </row>
    <row r="2416" spans="1:8" ht="13.5" x14ac:dyDescent="0.25">
      <c r="A2416" s="11"/>
      <c r="B2416" s="10">
        <v>45820</v>
      </c>
      <c r="C2416" s="2">
        <v>0.51</v>
      </c>
      <c r="D2416" s="2">
        <v>0.51</v>
      </c>
      <c r="E2416" s="2">
        <v>65</v>
      </c>
      <c r="F2416" s="2">
        <v>0.51</v>
      </c>
      <c r="G2416" s="2">
        <v>33.15</v>
      </c>
      <c r="H2416" s="15">
        <f t="shared" si="37"/>
        <v>2.0000000000000018E-2</v>
      </c>
    </row>
    <row r="2417" spans="1:8" ht="13.5" x14ac:dyDescent="0.25">
      <c r="A2417" s="11"/>
      <c r="B2417" s="10">
        <v>45821</v>
      </c>
      <c r="C2417" s="2">
        <v>0.51</v>
      </c>
      <c r="D2417" s="2">
        <v>0.51</v>
      </c>
      <c r="E2417" s="2">
        <v>50</v>
      </c>
      <c r="F2417" s="2">
        <v>0.51</v>
      </c>
      <c r="G2417" s="2">
        <v>25.5</v>
      </c>
      <c r="H2417" s="15">
        <f t="shared" si="37"/>
        <v>0</v>
      </c>
    </row>
    <row r="2418" spans="1:8" ht="13.5" x14ac:dyDescent="0.25">
      <c r="A2418" s="11"/>
      <c r="B2418" s="10">
        <v>45824</v>
      </c>
      <c r="C2418" s="2">
        <v>0.51</v>
      </c>
      <c r="D2418" s="2">
        <v>0.51</v>
      </c>
      <c r="E2418" s="2">
        <v>35</v>
      </c>
      <c r="F2418" s="2">
        <v>0.51</v>
      </c>
      <c r="G2418" s="2">
        <v>17.850000000000001</v>
      </c>
      <c r="H2418" s="15">
        <f t="shared" si="37"/>
        <v>0</v>
      </c>
    </row>
    <row r="2419" spans="1:8" ht="13.5" x14ac:dyDescent="0.25">
      <c r="A2419" s="11"/>
      <c r="B2419" s="10">
        <v>45825</v>
      </c>
      <c r="C2419" s="2">
        <v>0.52</v>
      </c>
      <c r="D2419" s="2">
        <v>0.52</v>
      </c>
      <c r="E2419" s="2">
        <v>20</v>
      </c>
      <c r="F2419" s="2">
        <v>0.52</v>
      </c>
      <c r="G2419" s="2">
        <v>10.4</v>
      </c>
      <c r="H2419" s="15">
        <f t="shared" si="37"/>
        <v>1.9607843137254919E-2</v>
      </c>
    </row>
    <row r="2420" spans="1:8" ht="13.5" x14ac:dyDescent="0.25">
      <c r="A2420" s="11"/>
      <c r="B2420" s="10">
        <v>45826</v>
      </c>
      <c r="C2420" s="2">
        <v>0.5</v>
      </c>
      <c r="D2420" s="2">
        <v>0.5</v>
      </c>
      <c r="E2420" s="2">
        <v>0</v>
      </c>
      <c r="F2420" s="2">
        <v>0</v>
      </c>
      <c r="G2420" s="2">
        <v>0</v>
      </c>
      <c r="H2420" s="15">
        <f t="shared" si="37"/>
        <v>-3.8461538461538491E-2</v>
      </c>
    </row>
    <row r="2421" spans="1:8" ht="13.5" x14ac:dyDescent="0.25">
      <c r="A2421" s="11"/>
      <c r="B2421" s="10">
        <v>45827</v>
      </c>
      <c r="C2421" s="2">
        <v>0.48</v>
      </c>
      <c r="D2421" s="2">
        <v>0.48</v>
      </c>
      <c r="E2421" s="2">
        <v>47824</v>
      </c>
      <c r="F2421" s="2">
        <v>0.48</v>
      </c>
      <c r="G2421" s="2">
        <v>22955.52</v>
      </c>
      <c r="H2421" s="15">
        <f t="shared" si="37"/>
        <v>-4.0000000000000036E-2</v>
      </c>
    </row>
    <row r="2422" spans="1:8" ht="13.5" x14ac:dyDescent="0.25">
      <c r="A2422" s="11"/>
      <c r="B2422" s="10">
        <v>45828</v>
      </c>
      <c r="C2422" s="2">
        <v>0.46</v>
      </c>
      <c r="D2422" s="2">
        <v>0.46</v>
      </c>
      <c r="E2422" s="2">
        <v>26031</v>
      </c>
      <c r="F2422" s="2">
        <v>0.46</v>
      </c>
      <c r="G2422" s="2">
        <v>11974.26</v>
      </c>
      <c r="H2422" s="15">
        <f t="shared" si="37"/>
        <v>-4.1666666666666588E-2</v>
      </c>
    </row>
    <row r="2423" spans="1:8" ht="13.5" x14ac:dyDescent="0.25">
      <c r="A2423" s="11"/>
      <c r="B2423" s="10">
        <v>45831</v>
      </c>
      <c r="C2423" s="2">
        <v>0.45</v>
      </c>
      <c r="D2423" s="2">
        <v>0.45</v>
      </c>
      <c r="E2423" s="2">
        <v>9220</v>
      </c>
      <c r="F2423" s="2">
        <v>0.45</v>
      </c>
      <c r="G2423" s="2">
        <v>4149</v>
      </c>
      <c r="H2423" s="15">
        <f t="shared" si="37"/>
        <v>-2.1739130434782625E-2</v>
      </c>
    </row>
    <row r="2424" spans="1:8" ht="13.5" x14ac:dyDescent="0.25">
      <c r="A2424" s="11"/>
      <c r="B2424" s="10">
        <v>45832</v>
      </c>
      <c r="C2424" s="2">
        <v>0.45</v>
      </c>
      <c r="D2424" s="2">
        <v>0.45</v>
      </c>
      <c r="E2424" s="2">
        <v>23063</v>
      </c>
      <c r="F2424" s="2">
        <v>0.45</v>
      </c>
      <c r="G2424" s="2">
        <v>10378.35</v>
      </c>
      <c r="H2424" s="15">
        <f t="shared" si="37"/>
        <v>0</v>
      </c>
    </row>
    <row r="2425" spans="1:8" ht="13.5" x14ac:dyDescent="0.25">
      <c r="A2425" s="11"/>
      <c r="B2425" s="10">
        <v>45833</v>
      </c>
      <c r="C2425" s="2">
        <v>0.45</v>
      </c>
      <c r="D2425" s="2">
        <v>0.45</v>
      </c>
      <c r="E2425" s="2">
        <v>860</v>
      </c>
      <c r="F2425" s="2">
        <v>0.45</v>
      </c>
      <c r="G2425" s="2">
        <v>387</v>
      </c>
      <c r="H2425" s="15">
        <f t="shared" si="37"/>
        <v>0</v>
      </c>
    </row>
    <row r="2426" spans="1:8" ht="13.5" x14ac:dyDescent="0.25">
      <c r="A2426" s="11"/>
      <c r="B2426" s="10">
        <v>45835</v>
      </c>
      <c r="C2426" s="2">
        <v>0.45</v>
      </c>
      <c r="D2426" s="2">
        <v>0.45</v>
      </c>
      <c r="E2426" s="2">
        <v>34342</v>
      </c>
      <c r="F2426" s="2">
        <v>0.45</v>
      </c>
      <c r="G2426" s="2">
        <v>15453.9</v>
      </c>
      <c r="H2426" s="15">
        <f t="shared" si="37"/>
        <v>0</v>
      </c>
    </row>
    <row r="2427" spans="1:8" ht="13.5" x14ac:dyDescent="0.25">
      <c r="A2427" s="11"/>
      <c r="B2427" s="10">
        <v>45838</v>
      </c>
      <c r="C2427" s="2">
        <v>0.47</v>
      </c>
      <c r="D2427" s="2">
        <v>0.47</v>
      </c>
      <c r="E2427" s="2">
        <v>2410</v>
      </c>
      <c r="F2427" s="2">
        <v>0.47</v>
      </c>
      <c r="G2427" s="2">
        <v>1132.7</v>
      </c>
      <c r="H2427" s="15">
        <f t="shared" si="37"/>
        <v>4.4444444444444363E-2</v>
      </c>
    </row>
    <row r="2428" spans="1:8" ht="13.5" x14ac:dyDescent="0.25">
      <c r="A2428" s="11"/>
      <c r="B2428" s="10">
        <v>45839</v>
      </c>
      <c r="C2428" s="2">
        <v>0.49</v>
      </c>
      <c r="D2428" s="2">
        <v>0.49</v>
      </c>
      <c r="E2428" s="2">
        <v>0</v>
      </c>
      <c r="F2428" s="2">
        <v>0</v>
      </c>
      <c r="G2428" s="2">
        <v>0</v>
      </c>
      <c r="H2428" s="15">
        <f t="shared" si="37"/>
        <v>4.2553191489361743E-2</v>
      </c>
    </row>
    <row r="2429" spans="1:8" ht="13.5" x14ac:dyDescent="0.25">
      <c r="A2429" s="11"/>
      <c r="B2429" s="10">
        <v>45840</v>
      </c>
      <c r="C2429" s="2">
        <v>0.51</v>
      </c>
      <c r="D2429" s="2">
        <v>0.51</v>
      </c>
      <c r="E2429" s="2">
        <v>0</v>
      </c>
      <c r="F2429" s="2">
        <v>0</v>
      </c>
      <c r="G2429" s="2">
        <v>0</v>
      </c>
      <c r="H2429" s="15">
        <f t="shared" si="37"/>
        <v>4.0816326530612283E-2</v>
      </c>
    </row>
    <row r="2430" spans="1:8" ht="13.5" x14ac:dyDescent="0.25">
      <c r="A2430" s="11"/>
      <c r="B2430" s="10">
        <v>45841</v>
      </c>
      <c r="C2430" s="2">
        <v>0.53</v>
      </c>
      <c r="D2430" s="2">
        <v>0.53</v>
      </c>
      <c r="E2430" s="2">
        <v>0</v>
      </c>
      <c r="F2430" s="2">
        <v>0</v>
      </c>
      <c r="G2430" s="2">
        <v>0</v>
      </c>
      <c r="H2430" s="15">
        <f t="shared" si="37"/>
        <v>3.9215686274509838E-2</v>
      </c>
    </row>
    <row r="2431" spans="1:8" ht="13.5" x14ac:dyDescent="0.25">
      <c r="A2431" s="11"/>
      <c r="B2431" s="10">
        <v>45842</v>
      </c>
      <c r="C2431" s="2">
        <v>0.53</v>
      </c>
      <c r="D2431" s="2">
        <v>0.53</v>
      </c>
      <c r="E2431" s="2">
        <v>47234</v>
      </c>
      <c r="F2431" s="2">
        <v>0.53</v>
      </c>
      <c r="G2431" s="2">
        <v>25034.02</v>
      </c>
      <c r="H2431" s="15">
        <f t="shared" si="37"/>
        <v>0</v>
      </c>
    </row>
    <row r="2432" spans="1:8" ht="13.5" x14ac:dyDescent="0.25">
      <c r="A2432" s="11"/>
      <c r="B2432" s="10">
        <v>45845</v>
      </c>
      <c r="C2432" s="2">
        <v>0.54</v>
      </c>
      <c r="D2432" s="2">
        <v>0.54</v>
      </c>
      <c r="E2432" s="2">
        <v>23000</v>
      </c>
      <c r="F2432" s="2">
        <v>0.54</v>
      </c>
      <c r="G2432" s="2">
        <v>12420</v>
      </c>
      <c r="H2432" s="15">
        <f t="shared" si="37"/>
        <v>1.8867924528301903E-2</v>
      </c>
    </row>
    <row r="2433" spans="1:8" ht="13.5" x14ac:dyDescent="0.25">
      <c r="A2433" s="11"/>
      <c r="B2433" s="10">
        <v>45846</v>
      </c>
      <c r="C2433" s="2">
        <v>0.56000000000000005</v>
      </c>
      <c r="D2433" s="2">
        <v>0.56000000000000005</v>
      </c>
      <c r="E2433" s="2">
        <v>0</v>
      </c>
      <c r="F2433" s="2">
        <v>0</v>
      </c>
      <c r="G2433" s="2">
        <v>0</v>
      </c>
      <c r="H2433" s="15">
        <f t="shared" si="37"/>
        <v>3.703703703703707E-2</v>
      </c>
    </row>
    <row r="2434" spans="1:8" ht="13.5" x14ac:dyDescent="0.25">
      <c r="A2434" s="11"/>
      <c r="B2434" s="10">
        <v>45847</v>
      </c>
      <c r="C2434" s="2">
        <v>0.57999999999999996</v>
      </c>
      <c r="D2434" s="2">
        <v>0.57999999999999996</v>
      </c>
      <c r="E2434" s="2">
        <v>0</v>
      </c>
      <c r="F2434" s="2">
        <v>0</v>
      </c>
      <c r="G2434" s="2">
        <v>0</v>
      </c>
      <c r="H2434" s="15">
        <f t="shared" si="37"/>
        <v>3.5714285714285546E-2</v>
      </c>
    </row>
    <row r="2435" spans="1:8" ht="13.5" x14ac:dyDescent="0.25">
      <c r="A2435" s="11"/>
      <c r="B2435" s="10">
        <v>45848</v>
      </c>
      <c r="C2435" s="2">
        <v>0.57999999999999996</v>
      </c>
      <c r="D2435" s="2">
        <v>0.57999999999999996</v>
      </c>
      <c r="E2435" s="2">
        <v>11720</v>
      </c>
      <c r="F2435" s="2">
        <v>0.57999999999999996</v>
      </c>
      <c r="G2435" s="2">
        <v>6797.6</v>
      </c>
      <c r="H2435" s="15">
        <f t="shared" si="37"/>
        <v>0</v>
      </c>
    </row>
    <row r="2436" spans="1:8" ht="13.5" x14ac:dyDescent="0.25">
      <c r="A2436" s="11"/>
      <c r="B2436" s="10">
        <v>45849</v>
      </c>
      <c r="C2436" s="2">
        <v>0.56000000000000005</v>
      </c>
      <c r="D2436" s="2">
        <v>0.56000000000000005</v>
      </c>
      <c r="E2436" s="2">
        <v>0</v>
      </c>
      <c r="F2436" s="2">
        <v>0</v>
      </c>
      <c r="G2436" s="2">
        <v>0</v>
      </c>
      <c r="H2436" s="15">
        <f t="shared" si="37"/>
        <v>-3.4482758620689495E-2</v>
      </c>
    </row>
    <row r="2437" spans="1:8" ht="13.5" x14ac:dyDescent="0.25">
      <c r="A2437" s="11"/>
      <c r="B2437" s="10">
        <v>45852</v>
      </c>
      <c r="C2437" s="2">
        <v>0.56000000000000005</v>
      </c>
      <c r="D2437" s="2">
        <v>0.56000000000000005</v>
      </c>
      <c r="E2437" s="2">
        <v>80</v>
      </c>
      <c r="F2437" s="2">
        <v>0.56000000000000005</v>
      </c>
      <c r="G2437" s="2">
        <v>44.8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0.55000000000000004</v>
      </c>
      <c r="D2438" s="2">
        <v>0.55000000000000004</v>
      </c>
      <c r="E2438" s="2">
        <v>610</v>
      </c>
      <c r="F2438" s="2">
        <v>0.55000000000000004</v>
      </c>
      <c r="G2438" s="2">
        <v>335.5</v>
      </c>
      <c r="H2438" s="15">
        <f t="shared" si="37"/>
        <v>-1.785714285714287E-2</v>
      </c>
    </row>
    <row r="2439" spans="1:8" ht="13.5" x14ac:dyDescent="0.25">
      <c r="A2439" s="11"/>
      <c r="B2439" s="10">
        <v>45854</v>
      </c>
      <c r="C2439" s="2">
        <v>0.53</v>
      </c>
      <c r="D2439" s="2">
        <v>0.53</v>
      </c>
      <c r="E2439" s="2">
        <v>0</v>
      </c>
      <c r="F2439" s="2">
        <v>0</v>
      </c>
      <c r="G2439" s="2">
        <v>0</v>
      </c>
      <c r="H2439" s="15">
        <f t="shared" ref="H2439:H2502" si="38">(D2439-D2438)/D2438</f>
        <v>-3.636363636363639E-2</v>
      </c>
    </row>
    <row r="2440" spans="1:8" ht="13.5" x14ac:dyDescent="0.25">
      <c r="A2440" s="11"/>
      <c r="B2440" s="10">
        <v>45855</v>
      </c>
      <c r="C2440" s="2">
        <v>0.52</v>
      </c>
      <c r="D2440" s="2">
        <v>0.52</v>
      </c>
      <c r="E2440" s="2">
        <v>741</v>
      </c>
      <c r="F2440" s="2">
        <v>0.52</v>
      </c>
      <c r="G2440" s="2">
        <v>385.32</v>
      </c>
      <c r="H2440" s="15">
        <f t="shared" si="38"/>
        <v>-1.8867924528301903E-2</v>
      </c>
    </row>
    <row r="2441" spans="1:8" ht="13.5" x14ac:dyDescent="0.25">
      <c r="A2441" s="11"/>
      <c r="B2441" s="10">
        <v>45856</v>
      </c>
      <c r="C2441" s="2">
        <v>0.53</v>
      </c>
      <c r="D2441" s="2">
        <v>0.53</v>
      </c>
      <c r="E2441" s="2">
        <v>823</v>
      </c>
      <c r="F2441" s="2">
        <v>0.53</v>
      </c>
      <c r="G2441" s="2">
        <v>436.19</v>
      </c>
      <c r="H2441" s="15">
        <f t="shared" si="38"/>
        <v>1.9230769230769246E-2</v>
      </c>
    </row>
    <row r="2442" spans="1:8" ht="13.5" x14ac:dyDescent="0.25">
      <c r="A2442" s="11"/>
      <c r="B2442" s="10">
        <v>45859</v>
      </c>
      <c r="C2442" s="2">
        <v>0.53</v>
      </c>
      <c r="D2442" s="2">
        <v>0.53</v>
      </c>
      <c r="E2442" s="2">
        <v>20</v>
      </c>
      <c r="F2442" s="2">
        <v>0.53</v>
      </c>
      <c r="G2442" s="2">
        <v>10.6</v>
      </c>
      <c r="H2442" s="15">
        <f t="shared" si="38"/>
        <v>0</v>
      </c>
    </row>
    <row r="2443" spans="1:8" ht="13.5" x14ac:dyDescent="0.25">
      <c r="A2443" s="11"/>
      <c r="B2443" s="10">
        <v>45860</v>
      </c>
      <c r="C2443" s="2">
        <v>0.53</v>
      </c>
      <c r="D2443" s="2">
        <v>0.53</v>
      </c>
      <c r="E2443" s="2">
        <v>987</v>
      </c>
      <c r="F2443" s="2">
        <v>0.53</v>
      </c>
      <c r="G2443" s="2">
        <v>523.11</v>
      </c>
      <c r="H2443" s="15">
        <f t="shared" si="38"/>
        <v>0</v>
      </c>
    </row>
    <row r="2444" spans="1:8" ht="13.5" x14ac:dyDescent="0.25">
      <c r="A2444" s="11"/>
      <c r="B2444" s="10">
        <v>45861</v>
      </c>
      <c r="C2444" s="2">
        <v>0.53</v>
      </c>
      <c r="D2444" s="2">
        <v>0.53</v>
      </c>
      <c r="E2444" s="2">
        <v>933</v>
      </c>
      <c r="F2444" s="2">
        <v>0.53</v>
      </c>
      <c r="G2444" s="2">
        <v>494.49</v>
      </c>
      <c r="H2444" s="15">
        <f t="shared" si="38"/>
        <v>0</v>
      </c>
    </row>
    <row r="2445" spans="1:8" ht="13.5" x14ac:dyDescent="0.25">
      <c r="A2445" s="11"/>
      <c r="B2445" s="10">
        <v>45862</v>
      </c>
      <c r="C2445" s="2">
        <v>0.51</v>
      </c>
      <c r="D2445" s="2">
        <v>0.51</v>
      </c>
      <c r="E2445" s="2">
        <v>0</v>
      </c>
      <c r="F2445" s="2">
        <v>0</v>
      </c>
      <c r="G2445" s="2">
        <v>0</v>
      </c>
      <c r="H2445" s="15">
        <f t="shared" si="38"/>
        <v>-3.7735849056603807E-2</v>
      </c>
    </row>
    <row r="2446" spans="1:8" ht="13.5" x14ac:dyDescent="0.25">
      <c r="A2446" s="11"/>
      <c r="B2446" s="10">
        <v>45866</v>
      </c>
      <c r="C2446" s="2">
        <v>0.53</v>
      </c>
      <c r="D2446" s="2">
        <v>0.53</v>
      </c>
      <c r="E2446" s="2">
        <v>0</v>
      </c>
      <c r="F2446" s="2">
        <v>0</v>
      </c>
      <c r="G2446" s="2">
        <v>0</v>
      </c>
      <c r="H2446" s="15">
        <f t="shared" si="38"/>
        <v>3.9215686274509838E-2</v>
      </c>
    </row>
    <row r="2447" spans="1:8" ht="13.5" x14ac:dyDescent="0.25">
      <c r="A2447" s="11"/>
      <c r="B2447" s="10">
        <v>45867</v>
      </c>
      <c r="C2447" s="2">
        <v>0.54</v>
      </c>
      <c r="D2447" s="2">
        <v>0.54</v>
      </c>
      <c r="E2447" s="2">
        <v>500</v>
      </c>
      <c r="F2447" s="2">
        <v>0.54</v>
      </c>
      <c r="G2447" s="2">
        <v>270</v>
      </c>
      <c r="H2447" s="15">
        <f t="shared" si="38"/>
        <v>1.8867924528301903E-2</v>
      </c>
    </row>
    <row r="2448" spans="1:8" ht="13.5" x14ac:dyDescent="0.25">
      <c r="A2448" s="11"/>
      <c r="B2448" s="10">
        <v>45868</v>
      </c>
      <c r="C2448" s="2">
        <v>0.54</v>
      </c>
      <c r="D2448" s="2">
        <v>0.54</v>
      </c>
      <c r="E2448" s="2">
        <v>30</v>
      </c>
      <c r="F2448" s="2">
        <v>0.54</v>
      </c>
      <c r="G2448" s="2">
        <v>16.2</v>
      </c>
      <c r="H2448" s="15">
        <f t="shared" si="38"/>
        <v>0</v>
      </c>
    </row>
    <row r="2449" spans="1:8" ht="13.5" x14ac:dyDescent="0.25">
      <c r="A2449" s="11"/>
      <c r="B2449" s="10">
        <v>45869</v>
      </c>
      <c r="C2449" s="2">
        <v>0.54</v>
      </c>
      <c r="D2449" s="2">
        <v>0.54</v>
      </c>
      <c r="E2449" s="2">
        <v>30</v>
      </c>
      <c r="F2449" s="2">
        <v>0.54</v>
      </c>
      <c r="G2449" s="2">
        <v>16.2</v>
      </c>
      <c r="H2449" s="15">
        <f t="shared" si="38"/>
        <v>0</v>
      </c>
    </row>
    <row r="2450" spans="1:8" ht="13.5" x14ac:dyDescent="0.25">
      <c r="A2450" s="11"/>
      <c r="B2450" s="10">
        <v>45870</v>
      </c>
      <c r="C2450" s="2">
        <v>0.54</v>
      </c>
      <c r="D2450" s="2">
        <v>0.54</v>
      </c>
      <c r="E2450" s="2">
        <v>5074</v>
      </c>
      <c r="F2450" s="2">
        <v>0.54</v>
      </c>
      <c r="G2450" s="2">
        <v>2739.96</v>
      </c>
      <c r="H2450" s="15">
        <f t="shared" si="38"/>
        <v>0</v>
      </c>
    </row>
    <row r="2451" spans="1:8" ht="13.5" x14ac:dyDescent="0.25">
      <c r="A2451" s="11"/>
      <c r="B2451" s="10">
        <v>45873</v>
      </c>
      <c r="C2451" s="2">
        <v>0.54</v>
      </c>
      <c r="D2451" s="2">
        <v>0.54</v>
      </c>
      <c r="E2451" s="2">
        <v>3188</v>
      </c>
      <c r="F2451" s="2">
        <v>0.54</v>
      </c>
      <c r="G2451" s="2">
        <v>1721.52</v>
      </c>
      <c r="H2451" s="15">
        <f t="shared" si="38"/>
        <v>0</v>
      </c>
    </row>
    <row r="2452" spans="1:8" ht="13.5" x14ac:dyDescent="0.25">
      <c r="A2452" s="11"/>
      <c r="B2452" s="10">
        <v>45874</v>
      </c>
      <c r="C2452" s="2">
        <v>0.54</v>
      </c>
      <c r="D2452" s="2">
        <v>0.54</v>
      </c>
      <c r="E2452" s="2">
        <v>15196</v>
      </c>
      <c r="F2452" s="2">
        <v>0.54</v>
      </c>
      <c r="G2452" s="2">
        <v>8205.84</v>
      </c>
      <c r="H2452" s="15">
        <f t="shared" si="38"/>
        <v>0</v>
      </c>
    </row>
    <row r="2453" spans="1:8" ht="13.5" x14ac:dyDescent="0.25">
      <c r="A2453" s="11"/>
      <c r="B2453" s="10">
        <v>45875</v>
      </c>
      <c r="C2453" s="2">
        <v>0.54</v>
      </c>
      <c r="D2453" s="2">
        <v>0.54</v>
      </c>
      <c r="E2453" s="2">
        <v>4926</v>
      </c>
      <c r="F2453" s="2">
        <v>0.54</v>
      </c>
      <c r="G2453" s="2">
        <v>2660.04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0.54</v>
      </c>
      <c r="D2454" s="2">
        <v>0.54</v>
      </c>
      <c r="E2454" s="2">
        <v>6881</v>
      </c>
      <c r="F2454" s="2">
        <v>0.54</v>
      </c>
      <c r="G2454" s="2">
        <v>3715.74</v>
      </c>
      <c r="H2454" s="15">
        <f t="shared" si="38"/>
        <v>0</v>
      </c>
    </row>
    <row r="2455" spans="1:8" ht="13.5" x14ac:dyDescent="0.25">
      <c r="A2455" s="11"/>
      <c r="B2455" s="10">
        <v>45877</v>
      </c>
      <c r="C2455" s="2">
        <v>0.54</v>
      </c>
      <c r="D2455" s="2">
        <v>0.54</v>
      </c>
      <c r="E2455" s="2">
        <v>23937</v>
      </c>
      <c r="F2455" s="2">
        <v>0.54</v>
      </c>
      <c r="G2455" s="2">
        <v>12925.98</v>
      </c>
      <c r="H2455" s="15">
        <f t="shared" si="38"/>
        <v>0</v>
      </c>
    </row>
    <row r="2456" spans="1:8" ht="13.5" x14ac:dyDescent="0.25">
      <c r="A2456" s="11"/>
      <c r="B2456" s="10">
        <v>45880</v>
      </c>
      <c r="C2456" s="2">
        <v>0.55000000000000004</v>
      </c>
      <c r="D2456" s="2">
        <v>0.55000000000000004</v>
      </c>
      <c r="E2456" s="2">
        <v>15</v>
      </c>
      <c r="F2456" s="2">
        <v>0.55000000000000004</v>
      </c>
      <c r="G2456" s="2">
        <v>8.25</v>
      </c>
      <c r="H2456" s="15">
        <f t="shared" si="38"/>
        <v>1.8518518518518535E-2</v>
      </c>
    </row>
    <row r="2457" spans="1:8" ht="13.5" x14ac:dyDescent="0.25">
      <c r="A2457" s="11"/>
      <c r="B2457" s="10">
        <v>45881</v>
      </c>
      <c r="C2457" s="2">
        <v>0.55000000000000004</v>
      </c>
      <c r="D2457" s="2">
        <v>0.55000000000000004</v>
      </c>
      <c r="E2457" s="2">
        <v>1835</v>
      </c>
      <c r="F2457" s="2">
        <v>0.55000000000000004</v>
      </c>
      <c r="G2457" s="2">
        <v>1009.25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0.54</v>
      </c>
      <c r="D2458" s="2">
        <v>0.54</v>
      </c>
      <c r="E2458" s="2">
        <v>1000</v>
      </c>
      <c r="F2458" s="2">
        <v>0.54</v>
      </c>
      <c r="G2458" s="2">
        <v>540</v>
      </c>
      <c r="H2458" s="15">
        <f t="shared" si="38"/>
        <v>-1.8181818181818195E-2</v>
      </c>
    </row>
    <row r="2459" spans="1:8" ht="13.5" x14ac:dyDescent="0.25">
      <c r="A2459" s="11"/>
      <c r="B2459" s="10">
        <v>45884</v>
      </c>
      <c r="C2459" s="2">
        <v>0.54</v>
      </c>
      <c r="D2459" s="2">
        <v>0.54</v>
      </c>
      <c r="E2459" s="2">
        <v>7007</v>
      </c>
      <c r="F2459" s="2">
        <v>0.54</v>
      </c>
      <c r="G2459" s="2">
        <v>3783.78</v>
      </c>
      <c r="H2459" s="15">
        <f t="shared" si="38"/>
        <v>0</v>
      </c>
    </row>
    <row r="2460" spans="1:8" ht="13.5" x14ac:dyDescent="0.25">
      <c r="A2460" s="11"/>
      <c r="B2460" s="10">
        <v>45887</v>
      </c>
      <c r="C2460" s="2">
        <v>0.54</v>
      </c>
      <c r="D2460" s="2">
        <v>0.54</v>
      </c>
      <c r="E2460" s="2">
        <v>2030</v>
      </c>
      <c r="F2460" s="2">
        <v>0.54</v>
      </c>
      <c r="G2460" s="2">
        <v>1096.2</v>
      </c>
      <c r="H2460" s="15">
        <f t="shared" si="38"/>
        <v>0</v>
      </c>
    </row>
    <row r="2461" spans="1:8" ht="13.5" x14ac:dyDescent="0.25">
      <c r="A2461" s="11"/>
      <c r="B2461" s="10">
        <v>45888</v>
      </c>
      <c r="C2461" s="2">
        <v>0.55000000000000004</v>
      </c>
      <c r="D2461" s="2">
        <v>0.55000000000000004</v>
      </c>
      <c r="E2461" s="2">
        <v>4124</v>
      </c>
      <c r="F2461" s="2">
        <v>0.55000000000000004</v>
      </c>
      <c r="G2461" s="2">
        <v>2268.1999999999998</v>
      </c>
      <c r="H2461" s="15">
        <f t="shared" si="38"/>
        <v>1.8518518518518535E-2</v>
      </c>
    </row>
    <row r="2462" spans="1:8" ht="13.5" x14ac:dyDescent="0.25">
      <c r="A2462" s="11"/>
      <c r="B2462" s="10">
        <v>45889</v>
      </c>
      <c r="C2462" s="2">
        <v>0.54</v>
      </c>
      <c r="D2462" s="2">
        <v>0.54</v>
      </c>
      <c r="E2462" s="2">
        <v>1750</v>
      </c>
      <c r="F2462" s="2">
        <v>0.54</v>
      </c>
      <c r="G2462" s="2">
        <v>945</v>
      </c>
      <c r="H2462" s="15">
        <f t="shared" si="38"/>
        <v>-1.8181818181818195E-2</v>
      </c>
    </row>
    <row r="2463" spans="1:8" ht="13.5" x14ac:dyDescent="0.25">
      <c r="A2463" s="11"/>
      <c r="B2463" s="10">
        <v>45890</v>
      </c>
      <c r="C2463" s="2">
        <v>0.56000000000000005</v>
      </c>
      <c r="D2463" s="2">
        <v>0.56000000000000005</v>
      </c>
      <c r="E2463" s="2">
        <v>36</v>
      </c>
      <c r="F2463" s="2">
        <v>0.56000000000000005</v>
      </c>
      <c r="G2463" s="2">
        <v>20.16</v>
      </c>
      <c r="H2463" s="15">
        <f t="shared" si="38"/>
        <v>3.703703703703707E-2</v>
      </c>
    </row>
    <row r="2464" spans="1:8" ht="13.5" x14ac:dyDescent="0.25">
      <c r="A2464" s="11"/>
      <c r="B2464" s="10">
        <v>45891</v>
      </c>
      <c r="C2464" s="2">
        <v>0.56999999999999995</v>
      </c>
      <c r="D2464" s="2">
        <v>0.56999999999999995</v>
      </c>
      <c r="E2464" s="2">
        <v>414</v>
      </c>
      <c r="F2464" s="2">
        <v>0.56999999999999995</v>
      </c>
      <c r="G2464" s="2">
        <v>235.98</v>
      </c>
      <c r="H2464" s="15">
        <f t="shared" si="38"/>
        <v>1.7857142857142672E-2</v>
      </c>
    </row>
    <row r="2465" spans="1:8" ht="13.5" x14ac:dyDescent="0.25">
      <c r="A2465" s="11"/>
      <c r="B2465" s="10">
        <v>45894</v>
      </c>
      <c r="C2465" s="2">
        <v>0.57999999999999996</v>
      </c>
      <c r="D2465" s="2">
        <v>0.57999999999999996</v>
      </c>
      <c r="E2465" s="2">
        <v>5102</v>
      </c>
      <c r="F2465" s="2">
        <v>0.57999999999999996</v>
      </c>
      <c r="G2465" s="2">
        <v>2959.16</v>
      </c>
      <c r="H2465" s="15">
        <f t="shared" si="38"/>
        <v>1.7543859649122823E-2</v>
      </c>
    </row>
    <row r="2466" spans="1:8" ht="13.5" x14ac:dyDescent="0.25">
      <c r="A2466" s="11"/>
      <c r="B2466" s="10">
        <v>45895</v>
      </c>
      <c r="C2466" s="2">
        <v>0.56999999999999995</v>
      </c>
      <c r="D2466" s="2">
        <v>0.56999999999999995</v>
      </c>
      <c r="E2466" s="2">
        <v>1100</v>
      </c>
      <c r="F2466" s="2">
        <v>0.56999999999999995</v>
      </c>
      <c r="G2466" s="2">
        <v>627</v>
      </c>
      <c r="H2466" s="15">
        <f t="shared" si="38"/>
        <v>-1.7241379310344845E-2</v>
      </c>
    </row>
    <row r="2467" spans="1:8" ht="13.5" x14ac:dyDescent="0.25">
      <c r="A2467" s="11"/>
      <c r="B2467" s="10">
        <v>45896</v>
      </c>
      <c r="C2467" s="2">
        <v>0.56000000000000005</v>
      </c>
      <c r="D2467" s="2">
        <v>0.56000000000000005</v>
      </c>
      <c r="E2467" s="2">
        <v>1600</v>
      </c>
      <c r="F2467" s="2">
        <v>0.56000000000000005</v>
      </c>
      <c r="G2467" s="2">
        <v>896</v>
      </c>
      <c r="H2467" s="15">
        <f t="shared" si="38"/>
        <v>-1.7543859649122629E-2</v>
      </c>
    </row>
    <row r="2468" spans="1:8" ht="13.5" x14ac:dyDescent="0.25">
      <c r="A2468" s="11"/>
      <c r="B2468" s="10">
        <v>45897</v>
      </c>
      <c r="C2468" s="2">
        <v>0.56000000000000005</v>
      </c>
      <c r="D2468" s="2">
        <v>0.56000000000000005</v>
      </c>
      <c r="E2468" s="2">
        <v>2020</v>
      </c>
      <c r="F2468" s="2">
        <v>0.56000000000000005</v>
      </c>
      <c r="G2468" s="2">
        <v>1131.2</v>
      </c>
      <c r="H2468" s="15">
        <f t="shared" si="38"/>
        <v>0</v>
      </c>
    </row>
    <row r="2469" spans="1:8" ht="13.5" x14ac:dyDescent="0.25">
      <c r="A2469" s="11"/>
      <c r="B2469" s="10">
        <v>45898</v>
      </c>
      <c r="C2469" s="2">
        <v>0.57999999999999996</v>
      </c>
      <c r="D2469" s="2">
        <v>0.57999999999999996</v>
      </c>
      <c r="E2469" s="2">
        <v>1360</v>
      </c>
      <c r="F2469" s="2">
        <v>0.57999999999999996</v>
      </c>
      <c r="G2469" s="2">
        <v>788.8</v>
      </c>
      <c r="H2469" s="15">
        <f t="shared" si="38"/>
        <v>3.5714285714285546E-2</v>
      </c>
    </row>
    <row r="2470" spans="1:8" ht="13.5" x14ac:dyDescent="0.25">
      <c r="A2470" s="11"/>
      <c r="B2470" s="10">
        <v>45901</v>
      </c>
      <c r="C2470" s="2">
        <v>0.57999999999999996</v>
      </c>
      <c r="D2470" s="2">
        <v>0.57999999999999996</v>
      </c>
      <c r="E2470" s="2">
        <v>21768</v>
      </c>
      <c r="F2470" s="2">
        <v>0.57999999999999996</v>
      </c>
      <c r="G2470" s="2">
        <v>12625.44</v>
      </c>
      <c r="H2470" s="15">
        <f t="shared" si="38"/>
        <v>0</v>
      </c>
    </row>
    <row r="2471" spans="1:8" ht="13.5" x14ac:dyDescent="0.25">
      <c r="A2471" s="11"/>
      <c r="B2471" s="10">
        <v>45902</v>
      </c>
      <c r="C2471" s="2">
        <v>0.6</v>
      </c>
      <c r="D2471" s="2">
        <v>0.6</v>
      </c>
      <c r="E2471" s="2">
        <v>10734</v>
      </c>
      <c r="F2471" s="2">
        <v>0.6</v>
      </c>
      <c r="G2471" s="2">
        <v>6440.4</v>
      </c>
      <c r="H2471" s="15">
        <f t="shared" si="38"/>
        <v>3.4482758620689689E-2</v>
      </c>
    </row>
    <row r="2472" spans="1:8" ht="13.5" x14ac:dyDescent="0.25">
      <c r="A2472" s="11"/>
      <c r="B2472" s="10">
        <v>45903</v>
      </c>
      <c r="C2472" s="2">
        <v>0.6</v>
      </c>
      <c r="D2472" s="2">
        <v>0.6</v>
      </c>
      <c r="E2472" s="2">
        <v>3380</v>
      </c>
      <c r="F2472" s="2">
        <v>0.6</v>
      </c>
      <c r="G2472" s="2">
        <v>2028</v>
      </c>
      <c r="H2472" s="15">
        <f t="shared" si="38"/>
        <v>0</v>
      </c>
    </row>
    <row r="2473" spans="1:8" ht="13.5" x14ac:dyDescent="0.25">
      <c r="A2473" s="11"/>
      <c r="B2473" s="10">
        <v>45905</v>
      </c>
      <c r="C2473" s="2">
        <v>0.59</v>
      </c>
      <c r="D2473" s="2">
        <v>0.59</v>
      </c>
      <c r="E2473" s="2">
        <v>760</v>
      </c>
      <c r="F2473" s="2">
        <v>0.59</v>
      </c>
      <c r="G2473" s="2">
        <v>448.4</v>
      </c>
      <c r="H2473" s="15">
        <f t="shared" si="38"/>
        <v>-1.6666666666666684E-2</v>
      </c>
    </row>
    <row r="2474" spans="1:8" ht="13.5" x14ac:dyDescent="0.25">
      <c r="A2474" s="11"/>
      <c r="B2474" s="10">
        <v>45908</v>
      </c>
      <c r="C2474" s="2">
        <v>0.59</v>
      </c>
      <c r="D2474" s="2">
        <v>0.59</v>
      </c>
      <c r="E2474" s="2">
        <v>0</v>
      </c>
      <c r="F2474" s="2">
        <v>0</v>
      </c>
      <c r="G2474" s="2">
        <v>0</v>
      </c>
      <c r="H2474" s="15">
        <f t="shared" si="38"/>
        <v>0</v>
      </c>
    </row>
    <row r="2475" spans="1:8" ht="13.5" x14ac:dyDescent="0.25">
      <c r="A2475" s="11"/>
      <c r="B2475" s="10">
        <v>45909</v>
      </c>
      <c r="C2475" s="2">
        <v>0.59</v>
      </c>
      <c r="D2475" s="2">
        <v>0.59</v>
      </c>
      <c r="E2475" s="2">
        <v>0</v>
      </c>
      <c r="F2475" s="2">
        <v>0</v>
      </c>
      <c r="G2475" s="2">
        <v>0</v>
      </c>
      <c r="H2475" s="15">
        <f t="shared" si="38"/>
        <v>0</v>
      </c>
    </row>
    <row r="2476" spans="1:8" ht="13.5" x14ac:dyDescent="0.25">
      <c r="A2476" s="11"/>
      <c r="B2476" s="10">
        <v>45910</v>
      </c>
      <c r="C2476" s="2">
        <v>0.6</v>
      </c>
      <c r="D2476" s="2">
        <v>0.6</v>
      </c>
      <c r="E2476" s="2">
        <v>255</v>
      </c>
      <c r="F2476" s="2">
        <v>0.6</v>
      </c>
      <c r="G2476" s="2">
        <v>153</v>
      </c>
      <c r="H2476" s="15">
        <f t="shared" si="38"/>
        <v>1.6949152542372899E-2</v>
      </c>
    </row>
    <row r="2477" spans="1:8" ht="13.5" x14ac:dyDescent="0.25">
      <c r="A2477" s="11"/>
      <c r="B2477" s="10">
        <v>45911</v>
      </c>
      <c r="C2477" s="2">
        <v>0.6</v>
      </c>
      <c r="D2477" s="2">
        <v>0.6</v>
      </c>
      <c r="E2477" s="2">
        <v>220</v>
      </c>
      <c r="F2477" s="2">
        <v>0.6</v>
      </c>
      <c r="G2477" s="2">
        <v>132</v>
      </c>
      <c r="H2477" s="15">
        <f t="shared" si="38"/>
        <v>0</v>
      </c>
    </row>
    <row r="2478" spans="1:8" ht="13.5" x14ac:dyDescent="0.25">
      <c r="A2478" s="11"/>
      <c r="B2478" s="10">
        <v>45912</v>
      </c>
      <c r="C2478" s="2">
        <v>0.6</v>
      </c>
      <c r="D2478" s="2">
        <v>0.6</v>
      </c>
      <c r="E2478" s="2">
        <v>6518</v>
      </c>
      <c r="F2478" s="2">
        <v>0.6</v>
      </c>
      <c r="G2478" s="2">
        <v>3910.8</v>
      </c>
      <c r="H2478" s="15">
        <f t="shared" si="38"/>
        <v>0</v>
      </c>
    </row>
    <row r="2479" spans="1:8" ht="13.5" x14ac:dyDescent="0.25">
      <c r="A2479" s="11"/>
      <c r="B2479" s="10">
        <v>45915</v>
      </c>
      <c r="C2479" s="2">
        <v>0.62</v>
      </c>
      <c r="D2479" s="2">
        <v>0.62</v>
      </c>
      <c r="E2479" s="2">
        <v>0</v>
      </c>
      <c r="F2479" s="2">
        <v>0</v>
      </c>
      <c r="G2479" s="2">
        <v>0</v>
      </c>
      <c r="H2479" s="15">
        <f t="shared" si="38"/>
        <v>3.3333333333333368E-2</v>
      </c>
    </row>
    <row r="2480" spans="1:8" ht="13.5" x14ac:dyDescent="0.25">
      <c r="A2480" s="11"/>
      <c r="B2480" s="10">
        <v>45916</v>
      </c>
      <c r="C2480" s="2">
        <v>0.6</v>
      </c>
      <c r="D2480" s="2">
        <v>0.6</v>
      </c>
      <c r="E2480" s="2">
        <v>11090</v>
      </c>
      <c r="F2480" s="2">
        <v>0.6</v>
      </c>
      <c r="G2480" s="2">
        <v>6654</v>
      </c>
      <c r="H2480" s="15">
        <f t="shared" si="38"/>
        <v>-3.2258064516129059E-2</v>
      </c>
    </row>
    <row r="2481" spans="1:8" ht="13.5" x14ac:dyDescent="0.25">
      <c r="A2481" s="11"/>
      <c r="B2481" s="10">
        <v>45917</v>
      </c>
      <c r="C2481" s="2">
        <v>0.59</v>
      </c>
      <c r="D2481" s="2">
        <v>0.59</v>
      </c>
      <c r="E2481" s="2">
        <v>3886</v>
      </c>
      <c r="F2481" s="2">
        <v>0.59</v>
      </c>
      <c r="G2481" s="2">
        <v>2292.7399999999998</v>
      </c>
      <c r="H2481" s="15">
        <f t="shared" si="38"/>
        <v>-1.6666666666666684E-2</v>
      </c>
    </row>
    <row r="2482" spans="1:8" ht="13.5" x14ac:dyDescent="0.25">
      <c r="A2482" s="11"/>
      <c r="B2482" s="10">
        <v>45918</v>
      </c>
      <c r="C2482" s="2">
        <v>0.6</v>
      </c>
      <c r="D2482" s="2">
        <v>0.6</v>
      </c>
      <c r="E2482" s="2">
        <v>10070</v>
      </c>
      <c r="F2482" s="2">
        <v>0.6</v>
      </c>
      <c r="G2482" s="2">
        <v>6042</v>
      </c>
      <c r="H2482" s="15">
        <f t="shared" si="38"/>
        <v>1.6949152542372899E-2</v>
      </c>
    </row>
    <row r="2483" spans="1:8" ht="13.5" x14ac:dyDescent="0.25">
      <c r="A2483" s="11"/>
      <c r="B2483" s="10">
        <v>45919</v>
      </c>
      <c r="C2483" s="2">
        <v>0.57999999999999996</v>
      </c>
      <c r="D2483" s="2">
        <v>0.57999999999999996</v>
      </c>
      <c r="E2483" s="2">
        <v>9256</v>
      </c>
      <c r="F2483" s="2">
        <v>0.57999999999999996</v>
      </c>
      <c r="G2483" s="2">
        <v>5368.48</v>
      </c>
      <c r="H2483" s="15">
        <f t="shared" si="38"/>
        <v>-3.3333333333333368E-2</v>
      </c>
    </row>
    <row r="2484" spans="1:8" ht="13.5" x14ac:dyDescent="0.25">
      <c r="A2484" s="11"/>
      <c r="B2484" s="10">
        <v>45922</v>
      </c>
      <c r="C2484" s="2">
        <v>0.56000000000000005</v>
      </c>
      <c r="D2484" s="2">
        <v>0.56000000000000005</v>
      </c>
      <c r="E2484" s="2">
        <v>0</v>
      </c>
      <c r="F2484" s="2">
        <v>0</v>
      </c>
      <c r="G2484" s="2">
        <v>0</v>
      </c>
      <c r="H2484" s="15">
        <f t="shared" si="38"/>
        <v>-3.4482758620689495E-2</v>
      </c>
    </row>
    <row r="2485" spans="1:8" ht="13.5" x14ac:dyDescent="0.25">
      <c r="A2485" s="11"/>
      <c r="B2485" s="10">
        <v>45923</v>
      </c>
      <c r="C2485" s="2">
        <v>0.54</v>
      </c>
      <c r="D2485" s="2">
        <v>0.54</v>
      </c>
      <c r="E2485" s="2">
        <v>0</v>
      </c>
      <c r="F2485" s="2">
        <v>0</v>
      </c>
      <c r="G2485" s="2">
        <v>0</v>
      </c>
      <c r="H2485" s="15">
        <f t="shared" si="38"/>
        <v>-3.571428571428574E-2</v>
      </c>
    </row>
    <row r="2486" spans="1:8" ht="13.5" x14ac:dyDescent="0.25">
      <c r="A2486" s="11"/>
      <c r="B2486" s="10">
        <v>45924</v>
      </c>
      <c r="C2486" s="2">
        <v>0.52</v>
      </c>
      <c r="D2486" s="2">
        <v>0.52</v>
      </c>
      <c r="E2486" s="2">
        <v>0</v>
      </c>
      <c r="F2486" s="2">
        <v>0</v>
      </c>
      <c r="G2486" s="2">
        <v>0</v>
      </c>
      <c r="H2486" s="15">
        <f t="shared" si="38"/>
        <v>-3.703703703703707E-2</v>
      </c>
    </row>
    <row r="2487" spans="1:8" ht="13.5" x14ac:dyDescent="0.25">
      <c r="A2487" s="11"/>
      <c r="B2487" s="10">
        <v>45925</v>
      </c>
      <c r="C2487" s="2">
        <v>0.54</v>
      </c>
      <c r="D2487" s="2">
        <v>0.54</v>
      </c>
      <c r="E2487" s="2">
        <v>5380</v>
      </c>
      <c r="F2487" s="2">
        <v>0.54</v>
      </c>
      <c r="G2487" s="2">
        <v>2905.2</v>
      </c>
      <c r="H2487" s="15">
        <f t="shared" si="38"/>
        <v>3.8461538461538491E-2</v>
      </c>
    </row>
    <row r="2488" spans="1:8" ht="13.5" x14ac:dyDescent="0.25">
      <c r="A2488" s="11"/>
      <c r="B2488" s="10">
        <v>45926</v>
      </c>
      <c r="C2488" s="2">
        <v>0.56000000000000005</v>
      </c>
      <c r="D2488" s="2">
        <v>0.56000000000000005</v>
      </c>
      <c r="E2488" s="2">
        <v>2150</v>
      </c>
      <c r="F2488" s="2">
        <v>0.56000000000000005</v>
      </c>
      <c r="G2488" s="2">
        <v>1204</v>
      </c>
      <c r="H2488" s="15">
        <f t="shared" si="38"/>
        <v>3.703703703703707E-2</v>
      </c>
    </row>
    <row r="2489" spans="1:8" ht="13.5" x14ac:dyDescent="0.25">
      <c r="A2489" s="11"/>
      <c r="B2489" s="10">
        <v>45929</v>
      </c>
      <c r="C2489" s="2">
        <v>0.57999999999999996</v>
      </c>
      <c r="D2489" s="2">
        <v>0.57999999999999996</v>
      </c>
      <c r="E2489" s="2">
        <v>800</v>
      </c>
      <c r="F2489" s="2">
        <v>0.57999999999999996</v>
      </c>
      <c r="G2489" s="2">
        <v>464</v>
      </c>
      <c r="H2489" s="15">
        <f t="shared" si="38"/>
        <v>3.5714285714285546E-2</v>
      </c>
    </row>
    <row r="2490" spans="1:8" ht="13.5" x14ac:dyDescent="0.25">
      <c r="A2490" s="11"/>
      <c r="B2490" s="10">
        <v>45930</v>
      </c>
      <c r="C2490" s="2">
        <v>0.57999999999999996</v>
      </c>
      <c r="D2490" s="2">
        <v>0.57999999999999996</v>
      </c>
      <c r="E2490" s="2">
        <v>2470</v>
      </c>
      <c r="F2490" s="2">
        <v>0.57999999999999996</v>
      </c>
      <c r="G2490" s="2">
        <v>1432.6</v>
      </c>
      <c r="H2490" s="15">
        <f t="shared" si="38"/>
        <v>0</v>
      </c>
    </row>
    <row r="2491" spans="1:8" ht="13.5" x14ac:dyDescent="0.25">
      <c r="A2491" s="11"/>
      <c r="B2491" s="10">
        <v>45931</v>
      </c>
      <c r="C2491" s="2">
        <v>0.59</v>
      </c>
      <c r="D2491" s="2">
        <v>0.59</v>
      </c>
      <c r="E2491" s="2">
        <v>3260</v>
      </c>
      <c r="F2491" s="2">
        <v>0.59</v>
      </c>
      <c r="G2491" s="2">
        <v>1923.4</v>
      </c>
      <c r="H2491" s="15">
        <f t="shared" si="38"/>
        <v>1.7241379310344845E-2</v>
      </c>
    </row>
    <row r="2492" spans="1:8" ht="13.5" x14ac:dyDescent="0.25">
      <c r="A2492" s="11"/>
      <c r="B2492" s="10">
        <v>45932</v>
      </c>
      <c r="C2492" s="2">
        <v>0.59</v>
      </c>
      <c r="D2492" s="2">
        <v>0.59</v>
      </c>
      <c r="E2492" s="2">
        <v>1894</v>
      </c>
      <c r="F2492" s="2">
        <v>0.59</v>
      </c>
      <c r="G2492" s="2">
        <v>1117.46</v>
      </c>
      <c r="H2492" s="15">
        <f t="shared" si="38"/>
        <v>0</v>
      </c>
    </row>
    <row r="2493" spans="1:8" ht="13.5" x14ac:dyDescent="0.25">
      <c r="A2493" s="11"/>
      <c r="B2493" s="10">
        <v>45933</v>
      </c>
      <c r="C2493" s="2">
        <v>0.56999999999999995</v>
      </c>
      <c r="D2493" s="2">
        <v>0.56999999999999995</v>
      </c>
      <c r="E2493" s="2">
        <v>4340</v>
      </c>
      <c r="F2493" s="2">
        <v>0.56999999999999995</v>
      </c>
      <c r="G2493" s="2">
        <v>2473.8000000000002</v>
      </c>
      <c r="H2493" s="15">
        <f t="shared" si="38"/>
        <v>-3.3898305084745797E-2</v>
      </c>
    </row>
    <row r="2494" spans="1:8" ht="13.5" x14ac:dyDescent="0.25">
      <c r="A2494" s="11"/>
      <c r="B2494" s="10">
        <v>45936</v>
      </c>
      <c r="C2494" s="2">
        <v>0.56999999999999995</v>
      </c>
      <c r="D2494" s="2">
        <v>0.56999999999999995</v>
      </c>
      <c r="E2494" s="2">
        <v>1400</v>
      </c>
      <c r="F2494" s="2">
        <v>0.56999999999999995</v>
      </c>
      <c r="G2494" s="2">
        <v>798</v>
      </c>
      <c r="H2494" s="15">
        <f t="shared" si="38"/>
        <v>0</v>
      </c>
    </row>
    <row r="2495" spans="1:8" ht="13.5" x14ac:dyDescent="0.25">
      <c r="A2495" s="11"/>
      <c r="B2495" s="10">
        <v>45937</v>
      </c>
      <c r="C2495" s="2">
        <v>0.55000000000000004</v>
      </c>
      <c r="D2495" s="2">
        <v>0.55000000000000004</v>
      </c>
      <c r="E2495" s="2">
        <v>20484</v>
      </c>
      <c r="F2495" s="2">
        <v>0.55000000000000004</v>
      </c>
      <c r="G2495" s="2">
        <v>11266.2</v>
      </c>
      <c r="H2495" s="15">
        <f t="shared" si="38"/>
        <v>-3.5087719298245452E-2</v>
      </c>
    </row>
    <row r="2496" spans="1:8" ht="13.5" x14ac:dyDescent="0.25">
      <c r="A2496" s="11"/>
      <c r="B2496" s="10">
        <v>45938</v>
      </c>
      <c r="C2496" s="2">
        <v>0.56999999999999995</v>
      </c>
      <c r="D2496" s="2">
        <v>0.56999999999999995</v>
      </c>
      <c r="E2496" s="2">
        <v>945</v>
      </c>
      <c r="F2496" s="2">
        <v>0.56999999999999995</v>
      </c>
      <c r="G2496" s="2">
        <v>538.65</v>
      </c>
      <c r="H2496" s="15">
        <f t="shared" si="38"/>
        <v>3.6363636363636188E-2</v>
      </c>
    </row>
    <row r="2497" spans="1:11" ht="13.5" x14ac:dyDescent="0.25">
      <c r="A2497" s="11"/>
      <c r="B2497" s="10">
        <v>45939</v>
      </c>
      <c r="C2497" s="2">
        <v>0.59</v>
      </c>
      <c r="D2497" s="2">
        <v>0.59</v>
      </c>
      <c r="E2497" s="2">
        <v>3179</v>
      </c>
      <c r="F2497" s="2">
        <v>0.59</v>
      </c>
      <c r="G2497" s="2">
        <v>1875.61</v>
      </c>
      <c r="H2497" s="15">
        <f t="shared" si="38"/>
        <v>3.5087719298245647E-2</v>
      </c>
    </row>
    <row r="2498" spans="1:11" ht="13.5" x14ac:dyDescent="0.25">
      <c r="A2498" s="11"/>
      <c r="B2498" s="10">
        <v>45940</v>
      </c>
      <c r="C2498" s="2">
        <v>0.56999999999999995</v>
      </c>
      <c r="D2498" s="2">
        <v>0.56999999999999995</v>
      </c>
      <c r="E2498" s="2">
        <v>0</v>
      </c>
      <c r="F2498" s="2">
        <v>0</v>
      </c>
      <c r="G2498" s="2">
        <v>0</v>
      </c>
      <c r="H2498" s="15">
        <f t="shared" si="38"/>
        <v>-3.3898305084745797E-2</v>
      </c>
    </row>
    <row r="2499" spans="1:11" ht="13.5" x14ac:dyDescent="0.25">
      <c r="A2499" s="11"/>
      <c r="B2499" s="10">
        <v>45943</v>
      </c>
      <c r="C2499" s="2">
        <v>0.59</v>
      </c>
      <c r="D2499" s="2">
        <v>0.59</v>
      </c>
      <c r="E2499" s="2">
        <v>3480</v>
      </c>
      <c r="F2499" s="2">
        <v>0.59</v>
      </c>
      <c r="G2499" s="2">
        <v>2053.1999999999998</v>
      </c>
      <c r="H2499" s="15">
        <f t="shared" si="38"/>
        <v>3.5087719298245647E-2</v>
      </c>
    </row>
    <row r="2500" spans="1:11" ht="13.5" x14ac:dyDescent="0.25">
      <c r="A2500" s="11"/>
      <c r="B2500" s="10">
        <v>45944</v>
      </c>
      <c r="C2500" s="2">
        <v>0.59</v>
      </c>
      <c r="D2500" s="2">
        <v>0.59</v>
      </c>
      <c r="E2500" s="2">
        <v>3400</v>
      </c>
      <c r="F2500" s="2">
        <v>0.59</v>
      </c>
      <c r="G2500" s="2">
        <v>2006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0.56999999999999995</v>
      </c>
      <c r="D2501" s="2">
        <v>0.56999999999999995</v>
      </c>
      <c r="E2501" s="2">
        <v>4420</v>
      </c>
      <c r="F2501" s="2">
        <v>0.56999999999999995</v>
      </c>
      <c r="G2501" s="2">
        <v>2519.4</v>
      </c>
      <c r="H2501" s="15">
        <f t="shared" si="38"/>
        <v>-3.3898305084745797E-2</v>
      </c>
    </row>
    <row r="2502" spans="1:11" ht="13.5" x14ac:dyDescent="0.25">
      <c r="A2502" s="11"/>
      <c r="B2502" s="10">
        <v>45947</v>
      </c>
      <c r="C2502" s="2">
        <v>0.56000000000000005</v>
      </c>
      <c r="D2502" s="2">
        <v>0.56000000000000005</v>
      </c>
      <c r="E2502" s="2">
        <v>8540</v>
      </c>
      <c r="F2502" s="2">
        <v>0.56000000000000005</v>
      </c>
      <c r="G2502" s="2">
        <v>4782.3999999999996</v>
      </c>
      <c r="H2502" s="15">
        <f t="shared" si="38"/>
        <v>-1.7543859649122629E-2</v>
      </c>
    </row>
    <row r="2503" spans="1:11" ht="13.5" x14ac:dyDescent="0.25">
      <c r="A2503" s="11"/>
      <c r="B2503" s="10">
        <v>45950</v>
      </c>
      <c r="C2503" s="2">
        <v>0.54</v>
      </c>
      <c r="D2503" s="2">
        <v>0.54</v>
      </c>
      <c r="E2503" s="2">
        <v>0</v>
      </c>
      <c r="F2503" s="2">
        <v>0</v>
      </c>
      <c r="G2503" s="2">
        <v>0</v>
      </c>
      <c r="H2503" s="15">
        <f t="shared" ref="H2503:H2511" si="39">(D2503-D2502)/D2502</f>
        <v>-3.571428571428574E-2</v>
      </c>
    </row>
    <row r="2504" spans="1:11" ht="13.5" x14ac:dyDescent="0.25">
      <c r="A2504" s="11"/>
      <c r="B2504" s="10">
        <v>45951</v>
      </c>
      <c r="C2504" s="2">
        <v>0.56000000000000005</v>
      </c>
      <c r="D2504" s="2">
        <v>0.56000000000000005</v>
      </c>
      <c r="E2504" s="2">
        <v>0</v>
      </c>
      <c r="F2504" s="2">
        <v>0</v>
      </c>
      <c r="G2504" s="2">
        <v>0</v>
      </c>
      <c r="H2504" s="15">
        <f t="shared" si="39"/>
        <v>3.703703703703707E-2</v>
      </c>
    </row>
    <row r="2505" spans="1:11" ht="13.5" x14ac:dyDescent="0.25">
      <c r="A2505" s="11"/>
      <c r="B2505" s="10">
        <v>45952</v>
      </c>
      <c r="C2505" s="2">
        <v>0.57999999999999996</v>
      </c>
      <c r="D2505" s="2">
        <v>0.57999999999999996</v>
      </c>
      <c r="E2505" s="2">
        <v>4026</v>
      </c>
      <c r="F2505" s="2">
        <v>0.57999999999999996</v>
      </c>
      <c r="G2505" s="2">
        <v>2335.08</v>
      </c>
      <c r="H2505" s="15">
        <f t="shared" si="39"/>
        <v>3.5714285714285546E-2</v>
      </c>
    </row>
    <row r="2506" spans="1:11" ht="13.5" x14ac:dyDescent="0.25">
      <c r="A2506" s="11"/>
      <c r="B2506" s="10">
        <v>45953</v>
      </c>
      <c r="C2506" s="2">
        <v>0.56000000000000005</v>
      </c>
      <c r="D2506" s="2">
        <v>0.56000000000000005</v>
      </c>
      <c r="E2506" s="2">
        <v>0</v>
      </c>
      <c r="F2506" s="2">
        <v>0</v>
      </c>
      <c r="G2506" s="2">
        <v>0</v>
      </c>
      <c r="H2506" s="15">
        <f t="shared" si="39"/>
        <v>-3.4482758620689495E-2</v>
      </c>
    </row>
    <row r="2507" spans="1:11" ht="13.5" x14ac:dyDescent="0.25">
      <c r="A2507" s="11"/>
      <c r="B2507" s="10">
        <v>45954</v>
      </c>
      <c r="C2507" s="2">
        <v>0.56000000000000005</v>
      </c>
      <c r="D2507" s="2">
        <v>0.56000000000000005</v>
      </c>
      <c r="E2507" s="2">
        <v>4485</v>
      </c>
      <c r="F2507" s="2">
        <v>0.56000000000000005</v>
      </c>
      <c r="G2507" s="2">
        <v>2511.6</v>
      </c>
      <c r="H2507" s="15">
        <f t="shared" si="39"/>
        <v>0</v>
      </c>
    </row>
    <row r="2508" spans="1:11" ht="13.5" x14ac:dyDescent="0.25">
      <c r="A2508" s="11"/>
      <c r="B2508" s="10">
        <v>45957</v>
      </c>
      <c r="C2508" s="2">
        <v>0.56000000000000005</v>
      </c>
      <c r="D2508" s="2">
        <v>0.56000000000000005</v>
      </c>
      <c r="E2508" s="2">
        <v>2015</v>
      </c>
      <c r="F2508" s="2">
        <v>0.56000000000000005</v>
      </c>
      <c r="G2508" s="2">
        <v>1128.4000000000001</v>
      </c>
      <c r="H2508" s="15">
        <f t="shared" si="39"/>
        <v>0</v>
      </c>
    </row>
    <row r="2509" spans="1:11" ht="13.5" x14ac:dyDescent="0.25">
      <c r="A2509" s="11"/>
      <c r="B2509" s="10">
        <v>45958</v>
      </c>
      <c r="C2509" s="2">
        <v>0.57999999999999996</v>
      </c>
      <c r="D2509" s="2">
        <v>0.57999999999999996</v>
      </c>
      <c r="E2509" s="2">
        <v>0</v>
      </c>
      <c r="F2509" s="2">
        <v>0</v>
      </c>
      <c r="G2509" s="2">
        <v>0</v>
      </c>
      <c r="H2509" s="15">
        <f t="shared" si="39"/>
        <v>3.5714285714285546E-2</v>
      </c>
    </row>
    <row r="2510" spans="1:11" ht="13.5" x14ac:dyDescent="0.25">
      <c r="A2510" s="11"/>
      <c r="B2510" s="10">
        <v>45959</v>
      </c>
      <c r="C2510" s="2">
        <v>0.57999999999999996</v>
      </c>
      <c r="D2510" s="2">
        <v>0.57999999999999996</v>
      </c>
      <c r="E2510" s="2">
        <v>2</v>
      </c>
      <c r="F2510" s="2">
        <v>0.57999999999999996</v>
      </c>
      <c r="G2510" s="2">
        <v>1.1599999999999999</v>
      </c>
      <c r="H2510" s="15">
        <f t="shared" si="39"/>
        <v>0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0.57999999999999996</v>
      </c>
      <c r="D2511" s="2">
        <v>0.57999999999999996</v>
      </c>
      <c r="E2511" s="2">
        <v>840</v>
      </c>
      <c r="F2511" s="2">
        <v>0.57999999999999996</v>
      </c>
      <c r="G2511" s="2">
        <v>487.2</v>
      </c>
      <c r="H2511" s="15">
        <f t="shared" si="39"/>
        <v>0</v>
      </c>
      <c r="I2511" s="16">
        <v>36953847</v>
      </c>
      <c r="J2511" s="13">
        <f>I2511*D2511</f>
        <v>21433231.259999998</v>
      </c>
      <c r="K2511" s="14">
        <f>SUM(E2307:E2511)/205</f>
        <v>7735.9658536585366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6.6950000000000003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6.6776</v>
      </c>
      <c r="C3" s="2">
        <f>B3-B2</f>
        <v>-1.7400000000000304E-2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6.6688999999999998</v>
      </c>
      <c r="C4" s="2">
        <f t="shared" ref="C4:C67" si="0">B4-B3</f>
        <v>-8.7000000000001521E-3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6.6601999999999997</v>
      </c>
      <c r="C5" s="2">
        <f t="shared" si="0"/>
        <v>-8.7000000000001521E-3</v>
      </c>
      <c r="D5" s="2">
        <f>AVERAGE(B1:B5)</f>
        <v>6.6754249999999997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6.6081000000000003</v>
      </c>
      <c r="C6" s="2">
        <f t="shared" si="0"/>
        <v>-5.2099999999999369E-2</v>
      </c>
      <c r="D6" s="2">
        <f t="shared" ref="D6:D69" si="1">AVERAGE(B2:B6)</f>
        <v>6.6619599999999988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6.5210999999999997</v>
      </c>
      <c r="C7" s="2">
        <f t="shared" si="0"/>
        <v>-8.7000000000000632E-2</v>
      </c>
      <c r="D7" s="2">
        <f t="shared" si="1"/>
        <v>6.6271800000000001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6.5210999999999997</v>
      </c>
      <c r="C8" s="2">
        <f t="shared" si="0"/>
        <v>0</v>
      </c>
      <c r="D8" s="2">
        <f t="shared" si="1"/>
        <v>6.5958799999999993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6.5559000000000003</v>
      </c>
      <c r="C9" s="2">
        <f t="shared" si="0"/>
        <v>3.4800000000000608E-2</v>
      </c>
      <c r="D9" s="2">
        <f t="shared" si="1"/>
        <v>6.5732799999999996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6.5559000000000003</v>
      </c>
      <c r="C10" s="2">
        <f t="shared" si="0"/>
        <v>0</v>
      </c>
      <c r="D10" s="2">
        <f t="shared" si="1"/>
        <v>6.5524200000000006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6.5732999999999997</v>
      </c>
      <c r="C11" s="2">
        <f t="shared" si="0"/>
        <v>1.7399999999999416E-2</v>
      </c>
      <c r="D11" s="2">
        <f t="shared" si="1"/>
        <v>6.5454600000000003</v>
      </c>
      <c r="E11" s="2">
        <f>AVERAGE(B2:B11)</f>
        <v>6.6037099999999995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6.5210999999999997</v>
      </c>
      <c r="C12" s="2">
        <f t="shared" si="0"/>
        <v>-5.2200000000000024E-2</v>
      </c>
      <c r="D12" s="2">
        <f t="shared" si="1"/>
        <v>6.5454600000000003</v>
      </c>
      <c r="E12" s="2">
        <f t="shared" ref="E12:E75" si="2">AVERAGE(B3:B12)</f>
        <v>6.5863200000000006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6.5210999999999997</v>
      </c>
      <c r="C13" s="2">
        <f t="shared" si="0"/>
        <v>0</v>
      </c>
      <c r="D13" s="2">
        <f t="shared" si="1"/>
        <v>6.5454600000000003</v>
      </c>
      <c r="E13" s="2">
        <f t="shared" si="2"/>
        <v>6.5706699999999998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6.5210999999999997</v>
      </c>
      <c r="C14" s="2">
        <f t="shared" si="0"/>
        <v>0</v>
      </c>
      <c r="D14" s="2">
        <f t="shared" si="1"/>
        <v>6.5385000000000009</v>
      </c>
      <c r="E14" s="2">
        <f t="shared" si="2"/>
        <v>6.5558899999999998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6.5210999999999997</v>
      </c>
      <c r="C15" s="2">
        <f t="shared" si="0"/>
        <v>0</v>
      </c>
      <c r="D15" s="2">
        <f t="shared" si="1"/>
        <v>6.5315399999999997</v>
      </c>
      <c r="E15" s="2">
        <f t="shared" si="2"/>
        <v>6.5419799999999997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6.5210999999999997</v>
      </c>
      <c r="C16" s="2">
        <f t="shared" si="0"/>
        <v>0</v>
      </c>
      <c r="D16" s="2">
        <f t="shared" si="1"/>
        <v>6.5210999999999997</v>
      </c>
      <c r="E16" s="2">
        <f t="shared" si="2"/>
        <v>6.5332799999999995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6.5210999999999997</v>
      </c>
      <c r="C17" s="2">
        <f t="shared" si="0"/>
        <v>0</v>
      </c>
      <c r="D17" s="2">
        <f t="shared" si="1"/>
        <v>6.5210999999999997</v>
      </c>
      <c r="E17" s="2">
        <f t="shared" si="2"/>
        <v>6.5332799999999995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6.5210999999999997</v>
      </c>
      <c r="C18" s="2">
        <f t="shared" si="0"/>
        <v>0</v>
      </c>
      <c r="D18" s="2">
        <f t="shared" si="1"/>
        <v>6.5210999999999997</v>
      </c>
      <c r="E18" s="2">
        <f t="shared" si="2"/>
        <v>6.5332799999999995</v>
      </c>
      <c r="F18" s="2"/>
      <c r="G18" s="2"/>
      <c r="H18" s="2"/>
      <c r="I18" s="2">
        <f t="array" ref="I18">SUMPRODUCT(B2:B21, (ROW(B2:B21)-ROW(B2)+1)) / (20*21/2)</f>
        <v>6.5355538095238099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6.5210999999999997</v>
      </c>
      <c r="C19" s="2">
        <f t="shared" si="0"/>
        <v>0</v>
      </c>
      <c r="D19" s="2">
        <f t="shared" si="1"/>
        <v>6.5210999999999997</v>
      </c>
      <c r="E19" s="2">
        <f t="shared" si="2"/>
        <v>6.5297999999999989</v>
      </c>
      <c r="F19" s="2"/>
      <c r="G19" s="2"/>
      <c r="H19" s="2"/>
      <c r="I19" s="2">
        <f t="array" ref="I19">SUMPRODUCT(B3:B22, (ROW(B3:B22)-ROW(B3)+1)) / (20*21/2)</f>
        <v>6.5390771428571428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6.5210999999999997</v>
      </c>
      <c r="C20" s="2">
        <f t="shared" si="0"/>
        <v>0</v>
      </c>
      <c r="D20" s="2">
        <f t="shared" si="1"/>
        <v>6.5210999999999997</v>
      </c>
      <c r="E20" s="2">
        <f t="shared" si="2"/>
        <v>6.5263199999999983</v>
      </c>
      <c r="F20" s="2">
        <f t="shared" ref="F20:F83" si="3">AVERAGE(B1:B20)</f>
        <v>6.5645789473684228</v>
      </c>
      <c r="G20" s="2"/>
      <c r="H20" s="2"/>
      <c r="I20" s="2">
        <f t="array" ref="I20">SUMPRODUCT(B4:B23, (ROW(B4:B23)-ROW(B4)+1)) / (20*21/2)</f>
        <v>6.543055714285714</v>
      </c>
      <c r="J20" s="2">
        <f>F20</f>
        <v>6.5645789473684228</v>
      </c>
      <c r="K20" s="2"/>
    </row>
    <row r="21" spans="1:11" ht="13.5" x14ac:dyDescent="0.25">
      <c r="A21" s="3">
        <f>TITRES_STAT!B24</f>
        <v>42335</v>
      </c>
      <c r="B21" s="5">
        <f>TITRES_STAT!D24</f>
        <v>6.5210999999999997</v>
      </c>
      <c r="C21" s="2">
        <f t="shared" si="0"/>
        <v>0</v>
      </c>
      <c r="D21" s="2">
        <f t="shared" si="1"/>
        <v>6.5210999999999997</v>
      </c>
      <c r="E21" s="2">
        <f t="shared" si="2"/>
        <v>6.5210999999999988</v>
      </c>
      <c r="F21" s="2">
        <f t="shared" si="3"/>
        <v>6.5624050000000009</v>
      </c>
      <c r="G21" s="2"/>
      <c r="H21" s="2"/>
      <c r="I21" s="2">
        <f t="array" ref="I21">SUMPRODUCT(B5:B24, (ROW(B5:B24)-ROW(B5)+1)) / (20*21/2)</f>
        <v>6.538292380952381</v>
      </c>
      <c r="J21" s="2">
        <f t="shared" ref="J21:J84" si="4">$J$4*B21+J20*(1-$J$4)</f>
        <v>6.560438095238097</v>
      </c>
      <c r="K21" s="2"/>
    </row>
    <row r="22" spans="1:11" ht="13.5" x14ac:dyDescent="0.25">
      <c r="A22" s="3">
        <f>TITRES_STAT!B25</f>
        <v>42338</v>
      </c>
      <c r="B22" s="5">
        <f>TITRES_STAT!D25</f>
        <v>6.5994000000000002</v>
      </c>
      <c r="C22" s="2">
        <f t="shared" si="0"/>
        <v>7.830000000000048E-2</v>
      </c>
      <c r="D22" s="2">
        <f t="shared" si="1"/>
        <v>6.5367599999999992</v>
      </c>
      <c r="E22" s="2">
        <f t="shared" si="2"/>
        <v>6.5289299999999981</v>
      </c>
      <c r="F22" s="2">
        <f t="shared" si="3"/>
        <v>6.5576250000000016</v>
      </c>
      <c r="G22" s="2"/>
      <c r="H22" s="2"/>
      <c r="I22" s="2">
        <f t="array" ref="I22">SUMPRODUCT(B6:B25, (ROW(B6:B25)-ROW(B6)+1)) / (20*21/2)</f>
        <v>6.5268680952380951</v>
      </c>
      <c r="J22" s="2">
        <f t="shared" si="4"/>
        <v>6.5641487528344689</v>
      </c>
      <c r="K22" s="2"/>
    </row>
    <row r="23" spans="1:11" ht="13.5" x14ac:dyDescent="0.25">
      <c r="A23" s="3">
        <f>TITRES_STAT!B26</f>
        <v>42339</v>
      </c>
      <c r="B23" s="5">
        <f>TITRES_STAT!D26</f>
        <v>6.5994000000000002</v>
      </c>
      <c r="C23" s="2">
        <f t="shared" si="0"/>
        <v>0</v>
      </c>
      <c r="D23" s="2">
        <f t="shared" si="1"/>
        <v>6.5524199999999997</v>
      </c>
      <c r="E23" s="2">
        <f t="shared" si="2"/>
        <v>6.5367599999999992</v>
      </c>
      <c r="F23" s="2">
        <f t="shared" si="3"/>
        <v>6.5537150000000013</v>
      </c>
      <c r="G23" s="2"/>
      <c r="H23" s="2"/>
      <c r="I23" s="2">
        <f t="array" ref="I23">SUMPRODUCT(B7:B26, (ROW(B7:B26)-ROW(B7)+1)) / (20*21/2)</f>
        <v>6.500828095238095</v>
      </c>
      <c r="J23" s="2">
        <f t="shared" si="4"/>
        <v>6.5675060144692816</v>
      </c>
      <c r="K23" s="2"/>
    </row>
    <row r="24" spans="1:11" ht="13.5" x14ac:dyDescent="0.25">
      <c r="A24" s="3">
        <f>TITRES_STAT!B27</f>
        <v>42340</v>
      </c>
      <c r="B24" s="5">
        <f>TITRES_STAT!D27</f>
        <v>6.5037000000000003</v>
      </c>
      <c r="C24" s="2">
        <f t="shared" si="0"/>
        <v>-9.5699999999999896E-2</v>
      </c>
      <c r="D24" s="2">
        <f t="shared" si="1"/>
        <v>6.54894</v>
      </c>
      <c r="E24" s="2">
        <f t="shared" si="2"/>
        <v>6.5350200000000003</v>
      </c>
      <c r="F24" s="2">
        <f t="shared" si="3"/>
        <v>6.5454550000000014</v>
      </c>
      <c r="G24" s="2"/>
      <c r="H24" s="2"/>
      <c r="I24" s="2">
        <f t="array" ref="I24">SUMPRODUCT(B8:B27, (ROW(B8:B27)-ROW(B8)+1)) / (20*21/2)</f>
        <v>6.4590538095238106</v>
      </c>
      <c r="J24" s="2">
        <f t="shared" si="4"/>
        <v>6.5614292511864925</v>
      </c>
      <c r="K24" s="2"/>
    </row>
    <row r="25" spans="1:11" ht="13.5" x14ac:dyDescent="0.25">
      <c r="A25" s="3">
        <f>TITRES_STAT!B28</f>
        <v>42341</v>
      </c>
      <c r="B25" s="5">
        <f>TITRES_STAT!D28</f>
        <v>6.4255000000000004</v>
      </c>
      <c r="C25" s="2">
        <f t="shared" si="0"/>
        <v>-7.8199999999999825E-2</v>
      </c>
      <c r="D25" s="2">
        <f t="shared" si="1"/>
        <v>6.5298199999999991</v>
      </c>
      <c r="E25" s="2">
        <f t="shared" si="2"/>
        <v>6.5254600000000007</v>
      </c>
      <c r="F25" s="2">
        <f t="shared" si="3"/>
        <v>6.5337200000000006</v>
      </c>
      <c r="G25" s="2"/>
      <c r="H25" s="2"/>
      <c r="I25" s="2">
        <f t="array" ref="I25">SUMPRODUCT(B9:B28, (ROW(B9:B28)-ROW(B9)+1)) / (20*21/2)</f>
        <v>6.405314761904763</v>
      </c>
      <c r="J25" s="2">
        <f t="shared" si="4"/>
        <v>6.5484836082163502</v>
      </c>
      <c r="K25" s="2"/>
    </row>
    <row r="26" spans="1:11" ht="13.5" x14ac:dyDescent="0.25">
      <c r="A26" s="3">
        <f>TITRES_STAT!B29</f>
        <v>42342</v>
      </c>
      <c r="B26" s="5">
        <f>TITRES_STAT!D29</f>
        <v>6.2603</v>
      </c>
      <c r="C26" s="2">
        <f t="shared" si="0"/>
        <v>-0.16520000000000046</v>
      </c>
      <c r="D26" s="2">
        <f t="shared" si="1"/>
        <v>6.4776600000000002</v>
      </c>
      <c r="E26" s="2">
        <f t="shared" si="2"/>
        <v>6.4993800000000004</v>
      </c>
      <c r="F26" s="2">
        <f t="shared" si="3"/>
        <v>6.5163300000000008</v>
      </c>
      <c r="G26" s="2"/>
      <c r="H26" s="2"/>
      <c r="I26" s="2">
        <f t="array" ref="I26">SUMPRODUCT(B10:B29, (ROW(B10:B29)-ROW(B10)+1)) / (20*21/2)</f>
        <v>6.3510766666666685</v>
      </c>
      <c r="J26" s="2">
        <f t="shared" si="4"/>
        <v>6.5210375502909841</v>
      </c>
      <c r="K26" s="2"/>
    </row>
    <row r="27" spans="1:11" ht="13.5" x14ac:dyDescent="0.25">
      <c r="A27" s="3">
        <f>TITRES_STAT!B30</f>
        <v>42345</v>
      </c>
      <c r="B27" s="5">
        <f>TITRES_STAT!D30</f>
        <v>6.0777000000000001</v>
      </c>
      <c r="C27" s="2">
        <f t="shared" si="0"/>
        <v>-0.18259999999999987</v>
      </c>
      <c r="D27" s="2">
        <f t="shared" si="1"/>
        <v>6.3733200000000005</v>
      </c>
      <c r="E27" s="2">
        <f t="shared" si="2"/>
        <v>6.4550399999999994</v>
      </c>
      <c r="F27" s="2">
        <f t="shared" si="3"/>
        <v>6.4941600000000008</v>
      </c>
      <c r="G27" s="2"/>
      <c r="H27" s="2"/>
      <c r="I27" s="2">
        <f t="array" ref="I27">SUMPRODUCT(B11:B30, (ROW(B11:B30)-ROW(B11)+1)) / (20*21/2)</f>
        <v>6.3016423809523809</v>
      </c>
      <c r="J27" s="2">
        <f t="shared" si="4"/>
        <v>6.4788149264537482</v>
      </c>
      <c r="K27" s="2"/>
    </row>
    <row r="28" spans="1:11" ht="13.5" x14ac:dyDescent="0.25">
      <c r="A28" s="3">
        <f>TITRES_STAT!B31</f>
        <v>42346</v>
      </c>
      <c r="B28" s="5">
        <f>TITRES_STAT!D31</f>
        <v>5.9298999999999999</v>
      </c>
      <c r="C28" s="2">
        <f t="shared" si="0"/>
        <v>-0.14780000000000015</v>
      </c>
      <c r="D28" s="2">
        <f t="shared" si="1"/>
        <v>6.2394200000000009</v>
      </c>
      <c r="E28" s="2">
        <f t="shared" si="2"/>
        <v>6.3959199999999994</v>
      </c>
      <c r="F28" s="2">
        <f t="shared" si="3"/>
        <v>6.4645999999999999</v>
      </c>
      <c r="G28" s="2"/>
      <c r="H28" s="2"/>
      <c r="I28" s="2">
        <f t="array" ref="I28">SUMPRODUCT(B12:B31, (ROW(B12:B31)-ROW(B12)+1)) / (20*21/2)</f>
        <v>6.2627195238095252</v>
      </c>
      <c r="J28" s="2">
        <f t="shared" si="4"/>
        <v>6.4265373144105347</v>
      </c>
      <c r="K28" s="2"/>
    </row>
    <row r="29" spans="1:11" ht="13.5" x14ac:dyDescent="0.25">
      <c r="A29" s="3">
        <f>TITRES_STAT!B32</f>
        <v>42347</v>
      </c>
      <c r="B29" s="5">
        <f>TITRES_STAT!D32</f>
        <v>5.8951000000000002</v>
      </c>
      <c r="C29" s="2">
        <f t="shared" si="0"/>
        <v>-3.479999999999972E-2</v>
      </c>
      <c r="D29" s="2">
        <f t="shared" si="1"/>
        <v>6.1177000000000001</v>
      </c>
      <c r="E29" s="2">
        <f t="shared" si="2"/>
        <v>6.3333200000000005</v>
      </c>
      <c r="F29" s="2">
        <f t="shared" si="3"/>
        <v>6.4315600000000002</v>
      </c>
      <c r="G29" s="2"/>
      <c r="H29" s="2"/>
      <c r="I29" s="2">
        <f t="array" ref="I29">SUMPRODUCT(B13:B32, (ROW(B13:B32)-ROW(B13)+1)) / (20*21/2)</f>
        <v>6.2265709523809525</v>
      </c>
      <c r="J29" s="2">
        <f t="shared" si="4"/>
        <v>6.3759242368476272</v>
      </c>
      <c r="K29" s="2"/>
    </row>
    <row r="30" spans="1:11" ht="13.5" x14ac:dyDescent="0.25">
      <c r="A30" s="3">
        <f>TITRES_STAT!B33</f>
        <v>42348</v>
      </c>
      <c r="B30" s="5">
        <f>TITRES_STAT!D33</f>
        <v>5.9124999999999996</v>
      </c>
      <c r="C30" s="2">
        <f t="shared" si="0"/>
        <v>1.7399999999999416E-2</v>
      </c>
      <c r="D30" s="2">
        <f t="shared" si="1"/>
        <v>6.0150999999999994</v>
      </c>
      <c r="E30" s="2">
        <f t="shared" si="2"/>
        <v>6.2724600000000006</v>
      </c>
      <c r="F30" s="2">
        <f t="shared" si="3"/>
        <v>6.3993899999999986</v>
      </c>
      <c r="G30" s="2"/>
      <c r="H30" s="2"/>
      <c r="I30" s="2">
        <f t="array" ref="I30">SUMPRODUCT(B14:B33, (ROW(B14:B33)-ROW(B14)+1)) / (20*21/2)</f>
        <v>6.1954338095238093</v>
      </c>
      <c r="J30" s="2">
        <f t="shared" si="4"/>
        <v>6.3317885952430917</v>
      </c>
      <c r="K30" s="2"/>
    </row>
    <row r="31" spans="1:11" ht="13.5" x14ac:dyDescent="0.25">
      <c r="A31" s="3">
        <f>TITRES_STAT!B34</f>
        <v>42349</v>
      </c>
      <c r="B31" s="5">
        <f>TITRES_STAT!D34</f>
        <v>5.9907000000000004</v>
      </c>
      <c r="C31" s="2">
        <f t="shared" si="0"/>
        <v>7.8200000000000713E-2</v>
      </c>
      <c r="D31" s="2">
        <f t="shared" si="1"/>
        <v>5.9611799999999997</v>
      </c>
      <c r="E31" s="2">
        <f t="shared" si="2"/>
        <v>6.2194199999999995</v>
      </c>
      <c r="F31" s="2">
        <f t="shared" si="3"/>
        <v>6.37026</v>
      </c>
      <c r="G31" s="2"/>
      <c r="H31" s="2"/>
      <c r="I31" s="2">
        <f t="array" ref="I31">SUMPRODUCT(B15:B34, (ROW(B15:B34)-ROW(B15)+1)) / (20*21/2)</f>
        <v>6.1733266666666662</v>
      </c>
      <c r="J31" s="2">
        <f t="shared" si="4"/>
        <v>6.2993039671247013</v>
      </c>
      <c r="K31" s="2"/>
    </row>
    <row r="32" spans="1:11" ht="13.5" x14ac:dyDescent="0.25">
      <c r="A32" s="3">
        <f>TITRES_STAT!B35</f>
        <v>42352</v>
      </c>
      <c r="B32" s="5">
        <f>TITRES_STAT!D35</f>
        <v>5.9907000000000004</v>
      </c>
      <c r="C32" s="2">
        <f t="shared" si="0"/>
        <v>0</v>
      </c>
      <c r="D32" s="2">
        <f t="shared" si="1"/>
        <v>5.9437799999999994</v>
      </c>
      <c r="E32" s="2">
        <f t="shared" si="2"/>
        <v>6.1585500000000009</v>
      </c>
      <c r="F32" s="2">
        <f t="shared" si="3"/>
        <v>6.3437399999999986</v>
      </c>
      <c r="G32" s="2"/>
      <c r="H32" s="2"/>
      <c r="I32" s="2">
        <f t="array" ref="I32">SUMPRODUCT(B16:B35, (ROW(B16:B35)-ROW(B16)+1)) / (20*21/2)</f>
        <v>6.1764704761904756</v>
      </c>
      <c r="J32" s="2">
        <f t="shared" si="4"/>
        <v>6.2699131131128247</v>
      </c>
      <c r="K32" s="2"/>
    </row>
    <row r="33" spans="1:11" ht="13.5" x14ac:dyDescent="0.25">
      <c r="A33" s="3">
        <f>TITRES_STAT!B36</f>
        <v>42353</v>
      </c>
      <c r="B33" s="5">
        <f>TITRES_STAT!D36</f>
        <v>6.0167999999999999</v>
      </c>
      <c r="C33" s="2">
        <f t="shared" si="0"/>
        <v>2.6099999999999568E-2</v>
      </c>
      <c r="D33" s="2">
        <f t="shared" si="1"/>
        <v>5.9611600000000005</v>
      </c>
      <c r="E33" s="2">
        <f t="shared" si="2"/>
        <v>6.1002900000000011</v>
      </c>
      <c r="F33" s="2">
        <f t="shared" si="3"/>
        <v>6.3185249999999993</v>
      </c>
      <c r="G33" s="2"/>
      <c r="H33" s="2"/>
      <c r="I33" s="2">
        <f t="array" ref="I33">SUMPRODUCT(B17:B36, (ROW(B17:B36)-ROW(B17)+1)) / (20*21/2)</f>
        <v>6.1772109523809515</v>
      </c>
      <c r="J33" s="2">
        <f t="shared" si="4"/>
        <v>6.2458071023401747</v>
      </c>
      <c r="K33" s="2"/>
    </row>
    <row r="34" spans="1:11" ht="13.5" x14ac:dyDescent="0.25">
      <c r="A34" s="3">
        <f>TITRES_STAT!B37</f>
        <v>42354</v>
      </c>
      <c r="B34" s="5">
        <f>TITRES_STAT!D37</f>
        <v>6.0864000000000003</v>
      </c>
      <c r="C34" s="2">
        <f t="shared" si="0"/>
        <v>6.9600000000000328E-2</v>
      </c>
      <c r="D34" s="2">
        <f t="shared" si="1"/>
        <v>5.9994200000000006</v>
      </c>
      <c r="E34" s="2">
        <f t="shared" si="2"/>
        <v>6.0585599999999999</v>
      </c>
      <c r="F34" s="2">
        <f t="shared" si="3"/>
        <v>6.2967899999999997</v>
      </c>
      <c r="G34" s="2"/>
      <c r="H34" s="2"/>
      <c r="I34" s="2">
        <f t="array" ref="I34">SUMPRODUCT(B18:B37, (ROW(B18:B37)-ROW(B18)+1)) / (20*21/2)</f>
        <v>6.175723333333333</v>
      </c>
      <c r="J34" s="2">
        <f t="shared" si="4"/>
        <v>6.2306254735458726</v>
      </c>
      <c r="K34" s="2"/>
    </row>
    <row r="35" spans="1:11" ht="13.5" x14ac:dyDescent="0.25">
      <c r="A35" s="3">
        <f>TITRES_STAT!B38</f>
        <v>42355</v>
      </c>
      <c r="B35" s="5">
        <f>TITRES_STAT!D38</f>
        <v>6.3297999999999996</v>
      </c>
      <c r="C35" s="2">
        <f t="shared" si="0"/>
        <v>0.24339999999999939</v>
      </c>
      <c r="D35" s="2">
        <f t="shared" si="1"/>
        <v>6.0828800000000003</v>
      </c>
      <c r="E35" s="2">
        <f t="shared" si="2"/>
        <v>6.0489899999999999</v>
      </c>
      <c r="F35" s="2">
        <f t="shared" si="3"/>
        <v>6.2872250000000012</v>
      </c>
      <c r="G35" s="2"/>
      <c r="H35" s="2"/>
      <c r="I35" s="2">
        <f t="array" ref="I35">SUMPRODUCT(B19:B38, (ROW(B19:B38)-ROW(B19)+1)) / (20*21/2)</f>
        <v>6.1589157142857145</v>
      </c>
      <c r="J35" s="2">
        <f t="shared" si="4"/>
        <v>6.2400706665415031</v>
      </c>
      <c r="K35" s="2"/>
    </row>
    <row r="36" spans="1:11" ht="13.5" x14ac:dyDescent="0.25">
      <c r="A36" s="3">
        <f>TITRES_STAT!B39</f>
        <v>42356</v>
      </c>
      <c r="B36" s="5">
        <f>TITRES_STAT!D39</f>
        <v>6.2949999999999999</v>
      </c>
      <c r="C36" s="2">
        <f t="shared" si="0"/>
        <v>-3.479999999999972E-2</v>
      </c>
      <c r="D36" s="2">
        <f t="shared" si="1"/>
        <v>6.1437399999999993</v>
      </c>
      <c r="E36" s="2">
        <f t="shared" si="2"/>
        <v>6.05246</v>
      </c>
      <c r="F36" s="2">
        <f t="shared" si="3"/>
        <v>6.2759200000000011</v>
      </c>
      <c r="G36" s="2"/>
      <c r="H36" s="2"/>
      <c r="I36" s="2">
        <f t="array" ref="I36">SUMPRODUCT(B20:B39, (ROW(B20:B39)-ROW(B20)+1)) / (20*21/2)</f>
        <v>6.1441780952380958</v>
      </c>
      <c r="J36" s="2">
        <f t="shared" si="4"/>
        <v>6.2453020316327885</v>
      </c>
      <c r="K36" s="2"/>
    </row>
    <row r="37" spans="1:11" ht="13.5" x14ac:dyDescent="0.25">
      <c r="A37" s="3">
        <f>TITRES_STAT!B40</f>
        <v>42359</v>
      </c>
      <c r="B37" s="5">
        <f>TITRES_STAT!D40</f>
        <v>6.2603</v>
      </c>
      <c r="C37" s="2">
        <f t="shared" si="0"/>
        <v>-3.4699999999999953E-2</v>
      </c>
      <c r="D37" s="2">
        <f t="shared" si="1"/>
        <v>6.1976600000000008</v>
      </c>
      <c r="E37" s="2">
        <f t="shared" si="2"/>
        <v>6.0707199999999997</v>
      </c>
      <c r="F37" s="2">
        <f t="shared" si="3"/>
        <v>6.2628800000000009</v>
      </c>
      <c r="G37" s="2"/>
      <c r="H37" s="2"/>
      <c r="I37" s="2">
        <f t="array" ref="I37">SUMPRODUCT(B21:B40, (ROW(B21:B40)-ROW(B21)+1)) / (20*21/2)</f>
        <v>6.1472438095238093</v>
      </c>
      <c r="J37" s="2">
        <f t="shared" si="4"/>
        <v>6.2467304095725229</v>
      </c>
      <c r="K37" s="2"/>
    </row>
    <row r="38" spans="1:11" ht="13.5" x14ac:dyDescent="0.25">
      <c r="A38" s="3">
        <f>TITRES_STAT!B41</f>
        <v>42360</v>
      </c>
      <c r="B38" s="5">
        <f>TITRES_STAT!D41</f>
        <v>6.0864000000000003</v>
      </c>
      <c r="C38" s="2">
        <f t="shared" si="0"/>
        <v>-0.17389999999999972</v>
      </c>
      <c r="D38" s="2">
        <f t="shared" si="1"/>
        <v>6.2115799999999997</v>
      </c>
      <c r="E38" s="2">
        <f t="shared" si="2"/>
        <v>6.0863700000000005</v>
      </c>
      <c r="F38" s="2">
        <f t="shared" si="3"/>
        <v>6.2411450000000004</v>
      </c>
      <c r="G38" s="2"/>
      <c r="H38" s="2"/>
      <c r="I38" s="2">
        <f t="array" ref="I38">SUMPRODUCT(B22:B41, (ROW(B22:B41)-ROW(B22)+1)) / (20*21/2)</f>
        <v>6.1482785714285715</v>
      </c>
      <c r="J38" s="2">
        <f t="shared" si="4"/>
        <v>6.2314608467560921</v>
      </c>
      <c r="K38" s="2"/>
    </row>
    <row r="39" spans="1:11" ht="13.5" x14ac:dyDescent="0.25">
      <c r="A39" s="3">
        <f>TITRES_STAT!B42</f>
        <v>42361</v>
      </c>
      <c r="B39" s="5">
        <f>TITRES_STAT!D42</f>
        <v>6.0864000000000003</v>
      </c>
      <c r="C39" s="2">
        <f t="shared" si="0"/>
        <v>0</v>
      </c>
      <c r="D39" s="2">
        <f t="shared" si="1"/>
        <v>6.2115800000000005</v>
      </c>
      <c r="E39" s="2">
        <f t="shared" si="2"/>
        <v>6.1055000000000001</v>
      </c>
      <c r="F39" s="2">
        <f t="shared" si="3"/>
        <v>6.2194100000000008</v>
      </c>
      <c r="G39" s="2"/>
      <c r="H39" s="2"/>
      <c r="I39" s="2">
        <f t="array" ref="I39">SUMPRODUCT(B23:B42, (ROW(B23:B42)-ROW(B23)+1)) / (20*21/2)</f>
        <v>6.1449623809523812</v>
      </c>
      <c r="J39" s="2">
        <f t="shared" si="4"/>
        <v>6.2176455280174165</v>
      </c>
      <c r="K39" s="2"/>
    </row>
    <row r="40" spans="1:11" ht="13.5" x14ac:dyDescent="0.25">
      <c r="A40" s="3">
        <f>TITRES_STAT!B43</f>
        <v>42363</v>
      </c>
      <c r="B40" s="5">
        <f>TITRES_STAT!D43</f>
        <v>6.2515999999999998</v>
      </c>
      <c r="C40" s="2">
        <f t="shared" si="0"/>
        <v>0.16519999999999957</v>
      </c>
      <c r="D40" s="2">
        <f t="shared" si="1"/>
        <v>6.1959400000000002</v>
      </c>
      <c r="E40" s="2">
        <f t="shared" si="2"/>
        <v>6.1394099999999998</v>
      </c>
      <c r="F40" s="2">
        <f t="shared" si="3"/>
        <v>6.2059350000000002</v>
      </c>
      <c r="G40" s="2"/>
      <c r="H40" s="2"/>
      <c r="I40" s="2">
        <f t="array" ref="I40">SUMPRODUCT(B24:B43, (ROW(B24:B43)-ROW(B24)+1)) / (20*21/2)</f>
        <v>6.1528723809523802</v>
      </c>
      <c r="J40" s="2">
        <f t="shared" si="4"/>
        <v>6.2208792872538536</v>
      </c>
      <c r="K40" s="2"/>
    </row>
    <row r="41" spans="1:11" ht="13.5" x14ac:dyDescent="0.25">
      <c r="A41" s="3">
        <f>TITRES_STAT!B44</f>
        <v>42366</v>
      </c>
      <c r="B41" s="5">
        <f>TITRES_STAT!D44</f>
        <v>6.2168000000000001</v>
      </c>
      <c r="C41" s="2">
        <f t="shared" si="0"/>
        <v>-3.479999999999972E-2</v>
      </c>
      <c r="D41" s="2">
        <f t="shared" si="1"/>
        <v>6.1802999999999999</v>
      </c>
      <c r="E41" s="2">
        <f t="shared" si="2"/>
        <v>6.1620199999999992</v>
      </c>
      <c r="F41" s="2">
        <f t="shared" si="3"/>
        <v>6.1907200000000007</v>
      </c>
      <c r="G41" s="2"/>
      <c r="H41" s="2"/>
      <c r="I41" s="2">
        <f t="array" ref="I41">SUMPRODUCT(B25:B44, (ROW(B25:B44)-ROW(B25)+1)) / (20*21/2)</f>
        <v>6.1698861904761912</v>
      </c>
      <c r="J41" s="2">
        <f t="shared" si="4"/>
        <v>6.2204907837058681</v>
      </c>
      <c r="K41" s="2"/>
    </row>
    <row r="42" spans="1:11" ht="13.5" x14ac:dyDescent="0.25">
      <c r="A42" s="3">
        <f>TITRES_STAT!B45</f>
        <v>42367</v>
      </c>
      <c r="B42" s="5">
        <f>TITRES_STAT!D45</f>
        <v>6.1558999999999999</v>
      </c>
      <c r="C42" s="2">
        <f t="shared" si="0"/>
        <v>-6.0900000000000176E-2</v>
      </c>
      <c r="D42" s="2">
        <f t="shared" si="1"/>
        <v>6.159419999999999</v>
      </c>
      <c r="E42" s="2">
        <f t="shared" si="2"/>
        <v>6.1785399999999999</v>
      </c>
      <c r="F42" s="2">
        <f t="shared" si="3"/>
        <v>6.1685450000000008</v>
      </c>
      <c r="G42" s="2"/>
      <c r="H42" s="2"/>
      <c r="I42" s="2">
        <f t="array" ref="I42">SUMPRODUCT(B26:B45, (ROW(B26:B45)-ROW(B26)+1)) / (20*21/2)</f>
        <v>6.1703376190476193</v>
      </c>
      <c r="J42" s="2">
        <f t="shared" si="4"/>
        <v>6.2143392804957855</v>
      </c>
      <c r="K42" s="2"/>
    </row>
    <row r="43" spans="1:11" ht="13.5" x14ac:dyDescent="0.25">
      <c r="A43" s="3">
        <f>TITRES_STAT!B46</f>
        <v>42368</v>
      </c>
      <c r="B43" s="5">
        <f>TITRES_STAT!D46</f>
        <v>6.2515999999999998</v>
      </c>
      <c r="C43" s="2">
        <f t="shared" si="0"/>
        <v>9.5699999999999896E-2</v>
      </c>
      <c r="D43" s="2">
        <f t="shared" si="1"/>
        <v>6.1924599999999996</v>
      </c>
      <c r="E43" s="2">
        <f t="shared" si="2"/>
        <v>6.2020200000000001</v>
      </c>
      <c r="F43" s="2">
        <f t="shared" si="3"/>
        <v>6.151155000000001</v>
      </c>
      <c r="G43" s="2"/>
      <c r="H43" s="2"/>
      <c r="I43" s="2">
        <f t="array" ref="I43">SUMPRODUCT(B27:B46, (ROW(B27:B46)-ROW(B27)+1)) / (20*21/2)</f>
        <v>6.16632380952381</v>
      </c>
      <c r="J43" s="2">
        <f t="shared" si="4"/>
        <v>6.2178879204485682</v>
      </c>
      <c r="K43" s="2"/>
    </row>
    <row r="44" spans="1:11" ht="13.5" x14ac:dyDescent="0.25">
      <c r="A44" s="3">
        <f>TITRES_STAT!B47</f>
        <v>42369</v>
      </c>
      <c r="B44" s="5">
        <f>TITRES_STAT!D47</f>
        <v>6.3297999999999996</v>
      </c>
      <c r="C44" s="2">
        <f t="shared" si="0"/>
        <v>7.8199999999999825E-2</v>
      </c>
      <c r="D44" s="2">
        <f t="shared" si="1"/>
        <v>6.2411399999999997</v>
      </c>
      <c r="E44" s="2">
        <f t="shared" si="2"/>
        <v>6.2263600000000006</v>
      </c>
      <c r="F44" s="2">
        <f t="shared" si="3"/>
        <v>6.1424600000000007</v>
      </c>
      <c r="G44" s="2"/>
      <c r="H44" s="2"/>
      <c r="I44" s="2">
        <f t="array" ref="I44">SUMPRODUCT(B28:B47, (ROW(B28:B47)-ROW(B28)+1)) / (20*21/2)</f>
        <v>6.1598238095238091</v>
      </c>
      <c r="J44" s="2">
        <f t="shared" si="4"/>
        <v>6.2285462137391807</v>
      </c>
      <c r="K44" s="2"/>
    </row>
    <row r="45" spans="1:11" ht="13.5" x14ac:dyDescent="0.25">
      <c r="A45" s="3">
        <f>TITRES_STAT!B48</f>
        <v>42373</v>
      </c>
      <c r="B45" s="5">
        <f>TITRES_STAT!D48</f>
        <v>6.1471999999999998</v>
      </c>
      <c r="C45" s="2">
        <f t="shared" si="0"/>
        <v>-0.18259999999999987</v>
      </c>
      <c r="D45" s="2">
        <f t="shared" si="1"/>
        <v>6.2202599999999988</v>
      </c>
      <c r="E45" s="2">
        <f t="shared" si="2"/>
        <v>6.2081</v>
      </c>
      <c r="F45" s="2">
        <f t="shared" si="3"/>
        <v>6.1285449999999999</v>
      </c>
      <c r="G45" s="2"/>
      <c r="H45" s="2"/>
      <c r="I45" s="2">
        <f t="array" ref="I45">SUMPRODUCT(B29:B48, (ROW(B29:B48)-ROW(B29)+1)) / (20*21/2)</f>
        <v>6.1534480952380939</v>
      </c>
      <c r="J45" s="2">
        <f t="shared" si="4"/>
        <v>6.2207989552878296</v>
      </c>
      <c r="K45" s="2"/>
    </row>
    <row r="46" spans="1:11" ht="13.5" x14ac:dyDescent="0.25">
      <c r="A46" s="3">
        <f>TITRES_STAT!B49</f>
        <v>42374</v>
      </c>
      <c r="B46" s="5">
        <f>TITRES_STAT!D49</f>
        <v>6.0864000000000003</v>
      </c>
      <c r="C46" s="2">
        <f t="shared" si="0"/>
        <v>-6.0799999999999521E-2</v>
      </c>
      <c r="D46" s="2">
        <f t="shared" si="1"/>
        <v>6.1941799999999994</v>
      </c>
      <c r="E46" s="2">
        <f t="shared" si="2"/>
        <v>6.1872399999999992</v>
      </c>
      <c r="F46" s="2">
        <f t="shared" si="3"/>
        <v>6.1198499999999996</v>
      </c>
      <c r="G46" s="2"/>
      <c r="H46" s="2"/>
      <c r="I46" s="2">
        <f t="array" ref="I46">SUMPRODUCT(B30:B49, (ROW(B30:B49)-ROW(B30)+1)) / (20*21/2)</f>
        <v>6.1498071428571421</v>
      </c>
      <c r="J46" s="2">
        <f t="shared" si="4"/>
        <v>6.207999054784227</v>
      </c>
      <c r="K46" s="2"/>
    </row>
    <row r="47" spans="1:11" ht="13.5" x14ac:dyDescent="0.25">
      <c r="A47" s="3">
        <f>TITRES_STAT!B50</f>
        <v>42375</v>
      </c>
      <c r="B47" s="5">
        <f>TITRES_STAT!D50</f>
        <v>6.0515999999999996</v>
      </c>
      <c r="C47" s="2">
        <f t="shared" si="0"/>
        <v>-3.4800000000000608E-2</v>
      </c>
      <c r="D47" s="2">
        <f t="shared" si="1"/>
        <v>6.1733200000000004</v>
      </c>
      <c r="E47" s="2">
        <f t="shared" si="2"/>
        <v>6.1663699999999988</v>
      </c>
      <c r="F47" s="2">
        <f t="shared" si="3"/>
        <v>6.1185449999999992</v>
      </c>
      <c r="G47" s="2"/>
      <c r="H47" s="2"/>
      <c r="I47" s="2">
        <f t="array" ref="I47">SUMPRODUCT(B31:B50, (ROW(B31:B50)-ROW(B31)+1)) / (20*21/2)</f>
        <v>6.1452552380952383</v>
      </c>
      <c r="J47" s="2">
        <f t="shared" si="4"/>
        <v>6.1931039067095384</v>
      </c>
      <c r="K47" s="2"/>
    </row>
    <row r="48" spans="1:11" ht="13.5" x14ac:dyDescent="0.25">
      <c r="A48" s="3">
        <f>TITRES_STAT!B51</f>
        <v>42376</v>
      </c>
      <c r="B48" s="5">
        <f>TITRES_STAT!D51</f>
        <v>6.0515999999999996</v>
      </c>
      <c r="C48" s="2">
        <f t="shared" si="0"/>
        <v>0</v>
      </c>
      <c r="D48" s="2">
        <f t="shared" si="1"/>
        <v>6.1333200000000003</v>
      </c>
      <c r="E48" s="2">
        <f t="shared" si="2"/>
        <v>6.1628899999999991</v>
      </c>
      <c r="F48" s="2">
        <f t="shared" si="3"/>
        <v>6.1246299999999998</v>
      </c>
      <c r="G48" s="2"/>
      <c r="H48" s="2"/>
      <c r="I48" s="2">
        <f t="array" ref="I48">SUMPRODUCT(B32:B51, (ROW(B32:B51)-ROW(B32)+1)) / (20*21/2)</f>
        <v>6.1398752380952386</v>
      </c>
      <c r="J48" s="2">
        <f t="shared" si="4"/>
        <v>6.1796273441657732</v>
      </c>
      <c r="K48" s="2"/>
    </row>
    <row r="49" spans="1:11" ht="13.5" x14ac:dyDescent="0.25">
      <c r="A49" s="3">
        <f>TITRES_STAT!B52</f>
        <v>42377</v>
      </c>
      <c r="B49" s="5">
        <f>TITRES_STAT!D52</f>
        <v>6.0864000000000003</v>
      </c>
      <c r="C49" s="2">
        <f t="shared" si="0"/>
        <v>3.4800000000000608E-2</v>
      </c>
      <c r="D49" s="2">
        <f t="shared" si="1"/>
        <v>6.0846400000000003</v>
      </c>
      <c r="E49" s="2">
        <f t="shared" si="2"/>
        <v>6.1628899999999991</v>
      </c>
      <c r="F49" s="2">
        <f t="shared" si="3"/>
        <v>6.1341950000000001</v>
      </c>
      <c r="G49" s="2"/>
      <c r="H49" s="2"/>
      <c r="I49" s="2">
        <f t="array" ref="I49">SUMPRODUCT(B33:B52, (ROW(B33:B52)-ROW(B33)+1)) / (20*21/2)</f>
        <v>6.1224395238095237</v>
      </c>
      <c r="J49" s="2">
        <f t="shared" si="4"/>
        <v>6.170748549483319</v>
      </c>
      <c r="K49" s="2"/>
    </row>
    <row r="50" spans="1:11" ht="13.5" x14ac:dyDescent="0.25">
      <c r="A50" s="3">
        <f>TITRES_STAT!B53</f>
        <v>42380</v>
      </c>
      <c r="B50" s="5">
        <f>TITRES_STAT!D53</f>
        <v>6.0864000000000003</v>
      </c>
      <c r="C50" s="2">
        <f t="shared" si="0"/>
        <v>0</v>
      </c>
      <c r="D50" s="2">
        <f t="shared" si="1"/>
        <v>6.0724800000000005</v>
      </c>
      <c r="E50" s="2">
        <f t="shared" si="2"/>
        <v>6.1463699999999992</v>
      </c>
      <c r="F50" s="2">
        <f t="shared" si="3"/>
        <v>6.1428899999999995</v>
      </c>
      <c r="G50" s="2">
        <f t="shared" ref="G50:G113" si="5">AVERAGE(B1:B50)</f>
        <v>6.3328448979591858</v>
      </c>
      <c r="H50" s="2"/>
      <c r="I50" s="2">
        <f t="array" ref="I50">SUMPRODUCT(B34:B53, (ROW(B34:B53)-ROW(B34)+1)) / (20*21/2)</f>
        <v>6.1051280952380944</v>
      </c>
      <c r="J50" s="2">
        <f t="shared" si="4"/>
        <v>6.1627153542944315</v>
      </c>
      <c r="K50" s="2">
        <f>G50</f>
        <v>6.3328448979591858</v>
      </c>
    </row>
    <row r="51" spans="1:11" ht="13.5" x14ac:dyDescent="0.25">
      <c r="A51" s="3">
        <f>TITRES_STAT!B54</f>
        <v>42381</v>
      </c>
      <c r="B51" s="5">
        <f>TITRES_STAT!D54</f>
        <v>6.0864000000000003</v>
      </c>
      <c r="C51" s="2">
        <f t="shared" si="0"/>
        <v>0</v>
      </c>
      <c r="D51" s="2">
        <f t="shared" si="1"/>
        <v>6.0724800000000005</v>
      </c>
      <c r="E51" s="2">
        <f t="shared" si="2"/>
        <v>6.1333299999999991</v>
      </c>
      <c r="F51" s="2">
        <f t="shared" si="3"/>
        <v>6.1476749999999978</v>
      </c>
      <c r="G51" s="2">
        <f t="shared" si="5"/>
        <v>6.3279160000000028</v>
      </c>
      <c r="H51" s="2"/>
      <c r="I51" s="2">
        <f t="array" ref="I51">SUMPRODUCT(B35:B54, (ROW(B35:B54)-ROW(B35)+1)) / (20*21/2)</f>
        <v>6.0831033333333329</v>
      </c>
      <c r="J51" s="2">
        <f t="shared" si="4"/>
        <v>6.1554472253140098</v>
      </c>
      <c r="K51" s="2">
        <f t="shared" ref="K51:K114" si="6">$K$4*B51+(1-$K$4)*K50</f>
        <v>6.323180392156865</v>
      </c>
    </row>
    <row r="52" spans="1:11" ht="13.5" x14ac:dyDescent="0.25">
      <c r="A52" s="3">
        <f>TITRES_STAT!B55</f>
        <v>42382</v>
      </c>
      <c r="B52" s="5">
        <f>TITRES_STAT!D55</f>
        <v>5.9645999999999999</v>
      </c>
      <c r="C52" s="2">
        <f t="shared" si="0"/>
        <v>-0.12180000000000035</v>
      </c>
      <c r="D52" s="2">
        <f t="shared" si="1"/>
        <v>6.0550800000000002</v>
      </c>
      <c r="E52" s="2">
        <f t="shared" si="2"/>
        <v>6.1141999999999985</v>
      </c>
      <c r="F52" s="2">
        <f t="shared" si="3"/>
        <v>6.1463699999999992</v>
      </c>
      <c r="G52" s="2">
        <f t="shared" si="5"/>
        <v>6.3133080000000028</v>
      </c>
      <c r="H52" s="2"/>
      <c r="I52" s="2">
        <f t="array" ref="I52">SUMPRODUCT(B36:B55, (ROW(B36:B55)-ROW(B36)+1)) / (20*21/2)</f>
        <v>6.0635638095238091</v>
      </c>
      <c r="J52" s="2">
        <f t="shared" si="4"/>
        <v>6.1372712990936273</v>
      </c>
      <c r="K52" s="2">
        <f t="shared" si="6"/>
        <v>6.3091184159938507</v>
      </c>
    </row>
    <row r="53" spans="1:11" ht="13.5" x14ac:dyDescent="0.25">
      <c r="A53" s="3">
        <f>TITRES_STAT!B56</f>
        <v>42384</v>
      </c>
      <c r="B53" s="5">
        <f>TITRES_STAT!D56</f>
        <v>5.9645999999999999</v>
      </c>
      <c r="C53" s="2">
        <f t="shared" si="0"/>
        <v>0</v>
      </c>
      <c r="D53" s="2">
        <f t="shared" si="1"/>
        <v>6.0376799999999999</v>
      </c>
      <c r="E53" s="2">
        <f t="shared" si="2"/>
        <v>6.0854999999999988</v>
      </c>
      <c r="F53" s="2">
        <f t="shared" si="3"/>
        <v>6.1437599999999994</v>
      </c>
      <c r="G53" s="2">
        <f t="shared" si="5"/>
        <v>6.2990480000000035</v>
      </c>
      <c r="H53" s="2"/>
      <c r="I53" s="2">
        <f t="array" ref="I53">SUMPRODUCT(B37:B56, (ROW(B37:B56)-ROW(B37)+1)) / (20*21/2)</f>
        <v>6.0426142857142864</v>
      </c>
      <c r="J53" s="2">
        <f t="shared" si="4"/>
        <v>6.1208264134656627</v>
      </c>
      <c r="K53" s="2">
        <f t="shared" si="6"/>
        <v>6.2956078898764449</v>
      </c>
    </row>
    <row r="54" spans="1:11" ht="13.5" x14ac:dyDescent="0.25">
      <c r="A54" s="3">
        <f>TITRES_STAT!B57</f>
        <v>42387</v>
      </c>
      <c r="B54" s="5">
        <f>TITRES_STAT!D57</f>
        <v>5.9124999999999996</v>
      </c>
      <c r="C54" s="2">
        <f t="shared" si="0"/>
        <v>-5.2100000000000257E-2</v>
      </c>
      <c r="D54" s="2">
        <f t="shared" si="1"/>
        <v>6.0028999999999995</v>
      </c>
      <c r="E54" s="2">
        <f t="shared" si="2"/>
        <v>6.0437699999999994</v>
      </c>
      <c r="F54" s="2">
        <f t="shared" si="3"/>
        <v>6.1350649999999991</v>
      </c>
      <c r="G54" s="2">
        <f t="shared" si="5"/>
        <v>6.2839200000000037</v>
      </c>
      <c r="H54" s="2"/>
      <c r="I54" s="2">
        <f t="array" ref="I54">SUMPRODUCT(B38:B57, (ROW(B38:B57)-ROW(B38)+1)) / (20*21/2)</f>
        <v>6.0219119047619047</v>
      </c>
      <c r="J54" s="2">
        <f t="shared" si="4"/>
        <v>6.1009858026594097</v>
      </c>
      <c r="K54" s="2">
        <f t="shared" si="6"/>
        <v>6.2805840510577609</v>
      </c>
    </row>
    <row r="55" spans="1:11" ht="13.5" x14ac:dyDescent="0.25">
      <c r="A55" s="3">
        <f>TITRES_STAT!B58</f>
        <v>42388</v>
      </c>
      <c r="B55" s="5">
        <f>TITRES_STAT!D58</f>
        <v>5.9298999999999999</v>
      </c>
      <c r="C55" s="2">
        <f t="shared" si="0"/>
        <v>1.7400000000000304E-2</v>
      </c>
      <c r="D55" s="2">
        <f t="shared" si="1"/>
        <v>5.9716000000000005</v>
      </c>
      <c r="E55" s="2">
        <f t="shared" si="2"/>
        <v>6.0220399999999996</v>
      </c>
      <c r="F55" s="2">
        <f t="shared" si="3"/>
        <v>6.1150699999999993</v>
      </c>
      <c r="G55" s="2">
        <f t="shared" si="5"/>
        <v>6.2693140000000032</v>
      </c>
      <c r="H55" s="2"/>
      <c r="I55" s="2">
        <f t="array" ref="I55">SUMPRODUCT(B39:B58, (ROW(B39:B58)-ROW(B39)+1)) / (20*21/2)</f>
        <v>6.0187647619047624</v>
      </c>
      <c r="J55" s="2">
        <f t="shared" si="4"/>
        <v>6.0846919166918472</v>
      </c>
      <c r="K55" s="2">
        <f t="shared" si="6"/>
        <v>6.2668317353300056</v>
      </c>
    </row>
    <row r="56" spans="1:11" ht="13.5" x14ac:dyDescent="0.25">
      <c r="A56" s="3">
        <f>TITRES_STAT!B59</f>
        <v>42389</v>
      </c>
      <c r="B56" s="5">
        <f>TITRES_STAT!D59</f>
        <v>5.8951000000000002</v>
      </c>
      <c r="C56" s="2">
        <f t="shared" si="0"/>
        <v>-3.479999999999972E-2</v>
      </c>
      <c r="D56" s="2">
        <f t="shared" si="1"/>
        <v>5.9333399999999994</v>
      </c>
      <c r="E56" s="2">
        <f t="shared" si="2"/>
        <v>6.00291</v>
      </c>
      <c r="F56" s="2">
        <f t="shared" si="3"/>
        <v>6.0950749999999996</v>
      </c>
      <c r="G56" s="2">
        <f t="shared" si="5"/>
        <v>6.2550540000000021</v>
      </c>
      <c r="H56" s="2"/>
      <c r="I56" s="2">
        <f t="array" ref="I56">SUMPRODUCT(B40:B59, (ROW(B40:B59)-ROW(B40)+1)) / (20*21/2)</f>
        <v>6.0199676190476197</v>
      </c>
      <c r="J56" s="2">
        <f t="shared" si="4"/>
        <v>6.0666355436735762</v>
      </c>
      <c r="K56" s="2">
        <f t="shared" si="6"/>
        <v>6.2522540202190253</v>
      </c>
    </row>
    <row r="57" spans="1:11" ht="13.5" x14ac:dyDescent="0.25">
      <c r="A57" s="3">
        <f>TITRES_STAT!B60</f>
        <v>42390</v>
      </c>
      <c r="B57" s="5">
        <f>TITRES_STAT!D60</f>
        <v>5.8776999999999999</v>
      </c>
      <c r="C57" s="2">
        <f t="shared" si="0"/>
        <v>-1.7400000000000304E-2</v>
      </c>
      <c r="D57" s="2">
        <f t="shared" si="1"/>
        <v>5.9159600000000001</v>
      </c>
      <c r="E57" s="2">
        <f t="shared" si="2"/>
        <v>5.9855200000000002</v>
      </c>
      <c r="F57" s="2">
        <f t="shared" si="3"/>
        <v>6.075944999999999</v>
      </c>
      <c r="G57" s="2">
        <f t="shared" si="5"/>
        <v>6.2421860000000029</v>
      </c>
      <c r="H57" s="2"/>
      <c r="I57" s="2">
        <f t="array" ref="I57">SUMPRODUCT(B41:B60, (ROW(B41:B60)-ROW(B41)+1)) / (20*21/2)</f>
        <v>6.0128847619047621</v>
      </c>
      <c r="J57" s="2">
        <f t="shared" si="4"/>
        <v>6.0486416823713309</v>
      </c>
      <c r="K57" s="2">
        <f t="shared" si="6"/>
        <v>6.2375656272692597</v>
      </c>
    </row>
    <row r="58" spans="1:11" ht="13.5" x14ac:dyDescent="0.25">
      <c r="A58" s="3">
        <f>TITRES_STAT!B61</f>
        <v>42391</v>
      </c>
      <c r="B58" s="5">
        <f>TITRES_STAT!D61</f>
        <v>6.0429000000000004</v>
      </c>
      <c r="C58" s="2">
        <f t="shared" si="0"/>
        <v>0.16520000000000046</v>
      </c>
      <c r="D58" s="2">
        <f t="shared" si="1"/>
        <v>5.9316200000000006</v>
      </c>
      <c r="E58" s="2">
        <f t="shared" si="2"/>
        <v>5.9846500000000002</v>
      </c>
      <c r="F58" s="2">
        <f t="shared" si="3"/>
        <v>6.0737700000000006</v>
      </c>
      <c r="G58" s="2">
        <f t="shared" si="5"/>
        <v>6.2326220000000028</v>
      </c>
      <c r="H58" s="2"/>
      <c r="I58" s="2">
        <f t="array" ref="I58">SUMPRODUCT(B42:B61, (ROW(B42:B61)-ROW(B42)+1)) / (20*21/2)</f>
        <v>6.0061742857142848</v>
      </c>
      <c r="J58" s="2">
        <f t="shared" si="4"/>
        <v>6.0480948554788236</v>
      </c>
      <c r="K58" s="2">
        <f t="shared" si="6"/>
        <v>6.2299316811018377</v>
      </c>
    </row>
    <row r="59" spans="1:11" ht="13.5" x14ac:dyDescent="0.25">
      <c r="A59" s="3">
        <f>TITRES_STAT!B62</f>
        <v>42394</v>
      </c>
      <c r="B59" s="5">
        <f>TITRES_STAT!D62</f>
        <v>6.0864000000000003</v>
      </c>
      <c r="C59" s="2">
        <f t="shared" si="0"/>
        <v>4.3499999999999872E-2</v>
      </c>
      <c r="D59" s="2">
        <f t="shared" si="1"/>
        <v>5.9664000000000001</v>
      </c>
      <c r="E59" s="2">
        <f t="shared" si="2"/>
        <v>5.9846500000000002</v>
      </c>
      <c r="F59" s="2">
        <f t="shared" si="3"/>
        <v>6.0737700000000006</v>
      </c>
      <c r="G59" s="2">
        <f t="shared" si="5"/>
        <v>6.2232320000000012</v>
      </c>
      <c r="H59" s="2"/>
      <c r="I59" s="2">
        <f t="array" ref="I59">SUMPRODUCT(B43:B62, (ROW(B43:B62)-ROW(B43)+1)) / (20*21/2)</f>
        <v>5.9839785714285716</v>
      </c>
      <c r="J59" s="2">
        <f t="shared" si="4"/>
        <v>6.0517429644808409</v>
      </c>
      <c r="K59" s="2">
        <f t="shared" si="6"/>
        <v>6.2243029877252951</v>
      </c>
    </row>
    <row r="60" spans="1:11" ht="13.5" x14ac:dyDescent="0.25">
      <c r="A60" s="3">
        <f>TITRES_STAT!B63</f>
        <v>42395</v>
      </c>
      <c r="B60" s="5">
        <f>TITRES_STAT!D63</f>
        <v>5.9993999999999996</v>
      </c>
      <c r="C60" s="2">
        <f t="shared" si="0"/>
        <v>-8.7000000000000632E-2</v>
      </c>
      <c r="D60" s="2">
        <f t="shared" si="1"/>
        <v>5.9802999999999997</v>
      </c>
      <c r="E60" s="2">
        <f t="shared" si="2"/>
        <v>5.9759500000000001</v>
      </c>
      <c r="F60" s="2">
        <f t="shared" si="3"/>
        <v>6.0611599999999992</v>
      </c>
      <c r="G60" s="2">
        <f t="shared" si="5"/>
        <v>6.2121019999999998</v>
      </c>
      <c r="H60" s="2"/>
      <c r="I60" s="2">
        <f t="array" ref="I60">SUMPRODUCT(B44:B63, (ROW(B44:B63)-ROW(B44)+1)) / (20*21/2)</f>
        <v>5.9807880952380952</v>
      </c>
      <c r="J60" s="2">
        <f t="shared" si="4"/>
        <v>6.0467579202445698</v>
      </c>
      <c r="K60" s="2">
        <f t="shared" si="6"/>
        <v>6.21548326271646</v>
      </c>
    </row>
    <row r="61" spans="1:11" ht="13.5" x14ac:dyDescent="0.25">
      <c r="A61" s="3">
        <f>TITRES_STAT!B64</f>
        <v>42396</v>
      </c>
      <c r="B61" s="5">
        <f>TITRES_STAT!D64</f>
        <v>5.9907000000000004</v>
      </c>
      <c r="C61" s="2">
        <f t="shared" si="0"/>
        <v>-8.6999999999992639E-3</v>
      </c>
      <c r="D61" s="2">
        <f t="shared" si="1"/>
        <v>5.9994199999999998</v>
      </c>
      <c r="E61" s="2">
        <f t="shared" si="2"/>
        <v>5.9663799999999991</v>
      </c>
      <c r="F61" s="2">
        <f t="shared" si="3"/>
        <v>6.0498549999999991</v>
      </c>
      <c r="G61" s="2">
        <f t="shared" si="5"/>
        <v>6.20045</v>
      </c>
      <c r="H61" s="2"/>
      <c r="I61" s="2">
        <f t="array" ref="I61">SUMPRODUCT(B45:B64, (ROW(B45:B64)-ROW(B45)+1)) / (20*21/2)</f>
        <v>5.9622366666666666</v>
      </c>
      <c r="J61" s="2">
        <f t="shared" si="4"/>
        <v>6.0414190706974678</v>
      </c>
      <c r="K61" s="2">
        <f t="shared" si="6"/>
        <v>6.2066682328060105</v>
      </c>
    </row>
    <row r="62" spans="1:11" ht="13.5" x14ac:dyDescent="0.25">
      <c r="A62" s="3">
        <f>TITRES_STAT!B65</f>
        <v>42397</v>
      </c>
      <c r="B62" s="5">
        <f>TITRES_STAT!D65</f>
        <v>5.8167999999999997</v>
      </c>
      <c r="C62" s="2">
        <f t="shared" si="0"/>
        <v>-0.17390000000000061</v>
      </c>
      <c r="D62" s="2">
        <f t="shared" si="1"/>
        <v>5.9872400000000008</v>
      </c>
      <c r="E62" s="2">
        <f t="shared" si="2"/>
        <v>5.9516000000000009</v>
      </c>
      <c r="F62" s="2">
        <f t="shared" si="3"/>
        <v>6.0328999999999997</v>
      </c>
      <c r="G62" s="2">
        <f t="shared" si="5"/>
        <v>6.1863639999999984</v>
      </c>
      <c r="H62" s="2"/>
      <c r="I62" s="2">
        <f t="array" ref="I62">SUMPRODUCT(B46:B65, (ROW(B46:B65)-ROW(B46)+1)) / (20*21/2)</f>
        <v>5.9601628571428567</v>
      </c>
      <c r="J62" s="2">
        <f t="shared" si="4"/>
        <v>6.0200267782500898</v>
      </c>
      <c r="K62" s="2">
        <f t="shared" si="6"/>
        <v>6.1913792824998923</v>
      </c>
    </row>
    <row r="63" spans="1:11" ht="13.5" x14ac:dyDescent="0.25">
      <c r="A63" s="3">
        <f>TITRES_STAT!B66</f>
        <v>42398</v>
      </c>
      <c r="B63" s="5">
        <f>TITRES_STAT!D66</f>
        <v>5.9993999999999996</v>
      </c>
      <c r="C63" s="2">
        <f t="shared" si="0"/>
        <v>0.18259999999999987</v>
      </c>
      <c r="D63" s="2">
        <f t="shared" si="1"/>
        <v>5.9785399999999997</v>
      </c>
      <c r="E63" s="2">
        <f t="shared" si="2"/>
        <v>5.9550800000000006</v>
      </c>
      <c r="F63" s="2">
        <f t="shared" si="3"/>
        <v>6.0202899999999993</v>
      </c>
      <c r="G63" s="2">
        <f t="shared" si="5"/>
        <v>6.1759299999999984</v>
      </c>
      <c r="H63" s="2"/>
      <c r="I63" s="2">
        <f t="array" ref="I63">SUMPRODUCT(B47:B66, (ROW(B47:B66)-ROW(B47)+1)) / (20*21/2)</f>
        <v>5.9572695238095248</v>
      </c>
      <c r="J63" s="2">
        <f t="shared" si="4"/>
        <v>6.0180623231786523</v>
      </c>
      <c r="K63" s="2">
        <f t="shared" si="6"/>
        <v>6.1838506831861713</v>
      </c>
    </row>
    <row r="64" spans="1:11" ht="13.5" x14ac:dyDescent="0.25">
      <c r="A64" s="3">
        <f>TITRES_STAT!B67</f>
        <v>42401</v>
      </c>
      <c r="B64" s="5">
        <f>TITRES_STAT!D67</f>
        <v>5.8254999999999999</v>
      </c>
      <c r="C64" s="2">
        <f t="shared" si="0"/>
        <v>-0.17389999999999972</v>
      </c>
      <c r="D64" s="2">
        <f t="shared" si="1"/>
        <v>5.9263599999999999</v>
      </c>
      <c r="E64" s="2">
        <f t="shared" si="2"/>
        <v>5.9463800000000004</v>
      </c>
      <c r="F64" s="2">
        <f t="shared" si="3"/>
        <v>5.9950749999999999</v>
      </c>
      <c r="G64" s="2">
        <f t="shared" si="5"/>
        <v>6.162017999999998</v>
      </c>
      <c r="H64" s="2"/>
      <c r="I64" s="2">
        <f t="array" ref="I64">SUMPRODUCT(B48:B67, (ROW(B48:B67)-ROW(B48)+1)) / (20*21/2)</f>
        <v>5.9508542857142857</v>
      </c>
      <c r="J64" s="2">
        <f t="shared" si="4"/>
        <v>5.9997230543044946</v>
      </c>
      <c r="K64" s="2">
        <f t="shared" si="6"/>
        <v>6.1697977152180865</v>
      </c>
    </row>
    <row r="65" spans="1:11" ht="13.5" x14ac:dyDescent="0.25">
      <c r="A65" s="3">
        <f>TITRES_STAT!B68</f>
        <v>42402</v>
      </c>
      <c r="B65" s="5">
        <f>TITRES_STAT!D68</f>
        <v>5.9733000000000001</v>
      </c>
      <c r="C65" s="2">
        <f t="shared" si="0"/>
        <v>0.14780000000000015</v>
      </c>
      <c r="D65" s="2">
        <f t="shared" si="1"/>
        <v>5.9211399999999994</v>
      </c>
      <c r="E65" s="2">
        <f t="shared" si="2"/>
        <v>5.9507200000000005</v>
      </c>
      <c r="F65" s="2">
        <f t="shared" si="3"/>
        <v>5.9863799999999996</v>
      </c>
      <c r="G65" s="2">
        <f t="shared" si="5"/>
        <v>6.1510619999999987</v>
      </c>
      <c r="H65" s="2"/>
      <c r="I65" s="2">
        <f t="array" ref="I65">SUMPRODUCT(B49:B68, (ROW(B49:B68)-ROW(B49)+1)) / (20*21/2)</f>
        <v>5.9434442857142855</v>
      </c>
      <c r="J65" s="2">
        <f t="shared" si="4"/>
        <v>5.9972065729421615</v>
      </c>
      <c r="K65" s="2">
        <f t="shared" si="6"/>
        <v>6.1620919224644357</v>
      </c>
    </row>
    <row r="66" spans="1:11" ht="13.5" x14ac:dyDescent="0.25">
      <c r="A66" s="3">
        <f>TITRES_STAT!B69</f>
        <v>42403</v>
      </c>
      <c r="B66" s="5">
        <f>TITRES_STAT!D69</f>
        <v>5.9560000000000004</v>
      </c>
      <c r="C66" s="2">
        <f t="shared" si="0"/>
        <v>-1.7299999999999649E-2</v>
      </c>
      <c r="D66" s="2">
        <f t="shared" si="1"/>
        <v>5.9142000000000001</v>
      </c>
      <c r="E66" s="2">
        <f t="shared" si="2"/>
        <v>5.9568099999999999</v>
      </c>
      <c r="F66" s="2">
        <f t="shared" si="3"/>
        <v>5.9798600000000004</v>
      </c>
      <c r="G66" s="2">
        <f t="shared" si="5"/>
        <v>6.1397599999999999</v>
      </c>
      <c r="H66" s="2"/>
      <c r="I66" s="2">
        <f t="array" ref="I66">SUMPRODUCT(B50:B69, (ROW(B50:B69)-ROW(B50)+1)) / (20*21/2)</f>
        <v>5.9218747619047614</v>
      </c>
      <c r="J66" s="2">
        <f t="shared" si="4"/>
        <v>5.9932821374238605</v>
      </c>
      <c r="K66" s="2">
        <f t="shared" si="6"/>
        <v>6.1540098862893595</v>
      </c>
    </row>
    <row r="67" spans="1:11" ht="13.5" x14ac:dyDescent="0.25">
      <c r="A67" s="3">
        <f>TITRES_STAT!B70</f>
        <v>42404</v>
      </c>
      <c r="B67" s="5">
        <f>TITRES_STAT!D70</f>
        <v>5.9124999999999996</v>
      </c>
      <c r="C67" s="2">
        <f t="shared" si="0"/>
        <v>-4.350000000000076E-2</v>
      </c>
      <c r="D67" s="2">
        <f t="shared" si="1"/>
        <v>5.9333399999999994</v>
      </c>
      <c r="E67" s="2">
        <f t="shared" si="2"/>
        <v>5.9602900000000005</v>
      </c>
      <c r="F67" s="2">
        <f t="shared" si="3"/>
        <v>5.972904999999999</v>
      </c>
      <c r="G67" s="2">
        <f t="shared" si="5"/>
        <v>6.1275880000000003</v>
      </c>
      <c r="H67" s="2"/>
      <c r="I67" s="2">
        <f t="array" ref="I67">SUMPRODUCT(B51:B70, (ROW(B51:B70)-ROW(B51)+1)) / (20*21/2)</f>
        <v>5.9102376190476198</v>
      </c>
      <c r="J67" s="2">
        <f t="shared" si="4"/>
        <v>5.9855886005263503</v>
      </c>
      <c r="K67" s="2">
        <f t="shared" si="6"/>
        <v>6.1445389103564434</v>
      </c>
    </row>
    <row r="68" spans="1:11" ht="13.5" x14ac:dyDescent="0.25">
      <c r="A68" s="3">
        <f>TITRES_STAT!B71</f>
        <v>42405</v>
      </c>
      <c r="B68" s="5">
        <f>TITRES_STAT!D71</f>
        <v>5.8951000000000002</v>
      </c>
      <c r="C68" s="2">
        <f t="shared" ref="C68:C131" si="7">B68-B67</f>
        <v>-1.7399999999999416E-2</v>
      </c>
      <c r="D68" s="2">
        <f t="shared" si="1"/>
        <v>5.9124799999999995</v>
      </c>
      <c r="E68" s="2">
        <f t="shared" si="2"/>
        <v>5.9455100000000005</v>
      </c>
      <c r="F68" s="2">
        <f t="shared" si="3"/>
        <v>5.9650799999999995</v>
      </c>
      <c r="G68" s="2">
        <f t="shared" si="5"/>
        <v>6.1150679999999999</v>
      </c>
      <c r="H68" s="2"/>
      <c r="I68" s="2">
        <f t="array" ref="I68">SUMPRODUCT(B52:B71, (ROW(B52:B71)-ROW(B52)+1)) / (20*21/2)</f>
        <v>5.8981857142857148</v>
      </c>
      <c r="J68" s="2">
        <f t="shared" si="4"/>
        <v>5.9769706385714603</v>
      </c>
      <c r="K68" s="2">
        <f t="shared" si="6"/>
        <v>6.1347569923032497</v>
      </c>
    </row>
    <row r="69" spans="1:11" ht="13.5" x14ac:dyDescent="0.25">
      <c r="A69" s="3">
        <f>TITRES_STAT!B72</f>
        <v>42408</v>
      </c>
      <c r="B69" s="5">
        <f>TITRES_STAT!D72</f>
        <v>5.7385999999999999</v>
      </c>
      <c r="C69" s="2">
        <f t="shared" si="7"/>
        <v>-0.15650000000000031</v>
      </c>
      <c r="D69" s="2">
        <f t="shared" si="1"/>
        <v>5.8950999999999993</v>
      </c>
      <c r="E69" s="2">
        <f t="shared" si="2"/>
        <v>5.91073</v>
      </c>
      <c r="F69" s="2">
        <f t="shared" si="3"/>
        <v>5.9476899999999997</v>
      </c>
      <c r="G69" s="2">
        <f t="shared" si="5"/>
        <v>6.0994180000000009</v>
      </c>
      <c r="H69" s="2"/>
      <c r="I69" s="2">
        <f t="array" ref="I69">SUMPRODUCT(B53:B72, (ROW(B53:B72)-ROW(B53)+1)) / (20*21/2)</f>
        <v>5.8808400000000001</v>
      </c>
      <c r="J69" s="2">
        <f t="shared" si="4"/>
        <v>5.9542686729932264</v>
      </c>
      <c r="K69" s="2">
        <f t="shared" si="6"/>
        <v>6.1192214239776321</v>
      </c>
    </row>
    <row r="70" spans="1:11" ht="13.5" x14ac:dyDescent="0.25">
      <c r="A70" s="3">
        <f>TITRES_STAT!B73</f>
        <v>42409</v>
      </c>
      <c r="B70" s="5">
        <f>TITRES_STAT!D73</f>
        <v>5.8254999999999999</v>
      </c>
      <c r="C70" s="2">
        <f t="shared" si="7"/>
        <v>8.6899999999999977E-2</v>
      </c>
      <c r="D70" s="2">
        <f t="shared" ref="D70:D133" si="8">AVERAGE(B66:B70)</f>
        <v>5.8655400000000002</v>
      </c>
      <c r="E70" s="2">
        <f t="shared" si="2"/>
        <v>5.8933400000000002</v>
      </c>
      <c r="F70" s="2">
        <f t="shared" si="3"/>
        <v>5.9346450000000006</v>
      </c>
      <c r="G70" s="2">
        <f t="shared" si="5"/>
        <v>6.0855060000000005</v>
      </c>
      <c r="H70" s="2"/>
      <c r="I70" s="2">
        <f t="array" ref="I70">SUMPRODUCT(B54:B73, (ROW(B54:B73)-ROW(B54)+1)) / (20*21/2)</f>
        <v>5.8595990476190485</v>
      </c>
      <c r="J70" s="2">
        <f t="shared" si="4"/>
        <v>5.9420049898510143</v>
      </c>
      <c r="K70" s="2">
        <f t="shared" si="6"/>
        <v>6.1077029367628235</v>
      </c>
    </row>
    <row r="71" spans="1:11" ht="13.5" x14ac:dyDescent="0.25">
      <c r="A71" s="3">
        <f>TITRES_STAT!B74</f>
        <v>42410</v>
      </c>
      <c r="B71" s="5">
        <f>TITRES_STAT!D74</f>
        <v>5.8080999999999996</v>
      </c>
      <c r="C71" s="2">
        <f t="shared" si="7"/>
        <v>-1.7400000000000304E-2</v>
      </c>
      <c r="D71" s="2">
        <f t="shared" si="8"/>
        <v>5.8359599999999991</v>
      </c>
      <c r="E71" s="2">
        <f t="shared" si="2"/>
        <v>5.8750799999999996</v>
      </c>
      <c r="F71" s="2">
        <f t="shared" si="3"/>
        <v>5.9207299999999998</v>
      </c>
      <c r="G71" s="2">
        <f t="shared" si="5"/>
        <v>6.0712460000000013</v>
      </c>
      <c r="H71" s="2"/>
      <c r="I71" s="2">
        <f t="array" ref="I71">SUMPRODUCT(B55:B74, (ROW(B55:B74)-ROW(B55)+1)) / (20*21/2)</f>
        <v>5.8413399999999998</v>
      </c>
      <c r="J71" s="2">
        <f t="shared" si="4"/>
        <v>5.9292521336747273</v>
      </c>
      <c r="K71" s="2">
        <f t="shared" si="6"/>
        <v>6.095953801987811</v>
      </c>
    </row>
    <row r="72" spans="1:11" ht="13.5" x14ac:dyDescent="0.25">
      <c r="A72" s="3">
        <f>TITRES_STAT!B75</f>
        <v>42411</v>
      </c>
      <c r="B72" s="5">
        <f>TITRES_STAT!D75</f>
        <v>5.7385999999999999</v>
      </c>
      <c r="C72" s="2">
        <f t="shared" si="7"/>
        <v>-6.9499999999999673E-2</v>
      </c>
      <c r="D72" s="2">
        <f t="shared" si="8"/>
        <v>5.8011800000000004</v>
      </c>
      <c r="E72" s="2">
        <f t="shared" si="2"/>
        <v>5.8672599999999999</v>
      </c>
      <c r="F72" s="2">
        <f t="shared" si="3"/>
        <v>5.9094300000000004</v>
      </c>
      <c r="G72" s="2">
        <f t="shared" si="5"/>
        <v>6.0540300000000036</v>
      </c>
      <c r="H72" s="2"/>
      <c r="I72" s="2">
        <f t="array" ref="I72">SUMPRODUCT(B56:B75, (ROW(B56:B75)-ROW(B56)+1)) / (20*21/2)</f>
        <v>5.824074761904761</v>
      </c>
      <c r="J72" s="2">
        <f t="shared" si="4"/>
        <v>5.9110947876104678</v>
      </c>
      <c r="K72" s="2">
        <f t="shared" si="6"/>
        <v>6.0819399274000538</v>
      </c>
    </row>
    <row r="73" spans="1:11" ht="13.5" x14ac:dyDescent="0.25">
      <c r="A73" s="3">
        <f>TITRES_STAT!B76</f>
        <v>42412</v>
      </c>
      <c r="B73" s="5">
        <f>TITRES_STAT!D76</f>
        <v>5.6863999999999999</v>
      </c>
      <c r="C73" s="2">
        <f t="shared" si="7"/>
        <v>-5.2200000000000024E-2</v>
      </c>
      <c r="D73" s="2">
        <f t="shared" si="8"/>
        <v>5.7594399999999997</v>
      </c>
      <c r="E73" s="2">
        <f t="shared" si="2"/>
        <v>5.8359599999999983</v>
      </c>
      <c r="F73" s="2">
        <f t="shared" si="3"/>
        <v>5.8955200000000003</v>
      </c>
      <c r="G73" s="2">
        <f t="shared" si="5"/>
        <v>6.0357700000000021</v>
      </c>
      <c r="H73" s="2"/>
      <c r="I73" s="2">
        <f t="array" ref="I73">SUMPRODUCT(B57:B76, (ROW(B57:B76)-ROW(B57)+1)) / (20*21/2)</f>
        <v>5.8078861904761903</v>
      </c>
      <c r="J73" s="2">
        <f t="shared" si="4"/>
        <v>5.8896952840285177</v>
      </c>
      <c r="K73" s="2">
        <f t="shared" si="6"/>
        <v>6.0664285576980914</v>
      </c>
    </row>
    <row r="74" spans="1:11" ht="13.5" x14ac:dyDescent="0.25">
      <c r="A74" s="3">
        <f>TITRES_STAT!B77</f>
        <v>42415</v>
      </c>
      <c r="B74" s="5">
        <f>TITRES_STAT!D77</f>
        <v>5.7038000000000002</v>
      </c>
      <c r="C74" s="2">
        <f t="shared" si="7"/>
        <v>1.7400000000000304E-2</v>
      </c>
      <c r="D74" s="2">
        <f t="shared" si="8"/>
        <v>5.7524800000000003</v>
      </c>
      <c r="E74" s="2">
        <f t="shared" si="2"/>
        <v>5.8237899999999998</v>
      </c>
      <c r="F74" s="2">
        <f t="shared" si="3"/>
        <v>5.885085000000001</v>
      </c>
      <c r="G74" s="2">
        <f t="shared" si="5"/>
        <v>6.0197720000000015</v>
      </c>
      <c r="H74" s="2"/>
      <c r="I74" s="2">
        <f t="array" ref="I74">SUMPRODUCT(B58:B77, (ROW(B58:B77)-ROW(B58)+1)) / (20*21/2)</f>
        <v>5.7926085714285707</v>
      </c>
      <c r="J74" s="2">
        <f t="shared" si="4"/>
        <v>5.8719909712638971</v>
      </c>
      <c r="K74" s="2">
        <f t="shared" si="6"/>
        <v>6.0522078299452247</v>
      </c>
    </row>
    <row r="75" spans="1:11" ht="13.5" x14ac:dyDescent="0.25">
      <c r="A75" s="3">
        <f>TITRES_STAT!B78</f>
        <v>42416</v>
      </c>
      <c r="B75" s="5">
        <f>TITRES_STAT!D78</f>
        <v>5.7038000000000002</v>
      </c>
      <c r="C75" s="2">
        <f t="shared" si="7"/>
        <v>0</v>
      </c>
      <c r="D75" s="2">
        <f t="shared" si="8"/>
        <v>5.7281400000000007</v>
      </c>
      <c r="E75" s="2">
        <f t="shared" si="2"/>
        <v>5.7968400000000004</v>
      </c>
      <c r="F75" s="2">
        <f t="shared" si="3"/>
        <v>5.8737800000000009</v>
      </c>
      <c r="G75" s="2">
        <f t="shared" si="5"/>
        <v>6.0053380000000001</v>
      </c>
      <c r="H75" s="2"/>
      <c r="I75" s="2">
        <f t="array" ref="I75">SUMPRODUCT(B59:B78, (ROW(B59:B78)-ROW(B59)+1)) / (20*21/2)</f>
        <v>5.7781590476190479</v>
      </c>
      <c r="J75" s="2">
        <f t="shared" si="4"/>
        <v>5.8559727835244786</v>
      </c>
      <c r="K75" s="2">
        <f t="shared" si="6"/>
        <v>6.0385447777905101</v>
      </c>
    </row>
    <row r="76" spans="1:11" ht="13.5" x14ac:dyDescent="0.25">
      <c r="A76" s="3">
        <f>TITRES_STAT!B79</f>
        <v>42417</v>
      </c>
      <c r="B76" s="5">
        <f>TITRES_STAT!D79</f>
        <v>5.7038000000000002</v>
      </c>
      <c r="C76" s="2">
        <f t="shared" si="7"/>
        <v>0</v>
      </c>
      <c r="D76" s="2">
        <f t="shared" si="8"/>
        <v>5.7072800000000008</v>
      </c>
      <c r="E76" s="2">
        <f t="shared" ref="E76:E139" si="9">AVERAGE(B67:B76)</f>
        <v>5.7716200000000004</v>
      </c>
      <c r="F76" s="2">
        <f t="shared" si="3"/>
        <v>5.8642150000000006</v>
      </c>
      <c r="G76" s="2">
        <f t="shared" si="5"/>
        <v>5.9942080000000013</v>
      </c>
      <c r="H76" s="2"/>
      <c r="I76" s="2">
        <f t="array" ref="I76">SUMPRODUCT(B60:B79, (ROW(B60:B79)-ROW(B60)+1)) / (20*21/2)</f>
        <v>5.7653242857142857</v>
      </c>
      <c r="J76" s="2">
        <f t="shared" si="4"/>
        <v>5.8414801374745284</v>
      </c>
      <c r="K76" s="2">
        <f t="shared" si="6"/>
        <v>6.0254175316026473</v>
      </c>
    </row>
    <row r="77" spans="1:11" ht="13.5" x14ac:dyDescent="0.25">
      <c r="A77" s="3">
        <f>TITRES_STAT!B80</f>
        <v>42418</v>
      </c>
      <c r="B77" s="5">
        <f>TITRES_STAT!D80</f>
        <v>5.7038000000000002</v>
      </c>
      <c r="C77" s="2">
        <f t="shared" si="7"/>
        <v>0</v>
      </c>
      <c r="D77" s="2">
        <f t="shared" si="8"/>
        <v>5.7003200000000005</v>
      </c>
      <c r="E77" s="2">
        <f t="shared" si="9"/>
        <v>5.7507500000000009</v>
      </c>
      <c r="F77" s="2">
        <f t="shared" si="3"/>
        <v>5.8555200000000012</v>
      </c>
      <c r="G77" s="2">
        <f t="shared" si="5"/>
        <v>5.9867299999999997</v>
      </c>
      <c r="H77" s="2"/>
      <c r="I77" s="2">
        <f t="array" ref="I77">SUMPRODUCT(B61:B80, (ROW(B61:B80)-ROW(B61)+1)) / (20*21/2)</f>
        <v>5.7543114285714294</v>
      </c>
      <c r="J77" s="2">
        <f t="shared" si="4"/>
        <v>5.8283677434293359</v>
      </c>
      <c r="K77" s="2">
        <f t="shared" si="6"/>
        <v>6.012805079382936</v>
      </c>
    </row>
    <row r="78" spans="1:11" ht="13.5" x14ac:dyDescent="0.25">
      <c r="A78" s="3">
        <f>TITRES_STAT!B81</f>
        <v>42419</v>
      </c>
      <c r="B78" s="5">
        <f>TITRES_STAT!D81</f>
        <v>5.7038000000000002</v>
      </c>
      <c r="C78" s="2">
        <f t="shared" si="7"/>
        <v>0</v>
      </c>
      <c r="D78" s="2">
        <f t="shared" si="8"/>
        <v>5.7038000000000002</v>
      </c>
      <c r="E78" s="2">
        <f t="shared" si="9"/>
        <v>5.7316200000000004</v>
      </c>
      <c r="F78" s="2">
        <f t="shared" si="3"/>
        <v>5.8385650000000009</v>
      </c>
      <c r="G78" s="2">
        <f t="shared" si="5"/>
        <v>5.9822080000000009</v>
      </c>
      <c r="H78" s="2"/>
      <c r="I78" s="2">
        <f t="array" ref="I78">SUMPRODUCT(B62:B81, (ROW(B62:B81)-ROW(B62)+1)) / (20*21/2)</f>
        <v>5.7447061904761911</v>
      </c>
      <c r="J78" s="2">
        <f t="shared" si="4"/>
        <v>5.8165041488170184</v>
      </c>
      <c r="K78" s="2">
        <f t="shared" si="6"/>
        <v>6.0006872331326244</v>
      </c>
    </row>
    <row r="79" spans="1:11" ht="13.5" x14ac:dyDescent="0.25">
      <c r="A79" s="3">
        <f>TITRES_STAT!B82</f>
        <v>42422</v>
      </c>
      <c r="B79" s="5">
        <f>TITRES_STAT!D82</f>
        <v>5.7038000000000002</v>
      </c>
      <c r="C79" s="2">
        <f t="shared" si="7"/>
        <v>0</v>
      </c>
      <c r="D79" s="2">
        <f t="shared" si="8"/>
        <v>5.7038000000000002</v>
      </c>
      <c r="E79" s="2">
        <f t="shared" si="9"/>
        <v>5.7281400000000007</v>
      </c>
      <c r="F79" s="2">
        <f t="shared" si="3"/>
        <v>5.8194350000000004</v>
      </c>
      <c r="G79" s="2">
        <f t="shared" si="5"/>
        <v>5.9783819999999999</v>
      </c>
      <c r="H79" s="2"/>
      <c r="I79" s="2">
        <f t="array" ref="I79">SUMPRODUCT(B63:B82, (ROW(B63:B82)-ROW(B63)+1)) / (20*21/2)</f>
        <v>5.7356385714285718</v>
      </c>
      <c r="J79" s="2">
        <f t="shared" si="4"/>
        <v>5.8057704203582547</v>
      </c>
      <c r="K79" s="2">
        <f t="shared" si="6"/>
        <v>5.9890445965391885</v>
      </c>
    </row>
    <row r="80" spans="1:11" ht="13.5" x14ac:dyDescent="0.25">
      <c r="A80" s="3">
        <f>TITRES_STAT!B83</f>
        <v>42423</v>
      </c>
      <c r="B80" s="5">
        <f>TITRES_STAT!D83</f>
        <v>5.7038000000000002</v>
      </c>
      <c r="C80" s="2">
        <f t="shared" si="7"/>
        <v>0</v>
      </c>
      <c r="D80" s="2">
        <f t="shared" si="8"/>
        <v>5.7038000000000002</v>
      </c>
      <c r="E80" s="2">
        <f t="shared" si="9"/>
        <v>5.7159700000000004</v>
      </c>
      <c r="F80" s="2">
        <f t="shared" si="3"/>
        <v>5.8046550000000012</v>
      </c>
      <c r="G80" s="2">
        <f t="shared" si="5"/>
        <v>5.974208</v>
      </c>
      <c r="H80" s="2"/>
      <c r="I80" s="2">
        <f t="array" ref="I80">SUMPRODUCT(B64:B83, (ROW(B64:B83)-ROW(B64)+1)) / (20*21/2)</f>
        <v>5.7263219047619049</v>
      </c>
      <c r="J80" s="2">
        <f t="shared" si="4"/>
        <v>5.7960589517527072</v>
      </c>
      <c r="K80" s="2">
        <f t="shared" si="6"/>
        <v>5.9778585339298083</v>
      </c>
    </row>
    <row r="81" spans="1:11" ht="13.5" x14ac:dyDescent="0.25">
      <c r="A81" s="3">
        <f>TITRES_STAT!B84</f>
        <v>42424</v>
      </c>
      <c r="B81" s="5">
        <f>TITRES_STAT!D84</f>
        <v>5.7038000000000002</v>
      </c>
      <c r="C81" s="2">
        <f t="shared" si="7"/>
        <v>0</v>
      </c>
      <c r="D81" s="2">
        <f t="shared" si="8"/>
        <v>5.7038000000000002</v>
      </c>
      <c r="E81" s="2">
        <f t="shared" si="9"/>
        <v>5.7055400000000009</v>
      </c>
      <c r="F81" s="2">
        <f t="shared" si="3"/>
        <v>5.7903100000000007</v>
      </c>
      <c r="G81" s="2">
        <f t="shared" si="5"/>
        <v>5.9684699999999991</v>
      </c>
      <c r="H81" s="2"/>
      <c r="I81" s="2">
        <f t="array" ref="I81">SUMPRODUCT(B65:B84, (ROW(B65:B84)-ROW(B65)+1)) / (20*21/2)</f>
        <v>5.718495714285714</v>
      </c>
      <c r="J81" s="2">
        <f t="shared" si="4"/>
        <v>5.7872723849191168</v>
      </c>
      <c r="K81" s="2">
        <f t="shared" si="6"/>
        <v>5.9671111404423645</v>
      </c>
    </row>
    <row r="82" spans="1:11" ht="13.5" x14ac:dyDescent="0.25">
      <c r="A82" s="3">
        <f>TITRES_STAT!B85</f>
        <v>42425</v>
      </c>
      <c r="B82" s="5">
        <f>TITRES_STAT!D85</f>
        <v>5.6951000000000001</v>
      </c>
      <c r="C82" s="2">
        <f t="shared" si="7"/>
        <v>-8.7000000000001521E-3</v>
      </c>
      <c r="D82" s="2">
        <f t="shared" si="8"/>
        <v>5.7020600000000004</v>
      </c>
      <c r="E82" s="2">
        <f t="shared" si="9"/>
        <v>5.7011900000000013</v>
      </c>
      <c r="F82" s="2">
        <f t="shared" si="3"/>
        <v>5.7842250000000002</v>
      </c>
      <c r="G82" s="2">
        <f t="shared" si="5"/>
        <v>5.9625580000000005</v>
      </c>
      <c r="H82" s="2"/>
      <c r="I82" s="2">
        <f t="array" ref="I82">SUMPRODUCT(B66:B85, (ROW(B66:B85)-ROW(B66)+1)) / (20*21/2)</f>
        <v>5.7121604761904763</v>
      </c>
      <c r="J82" s="2">
        <f t="shared" si="4"/>
        <v>5.7784940625458683</v>
      </c>
      <c r="K82" s="2">
        <f t="shared" si="6"/>
        <v>5.9564440368956051</v>
      </c>
    </row>
    <row r="83" spans="1:11" ht="13.5" x14ac:dyDescent="0.25">
      <c r="A83" s="3">
        <f>TITRES_STAT!B86</f>
        <v>42426</v>
      </c>
      <c r="B83" s="5">
        <f>TITRES_STAT!D86</f>
        <v>5.6863999999999999</v>
      </c>
      <c r="C83" s="2">
        <f t="shared" si="7"/>
        <v>-8.7000000000001521E-3</v>
      </c>
      <c r="D83" s="2">
        <f t="shared" si="8"/>
        <v>5.6985799999999998</v>
      </c>
      <c r="E83" s="2">
        <f t="shared" si="9"/>
        <v>5.7011900000000004</v>
      </c>
      <c r="F83" s="2">
        <f t="shared" si="3"/>
        <v>5.7685750000000002</v>
      </c>
      <c r="G83" s="2">
        <f t="shared" si="5"/>
        <v>5.9559500000000005</v>
      </c>
      <c r="H83" s="2"/>
      <c r="I83" s="2">
        <f t="array" ref="I83">SUMPRODUCT(B67:B86, (ROW(B67:B86)-ROW(B67)+1)) / (20*21/2)</f>
        <v>5.7195690476190482</v>
      </c>
      <c r="J83" s="2">
        <f t="shared" si="4"/>
        <v>5.7697231994462612</v>
      </c>
      <c r="K83" s="2">
        <f t="shared" si="6"/>
        <v>5.9458540746644051</v>
      </c>
    </row>
    <row r="84" spans="1:11" ht="13.5" x14ac:dyDescent="0.25">
      <c r="A84" s="3">
        <f>TITRES_STAT!B87</f>
        <v>42429</v>
      </c>
      <c r="B84" s="5">
        <f>TITRES_STAT!D87</f>
        <v>5.6863999999999999</v>
      </c>
      <c r="C84" s="2">
        <f t="shared" si="7"/>
        <v>0</v>
      </c>
      <c r="D84" s="2">
        <f t="shared" si="8"/>
        <v>5.6950999999999992</v>
      </c>
      <c r="E84" s="2">
        <f t="shared" si="9"/>
        <v>5.6994500000000006</v>
      </c>
      <c r="F84" s="2">
        <f t="shared" ref="F84:F147" si="10">AVERAGE(B65:B84)</f>
        <v>5.7616200000000006</v>
      </c>
      <c r="G84" s="2">
        <f t="shared" si="5"/>
        <v>5.9479499999999996</v>
      </c>
      <c r="H84" s="2"/>
      <c r="I84" s="2">
        <f t="array" ref="I84">SUMPRODUCT(B68:B87, (ROW(B68:B87)-ROW(B68)+1)) / (20*21/2)</f>
        <v>5.7193228571428572</v>
      </c>
      <c r="J84" s="2">
        <f t="shared" si="4"/>
        <v>5.7617876566418555</v>
      </c>
      <c r="K84" s="2">
        <f t="shared" si="6"/>
        <v>5.935679405069723</v>
      </c>
    </row>
    <row r="85" spans="1:11" ht="13.5" x14ac:dyDescent="0.25">
      <c r="A85" s="3">
        <f>TITRES_STAT!B88</f>
        <v>42430</v>
      </c>
      <c r="B85" s="5">
        <f>TITRES_STAT!D88</f>
        <v>5.6951000000000001</v>
      </c>
      <c r="C85" s="2">
        <f t="shared" si="7"/>
        <v>8.7000000000001521E-3</v>
      </c>
      <c r="D85" s="2">
        <f t="shared" si="8"/>
        <v>5.6933600000000002</v>
      </c>
      <c r="E85" s="2">
        <f t="shared" si="9"/>
        <v>5.6985799999999998</v>
      </c>
      <c r="F85" s="2">
        <f t="shared" si="10"/>
        <v>5.7477100000000005</v>
      </c>
      <c r="G85" s="2">
        <f t="shared" si="5"/>
        <v>5.9352560000000008</v>
      </c>
      <c r="H85" s="2"/>
      <c r="I85" s="2">
        <f t="array" ref="I85">SUMPRODUCT(B69:B88, (ROW(B69:B88)-ROW(B69)+1)) / (20*21/2)</f>
        <v>5.7190761904761898</v>
      </c>
      <c r="J85" s="2">
        <f t="shared" ref="J85:J148" si="11">$J$4*B85+J84*(1-$J$4)</f>
        <v>5.7554364512473937</v>
      </c>
      <c r="K85" s="2">
        <f t="shared" si="6"/>
        <v>5.9262449185964003</v>
      </c>
    </row>
    <row r="86" spans="1:11" ht="13.5" x14ac:dyDescent="0.25">
      <c r="A86" s="3">
        <f>TITRES_STAT!B89</f>
        <v>42431</v>
      </c>
      <c r="B86" s="5">
        <f>TITRES_STAT!D89</f>
        <v>5.8254999999999999</v>
      </c>
      <c r="C86" s="2">
        <f t="shared" si="7"/>
        <v>0.13039999999999985</v>
      </c>
      <c r="D86" s="2">
        <f t="shared" si="8"/>
        <v>5.7176999999999989</v>
      </c>
      <c r="E86" s="2">
        <f t="shared" si="9"/>
        <v>5.7107499999999991</v>
      </c>
      <c r="F86" s="2">
        <f t="shared" si="10"/>
        <v>5.7411850000000006</v>
      </c>
      <c r="G86" s="2">
        <f t="shared" si="5"/>
        <v>5.9258660000000001</v>
      </c>
      <c r="H86" s="2"/>
      <c r="I86" s="2">
        <f t="array" ref="I86">SUMPRODUCT(B70:B89, (ROW(B70:B89)-ROW(B70)+1)) / (20*21/2)</f>
        <v>5.7196161904761906</v>
      </c>
      <c r="J86" s="2">
        <f t="shared" si="11"/>
        <v>5.7621091701762133</v>
      </c>
      <c r="K86" s="2">
        <f t="shared" si="6"/>
        <v>5.9222941374749736</v>
      </c>
    </row>
    <row r="87" spans="1:11" ht="13.5" x14ac:dyDescent="0.25">
      <c r="A87" s="3">
        <f>TITRES_STAT!B90</f>
        <v>42432</v>
      </c>
      <c r="B87" s="5">
        <f>TITRES_STAT!D90</f>
        <v>5.7385999999999999</v>
      </c>
      <c r="C87" s="2">
        <f t="shared" si="7"/>
        <v>-8.6899999999999977E-2</v>
      </c>
      <c r="D87" s="2">
        <f t="shared" si="8"/>
        <v>5.7263999999999999</v>
      </c>
      <c r="E87" s="2">
        <f t="shared" si="9"/>
        <v>5.7142299999999988</v>
      </c>
      <c r="F87" s="2">
        <f t="shared" si="10"/>
        <v>5.7324900000000012</v>
      </c>
      <c r="G87" s="2">
        <f t="shared" si="5"/>
        <v>5.9154320000000009</v>
      </c>
      <c r="H87" s="2"/>
      <c r="I87" s="2">
        <f t="array" ref="I87">SUMPRODUCT(B71:B90, (ROW(B71:B90)-ROW(B71)+1)) / (20*21/2)</f>
        <v>5.7193690476190469</v>
      </c>
      <c r="J87" s="2">
        <f t="shared" si="11"/>
        <v>5.7598702015880026</v>
      </c>
      <c r="K87" s="2">
        <f t="shared" si="6"/>
        <v>5.9150904458092883</v>
      </c>
    </row>
    <row r="88" spans="1:11" ht="13.5" x14ac:dyDescent="0.25">
      <c r="A88" s="3">
        <f>TITRES_STAT!B91</f>
        <v>42433</v>
      </c>
      <c r="B88" s="5">
        <f>TITRES_STAT!D91</f>
        <v>5.7298999999999998</v>
      </c>
      <c r="C88" s="2">
        <f t="shared" si="7"/>
        <v>-8.7000000000001521E-3</v>
      </c>
      <c r="D88" s="2">
        <f t="shared" si="8"/>
        <v>5.7351000000000001</v>
      </c>
      <c r="E88" s="2">
        <f t="shared" si="9"/>
        <v>5.7168399999999995</v>
      </c>
      <c r="F88" s="2">
        <f t="shared" si="10"/>
        <v>5.7242300000000004</v>
      </c>
      <c r="G88" s="2">
        <f t="shared" si="5"/>
        <v>5.9083019999999999</v>
      </c>
      <c r="H88" s="2"/>
      <c r="I88" s="2">
        <f t="array" ref="I88">SUMPRODUCT(B72:B91, (ROW(B72:B91)-ROW(B72)+1)) / (20*21/2)</f>
        <v>5.7204471428571413</v>
      </c>
      <c r="J88" s="2">
        <f t="shared" si="11"/>
        <v>5.7570158966748597</v>
      </c>
      <c r="K88" s="2">
        <f t="shared" si="6"/>
        <v>5.9078280753853951</v>
      </c>
    </row>
    <row r="89" spans="1:11" ht="13.5" x14ac:dyDescent="0.25">
      <c r="A89" s="3">
        <f>TITRES_STAT!B92</f>
        <v>42436</v>
      </c>
      <c r="B89" s="5">
        <f>TITRES_STAT!D92</f>
        <v>5.7298999999999998</v>
      </c>
      <c r="C89" s="2">
        <f t="shared" si="7"/>
        <v>0</v>
      </c>
      <c r="D89" s="2">
        <f t="shared" si="8"/>
        <v>5.7438000000000002</v>
      </c>
      <c r="E89" s="2">
        <f t="shared" si="9"/>
        <v>5.7194499999999993</v>
      </c>
      <c r="F89" s="2">
        <f t="shared" si="10"/>
        <v>5.7237950000000009</v>
      </c>
      <c r="G89" s="2">
        <f t="shared" si="5"/>
        <v>5.901171999999999</v>
      </c>
      <c r="H89" s="2"/>
      <c r="I89" s="2">
        <f t="array" ref="I89">SUMPRODUCT(B73:B92, (ROW(B73:B92)-ROW(B73)+1)) / (20*21/2)</f>
        <v>5.722726190476191</v>
      </c>
      <c r="J89" s="2">
        <f t="shared" si="11"/>
        <v>5.7544334303248732</v>
      </c>
      <c r="K89" s="2">
        <f t="shared" si="6"/>
        <v>5.9008505038016548</v>
      </c>
    </row>
    <row r="90" spans="1:11" ht="13.5" x14ac:dyDescent="0.25">
      <c r="A90" s="3">
        <f>TITRES_STAT!B93</f>
        <v>42437</v>
      </c>
      <c r="B90" s="5">
        <f>TITRES_STAT!D93</f>
        <v>5.7211999999999996</v>
      </c>
      <c r="C90" s="2">
        <f t="shared" si="7"/>
        <v>-8.7000000000001521E-3</v>
      </c>
      <c r="D90" s="2">
        <f t="shared" si="8"/>
        <v>5.7490199999999998</v>
      </c>
      <c r="E90" s="2">
        <f t="shared" si="9"/>
        <v>5.72119</v>
      </c>
      <c r="F90" s="2">
        <f t="shared" si="10"/>
        <v>5.7185800000000011</v>
      </c>
      <c r="G90" s="2">
        <f t="shared" si="5"/>
        <v>5.8905639999999995</v>
      </c>
      <c r="H90" s="2"/>
      <c r="I90" s="2">
        <f t="array" ref="I90">SUMPRODUCT(B74:B93, (ROW(B74:B93)-ROW(B74)+1)) / (20*21/2)</f>
        <v>5.7241766666666667</v>
      </c>
      <c r="J90" s="2">
        <f t="shared" si="11"/>
        <v>5.751268341722505</v>
      </c>
      <c r="K90" s="2">
        <f t="shared" si="6"/>
        <v>5.8938053860055124</v>
      </c>
    </row>
    <row r="91" spans="1:11" ht="13.5" x14ac:dyDescent="0.25">
      <c r="A91" s="3">
        <f>TITRES_STAT!B94</f>
        <v>42438</v>
      </c>
      <c r="B91" s="5">
        <f>TITRES_STAT!D94</f>
        <v>5.7298999999999998</v>
      </c>
      <c r="C91" s="2">
        <f t="shared" si="7"/>
        <v>8.7000000000001521E-3</v>
      </c>
      <c r="D91" s="2">
        <f t="shared" si="8"/>
        <v>5.7298999999999998</v>
      </c>
      <c r="E91" s="2">
        <f t="shared" si="9"/>
        <v>5.7237999999999998</v>
      </c>
      <c r="F91" s="2">
        <f t="shared" si="10"/>
        <v>5.7146700000000008</v>
      </c>
      <c r="G91" s="2">
        <f t="shared" si="5"/>
        <v>5.8808259999999981</v>
      </c>
      <c r="H91" s="2"/>
      <c r="I91" s="2">
        <f t="array" ref="I91">SUMPRODUCT(B75:B94, (ROW(B75:B94)-ROW(B75)+1)) / (20*21/2)</f>
        <v>5.7088580952380958</v>
      </c>
      <c r="J91" s="2">
        <f t="shared" si="11"/>
        <v>5.7492332615584569</v>
      </c>
      <c r="K91" s="2">
        <f t="shared" si="6"/>
        <v>5.8873777238092178</v>
      </c>
    </row>
    <row r="92" spans="1:11" ht="13.5" x14ac:dyDescent="0.25">
      <c r="A92" s="3">
        <f>TITRES_STAT!B95</f>
        <v>42439</v>
      </c>
      <c r="B92" s="5">
        <f>TITRES_STAT!D95</f>
        <v>5.7385999999999999</v>
      </c>
      <c r="C92" s="2">
        <f t="shared" si="7"/>
        <v>8.7000000000001521E-3</v>
      </c>
      <c r="D92" s="2">
        <f t="shared" si="8"/>
        <v>5.7298999999999989</v>
      </c>
      <c r="E92" s="2">
        <f t="shared" si="9"/>
        <v>5.7281500000000003</v>
      </c>
      <c r="F92" s="2">
        <f t="shared" si="10"/>
        <v>5.7146700000000008</v>
      </c>
      <c r="G92" s="2">
        <f t="shared" si="5"/>
        <v>5.8724799999999986</v>
      </c>
      <c r="H92" s="2"/>
      <c r="I92" s="2">
        <f t="array" ref="I92">SUMPRODUCT(B76:B95, (ROW(B76:B95)-ROW(B76)+1)) / (20*21/2)</f>
        <v>5.7074909523809527</v>
      </c>
      <c r="J92" s="2">
        <f t="shared" si="11"/>
        <v>5.748220569981461</v>
      </c>
      <c r="K92" s="2">
        <f t="shared" si="6"/>
        <v>5.88154330326768</v>
      </c>
    </row>
    <row r="93" spans="1:11" ht="13.5" x14ac:dyDescent="0.25">
      <c r="A93" s="3">
        <f>TITRES_STAT!B96</f>
        <v>42440</v>
      </c>
      <c r="B93" s="5">
        <f>TITRES_STAT!D96</f>
        <v>5.7298999999999998</v>
      </c>
      <c r="C93" s="2">
        <f t="shared" si="7"/>
        <v>-8.7000000000001521E-3</v>
      </c>
      <c r="D93" s="2">
        <f t="shared" si="8"/>
        <v>5.7299000000000007</v>
      </c>
      <c r="E93" s="2">
        <f t="shared" si="9"/>
        <v>5.7324999999999999</v>
      </c>
      <c r="F93" s="2">
        <f t="shared" si="10"/>
        <v>5.7168450000000011</v>
      </c>
      <c r="G93" s="2">
        <f t="shared" si="5"/>
        <v>5.8620459999999994</v>
      </c>
      <c r="H93" s="2"/>
      <c r="I93" s="2">
        <f t="array" ref="I93">SUMPRODUCT(B77:B96, (ROW(B77:B96)-ROW(B77)+1)) / (20*21/2)</f>
        <v>5.7061652380952381</v>
      </c>
      <c r="J93" s="2">
        <f t="shared" si="11"/>
        <v>5.7464757537927511</v>
      </c>
      <c r="K93" s="2">
        <f t="shared" si="6"/>
        <v>5.8755965070611049</v>
      </c>
    </row>
    <row r="94" spans="1:11" ht="13.5" x14ac:dyDescent="0.25">
      <c r="A94" s="3">
        <f>TITRES_STAT!B97</f>
        <v>42443</v>
      </c>
      <c r="B94" s="5">
        <f>TITRES_STAT!D97</f>
        <v>5.556</v>
      </c>
      <c r="C94" s="2">
        <f t="shared" si="7"/>
        <v>-0.17389999999999972</v>
      </c>
      <c r="D94" s="2">
        <f t="shared" si="8"/>
        <v>5.6951200000000011</v>
      </c>
      <c r="E94" s="2">
        <f t="shared" si="9"/>
        <v>5.7194599999999998</v>
      </c>
      <c r="F94" s="2">
        <f t="shared" si="10"/>
        <v>5.7094550000000002</v>
      </c>
      <c r="G94" s="2">
        <f t="shared" si="5"/>
        <v>5.846569999999998</v>
      </c>
      <c r="H94" s="2"/>
      <c r="I94" s="2">
        <f t="array" ref="I94">SUMPRODUCT(B78:B97, (ROW(B78:B97)-ROW(B78)+1)) / (20*21/2)</f>
        <v>5.7040523809523815</v>
      </c>
      <c r="J94" s="2">
        <f t="shared" si="11"/>
        <v>5.7283352058124892</v>
      </c>
      <c r="K94" s="2">
        <f t="shared" si="6"/>
        <v>5.8630633107057673</v>
      </c>
    </row>
    <row r="95" spans="1:11" ht="13.5" x14ac:dyDescent="0.25">
      <c r="A95" s="3">
        <f>TITRES_STAT!B98</f>
        <v>42444</v>
      </c>
      <c r="B95" s="5">
        <f>TITRES_STAT!D98</f>
        <v>5.6951000000000001</v>
      </c>
      <c r="C95" s="2">
        <f t="shared" si="7"/>
        <v>0.1391</v>
      </c>
      <c r="D95" s="2">
        <f t="shared" si="8"/>
        <v>5.6898999999999997</v>
      </c>
      <c r="E95" s="2">
        <f t="shared" si="9"/>
        <v>5.7194599999999998</v>
      </c>
      <c r="F95" s="2">
        <f t="shared" si="10"/>
        <v>5.7090199999999998</v>
      </c>
      <c r="G95" s="2">
        <f t="shared" si="5"/>
        <v>5.8375279999999998</v>
      </c>
      <c r="H95" s="2"/>
      <c r="I95" s="2">
        <f t="array" ref="I95">SUMPRODUCT(B79:B98, (ROW(B79:B98)-ROW(B79)+1)) / (20*21/2)</f>
        <v>5.7020223809523811</v>
      </c>
      <c r="J95" s="2">
        <f t="shared" si="11"/>
        <v>5.7251699481160623</v>
      </c>
      <c r="K95" s="2">
        <f t="shared" si="6"/>
        <v>5.8564765142075021</v>
      </c>
    </row>
    <row r="96" spans="1:11" ht="13.5" x14ac:dyDescent="0.25">
      <c r="A96" s="3">
        <f>TITRES_STAT!B99</f>
        <v>42445</v>
      </c>
      <c r="B96" s="5">
        <f>TITRES_STAT!D99</f>
        <v>5.6951000000000001</v>
      </c>
      <c r="C96" s="2">
        <f t="shared" si="7"/>
        <v>0</v>
      </c>
      <c r="D96" s="2">
        <f t="shared" si="8"/>
        <v>5.6829400000000003</v>
      </c>
      <c r="E96" s="2">
        <f t="shared" si="9"/>
        <v>5.7064199999999996</v>
      </c>
      <c r="F96" s="2">
        <f t="shared" si="10"/>
        <v>5.7085849999999994</v>
      </c>
      <c r="G96" s="2">
        <f t="shared" si="5"/>
        <v>5.8297019999999984</v>
      </c>
      <c r="H96" s="2"/>
      <c r="I96" s="2">
        <f t="array" ref="I96">SUMPRODUCT(B80:B99, (ROW(B80:B99)-ROW(B80)+1)) / (20*21/2)</f>
        <v>5.7000752380952378</v>
      </c>
      <c r="J96" s="2">
        <f t="shared" si="11"/>
        <v>5.7223061435335802</v>
      </c>
      <c r="K96" s="2">
        <f t="shared" si="6"/>
        <v>5.8501480234542669</v>
      </c>
    </row>
    <row r="97" spans="1:11" ht="13.5" x14ac:dyDescent="0.25">
      <c r="A97" s="3">
        <f>TITRES_STAT!B100</f>
        <v>42446</v>
      </c>
      <c r="B97" s="5">
        <f>TITRES_STAT!D100</f>
        <v>5.6863999999999999</v>
      </c>
      <c r="C97" s="2">
        <f t="shared" si="7"/>
        <v>-8.7000000000001521E-3</v>
      </c>
      <c r="D97" s="2">
        <f t="shared" si="8"/>
        <v>5.6725000000000003</v>
      </c>
      <c r="E97" s="2">
        <f t="shared" si="9"/>
        <v>5.7011999999999992</v>
      </c>
      <c r="F97" s="2">
        <f t="shared" si="10"/>
        <v>5.7077149999999994</v>
      </c>
      <c r="G97" s="2">
        <f t="shared" si="5"/>
        <v>5.8223979999999997</v>
      </c>
      <c r="H97" s="2"/>
      <c r="I97" s="2">
        <f t="array" ref="I97">SUMPRODUCT(B81:B100, (ROW(B81:B100)-ROW(B81)+1)) / (20*21/2)</f>
        <v>5.6973823809523809</v>
      </c>
      <c r="J97" s="2">
        <f t="shared" si="11"/>
        <v>5.7188865108160964</v>
      </c>
      <c r="K97" s="2">
        <f t="shared" si="6"/>
        <v>5.8437265323384135</v>
      </c>
    </row>
    <row r="98" spans="1:11" ht="13.5" x14ac:dyDescent="0.25">
      <c r="A98" s="3">
        <f>TITRES_STAT!B101</f>
        <v>42447</v>
      </c>
      <c r="B98" s="5">
        <f>TITRES_STAT!D101</f>
        <v>5.6863999999999999</v>
      </c>
      <c r="C98" s="2">
        <f t="shared" si="7"/>
        <v>0</v>
      </c>
      <c r="D98" s="2">
        <f t="shared" si="8"/>
        <v>5.6638000000000002</v>
      </c>
      <c r="E98" s="2">
        <f t="shared" si="9"/>
        <v>5.6968499999999995</v>
      </c>
      <c r="F98" s="2">
        <f t="shared" si="10"/>
        <v>5.7068449999999995</v>
      </c>
      <c r="G98" s="2">
        <f t="shared" si="5"/>
        <v>5.8150939999999993</v>
      </c>
      <c r="H98" s="2"/>
      <c r="I98" s="2">
        <f t="array" ref="I98">SUMPRODUCT(B82:B101, (ROW(B82:B101)-ROW(B82)+1)) / (20*21/2)</f>
        <v>5.6939852380952374</v>
      </c>
      <c r="J98" s="2">
        <f t="shared" si="11"/>
        <v>5.7157925574050399</v>
      </c>
      <c r="K98" s="2">
        <f t="shared" si="6"/>
        <v>5.8375568644035738</v>
      </c>
    </row>
    <row r="99" spans="1:11" ht="13.5" x14ac:dyDescent="0.25">
      <c r="A99" s="3">
        <f>TITRES_STAT!B102</f>
        <v>42450</v>
      </c>
      <c r="B99" s="5">
        <f>TITRES_STAT!D102</f>
        <v>5.6863999999999999</v>
      </c>
      <c r="C99" s="2">
        <f t="shared" si="7"/>
        <v>0</v>
      </c>
      <c r="D99" s="2">
        <f t="shared" si="8"/>
        <v>5.6898799999999996</v>
      </c>
      <c r="E99" s="2">
        <f t="shared" si="9"/>
        <v>5.6925000000000008</v>
      </c>
      <c r="F99" s="2">
        <f t="shared" si="10"/>
        <v>5.7059750000000005</v>
      </c>
      <c r="G99" s="2">
        <f t="shared" si="5"/>
        <v>5.8070939999999984</v>
      </c>
      <c r="H99" s="2"/>
      <c r="I99" s="2">
        <f t="array" ref="I99">SUMPRODUCT(B83:B102, (ROW(B83:B102)-ROW(B83)+1)) / (20*21/2)</f>
        <v>5.6907538095238106</v>
      </c>
      <c r="J99" s="2">
        <f t="shared" si="11"/>
        <v>5.7129932662236076</v>
      </c>
      <c r="K99" s="2">
        <f t="shared" si="6"/>
        <v>5.8316291442308845</v>
      </c>
    </row>
    <row r="100" spans="1:11" ht="13.5" x14ac:dyDescent="0.25">
      <c r="A100" s="3">
        <f>TITRES_STAT!B103</f>
        <v>42451</v>
      </c>
      <c r="B100" s="5">
        <f>TITRES_STAT!D103</f>
        <v>5.6776999999999997</v>
      </c>
      <c r="C100" s="2">
        <f t="shared" si="7"/>
        <v>-8.7000000000001521E-3</v>
      </c>
      <c r="D100" s="2">
        <f t="shared" si="8"/>
        <v>5.686399999999999</v>
      </c>
      <c r="E100" s="2">
        <f t="shared" si="9"/>
        <v>5.6881499999999994</v>
      </c>
      <c r="F100" s="2">
        <f t="shared" si="10"/>
        <v>5.704670000000001</v>
      </c>
      <c r="G100" s="2">
        <f t="shared" si="5"/>
        <v>5.798919999999999</v>
      </c>
      <c r="H100" s="2"/>
      <c r="I100" s="2">
        <f t="array" ref="I100">SUMPRODUCT(B84:B103, (ROW(B84:B103)-ROW(B84)+1)) / (20*21/2)</f>
        <v>5.6876466666666667</v>
      </c>
      <c r="J100" s="2">
        <f t="shared" si="11"/>
        <v>5.7096320027737395</v>
      </c>
      <c r="K100" s="2">
        <f t="shared" si="6"/>
        <v>5.8255927072022224</v>
      </c>
    </row>
    <row r="101" spans="1:11" ht="13.5" x14ac:dyDescent="0.25">
      <c r="A101" s="3">
        <f>TITRES_STAT!B104</f>
        <v>42452</v>
      </c>
      <c r="B101" s="5">
        <f>TITRES_STAT!D104</f>
        <v>5.6689999999999996</v>
      </c>
      <c r="C101" s="2">
        <f t="shared" si="7"/>
        <v>-8.7000000000001521E-3</v>
      </c>
      <c r="D101" s="2">
        <f t="shared" si="8"/>
        <v>5.6811799999999995</v>
      </c>
      <c r="E101" s="2">
        <f t="shared" si="9"/>
        <v>5.6820599999999999</v>
      </c>
      <c r="F101" s="2">
        <f t="shared" si="10"/>
        <v>5.7029300000000003</v>
      </c>
      <c r="G101" s="2">
        <f t="shared" si="5"/>
        <v>5.7905719999999983</v>
      </c>
      <c r="H101" s="2"/>
      <c r="I101" s="2">
        <f t="array" ref="I101">SUMPRODUCT(B85:B104, (ROW(B85:B104)-ROW(B85)+1)) / (20*21/2)</f>
        <v>5.6837938095238085</v>
      </c>
      <c r="J101" s="2">
        <f t="shared" si="11"/>
        <v>5.705762288223859</v>
      </c>
      <c r="K101" s="2">
        <f t="shared" si="6"/>
        <v>5.8194518167237037</v>
      </c>
    </row>
    <row r="102" spans="1:11" ht="13.5" x14ac:dyDescent="0.25">
      <c r="A102" s="3">
        <f>TITRES_STAT!B105</f>
        <v>42453</v>
      </c>
      <c r="B102" s="5">
        <f>TITRES_STAT!D105</f>
        <v>5.6689999999999996</v>
      </c>
      <c r="C102" s="2">
        <f t="shared" si="7"/>
        <v>0</v>
      </c>
      <c r="D102" s="2">
        <f t="shared" si="8"/>
        <v>5.6776999999999997</v>
      </c>
      <c r="E102" s="2">
        <f t="shared" si="9"/>
        <v>5.6750999999999996</v>
      </c>
      <c r="F102" s="2">
        <f t="shared" si="10"/>
        <v>5.7016250000000008</v>
      </c>
      <c r="G102" s="2">
        <f t="shared" si="5"/>
        <v>5.7846599999999979</v>
      </c>
      <c r="H102" s="2"/>
      <c r="I102" s="2">
        <f t="array" ref="I102">SUMPRODUCT(B86:B105, (ROW(B86:B105)-ROW(B86)+1)) / (20*21/2)</f>
        <v>5.6784080952380949</v>
      </c>
      <c r="J102" s="2">
        <f t="shared" si="11"/>
        <v>5.7022611179168248</v>
      </c>
      <c r="K102" s="2">
        <f t="shared" si="6"/>
        <v>5.8135517454796366</v>
      </c>
    </row>
    <row r="103" spans="1:11" ht="13.5" x14ac:dyDescent="0.25">
      <c r="A103" s="3">
        <f>TITRES_STAT!B106</f>
        <v>42454</v>
      </c>
      <c r="B103" s="5">
        <f>TITRES_STAT!D106</f>
        <v>5.6689999999999996</v>
      </c>
      <c r="C103" s="2">
        <f t="shared" si="7"/>
        <v>0</v>
      </c>
      <c r="D103" s="2">
        <f t="shared" si="8"/>
        <v>5.67422</v>
      </c>
      <c r="E103" s="2">
        <f t="shared" si="9"/>
        <v>5.6690099999999992</v>
      </c>
      <c r="F103" s="2">
        <f t="shared" si="10"/>
        <v>5.700755</v>
      </c>
      <c r="G103" s="2">
        <f t="shared" si="5"/>
        <v>5.7787479999999984</v>
      </c>
      <c r="H103" s="2"/>
      <c r="I103" s="2">
        <f t="array" ref="I103">SUMPRODUCT(B87:B106, (ROW(B87:B106)-ROW(B87)+1)) / (20*21/2)</f>
        <v>5.6740995238095229</v>
      </c>
      <c r="J103" s="2">
        <f t="shared" si="11"/>
        <v>5.6990933924009362</v>
      </c>
      <c r="K103" s="2">
        <f t="shared" si="6"/>
        <v>5.8078830495784741</v>
      </c>
    </row>
    <row r="104" spans="1:11" ht="13.5" x14ac:dyDescent="0.25">
      <c r="A104" s="3">
        <f>TITRES_STAT!B107</f>
        <v>42457</v>
      </c>
      <c r="B104" s="5">
        <f>TITRES_STAT!D107</f>
        <v>5.6603000000000003</v>
      </c>
      <c r="C104" s="2">
        <f t="shared" si="7"/>
        <v>-8.6999999999992639E-3</v>
      </c>
      <c r="D104" s="2">
        <f t="shared" si="8"/>
        <v>5.6689999999999996</v>
      </c>
      <c r="E104" s="2">
        <f t="shared" si="9"/>
        <v>5.6794399999999987</v>
      </c>
      <c r="F104" s="2">
        <f t="shared" si="10"/>
        <v>5.6994500000000006</v>
      </c>
      <c r="G104" s="2">
        <f t="shared" si="5"/>
        <v>5.7737039999999977</v>
      </c>
      <c r="H104" s="2"/>
      <c r="I104" s="2">
        <f t="array" ref="I104">SUMPRODUCT(B88:B107, (ROW(B88:B107)-ROW(B88)+1)) / (20*21/2)</f>
        <v>5.647438095238094</v>
      </c>
      <c r="J104" s="2">
        <f t="shared" si="11"/>
        <v>5.6953987836008473</v>
      </c>
      <c r="K104" s="2">
        <f t="shared" si="6"/>
        <v>5.8020954790067689</v>
      </c>
    </row>
    <row r="105" spans="1:11" ht="13.5" x14ac:dyDescent="0.25">
      <c r="A105" s="3">
        <f>TITRES_STAT!B108</f>
        <v>42458</v>
      </c>
      <c r="B105" s="5">
        <f>TITRES_STAT!D108</f>
        <v>5.6429</v>
      </c>
      <c r="C105" s="2">
        <f t="shared" si="7"/>
        <v>-1.7400000000000304E-2</v>
      </c>
      <c r="D105" s="2">
        <f t="shared" si="8"/>
        <v>5.6620399999999993</v>
      </c>
      <c r="E105" s="2">
        <f t="shared" si="9"/>
        <v>5.6742199999999983</v>
      </c>
      <c r="F105" s="2">
        <f t="shared" si="10"/>
        <v>5.6968399999999999</v>
      </c>
      <c r="G105" s="2">
        <f t="shared" si="5"/>
        <v>5.7679639999999974</v>
      </c>
      <c r="H105" s="2"/>
      <c r="I105" s="2">
        <f t="array" ref="I105">SUMPRODUCT(B89:B108, (ROW(B89:B108)-ROW(B89)+1)) / (20*21/2)</f>
        <v>5.6322833333333326</v>
      </c>
      <c r="J105" s="2">
        <f t="shared" si="11"/>
        <v>5.6903988994483852</v>
      </c>
      <c r="K105" s="2">
        <f t="shared" si="6"/>
        <v>5.7958525190457193</v>
      </c>
    </row>
    <row r="106" spans="1:11" ht="13.5" x14ac:dyDescent="0.25">
      <c r="A106" s="3">
        <f>TITRES_STAT!B109</f>
        <v>42459</v>
      </c>
      <c r="B106" s="5">
        <f>TITRES_STAT!D109</f>
        <v>5.6516000000000002</v>
      </c>
      <c r="C106" s="2">
        <f t="shared" si="7"/>
        <v>8.7000000000001521E-3</v>
      </c>
      <c r="D106" s="2">
        <f t="shared" si="8"/>
        <v>5.6585599999999996</v>
      </c>
      <c r="E106" s="2">
        <f t="shared" si="9"/>
        <v>5.6698699999999995</v>
      </c>
      <c r="F106" s="2">
        <f t="shared" si="10"/>
        <v>5.6881450000000005</v>
      </c>
      <c r="G106" s="2">
        <f t="shared" si="5"/>
        <v>5.7630939999999962</v>
      </c>
      <c r="H106" s="2"/>
      <c r="I106" s="2">
        <f t="array" ref="I106">SUMPRODUCT(B90:B109, (ROW(B90:B109)-ROW(B90)+1)) / (20*21/2)</f>
        <v>5.6231352380952382</v>
      </c>
      <c r="J106" s="2">
        <f t="shared" si="11"/>
        <v>5.6867037661675859</v>
      </c>
      <c r="K106" s="2">
        <f t="shared" si="6"/>
        <v>5.7901955575145143</v>
      </c>
    </row>
    <row r="107" spans="1:11" ht="13.5" x14ac:dyDescent="0.25">
      <c r="A107" s="3">
        <f>TITRES_STAT!B110</f>
        <v>42460</v>
      </c>
      <c r="B107" s="5">
        <f>TITRES_STAT!D110</f>
        <v>5.4081999999999999</v>
      </c>
      <c r="C107" s="2">
        <f t="shared" si="7"/>
        <v>-0.24340000000000028</v>
      </c>
      <c r="D107" s="2">
        <f t="shared" si="8"/>
        <v>5.6064000000000007</v>
      </c>
      <c r="E107" s="2">
        <f t="shared" si="9"/>
        <v>5.6420499999999993</v>
      </c>
      <c r="F107" s="2">
        <f t="shared" si="10"/>
        <v>5.6716249999999997</v>
      </c>
      <c r="G107" s="2">
        <f t="shared" si="5"/>
        <v>5.7537039999999982</v>
      </c>
      <c r="H107" s="2"/>
      <c r="I107" s="2">
        <f t="array" ref="I107">SUMPRODUCT(B91:B110, (ROW(B91:B110)-ROW(B91)+1)) / (20*21/2)</f>
        <v>5.6073166666666676</v>
      </c>
      <c r="J107" s="2">
        <f t="shared" si="11"/>
        <v>5.6601795979611493</v>
      </c>
      <c r="K107" s="2">
        <f t="shared" si="6"/>
        <v>5.7752153395727683</v>
      </c>
    </row>
    <row r="108" spans="1:11" ht="13.5" x14ac:dyDescent="0.25">
      <c r="A108" s="3">
        <f>TITRES_STAT!B111</f>
        <v>42461</v>
      </c>
      <c r="B108" s="5">
        <f>TITRES_STAT!D111</f>
        <v>5.5125000000000002</v>
      </c>
      <c r="C108" s="2">
        <f t="shared" si="7"/>
        <v>0.10430000000000028</v>
      </c>
      <c r="D108" s="2">
        <f t="shared" si="8"/>
        <v>5.5750999999999999</v>
      </c>
      <c r="E108" s="2">
        <f t="shared" si="9"/>
        <v>5.6246600000000004</v>
      </c>
      <c r="F108" s="2">
        <f t="shared" si="10"/>
        <v>5.6607549999999991</v>
      </c>
      <c r="G108" s="2">
        <f t="shared" si="5"/>
        <v>5.7430959999999978</v>
      </c>
      <c r="H108" s="2"/>
      <c r="I108" s="2">
        <f t="array" ref="I108">SUMPRODUCT(B92:B111, (ROW(B92:B111)-ROW(B92)+1)) / (20*21/2)</f>
        <v>5.5868257142857134</v>
      </c>
      <c r="J108" s="2">
        <f t="shared" si="11"/>
        <v>5.6461148743458018</v>
      </c>
      <c r="K108" s="2">
        <f t="shared" si="6"/>
        <v>5.7649127772365816</v>
      </c>
    </row>
    <row r="109" spans="1:11" ht="13.5" x14ac:dyDescent="0.25">
      <c r="A109" s="3">
        <f>TITRES_STAT!B112</f>
        <v>42464</v>
      </c>
      <c r="B109" s="5">
        <f>TITRES_STAT!D112</f>
        <v>5.5647000000000002</v>
      </c>
      <c r="C109" s="2">
        <f t="shared" si="7"/>
        <v>5.2200000000000024E-2</v>
      </c>
      <c r="D109" s="2">
        <f t="shared" si="8"/>
        <v>5.5559799999999999</v>
      </c>
      <c r="E109" s="2">
        <f t="shared" si="9"/>
        <v>5.6124900000000002</v>
      </c>
      <c r="F109" s="2">
        <f t="shared" si="10"/>
        <v>5.652495</v>
      </c>
      <c r="G109" s="2">
        <f t="shared" si="5"/>
        <v>5.7326619999999995</v>
      </c>
      <c r="H109" s="2"/>
      <c r="I109" s="2">
        <f t="array" ref="I109">SUMPRODUCT(B93:B112, (ROW(B93:B112)-ROW(B93)+1)) / (20*21/2)</f>
        <v>5.5661266666666664</v>
      </c>
      <c r="J109" s="2">
        <f t="shared" si="11"/>
        <v>5.6383610767890593</v>
      </c>
      <c r="K109" s="2">
        <f t="shared" si="6"/>
        <v>5.7570612957763228</v>
      </c>
    </row>
    <row r="110" spans="1:11" ht="13.5" x14ac:dyDescent="0.25">
      <c r="A110" s="3">
        <f>TITRES_STAT!B113</f>
        <v>42465</v>
      </c>
      <c r="B110" s="5">
        <f>TITRES_STAT!D113</f>
        <v>5.4863999999999997</v>
      </c>
      <c r="C110" s="2">
        <f t="shared" si="7"/>
        <v>-7.830000000000048E-2</v>
      </c>
      <c r="D110" s="2">
        <f t="shared" si="8"/>
        <v>5.52468</v>
      </c>
      <c r="E110" s="2">
        <f t="shared" si="9"/>
        <v>5.5933599999999997</v>
      </c>
      <c r="F110" s="2">
        <f t="shared" si="10"/>
        <v>5.6407550000000004</v>
      </c>
      <c r="G110" s="2">
        <f t="shared" si="5"/>
        <v>5.7224019999999998</v>
      </c>
      <c r="H110" s="2"/>
      <c r="I110" s="2">
        <f t="array" ref="I110">SUMPRODUCT(B94:B113, (ROW(B94:B113)-ROW(B94)+1)) / (20*21/2)</f>
        <v>5.5246390476190488</v>
      </c>
      <c r="J110" s="2">
        <f t="shared" si="11"/>
        <v>5.62388859328534</v>
      </c>
      <c r="K110" s="2">
        <f t="shared" si="6"/>
        <v>5.7464471273145064</v>
      </c>
    </row>
    <row r="111" spans="1:11" ht="13.5" x14ac:dyDescent="0.25">
      <c r="A111" s="3">
        <f>TITRES_STAT!B114</f>
        <v>42466</v>
      </c>
      <c r="B111" s="5">
        <f>TITRES_STAT!D114</f>
        <v>5.4256000000000002</v>
      </c>
      <c r="C111" s="2">
        <f t="shared" si="7"/>
        <v>-6.0799999999999521E-2</v>
      </c>
      <c r="D111" s="2">
        <f t="shared" si="8"/>
        <v>5.4794799999999997</v>
      </c>
      <c r="E111" s="2">
        <f t="shared" si="9"/>
        <v>5.5690200000000001</v>
      </c>
      <c r="F111" s="2">
        <f t="shared" si="10"/>
        <v>5.62554</v>
      </c>
      <c r="G111" s="2">
        <f t="shared" si="5"/>
        <v>5.7110999999999992</v>
      </c>
      <c r="H111" s="2"/>
      <c r="I111" s="2">
        <f t="array" ref="I111">SUMPRODUCT(B95:B114, (ROW(B95:B114)-ROW(B95)+1)) / (20*21/2)</f>
        <v>5.5089919047619036</v>
      </c>
      <c r="J111" s="2">
        <f t="shared" si="11"/>
        <v>5.6050039653534025</v>
      </c>
      <c r="K111" s="2">
        <f t="shared" si="6"/>
        <v>5.7338648870276634</v>
      </c>
    </row>
    <row r="112" spans="1:11" ht="13.5" x14ac:dyDescent="0.25">
      <c r="A112" s="3">
        <f>TITRES_STAT!B115</f>
        <v>42467</v>
      </c>
      <c r="B112" s="5">
        <f>TITRES_STAT!D115</f>
        <v>5.4081999999999999</v>
      </c>
      <c r="C112" s="2">
        <f t="shared" si="7"/>
        <v>-1.7400000000000304E-2</v>
      </c>
      <c r="D112" s="2">
        <f t="shared" si="8"/>
        <v>5.4794800000000006</v>
      </c>
      <c r="E112" s="2">
        <f t="shared" si="9"/>
        <v>5.5429400000000006</v>
      </c>
      <c r="F112" s="2">
        <f t="shared" si="10"/>
        <v>5.6090199999999992</v>
      </c>
      <c r="G112" s="2">
        <f t="shared" si="5"/>
        <v>5.7029279999999991</v>
      </c>
      <c r="H112" s="2"/>
      <c r="I112" s="2">
        <f t="array" ref="I112">SUMPRODUCT(B96:B115, (ROW(B96:B115)-ROW(B96)+1)) / (20*21/2)</f>
        <v>5.492350000000001</v>
      </c>
      <c r="J112" s="2">
        <f t="shared" si="11"/>
        <v>5.5862607305578402</v>
      </c>
      <c r="K112" s="2">
        <f t="shared" si="6"/>
        <v>5.7210937149873624</v>
      </c>
    </row>
    <row r="113" spans="1:11" ht="13.5" x14ac:dyDescent="0.25">
      <c r="A113" s="3">
        <f>TITRES_STAT!B116</f>
        <v>42468</v>
      </c>
      <c r="B113" s="5">
        <f>TITRES_STAT!D116</f>
        <v>5.1734</v>
      </c>
      <c r="C113" s="2">
        <f t="shared" si="7"/>
        <v>-0.2347999999999999</v>
      </c>
      <c r="D113" s="2">
        <f t="shared" si="8"/>
        <v>5.4116600000000004</v>
      </c>
      <c r="E113" s="2">
        <f t="shared" si="9"/>
        <v>5.4933800000000002</v>
      </c>
      <c r="F113" s="2">
        <f t="shared" si="10"/>
        <v>5.5811949999999992</v>
      </c>
      <c r="G113" s="2">
        <f t="shared" si="5"/>
        <v>5.6864079999999992</v>
      </c>
      <c r="H113" s="2"/>
      <c r="I113" s="2">
        <f t="array" ref="I113">SUMPRODUCT(B97:B116, (ROW(B97:B116)-ROW(B97)+1)) / (20*21/2)</f>
        <v>5.4771157142857136</v>
      </c>
      <c r="J113" s="2">
        <f t="shared" si="11"/>
        <v>5.5469406609809031</v>
      </c>
      <c r="K113" s="2">
        <f t="shared" si="6"/>
        <v>5.6996155300858975</v>
      </c>
    </row>
    <row r="114" spans="1:11" ht="13.5" x14ac:dyDescent="0.25">
      <c r="A114" s="3">
        <f>TITRES_STAT!B117</f>
        <v>42471</v>
      </c>
      <c r="B114" s="5">
        <f>TITRES_STAT!D117</f>
        <v>5.4169</v>
      </c>
      <c r="C114" s="2">
        <f t="shared" si="7"/>
        <v>0.24350000000000005</v>
      </c>
      <c r="D114" s="2">
        <f t="shared" si="8"/>
        <v>5.3820999999999994</v>
      </c>
      <c r="E114" s="2">
        <f t="shared" si="9"/>
        <v>5.4690400000000006</v>
      </c>
      <c r="F114" s="2">
        <f t="shared" si="10"/>
        <v>5.5742399999999988</v>
      </c>
      <c r="G114" s="2">
        <f t="shared" ref="G114:G177" si="12">AVERAGE(B65:B114)</f>
        <v>5.6782359999999992</v>
      </c>
      <c r="H114" s="2"/>
      <c r="I114" s="2">
        <f t="array" ref="I114">SUMPRODUCT(B98:B117, (ROW(B98:B117)-ROW(B98)+1)) / (20*21/2)</f>
        <v>5.4591461904761909</v>
      </c>
      <c r="J114" s="2">
        <f t="shared" si="11"/>
        <v>5.5345558361255796</v>
      </c>
      <c r="K114" s="2">
        <f t="shared" si="6"/>
        <v>5.6885286465531175</v>
      </c>
    </row>
    <row r="115" spans="1:11" ht="13.5" x14ac:dyDescent="0.25">
      <c r="A115" s="3">
        <f>TITRES_STAT!B118</f>
        <v>42472</v>
      </c>
      <c r="B115" s="5">
        <f>TITRES_STAT!D118</f>
        <v>5.3994999999999997</v>
      </c>
      <c r="C115" s="2">
        <f t="shared" si="7"/>
        <v>-1.7400000000000304E-2</v>
      </c>
      <c r="D115" s="2">
        <f t="shared" si="8"/>
        <v>5.3647200000000002</v>
      </c>
      <c r="E115" s="2">
        <f t="shared" si="9"/>
        <v>5.4447000000000001</v>
      </c>
      <c r="F115" s="2">
        <f t="shared" si="10"/>
        <v>5.5594599999999996</v>
      </c>
      <c r="G115" s="2">
        <f t="shared" si="12"/>
        <v>5.6667599999999991</v>
      </c>
      <c r="H115" s="2"/>
      <c r="I115" s="2">
        <f t="array" ref="I115">SUMPRODUCT(B99:B118, (ROW(B99:B118)-ROW(B99)+1)) / (20*21/2)</f>
        <v>5.429502380952381</v>
      </c>
      <c r="J115" s="2">
        <f t="shared" si="11"/>
        <v>5.5216933755421911</v>
      </c>
      <c r="K115" s="2">
        <f t="shared" ref="K115:K178" si="13">$K$4*B115+(1-$K$4)*K114</f>
        <v>5.6771941898255438</v>
      </c>
    </row>
    <row r="116" spans="1:11" ht="13.5" x14ac:dyDescent="0.25">
      <c r="A116" s="3">
        <f>TITRES_STAT!B119</f>
        <v>42473</v>
      </c>
      <c r="B116" s="5">
        <f>TITRES_STAT!D119</f>
        <v>5.3994999999999997</v>
      </c>
      <c r="C116" s="2">
        <f t="shared" si="7"/>
        <v>0</v>
      </c>
      <c r="D116" s="2">
        <f t="shared" si="8"/>
        <v>5.3594999999999997</v>
      </c>
      <c r="E116" s="2">
        <f t="shared" si="9"/>
        <v>5.4194900000000006</v>
      </c>
      <c r="F116" s="2">
        <f t="shared" si="10"/>
        <v>5.5446800000000005</v>
      </c>
      <c r="G116" s="2">
        <f t="shared" si="12"/>
        <v>5.6556299999999995</v>
      </c>
      <c r="H116" s="2"/>
      <c r="I116" s="2">
        <f t="array" ref="I116">SUMPRODUCT(B100:B119, (ROW(B100:B119)-ROW(B100)+1)) / (20*21/2)</f>
        <v>5.4012657142857146</v>
      </c>
      <c r="J116" s="2">
        <f t="shared" si="11"/>
        <v>5.51005591120484</v>
      </c>
      <c r="K116" s="2">
        <f t="shared" si="13"/>
        <v>5.6663042215970911</v>
      </c>
    </row>
    <row r="117" spans="1:11" ht="13.5" x14ac:dyDescent="0.25">
      <c r="A117" s="3">
        <f>TITRES_STAT!B120</f>
        <v>42474</v>
      </c>
      <c r="B117" s="5">
        <f>TITRES_STAT!D120</f>
        <v>5.3559999999999999</v>
      </c>
      <c r="C117" s="2">
        <f t="shared" si="7"/>
        <v>-4.3499999999999872E-2</v>
      </c>
      <c r="D117" s="2">
        <f t="shared" si="8"/>
        <v>5.3490599999999997</v>
      </c>
      <c r="E117" s="2">
        <f t="shared" si="9"/>
        <v>5.4142700000000001</v>
      </c>
      <c r="F117" s="2">
        <f t="shared" si="10"/>
        <v>5.5281599999999997</v>
      </c>
      <c r="G117" s="2">
        <f t="shared" si="12"/>
        <v>5.644499999999999</v>
      </c>
      <c r="H117" s="2"/>
      <c r="I117" s="2">
        <f t="array" ref="I117">SUMPRODUCT(B101:B120, (ROW(B101:B120)-ROW(B101)+1)) / (20*21/2)</f>
        <v>5.3744776190476191</v>
      </c>
      <c r="J117" s="2">
        <f t="shared" si="11"/>
        <v>5.4953839196615224</v>
      </c>
      <c r="K117" s="2">
        <f t="shared" si="13"/>
        <v>5.6541354285932837</v>
      </c>
    </row>
    <row r="118" spans="1:11" ht="13.5" x14ac:dyDescent="0.25">
      <c r="A118" s="3">
        <f>TITRES_STAT!B121</f>
        <v>42475</v>
      </c>
      <c r="B118" s="5">
        <f>TITRES_STAT!D121</f>
        <v>5.2168999999999999</v>
      </c>
      <c r="C118" s="2">
        <f t="shared" si="7"/>
        <v>-0.1391</v>
      </c>
      <c r="D118" s="2">
        <f t="shared" si="8"/>
        <v>5.3577599999999999</v>
      </c>
      <c r="E118" s="2">
        <f t="shared" si="9"/>
        <v>5.384710000000001</v>
      </c>
      <c r="F118" s="2">
        <f t="shared" si="10"/>
        <v>5.5046850000000003</v>
      </c>
      <c r="G118" s="2">
        <f t="shared" si="12"/>
        <v>5.6309359999999993</v>
      </c>
      <c r="H118" s="2"/>
      <c r="I118" s="2">
        <f t="array" ref="I118">SUMPRODUCT(B102:B121, (ROW(B102:B121)-ROW(B102)+1)) / (20*21/2)</f>
        <v>5.3416904761904753</v>
      </c>
      <c r="J118" s="2">
        <f t="shared" si="11"/>
        <v>5.4688616415985205</v>
      </c>
      <c r="K118" s="2">
        <f t="shared" si="13"/>
        <v>5.636988941197469</v>
      </c>
    </row>
    <row r="119" spans="1:11" ht="13.5" x14ac:dyDescent="0.25">
      <c r="A119" s="3">
        <f>TITRES_STAT!B122</f>
        <v>42478</v>
      </c>
      <c r="B119" s="5">
        <f>TITRES_STAT!D122</f>
        <v>5.2081999999999997</v>
      </c>
      <c r="C119" s="2">
        <f t="shared" si="7"/>
        <v>-8.7000000000001521E-3</v>
      </c>
      <c r="D119" s="2">
        <f t="shared" si="8"/>
        <v>5.31602</v>
      </c>
      <c r="E119" s="2">
        <f t="shared" si="9"/>
        <v>5.3490600000000006</v>
      </c>
      <c r="F119" s="2">
        <f t="shared" si="10"/>
        <v>5.4807749999999995</v>
      </c>
      <c r="G119" s="2">
        <f t="shared" si="12"/>
        <v>5.620327999999998</v>
      </c>
      <c r="H119" s="2"/>
      <c r="I119" s="2">
        <f t="array" ref="I119">SUMPRODUCT(B103:B122, (ROW(B103:B122)-ROW(B103)+1)) / (20*21/2)</f>
        <v>5.3190004761904763</v>
      </c>
      <c r="J119" s="2">
        <f t="shared" si="11"/>
        <v>5.4440367233510427</v>
      </c>
      <c r="K119" s="2">
        <f t="shared" si="13"/>
        <v>5.6201736886014899</v>
      </c>
    </row>
    <row r="120" spans="1:11" ht="13.5" x14ac:dyDescent="0.25">
      <c r="A120" s="3">
        <f>TITRES_STAT!B123</f>
        <v>42479</v>
      </c>
      <c r="B120" s="5">
        <f>TITRES_STAT!D123</f>
        <v>5.1994999999999996</v>
      </c>
      <c r="C120" s="2">
        <f t="shared" si="7"/>
        <v>-8.7000000000001521E-3</v>
      </c>
      <c r="D120" s="2">
        <f t="shared" si="8"/>
        <v>5.2760199999999999</v>
      </c>
      <c r="E120" s="2">
        <f t="shared" si="9"/>
        <v>5.3203700000000005</v>
      </c>
      <c r="F120" s="2">
        <f t="shared" si="10"/>
        <v>5.4568649999999996</v>
      </c>
      <c r="G120" s="2">
        <f t="shared" si="12"/>
        <v>5.6078079999999986</v>
      </c>
      <c r="H120" s="2"/>
      <c r="I120" s="2">
        <f t="array" ref="I120">SUMPRODUCT(B104:B123, (ROW(B104:B123)-ROW(B104)+1)) / (20*21/2)</f>
        <v>5.2919590476190468</v>
      </c>
      <c r="J120" s="2">
        <f t="shared" si="11"/>
        <v>5.4207475116033246</v>
      </c>
      <c r="K120" s="2">
        <f t="shared" si="13"/>
        <v>5.6036766812053527</v>
      </c>
    </row>
    <row r="121" spans="1:11" ht="13.5" x14ac:dyDescent="0.25">
      <c r="A121" s="3">
        <f>TITRES_STAT!B124</f>
        <v>42480</v>
      </c>
      <c r="B121" s="5">
        <f>TITRES_STAT!D124</f>
        <v>5.1125999999999996</v>
      </c>
      <c r="C121" s="2">
        <f t="shared" si="7"/>
        <v>-8.6899999999999977E-2</v>
      </c>
      <c r="D121" s="2">
        <f t="shared" si="8"/>
        <v>5.2186399999999997</v>
      </c>
      <c r="E121" s="2">
        <f t="shared" si="9"/>
        <v>5.2890700000000006</v>
      </c>
      <c r="F121" s="2">
        <f t="shared" si="10"/>
        <v>5.4290450000000003</v>
      </c>
      <c r="G121" s="2">
        <f t="shared" si="12"/>
        <v>5.5938979999999994</v>
      </c>
      <c r="H121" s="2"/>
      <c r="I121" s="2">
        <f t="array" ref="I121">SUMPRODUCT(B105:B124, (ROW(B105:B124)-ROW(B105)+1)) / (20*21/2)</f>
        <v>5.2460023809523806</v>
      </c>
      <c r="J121" s="2">
        <f t="shared" si="11"/>
        <v>5.3914001295458647</v>
      </c>
      <c r="K121" s="2">
        <f t="shared" si="13"/>
        <v>5.5844187721384762</v>
      </c>
    </row>
    <row r="122" spans="1:11" ht="13.5" x14ac:dyDescent="0.25">
      <c r="A122" s="3">
        <f>TITRES_STAT!B125</f>
        <v>42481</v>
      </c>
      <c r="B122" s="5">
        <f>TITRES_STAT!D125</f>
        <v>5.1908000000000003</v>
      </c>
      <c r="C122" s="2">
        <f t="shared" si="7"/>
        <v>7.8200000000000713E-2</v>
      </c>
      <c r="D122" s="2">
        <f t="shared" si="8"/>
        <v>5.1856</v>
      </c>
      <c r="E122" s="2">
        <f t="shared" si="9"/>
        <v>5.2673300000000003</v>
      </c>
      <c r="F122" s="2">
        <f t="shared" si="10"/>
        <v>5.4051350000000005</v>
      </c>
      <c r="G122" s="2">
        <f t="shared" si="12"/>
        <v>5.5829419999999983</v>
      </c>
      <c r="H122" s="2"/>
      <c r="I122" s="2">
        <f t="array" ref="I122">SUMPRODUCT(B106:B125, (ROW(B106:B125)-ROW(B106)+1)) / (20*21/2)</f>
        <v>5.2028604761904758</v>
      </c>
      <c r="J122" s="2">
        <f t="shared" si="11"/>
        <v>5.3722953553034021</v>
      </c>
      <c r="K122" s="2">
        <f t="shared" si="13"/>
        <v>5.5689827418585365</v>
      </c>
    </row>
    <row r="123" spans="1:11" ht="13.5" x14ac:dyDescent="0.25">
      <c r="A123" s="3">
        <f>TITRES_STAT!B126</f>
        <v>42482</v>
      </c>
      <c r="B123" s="5">
        <f>TITRES_STAT!D126</f>
        <v>5.1212</v>
      </c>
      <c r="C123" s="2">
        <f t="shared" si="7"/>
        <v>-6.9600000000000328E-2</v>
      </c>
      <c r="D123" s="2">
        <f t="shared" si="8"/>
        <v>5.1664599999999989</v>
      </c>
      <c r="E123" s="2">
        <f t="shared" si="9"/>
        <v>5.2621100000000007</v>
      </c>
      <c r="F123" s="2">
        <f t="shared" si="10"/>
        <v>5.3777449999999991</v>
      </c>
      <c r="G123" s="2">
        <f t="shared" si="12"/>
        <v>5.5716379999999992</v>
      </c>
      <c r="H123" s="2"/>
      <c r="I123" s="2">
        <f t="array" ref="I123">SUMPRODUCT(B107:B126, (ROW(B107:B126)-ROW(B107)+1)) / (20*21/2)</f>
        <v>5.1682919047619054</v>
      </c>
      <c r="J123" s="2">
        <f t="shared" si="11"/>
        <v>5.3483815119411728</v>
      </c>
      <c r="K123" s="2">
        <f t="shared" si="13"/>
        <v>5.5514226343346724</v>
      </c>
    </row>
    <row r="124" spans="1:11" ht="13.5" x14ac:dyDescent="0.25">
      <c r="A124" s="3">
        <f>TITRES_STAT!B127</f>
        <v>42485</v>
      </c>
      <c r="B124" s="5">
        <f>TITRES_STAT!D127</f>
        <v>4.8952</v>
      </c>
      <c r="C124" s="2">
        <f t="shared" si="7"/>
        <v>-0.22599999999999998</v>
      </c>
      <c r="D124" s="2">
        <f t="shared" si="8"/>
        <v>5.1038599999999992</v>
      </c>
      <c r="E124" s="2">
        <f t="shared" si="9"/>
        <v>5.2099400000000013</v>
      </c>
      <c r="F124" s="2">
        <f t="shared" si="10"/>
        <v>5.3394899999999996</v>
      </c>
      <c r="G124" s="2">
        <f t="shared" si="12"/>
        <v>5.5554659999999991</v>
      </c>
      <c r="H124" s="2"/>
      <c r="I124" s="2">
        <f t="array" ref="I124">SUMPRODUCT(B108:B127, (ROW(B108:B127)-ROW(B108)+1)) / (20*21/2)</f>
        <v>5.135460952380952</v>
      </c>
      <c r="J124" s="2">
        <f t="shared" si="11"/>
        <v>5.3052213679467757</v>
      </c>
      <c r="K124" s="2">
        <f t="shared" si="13"/>
        <v>5.5256884133803714</v>
      </c>
    </row>
    <row r="125" spans="1:11" ht="13.5" x14ac:dyDescent="0.25">
      <c r="A125" s="3">
        <f>TITRES_STAT!B128</f>
        <v>42486</v>
      </c>
      <c r="B125" s="5">
        <f>TITRES_STAT!D128</f>
        <v>4.8864999999999998</v>
      </c>
      <c r="C125" s="2">
        <f t="shared" si="7"/>
        <v>-8.7000000000001521E-3</v>
      </c>
      <c r="D125" s="2">
        <f t="shared" si="8"/>
        <v>5.0412599999999994</v>
      </c>
      <c r="E125" s="2">
        <f t="shared" si="9"/>
        <v>5.1586400000000001</v>
      </c>
      <c r="F125" s="2">
        <f t="shared" si="10"/>
        <v>5.3016699999999997</v>
      </c>
      <c r="G125" s="2">
        <f t="shared" si="12"/>
        <v>5.5391199999999996</v>
      </c>
      <c r="H125" s="2"/>
      <c r="I125" s="2">
        <f t="array" ref="I125">SUMPRODUCT(B109:B128, (ROW(B109:B128)-ROW(B109)+1)) / (20*21/2)</f>
        <v>5.1165390476190487</v>
      </c>
      <c r="J125" s="2">
        <f t="shared" si="11"/>
        <v>5.2653431424280353</v>
      </c>
      <c r="K125" s="2">
        <f t="shared" si="13"/>
        <v>5.5006222010909456</v>
      </c>
    </row>
    <row r="126" spans="1:11" ht="13.5" x14ac:dyDescent="0.25">
      <c r="A126" s="3">
        <f>TITRES_STAT!B129</f>
        <v>42487</v>
      </c>
      <c r="B126" s="5">
        <f>TITRES_STAT!D129</f>
        <v>4.9386999999999999</v>
      </c>
      <c r="C126" s="2">
        <f t="shared" si="7"/>
        <v>5.2200000000000024E-2</v>
      </c>
      <c r="D126" s="2">
        <f t="shared" si="8"/>
        <v>5.0064799999999998</v>
      </c>
      <c r="E126" s="2">
        <f t="shared" si="9"/>
        <v>5.1125600000000002</v>
      </c>
      <c r="F126" s="2">
        <f t="shared" si="10"/>
        <v>5.2660250000000008</v>
      </c>
      <c r="G126" s="2">
        <f t="shared" si="12"/>
        <v>5.5238179999999986</v>
      </c>
      <c r="H126" s="2"/>
      <c r="I126" s="2">
        <f t="array" ref="I126">SUMPRODUCT(B110:B129, (ROW(B110:B129)-ROW(B110)+1)) / (20*21/2)</f>
        <v>5.0857766666666659</v>
      </c>
      <c r="J126" s="2">
        <f t="shared" si="11"/>
        <v>5.2342342717206032</v>
      </c>
      <c r="K126" s="2">
        <f t="shared" si="13"/>
        <v>5.4785860363422811</v>
      </c>
    </row>
    <row r="127" spans="1:11" ht="13.5" x14ac:dyDescent="0.25">
      <c r="A127" s="3">
        <f>TITRES_STAT!B130</f>
        <v>42488</v>
      </c>
      <c r="B127" s="5">
        <f>TITRES_STAT!D130</f>
        <v>4.9212999999999996</v>
      </c>
      <c r="C127" s="2">
        <f t="shared" si="7"/>
        <v>-1.7400000000000304E-2</v>
      </c>
      <c r="D127" s="2">
        <f t="shared" si="8"/>
        <v>4.9525799999999993</v>
      </c>
      <c r="E127" s="2">
        <f t="shared" si="9"/>
        <v>5.0690900000000001</v>
      </c>
      <c r="F127" s="2">
        <f t="shared" si="10"/>
        <v>5.2416800000000006</v>
      </c>
      <c r="G127" s="2">
        <f t="shared" si="12"/>
        <v>5.5081679999999986</v>
      </c>
      <c r="H127" s="2"/>
      <c r="I127" s="2">
        <f t="array" ref="I127">SUMPRODUCT(B111:B130, (ROW(B111:B130)-ROW(B111)+1)) / (20*21/2)</f>
        <v>5.0606880952380946</v>
      </c>
      <c r="J127" s="2">
        <f t="shared" si="11"/>
        <v>5.2044310077472122</v>
      </c>
      <c r="K127" s="2">
        <f t="shared" si="13"/>
        <v>5.456731681975918</v>
      </c>
    </row>
    <row r="128" spans="1:11" ht="13.5" x14ac:dyDescent="0.25">
      <c r="A128" s="3">
        <f>TITRES_STAT!B131</f>
        <v>42489</v>
      </c>
      <c r="B128" s="5">
        <f>TITRES_STAT!D131</f>
        <v>5.0430000000000001</v>
      </c>
      <c r="C128" s="2">
        <f t="shared" si="7"/>
        <v>0.12170000000000059</v>
      </c>
      <c r="D128" s="2">
        <f t="shared" si="8"/>
        <v>4.9369399999999999</v>
      </c>
      <c r="E128" s="2">
        <f t="shared" si="9"/>
        <v>5.0516999999999994</v>
      </c>
      <c r="F128" s="2">
        <f t="shared" si="10"/>
        <v>5.2182050000000002</v>
      </c>
      <c r="G128" s="2">
        <f t="shared" si="12"/>
        <v>5.4949519999999987</v>
      </c>
      <c r="H128" s="2"/>
      <c r="I128" s="2">
        <f t="array" ref="I128">SUMPRODUCT(B112:B131, (ROW(B112:B131)-ROW(B112)+1)) / (20*21/2)</f>
        <v>5.02917619047619</v>
      </c>
      <c r="J128" s="2">
        <f t="shared" si="11"/>
        <v>5.1890566260570017</v>
      </c>
      <c r="K128" s="2">
        <f t="shared" si="13"/>
        <v>5.4405069101337249</v>
      </c>
    </row>
    <row r="129" spans="1:11" ht="13.5" x14ac:dyDescent="0.25">
      <c r="A129" s="3">
        <f>TITRES_STAT!B132</f>
        <v>42492</v>
      </c>
      <c r="B129" s="5">
        <f>TITRES_STAT!D132</f>
        <v>4.8952</v>
      </c>
      <c r="C129" s="2">
        <f t="shared" si="7"/>
        <v>-0.14780000000000015</v>
      </c>
      <c r="D129" s="2">
        <f t="shared" si="8"/>
        <v>4.936939999999999</v>
      </c>
      <c r="E129" s="2">
        <f t="shared" si="9"/>
        <v>5.0204000000000004</v>
      </c>
      <c r="F129" s="2">
        <f t="shared" si="10"/>
        <v>5.1847300000000009</v>
      </c>
      <c r="G129" s="2">
        <f t="shared" si="12"/>
        <v>5.4787799999999978</v>
      </c>
      <c r="H129" s="2"/>
      <c r="I129" s="2">
        <f t="array" ref="I129">SUMPRODUCT(B113:B132, (ROW(B113:B132)-ROW(B113)+1)) / (20*21/2)</f>
        <v>5.0071499999999993</v>
      </c>
      <c r="J129" s="2">
        <f t="shared" si="11"/>
        <v>5.1610702807182394</v>
      </c>
      <c r="K129" s="2">
        <f t="shared" si="13"/>
        <v>5.419122325422598</v>
      </c>
    </row>
    <row r="130" spans="1:11" ht="13.5" x14ac:dyDescent="0.25">
      <c r="A130" s="3">
        <f>TITRES_STAT!B133</f>
        <v>42493</v>
      </c>
      <c r="B130" s="5">
        <f>TITRES_STAT!D133</f>
        <v>4.9212999999999996</v>
      </c>
      <c r="C130" s="2">
        <f t="shared" si="7"/>
        <v>2.6099999999999568E-2</v>
      </c>
      <c r="D130" s="2">
        <f t="shared" si="8"/>
        <v>4.9438999999999993</v>
      </c>
      <c r="E130" s="2">
        <f t="shared" si="9"/>
        <v>4.9925800000000002</v>
      </c>
      <c r="F130" s="2">
        <f t="shared" si="10"/>
        <v>5.1564750000000013</v>
      </c>
      <c r="G130" s="2">
        <f t="shared" si="12"/>
        <v>5.4631299999999978</v>
      </c>
      <c r="H130" s="2"/>
      <c r="I130" s="2">
        <f t="array" ref="I130">SUMPRODUCT(B114:B133, (ROW(B114:B133)-ROW(B114)+1)) / (20*21/2)</f>
        <v>4.9842523809523804</v>
      </c>
      <c r="J130" s="2">
        <f t="shared" si="11"/>
        <v>5.1382350158879309</v>
      </c>
      <c r="K130" s="2">
        <f t="shared" si="13"/>
        <v>5.3995998812883785</v>
      </c>
    </row>
    <row r="131" spans="1:11" ht="13.5" x14ac:dyDescent="0.25">
      <c r="A131" s="3">
        <f>TITRES_STAT!B134</f>
        <v>42494</v>
      </c>
      <c r="B131" s="5">
        <f>TITRES_STAT!D134</f>
        <v>4.8255999999999997</v>
      </c>
      <c r="C131" s="2">
        <f t="shared" si="7"/>
        <v>-9.5699999999999896E-2</v>
      </c>
      <c r="D131" s="2">
        <f t="shared" si="8"/>
        <v>4.9212800000000003</v>
      </c>
      <c r="E131" s="2">
        <f t="shared" si="9"/>
        <v>4.9638800000000005</v>
      </c>
      <c r="F131" s="2">
        <f t="shared" si="10"/>
        <v>5.126475000000001</v>
      </c>
      <c r="G131" s="2">
        <f t="shared" si="12"/>
        <v>5.4455659999999977</v>
      </c>
      <c r="H131" s="2"/>
      <c r="I131" s="2">
        <f t="array" ref="I131">SUMPRODUCT(B115:B134, (ROW(B115:B134)-ROW(B115)+1)) / (20*21/2)</f>
        <v>4.9628452380952393</v>
      </c>
      <c r="J131" s="2">
        <f t="shared" si="11"/>
        <v>5.1084602524700333</v>
      </c>
      <c r="K131" s="2">
        <f t="shared" si="13"/>
        <v>5.3770900820221676</v>
      </c>
    </row>
    <row r="132" spans="1:11" ht="13.5" x14ac:dyDescent="0.25">
      <c r="A132" s="3">
        <f>TITRES_STAT!B135</f>
        <v>42495</v>
      </c>
      <c r="B132" s="5">
        <f>TITRES_STAT!D135</f>
        <v>4.8952</v>
      </c>
      <c r="C132" s="2">
        <f t="shared" ref="C132:C195" si="14">B132-B131</f>
        <v>6.9600000000000328E-2</v>
      </c>
      <c r="D132" s="2">
        <f t="shared" si="8"/>
        <v>4.9160599999999999</v>
      </c>
      <c r="E132" s="2">
        <f t="shared" si="9"/>
        <v>4.9343200000000005</v>
      </c>
      <c r="F132" s="2">
        <f t="shared" si="10"/>
        <v>5.1008250000000013</v>
      </c>
      <c r="G132" s="2">
        <f t="shared" si="12"/>
        <v>5.429567999999998</v>
      </c>
      <c r="H132" s="2"/>
      <c r="I132" s="2">
        <f t="array" ref="I132">SUMPRODUCT(B116:B135, (ROW(B116:B135)-ROW(B116)+1)) / (20*21/2)</f>
        <v>4.9416023809523795</v>
      </c>
      <c r="J132" s="2">
        <f t="shared" si="11"/>
        <v>5.0881497522347923</v>
      </c>
      <c r="K132" s="2">
        <f t="shared" si="13"/>
        <v>5.3581924317467884</v>
      </c>
    </row>
    <row r="133" spans="1:11" ht="13.5" x14ac:dyDescent="0.25">
      <c r="A133" s="3">
        <f>TITRES_STAT!B136</f>
        <v>42496</v>
      </c>
      <c r="B133" s="5">
        <f>TITRES_STAT!D136</f>
        <v>4.8604000000000003</v>
      </c>
      <c r="C133" s="2">
        <f t="shared" si="14"/>
        <v>-3.479999999999972E-2</v>
      </c>
      <c r="D133" s="2">
        <f t="shared" si="8"/>
        <v>4.8795400000000004</v>
      </c>
      <c r="E133" s="2">
        <f t="shared" si="9"/>
        <v>4.9082400000000002</v>
      </c>
      <c r="F133" s="2">
        <f t="shared" si="10"/>
        <v>5.0851750000000013</v>
      </c>
      <c r="G133" s="2">
        <f t="shared" si="12"/>
        <v>5.413047999999999</v>
      </c>
      <c r="H133" s="2"/>
      <c r="I133" s="2">
        <f t="array" ref="I133">SUMPRODUCT(B117:B136, (ROW(B117:B136)-ROW(B117)+1)) / (20*21/2)</f>
        <v>4.9122890476190477</v>
      </c>
      <c r="J133" s="2">
        <f t="shared" si="11"/>
        <v>5.0664592996410027</v>
      </c>
      <c r="K133" s="2">
        <f t="shared" si="13"/>
        <v>5.3386711599135808</v>
      </c>
    </row>
    <row r="134" spans="1:11" ht="13.5" x14ac:dyDescent="0.25">
      <c r="A134" s="3">
        <f>TITRES_STAT!B137</f>
        <v>42499</v>
      </c>
      <c r="B134" s="5">
        <f>TITRES_STAT!D137</f>
        <v>4.8604000000000003</v>
      </c>
      <c r="C134" s="2">
        <f t="shared" si="14"/>
        <v>0</v>
      </c>
      <c r="D134" s="2">
        <f t="shared" ref="D134:D197" si="15">AVERAGE(B130:B134)</f>
        <v>4.8725799999999992</v>
      </c>
      <c r="E134" s="2">
        <f t="shared" si="9"/>
        <v>4.9047599999999996</v>
      </c>
      <c r="F134" s="2">
        <f t="shared" si="10"/>
        <v>5.0573500000000005</v>
      </c>
      <c r="G134" s="2">
        <f t="shared" si="12"/>
        <v>5.3965280000000009</v>
      </c>
      <c r="H134" s="2"/>
      <c r="I134" s="2">
        <f t="array" ref="I134">SUMPRODUCT(B118:B137, (ROW(B118:B137)-ROW(B118)+1)) / (20*21/2)</f>
        <v>4.913529047619047</v>
      </c>
      <c r="J134" s="2">
        <f t="shared" si="11"/>
        <v>5.0468346044370982</v>
      </c>
      <c r="K134" s="2">
        <f t="shared" si="13"/>
        <v>5.3199154281522638</v>
      </c>
    </row>
    <row r="135" spans="1:11" ht="13.5" x14ac:dyDescent="0.25">
      <c r="A135" s="3">
        <f>TITRES_STAT!B138</f>
        <v>42500</v>
      </c>
      <c r="B135" s="5">
        <f>TITRES_STAT!D138</f>
        <v>4.8342999999999998</v>
      </c>
      <c r="C135" s="2">
        <f t="shared" si="14"/>
        <v>-2.6100000000000456E-2</v>
      </c>
      <c r="D135" s="2">
        <f t="shared" si="15"/>
        <v>4.8551799999999998</v>
      </c>
      <c r="E135" s="2">
        <f t="shared" si="9"/>
        <v>4.89954</v>
      </c>
      <c r="F135" s="2">
        <f t="shared" si="10"/>
        <v>5.0290900000000001</v>
      </c>
      <c r="G135" s="2">
        <f t="shared" si="12"/>
        <v>5.3793119999999988</v>
      </c>
      <c r="H135" s="2"/>
      <c r="I135" s="2">
        <f t="array" ref="I135">SUMPRODUCT(B119:B138, (ROW(B119:B138)-ROW(B119)+1)) / (20*21/2)</f>
        <v>4.9197395238095236</v>
      </c>
      <c r="J135" s="2">
        <f t="shared" si="11"/>
        <v>5.0265932135383276</v>
      </c>
      <c r="K135" s="2">
        <f t="shared" si="13"/>
        <v>5.3008716858717833</v>
      </c>
    </row>
    <row r="136" spans="1:11" ht="13.5" x14ac:dyDescent="0.25">
      <c r="A136" s="3">
        <f>TITRES_STAT!B139</f>
        <v>42501</v>
      </c>
      <c r="B136" s="5">
        <f>TITRES_STAT!D139</f>
        <v>4.7213000000000003</v>
      </c>
      <c r="C136" s="2">
        <f t="shared" si="14"/>
        <v>-0.11299999999999955</v>
      </c>
      <c r="D136" s="2">
        <f t="shared" si="15"/>
        <v>4.83432</v>
      </c>
      <c r="E136" s="2">
        <f t="shared" si="9"/>
        <v>4.8777999999999997</v>
      </c>
      <c r="F136" s="2">
        <f t="shared" si="10"/>
        <v>4.9951799999999995</v>
      </c>
      <c r="G136" s="2">
        <f t="shared" si="12"/>
        <v>5.3572279999999992</v>
      </c>
      <c r="H136" s="2"/>
      <c r="I136" s="2">
        <f t="array" ref="I136">SUMPRODUCT(B120:B139, (ROW(B120:B139)-ROW(B120)+1)) / (20*21/2)</f>
        <v>4.9358828571428575</v>
      </c>
      <c r="J136" s="2">
        <f t="shared" si="11"/>
        <v>4.9975176693918204</v>
      </c>
      <c r="K136" s="2">
        <f t="shared" si="13"/>
        <v>5.2781433844650474</v>
      </c>
    </row>
    <row r="137" spans="1:11" ht="13.5" x14ac:dyDescent="0.25">
      <c r="A137" s="3">
        <f>TITRES_STAT!B140</f>
        <v>42502</v>
      </c>
      <c r="B137" s="5">
        <f>TITRES_STAT!D140</f>
        <v>5.0082000000000004</v>
      </c>
      <c r="C137" s="2">
        <f t="shared" si="14"/>
        <v>0.28690000000000015</v>
      </c>
      <c r="D137" s="2">
        <f t="shared" si="15"/>
        <v>4.8569199999999997</v>
      </c>
      <c r="E137" s="2">
        <f t="shared" si="9"/>
        <v>4.8864900000000002</v>
      </c>
      <c r="F137" s="2">
        <f t="shared" si="10"/>
        <v>4.9777899999999997</v>
      </c>
      <c r="G137" s="2">
        <f t="shared" si="12"/>
        <v>5.3426199999999984</v>
      </c>
      <c r="H137" s="2"/>
      <c r="I137" s="2">
        <f t="array" ref="I137">SUMPRODUCT(B121:B140, (ROW(B121:B140)-ROW(B121)+1)) / (20*21/2)</f>
        <v>4.9598147619047621</v>
      </c>
      <c r="J137" s="2">
        <f t="shared" si="11"/>
        <v>4.9985350342116472</v>
      </c>
      <c r="K137" s="2">
        <f t="shared" si="13"/>
        <v>5.2675573693879869</v>
      </c>
    </row>
    <row r="138" spans="1:11" ht="13.5" x14ac:dyDescent="0.25">
      <c r="A138" s="3">
        <f>TITRES_STAT!B141</f>
        <v>42503</v>
      </c>
      <c r="B138" s="5">
        <f>TITRES_STAT!D141</f>
        <v>5.0430000000000001</v>
      </c>
      <c r="C138" s="2">
        <f t="shared" si="14"/>
        <v>3.479999999999972E-2</v>
      </c>
      <c r="D138" s="2">
        <f t="shared" si="15"/>
        <v>4.89344</v>
      </c>
      <c r="E138" s="2">
        <f t="shared" si="9"/>
        <v>4.8864900000000002</v>
      </c>
      <c r="F138" s="2">
        <f t="shared" si="10"/>
        <v>4.9690950000000003</v>
      </c>
      <c r="G138" s="2">
        <f t="shared" si="12"/>
        <v>5.3288819999999983</v>
      </c>
      <c r="H138" s="2"/>
      <c r="I138" s="2">
        <f t="array" ref="I138">SUMPRODUCT(B122:B141, (ROW(B122:B141)-ROW(B122)+1)) / (20*21/2)</f>
        <v>4.9828352380952374</v>
      </c>
      <c r="J138" s="2">
        <f t="shared" si="11"/>
        <v>5.0027697928581576</v>
      </c>
      <c r="K138" s="2">
        <f t="shared" si="13"/>
        <v>5.2587511980394384</v>
      </c>
    </row>
    <row r="139" spans="1:11" ht="13.5" x14ac:dyDescent="0.25">
      <c r="A139" s="3">
        <f>TITRES_STAT!B142</f>
        <v>42506</v>
      </c>
      <c r="B139" s="5">
        <f>TITRES_STAT!D142</f>
        <v>5.1386000000000003</v>
      </c>
      <c r="C139" s="2">
        <f t="shared" si="14"/>
        <v>9.5600000000000129E-2</v>
      </c>
      <c r="D139" s="2">
        <f t="shared" si="15"/>
        <v>4.9490800000000004</v>
      </c>
      <c r="E139" s="2">
        <f t="shared" si="9"/>
        <v>4.9108299999999998</v>
      </c>
      <c r="F139" s="2">
        <f t="shared" si="10"/>
        <v>4.9656150000000006</v>
      </c>
      <c r="G139" s="2">
        <f t="shared" si="12"/>
        <v>5.3170559999999991</v>
      </c>
      <c r="H139" s="2"/>
      <c r="I139" s="2">
        <f t="array" ref="I139">SUMPRODUCT(B123:B142, (ROW(B123:B142)-ROW(B123)+1)) / (20*21/2)</f>
        <v>5.0020861904761906</v>
      </c>
      <c r="J139" s="2">
        <f t="shared" si="11"/>
        <v>5.0157060030621432</v>
      </c>
      <c r="K139" s="2">
        <f t="shared" si="13"/>
        <v>5.2540393863516179</v>
      </c>
    </row>
    <row r="140" spans="1:11" ht="13.5" x14ac:dyDescent="0.25">
      <c r="A140" s="3">
        <f>TITRES_STAT!B143</f>
        <v>42507</v>
      </c>
      <c r="B140" s="5">
        <f>TITRES_STAT!D143</f>
        <v>5.2168999999999999</v>
      </c>
      <c r="C140" s="2">
        <f t="shared" si="14"/>
        <v>7.8299999999999592E-2</v>
      </c>
      <c r="D140" s="2">
        <f t="shared" si="15"/>
        <v>5.0255999999999998</v>
      </c>
      <c r="E140" s="2">
        <f t="shared" ref="E140:E203" si="16">AVERAGE(B131:B140)</f>
        <v>4.9403899999999998</v>
      </c>
      <c r="F140" s="2">
        <f t="shared" si="10"/>
        <v>4.9664850000000005</v>
      </c>
      <c r="G140" s="2">
        <f t="shared" si="12"/>
        <v>5.3069699999999997</v>
      </c>
      <c r="H140" s="2"/>
      <c r="I140" s="2">
        <f t="array" ref="I140">SUMPRODUCT(B124:B143, (ROW(B124:B143)-ROW(B124)+1)) / (20*21/2)</f>
        <v>5.0073438095238103</v>
      </c>
      <c r="J140" s="2">
        <f t="shared" si="11"/>
        <v>5.0348673361038436</v>
      </c>
      <c r="K140" s="2">
        <f t="shared" si="13"/>
        <v>5.2525829398280255</v>
      </c>
    </row>
    <row r="141" spans="1:11" ht="13.5" x14ac:dyDescent="0.25">
      <c r="A141" s="3">
        <f>TITRES_STAT!B144</f>
        <v>42508</v>
      </c>
      <c r="B141" s="5">
        <f>TITRES_STAT!D144</f>
        <v>5.2081999999999997</v>
      </c>
      <c r="C141" s="2">
        <f t="shared" si="14"/>
        <v>-8.7000000000001521E-3</v>
      </c>
      <c r="D141" s="2">
        <f t="shared" si="15"/>
        <v>5.1229800000000001</v>
      </c>
      <c r="E141" s="2">
        <f t="shared" si="16"/>
        <v>4.97865</v>
      </c>
      <c r="F141" s="2">
        <f t="shared" si="10"/>
        <v>4.9712650000000007</v>
      </c>
      <c r="G141" s="2">
        <f t="shared" si="12"/>
        <v>5.2965359999999988</v>
      </c>
      <c r="H141" s="2"/>
      <c r="I141" s="2">
        <f t="array" ref="I141">SUMPRODUCT(B125:B144, (ROW(B125:B144)-ROW(B125)+1)) / (20*21/2)</f>
        <v>5.0064280952380962</v>
      </c>
      <c r="J141" s="2">
        <f t="shared" si="11"/>
        <v>5.051375208855859</v>
      </c>
      <c r="K141" s="2">
        <f t="shared" si="13"/>
        <v>5.2508424323837888</v>
      </c>
    </row>
    <row r="142" spans="1:11" ht="13.5" x14ac:dyDescent="0.25">
      <c r="A142" s="3">
        <f>TITRES_STAT!B145</f>
        <v>42509</v>
      </c>
      <c r="B142" s="5">
        <f>TITRES_STAT!D145</f>
        <v>5.1734</v>
      </c>
      <c r="C142" s="2">
        <f t="shared" si="14"/>
        <v>-3.479999999999972E-2</v>
      </c>
      <c r="D142" s="2">
        <f t="shared" si="15"/>
        <v>5.1560199999999998</v>
      </c>
      <c r="E142" s="2">
        <f t="shared" si="16"/>
        <v>5.0064700000000002</v>
      </c>
      <c r="F142" s="2">
        <f t="shared" si="10"/>
        <v>4.9703950000000008</v>
      </c>
      <c r="G142" s="2">
        <f t="shared" si="12"/>
        <v>5.2852319999999997</v>
      </c>
      <c r="H142" s="2"/>
      <c r="I142" s="2">
        <f t="array" ref="I142">SUMPRODUCT(B126:B145, (ROW(B126:B145)-ROW(B126)+1)) / (20*21/2)</f>
        <v>5.0002609523809527</v>
      </c>
      <c r="J142" s="2">
        <f t="shared" si="11"/>
        <v>5.0629966175362533</v>
      </c>
      <c r="K142" s="2">
        <f t="shared" si="13"/>
        <v>5.2478054742510913</v>
      </c>
    </row>
    <row r="143" spans="1:11" ht="13.5" x14ac:dyDescent="0.25">
      <c r="A143" s="3">
        <f>TITRES_STAT!B146</f>
        <v>42510</v>
      </c>
      <c r="B143" s="5">
        <f>TITRES_STAT!D146</f>
        <v>5.0255999999999998</v>
      </c>
      <c r="C143" s="2">
        <f t="shared" si="14"/>
        <v>-0.14780000000000015</v>
      </c>
      <c r="D143" s="2">
        <f t="shared" si="15"/>
        <v>5.1525400000000001</v>
      </c>
      <c r="E143" s="2">
        <f t="shared" si="16"/>
        <v>5.0229899999999992</v>
      </c>
      <c r="F143" s="2">
        <f t="shared" si="10"/>
        <v>4.9656149999999997</v>
      </c>
      <c r="G143" s="2">
        <f t="shared" si="12"/>
        <v>5.2711459999999999</v>
      </c>
      <c r="H143" s="2"/>
      <c r="I143" s="2">
        <f t="array" ref="I143">SUMPRODUCT(B127:B146, (ROW(B127:B146)-ROW(B127)+1)) / (20*21/2)</f>
        <v>4.9931823809523808</v>
      </c>
      <c r="J143" s="2">
        <f t="shared" si="11"/>
        <v>5.0594350349137533</v>
      </c>
      <c r="K143" s="2">
        <f t="shared" si="13"/>
        <v>5.2390915340843822</v>
      </c>
    </row>
    <row r="144" spans="1:11" ht="13.5" x14ac:dyDescent="0.25">
      <c r="A144" s="3">
        <f>TITRES_STAT!B147</f>
        <v>42513</v>
      </c>
      <c r="B144" s="5">
        <f>TITRES_STAT!D147</f>
        <v>4.9560000000000004</v>
      </c>
      <c r="C144" s="2">
        <f t="shared" si="14"/>
        <v>-6.959999999999944E-2</v>
      </c>
      <c r="D144" s="2">
        <f t="shared" si="15"/>
        <v>5.1160200000000007</v>
      </c>
      <c r="E144" s="2">
        <f t="shared" si="16"/>
        <v>5.0325499999999996</v>
      </c>
      <c r="F144" s="2">
        <f t="shared" si="10"/>
        <v>4.968655</v>
      </c>
      <c r="G144" s="2">
        <f t="shared" si="12"/>
        <v>5.2591460000000003</v>
      </c>
      <c r="H144" s="2"/>
      <c r="I144" s="2">
        <f t="array" ref="I144">SUMPRODUCT(B128:B147, (ROW(B128:B147)-ROW(B128)+1)) / (20*21/2)</f>
        <v>4.9821680952380953</v>
      </c>
      <c r="J144" s="2">
        <f t="shared" si="11"/>
        <v>5.0495840792076825</v>
      </c>
      <c r="K144" s="2">
        <f t="shared" si="13"/>
        <v>5.2279899052967593</v>
      </c>
    </row>
    <row r="145" spans="1:11" ht="13.5" x14ac:dyDescent="0.25">
      <c r="A145" s="3">
        <f>TITRES_STAT!B148</f>
        <v>42514</v>
      </c>
      <c r="B145" s="5">
        <f>TITRES_STAT!D148</f>
        <v>4.9039000000000001</v>
      </c>
      <c r="C145" s="2">
        <f t="shared" si="14"/>
        <v>-5.2100000000000257E-2</v>
      </c>
      <c r="D145" s="2">
        <f t="shared" si="15"/>
        <v>5.05342</v>
      </c>
      <c r="E145" s="2">
        <f t="shared" si="16"/>
        <v>5.0395099999999999</v>
      </c>
      <c r="F145" s="2">
        <f t="shared" si="10"/>
        <v>4.969525</v>
      </c>
      <c r="G145" s="2">
        <f t="shared" si="12"/>
        <v>5.2433219999999992</v>
      </c>
      <c r="H145" s="2"/>
      <c r="I145" s="2">
        <f t="array" ref="I145">SUMPRODUCT(B129:B148, (ROW(B129:B148)-ROW(B129)+1)) / (20*21/2)</f>
        <v>4.9706566666666667</v>
      </c>
      <c r="J145" s="2">
        <f t="shared" si="11"/>
        <v>5.0357094049974274</v>
      </c>
      <c r="K145" s="2">
        <f t="shared" si="13"/>
        <v>5.2152804972459057</v>
      </c>
    </row>
    <row r="146" spans="1:11" ht="13.5" x14ac:dyDescent="0.25">
      <c r="A146" s="3">
        <f>TITRES_STAT!B149</f>
        <v>42515</v>
      </c>
      <c r="B146" s="5">
        <f>TITRES_STAT!D149</f>
        <v>4.8952</v>
      </c>
      <c r="C146" s="2">
        <f t="shared" si="14"/>
        <v>-8.7000000000001521E-3</v>
      </c>
      <c r="D146" s="2">
        <f t="shared" si="15"/>
        <v>4.9908200000000003</v>
      </c>
      <c r="E146" s="2">
        <f t="shared" si="16"/>
        <v>5.0569000000000006</v>
      </c>
      <c r="F146" s="2">
        <f t="shared" si="10"/>
        <v>4.9673499999999997</v>
      </c>
      <c r="G146" s="2">
        <f t="shared" si="12"/>
        <v>5.2273239999999994</v>
      </c>
      <c r="H146" s="2"/>
      <c r="I146" s="2">
        <f t="array" ref="I146">SUMPRODUCT(B130:B149, (ROW(B130:B149)-ROW(B130)+1)) / (20*21/2)</f>
        <v>4.960926190476191</v>
      </c>
      <c r="J146" s="2">
        <f t="shared" si="11"/>
        <v>5.0223275569024342</v>
      </c>
      <c r="K146" s="2">
        <f t="shared" si="13"/>
        <v>5.2027283208833213</v>
      </c>
    </row>
    <row r="147" spans="1:11" ht="13.5" x14ac:dyDescent="0.25">
      <c r="A147" s="3">
        <f>TITRES_STAT!B150</f>
        <v>42516</v>
      </c>
      <c r="B147" s="5">
        <f>TITRES_STAT!D150</f>
        <v>4.8517000000000001</v>
      </c>
      <c r="C147" s="2">
        <f t="shared" si="14"/>
        <v>-4.3499999999999872E-2</v>
      </c>
      <c r="D147" s="2">
        <f t="shared" si="15"/>
        <v>4.9264799999999997</v>
      </c>
      <c r="E147" s="2">
        <f t="shared" si="16"/>
        <v>5.0412499999999998</v>
      </c>
      <c r="F147" s="2">
        <f t="shared" si="10"/>
        <v>4.9638699999999991</v>
      </c>
      <c r="G147" s="2">
        <f t="shared" si="12"/>
        <v>5.2106300000000001</v>
      </c>
      <c r="H147" s="2"/>
      <c r="I147" s="2">
        <f t="array" ref="I147">SUMPRODUCT(B131:B150, (ROW(B131:B150)-ROW(B131)+1)) / (20*21/2)</f>
        <v>4.951402857142857</v>
      </c>
      <c r="J147" s="2">
        <f t="shared" si="11"/>
        <v>5.0060773133879168</v>
      </c>
      <c r="K147" s="2">
        <f t="shared" si="13"/>
        <v>5.1889625043780931</v>
      </c>
    </row>
    <row r="148" spans="1:11" ht="13.5" x14ac:dyDescent="0.25">
      <c r="A148" s="3">
        <f>TITRES_STAT!B151</f>
        <v>42517</v>
      </c>
      <c r="B148" s="5">
        <f>TITRES_STAT!D151</f>
        <v>4.843</v>
      </c>
      <c r="C148" s="2">
        <f t="shared" si="14"/>
        <v>-8.7000000000001521E-3</v>
      </c>
      <c r="D148" s="2">
        <f t="shared" si="15"/>
        <v>4.8899600000000003</v>
      </c>
      <c r="E148" s="2">
        <f t="shared" si="16"/>
        <v>5.0212500000000002</v>
      </c>
      <c r="F148" s="2">
        <f t="shared" ref="F148:F211" si="17">AVERAGE(B129:B148)</f>
        <v>4.9538700000000002</v>
      </c>
      <c r="G148" s="2">
        <f t="shared" si="12"/>
        <v>5.1937619999999995</v>
      </c>
      <c r="H148" s="2"/>
      <c r="I148" s="2">
        <f t="array" ref="I148">SUMPRODUCT(B132:B151, (ROW(B132:B151)-ROW(B132)+1)) / (20*21/2)</f>
        <v>4.9289633333333338</v>
      </c>
      <c r="J148" s="2">
        <f t="shared" si="11"/>
        <v>4.9905461406843061</v>
      </c>
      <c r="K148" s="2">
        <f t="shared" si="13"/>
        <v>5.1753953473436578</v>
      </c>
    </row>
    <row r="149" spans="1:11" ht="13.5" x14ac:dyDescent="0.25">
      <c r="A149" s="3">
        <f>TITRES_STAT!B152</f>
        <v>42520</v>
      </c>
      <c r="B149" s="5">
        <f>TITRES_STAT!D152</f>
        <v>4.8517000000000001</v>
      </c>
      <c r="C149" s="2">
        <f t="shared" si="14"/>
        <v>8.7000000000001521E-3</v>
      </c>
      <c r="D149" s="2">
        <f t="shared" si="15"/>
        <v>4.8691000000000004</v>
      </c>
      <c r="E149" s="2">
        <f t="shared" si="16"/>
        <v>4.992560000000001</v>
      </c>
      <c r="F149" s="2">
        <f t="shared" si="17"/>
        <v>4.9516949999999991</v>
      </c>
      <c r="G149" s="2">
        <f t="shared" si="12"/>
        <v>5.1770679999999993</v>
      </c>
      <c r="H149" s="2"/>
      <c r="I149" s="2">
        <f t="array" ref="I149">SUMPRODUCT(B133:B152, (ROW(B133:B152)-ROW(B133)+1)) / (20*21/2)</f>
        <v>4.8938142857142859</v>
      </c>
      <c r="J149" s="2">
        <f t="shared" ref="J149:J212" si="18">$J$4*B149+J148*(1-$J$4)</f>
        <v>4.9773226987143726</v>
      </c>
      <c r="K149" s="2">
        <f t="shared" si="13"/>
        <v>5.1627014121537105</v>
      </c>
    </row>
    <row r="150" spans="1:11" ht="13.5" x14ac:dyDescent="0.25">
      <c r="A150" s="3">
        <f>TITRES_STAT!B153</f>
        <v>42521</v>
      </c>
      <c r="B150" s="5">
        <f>TITRES_STAT!D153</f>
        <v>4.8517000000000001</v>
      </c>
      <c r="C150" s="2">
        <f t="shared" si="14"/>
        <v>0</v>
      </c>
      <c r="D150" s="2">
        <f t="shared" si="15"/>
        <v>4.8586600000000004</v>
      </c>
      <c r="E150" s="2">
        <f t="shared" si="16"/>
        <v>4.9560399999999998</v>
      </c>
      <c r="F150" s="2">
        <f t="shared" si="17"/>
        <v>4.9482149999999994</v>
      </c>
      <c r="G150" s="2">
        <f t="shared" si="12"/>
        <v>5.1605480000000004</v>
      </c>
      <c r="H150" s="2"/>
      <c r="I150" s="2">
        <f t="array" ref="I150">SUMPRODUCT(B134:B153, (ROW(B134:B153)-ROW(B134)+1)) / (20*21/2)</f>
        <v>4.8461209523809519</v>
      </c>
      <c r="J150" s="2">
        <f t="shared" si="18"/>
        <v>4.9653586321701466</v>
      </c>
      <c r="K150" s="2">
        <f t="shared" si="13"/>
        <v>5.1505052783437613</v>
      </c>
    </row>
    <row r="151" spans="1:11" ht="13.5" x14ac:dyDescent="0.25">
      <c r="A151" s="3">
        <f>TITRES_STAT!B154</f>
        <v>42522</v>
      </c>
      <c r="B151" s="5">
        <f>TITRES_STAT!D154</f>
        <v>4.7126000000000001</v>
      </c>
      <c r="C151" s="2">
        <f t="shared" si="14"/>
        <v>-0.1391</v>
      </c>
      <c r="D151" s="2">
        <f t="shared" si="15"/>
        <v>4.8221400000000001</v>
      </c>
      <c r="E151" s="2">
        <f t="shared" si="16"/>
        <v>4.9064800000000002</v>
      </c>
      <c r="F151" s="2">
        <f t="shared" si="17"/>
        <v>4.9425650000000001</v>
      </c>
      <c r="G151" s="2">
        <f t="shared" si="12"/>
        <v>5.1414199999999992</v>
      </c>
      <c r="H151" s="2"/>
      <c r="I151" s="2">
        <f t="array" ref="I151">SUMPRODUCT(B135:B154, (ROW(B135:B154)-ROW(B135)+1)) / (20*21/2)</f>
        <v>4.7880690476190475</v>
      </c>
      <c r="J151" s="2">
        <f t="shared" si="18"/>
        <v>4.9412863814872754</v>
      </c>
      <c r="K151" s="2">
        <f t="shared" si="13"/>
        <v>5.1333325223302806</v>
      </c>
    </row>
    <row r="152" spans="1:11" ht="13.5" x14ac:dyDescent="0.25">
      <c r="A152" s="3">
        <f>TITRES_STAT!B155</f>
        <v>42523</v>
      </c>
      <c r="B152" s="5">
        <f>TITRES_STAT!D155</f>
        <v>4.5735000000000001</v>
      </c>
      <c r="C152" s="2">
        <f t="shared" si="14"/>
        <v>-0.1391</v>
      </c>
      <c r="D152" s="2">
        <f t="shared" si="15"/>
        <v>4.7664999999999997</v>
      </c>
      <c r="E152" s="2">
        <f t="shared" si="16"/>
        <v>4.8464900000000011</v>
      </c>
      <c r="F152" s="2">
        <f t="shared" si="17"/>
        <v>4.9264799999999989</v>
      </c>
      <c r="G152" s="2">
        <f t="shared" si="12"/>
        <v>5.1195099999999991</v>
      </c>
      <c r="H152" s="2"/>
      <c r="I152" s="2">
        <f t="array" ref="I152">SUMPRODUCT(B136:B155, (ROW(B136:B155)-ROW(B136)+1)) / (20*21/2)</f>
        <v>4.7144990476190474</v>
      </c>
      <c r="J152" s="2">
        <f t="shared" si="18"/>
        <v>4.906259107059916</v>
      </c>
      <c r="K152" s="2">
        <f t="shared" si="13"/>
        <v>5.1113783057683086</v>
      </c>
    </row>
    <row r="153" spans="1:11" ht="13.5" x14ac:dyDescent="0.25">
      <c r="A153" s="3">
        <f>TITRES_STAT!B156</f>
        <v>42524</v>
      </c>
      <c r="B153" s="5">
        <f>TITRES_STAT!D156</f>
        <v>4.4257</v>
      </c>
      <c r="C153" s="2">
        <f t="shared" si="14"/>
        <v>-0.14780000000000015</v>
      </c>
      <c r="D153" s="2">
        <f t="shared" si="15"/>
        <v>4.6830400000000001</v>
      </c>
      <c r="E153" s="2">
        <f t="shared" si="16"/>
        <v>4.7865000000000002</v>
      </c>
      <c r="F153" s="2">
        <f t="shared" si="17"/>
        <v>4.9047449999999992</v>
      </c>
      <c r="G153" s="2">
        <f t="shared" si="12"/>
        <v>5.0946439999999988</v>
      </c>
      <c r="H153" s="2"/>
      <c r="I153" s="2">
        <f t="array" ref="I153">SUMPRODUCT(B137:B156, (ROW(B137:B156)-ROW(B137)+1)) / (20*21/2)</f>
        <v>4.6535114285714281</v>
      </c>
      <c r="J153" s="2">
        <f t="shared" si="18"/>
        <v>4.86049157305421</v>
      </c>
      <c r="K153" s="2">
        <f t="shared" si="13"/>
        <v>5.0844889604440615</v>
      </c>
    </row>
    <row r="154" spans="1:11" ht="13.5" x14ac:dyDescent="0.25">
      <c r="A154" s="3">
        <f>TITRES_STAT!B157</f>
        <v>42527</v>
      </c>
      <c r="B154" s="5">
        <f>TITRES_STAT!D157</f>
        <v>4.2952000000000004</v>
      </c>
      <c r="C154" s="2">
        <f t="shared" si="14"/>
        <v>-0.13049999999999962</v>
      </c>
      <c r="D154" s="2">
        <f t="shared" si="15"/>
        <v>4.5717400000000001</v>
      </c>
      <c r="E154" s="2">
        <f t="shared" si="16"/>
        <v>4.7204200000000007</v>
      </c>
      <c r="F154" s="2">
        <f t="shared" si="17"/>
        <v>4.8764849999999988</v>
      </c>
      <c r="G154" s="2">
        <f t="shared" si="12"/>
        <v>5.0673419999999991</v>
      </c>
      <c r="H154" s="2"/>
      <c r="I154" s="2">
        <f t="array" ref="I154">SUMPRODUCT(B138:B157, (ROW(B138:B157)-ROW(B138)+1)) / (20*21/2)</f>
        <v>4.5925223809523805</v>
      </c>
      <c r="J154" s="2">
        <f t="shared" si="18"/>
        <v>4.8066542803823804</v>
      </c>
      <c r="K154" s="2">
        <f t="shared" si="13"/>
        <v>5.0535364521913531</v>
      </c>
    </row>
    <row r="155" spans="1:11" ht="13.5" x14ac:dyDescent="0.25">
      <c r="A155" s="3">
        <f>TITRES_STAT!B158</f>
        <v>42528</v>
      </c>
      <c r="B155" s="5">
        <f>TITRES_STAT!D158</f>
        <v>4.1040000000000001</v>
      </c>
      <c r="C155" s="2">
        <f t="shared" si="14"/>
        <v>-0.19120000000000026</v>
      </c>
      <c r="D155" s="2">
        <f t="shared" si="15"/>
        <v>4.4222000000000001</v>
      </c>
      <c r="E155" s="2">
        <f t="shared" si="16"/>
        <v>4.6404300000000003</v>
      </c>
      <c r="F155" s="2">
        <f t="shared" si="17"/>
        <v>4.8399699999999992</v>
      </c>
      <c r="G155" s="2">
        <f t="shared" si="12"/>
        <v>5.0365639999999994</v>
      </c>
      <c r="H155" s="2"/>
      <c r="I155" s="2">
        <f t="array" ref="I155">SUMPRODUCT(B139:B158, (ROW(B139:B158)-ROW(B139)+1)) / (20*21/2)</f>
        <v>4.5181176190476195</v>
      </c>
      <c r="J155" s="2">
        <f t="shared" si="18"/>
        <v>4.7397348251078677</v>
      </c>
      <c r="K155" s="2">
        <f t="shared" si="13"/>
        <v>5.0162997285760067</v>
      </c>
    </row>
    <row r="156" spans="1:11" ht="13.5" x14ac:dyDescent="0.25">
      <c r="A156" s="3">
        <f>TITRES_STAT!B159</f>
        <v>42529</v>
      </c>
      <c r="B156" s="5">
        <f>TITRES_STAT!D159</f>
        <v>4.1996000000000002</v>
      </c>
      <c r="C156" s="2">
        <f t="shared" si="14"/>
        <v>9.5600000000000129E-2</v>
      </c>
      <c r="D156" s="2">
        <f t="shared" si="15"/>
        <v>4.3195999999999994</v>
      </c>
      <c r="E156" s="2">
        <f t="shared" si="16"/>
        <v>4.5708700000000011</v>
      </c>
      <c r="F156" s="2">
        <f t="shared" si="17"/>
        <v>4.8138849999999991</v>
      </c>
      <c r="G156" s="2">
        <f t="shared" si="12"/>
        <v>5.0075240000000001</v>
      </c>
      <c r="H156" s="2"/>
      <c r="I156" s="2">
        <f t="array" ref="I156">SUMPRODUCT(B140:B159, (ROW(B140:B159)-ROW(B140)+1)) / (20*21/2)</f>
        <v>4.4611419047619032</v>
      </c>
      <c r="J156" s="2">
        <f t="shared" si="18"/>
        <v>4.6882934131928327</v>
      </c>
      <c r="K156" s="2">
        <f t="shared" si="13"/>
        <v>4.9842722882396924</v>
      </c>
    </row>
    <row r="157" spans="1:11" ht="13.5" x14ac:dyDescent="0.25">
      <c r="A157" s="3">
        <f>TITRES_STAT!B160</f>
        <v>42530</v>
      </c>
      <c r="B157" s="5">
        <f>TITRES_STAT!D160</f>
        <v>4.1734999999999998</v>
      </c>
      <c r="C157" s="2">
        <f t="shared" si="14"/>
        <v>-2.6100000000000456E-2</v>
      </c>
      <c r="D157" s="2">
        <f t="shared" si="15"/>
        <v>4.2396000000000003</v>
      </c>
      <c r="E157" s="2">
        <f t="shared" si="16"/>
        <v>4.50305</v>
      </c>
      <c r="F157" s="2">
        <f t="shared" si="17"/>
        <v>4.7721499999999999</v>
      </c>
      <c r="G157" s="2">
        <f t="shared" si="12"/>
        <v>4.9828299999999999</v>
      </c>
      <c r="H157" s="2"/>
      <c r="I157" s="2">
        <f t="array" ref="I157">SUMPRODUCT(B141:B160, (ROW(B141:B160)-ROW(B141)+1)) / (20*21/2)</f>
        <v>4.4090104761904758</v>
      </c>
      <c r="J157" s="2">
        <f t="shared" si="18"/>
        <v>4.6392654690792297</v>
      </c>
      <c r="K157" s="2">
        <f t="shared" si="13"/>
        <v>4.9524772965440187</v>
      </c>
    </row>
    <row r="158" spans="1:11" ht="13.5" x14ac:dyDescent="0.25">
      <c r="A158" s="3">
        <f>TITRES_STAT!B161</f>
        <v>42531</v>
      </c>
      <c r="B158" s="5">
        <f>TITRES_STAT!D161</f>
        <v>3.9908999999999999</v>
      </c>
      <c r="C158" s="2">
        <f t="shared" si="14"/>
        <v>-0.18259999999999987</v>
      </c>
      <c r="D158" s="2">
        <f t="shared" si="15"/>
        <v>4.1526399999999999</v>
      </c>
      <c r="E158" s="2">
        <f t="shared" si="16"/>
        <v>4.41784</v>
      </c>
      <c r="F158" s="2">
        <f t="shared" si="17"/>
        <v>4.7195450000000001</v>
      </c>
      <c r="G158" s="2">
        <f t="shared" si="12"/>
        <v>4.9523979999999996</v>
      </c>
      <c r="H158" s="2"/>
      <c r="I158" s="2">
        <f t="array" ref="I158">SUMPRODUCT(B142:B161, (ROW(B142:B161)-ROW(B142)+1)) / (20*21/2)</f>
        <v>4.356305714285714</v>
      </c>
      <c r="J158" s="2">
        <f t="shared" si="18"/>
        <v>4.5775163767859697</v>
      </c>
      <c r="K158" s="2">
        <f t="shared" si="13"/>
        <v>4.9147683829540574</v>
      </c>
    </row>
    <row r="159" spans="1:11" ht="13.5" x14ac:dyDescent="0.25">
      <c r="A159" s="3">
        <f>TITRES_STAT!B162</f>
        <v>42534</v>
      </c>
      <c r="B159" s="5">
        <f>TITRES_STAT!D162</f>
        <v>4.1212999999999997</v>
      </c>
      <c r="C159" s="2">
        <f t="shared" si="14"/>
        <v>0.13039999999999985</v>
      </c>
      <c r="D159" s="2">
        <f t="shared" si="15"/>
        <v>4.1178600000000003</v>
      </c>
      <c r="E159" s="2">
        <f t="shared" si="16"/>
        <v>4.3448000000000002</v>
      </c>
      <c r="F159" s="2">
        <f t="shared" si="17"/>
        <v>4.6686800000000011</v>
      </c>
      <c r="G159" s="2">
        <f t="shared" si="12"/>
        <v>4.9235300000000004</v>
      </c>
      <c r="H159" s="2"/>
      <c r="I159" s="2">
        <f t="array" ref="I159">SUMPRODUCT(B143:B162, (ROW(B143:B162)-ROW(B143)+1)) / (20*21/2)</f>
        <v>4.2991233333333332</v>
      </c>
      <c r="J159" s="2">
        <f t="shared" si="18"/>
        <v>4.5340671980444487</v>
      </c>
      <c r="K159" s="2">
        <f t="shared" si="13"/>
        <v>4.8836519757793893</v>
      </c>
    </row>
    <row r="160" spans="1:11" ht="13.5" x14ac:dyDescent="0.25">
      <c r="A160" s="3">
        <f>TITRES_STAT!B163</f>
        <v>42535</v>
      </c>
      <c r="B160" s="5">
        <f>TITRES_STAT!D163</f>
        <v>4.1212999999999997</v>
      </c>
      <c r="C160" s="2">
        <f t="shared" si="14"/>
        <v>0</v>
      </c>
      <c r="D160" s="2">
        <f t="shared" si="15"/>
        <v>4.1213199999999999</v>
      </c>
      <c r="E160" s="2">
        <f t="shared" si="16"/>
        <v>4.2717599999999996</v>
      </c>
      <c r="F160" s="2">
        <f t="shared" si="17"/>
        <v>4.613900000000001</v>
      </c>
      <c r="G160" s="2">
        <f t="shared" si="12"/>
        <v>4.8962279999999989</v>
      </c>
      <c r="H160" s="2"/>
      <c r="I160" s="2">
        <f t="array" ref="I160">SUMPRODUCT(B144:B163, (ROW(B144:B163)-ROW(B144)+1)) / (20*21/2)</f>
        <v>4.2543661904761905</v>
      </c>
      <c r="J160" s="2">
        <f t="shared" si="18"/>
        <v>4.4947560363259305</v>
      </c>
      <c r="K160" s="2">
        <f t="shared" si="13"/>
        <v>4.8537558198664721</v>
      </c>
    </row>
    <row r="161" spans="1:11" ht="13.5" x14ac:dyDescent="0.25">
      <c r="A161" s="3">
        <f>TITRES_STAT!B164</f>
        <v>42536</v>
      </c>
      <c r="B161" s="5">
        <f>TITRES_STAT!D164</f>
        <v>4.0605000000000002</v>
      </c>
      <c r="C161" s="2">
        <f t="shared" si="14"/>
        <v>-6.0799999999999521E-2</v>
      </c>
      <c r="D161" s="2">
        <f t="shared" si="15"/>
        <v>4.0935000000000006</v>
      </c>
      <c r="E161" s="2">
        <f t="shared" si="16"/>
        <v>4.2065499999999991</v>
      </c>
      <c r="F161" s="2">
        <f t="shared" si="17"/>
        <v>4.5565150000000019</v>
      </c>
      <c r="G161" s="2">
        <f t="shared" si="12"/>
        <v>4.8689259999999992</v>
      </c>
      <c r="H161" s="2"/>
      <c r="I161" s="2">
        <f t="array" ref="I161">SUMPRODUCT(B145:B164, (ROW(B145:B164)-ROW(B145)+1)) / (20*21/2)</f>
        <v>4.192837142857142</v>
      </c>
      <c r="J161" s="2">
        <f t="shared" si="18"/>
        <v>4.4533983185806036</v>
      </c>
      <c r="K161" s="2">
        <f t="shared" si="13"/>
        <v>4.8226477484991603</v>
      </c>
    </row>
    <row r="162" spans="1:11" ht="13.5" x14ac:dyDescent="0.25">
      <c r="A162" s="3">
        <f>TITRES_STAT!B165</f>
        <v>42537</v>
      </c>
      <c r="B162" s="5">
        <f>TITRES_STAT!D165</f>
        <v>3.9561000000000002</v>
      </c>
      <c r="C162" s="2">
        <f t="shared" si="14"/>
        <v>-0.10440000000000005</v>
      </c>
      <c r="D162" s="2">
        <f t="shared" si="15"/>
        <v>4.05002</v>
      </c>
      <c r="E162" s="2">
        <f t="shared" si="16"/>
        <v>4.1448099999999997</v>
      </c>
      <c r="F162" s="2">
        <f t="shared" si="17"/>
        <v>4.4956500000000013</v>
      </c>
      <c r="G162" s="2">
        <f t="shared" si="12"/>
        <v>4.8398839999999987</v>
      </c>
      <c r="H162" s="2"/>
      <c r="I162" s="2">
        <f t="array" ref="I162">SUMPRODUCT(B146:B165, (ROW(B146:B165)-ROW(B146)+1)) / (20*21/2)</f>
        <v>4.1393004761904759</v>
      </c>
      <c r="J162" s="2">
        <f t="shared" si="18"/>
        <v>4.4060365739538794</v>
      </c>
      <c r="K162" s="2">
        <f t="shared" si="13"/>
        <v>4.7886654838521343</v>
      </c>
    </row>
    <row r="163" spans="1:11" ht="13.5" x14ac:dyDescent="0.25">
      <c r="A163" s="3">
        <f>TITRES_STAT!B166</f>
        <v>42538</v>
      </c>
      <c r="B163" s="5">
        <f>TITRES_STAT!D166</f>
        <v>4.0256999999999996</v>
      </c>
      <c r="C163" s="2">
        <f t="shared" si="14"/>
        <v>6.959999999999944E-2</v>
      </c>
      <c r="D163" s="2">
        <f t="shared" si="15"/>
        <v>4.0569800000000003</v>
      </c>
      <c r="E163" s="2">
        <f t="shared" si="16"/>
        <v>4.1048099999999996</v>
      </c>
      <c r="F163" s="2">
        <f t="shared" si="17"/>
        <v>4.4456550000000012</v>
      </c>
      <c r="G163" s="2">
        <f t="shared" si="12"/>
        <v>4.8169299999999993</v>
      </c>
      <c r="H163" s="2"/>
      <c r="I163" s="2">
        <f t="array" ref="I163">SUMPRODUCT(B147:B166, (ROW(B147:B166)-ROW(B147)+1)) / (20*21/2)</f>
        <v>4.0908980952380958</v>
      </c>
      <c r="J163" s="2">
        <f t="shared" si="18"/>
        <v>4.3698140431011288</v>
      </c>
      <c r="K163" s="2">
        <f t="shared" si="13"/>
        <v>4.7587452687991094</v>
      </c>
    </row>
    <row r="164" spans="1:11" ht="13.5" x14ac:dyDescent="0.25">
      <c r="A164" s="3">
        <f>TITRES_STAT!B167</f>
        <v>42541</v>
      </c>
      <c r="B164" s="5">
        <f>TITRES_STAT!D167</f>
        <v>3.7995999999999999</v>
      </c>
      <c r="C164" s="2">
        <f t="shared" si="14"/>
        <v>-0.22609999999999975</v>
      </c>
      <c r="D164" s="2">
        <f t="shared" si="15"/>
        <v>3.9926400000000002</v>
      </c>
      <c r="E164" s="2">
        <f t="shared" si="16"/>
        <v>4.05525</v>
      </c>
      <c r="F164" s="2">
        <f t="shared" si="17"/>
        <v>4.3878350000000008</v>
      </c>
      <c r="G164" s="2">
        <f t="shared" si="12"/>
        <v>4.7845839999999988</v>
      </c>
      <c r="H164" s="2"/>
      <c r="I164" s="2">
        <f t="array" ref="I164">SUMPRODUCT(B148:B167, (ROW(B148:B167)-ROW(B148)+1)) / (20*21/2)</f>
        <v>4.0467600000000008</v>
      </c>
      <c r="J164" s="2">
        <f t="shared" si="18"/>
        <v>4.3155079437581643</v>
      </c>
      <c r="K164" s="2">
        <f t="shared" si="13"/>
        <v>4.7211317288462027</v>
      </c>
    </row>
    <row r="165" spans="1:11" ht="13.5" x14ac:dyDescent="0.25">
      <c r="A165" s="3">
        <f>TITRES_STAT!B168</f>
        <v>42542</v>
      </c>
      <c r="B165" s="5">
        <f>TITRES_STAT!D168</f>
        <v>3.8256999999999999</v>
      </c>
      <c r="C165" s="2">
        <f t="shared" si="14"/>
        <v>2.6100000000000012E-2</v>
      </c>
      <c r="D165" s="2">
        <f t="shared" si="15"/>
        <v>3.9335200000000001</v>
      </c>
      <c r="E165" s="2">
        <f t="shared" si="16"/>
        <v>4.0274199999999993</v>
      </c>
      <c r="F165" s="2">
        <f t="shared" si="17"/>
        <v>4.3339250000000007</v>
      </c>
      <c r="G165" s="2">
        <f t="shared" si="12"/>
        <v>4.7531079999999983</v>
      </c>
      <c r="H165" s="2"/>
      <c r="I165" s="2">
        <f t="array" ref="I165">SUMPRODUCT(B149:B168, (ROW(B149:B168)-ROW(B149)+1)) / (20*21/2)</f>
        <v>3.9918157142857149</v>
      </c>
      <c r="J165" s="2">
        <f t="shared" si="18"/>
        <v>4.2688595681621484</v>
      </c>
      <c r="K165" s="2">
        <f t="shared" si="13"/>
        <v>4.6860167590875283</v>
      </c>
    </row>
    <row r="166" spans="1:11" ht="13.5" x14ac:dyDescent="0.25">
      <c r="A166" s="3">
        <f>TITRES_STAT!B169</f>
        <v>42543</v>
      </c>
      <c r="B166" s="5">
        <f>TITRES_STAT!D169</f>
        <v>3.8256999999999999</v>
      </c>
      <c r="C166" s="2">
        <f t="shared" si="14"/>
        <v>0</v>
      </c>
      <c r="D166" s="2">
        <f t="shared" si="15"/>
        <v>3.8865600000000002</v>
      </c>
      <c r="E166" s="2">
        <f t="shared" si="16"/>
        <v>3.9900299999999995</v>
      </c>
      <c r="F166" s="2">
        <f t="shared" si="17"/>
        <v>4.2804500000000001</v>
      </c>
      <c r="G166" s="2">
        <f t="shared" si="12"/>
        <v>4.7216319999999987</v>
      </c>
      <c r="H166" s="2"/>
      <c r="I166" s="2">
        <f t="array" ref="I166">SUMPRODUCT(B150:B169, (ROW(B150:B169)-ROW(B150)+1)) / (20*21/2)</f>
        <v>3.9450295238095237</v>
      </c>
      <c r="J166" s="2">
        <f t="shared" si="18"/>
        <v>4.2266538950038486</v>
      </c>
      <c r="K166" s="2">
        <f t="shared" si="13"/>
        <v>4.6522788469664489</v>
      </c>
    </row>
    <row r="167" spans="1:11" ht="13.5" x14ac:dyDescent="0.25">
      <c r="A167" s="3">
        <f>TITRES_STAT!B170</f>
        <v>42544</v>
      </c>
      <c r="B167" s="5">
        <f>TITRES_STAT!D170</f>
        <v>3.8170000000000002</v>
      </c>
      <c r="C167" s="2">
        <f t="shared" si="14"/>
        <v>-8.699999999999708E-3</v>
      </c>
      <c r="D167" s="2">
        <f t="shared" si="15"/>
        <v>3.8587400000000001</v>
      </c>
      <c r="E167" s="2">
        <f t="shared" si="16"/>
        <v>3.9543800000000005</v>
      </c>
      <c r="F167" s="2">
        <f t="shared" si="17"/>
        <v>4.2287149999999993</v>
      </c>
      <c r="G167" s="2">
        <f t="shared" si="12"/>
        <v>4.6908519999999996</v>
      </c>
      <c r="H167" s="2"/>
      <c r="I167" s="2">
        <f t="array" ref="I167">SUMPRODUCT(B151:B170, (ROW(B151:B170)-ROW(B151)+1)) / (20*21/2)</f>
        <v>3.905489999999999</v>
      </c>
      <c r="J167" s="2">
        <f t="shared" si="18"/>
        <v>4.1876392383368151</v>
      </c>
      <c r="K167" s="2">
        <f t="shared" si="13"/>
        <v>4.619522813752079</v>
      </c>
    </row>
    <row r="168" spans="1:11" ht="13.5" x14ac:dyDescent="0.25">
      <c r="A168" s="3">
        <f>TITRES_STAT!B171</f>
        <v>42545</v>
      </c>
      <c r="B168" s="5">
        <f>TITRES_STAT!D171</f>
        <v>3.6518000000000002</v>
      </c>
      <c r="C168" s="2">
        <f t="shared" si="14"/>
        <v>-0.16520000000000001</v>
      </c>
      <c r="D168" s="2">
        <f t="shared" si="15"/>
        <v>3.7839599999999995</v>
      </c>
      <c r="E168" s="2">
        <f t="shared" si="16"/>
        <v>3.9204700000000003</v>
      </c>
      <c r="F168" s="2">
        <f t="shared" si="17"/>
        <v>4.1691549999999982</v>
      </c>
      <c r="G168" s="2">
        <f t="shared" si="12"/>
        <v>4.6595499999999994</v>
      </c>
      <c r="H168" s="2"/>
      <c r="I168" s="2">
        <f t="array" ref="I168">SUMPRODUCT(B152:B171, (ROW(B152:B171)-ROW(B152)+1)) / (20*21/2)</f>
        <v>3.871457142857142</v>
      </c>
      <c r="J168" s="2">
        <f t="shared" si="18"/>
        <v>4.1366069299237846</v>
      </c>
      <c r="K168" s="2">
        <f t="shared" si="13"/>
        <v>4.5815728994872913</v>
      </c>
    </row>
    <row r="169" spans="1:11" ht="13.5" x14ac:dyDescent="0.25">
      <c r="A169" s="3">
        <f>TITRES_STAT!B172</f>
        <v>42548</v>
      </c>
      <c r="B169" s="5">
        <f>TITRES_STAT!D172</f>
        <v>3.6779000000000002</v>
      </c>
      <c r="C169" s="2">
        <f t="shared" si="14"/>
        <v>2.6100000000000012E-2</v>
      </c>
      <c r="D169" s="2">
        <f t="shared" si="15"/>
        <v>3.7596199999999995</v>
      </c>
      <c r="E169" s="2">
        <f t="shared" si="16"/>
        <v>3.8761300000000007</v>
      </c>
      <c r="F169" s="2">
        <f t="shared" si="17"/>
        <v>4.1104649999999987</v>
      </c>
      <c r="G169" s="2">
        <f t="shared" si="12"/>
        <v>4.6289439999999997</v>
      </c>
      <c r="H169" s="2"/>
      <c r="I169" s="2">
        <f t="array" ref="I169">SUMPRODUCT(B153:B172, (ROW(B153:B172)-ROW(B153)+1)) / (20*21/2)</f>
        <v>3.8372971428571425</v>
      </c>
      <c r="J169" s="2">
        <f t="shared" si="18"/>
        <v>4.0929205556453292</v>
      </c>
      <c r="K169" s="2">
        <f t="shared" si="13"/>
        <v>4.5461347465662216</v>
      </c>
    </row>
    <row r="170" spans="1:11" ht="13.5" x14ac:dyDescent="0.25">
      <c r="A170" s="3">
        <f>TITRES_STAT!B173</f>
        <v>42549</v>
      </c>
      <c r="B170" s="5">
        <f>TITRES_STAT!D173</f>
        <v>3.6953</v>
      </c>
      <c r="C170" s="2">
        <f t="shared" si="14"/>
        <v>1.739999999999986E-2</v>
      </c>
      <c r="D170" s="2">
        <f t="shared" si="15"/>
        <v>3.7335400000000001</v>
      </c>
      <c r="E170" s="2">
        <f t="shared" si="16"/>
        <v>3.8335300000000005</v>
      </c>
      <c r="F170" s="2">
        <f t="shared" si="17"/>
        <v>4.0526449999999992</v>
      </c>
      <c r="G170" s="2">
        <f t="shared" si="12"/>
        <v>4.5988599999999993</v>
      </c>
      <c r="H170" s="2"/>
      <c r="I170" s="2">
        <f t="array" ref="I170">SUMPRODUCT(B154:B173, (ROW(B154:B173)-ROW(B154)+1)) / (20*21/2)</f>
        <v>3.8034342857142853</v>
      </c>
      <c r="J170" s="2">
        <f t="shared" si="18"/>
        <v>4.0550519312981548</v>
      </c>
      <c r="K170" s="2">
        <f t="shared" si="13"/>
        <v>4.5127686780734289</v>
      </c>
    </row>
    <row r="171" spans="1:11" ht="13.5" x14ac:dyDescent="0.25">
      <c r="A171" s="3">
        <f>TITRES_STAT!B174</f>
        <v>42550</v>
      </c>
      <c r="B171" s="5">
        <f>TITRES_STAT!D174</f>
        <v>3.6953</v>
      </c>
      <c r="C171" s="2">
        <f t="shared" si="14"/>
        <v>0</v>
      </c>
      <c r="D171" s="2">
        <f t="shared" si="15"/>
        <v>3.7074599999999998</v>
      </c>
      <c r="E171" s="2">
        <f t="shared" si="16"/>
        <v>3.7970100000000011</v>
      </c>
      <c r="F171" s="2">
        <f t="shared" si="17"/>
        <v>4.0017799999999983</v>
      </c>
      <c r="G171" s="2">
        <f t="shared" si="12"/>
        <v>4.5705140000000002</v>
      </c>
      <c r="H171" s="2"/>
      <c r="I171" s="2">
        <f t="array" ref="I171">SUMPRODUCT(B155:B174, (ROW(B155:B174)-ROW(B155)+1)) / (20*21/2)</f>
        <v>3.7735047619047619</v>
      </c>
      <c r="J171" s="2">
        <f t="shared" si="18"/>
        <v>4.0207898426030928</v>
      </c>
      <c r="K171" s="2">
        <f t="shared" si="13"/>
        <v>4.4807110828548629</v>
      </c>
    </row>
    <row r="172" spans="1:11" ht="13.5" x14ac:dyDescent="0.25">
      <c r="A172" s="3">
        <f>TITRES_STAT!B175</f>
        <v>42551</v>
      </c>
      <c r="B172" s="5">
        <f>TITRES_STAT!D175</f>
        <v>3.6431</v>
      </c>
      <c r="C172" s="2">
        <f t="shared" si="14"/>
        <v>-5.2200000000000024E-2</v>
      </c>
      <c r="D172" s="2">
        <f t="shared" si="15"/>
        <v>3.6726799999999997</v>
      </c>
      <c r="E172" s="2">
        <f t="shared" si="16"/>
        <v>3.7657099999999999</v>
      </c>
      <c r="F172" s="2">
        <f t="shared" si="17"/>
        <v>3.95526</v>
      </c>
      <c r="G172" s="2">
        <f t="shared" si="12"/>
        <v>4.5395600000000007</v>
      </c>
      <c r="H172" s="2"/>
      <c r="I172" s="2">
        <f t="array" ref="I172">SUMPRODUCT(B156:B175, (ROW(B156:B175)-ROW(B156)+1)) / (20*21/2)</f>
        <v>3.7294966666666673</v>
      </c>
      <c r="J172" s="2">
        <f t="shared" si="18"/>
        <v>3.9848193814027981</v>
      </c>
      <c r="K172" s="2">
        <f t="shared" si="13"/>
        <v>4.4478635894095744</v>
      </c>
    </row>
    <row r="173" spans="1:11" ht="13.5" x14ac:dyDescent="0.25">
      <c r="A173" s="3">
        <f>TITRES_STAT!B176</f>
        <v>42552</v>
      </c>
      <c r="B173" s="5">
        <f>TITRES_STAT!D176</f>
        <v>3.5996999999999999</v>
      </c>
      <c r="C173" s="2">
        <f t="shared" si="14"/>
        <v>-4.3400000000000105E-2</v>
      </c>
      <c r="D173" s="2">
        <f t="shared" si="15"/>
        <v>3.6622599999999998</v>
      </c>
      <c r="E173" s="2">
        <f t="shared" si="16"/>
        <v>3.7231099999999997</v>
      </c>
      <c r="F173" s="2">
        <f t="shared" si="17"/>
        <v>3.9139600000000003</v>
      </c>
      <c r="G173" s="2">
        <f t="shared" si="12"/>
        <v>4.5091300000000007</v>
      </c>
      <c r="H173" s="2"/>
      <c r="I173" s="2">
        <f t="array" ref="I173">SUMPRODUCT(B157:B176, (ROW(B157:B176)-ROW(B157)+1)) / (20*21/2)</f>
        <v>3.6978642857142852</v>
      </c>
      <c r="J173" s="2">
        <f t="shared" si="18"/>
        <v>3.9481413450787222</v>
      </c>
      <c r="K173" s="2">
        <f t="shared" si="13"/>
        <v>4.4146022721778264</v>
      </c>
    </row>
    <row r="174" spans="1:11" ht="13.5" x14ac:dyDescent="0.25">
      <c r="A174" s="3">
        <f>TITRES_STAT!B177</f>
        <v>42555</v>
      </c>
      <c r="B174" s="5">
        <f>TITRES_STAT!D177</f>
        <v>3.5996999999999999</v>
      </c>
      <c r="C174" s="2">
        <f t="shared" si="14"/>
        <v>0</v>
      </c>
      <c r="D174" s="2">
        <f t="shared" si="15"/>
        <v>3.64662</v>
      </c>
      <c r="E174" s="2">
        <f t="shared" si="16"/>
        <v>3.7031199999999997</v>
      </c>
      <c r="F174" s="2">
        <f t="shared" si="17"/>
        <v>3.8791850000000005</v>
      </c>
      <c r="G174" s="2">
        <f t="shared" si="12"/>
        <v>4.4832200000000002</v>
      </c>
      <c r="H174" s="2"/>
      <c r="I174" s="2">
        <f t="array" ref="I174">SUMPRODUCT(B158:B177, (ROW(B158:B177)-ROW(B158)+1)) / (20*21/2)</f>
        <v>3.6777885714285716</v>
      </c>
      <c r="J174" s="2">
        <f t="shared" si="18"/>
        <v>3.9149564550712248</v>
      </c>
      <c r="K174" s="2">
        <f t="shared" si="13"/>
        <v>4.3826453203277165</v>
      </c>
    </row>
    <row r="175" spans="1:11" ht="13.5" x14ac:dyDescent="0.25">
      <c r="A175" s="3">
        <f>TITRES_STAT!B178</f>
        <v>42559</v>
      </c>
      <c r="B175" s="5">
        <f>TITRES_STAT!D178</f>
        <v>3.4171</v>
      </c>
      <c r="C175" s="2">
        <f t="shared" si="14"/>
        <v>-0.18259999999999987</v>
      </c>
      <c r="D175" s="2">
        <f t="shared" si="15"/>
        <v>3.5909800000000005</v>
      </c>
      <c r="E175" s="2">
        <f t="shared" si="16"/>
        <v>3.6622599999999998</v>
      </c>
      <c r="F175" s="2">
        <f t="shared" si="17"/>
        <v>3.84484</v>
      </c>
      <c r="G175" s="2">
        <f t="shared" si="12"/>
        <v>4.4538320000000011</v>
      </c>
      <c r="H175" s="2"/>
      <c r="I175" s="2">
        <f t="array" ref="I175">SUMPRODUCT(B159:B178, (ROW(B159:B178)-ROW(B159)+1)) / (20*21/2)</f>
        <v>3.659616666666667</v>
      </c>
      <c r="J175" s="2">
        <f t="shared" si="18"/>
        <v>3.867541554588251</v>
      </c>
      <c r="K175" s="2">
        <f t="shared" si="13"/>
        <v>4.3447807979619242</v>
      </c>
    </row>
    <row r="176" spans="1:11" ht="13.5" x14ac:dyDescent="0.25">
      <c r="A176" s="3">
        <f>TITRES_STAT!B179</f>
        <v>42562</v>
      </c>
      <c r="B176" s="5">
        <f>TITRES_STAT!D179</f>
        <v>3.5127000000000002</v>
      </c>
      <c r="C176" s="2">
        <f t="shared" si="14"/>
        <v>9.5600000000000129E-2</v>
      </c>
      <c r="D176" s="2">
        <f t="shared" si="15"/>
        <v>3.5544599999999997</v>
      </c>
      <c r="E176" s="2">
        <f t="shared" si="16"/>
        <v>3.6309599999999995</v>
      </c>
      <c r="F176" s="2">
        <f t="shared" si="17"/>
        <v>3.8104950000000004</v>
      </c>
      <c r="G176" s="2">
        <f t="shared" si="12"/>
        <v>4.4253120000000008</v>
      </c>
      <c r="H176" s="2"/>
      <c r="I176" s="2">
        <f t="array" ref="I176">SUMPRODUCT(B160:B179, (ROW(B160:B179)-ROW(B160)+1)) / (20*21/2)</f>
        <v>3.6334061904761907</v>
      </c>
      <c r="J176" s="2">
        <f t="shared" si="18"/>
        <v>3.8337471208179412</v>
      </c>
      <c r="K176" s="2">
        <f t="shared" si="13"/>
        <v>4.3121501784340062</v>
      </c>
    </row>
    <row r="177" spans="1:11" ht="13.5" x14ac:dyDescent="0.25">
      <c r="A177" s="3">
        <f>TITRES_STAT!B180</f>
        <v>42563</v>
      </c>
      <c r="B177" s="5">
        <f>TITRES_STAT!D180</f>
        <v>3.5996999999999999</v>
      </c>
      <c r="C177" s="2">
        <f t="shared" si="14"/>
        <v>8.6999999999999744E-2</v>
      </c>
      <c r="D177" s="2">
        <f t="shared" si="15"/>
        <v>3.5457799999999997</v>
      </c>
      <c r="E177" s="2">
        <f t="shared" si="16"/>
        <v>3.6092299999999993</v>
      </c>
      <c r="F177" s="2">
        <f t="shared" si="17"/>
        <v>3.7818050000000007</v>
      </c>
      <c r="G177" s="2">
        <f t="shared" si="12"/>
        <v>4.398880000000001</v>
      </c>
      <c r="H177" s="2"/>
      <c r="I177" s="2">
        <f t="array" ref="I177">SUMPRODUCT(B161:B180, (ROW(B161:B180)-ROW(B161)+1)) / (20*21/2)</f>
        <v>3.6093895238095239</v>
      </c>
      <c r="J177" s="2">
        <f t="shared" si="18"/>
        <v>3.81145691883528</v>
      </c>
      <c r="K177" s="2">
        <f t="shared" si="13"/>
        <v>4.2842109557503205</v>
      </c>
    </row>
    <row r="178" spans="1:11" ht="13.5" x14ac:dyDescent="0.25">
      <c r="A178" s="3">
        <f>TITRES_STAT!B181</f>
        <v>42564</v>
      </c>
      <c r="B178" s="5">
        <f>TITRES_STAT!D181</f>
        <v>3.5910000000000002</v>
      </c>
      <c r="C178" s="2">
        <f t="shared" si="14"/>
        <v>-8.699999999999708E-3</v>
      </c>
      <c r="D178" s="2">
        <f t="shared" si="15"/>
        <v>3.5440400000000003</v>
      </c>
      <c r="E178" s="2">
        <f t="shared" si="16"/>
        <v>3.6031500000000003</v>
      </c>
      <c r="F178" s="2">
        <f t="shared" si="17"/>
        <v>3.7618099999999997</v>
      </c>
      <c r="G178" s="2">
        <f t="shared" ref="G178:G241" si="19">AVERAGE(B129:B178)</f>
        <v>4.3698400000000008</v>
      </c>
      <c r="H178" s="2"/>
      <c r="I178" s="2">
        <f t="array" ref="I178">SUMPRODUCT(B162:B181, (ROW(B162:B181)-ROW(B162)+1)) / (20*21/2)</f>
        <v>3.5909223809523811</v>
      </c>
      <c r="J178" s="2">
        <f t="shared" si="18"/>
        <v>3.7904610218033485</v>
      </c>
      <c r="K178" s="2">
        <f t="shared" si="13"/>
        <v>4.2570262123875624</v>
      </c>
    </row>
    <row r="179" spans="1:11" ht="13.5" x14ac:dyDescent="0.25">
      <c r="A179" s="3">
        <f>TITRES_STAT!B182</f>
        <v>42565</v>
      </c>
      <c r="B179" s="5">
        <f>TITRES_STAT!D182</f>
        <v>3.4866000000000001</v>
      </c>
      <c r="C179" s="2">
        <f t="shared" si="14"/>
        <v>-0.10440000000000005</v>
      </c>
      <c r="D179" s="2">
        <f t="shared" si="15"/>
        <v>3.52142</v>
      </c>
      <c r="E179" s="2">
        <f t="shared" si="16"/>
        <v>3.5840200000000002</v>
      </c>
      <c r="F179" s="2">
        <f t="shared" si="17"/>
        <v>3.7300750000000003</v>
      </c>
      <c r="G179" s="2">
        <f t="shared" si="19"/>
        <v>4.3416680000000012</v>
      </c>
      <c r="H179" s="2"/>
      <c r="I179" s="2">
        <f t="array" ref="I179">SUMPRODUCT(B163:B182, (ROW(B163:B182)-ROW(B163)+1)) / (20*21/2)</f>
        <v>3.5717909523809528</v>
      </c>
      <c r="J179" s="2">
        <f t="shared" si="18"/>
        <v>3.7615218768696961</v>
      </c>
      <c r="K179" s="2">
        <f t="shared" ref="K179:K242" si="20">$K$4*B179+(1-$K$4)*K178</f>
        <v>4.2268134197449125</v>
      </c>
    </row>
    <row r="180" spans="1:11" ht="13.5" x14ac:dyDescent="0.25">
      <c r="A180" s="3">
        <f>TITRES_STAT!B183</f>
        <v>42566</v>
      </c>
      <c r="B180" s="5">
        <f>TITRES_STAT!D183</f>
        <v>3.4779</v>
      </c>
      <c r="C180" s="2">
        <f t="shared" si="14"/>
        <v>-8.7000000000001521E-3</v>
      </c>
      <c r="D180" s="2">
        <f t="shared" si="15"/>
        <v>3.5335800000000006</v>
      </c>
      <c r="E180" s="2">
        <f t="shared" si="16"/>
        <v>3.5622799999999999</v>
      </c>
      <c r="F180" s="2">
        <f t="shared" si="17"/>
        <v>3.697905</v>
      </c>
      <c r="G180" s="2">
        <f t="shared" si="19"/>
        <v>4.3128000000000011</v>
      </c>
      <c r="H180" s="2"/>
      <c r="I180" s="2">
        <f t="array" ref="I180">SUMPRODUCT(B164:B183, (ROW(B164:B183)-ROW(B164)+1)) / (20*21/2)</f>
        <v>3.5549780952380949</v>
      </c>
      <c r="J180" s="2">
        <f t="shared" si="18"/>
        <v>3.7345102695487729</v>
      </c>
      <c r="K180" s="2">
        <f t="shared" si="20"/>
        <v>4.197444266029426</v>
      </c>
    </row>
    <row r="181" spans="1:11" ht="13.5" x14ac:dyDescent="0.25">
      <c r="A181" s="3">
        <f>TITRES_STAT!B184</f>
        <v>42569</v>
      </c>
      <c r="B181" s="5">
        <f>TITRES_STAT!D184</f>
        <v>3.504</v>
      </c>
      <c r="C181" s="2">
        <f t="shared" si="14"/>
        <v>2.6100000000000012E-2</v>
      </c>
      <c r="D181" s="2">
        <f t="shared" si="15"/>
        <v>3.5318399999999999</v>
      </c>
      <c r="E181" s="2">
        <f t="shared" si="16"/>
        <v>3.5431499999999994</v>
      </c>
      <c r="F181" s="2">
        <f t="shared" si="17"/>
        <v>3.6700800000000009</v>
      </c>
      <c r="G181" s="2">
        <f t="shared" si="19"/>
        <v>4.2863680000000013</v>
      </c>
      <c r="H181" s="2"/>
      <c r="I181" s="2">
        <f t="array" ref="I181">SUMPRODUCT(B165:B184, (ROW(B165:B184)-ROW(B165)+1)) / (20*21/2)</f>
        <v>3.5515866666666662</v>
      </c>
      <c r="J181" s="2">
        <f t="shared" si="18"/>
        <v>3.7125569105441278</v>
      </c>
      <c r="K181" s="2">
        <f t="shared" si="20"/>
        <v>4.1702503732439578</v>
      </c>
    </row>
    <row r="182" spans="1:11" ht="13.5" x14ac:dyDescent="0.25">
      <c r="A182" s="3">
        <f>TITRES_STAT!B185</f>
        <v>42570</v>
      </c>
      <c r="B182" s="5">
        <f>TITRES_STAT!D185</f>
        <v>3.4691999999999998</v>
      </c>
      <c r="C182" s="2">
        <f t="shared" si="14"/>
        <v>-3.4800000000000164E-2</v>
      </c>
      <c r="D182" s="2">
        <f t="shared" si="15"/>
        <v>3.5057400000000003</v>
      </c>
      <c r="E182" s="2">
        <f t="shared" si="16"/>
        <v>3.5257599999999996</v>
      </c>
      <c r="F182" s="2">
        <f t="shared" si="17"/>
        <v>3.6457350000000006</v>
      </c>
      <c r="G182" s="2">
        <f t="shared" si="19"/>
        <v>4.257848000000001</v>
      </c>
      <c r="H182" s="2"/>
      <c r="I182" s="2">
        <f t="array" ref="I182">SUMPRODUCT(B166:B185, (ROW(B166:B185)-ROW(B166)+1)) / (20*21/2)</f>
        <v>3.5515157142857143</v>
      </c>
      <c r="J182" s="2">
        <f t="shared" si="18"/>
        <v>3.6893800619208776</v>
      </c>
      <c r="K182" s="2">
        <f t="shared" si="20"/>
        <v>4.1427582017441953</v>
      </c>
    </row>
    <row r="183" spans="1:11" ht="13.5" x14ac:dyDescent="0.25">
      <c r="A183" s="3">
        <f>TITRES_STAT!B186</f>
        <v>42571</v>
      </c>
      <c r="B183" s="5">
        <f>TITRES_STAT!D186</f>
        <v>3.4691999999999998</v>
      </c>
      <c r="C183" s="2">
        <f t="shared" si="14"/>
        <v>0</v>
      </c>
      <c r="D183" s="2">
        <f t="shared" si="15"/>
        <v>3.4813800000000001</v>
      </c>
      <c r="E183" s="2">
        <f t="shared" si="16"/>
        <v>3.5127099999999998</v>
      </c>
      <c r="F183" s="2">
        <f t="shared" si="17"/>
        <v>3.6179099999999997</v>
      </c>
      <c r="G183" s="2">
        <f t="shared" si="19"/>
        <v>4.2300240000000011</v>
      </c>
      <c r="H183" s="2"/>
      <c r="I183" s="2">
        <f t="array" ref="I183">SUMPRODUCT(B167:B186, (ROW(B167:B186)-ROW(B167)+1)) / (20*21/2)</f>
        <v>3.5524895238095238</v>
      </c>
      <c r="J183" s="2">
        <f t="shared" si="18"/>
        <v>3.6684105322141276</v>
      </c>
      <c r="K183" s="2">
        <f t="shared" si="20"/>
        <v>4.1163441546169723</v>
      </c>
    </row>
    <row r="184" spans="1:11" ht="13.5" x14ac:dyDescent="0.25">
      <c r="A184" s="3">
        <f>TITRES_STAT!B187</f>
        <v>42572</v>
      </c>
      <c r="B184" s="5">
        <f>TITRES_STAT!D187</f>
        <v>3.5823</v>
      </c>
      <c r="C184" s="2">
        <f t="shared" si="14"/>
        <v>0.1131000000000002</v>
      </c>
      <c r="D184" s="2">
        <f t="shared" si="15"/>
        <v>3.5005200000000003</v>
      </c>
      <c r="E184" s="2">
        <f t="shared" si="16"/>
        <v>3.5109700000000004</v>
      </c>
      <c r="F184" s="2">
        <f t="shared" si="17"/>
        <v>3.6070450000000003</v>
      </c>
      <c r="G184" s="2">
        <f t="shared" si="19"/>
        <v>4.2044620000000021</v>
      </c>
      <c r="H184" s="2"/>
      <c r="I184" s="2">
        <f t="array" ref="I184">SUMPRODUCT(B168:B187, (ROW(B168:B187)-ROW(B168)+1)) / (20*21/2)</f>
        <v>3.5435652380952378</v>
      </c>
      <c r="J184" s="2">
        <f t="shared" si="18"/>
        <v>3.6602095291461154</v>
      </c>
      <c r="K184" s="2">
        <f t="shared" si="20"/>
        <v>4.0954012465927772</v>
      </c>
    </row>
    <row r="185" spans="1:11" ht="13.5" x14ac:dyDescent="0.25">
      <c r="A185" s="3">
        <f>TITRES_STAT!B188</f>
        <v>42573</v>
      </c>
      <c r="B185" s="5">
        <f>TITRES_STAT!D188</f>
        <v>3.6063000000000001</v>
      </c>
      <c r="C185" s="2">
        <f t="shared" si="14"/>
        <v>2.4000000000000021E-2</v>
      </c>
      <c r="D185" s="2">
        <f t="shared" si="15"/>
        <v>3.5262000000000002</v>
      </c>
      <c r="E185" s="2">
        <f t="shared" si="16"/>
        <v>3.5298900000000004</v>
      </c>
      <c r="F185" s="2">
        <f t="shared" si="17"/>
        <v>3.5960750000000004</v>
      </c>
      <c r="G185" s="2">
        <f t="shared" si="19"/>
        <v>4.179902000000002</v>
      </c>
      <c r="H185" s="2"/>
      <c r="I185" s="2">
        <f t="array" ref="I185">SUMPRODUCT(B169:B188, (ROW(B169:B188)-ROW(B169)+1)) / (20*21/2)</f>
        <v>3.5269247619047617</v>
      </c>
      <c r="J185" s="2">
        <f t="shared" si="18"/>
        <v>3.6550752882750568</v>
      </c>
      <c r="K185" s="2">
        <f t="shared" si="20"/>
        <v>4.0762208055499229</v>
      </c>
    </row>
    <row r="186" spans="1:11" ht="13.5" x14ac:dyDescent="0.25">
      <c r="A186" s="3">
        <f>TITRES_STAT!B189</f>
        <v>42577</v>
      </c>
      <c r="B186" s="5">
        <f>TITRES_STAT!D189</f>
        <v>3.6063000000000001</v>
      </c>
      <c r="C186" s="2">
        <f t="shared" si="14"/>
        <v>0</v>
      </c>
      <c r="D186" s="2">
        <f t="shared" si="15"/>
        <v>3.5466600000000001</v>
      </c>
      <c r="E186" s="2">
        <f t="shared" si="16"/>
        <v>3.53925</v>
      </c>
      <c r="F186" s="2">
        <f t="shared" si="17"/>
        <v>3.585105</v>
      </c>
      <c r="G186" s="2">
        <f t="shared" si="19"/>
        <v>4.1576020000000025</v>
      </c>
      <c r="H186" s="2"/>
      <c r="I186" s="2">
        <f t="array" ref="I186">SUMPRODUCT(B170:B189, (ROW(B170:B189)-ROW(B170)+1)) / (20*21/2)</f>
        <v>3.5115114285714286</v>
      </c>
      <c r="J186" s="2">
        <f t="shared" si="18"/>
        <v>3.6504300227250512</v>
      </c>
      <c r="K186" s="2">
        <f t="shared" si="20"/>
        <v>4.0577925386656117</v>
      </c>
    </row>
    <row r="187" spans="1:11" ht="13.5" x14ac:dyDescent="0.25">
      <c r="A187" s="3">
        <f>TITRES_STAT!B190</f>
        <v>42578</v>
      </c>
      <c r="B187" s="5">
        <f>TITRES_STAT!D190</f>
        <v>3.4914000000000001</v>
      </c>
      <c r="C187" s="2">
        <f t="shared" si="14"/>
        <v>-0.1149</v>
      </c>
      <c r="D187" s="2">
        <f t="shared" si="15"/>
        <v>3.5510999999999995</v>
      </c>
      <c r="E187" s="2">
        <f t="shared" si="16"/>
        <v>3.5284200000000006</v>
      </c>
      <c r="F187" s="2">
        <f t="shared" si="17"/>
        <v>3.5688250000000004</v>
      </c>
      <c r="G187" s="2">
        <f t="shared" si="19"/>
        <v>4.1272660000000023</v>
      </c>
      <c r="H187" s="2"/>
      <c r="I187" s="2">
        <f t="array" ref="I187">SUMPRODUCT(B171:B190, (ROW(B171:B190)-ROW(B171)+1)) / (20*21/2)</f>
        <v>3.4974495238095242</v>
      </c>
      <c r="J187" s="2">
        <f t="shared" si="18"/>
        <v>3.6352843062750466</v>
      </c>
      <c r="K187" s="2">
        <f t="shared" si="20"/>
        <v>4.0355810665610781</v>
      </c>
    </row>
    <row r="188" spans="1:11" ht="13.5" x14ac:dyDescent="0.25">
      <c r="A188" s="3">
        <f>TITRES_STAT!B191</f>
        <v>42579</v>
      </c>
      <c r="B188" s="5">
        <f>TITRES_STAT!D191</f>
        <v>3.3940999999999999</v>
      </c>
      <c r="C188" s="2">
        <f t="shared" si="14"/>
        <v>-9.7300000000000164E-2</v>
      </c>
      <c r="D188" s="2">
        <f t="shared" si="15"/>
        <v>3.5360799999999997</v>
      </c>
      <c r="E188" s="2">
        <f t="shared" si="16"/>
        <v>3.5087299999999999</v>
      </c>
      <c r="F188" s="2">
        <f t="shared" si="17"/>
        <v>3.5559399999999997</v>
      </c>
      <c r="G188" s="2">
        <f t="shared" si="19"/>
        <v>4.0942880000000024</v>
      </c>
      <c r="H188" s="2"/>
      <c r="I188" s="2">
        <f t="array" ref="I188">SUMPRODUCT(B172:B191, (ROW(B172:B191)-ROW(B172)+1)) / (20*21/2)</f>
        <v>3.4839838095238091</v>
      </c>
      <c r="J188" s="2">
        <f t="shared" si="18"/>
        <v>3.6123143723440894</v>
      </c>
      <c r="K188" s="2">
        <f t="shared" si="20"/>
        <v>4.0104249463037807</v>
      </c>
    </row>
    <row r="189" spans="1:11" ht="13.5" x14ac:dyDescent="0.25">
      <c r="A189" s="3">
        <f>TITRES_STAT!B192</f>
        <v>42580</v>
      </c>
      <c r="B189" s="5">
        <f>TITRES_STAT!D192</f>
        <v>3.3940999999999999</v>
      </c>
      <c r="C189" s="2">
        <f t="shared" si="14"/>
        <v>0</v>
      </c>
      <c r="D189" s="2">
        <f t="shared" si="15"/>
        <v>3.49844</v>
      </c>
      <c r="E189" s="2">
        <f t="shared" si="16"/>
        <v>3.4994800000000006</v>
      </c>
      <c r="F189" s="2">
        <f t="shared" si="17"/>
        <v>3.5417499999999991</v>
      </c>
      <c r="G189" s="2">
        <f t="shared" si="19"/>
        <v>4.0593980000000025</v>
      </c>
      <c r="H189" s="2"/>
      <c r="I189" s="2">
        <f t="array" ref="I189">SUMPRODUCT(B173:B192, (ROW(B173:B192)-ROW(B173)+1)) / (20*21/2)</f>
        <v>3.471994285714286</v>
      </c>
      <c r="J189" s="2">
        <f t="shared" si="18"/>
        <v>3.5915320511684614</v>
      </c>
      <c r="K189" s="2">
        <f t="shared" si="20"/>
        <v>3.9862553405663776</v>
      </c>
    </row>
    <row r="190" spans="1:11" ht="13.5" x14ac:dyDescent="0.25">
      <c r="A190" s="3">
        <f>TITRES_STAT!B193</f>
        <v>42583</v>
      </c>
      <c r="B190" s="5">
        <f>TITRES_STAT!D193</f>
        <v>3.3940999999999999</v>
      </c>
      <c r="C190" s="2">
        <f t="shared" si="14"/>
        <v>0</v>
      </c>
      <c r="D190" s="2">
        <f t="shared" si="15"/>
        <v>3.4560000000000004</v>
      </c>
      <c r="E190" s="2">
        <f t="shared" si="16"/>
        <v>3.4911000000000003</v>
      </c>
      <c r="F190" s="2">
        <f t="shared" si="17"/>
        <v>3.5266899999999994</v>
      </c>
      <c r="G190" s="2">
        <f t="shared" si="19"/>
        <v>4.0229420000000022</v>
      </c>
      <c r="H190" s="2"/>
      <c r="I190" s="2">
        <f t="array" ref="I190">SUMPRODUCT(B174:B193, (ROW(B174:B193)-ROW(B174)+1)) / (20*21/2)</f>
        <v>3.4620704761904757</v>
      </c>
      <c r="J190" s="2">
        <f t="shared" si="18"/>
        <v>3.5727289986762267</v>
      </c>
      <c r="K190" s="2">
        <f t="shared" si="20"/>
        <v>3.9630335625049513</v>
      </c>
    </row>
    <row r="191" spans="1:11" ht="13.5" x14ac:dyDescent="0.25">
      <c r="A191" s="3">
        <f>TITRES_STAT!B194</f>
        <v>42584</v>
      </c>
      <c r="B191" s="5">
        <f>TITRES_STAT!D194</f>
        <v>3.3853</v>
      </c>
      <c r="C191" s="2">
        <f t="shared" si="14"/>
        <v>-8.799999999999919E-3</v>
      </c>
      <c r="D191" s="2">
        <f t="shared" si="15"/>
        <v>3.4118000000000004</v>
      </c>
      <c r="E191" s="2">
        <f t="shared" si="16"/>
        <v>3.4792300000000003</v>
      </c>
      <c r="F191" s="2">
        <f t="shared" si="17"/>
        <v>3.5111899999999991</v>
      </c>
      <c r="G191" s="2">
        <f t="shared" si="19"/>
        <v>3.9864840000000021</v>
      </c>
      <c r="H191" s="2"/>
      <c r="I191" s="2">
        <f t="array" ref="I191">SUMPRODUCT(B175:B194, (ROW(B175:B194)-ROW(B175)+1)) / (20*21/2)</f>
        <v>3.4388209523809525</v>
      </c>
      <c r="J191" s="2">
        <f t="shared" si="18"/>
        <v>3.5548786178499192</v>
      </c>
      <c r="K191" s="2">
        <f t="shared" si="20"/>
        <v>3.9403773443675023</v>
      </c>
    </row>
    <row r="192" spans="1:11" ht="13.5" x14ac:dyDescent="0.25">
      <c r="A192" s="3">
        <f>TITRES_STAT!B195</f>
        <v>42585</v>
      </c>
      <c r="B192" s="5">
        <f>TITRES_STAT!D195</f>
        <v>3.3853</v>
      </c>
      <c r="C192" s="2">
        <f t="shared" si="14"/>
        <v>0</v>
      </c>
      <c r="D192" s="2">
        <f t="shared" si="15"/>
        <v>3.3905799999999999</v>
      </c>
      <c r="E192" s="2">
        <f t="shared" si="16"/>
        <v>3.4708400000000004</v>
      </c>
      <c r="F192" s="2">
        <f t="shared" si="17"/>
        <v>3.4982999999999995</v>
      </c>
      <c r="G192" s="2">
        <f t="shared" si="19"/>
        <v>3.9507220000000016</v>
      </c>
      <c r="H192" s="2"/>
      <c r="I192" s="2">
        <f t="array" ref="I192">SUMPRODUCT(B176:B195, (ROW(B176:B195)-ROW(B176)+1)) / (20*21/2)</f>
        <v>3.4357800000000003</v>
      </c>
      <c r="J192" s="2">
        <f t="shared" si="18"/>
        <v>3.5387282732927838</v>
      </c>
      <c r="K192" s="2">
        <f t="shared" si="20"/>
        <v>3.9186096053726986</v>
      </c>
    </row>
    <row r="193" spans="1:11" ht="13.5" x14ac:dyDescent="0.25">
      <c r="A193" s="3">
        <f>TITRES_STAT!B196</f>
        <v>42586</v>
      </c>
      <c r="B193" s="5">
        <f>TITRES_STAT!D196</f>
        <v>3.3940999999999999</v>
      </c>
      <c r="C193" s="2">
        <f t="shared" si="14"/>
        <v>8.799999999999919E-3</v>
      </c>
      <c r="D193" s="2">
        <f t="shared" si="15"/>
        <v>3.3905799999999999</v>
      </c>
      <c r="E193" s="2">
        <f t="shared" si="16"/>
        <v>3.4633300000000005</v>
      </c>
      <c r="F193" s="2">
        <f t="shared" si="17"/>
        <v>3.4880199999999997</v>
      </c>
      <c r="G193" s="2">
        <f t="shared" si="19"/>
        <v>3.9180920000000019</v>
      </c>
      <c r="H193" s="2"/>
      <c r="I193" s="2">
        <f t="array" ref="I193">SUMPRODUCT(B177:B196, (ROW(B177:B196)-ROW(B177)+1)) / (20*21/2)</f>
        <v>3.4368476190476187</v>
      </c>
      <c r="J193" s="2">
        <f t="shared" si="18"/>
        <v>3.5249541520268046</v>
      </c>
      <c r="K193" s="2">
        <f t="shared" si="20"/>
        <v>3.8980406012404361</v>
      </c>
    </row>
    <row r="194" spans="1:11" ht="13.5" x14ac:dyDescent="0.25">
      <c r="A194" s="3">
        <f>TITRES_STAT!B197</f>
        <v>42587</v>
      </c>
      <c r="B194" s="5">
        <f>TITRES_STAT!D197</f>
        <v>3.2439</v>
      </c>
      <c r="C194" s="2">
        <f t="shared" si="14"/>
        <v>-0.15019999999999989</v>
      </c>
      <c r="D194" s="2">
        <f t="shared" si="15"/>
        <v>3.3605400000000003</v>
      </c>
      <c r="E194" s="2">
        <f t="shared" si="16"/>
        <v>3.4294899999999999</v>
      </c>
      <c r="F194" s="2">
        <f t="shared" si="17"/>
        <v>3.4702299999999999</v>
      </c>
      <c r="G194" s="2">
        <f t="shared" si="19"/>
        <v>3.8838500000000016</v>
      </c>
      <c r="H194" s="2"/>
      <c r="I194" s="2">
        <f t="array" ref="I194">SUMPRODUCT(B178:B197, (ROW(B178:B197)-ROW(B178)+1)) / (20*21/2)</f>
        <v>3.4498495238095237</v>
      </c>
      <c r="J194" s="2">
        <f t="shared" si="18"/>
        <v>3.4981870899290137</v>
      </c>
      <c r="K194" s="2">
        <f t="shared" si="20"/>
        <v>3.8723880286427717</v>
      </c>
    </row>
    <row r="195" spans="1:11" ht="13.5" x14ac:dyDescent="0.25">
      <c r="A195" s="3">
        <f>TITRES_STAT!B198</f>
        <v>42590</v>
      </c>
      <c r="B195" s="5">
        <f>TITRES_STAT!D198</f>
        <v>3.4382999999999999</v>
      </c>
      <c r="C195" s="2">
        <f t="shared" si="14"/>
        <v>0.19439999999999991</v>
      </c>
      <c r="D195" s="2">
        <f t="shared" si="15"/>
        <v>3.3693799999999996</v>
      </c>
      <c r="E195" s="2">
        <f t="shared" si="16"/>
        <v>3.4126900000000004</v>
      </c>
      <c r="F195" s="2">
        <f t="shared" si="17"/>
        <v>3.4712900000000007</v>
      </c>
      <c r="G195" s="2">
        <f t="shared" si="19"/>
        <v>3.8545380000000011</v>
      </c>
      <c r="H195" s="2"/>
      <c r="I195" s="2">
        <f t="array" ref="I195">SUMPRODUCT(B179:B198, (ROW(B179:B198)-ROW(B179)+1)) / (20*21/2)</f>
        <v>3.4527152380952382</v>
      </c>
      <c r="J195" s="2">
        <f t="shared" si="18"/>
        <v>3.4924835575548219</v>
      </c>
      <c r="K195" s="2">
        <f t="shared" si="20"/>
        <v>3.8553649686959961</v>
      </c>
    </row>
    <row r="196" spans="1:11" ht="13.5" x14ac:dyDescent="0.25">
      <c r="A196" s="3">
        <f>TITRES_STAT!B199</f>
        <v>42591</v>
      </c>
      <c r="B196" s="5">
        <f>TITRES_STAT!D199</f>
        <v>3.4824999999999999</v>
      </c>
      <c r="C196" s="2">
        <f t="shared" ref="C196:C259" si="21">B196-B195</f>
        <v>4.4200000000000017E-2</v>
      </c>
      <c r="D196" s="2">
        <f t="shared" si="15"/>
        <v>3.3888199999999999</v>
      </c>
      <c r="E196" s="2">
        <f t="shared" si="16"/>
        <v>3.4003100000000002</v>
      </c>
      <c r="F196" s="2">
        <f t="shared" si="17"/>
        <v>3.4697800000000001</v>
      </c>
      <c r="G196" s="2">
        <f t="shared" si="19"/>
        <v>3.8262840000000011</v>
      </c>
      <c r="H196" s="2"/>
      <c r="I196" s="2">
        <f t="array" ref="I196">SUMPRODUCT(B180:B199, (ROW(B180:B199)-ROW(B180)+1)) / (20*21/2)</f>
        <v>3.4635942857142856</v>
      </c>
      <c r="J196" s="2">
        <f t="shared" si="18"/>
        <v>3.4915327425496008</v>
      </c>
      <c r="K196" s="2">
        <f t="shared" si="20"/>
        <v>3.8407428130608592</v>
      </c>
    </row>
    <row r="197" spans="1:11" ht="13.5" x14ac:dyDescent="0.25">
      <c r="A197" s="3">
        <f>TITRES_STAT!B200</f>
        <v>42592</v>
      </c>
      <c r="B197" s="5">
        <f>TITRES_STAT!D200</f>
        <v>3.6063000000000001</v>
      </c>
      <c r="C197" s="2">
        <f t="shared" si="21"/>
        <v>0.12380000000000013</v>
      </c>
      <c r="D197" s="2">
        <f t="shared" si="15"/>
        <v>3.43302</v>
      </c>
      <c r="E197" s="2">
        <f t="shared" si="16"/>
        <v>3.4118000000000004</v>
      </c>
      <c r="F197" s="2">
        <f t="shared" si="17"/>
        <v>3.4701100000000009</v>
      </c>
      <c r="G197" s="2">
        <f t="shared" si="19"/>
        <v>3.8013760000000003</v>
      </c>
      <c r="H197" s="2"/>
      <c r="I197" s="2">
        <f t="array" ref="I197">SUMPRODUCT(B181:B200, (ROW(B181:B200)-ROW(B181)+1)) / (20*21/2)</f>
        <v>3.4698200000000003</v>
      </c>
      <c r="J197" s="2">
        <f t="shared" si="18"/>
        <v>3.5024629575448771</v>
      </c>
      <c r="K197" s="2">
        <f t="shared" si="20"/>
        <v>3.8315489772545512</v>
      </c>
    </row>
    <row r="198" spans="1:11" ht="13.5" x14ac:dyDescent="0.25">
      <c r="A198" s="3">
        <f>TITRES_STAT!B201</f>
        <v>42593</v>
      </c>
      <c r="B198" s="5">
        <f>TITRES_STAT!D201</f>
        <v>3.5002</v>
      </c>
      <c r="C198" s="2">
        <f t="shared" si="21"/>
        <v>-0.10610000000000008</v>
      </c>
      <c r="D198" s="2">
        <f t="shared" ref="D198:D261" si="22">AVERAGE(B194:B198)</f>
        <v>3.45424</v>
      </c>
      <c r="E198" s="2">
        <f t="shared" si="16"/>
        <v>3.4224100000000006</v>
      </c>
      <c r="F198" s="2">
        <f t="shared" si="17"/>
        <v>3.4655700000000009</v>
      </c>
      <c r="G198" s="2">
        <f t="shared" si="19"/>
        <v>3.7745199999999999</v>
      </c>
      <c r="H198" s="2"/>
      <c r="I198" s="2">
        <f t="array" ref="I198">SUMPRODUCT(B182:B201, (ROW(B182:B201)-ROW(B182)+1)) / (20*21/2)</f>
        <v>3.4749233333333338</v>
      </c>
      <c r="J198" s="2">
        <f t="shared" si="18"/>
        <v>3.5022474377786983</v>
      </c>
      <c r="K198" s="2">
        <f t="shared" si="20"/>
        <v>3.8185548997151568</v>
      </c>
    </row>
    <row r="199" spans="1:11" ht="13.5" x14ac:dyDescent="0.25">
      <c r="A199" s="3">
        <f>TITRES_STAT!B202</f>
        <v>42594</v>
      </c>
      <c r="B199" s="5">
        <f>TITRES_STAT!D202</f>
        <v>3.5798000000000001</v>
      </c>
      <c r="C199" s="2">
        <f t="shared" si="21"/>
        <v>7.9600000000000115E-2</v>
      </c>
      <c r="D199" s="2">
        <f t="shared" si="22"/>
        <v>3.52142</v>
      </c>
      <c r="E199" s="2">
        <f t="shared" si="16"/>
        <v>3.4409800000000006</v>
      </c>
      <c r="F199" s="2">
        <f t="shared" si="17"/>
        <v>3.4702300000000008</v>
      </c>
      <c r="G199" s="2">
        <f t="shared" si="19"/>
        <v>3.749082</v>
      </c>
      <c r="H199" s="2"/>
      <c r="I199" s="2">
        <f t="array" ref="I199">SUMPRODUCT(B183:B202, (ROW(B183:B202)-ROW(B183)+1)) / (20*21/2)</f>
        <v>3.4790804761904761</v>
      </c>
      <c r="J199" s="2">
        <f t="shared" si="18"/>
        <v>3.5096333960854889</v>
      </c>
      <c r="K199" s="2">
        <f t="shared" si="20"/>
        <v>3.809191962471425</v>
      </c>
    </row>
    <row r="200" spans="1:11" ht="13.5" x14ac:dyDescent="0.25">
      <c r="A200" s="3">
        <f>TITRES_STAT!B203</f>
        <v>42597</v>
      </c>
      <c r="B200" s="5">
        <f>TITRES_STAT!D203</f>
        <v>3.5356000000000001</v>
      </c>
      <c r="C200" s="2">
        <f t="shared" si="21"/>
        <v>-4.4200000000000017E-2</v>
      </c>
      <c r="D200" s="2">
        <f t="shared" si="22"/>
        <v>3.54088</v>
      </c>
      <c r="E200" s="2">
        <f t="shared" si="16"/>
        <v>3.4551299999999996</v>
      </c>
      <c r="F200" s="2">
        <f t="shared" si="17"/>
        <v>3.4731150000000008</v>
      </c>
      <c r="G200" s="2">
        <f t="shared" si="19"/>
        <v>3.7227600000000001</v>
      </c>
      <c r="H200" s="2"/>
      <c r="I200" s="2">
        <f t="array" ref="I200">SUMPRODUCT(B184:B203, (ROW(B184:B203)-ROW(B184)+1)) / (20*21/2)</f>
        <v>3.4787961904761904</v>
      </c>
      <c r="J200" s="2">
        <f t="shared" si="18"/>
        <v>3.512106405982109</v>
      </c>
      <c r="K200" s="2">
        <f t="shared" si="20"/>
        <v>3.7984628659039181</v>
      </c>
    </row>
    <row r="201" spans="1:11" ht="13.5" x14ac:dyDescent="0.25">
      <c r="A201" s="3">
        <f>TITRES_STAT!B204</f>
        <v>42598</v>
      </c>
      <c r="B201" s="5">
        <f>TITRES_STAT!D204</f>
        <v>3.5266999999999999</v>
      </c>
      <c r="C201" s="2">
        <f t="shared" si="21"/>
        <v>-8.90000000000013E-3</v>
      </c>
      <c r="D201" s="2">
        <f t="shared" si="22"/>
        <v>3.5497200000000007</v>
      </c>
      <c r="E201" s="2">
        <f t="shared" si="16"/>
        <v>3.4692699999999994</v>
      </c>
      <c r="F201" s="2">
        <f t="shared" si="17"/>
        <v>3.4742500000000001</v>
      </c>
      <c r="G201" s="2">
        <f t="shared" si="19"/>
        <v>3.6990419999999999</v>
      </c>
      <c r="H201" s="2">
        <f>AVERAGE(B2:B201)</f>
        <v>5.2397375000000057</v>
      </c>
      <c r="I201" s="2">
        <f t="array" ref="I201">SUMPRODUCT(B185:B204, (ROW(B185:B204)-ROW(B185)+1)) / (20*21/2)</f>
        <v>3.4776428571428575</v>
      </c>
      <c r="J201" s="2">
        <f t="shared" si="18"/>
        <v>3.5134962720790508</v>
      </c>
      <c r="K201" s="2">
        <f t="shared" si="20"/>
        <v>3.7878054986135683</v>
      </c>
    </row>
    <row r="202" spans="1:11" ht="13.5" x14ac:dyDescent="0.25">
      <c r="A202" s="3">
        <f>TITRES_STAT!B205</f>
        <v>42599</v>
      </c>
      <c r="B202" s="5">
        <f>TITRES_STAT!D205</f>
        <v>3.5179</v>
      </c>
      <c r="C202" s="2">
        <f t="shared" si="21"/>
        <v>-8.799999999999919E-3</v>
      </c>
      <c r="D202" s="2">
        <f t="shared" si="22"/>
        <v>3.5320399999999998</v>
      </c>
      <c r="E202" s="2">
        <f t="shared" si="16"/>
        <v>3.4825299999999992</v>
      </c>
      <c r="F202" s="2">
        <f t="shared" si="17"/>
        <v>3.4766849999999998</v>
      </c>
      <c r="G202" s="2">
        <f t="shared" si="19"/>
        <v>3.6779300000000008</v>
      </c>
      <c r="H202" s="2">
        <f t="shared" ref="H202:H265" si="23">AVERAGE(B3:B202)</f>
        <v>5.2238520000000062</v>
      </c>
      <c r="I202" s="2">
        <f t="array" ref="I202">SUMPRODUCT(B186:B205, (ROW(B186:B205)-ROW(B186)+1)) / (20*21/2)</f>
        <v>3.4770490476190474</v>
      </c>
      <c r="J202" s="2">
        <f t="shared" si="18"/>
        <v>3.5139156747381888</v>
      </c>
      <c r="K202" s="2">
        <f t="shared" si="20"/>
        <v>3.7772209692561733</v>
      </c>
    </row>
    <row r="203" spans="1:11" ht="13.5" x14ac:dyDescent="0.25">
      <c r="A203" s="3">
        <f>TITRES_STAT!B206</f>
        <v>42600</v>
      </c>
      <c r="B203" s="5">
        <f>TITRES_STAT!D206</f>
        <v>3.4737</v>
      </c>
      <c r="C203" s="2">
        <f t="shared" si="21"/>
        <v>-4.4200000000000017E-2</v>
      </c>
      <c r="D203" s="2">
        <f t="shared" si="22"/>
        <v>3.5267400000000002</v>
      </c>
      <c r="E203" s="2">
        <f t="shared" si="16"/>
        <v>3.4904899999999999</v>
      </c>
      <c r="F203" s="2">
        <f t="shared" si="17"/>
        <v>3.4769099999999993</v>
      </c>
      <c r="G203" s="2">
        <f t="shared" si="19"/>
        <v>3.6588900000000009</v>
      </c>
      <c r="H203" s="2">
        <f t="shared" si="23"/>
        <v>5.2078325000000065</v>
      </c>
      <c r="I203" s="2">
        <f t="array" ref="I203">SUMPRODUCT(B187:B206, (ROW(B187:B206)-ROW(B187)+1)) / (20*21/2)</f>
        <v>3.4586147619047618</v>
      </c>
      <c r="J203" s="2">
        <f t="shared" si="18"/>
        <v>3.5100856104774087</v>
      </c>
      <c r="K203" s="2">
        <f t="shared" si="20"/>
        <v>3.7653181861480882</v>
      </c>
    </row>
    <row r="204" spans="1:11" ht="13.5" x14ac:dyDescent="0.25">
      <c r="A204" s="3">
        <f>TITRES_STAT!B207</f>
        <v>42601</v>
      </c>
      <c r="B204" s="5">
        <f>TITRES_STAT!D207</f>
        <v>3.4647999999999999</v>
      </c>
      <c r="C204" s="2">
        <f t="shared" si="21"/>
        <v>-8.90000000000013E-3</v>
      </c>
      <c r="D204" s="2">
        <f t="shared" si="22"/>
        <v>3.5037400000000005</v>
      </c>
      <c r="E204" s="2">
        <f t="shared" ref="E204:E267" si="24">AVERAGE(B195:B204)</f>
        <v>3.5125799999999998</v>
      </c>
      <c r="F204" s="2">
        <f t="shared" si="17"/>
        <v>3.4710349999999992</v>
      </c>
      <c r="G204" s="2">
        <f t="shared" si="19"/>
        <v>3.6422820000000007</v>
      </c>
      <c r="H204" s="2">
        <f t="shared" si="23"/>
        <v>5.1918120000000059</v>
      </c>
      <c r="I204" s="2">
        <f t="array" ref="I204">SUMPRODUCT(B188:B207, (ROW(B188:B207)-ROW(B188)+1)) / (20*21/2)</f>
        <v>3.4443038095238103</v>
      </c>
      <c r="J204" s="2">
        <f t="shared" si="18"/>
        <v>3.5057726951938459</v>
      </c>
      <c r="K204" s="2">
        <f t="shared" si="20"/>
        <v>3.75353315924032</v>
      </c>
    </row>
    <row r="205" spans="1:11" ht="13.5" x14ac:dyDescent="0.25">
      <c r="A205" s="3">
        <f>TITRES_STAT!B208</f>
        <v>42604</v>
      </c>
      <c r="B205" s="5">
        <f>TITRES_STAT!D208</f>
        <v>3.4647999999999999</v>
      </c>
      <c r="C205" s="2">
        <f t="shared" si="21"/>
        <v>0</v>
      </c>
      <c r="D205" s="2">
        <f t="shared" si="22"/>
        <v>3.4895800000000001</v>
      </c>
      <c r="E205" s="2">
        <f t="shared" si="24"/>
        <v>3.5152299999999999</v>
      </c>
      <c r="F205" s="2">
        <f t="shared" si="17"/>
        <v>3.4639600000000002</v>
      </c>
      <c r="G205" s="2">
        <f t="shared" si="19"/>
        <v>3.6294979999999999</v>
      </c>
      <c r="H205" s="2">
        <f t="shared" si="23"/>
        <v>5.1758350000000064</v>
      </c>
      <c r="I205" s="2">
        <f t="array" ref="I205">SUMPRODUCT(B189:B208, (ROW(B189:B208)-ROW(B189)+1)) / (20*21/2)</f>
        <v>3.4401761904761909</v>
      </c>
      <c r="J205" s="2">
        <f t="shared" si="18"/>
        <v>3.5018705337468128</v>
      </c>
      <c r="K205" s="2">
        <f t="shared" si="20"/>
        <v>3.7422102902505037</v>
      </c>
    </row>
    <row r="206" spans="1:11" ht="13.5" x14ac:dyDescent="0.25">
      <c r="A206" s="3">
        <f>TITRES_STAT!B209</f>
        <v>42605</v>
      </c>
      <c r="B206" s="5">
        <f>TITRES_STAT!D209</f>
        <v>3.2704</v>
      </c>
      <c r="C206" s="2">
        <f t="shared" si="21"/>
        <v>-0.19439999999999991</v>
      </c>
      <c r="D206" s="2">
        <f t="shared" si="22"/>
        <v>3.43832</v>
      </c>
      <c r="E206" s="2">
        <f t="shared" si="24"/>
        <v>3.4940200000000003</v>
      </c>
      <c r="F206" s="2">
        <f t="shared" si="17"/>
        <v>3.4471649999999996</v>
      </c>
      <c r="G206" s="2">
        <f t="shared" si="19"/>
        <v>3.6109139999999997</v>
      </c>
      <c r="H206" s="2">
        <f t="shared" si="23"/>
        <v>5.1591465000000074</v>
      </c>
      <c r="I206" s="2">
        <f t="array" ref="I206">SUMPRODUCT(B190:B209, (ROW(B190:B209)-ROW(B190)+1)) / (20*21/2)</f>
        <v>3.4394199999999997</v>
      </c>
      <c r="J206" s="2">
        <f t="shared" si="18"/>
        <v>3.4798257210090209</v>
      </c>
      <c r="K206" s="2">
        <f t="shared" si="20"/>
        <v>3.7237079259269543</v>
      </c>
    </row>
    <row r="207" spans="1:11" ht="13.5" x14ac:dyDescent="0.25">
      <c r="A207" s="3">
        <f>TITRES_STAT!B210</f>
        <v>42606</v>
      </c>
      <c r="B207" s="5">
        <f>TITRES_STAT!D210</f>
        <v>3.2968999999999999</v>
      </c>
      <c r="C207" s="2">
        <f t="shared" si="21"/>
        <v>2.6499999999999968E-2</v>
      </c>
      <c r="D207" s="2">
        <f t="shared" si="22"/>
        <v>3.39412</v>
      </c>
      <c r="E207" s="2">
        <f t="shared" si="24"/>
        <v>3.4630800000000002</v>
      </c>
      <c r="F207" s="2">
        <f t="shared" si="17"/>
        <v>3.4374399999999996</v>
      </c>
      <c r="G207" s="2">
        <f t="shared" si="19"/>
        <v>3.5933819999999996</v>
      </c>
      <c r="H207" s="2">
        <f t="shared" si="23"/>
        <v>5.1430255000000065</v>
      </c>
      <c r="I207" s="2">
        <f t="array" ref="I207">SUMPRODUCT(B191:B210, (ROW(B191:B210)-ROW(B191)+1)) / (20*21/2)</f>
        <v>3.4401809523809517</v>
      </c>
      <c r="J207" s="2">
        <f t="shared" si="18"/>
        <v>3.4624042237700667</v>
      </c>
      <c r="K207" s="2">
        <f t="shared" si="20"/>
        <v>3.7069703602043287</v>
      </c>
    </row>
    <row r="208" spans="1:11" ht="13.5" x14ac:dyDescent="0.25">
      <c r="A208" s="3">
        <f>TITRES_STAT!B211</f>
        <v>42607</v>
      </c>
      <c r="B208" s="5">
        <f>TITRES_STAT!D211</f>
        <v>3.3940999999999999</v>
      </c>
      <c r="C208" s="2">
        <f t="shared" si="21"/>
        <v>9.7199999999999953E-2</v>
      </c>
      <c r="D208" s="2">
        <f t="shared" si="22"/>
        <v>3.3781999999999996</v>
      </c>
      <c r="E208" s="2">
        <f t="shared" si="24"/>
        <v>3.4524700000000004</v>
      </c>
      <c r="F208" s="2">
        <f t="shared" si="17"/>
        <v>3.4374399999999996</v>
      </c>
      <c r="G208" s="2">
        <f t="shared" si="19"/>
        <v>3.5814459999999997</v>
      </c>
      <c r="H208" s="2">
        <f t="shared" si="23"/>
        <v>5.127390500000006</v>
      </c>
      <c r="I208" s="2">
        <f t="array" ref="I208">SUMPRODUCT(B192:B211, (ROW(B192:B211)-ROW(B192)+1)) / (20*21/2)</f>
        <v>3.4415271428571428</v>
      </c>
      <c r="J208" s="2">
        <f t="shared" si="18"/>
        <v>3.4558990596014887</v>
      </c>
      <c r="K208" s="2">
        <f t="shared" si="20"/>
        <v>3.6947009343139632</v>
      </c>
    </row>
    <row r="209" spans="1:11" ht="13.5" x14ac:dyDescent="0.25">
      <c r="A209" s="3">
        <f>TITRES_STAT!B212</f>
        <v>42608</v>
      </c>
      <c r="B209" s="5">
        <f>TITRES_STAT!D212</f>
        <v>3.4295</v>
      </c>
      <c r="C209" s="2">
        <f t="shared" si="21"/>
        <v>3.5400000000000098E-2</v>
      </c>
      <c r="D209" s="2">
        <f t="shared" si="22"/>
        <v>3.3711399999999996</v>
      </c>
      <c r="E209" s="2">
        <f t="shared" si="24"/>
        <v>3.4374400000000001</v>
      </c>
      <c r="F209" s="2">
        <f t="shared" si="17"/>
        <v>3.4392100000000001</v>
      </c>
      <c r="G209" s="2">
        <f t="shared" si="19"/>
        <v>3.5676099999999997</v>
      </c>
      <c r="H209" s="2">
        <f t="shared" si="23"/>
        <v>5.111758500000005</v>
      </c>
      <c r="I209" s="2">
        <f t="array" ref="I209">SUMPRODUCT(B193:B212, (ROW(B193:B212)-ROW(B193)+1)) / (20*21/2)</f>
        <v>3.4282223809523811</v>
      </c>
      <c r="J209" s="2">
        <f t="shared" si="18"/>
        <v>3.4533848634489663</v>
      </c>
      <c r="K209" s="2">
        <f t="shared" si="20"/>
        <v>3.6843008976741998</v>
      </c>
    </row>
    <row r="210" spans="1:11" ht="13.5" x14ac:dyDescent="0.25">
      <c r="A210" s="3">
        <f>TITRES_STAT!B213</f>
        <v>42611</v>
      </c>
      <c r="B210" s="5">
        <f>TITRES_STAT!D213</f>
        <v>3.4472</v>
      </c>
      <c r="C210" s="2">
        <f t="shared" si="21"/>
        <v>1.7700000000000049E-2</v>
      </c>
      <c r="D210" s="2">
        <f t="shared" si="22"/>
        <v>3.3676199999999996</v>
      </c>
      <c r="E210" s="2">
        <f t="shared" si="24"/>
        <v>3.4286000000000003</v>
      </c>
      <c r="F210" s="2">
        <f t="shared" si="17"/>
        <v>3.4418649999999991</v>
      </c>
      <c r="G210" s="2">
        <f t="shared" si="19"/>
        <v>3.554128</v>
      </c>
      <c r="H210" s="2">
        <f t="shared" si="23"/>
        <v>5.0962150000000044</v>
      </c>
      <c r="I210" s="2">
        <f t="array" ref="I210">SUMPRODUCT(B194:B213, (ROW(B194:B213)-ROW(B194)+1)) / (20*21/2)</f>
        <v>3.4245633333333334</v>
      </c>
      <c r="J210" s="2">
        <f t="shared" si="18"/>
        <v>3.4527958288347786</v>
      </c>
      <c r="K210" s="2">
        <f t="shared" si="20"/>
        <v>3.6750028232556038</v>
      </c>
    </row>
    <row r="211" spans="1:11" ht="13.5" x14ac:dyDescent="0.25">
      <c r="A211" s="3">
        <f>TITRES_STAT!B214</f>
        <v>42612</v>
      </c>
      <c r="B211" s="5">
        <f>TITRES_STAT!D214</f>
        <v>3.456</v>
      </c>
      <c r="C211" s="2">
        <f t="shared" si="21"/>
        <v>8.799999999999919E-3</v>
      </c>
      <c r="D211" s="2">
        <f t="shared" si="22"/>
        <v>3.4047400000000003</v>
      </c>
      <c r="E211" s="2">
        <f t="shared" si="24"/>
        <v>3.4215300000000006</v>
      </c>
      <c r="F211" s="2">
        <f t="shared" si="17"/>
        <v>3.4453999999999994</v>
      </c>
      <c r="G211" s="2">
        <f t="shared" si="19"/>
        <v>3.5420379999999998</v>
      </c>
      <c r="H211" s="2">
        <f t="shared" si="23"/>
        <v>5.080628500000004</v>
      </c>
      <c r="I211" s="2">
        <f t="array" ref="I211">SUMPRODUCT(B195:B214, (ROW(B195:B214)-ROW(B195)+1)) / (20*21/2)</f>
        <v>3.4250714285714285</v>
      </c>
      <c r="J211" s="2">
        <f t="shared" si="18"/>
        <v>3.4531009879933712</v>
      </c>
      <c r="K211" s="2">
        <f t="shared" si="20"/>
        <v>3.6664144772455804</v>
      </c>
    </row>
    <row r="212" spans="1:11" ht="13.5" x14ac:dyDescent="0.25">
      <c r="A212" s="3">
        <f>TITRES_STAT!B215</f>
        <v>42613</v>
      </c>
      <c r="B212" s="5">
        <f>TITRES_STAT!D215</f>
        <v>3.3056999999999999</v>
      </c>
      <c r="C212" s="2">
        <f t="shared" si="21"/>
        <v>-0.1503000000000001</v>
      </c>
      <c r="D212" s="2">
        <f t="shared" si="22"/>
        <v>3.4064999999999999</v>
      </c>
      <c r="E212" s="2">
        <f t="shared" si="24"/>
        <v>3.4003099999999997</v>
      </c>
      <c r="F212" s="2">
        <f t="shared" ref="F212:F275" si="25">AVERAGE(B193:B212)</f>
        <v>3.4414199999999995</v>
      </c>
      <c r="G212" s="2">
        <f t="shared" si="19"/>
        <v>3.5290299999999997</v>
      </c>
      <c r="H212" s="2">
        <f t="shared" si="23"/>
        <v>5.0645515000000039</v>
      </c>
      <c r="I212" s="2">
        <f t="array" ref="I212">SUMPRODUCT(B196:B215, (ROW(B196:B215)-ROW(B196)+1)) / (20*21/2)</f>
        <v>3.420401904761905</v>
      </c>
      <c r="J212" s="2">
        <f t="shared" si="18"/>
        <v>3.439062798660669</v>
      </c>
      <c r="K212" s="2">
        <f t="shared" si="20"/>
        <v>3.6522688114712443</v>
      </c>
    </row>
    <row r="213" spans="1:11" ht="13.5" x14ac:dyDescent="0.25">
      <c r="A213" s="3">
        <f>TITRES_STAT!B216</f>
        <v>42614</v>
      </c>
      <c r="B213" s="5">
        <f>TITRES_STAT!D216</f>
        <v>3.403</v>
      </c>
      <c r="C213" s="2">
        <f t="shared" si="21"/>
        <v>9.7300000000000164E-2</v>
      </c>
      <c r="D213" s="2">
        <f t="shared" si="22"/>
        <v>3.40828</v>
      </c>
      <c r="E213" s="2">
        <f t="shared" si="24"/>
        <v>3.3932399999999996</v>
      </c>
      <c r="F213" s="2">
        <f t="shared" si="25"/>
        <v>3.441865</v>
      </c>
      <c r="G213" s="2">
        <f t="shared" si="19"/>
        <v>3.5165759999999993</v>
      </c>
      <c r="H213" s="2">
        <f t="shared" si="23"/>
        <v>5.0489610000000038</v>
      </c>
      <c r="I213" s="2">
        <f t="array" ref="I213">SUMPRODUCT(B197:B216, (ROW(B197:B216)-ROW(B197)+1)) / (20*21/2)</f>
        <v>3.4116909523809529</v>
      </c>
      <c r="J213" s="2">
        <f t="shared" ref="J213:J276" si="26">$J$4*B213+J212*(1-$J$4)</f>
        <v>3.4356282464072718</v>
      </c>
      <c r="K213" s="2">
        <f t="shared" si="20"/>
        <v>3.6424935639625682</v>
      </c>
    </row>
    <row r="214" spans="1:11" ht="13.5" x14ac:dyDescent="0.25">
      <c r="A214" s="3">
        <f>TITRES_STAT!B217</f>
        <v>42615</v>
      </c>
      <c r="B214" s="5">
        <f>TITRES_STAT!D217</f>
        <v>3.4472</v>
      </c>
      <c r="C214" s="2">
        <f t="shared" si="21"/>
        <v>4.4200000000000017E-2</v>
      </c>
      <c r="D214" s="2">
        <f t="shared" si="22"/>
        <v>3.4118200000000001</v>
      </c>
      <c r="E214" s="2">
        <f t="shared" si="24"/>
        <v>3.3914800000000001</v>
      </c>
      <c r="F214" s="2">
        <f t="shared" si="25"/>
        <v>3.4520299999999997</v>
      </c>
      <c r="G214" s="2">
        <f t="shared" si="19"/>
        <v>3.5095279999999995</v>
      </c>
      <c r="H214" s="2">
        <f t="shared" si="23"/>
        <v>5.0335915000000035</v>
      </c>
      <c r="I214" s="2">
        <f t="array" ref="I214">SUMPRODUCT(B198:B217, (ROW(B198:B217)-ROW(B198)+1)) / (20*21/2)</f>
        <v>3.4035690476190479</v>
      </c>
      <c r="J214" s="2">
        <f t="shared" si="26"/>
        <v>3.4367303181780082</v>
      </c>
      <c r="K214" s="2">
        <f t="shared" si="20"/>
        <v>3.6348349928267814</v>
      </c>
    </row>
    <row r="215" spans="1:11" ht="13.5" x14ac:dyDescent="0.25">
      <c r="A215" s="3">
        <f>TITRES_STAT!B218</f>
        <v>42618</v>
      </c>
      <c r="B215" s="5">
        <f>TITRES_STAT!D218</f>
        <v>3.403</v>
      </c>
      <c r="C215" s="2">
        <f t="shared" si="21"/>
        <v>-4.4200000000000017E-2</v>
      </c>
      <c r="D215" s="2">
        <f t="shared" si="22"/>
        <v>3.4029800000000003</v>
      </c>
      <c r="E215" s="2">
        <f t="shared" si="24"/>
        <v>3.3852999999999995</v>
      </c>
      <c r="F215" s="2">
        <f t="shared" si="25"/>
        <v>3.4502650000000004</v>
      </c>
      <c r="G215" s="2">
        <f t="shared" si="19"/>
        <v>3.501074</v>
      </c>
      <c r="H215" s="2">
        <f t="shared" si="23"/>
        <v>5.0180010000000035</v>
      </c>
      <c r="I215" s="2">
        <f t="array" ref="I215">SUMPRODUCT(B199:B218, (ROW(B199:B218)-ROW(B199)+1)) / (20*21/2)</f>
        <v>3.3873685714285711</v>
      </c>
      <c r="J215" s="2">
        <f t="shared" si="26"/>
        <v>3.4335179069229596</v>
      </c>
      <c r="K215" s="2">
        <f t="shared" si="20"/>
        <v>3.6257434244806328</v>
      </c>
    </row>
    <row r="216" spans="1:11" ht="13.5" x14ac:dyDescent="0.25">
      <c r="A216" s="3">
        <f>TITRES_STAT!B219</f>
        <v>42619</v>
      </c>
      <c r="B216" s="5">
        <f>TITRES_STAT!D219</f>
        <v>3.3588</v>
      </c>
      <c r="C216" s="2">
        <f t="shared" si="21"/>
        <v>-4.4200000000000017E-2</v>
      </c>
      <c r="D216" s="2">
        <f t="shared" si="22"/>
        <v>3.38354</v>
      </c>
      <c r="E216" s="2">
        <f t="shared" si="24"/>
        <v>3.3941399999999993</v>
      </c>
      <c r="F216" s="2">
        <f t="shared" si="25"/>
        <v>3.4440800000000009</v>
      </c>
      <c r="G216" s="2">
        <f t="shared" si="19"/>
        <v>3.4917359999999995</v>
      </c>
      <c r="H216" s="2">
        <f t="shared" si="23"/>
        <v>5.0021895000000036</v>
      </c>
      <c r="I216" s="2">
        <f t="array" ref="I216">SUMPRODUCT(B200:B219, (ROW(B200:B219)-ROW(B200)+1)) / (20*21/2)</f>
        <v>3.3680947619047616</v>
      </c>
      <c r="J216" s="2">
        <f t="shared" si="26"/>
        <v>3.4264019157874395</v>
      </c>
      <c r="K216" s="2">
        <f t="shared" si="20"/>
        <v>3.6152750548931571</v>
      </c>
    </row>
    <row r="217" spans="1:11" ht="13.5" x14ac:dyDescent="0.25">
      <c r="A217" s="3">
        <f>TITRES_STAT!B220</f>
        <v>42620</v>
      </c>
      <c r="B217" s="5">
        <f>TITRES_STAT!D220</f>
        <v>3.3588</v>
      </c>
      <c r="C217" s="2">
        <f t="shared" si="21"/>
        <v>0</v>
      </c>
      <c r="D217" s="2">
        <f t="shared" si="22"/>
        <v>3.3941600000000003</v>
      </c>
      <c r="E217" s="2">
        <f t="shared" si="24"/>
        <v>3.4003299999999994</v>
      </c>
      <c r="F217" s="2">
        <f t="shared" si="25"/>
        <v>3.431705</v>
      </c>
      <c r="G217" s="2">
        <f t="shared" si="19"/>
        <v>3.4825719999999993</v>
      </c>
      <c r="H217" s="2">
        <f t="shared" si="23"/>
        <v>4.9863780000000046</v>
      </c>
      <c r="I217" s="2">
        <f t="array" ref="I217">SUMPRODUCT(B201:B220, (ROW(B201:B220)-ROW(B201)+1)) / (20*21/2)</f>
        <v>3.3505466666666659</v>
      </c>
      <c r="J217" s="2">
        <f t="shared" si="26"/>
        <v>3.4199636380933978</v>
      </c>
      <c r="K217" s="2">
        <f t="shared" si="20"/>
        <v>3.6052172096032296</v>
      </c>
    </row>
    <row r="218" spans="1:11" ht="13.5" x14ac:dyDescent="0.25">
      <c r="A218" s="3">
        <f>TITRES_STAT!B221</f>
        <v>42621</v>
      </c>
      <c r="B218" s="5">
        <f>TITRES_STAT!D221</f>
        <v>3.2616000000000001</v>
      </c>
      <c r="C218" s="2">
        <f t="shared" si="21"/>
        <v>-9.7199999999999953E-2</v>
      </c>
      <c r="D218" s="2">
        <f t="shared" si="22"/>
        <v>3.3658799999999998</v>
      </c>
      <c r="E218" s="2">
        <f t="shared" si="24"/>
        <v>3.3870799999999996</v>
      </c>
      <c r="F218" s="2">
        <f t="shared" si="25"/>
        <v>3.4197750000000005</v>
      </c>
      <c r="G218" s="2">
        <f t="shared" si="19"/>
        <v>3.4747679999999992</v>
      </c>
      <c r="H218" s="2">
        <f t="shared" si="23"/>
        <v>4.9700805000000035</v>
      </c>
      <c r="I218" s="2">
        <f t="array" ref="I218">SUMPRODUCT(B202:B221, (ROW(B202:B221)-ROW(B202)+1)) / (20*21/2)</f>
        <v>3.3260947619047614</v>
      </c>
      <c r="J218" s="2">
        <f t="shared" si="26"/>
        <v>3.4048813868464074</v>
      </c>
      <c r="K218" s="2">
        <f t="shared" si="20"/>
        <v>3.5917420249129068</v>
      </c>
    </row>
    <row r="219" spans="1:11" ht="13.5" x14ac:dyDescent="0.25">
      <c r="A219" s="3">
        <f>TITRES_STAT!B222</f>
        <v>42622</v>
      </c>
      <c r="B219" s="5">
        <f>TITRES_STAT!D222</f>
        <v>3.2174</v>
      </c>
      <c r="C219" s="2">
        <f t="shared" si="21"/>
        <v>-4.4200000000000017E-2</v>
      </c>
      <c r="D219" s="2">
        <f t="shared" si="22"/>
        <v>3.3199199999999998</v>
      </c>
      <c r="E219" s="2">
        <f t="shared" si="24"/>
        <v>3.3658699999999997</v>
      </c>
      <c r="F219" s="2">
        <f t="shared" si="25"/>
        <v>3.4016550000000003</v>
      </c>
      <c r="G219" s="2">
        <f t="shared" si="19"/>
        <v>3.4655579999999993</v>
      </c>
      <c r="H219" s="2">
        <f t="shared" si="23"/>
        <v>4.9535620000000034</v>
      </c>
      <c r="I219" s="2">
        <f t="array" ref="I219">SUMPRODUCT(B203:B222, (ROW(B203:B222)-ROW(B203)+1)) / (20*21/2)</f>
        <v>3.3001652380952375</v>
      </c>
      <c r="J219" s="2">
        <f t="shared" si="26"/>
        <v>3.3870260166705588</v>
      </c>
      <c r="K219" s="2">
        <f t="shared" si="20"/>
        <v>3.5770619455045578</v>
      </c>
    </row>
    <row r="220" spans="1:11" ht="13.5" x14ac:dyDescent="0.25">
      <c r="A220" s="3">
        <f>TITRES_STAT!B223</f>
        <v>42627</v>
      </c>
      <c r="B220" s="5">
        <f>TITRES_STAT!D223</f>
        <v>3.2174</v>
      </c>
      <c r="C220" s="2">
        <f t="shared" si="21"/>
        <v>0</v>
      </c>
      <c r="D220" s="2">
        <f t="shared" si="22"/>
        <v>3.2828000000000004</v>
      </c>
      <c r="E220" s="2">
        <f t="shared" si="24"/>
        <v>3.3428899999999997</v>
      </c>
      <c r="F220" s="2">
        <f t="shared" si="25"/>
        <v>3.3857450000000009</v>
      </c>
      <c r="G220" s="2">
        <f t="shared" si="19"/>
        <v>3.4559999999999991</v>
      </c>
      <c r="H220" s="2">
        <f t="shared" si="23"/>
        <v>4.9370435000000041</v>
      </c>
      <c r="I220" s="2">
        <f t="array" ref="I220">SUMPRODUCT(B204:B223, (ROW(B204:B223)-ROW(B204)+1)) / (20*21/2)</f>
        <v>3.2678371428571436</v>
      </c>
      <c r="J220" s="2">
        <f t="shared" si="26"/>
        <v>3.3708711579400292</v>
      </c>
      <c r="K220" s="2">
        <f t="shared" si="20"/>
        <v>3.5629575554847714</v>
      </c>
    </row>
    <row r="221" spans="1:11" ht="13.5" x14ac:dyDescent="0.25">
      <c r="A221" s="3">
        <f>TITRES_STAT!B224</f>
        <v>42628</v>
      </c>
      <c r="B221" s="5">
        <f>TITRES_STAT!D224</f>
        <v>3.129</v>
      </c>
      <c r="C221" s="2">
        <f t="shared" si="21"/>
        <v>-8.8400000000000034E-2</v>
      </c>
      <c r="D221" s="2">
        <f t="shared" si="22"/>
        <v>3.2368399999999999</v>
      </c>
      <c r="E221" s="2">
        <f t="shared" si="24"/>
        <v>3.31019</v>
      </c>
      <c r="F221" s="2">
        <f t="shared" si="25"/>
        <v>3.3658600000000005</v>
      </c>
      <c r="G221" s="2">
        <f t="shared" si="19"/>
        <v>3.4446739999999987</v>
      </c>
      <c r="H221" s="2">
        <f t="shared" si="23"/>
        <v>4.9200830000000035</v>
      </c>
      <c r="I221" s="2">
        <f t="array" ref="I221">SUMPRODUCT(B205:B224, (ROW(B205:B224)-ROW(B205)+1)) / (20*21/2)</f>
        <v>3.2461590476190474</v>
      </c>
      <c r="J221" s="2">
        <f t="shared" si="26"/>
        <v>3.3478358095647884</v>
      </c>
      <c r="K221" s="2">
        <f t="shared" si="20"/>
        <v>3.5459396121324276</v>
      </c>
    </row>
    <row r="222" spans="1:11" ht="13.5" x14ac:dyDescent="0.25">
      <c r="A222" s="3">
        <f>TITRES_STAT!B225</f>
        <v>42629</v>
      </c>
      <c r="B222" s="5">
        <f>TITRES_STAT!D225</f>
        <v>3.0935999999999999</v>
      </c>
      <c r="C222" s="2">
        <f t="shared" si="21"/>
        <v>-3.5400000000000098E-2</v>
      </c>
      <c r="D222" s="2">
        <f t="shared" si="22"/>
        <v>3.1838000000000002</v>
      </c>
      <c r="E222" s="2">
        <f t="shared" si="24"/>
        <v>3.2889800000000009</v>
      </c>
      <c r="F222" s="2">
        <f t="shared" si="25"/>
        <v>3.3446449999999999</v>
      </c>
      <c r="G222" s="2">
        <f t="shared" si="19"/>
        <v>3.4336839999999991</v>
      </c>
      <c r="H222" s="2">
        <f t="shared" si="23"/>
        <v>4.9025540000000039</v>
      </c>
      <c r="I222" s="2">
        <f t="array" ref="I222">SUMPRODUCT(B206:B225, (ROW(B206:B225)-ROW(B206)+1)) / (20*21/2)</f>
        <v>3.2178295238095243</v>
      </c>
      <c r="J222" s="2">
        <f t="shared" si="26"/>
        <v>3.323622875320523</v>
      </c>
      <c r="K222" s="2">
        <f t="shared" si="20"/>
        <v>3.5282008038135091</v>
      </c>
    </row>
    <row r="223" spans="1:11" ht="13.5" x14ac:dyDescent="0.25">
      <c r="A223" s="3">
        <f>TITRES_STAT!B226</f>
        <v>42632</v>
      </c>
      <c r="B223" s="5">
        <f>TITRES_STAT!D226</f>
        <v>3.0051999999999999</v>
      </c>
      <c r="C223" s="2">
        <f t="shared" si="21"/>
        <v>-8.8400000000000034E-2</v>
      </c>
      <c r="D223" s="2">
        <f t="shared" si="22"/>
        <v>3.1325200000000004</v>
      </c>
      <c r="E223" s="2">
        <f t="shared" si="24"/>
        <v>3.2492000000000005</v>
      </c>
      <c r="F223" s="2">
        <f t="shared" si="25"/>
        <v>3.3212199999999994</v>
      </c>
      <c r="G223" s="2">
        <f t="shared" si="19"/>
        <v>3.4217939999999993</v>
      </c>
      <c r="H223" s="2">
        <f t="shared" si="23"/>
        <v>4.8845830000000037</v>
      </c>
      <c r="I223" s="2">
        <f t="array" ref="I223">SUMPRODUCT(B207:B226, (ROW(B207:B226)-ROW(B207)+1)) / (20*21/2)</f>
        <v>3.1790599999999998</v>
      </c>
      <c r="J223" s="2">
        <f t="shared" si="26"/>
        <v>3.2932968871947588</v>
      </c>
      <c r="K223" s="2">
        <f t="shared" si="20"/>
        <v>3.5076909683698423</v>
      </c>
    </row>
    <row r="224" spans="1:11" ht="13.5" x14ac:dyDescent="0.25">
      <c r="A224" s="3">
        <f>TITRES_STAT!B227</f>
        <v>42633</v>
      </c>
      <c r="B224" s="5">
        <f>TITRES_STAT!D227</f>
        <v>3.0935999999999999</v>
      </c>
      <c r="C224" s="2">
        <f t="shared" si="21"/>
        <v>8.8400000000000034E-2</v>
      </c>
      <c r="D224" s="2">
        <f t="shared" si="22"/>
        <v>3.1077599999999999</v>
      </c>
      <c r="E224" s="2">
        <f t="shared" si="24"/>
        <v>3.2138399999999998</v>
      </c>
      <c r="F224" s="2">
        <f t="shared" si="25"/>
        <v>3.3026600000000004</v>
      </c>
      <c r="G224" s="2">
        <f t="shared" si="19"/>
        <v>3.4116719999999998</v>
      </c>
      <c r="H224" s="2">
        <f t="shared" si="23"/>
        <v>4.8675325000000038</v>
      </c>
      <c r="I224" s="2">
        <f t="array" ref="I224">SUMPRODUCT(B208:B227, (ROW(B208:B227)-ROW(B208)+1)) / (20*21/2)</f>
        <v>3.1421847619047614</v>
      </c>
      <c r="J224" s="2">
        <f t="shared" si="26"/>
        <v>3.2742781360333533</v>
      </c>
      <c r="K224" s="2">
        <f t="shared" si="20"/>
        <v>3.4914521068651423</v>
      </c>
    </row>
    <row r="225" spans="1:11" ht="13.5" x14ac:dyDescent="0.25">
      <c r="A225" s="3">
        <f>TITRES_STAT!B228</f>
        <v>42634</v>
      </c>
      <c r="B225" s="5">
        <f>TITRES_STAT!D228</f>
        <v>3.0051999999999999</v>
      </c>
      <c r="C225" s="2">
        <f t="shared" si="21"/>
        <v>-8.8400000000000034E-2</v>
      </c>
      <c r="D225" s="2">
        <f t="shared" si="22"/>
        <v>3.0653200000000003</v>
      </c>
      <c r="E225" s="2">
        <f t="shared" si="24"/>
        <v>3.1740599999999999</v>
      </c>
      <c r="F225" s="2">
        <f t="shared" si="25"/>
        <v>3.2796799999999999</v>
      </c>
      <c r="G225" s="2">
        <f t="shared" si="19"/>
        <v>3.4034339999999998</v>
      </c>
      <c r="H225" s="2">
        <f t="shared" si="23"/>
        <v>4.850431000000003</v>
      </c>
      <c r="I225" s="2">
        <f t="array" ref="I225">SUMPRODUCT(B209:B228, (ROW(B209:B228)-ROW(B209)+1)) / (20*21/2)</f>
        <v>3.0997585714285707</v>
      </c>
      <c r="J225" s="2">
        <f t="shared" si="26"/>
        <v>3.2486516468873194</v>
      </c>
      <c r="K225" s="2">
        <f t="shared" si="20"/>
        <v>3.4723833967919999</v>
      </c>
    </row>
    <row r="226" spans="1:11" ht="13.5" x14ac:dyDescent="0.25">
      <c r="A226" s="3">
        <f>TITRES_STAT!B229</f>
        <v>42635</v>
      </c>
      <c r="B226" s="5">
        <f>TITRES_STAT!D229</f>
        <v>2.8725999999999998</v>
      </c>
      <c r="C226" s="2">
        <f t="shared" si="21"/>
        <v>-0.13260000000000005</v>
      </c>
      <c r="D226" s="2">
        <f t="shared" si="22"/>
        <v>3.0140400000000001</v>
      </c>
      <c r="E226" s="2">
        <f t="shared" si="24"/>
        <v>3.1254399999999993</v>
      </c>
      <c r="F226" s="2">
        <f t="shared" si="25"/>
        <v>3.2597900000000002</v>
      </c>
      <c r="G226" s="2">
        <f t="shared" si="19"/>
        <v>3.3906320000000001</v>
      </c>
      <c r="H226" s="2">
        <f t="shared" si="23"/>
        <v>4.8334925000000029</v>
      </c>
      <c r="I226" s="2">
        <f t="array" ref="I226">SUMPRODUCT(B210:B229, (ROW(B210:B229)-ROW(B210)+1)) / (20*21/2)</f>
        <v>3.0627180952380946</v>
      </c>
      <c r="J226" s="2">
        <f t="shared" si="26"/>
        <v>3.2128372043266222</v>
      </c>
      <c r="K226" s="2">
        <f t="shared" si="20"/>
        <v>3.448862479270745</v>
      </c>
    </row>
    <row r="227" spans="1:11" ht="13.5" x14ac:dyDescent="0.25">
      <c r="A227" s="3">
        <f>TITRES_STAT!B230</f>
        <v>42636</v>
      </c>
      <c r="B227" s="5">
        <f>TITRES_STAT!D230</f>
        <v>2.8725999999999998</v>
      </c>
      <c r="C227" s="2">
        <f t="shared" si="21"/>
        <v>0</v>
      </c>
      <c r="D227" s="2">
        <f t="shared" si="22"/>
        <v>2.96984</v>
      </c>
      <c r="E227" s="2">
        <f t="shared" si="24"/>
        <v>3.0768199999999992</v>
      </c>
      <c r="F227" s="2">
        <f t="shared" si="25"/>
        <v>3.238575</v>
      </c>
      <c r="G227" s="2">
        <f t="shared" si="19"/>
        <v>3.3760900000000005</v>
      </c>
      <c r="H227" s="2">
        <f t="shared" si="23"/>
        <v>4.8174670000000033</v>
      </c>
      <c r="I227" s="2">
        <f t="array" ref="I227">SUMPRODUCT(B211:B230, (ROW(B211:B230)-ROW(B211)+1)) / (20*21/2)</f>
        <v>3.0210104761904759</v>
      </c>
      <c r="J227" s="2">
        <f t="shared" si="26"/>
        <v>3.1804336610574202</v>
      </c>
      <c r="K227" s="2">
        <f t="shared" si="20"/>
        <v>3.4262639506718924</v>
      </c>
    </row>
    <row r="228" spans="1:11" ht="13.5" x14ac:dyDescent="0.25">
      <c r="A228" s="3">
        <f>TITRES_STAT!B231</f>
        <v>42639</v>
      </c>
      <c r="B228" s="5">
        <f>TITRES_STAT!D231</f>
        <v>2.7930999999999999</v>
      </c>
      <c r="C228" s="2">
        <f t="shared" si="21"/>
        <v>-7.9499999999999904E-2</v>
      </c>
      <c r="D228" s="2">
        <f t="shared" si="22"/>
        <v>2.9274200000000001</v>
      </c>
      <c r="E228" s="2">
        <f t="shared" si="24"/>
        <v>3.0299699999999996</v>
      </c>
      <c r="F228" s="2">
        <f t="shared" si="25"/>
        <v>3.2085249999999994</v>
      </c>
      <c r="G228" s="2">
        <f t="shared" si="19"/>
        <v>3.3601320000000006</v>
      </c>
      <c r="H228" s="2">
        <f t="shared" si="23"/>
        <v>4.801783000000003</v>
      </c>
      <c r="I228" s="2">
        <f t="array" ref="I228">SUMPRODUCT(B212:B231, (ROW(B212:B231)-ROW(B212)+1)) / (20*21/2)</f>
        <v>2.9826700000000002</v>
      </c>
      <c r="J228" s="2">
        <f t="shared" si="26"/>
        <v>3.1435447409567132</v>
      </c>
      <c r="K228" s="2">
        <f t="shared" si="20"/>
        <v>3.4014339918220142</v>
      </c>
    </row>
    <row r="229" spans="1:11" ht="13.5" x14ac:dyDescent="0.25">
      <c r="A229" s="3">
        <f>TITRES_STAT!B232</f>
        <v>42640</v>
      </c>
      <c r="B229" s="5">
        <f>TITRES_STAT!D232</f>
        <v>2.8195999999999999</v>
      </c>
      <c r="C229" s="2">
        <f t="shared" si="21"/>
        <v>2.6499999999999968E-2</v>
      </c>
      <c r="D229" s="2">
        <f t="shared" si="22"/>
        <v>2.8726199999999995</v>
      </c>
      <c r="E229" s="2">
        <f t="shared" si="24"/>
        <v>2.9901899999999997</v>
      </c>
      <c r="F229" s="2">
        <f t="shared" si="25"/>
        <v>3.1780300000000001</v>
      </c>
      <c r="G229" s="2">
        <f t="shared" si="19"/>
        <v>3.3467920000000002</v>
      </c>
      <c r="H229" s="2">
        <f t="shared" si="23"/>
        <v>4.7864055000000034</v>
      </c>
      <c r="I229" s="2">
        <f t="array" ref="I229">SUMPRODUCT(B213:B232, (ROW(B213:B232)-ROW(B213)+1)) / (20*21/2)</f>
        <v>2.9553099999999999</v>
      </c>
      <c r="J229" s="2">
        <f t="shared" si="26"/>
        <v>3.1126928608655975</v>
      </c>
      <c r="K229" s="2">
        <f t="shared" si="20"/>
        <v>3.3786169725348767</v>
      </c>
    </row>
    <row r="230" spans="1:11" ht="13.5" x14ac:dyDescent="0.25">
      <c r="A230" s="3">
        <f>TITRES_STAT!B233</f>
        <v>42641</v>
      </c>
      <c r="B230" s="5">
        <f>TITRES_STAT!D233</f>
        <v>2.7401</v>
      </c>
      <c r="C230" s="2">
        <f t="shared" si="21"/>
        <v>-7.9499999999999904E-2</v>
      </c>
      <c r="D230" s="2">
        <f t="shared" si="22"/>
        <v>2.8195999999999999</v>
      </c>
      <c r="E230" s="2">
        <f t="shared" si="24"/>
        <v>2.9424599999999996</v>
      </c>
      <c r="F230" s="2">
        <f t="shared" si="25"/>
        <v>3.1426750000000001</v>
      </c>
      <c r="G230" s="2">
        <f t="shared" si="19"/>
        <v>3.3320360000000009</v>
      </c>
      <c r="H230" s="2">
        <f t="shared" si="23"/>
        <v>4.7705435000000032</v>
      </c>
      <c r="I230" s="2">
        <f t="array" ref="I230">SUMPRODUCT(B214:B233, (ROW(B214:B233)-ROW(B214)+1)) / (20*21/2)</f>
        <v>2.9378457142857148</v>
      </c>
      <c r="J230" s="2">
        <f t="shared" si="26"/>
        <v>3.0772078264974452</v>
      </c>
      <c r="K230" s="2">
        <f t="shared" si="20"/>
        <v>3.3535770912589995</v>
      </c>
    </row>
    <row r="231" spans="1:11" ht="13.5" x14ac:dyDescent="0.25">
      <c r="A231" s="3">
        <f>TITRES_STAT!B234</f>
        <v>42642</v>
      </c>
      <c r="B231" s="5">
        <f>TITRES_STAT!D234</f>
        <v>2.7401</v>
      </c>
      <c r="C231" s="2">
        <f t="shared" si="21"/>
        <v>0</v>
      </c>
      <c r="D231" s="2">
        <f t="shared" si="22"/>
        <v>2.7930999999999999</v>
      </c>
      <c r="E231" s="2">
        <f t="shared" si="24"/>
        <v>2.9035699999999998</v>
      </c>
      <c r="F231" s="2">
        <f t="shared" si="25"/>
        <v>3.1068800000000003</v>
      </c>
      <c r="G231" s="2">
        <f t="shared" si="19"/>
        <v>3.316758000000001</v>
      </c>
      <c r="H231" s="2">
        <f t="shared" si="23"/>
        <v>4.7542905000000024</v>
      </c>
      <c r="I231" s="2">
        <f t="array" ref="I231">SUMPRODUCT(B215:B234, (ROW(B215:B234)-ROW(B215)+1)) / (20*21/2)</f>
        <v>2.93119</v>
      </c>
      <c r="J231" s="2">
        <f t="shared" si="26"/>
        <v>3.0451023192119742</v>
      </c>
      <c r="K231" s="2">
        <f t="shared" si="20"/>
        <v>3.3295191661115879</v>
      </c>
    </row>
    <row r="232" spans="1:11" ht="13.5" x14ac:dyDescent="0.25">
      <c r="A232" s="3">
        <f>TITRES_STAT!B235</f>
        <v>42643</v>
      </c>
      <c r="B232" s="5">
        <f>TITRES_STAT!D235</f>
        <v>2.8195999999999999</v>
      </c>
      <c r="C232" s="2">
        <f t="shared" si="21"/>
        <v>7.9499999999999904E-2</v>
      </c>
      <c r="D232" s="2">
        <f t="shared" si="22"/>
        <v>2.7824999999999998</v>
      </c>
      <c r="E232" s="2">
        <f t="shared" si="24"/>
        <v>2.8761699999999997</v>
      </c>
      <c r="F232" s="2">
        <f t="shared" si="25"/>
        <v>3.0825750000000007</v>
      </c>
      <c r="G232" s="2">
        <f t="shared" si="19"/>
        <v>3.3037660000000013</v>
      </c>
      <c r="H232" s="2">
        <f t="shared" si="23"/>
        <v>4.7384350000000026</v>
      </c>
      <c r="I232" s="2">
        <f t="array" ref="I232">SUMPRODUCT(B216:B235, (ROW(B216:B235)-ROW(B216)+1)) / (20*21/2)</f>
        <v>2.9157804761904762</v>
      </c>
      <c r="J232" s="2">
        <f t="shared" si="26"/>
        <v>3.0236259078584524</v>
      </c>
      <c r="K232" s="2">
        <f t="shared" si="20"/>
        <v>3.3095223360679964</v>
      </c>
    </row>
    <row r="233" spans="1:11" ht="13.5" x14ac:dyDescent="0.25">
      <c r="A233" s="3">
        <f>TITRES_STAT!B236</f>
        <v>42647</v>
      </c>
      <c r="B233" s="5">
        <f>TITRES_STAT!D236</f>
        <v>2.8992</v>
      </c>
      <c r="C233" s="2">
        <f t="shared" si="21"/>
        <v>7.9600000000000115E-2</v>
      </c>
      <c r="D233" s="2">
        <f t="shared" si="22"/>
        <v>2.8037199999999998</v>
      </c>
      <c r="E233" s="2">
        <f t="shared" si="24"/>
        <v>2.8655700000000004</v>
      </c>
      <c r="F233" s="2">
        <f t="shared" si="25"/>
        <v>3.0573850000000005</v>
      </c>
      <c r="G233" s="2">
        <f t="shared" si="19"/>
        <v>3.2923660000000012</v>
      </c>
      <c r="H233" s="2">
        <f t="shared" si="23"/>
        <v>4.7228470000000025</v>
      </c>
      <c r="I233" s="2">
        <f t="array" ref="I233">SUMPRODUCT(B217:B236, (ROW(B217:B236)-ROW(B217)+1)) / (20*21/2)</f>
        <v>2.9071061904761906</v>
      </c>
      <c r="J233" s="2">
        <f t="shared" si="26"/>
        <v>3.0117758213957426</v>
      </c>
      <c r="K233" s="2">
        <f t="shared" si="20"/>
        <v>3.29343126406533</v>
      </c>
    </row>
    <row r="234" spans="1:11" ht="13.5" x14ac:dyDescent="0.25">
      <c r="A234" s="3">
        <f>TITRES_STAT!B237</f>
        <v>42648</v>
      </c>
      <c r="B234" s="5">
        <f>TITRES_STAT!D237</f>
        <v>2.9874999999999998</v>
      </c>
      <c r="C234" s="2">
        <f t="shared" si="21"/>
        <v>8.8299999999999823E-2</v>
      </c>
      <c r="D234" s="2">
        <f t="shared" si="22"/>
        <v>2.8372999999999999</v>
      </c>
      <c r="E234" s="2">
        <f t="shared" si="24"/>
        <v>2.8549600000000002</v>
      </c>
      <c r="F234" s="2">
        <f t="shared" si="25"/>
        <v>3.0343999999999998</v>
      </c>
      <c r="G234" s="2">
        <f t="shared" si="19"/>
        <v>3.2804700000000016</v>
      </c>
      <c r="H234" s="2">
        <f t="shared" si="23"/>
        <v>4.7073525000000025</v>
      </c>
      <c r="I234" s="2">
        <f t="array" ref="I234">SUMPRODUCT(B218:B237, (ROW(B218:B237)-ROW(B218)+1)) / (20*21/2)</f>
        <v>2.9064319047619045</v>
      </c>
      <c r="J234" s="2">
        <f t="shared" si="26"/>
        <v>3.0094638384056718</v>
      </c>
      <c r="K234" s="2">
        <f t="shared" si="20"/>
        <v>3.2814339595921798</v>
      </c>
    </row>
    <row r="235" spans="1:11" ht="13.5" x14ac:dyDescent="0.25">
      <c r="A235" s="3">
        <f>TITRES_STAT!B238</f>
        <v>42649</v>
      </c>
      <c r="B235" s="5">
        <f>TITRES_STAT!D238</f>
        <v>2.8725999999999998</v>
      </c>
      <c r="C235" s="2">
        <f t="shared" si="21"/>
        <v>-0.1149</v>
      </c>
      <c r="D235" s="2">
        <f t="shared" si="22"/>
        <v>2.8638000000000003</v>
      </c>
      <c r="E235" s="2">
        <f t="shared" si="24"/>
        <v>2.8416999999999999</v>
      </c>
      <c r="F235" s="2">
        <f t="shared" si="25"/>
        <v>3.0078799999999997</v>
      </c>
      <c r="G235" s="2">
        <f t="shared" si="19"/>
        <v>3.2657960000000021</v>
      </c>
      <c r="H235" s="2">
        <f t="shared" si="23"/>
        <v>4.690066500000003</v>
      </c>
      <c r="I235" s="2">
        <f t="array" ref="I235">SUMPRODUCT(B219:B238, (ROW(B219:B238)-ROW(B219)+1)) / (20*21/2)</f>
        <v>2.9075676190476187</v>
      </c>
      <c r="J235" s="2">
        <f t="shared" si="26"/>
        <v>2.9964291871289412</v>
      </c>
      <c r="K235" s="2">
        <f t="shared" si="20"/>
        <v>3.2654012552944471</v>
      </c>
    </row>
    <row r="236" spans="1:11" ht="13.5" x14ac:dyDescent="0.25">
      <c r="A236" s="3">
        <f>TITRES_STAT!B239</f>
        <v>42650</v>
      </c>
      <c r="B236" s="5">
        <f>TITRES_STAT!D239</f>
        <v>2.9167999999999998</v>
      </c>
      <c r="C236" s="2">
        <f t="shared" si="21"/>
        <v>4.4200000000000017E-2</v>
      </c>
      <c r="D236" s="2">
        <f t="shared" si="22"/>
        <v>2.8991400000000001</v>
      </c>
      <c r="E236" s="2">
        <f t="shared" si="24"/>
        <v>2.84612</v>
      </c>
      <c r="F236" s="2">
        <f t="shared" si="25"/>
        <v>2.9857799999999997</v>
      </c>
      <c r="G236" s="2">
        <f t="shared" si="19"/>
        <v>3.252006000000002</v>
      </c>
      <c r="H236" s="2">
        <f t="shared" si="23"/>
        <v>4.6731755000000019</v>
      </c>
      <c r="I236" s="2">
        <f t="array" ref="I236">SUMPRODUCT(B220:B239, (ROW(B220:B239)-ROW(B220)+1)) / (20*21/2)</f>
        <v>2.9041552380952376</v>
      </c>
      <c r="J236" s="2">
        <f t="shared" si="26"/>
        <v>2.9888454550214227</v>
      </c>
      <c r="K236" s="2">
        <f t="shared" si="20"/>
        <v>3.2517306178319201</v>
      </c>
    </row>
    <row r="237" spans="1:11" ht="13.5" x14ac:dyDescent="0.25">
      <c r="A237" s="3">
        <f>TITRES_STAT!B240</f>
        <v>42653</v>
      </c>
      <c r="B237" s="5">
        <f>TITRES_STAT!D240</f>
        <v>2.9786999999999999</v>
      </c>
      <c r="C237" s="2">
        <f t="shared" si="21"/>
        <v>6.1900000000000066E-2</v>
      </c>
      <c r="D237" s="2">
        <f t="shared" si="22"/>
        <v>2.9309599999999998</v>
      </c>
      <c r="E237" s="2">
        <f t="shared" si="24"/>
        <v>2.8567299999999998</v>
      </c>
      <c r="F237" s="2">
        <f t="shared" si="25"/>
        <v>2.9667749999999997</v>
      </c>
      <c r="G237" s="2">
        <f t="shared" si="19"/>
        <v>3.2417520000000013</v>
      </c>
      <c r="H237" s="2">
        <f t="shared" si="23"/>
        <v>4.6567675000000026</v>
      </c>
      <c r="I237" s="2">
        <f t="array" ref="I237">SUMPRODUCT(B221:B240, (ROW(B221:B240)-ROW(B221)+1)) / (20*21/2)</f>
        <v>2.8903933333333329</v>
      </c>
      <c r="J237" s="2">
        <f t="shared" si="26"/>
        <v>2.9878792212098588</v>
      </c>
      <c r="K237" s="2">
        <f t="shared" si="20"/>
        <v>3.2410235347796879</v>
      </c>
    </row>
    <row r="238" spans="1:11" ht="13.5" x14ac:dyDescent="0.25">
      <c r="A238" s="3">
        <f>TITRES_STAT!B241</f>
        <v>42654</v>
      </c>
      <c r="B238" s="5">
        <f>TITRES_STAT!D241</f>
        <v>2.9786999999999999</v>
      </c>
      <c r="C238" s="2">
        <f t="shared" si="21"/>
        <v>0</v>
      </c>
      <c r="D238" s="2">
        <f t="shared" si="22"/>
        <v>2.94686</v>
      </c>
      <c r="E238" s="2">
        <f t="shared" si="24"/>
        <v>2.8752899999999997</v>
      </c>
      <c r="F238" s="2">
        <f t="shared" si="25"/>
        <v>2.9526300000000001</v>
      </c>
      <c r="G238" s="2">
        <f t="shared" si="19"/>
        <v>3.2334440000000018</v>
      </c>
      <c r="H238" s="2">
        <f t="shared" si="23"/>
        <v>4.6412290000000018</v>
      </c>
      <c r="I238" s="2">
        <f t="array" ref="I238">SUMPRODUCT(B222:B241, (ROW(B222:B241)-ROW(B222)+1)) / (20*21/2)</f>
        <v>2.8853852380952381</v>
      </c>
      <c r="J238" s="2">
        <f t="shared" si="26"/>
        <v>2.987005009666063</v>
      </c>
      <c r="K238" s="2">
        <f t="shared" si="20"/>
        <v>3.2307363373373472</v>
      </c>
    </row>
    <row r="239" spans="1:11" ht="13.5" x14ac:dyDescent="0.25">
      <c r="A239" s="3">
        <f>TITRES_STAT!B242</f>
        <v>42655</v>
      </c>
      <c r="B239" s="5">
        <f>TITRES_STAT!D242</f>
        <v>2.9167999999999998</v>
      </c>
      <c r="C239" s="2">
        <f t="shared" si="21"/>
        <v>-6.1900000000000066E-2</v>
      </c>
      <c r="D239" s="2">
        <f t="shared" si="22"/>
        <v>2.9327200000000002</v>
      </c>
      <c r="E239" s="2">
        <f t="shared" si="24"/>
        <v>2.8850099999999994</v>
      </c>
      <c r="F239" s="2">
        <f t="shared" si="25"/>
        <v>2.9376000000000002</v>
      </c>
      <c r="G239" s="2">
        <f t="shared" si="19"/>
        <v>3.2238980000000015</v>
      </c>
      <c r="H239" s="2">
        <f t="shared" si="23"/>
        <v>4.6253810000000017</v>
      </c>
      <c r="I239" s="2">
        <f t="array" ref="I239">SUMPRODUCT(B223:B242, (ROW(B223:B242)-ROW(B223)+1)) / (20*21/2)</f>
        <v>2.878268571428571</v>
      </c>
      <c r="J239" s="2">
        <f t="shared" si="26"/>
        <v>2.9803188182692955</v>
      </c>
      <c r="K239" s="2">
        <f t="shared" si="20"/>
        <v>3.2184251084221573</v>
      </c>
    </row>
    <row r="240" spans="1:11" ht="13.5" x14ac:dyDescent="0.25">
      <c r="A240" s="3">
        <f>TITRES_STAT!B243</f>
        <v>42656</v>
      </c>
      <c r="B240" s="5">
        <f>TITRES_STAT!D243</f>
        <v>2.7930999999999999</v>
      </c>
      <c r="C240" s="2">
        <f t="shared" si="21"/>
        <v>-0.12369999999999992</v>
      </c>
      <c r="D240" s="2">
        <f t="shared" si="22"/>
        <v>2.91682</v>
      </c>
      <c r="E240" s="2">
        <f t="shared" si="24"/>
        <v>2.8903099999999999</v>
      </c>
      <c r="F240" s="2">
        <f t="shared" si="25"/>
        <v>2.9163850000000004</v>
      </c>
      <c r="G240" s="2">
        <f t="shared" si="19"/>
        <v>3.2118780000000013</v>
      </c>
      <c r="H240" s="2">
        <f t="shared" si="23"/>
        <v>4.6080885000000009</v>
      </c>
      <c r="I240" s="2">
        <f t="array" ref="I240">SUMPRODUCT(B224:B243, (ROW(B224:B243)-ROW(B224)+1)) / (20*21/2)</f>
        <v>2.8648433333333334</v>
      </c>
      <c r="J240" s="2">
        <f t="shared" si="26"/>
        <v>2.9624884546246006</v>
      </c>
      <c r="K240" s="2">
        <f t="shared" si="20"/>
        <v>3.201745692405602</v>
      </c>
    </row>
    <row r="241" spans="1:11" ht="13.5" x14ac:dyDescent="0.25">
      <c r="A241" s="3">
        <f>TITRES_STAT!B244</f>
        <v>42657</v>
      </c>
      <c r="B241" s="5">
        <f>TITRES_STAT!D244</f>
        <v>2.8637999999999999</v>
      </c>
      <c r="C241" s="2">
        <f t="shared" si="21"/>
        <v>7.0699999999999985E-2</v>
      </c>
      <c r="D241" s="2">
        <f t="shared" si="22"/>
        <v>2.9062200000000002</v>
      </c>
      <c r="E241" s="2">
        <f t="shared" si="24"/>
        <v>2.9026799999999997</v>
      </c>
      <c r="F241" s="2">
        <f t="shared" si="25"/>
        <v>2.9031250000000002</v>
      </c>
      <c r="G241" s="2">
        <f t="shared" si="19"/>
        <v>3.201448000000001</v>
      </c>
      <c r="H241" s="2">
        <f t="shared" si="23"/>
        <v>4.5913235000000006</v>
      </c>
      <c r="I241" s="2">
        <f t="array" ref="I241">SUMPRODUCT(B225:B244, (ROW(B225:B244)-ROW(B225)+1)) / (20*21/2)</f>
        <v>2.8526385714285714</v>
      </c>
      <c r="J241" s="2">
        <f t="shared" si="26"/>
        <v>2.9530895541841624</v>
      </c>
      <c r="K241" s="2">
        <f t="shared" si="20"/>
        <v>3.1884929201544021</v>
      </c>
    </row>
    <row r="242" spans="1:11" ht="13.5" x14ac:dyDescent="0.25">
      <c r="A242" s="3">
        <f>TITRES_STAT!B245</f>
        <v>42660</v>
      </c>
      <c r="B242" s="5">
        <f>TITRES_STAT!D245</f>
        <v>2.8283999999999998</v>
      </c>
      <c r="C242" s="2">
        <f t="shared" si="21"/>
        <v>-3.5400000000000098E-2</v>
      </c>
      <c r="D242" s="2">
        <f t="shared" si="22"/>
        <v>2.87616</v>
      </c>
      <c r="E242" s="2">
        <f t="shared" si="24"/>
        <v>2.9035599999999997</v>
      </c>
      <c r="F242" s="2">
        <f t="shared" si="25"/>
        <v>2.8898650000000004</v>
      </c>
      <c r="G242" s="2">
        <f t="shared" ref="G242:G305" si="27">AVERAGE(B193:B242)</f>
        <v>3.1903100000000002</v>
      </c>
      <c r="H242" s="2">
        <f t="shared" si="23"/>
        <v>4.5746860000000007</v>
      </c>
      <c r="I242" s="2">
        <f t="array" ref="I242">SUMPRODUCT(B226:B245, (ROW(B226:B245)-ROW(B226)+1)) / (20*21/2)</f>
        <v>2.8437609523809524</v>
      </c>
      <c r="J242" s="2">
        <f t="shared" si="26"/>
        <v>2.9412143585475756</v>
      </c>
      <c r="K242" s="2">
        <f t="shared" si="20"/>
        <v>3.1743716291679549</v>
      </c>
    </row>
    <row r="243" spans="1:11" ht="13.5" x14ac:dyDescent="0.25">
      <c r="A243" s="3">
        <f>TITRES_STAT!B246</f>
        <v>42661</v>
      </c>
      <c r="B243" s="5">
        <f>TITRES_STAT!D246</f>
        <v>2.7488999999999999</v>
      </c>
      <c r="C243" s="2">
        <f t="shared" si="21"/>
        <v>-7.9499999999999904E-2</v>
      </c>
      <c r="D243" s="2">
        <f t="shared" si="22"/>
        <v>2.8302</v>
      </c>
      <c r="E243" s="2">
        <f t="shared" si="24"/>
        <v>2.8885299999999998</v>
      </c>
      <c r="F243" s="2">
        <f t="shared" si="25"/>
        <v>2.877050000000001</v>
      </c>
      <c r="G243" s="2">
        <f t="shared" si="27"/>
        <v>3.1774059999999995</v>
      </c>
      <c r="H243" s="2">
        <f t="shared" si="23"/>
        <v>4.5571725000000018</v>
      </c>
      <c r="I243" s="2">
        <f t="array" ref="I243">SUMPRODUCT(B227:B246, (ROW(B227:B246)-ROW(B227)+1)) / (20*21/2)</f>
        <v>2.8402290476190473</v>
      </c>
      <c r="J243" s="2">
        <f t="shared" si="26"/>
        <v>2.9228987053525683</v>
      </c>
      <c r="K243" s="2">
        <f t="shared" ref="K243:K306" si="28">$K$4*B243+(1-$K$4)*K242</f>
        <v>3.1576864672398002</v>
      </c>
    </row>
    <row r="244" spans="1:11" ht="13.5" x14ac:dyDescent="0.25">
      <c r="A244" s="3">
        <f>TITRES_STAT!B247</f>
        <v>42662</v>
      </c>
      <c r="B244" s="5">
        <f>TITRES_STAT!D247</f>
        <v>2.7488999999999999</v>
      </c>
      <c r="C244" s="2">
        <f t="shared" si="21"/>
        <v>0</v>
      </c>
      <c r="D244" s="2">
        <f t="shared" si="22"/>
        <v>2.7966199999999999</v>
      </c>
      <c r="E244" s="2">
        <f t="shared" si="24"/>
        <v>2.8646699999999998</v>
      </c>
      <c r="F244" s="2">
        <f t="shared" si="25"/>
        <v>2.8598150000000002</v>
      </c>
      <c r="G244" s="2">
        <f t="shared" si="27"/>
        <v>3.1675059999999995</v>
      </c>
      <c r="H244" s="2">
        <f t="shared" si="23"/>
        <v>4.5392680000000016</v>
      </c>
      <c r="I244" s="2">
        <f t="array" ref="I244">SUMPRODUCT(B228:B247, (ROW(B228:B247)-ROW(B228)+1)) / (20*21/2)</f>
        <v>2.8445628571428574</v>
      </c>
      <c r="J244" s="2">
        <f t="shared" si="26"/>
        <v>2.9063274000808952</v>
      </c>
      <c r="K244" s="2">
        <f t="shared" si="28"/>
        <v>3.1416556253872594</v>
      </c>
    </row>
    <row r="245" spans="1:11" ht="13.5" x14ac:dyDescent="0.25">
      <c r="A245" s="3">
        <f>TITRES_STAT!B248</f>
        <v>42663</v>
      </c>
      <c r="B245" s="5">
        <f>TITRES_STAT!D248</f>
        <v>2.7665999999999999</v>
      </c>
      <c r="C245" s="2">
        <f t="shared" si="21"/>
        <v>1.7700000000000049E-2</v>
      </c>
      <c r="D245" s="2">
        <f t="shared" si="22"/>
        <v>2.7913199999999998</v>
      </c>
      <c r="E245" s="2">
        <f t="shared" si="24"/>
        <v>2.8540699999999997</v>
      </c>
      <c r="F245" s="2">
        <f t="shared" si="25"/>
        <v>2.8478850000000002</v>
      </c>
      <c r="G245" s="2">
        <f t="shared" si="27"/>
        <v>3.1540719999999993</v>
      </c>
      <c r="H245" s="2">
        <f t="shared" si="23"/>
        <v>4.5223650000000015</v>
      </c>
      <c r="I245" s="2">
        <f t="array" ref="I245">SUMPRODUCT(B229:B248, (ROW(B229:B248)-ROW(B229)+1)) / (20*21/2)</f>
        <v>2.8530219047619041</v>
      </c>
      <c r="J245" s="2">
        <f t="shared" si="26"/>
        <v>2.8930200286446195</v>
      </c>
      <c r="K245" s="2">
        <f t="shared" si="28"/>
        <v>3.1269475616465825</v>
      </c>
    </row>
    <row r="246" spans="1:11" ht="13.5" x14ac:dyDescent="0.25">
      <c r="A246" s="3">
        <f>TITRES_STAT!B249</f>
        <v>42664</v>
      </c>
      <c r="B246" s="5">
        <f>TITRES_STAT!D249</f>
        <v>2.8108</v>
      </c>
      <c r="C246" s="2">
        <f t="shared" si="21"/>
        <v>4.4200000000000017E-2</v>
      </c>
      <c r="D246" s="2">
        <f t="shared" si="22"/>
        <v>2.7807200000000001</v>
      </c>
      <c r="E246" s="2">
        <f t="shared" si="24"/>
        <v>2.8434699999999999</v>
      </c>
      <c r="F246" s="2">
        <f t="shared" si="25"/>
        <v>2.844795</v>
      </c>
      <c r="G246" s="2">
        <f t="shared" si="27"/>
        <v>3.140638</v>
      </c>
      <c r="H246" s="2">
        <f t="shared" si="23"/>
        <v>4.5059870000000011</v>
      </c>
      <c r="I246" s="2">
        <f t="array" ref="I246">SUMPRODUCT(B230:B249, (ROW(B230:B249)-ROW(B230)+1)) / (20*21/2)</f>
        <v>2.8675409523809527</v>
      </c>
      <c r="J246" s="2">
        <f t="shared" si="26"/>
        <v>2.8851895497260842</v>
      </c>
      <c r="K246" s="2">
        <f t="shared" si="28"/>
        <v>3.1145496180525991</v>
      </c>
    </row>
    <row r="247" spans="1:11" ht="13.5" x14ac:dyDescent="0.25">
      <c r="A247" s="3">
        <f>TITRES_STAT!B250</f>
        <v>42667</v>
      </c>
      <c r="B247" s="5">
        <f>TITRES_STAT!D250</f>
        <v>2.8902999999999999</v>
      </c>
      <c r="C247" s="2">
        <f t="shared" si="21"/>
        <v>7.9499999999999904E-2</v>
      </c>
      <c r="D247" s="2">
        <f t="shared" si="22"/>
        <v>2.7930999999999999</v>
      </c>
      <c r="E247" s="2">
        <f t="shared" si="24"/>
        <v>2.8346299999999998</v>
      </c>
      <c r="F247" s="2">
        <f t="shared" si="25"/>
        <v>2.8456799999999993</v>
      </c>
      <c r="G247" s="2">
        <f t="shared" si="27"/>
        <v>3.1263179999999995</v>
      </c>
      <c r="H247" s="2">
        <f t="shared" si="23"/>
        <v>4.490180500000001</v>
      </c>
      <c r="I247" s="2">
        <f t="array" ref="I247">SUMPRODUCT(B231:B250, (ROW(B231:B250)-ROW(B231)+1)) / (20*21/2)</f>
        <v>2.8895952380952377</v>
      </c>
      <c r="J247" s="2">
        <f t="shared" si="26"/>
        <v>2.8856762592759808</v>
      </c>
      <c r="K247" s="2">
        <f t="shared" si="28"/>
        <v>3.1057555153838696</v>
      </c>
    </row>
    <row r="248" spans="1:11" ht="13.5" x14ac:dyDescent="0.25">
      <c r="A248" s="3">
        <f>TITRES_STAT!B251</f>
        <v>42668</v>
      </c>
      <c r="B248" s="5">
        <f>TITRES_STAT!D251</f>
        <v>2.9344999999999999</v>
      </c>
      <c r="C248" s="2">
        <f t="shared" si="21"/>
        <v>4.4200000000000017E-2</v>
      </c>
      <c r="D248" s="2">
        <f t="shared" si="22"/>
        <v>2.8302199999999997</v>
      </c>
      <c r="E248" s="2">
        <f t="shared" si="24"/>
        <v>2.8302100000000001</v>
      </c>
      <c r="F248" s="2">
        <f t="shared" si="25"/>
        <v>2.8527499999999995</v>
      </c>
      <c r="G248" s="2">
        <f t="shared" si="27"/>
        <v>3.1150040000000003</v>
      </c>
      <c r="H248" s="2">
        <f t="shared" si="23"/>
        <v>4.4745950000000008</v>
      </c>
      <c r="I248" s="2">
        <f t="array" ref="I248">SUMPRODUCT(B232:B251, (ROW(B232:B251)-ROW(B232)+1)) / (20*21/2)</f>
        <v>2.9268042857142857</v>
      </c>
      <c r="J248" s="2">
        <f t="shared" si="26"/>
        <v>2.8903261393449347</v>
      </c>
      <c r="K248" s="2">
        <f t="shared" si="28"/>
        <v>3.0990396128197961</v>
      </c>
    </row>
    <row r="249" spans="1:11" ht="13.5" x14ac:dyDescent="0.25">
      <c r="A249" s="3">
        <f>TITRES_STAT!B252</f>
        <v>42669</v>
      </c>
      <c r="B249" s="5">
        <f>TITRES_STAT!D252</f>
        <v>3.0051999999999999</v>
      </c>
      <c r="C249" s="2">
        <f t="shared" si="21"/>
        <v>7.0699999999999985E-2</v>
      </c>
      <c r="D249" s="2">
        <f t="shared" si="22"/>
        <v>2.8814800000000003</v>
      </c>
      <c r="E249" s="2">
        <f t="shared" si="24"/>
        <v>2.8390499999999999</v>
      </c>
      <c r="F249" s="2">
        <f t="shared" si="25"/>
        <v>2.8620299999999994</v>
      </c>
      <c r="G249" s="2">
        <f t="shared" si="27"/>
        <v>3.1035119999999994</v>
      </c>
      <c r="H249" s="2">
        <f t="shared" si="23"/>
        <v>4.4591890000000003</v>
      </c>
      <c r="I249" s="2">
        <f t="array" ref="I249">SUMPRODUCT(B233:B252, (ROW(B233:B252)-ROW(B233)+1)) / (20*21/2)</f>
        <v>2.980002380952381</v>
      </c>
      <c r="J249" s="2">
        <f t="shared" si="26"/>
        <v>2.9012665070263695</v>
      </c>
      <c r="K249" s="2">
        <f t="shared" si="28"/>
        <v>3.095359628003334</v>
      </c>
    </row>
    <row r="250" spans="1:11" ht="13.5" x14ac:dyDescent="0.25">
      <c r="A250" s="3">
        <f>TITRES_STAT!B253</f>
        <v>42670</v>
      </c>
      <c r="B250" s="5">
        <f>TITRES_STAT!D253</f>
        <v>3.0935999999999999</v>
      </c>
      <c r="C250" s="2">
        <f t="shared" si="21"/>
        <v>8.8400000000000034E-2</v>
      </c>
      <c r="D250" s="2">
        <f t="shared" si="22"/>
        <v>2.9468800000000002</v>
      </c>
      <c r="E250" s="2">
        <f t="shared" si="24"/>
        <v>2.8690999999999995</v>
      </c>
      <c r="F250" s="2">
        <f t="shared" si="25"/>
        <v>2.8797050000000004</v>
      </c>
      <c r="G250" s="2">
        <f t="shared" si="27"/>
        <v>3.0946720000000001</v>
      </c>
      <c r="H250" s="2">
        <f t="shared" si="23"/>
        <v>4.4442250000000003</v>
      </c>
      <c r="I250" s="2">
        <f t="array" ref="I250">SUMPRODUCT(B234:B253, (ROW(B234:B253)-ROW(B234)+1)) / (20*21/2)</f>
        <v>3.047813809523809</v>
      </c>
      <c r="J250" s="2">
        <f t="shared" si="26"/>
        <v>2.9195839825476675</v>
      </c>
      <c r="K250" s="2">
        <f t="shared" si="28"/>
        <v>3.0952906229835957</v>
      </c>
    </row>
    <row r="251" spans="1:11" ht="13.5" x14ac:dyDescent="0.25">
      <c r="A251" s="3">
        <f>TITRES_STAT!B254</f>
        <v>42671</v>
      </c>
      <c r="B251" s="5">
        <f>TITRES_STAT!D254</f>
        <v>3.2704</v>
      </c>
      <c r="C251" s="2">
        <f t="shared" si="21"/>
        <v>0.17680000000000007</v>
      </c>
      <c r="D251" s="2">
        <f t="shared" si="22"/>
        <v>3.0388000000000002</v>
      </c>
      <c r="E251" s="2">
        <f t="shared" si="24"/>
        <v>2.9097599999999995</v>
      </c>
      <c r="F251" s="2">
        <f t="shared" si="25"/>
        <v>2.9062199999999998</v>
      </c>
      <c r="G251" s="2">
        <f t="shared" si="27"/>
        <v>3.0895459999999999</v>
      </c>
      <c r="H251" s="2">
        <f t="shared" si="23"/>
        <v>4.4301449999999996</v>
      </c>
      <c r="I251" s="2">
        <f t="array" ref="I251">SUMPRODUCT(B235:B254, (ROW(B235:B254)-ROW(B235)+1)) / (20*21/2)</f>
        <v>3.1078380952380948</v>
      </c>
      <c r="J251" s="2">
        <f t="shared" si="26"/>
        <v>2.9529950318288418</v>
      </c>
      <c r="K251" s="2">
        <f t="shared" si="28"/>
        <v>3.102157657376396</v>
      </c>
    </row>
    <row r="252" spans="1:11" ht="13.5" x14ac:dyDescent="0.25">
      <c r="A252" s="3">
        <f>TITRES_STAT!B255</f>
        <v>42674</v>
      </c>
      <c r="B252" s="5">
        <f>TITRES_STAT!D255</f>
        <v>3.4647999999999999</v>
      </c>
      <c r="C252" s="2">
        <f t="shared" si="21"/>
        <v>0.19439999999999991</v>
      </c>
      <c r="D252" s="2">
        <f t="shared" si="22"/>
        <v>3.1537000000000002</v>
      </c>
      <c r="E252" s="2">
        <f t="shared" si="24"/>
        <v>2.9733999999999994</v>
      </c>
      <c r="F252" s="2">
        <f t="shared" si="25"/>
        <v>2.9384799999999998</v>
      </c>
      <c r="G252" s="2">
        <f t="shared" si="27"/>
        <v>3.0884839999999998</v>
      </c>
      <c r="H252" s="2">
        <f t="shared" si="23"/>
        <v>4.4176459999999995</v>
      </c>
      <c r="I252" s="2">
        <f t="array" ref="I252">SUMPRODUCT(B236:B255, (ROW(B236:B255)-ROW(B236)+1)) / (20*21/2)</f>
        <v>3.1657538095238098</v>
      </c>
      <c r="J252" s="2">
        <f t="shared" si="26"/>
        <v>3.0017383621308569</v>
      </c>
      <c r="K252" s="2">
        <f t="shared" si="28"/>
        <v>3.1163789257145766</v>
      </c>
    </row>
    <row r="253" spans="1:11" ht="13.5" x14ac:dyDescent="0.25">
      <c r="A253" s="3">
        <f>TITRES_STAT!B256</f>
        <v>42675</v>
      </c>
      <c r="B253" s="5">
        <f>TITRES_STAT!D256</f>
        <v>3.6505000000000001</v>
      </c>
      <c r="C253" s="2">
        <f t="shared" si="21"/>
        <v>0.1857000000000002</v>
      </c>
      <c r="D253" s="2">
        <f t="shared" si="22"/>
        <v>3.2968999999999999</v>
      </c>
      <c r="E253" s="2">
        <f t="shared" si="24"/>
        <v>3.0635599999999998</v>
      </c>
      <c r="F253" s="2">
        <f t="shared" si="25"/>
        <v>2.9760450000000001</v>
      </c>
      <c r="G253" s="2">
        <f t="shared" si="27"/>
        <v>3.0920199999999993</v>
      </c>
      <c r="H253" s="2">
        <f t="shared" si="23"/>
        <v>4.4060754999999991</v>
      </c>
      <c r="I253" s="2">
        <f t="array" ref="I253">SUMPRODUCT(B237:B256, (ROW(B237:B256)-ROW(B237)+1)) / (20*21/2)</f>
        <v>3.2201338095238099</v>
      </c>
      <c r="J253" s="2">
        <f t="shared" si="26"/>
        <v>3.0635251847850609</v>
      </c>
      <c r="K253" s="2">
        <f t="shared" si="28"/>
        <v>3.1373248501963578</v>
      </c>
    </row>
    <row r="254" spans="1:11" ht="13.5" x14ac:dyDescent="0.25">
      <c r="A254" s="3">
        <f>TITRES_STAT!B257</f>
        <v>42676</v>
      </c>
      <c r="B254" s="5">
        <f>TITRES_STAT!D257</f>
        <v>3.6063000000000001</v>
      </c>
      <c r="C254" s="2">
        <f t="shared" si="21"/>
        <v>-4.4200000000000017E-2</v>
      </c>
      <c r="D254" s="2">
        <f t="shared" si="22"/>
        <v>3.4171199999999997</v>
      </c>
      <c r="E254" s="2">
        <f t="shared" si="24"/>
        <v>3.1493000000000002</v>
      </c>
      <c r="F254" s="2">
        <f t="shared" si="25"/>
        <v>3.0069850000000002</v>
      </c>
      <c r="G254" s="2">
        <f t="shared" si="27"/>
        <v>3.0948500000000001</v>
      </c>
      <c r="H254" s="2">
        <f t="shared" si="23"/>
        <v>4.3945444999999994</v>
      </c>
      <c r="I254" s="2">
        <f t="array" ref="I254">SUMPRODUCT(B238:B257, (ROW(B238:B257)-ROW(B238)+1)) / (20*21/2)</f>
        <v>3.2610838095238095</v>
      </c>
      <c r="J254" s="2">
        <f t="shared" si="26"/>
        <v>3.1152180243293408</v>
      </c>
      <c r="K254" s="2">
        <f t="shared" si="28"/>
        <v>3.1557160325415987</v>
      </c>
    </row>
    <row r="255" spans="1:11" ht="13.5" x14ac:dyDescent="0.25">
      <c r="A255" s="3">
        <f>TITRES_STAT!B258</f>
        <v>42677</v>
      </c>
      <c r="B255" s="5">
        <f>TITRES_STAT!D258</f>
        <v>3.6151</v>
      </c>
      <c r="C255" s="2">
        <f t="shared" si="21"/>
        <v>8.799999999999919E-3</v>
      </c>
      <c r="D255" s="2">
        <f t="shared" si="22"/>
        <v>3.5214200000000004</v>
      </c>
      <c r="E255" s="2">
        <f t="shared" si="24"/>
        <v>3.2341500000000005</v>
      </c>
      <c r="F255" s="2">
        <f t="shared" si="25"/>
        <v>3.0441099999999999</v>
      </c>
      <c r="G255" s="2">
        <f t="shared" si="27"/>
        <v>3.0978559999999997</v>
      </c>
      <c r="H255" s="2">
        <f t="shared" si="23"/>
        <v>4.3829704999999999</v>
      </c>
      <c r="I255" s="2">
        <f t="array" ref="I255">SUMPRODUCT(B239:B258, (ROW(B239:B258)-ROW(B239)+1)) / (20*21/2)</f>
        <v>3.2986704761904768</v>
      </c>
      <c r="J255" s="2">
        <f t="shared" si="26"/>
        <v>3.16282583153607</v>
      </c>
      <c r="K255" s="2">
        <f t="shared" si="28"/>
        <v>3.173731090088987</v>
      </c>
    </row>
    <row r="256" spans="1:11" ht="13.5" x14ac:dyDescent="0.25">
      <c r="A256" s="3">
        <f>TITRES_STAT!B259</f>
        <v>42678</v>
      </c>
      <c r="B256" s="5">
        <f>TITRES_STAT!D259</f>
        <v>3.6151</v>
      </c>
      <c r="C256" s="2">
        <f t="shared" si="21"/>
        <v>0</v>
      </c>
      <c r="D256" s="2">
        <f t="shared" si="22"/>
        <v>3.5903599999999996</v>
      </c>
      <c r="E256" s="2">
        <f t="shared" si="24"/>
        <v>3.3145800000000003</v>
      </c>
      <c r="F256" s="2">
        <f t="shared" si="25"/>
        <v>3.0790250000000001</v>
      </c>
      <c r="G256" s="2">
        <f t="shared" si="27"/>
        <v>3.1047500000000001</v>
      </c>
      <c r="H256" s="2">
        <f t="shared" si="23"/>
        <v>4.3715704999999989</v>
      </c>
      <c r="I256" s="2">
        <f t="array" ref="I256">SUMPRODUCT(B240:B259, (ROW(B240:B259)-ROW(B240)+1)) / (20*21/2)</f>
        <v>3.3455547619047614</v>
      </c>
      <c r="J256" s="2">
        <f t="shared" si="26"/>
        <v>3.205899561865968</v>
      </c>
      <c r="K256" s="2">
        <f t="shared" si="28"/>
        <v>3.1910396747913796</v>
      </c>
    </row>
    <row r="257" spans="1:11" ht="13.5" x14ac:dyDescent="0.25">
      <c r="A257" s="3">
        <f>TITRES_STAT!B260</f>
        <v>42681</v>
      </c>
      <c r="B257" s="5">
        <f>TITRES_STAT!D260</f>
        <v>3.5089999999999999</v>
      </c>
      <c r="C257" s="2">
        <f t="shared" si="21"/>
        <v>-0.10610000000000008</v>
      </c>
      <c r="D257" s="2">
        <f t="shared" si="22"/>
        <v>3.5991999999999997</v>
      </c>
      <c r="E257" s="2">
        <f t="shared" si="24"/>
        <v>3.3764499999999997</v>
      </c>
      <c r="F257" s="2">
        <f t="shared" si="25"/>
        <v>3.10554</v>
      </c>
      <c r="G257" s="2">
        <f t="shared" si="27"/>
        <v>3.1089919999999993</v>
      </c>
      <c r="H257" s="2">
        <f t="shared" si="23"/>
        <v>4.3597269999999995</v>
      </c>
      <c r="I257" s="2">
        <f t="array" ref="I257">SUMPRODUCT(B241:B260, (ROW(B241:B260)-ROW(B241)+1)) / (20*21/2)</f>
        <v>3.3890719047619049</v>
      </c>
      <c r="J257" s="2">
        <f t="shared" si="26"/>
        <v>3.2347662702596853</v>
      </c>
      <c r="K257" s="2">
        <f t="shared" si="28"/>
        <v>3.2035087071525017</v>
      </c>
    </row>
    <row r="258" spans="1:11" ht="13.5" x14ac:dyDescent="0.25">
      <c r="A258" s="3">
        <f>TITRES_STAT!B261</f>
        <v>42682</v>
      </c>
      <c r="B258" s="5">
        <f>TITRES_STAT!D261</f>
        <v>3.5002</v>
      </c>
      <c r="C258" s="2">
        <f t="shared" si="21"/>
        <v>-8.799999999999919E-3</v>
      </c>
      <c r="D258" s="2">
        <f t="shared" si="22"/>
        <v>3.56914</v>
      </c>
      <c r="E258" s="2">
        <f t="shared" si="24"/>
        <v>3.43302</v>
      </c>
      <c r="F258" s="2">
        <f t="shared" si="25"/>
        <v>3.1316149999999996</v>
      </c>
      <c r="G258" s="2">
        <f t="shared" si="27"/>
        <v>3.1111139999999993</v>
      </c>
      <c r="H258" s="2">
        <f t="shared" si="23"/>
        <v>4.3470134999999992</v>
      </c>
      <c r="I258" s="2">
        <f t="array" ref="I258">SUMPRODUCT(B242:B261, (ROW(B242:B261)-ROW(B242)+1)) / (20*21/2)</f>
        <v>3.426956666666666</v>
      </c>
      <c r="J258" s="2">
        <f t="shared" si="26"/>
        <v>3.2600456730920961</v>
      </c>
      <c r="K258" s="2">
        <f t="shared" si="28"/>
        <v>3.2151436598131879</v>
      </c>
    </row>
    <row r="259" spans="1:11" ht="13.5" x14ac:dyDescent="0.25">
      <c r="A259" s="3">
        <f>TITRES_STAT!B262</f>
        <v>42683</v>
      </c>
      <c r="B259" s="5">
        <f>TITRES_STAT!D262</f>
        <v>3.6238999999999999</v>
      </c>
      <c r="C259" s="2">
        <f t="shared" si="21"/>
        <v>0.12369999999999992</v>
      </c>
      <c r="D259" s="2">
        <f t="shared" si="22"/>
        <v>3.5726599999999999</v>
      </c>
      <c r="E259" s="2">
        <f t="shared" si="24"/>
        <v>3.4948899999999994</v>
      </c>
      <c r="F259" s="2">
        <f t="shared" si="25"/>
        <v>3.1669699999999996</v>
      </c>
      <c r="G259" s="2">
        <f t="shared" si="27"/>
        <v>3.115002</v>
      </c>
      <c r="H259" s="2">
        <f t="shared" si="23"/>
        <v>4.3347009999999999</v>
      </c>
      <c r="I259" s="2">
        <f t="array" ref="I259">SUMPRODUCT(B243:B262, (ROW(B243:B262)-ROW(B243)+1)) / (20*21/2)</f>
        <v>3.461305714285714</v>
      </c>
      <c r="J259" s="2">
        <f t="shared" si="26"/>
        <v>3.294698466130944</v>
      </c>
      <c r="K259" s="2">
        <f t="shared" si="28"/>
        <v>3.2311733202126707</v>
      </c>
    </row>
    <row r="260" spans="1:11" ht="13.5" x14ac:dyDescent="0.25">
      <c r="A260" s="3">
        <f>TITRES_STAT!B263</f>
        <v>42684</v>
      </c>
      <c r="B260" s="5">
        <f>TITRES_STAT!D263</f>
        <v>3.6238999999999999</v>
      </c>
      <c r="C260" s="2">
        <f t="shared" ref="C260:C323" si="29">B260-B259</f>
        <v>0</v>
      </c>
      <c r="D260" s="2">
        <f t="shared" si="22"/>
        <v>3.5744199999999999</v>
      </c>
      <c r="E260" s="2">
        <f t="shared" si="24"/>
        <v>3.54792</v>
      </c>
      <c r="F260" s="2">
        <f t="shared" si="25"/>
        <v>3.2085099999999995</v>
      </c>
      <c r="G260" s="2">
        <f t="shared" si="27"/>
        <v>3.1185359999999998</v>
      </c>
      <c r="H260" s="2">
        <f t="shared" si="23"/>
        <v>4.3228235000000002</v>
      </c>
      <c r="I260" s="2">
        <f t="array" ref="I260">SUMPRODUCT(B244:B263, (ROW(B244:B263)-ROW(B244)+1)) / (20*21/2)</f>
        <v>3.4826838095238095</v>
      </c>
      <c r="J260" s="2">
        <f t="shared" si="26"/>
        <v>3.326050993166092</v>
      </c>
      <c r="K260" s="2">
        <f t="shared" si="28"/>
        <v>3.2465743664788405</v>
      </c>
    </row>
    <row r="261" spans="1:11" ht="13.5" x14ac:dyDescent="0.25">
      <c r="A261" s="3">
        <f>TITRES_STAT!B264</f>
        <v>42685</v>
      </c>
      <c r="B261" s="5">
        <f>TITRES_STAT!D264</f>
        <v>3.6063000000000001</v>
      </c>
      <c r="C261" s="2">
        <f t="shared" si="29"/>
        <v>-1.7599999999999838E-2</v>
      </c>
      <c r="D261" s="2">
        <f t="shared" si="22"/>
        <v>3.5726599999999999</v>
      </c>
      <c r="E261" s="2">
        <f t="shared" si="24"/>
        <v>3.5815099999999993</v>
      </c>
      <c r="F261" s="2">
        <f t="shared" si="25"/>
        <v>3.2456349999999992</v>
      </c>
      <c r="G261" s="2">
        <f t="shared" si="27"/>
        <v>3.1215419999999994</v>
      </c>
      <c r="H261" s="2">
        <f t="shared" si="23"/>
        <v>4.3109014999999999</v>
      </c>
      <c r="I261" s="2">
        <f t="array" ref="I261">SUMPRODUCT(B245:B264, (ROW(B245:B264)-ROW(B245)+1)) / (20*21/2)</f>
        <v>3.5071852380952384</v>
      </c>
      <c r="J261" s="2">
        <f t="shared" si="26"/>
        <v>3.3527413747693213</v>
      </c>
      <c r="K261" s="2">
        <f t="shared" si="28"/>
        <v>3.2606812540679058</v>
      </c>
    </row>
    <row r="262" spans="1:11" ht="13.5" x14ac:dyDescent="0.25">
      <c r="A262" s="3">
        <f>TITRES_STAT!B265</f>
        <v>42688</v>
      </c>
      <c r="B262" s="5">
        <f>TITRES_STAT!D265</f>
        <v>3.6063000000000001</v>
      </c>
      <c r="C262" s="2">
        <f t="shared" si="29"/>
        <v>0</v>
      </c>
      <c r="D262" s="2">
        <f t="shared" ref="D262:D325" si="30">AVERAGE(B258:B262)</f>
        <v>3.5921200000000004</v>
      </c>
      <c r="E262" s="2">
        <f t="shared" si="24"/>
        <v>3.5956599999999996</v>
      </c>
      <c r="F262" s="2">
        <f t="shared" si="25"/>
        <v>3.2845299999999993</v>
      </c>
      <c r="G262" s="2">
        <f t="shared" si="27"/>
        <v>3.1275539999999999</v>
      </c>
      <c r="H262" s="2">
        <f t="shared" si="23"/>
        <v>4.299849</v>
      </c>
      <c r="I262" s="2">
        <f t="array" ref="I262">SUMPRODUCT(B246:B265, (ROW(B246:B265)-ROW(B246)+1)) / (20*21/2)</f>
        <v>3.5176252380952389</v>
      </c>
      <c r="J262" s="2">
        <f t="shared" si="26"/>
        <v>3.3768898152674813</v>
      </c>
      <c r="K262" s="2">
        <f t="shared" si="28"/>
        <v>3.2742349303789684</v>
      </c>
    </row>
    <row r="263" spans="1:11" ht="13.5" x14ac:dyDescent="0.25">
      <c r="A263" s="3">
        <f>TITRES_STAT!B266</f>
        <v>42689</v>
      </c>
      <c r="B263" s="5">
        <f>TITRES_STAT!D266</f>
        <v>3.5089999999999999</v>
      </c>
      <c r="C263" s="2">
        <f t="shared" si="29"/>
        <v>-9.7300000000000164E-2</v>
      </c>
      <c r="D263" s="2">
        <f t="shared" si="30"/>
        <v>3.59388</v>
      </c>
      <c r="E263" s="2">
        <f t="shared" si="24"/>
        <v>3.5815100000000002</v>
      </c>
      <c r="F263" s="2">
        <f t="shared" si="25"/>
        <v>3.3225349999999993</v>
      </c>
      <c r="G263" s="2">
        <f t="shared" si="27"/>
        <v>3.1296739999999996</v>
      </c>
      <c r="H263" s="2">
        <f t="shared" si="23"/>
        <v>4.2873969999999995</v>
      </c>
      <c r="I263" s="2">
        <f t="array" ref="I263">SUMPRODUCT(B247:B266, (ROW(B247:B266)-ROW(B247)+1)) / (20*21/2)</f>
        <v>3.5305933333333335</v>
      </c>
      <c r="J263" s="2">
        <f t="shared" si="26"/>
        <v>3.3894717376229595</v>
      </c>
      <c r="K263" s="2">
        <f t="shared" si="28"/>
        <v>3.2834414036974402</v>
      </c>
    </row>
    <row r="264" spans="1:11" ht="13.5" x14ac:dyDescent="0.25">
      <c r="A264" s="3">
        <f>TITRES_STAT!B267</f>
        <v>42690</v>
      </c>
      <c r="B264" s="5">
        <f>TITRES_STAT!D267</f>
        <v>3.5798000000000001</v>
      </c>
      <c r="C264" s="2">
        <f t="shared" si="29"/>
        <v>7.0800000000000196E-2</v>
      </c>
      <c r="D264" s="2">
        <f t="shared" si="30"/>
        <v>3.5850599999999999</v>
      </c>
      <c r="E264" s="2">
        <f t="shared" si="24"/>
        <v>3.5788599999999997</v>
      </c>
      <c r="F264" s="2">
        <f t="shared" si="25"/>
        <v>3.36408</v>
      </c>
      <c r="G264" s="2">
        <f t="shared" si="27"/>
        <v>3.1323259999999995</v>
      </c>
      <c r="H264" s="2">
        <f t="shared" si="23"/>
        <v>4.2761684999999998</v>
      </c>
      <c r="I264" s="2">
        <f t="array" ref="I264">SUMPRODUCT(B248:B267, (ROW(B248:B267)-ROW(B248)+1)) / (20*21/2)</f>
        <v>3.5401099999999999</v>
      </c>
      <c r="J264" s="2">
        <f t="shared" si="26"/>
        <v>3.4075982388017252</v>
      </c>
      <c r="K264" s="2">
        <f t="shared" si="28"/>
        <v>3.2950633094347954</v>
      </c>
    </row>
    <row r="265" spans="1:11" ht="13.5" x14ac:dyDescent="0.25">
      <c r="A265" s="3">
        <f>TITRES_STAT!B268</f>
        <v>42691</v>
      </c>
      <c r="B265" s="5">
        <f>TITRES_STAT!D268</f>
        <v>3.4737</v>
      </c>
      <c r="C265" s="2">
        <f t="shared" si="29"/>
        <v>-0.10610000000000008</v>
      </c>
      <c r="D265" s="2">
        <f t="shared" si="30"/>
        <v>3.5550200000000003</v>
      </c>
      <c r="E265" s="2">
        <f t="shared" si="24"/>
        <v>3.5647200000000003</v>
      </c>
      <c r="F265" s="2">
        <f t="shared" si="25"/>
        <v>3.3994349999999995</v>
      </c>
      <c r="G265" s="2">
        <f t="shared" si="27"/>
        <v>3.1337399999999995</v>
      </c>
      <c r="H265" s="2">
        <f t="shared" si="23"/>
        <v>4.2636704999999999</v>
      </c>
      <c r="I265" s="2">
        <f t="array" ref="I265">SUMPRODUCT(B249:B268, (ROW(B249:B268)-ROW(B249)+1)) / (20*21/2)</f>
        <v>3.5448680952380949</v>
      </c>
      <c r="J265" s="2">
        <f t="shared" si="26"/>
        <v>3.4138936446301322</v>
      </c>
      <c r="K265" s="2">
        <f t="shared" si="28"/>
        <v>3.3020686698491173</v>
      </c>
    </row>
    <row r="266" spans="1:11" ht="13.5" x14ac:dyDescent="0.25">
      <c r="A266" s="3">
        <f>TITRES_STAT!B269</f>
        <v>42692</v>
      </c>
      <c r="B266" s="5">
        <f>TITRES_STAT!D269</f>
        <v>3.5356000000000001</v>
      </c>
      <c r="C266" s="2">
        <f t="shared" si="29"/>
        <v>6.1900000000000066E-2</v>
      </c>
      <c r="D266" s="2">
        <f t="shared" si="30"/>
        <v>3.54088</v>
      </c>
      <c r="E266" s="2">
        <f t="shared" si="24"/>
        <v>3.5567700000000002</v>
      </c>
      <c r="F266" s="2">
        <f t="shared" si="25"/>
        <v>3.4356749999999998</v>
      </c>
      <c r="G266" s="2">
        <f t="shared" si="27"/>
        <v>3.1372759999999995</v>
      </c>
      <c r="H266" s="2">
        <f t="shared" ref="H266:H329" si="31">AVERAGE(B67:B266)</f>
        <v>4.2515684999999994</v>
      </c>
      <c r="I266" s="2">
        <f t="array" ref="I266">SUMPRODUCT(B250:B269, (ROW(B250:B269)-ROW(B250)+1)) / (20*21/2)</f>
        <v>3.546848095238095</v>
      </c>
      <c r="J266" s="2">
        <f t="shared" si="26"/>
        <v>3.425484726093929</v>
      </c>
      <c r="K266" s="2">
        <f t="shared" si="28"/>
        <v>3.3112267612275836</v>
      </c>
    </row>
    <row r="267" spans="1:11" ht="13.5" x14ac:dyDescent="0.25">
      <c r="A267" s="3">
        <f>TITRES_STAT!B270</f>
        <v>42695</v>
      </c>
      <c r="B267" s="5">
        <f>TITRES_STAT!D270</f>
        <v>3.5356000000000001</v>
      </c>
      <c r="C267" s="2">
        <f t="shared" si="29"/>
        <v>0</v>
      </c>
      <c r="D267" s="2">
        <f t="shared" si="30"/>
        <v>3.5267400000000002</v>
      </c>
      <c r="E267" s="2">
        <f t="shared" si="24"/>
        <v>3.5594300000000003</v>
      </c>
      <c r="F267" s="2">
        <f t="shared" si="25"/>
        <v>3.4679399999999996</v>
      </c>
      <c r="G267" s="2">
        <f t="shared" si="27"/>
        <v>3.140811999999999</v>
      </c>
      <c r="H267" s="2">
        <f t="shared" si="31"/>
        <v>4.2396839999999996</v>
      </c>
      <c r="I267" s="2">
        <f t="array" ref="I267">SUMPRODUCT(B251:B270, (ROW(B251:B270)-ROW(B251)+1)) / (20*21/2)</f>
        <v>3.543862857142857</v>
      </c>
      <c r="J267" s="2">
        <f t="shared" si="26"/>
        <v>3.4359718950373641</v>
      </c>
      <c r="K267" s="2">
        <f t="shared" si="28"/>
        <v>3.3200257117676788</v>
      </c>
    </row>
    <row r="268" spans="1:11" ht="13.5" x14ac:dyDescent="0.25">
      <c r="A268" s="3">
        <f>TITRES_STAT!B271</f>
        <v>42696</v>
      </c>
      <c r="B268" s="5">
        <f>TITRES_STAT!D271</f>
        <v>3.5179</v>
      </c>
      <c r="C268" s="2">
        <f t="shared" si="29"/>
        <v>-1.7700000000000049E-2</v>
      </c>
      <c r="D268" s="2">
        <f t="shared" si="30"/>
        <v>3.5285200000000003</v>
      </c>
      <c r="E268" s="2">
        <f t="shared" ref="E268:E331" si="32">AVERAGE(B259:B268)</f>
        <v>3.5611999999999995</v>
      </c>
      <c r="F268" s="2">
        <f t="shared" si="25"/>
        <v>3.4971099999999993</v>
      </c>
      <c r="G268" s="2">
        <f t="shared" si="27"/>
        <v>3.1459379999999997</v>
      </c>
      <c r="H268" s="2">
        <f t="shared" si="31"/>
        <v>4.2277979999999999</v>
      </c>
      <c r="I268" s="2">
        <f t="array" ref="I268">SUMPRODUCT(B252:B271, (ROW(B252:B271)-ROW(B252)+1)) / (20*21/2)</f>
        <v>3.5297166666666659</v>
      </c>
      <c r="J268" s="2">
        <f t="shared" si="26"/>
        <v>3.4437745717004722</v>
      </c>
      <c r="K268" s="2">
        <f t="shared" si="28"/>
        <v>3.3277854877767896</v>
      </c>
    </row>
    <row r="269" spans="1:11" ht="13.5" x14ac:dyDescent="0.25">
      <c r="A269" s="3">
        <f>TITRES_STAT!B272</f>
        <v>42697</v>
      </c>
      <c r="B269" s="5">
        <f>TITRES_STAT!D272</f>
        <v>3.5179</v>
      </c>
      <c r="C269" s="2">
        <f t="shared" si="29"/>
        <v>0</v>
      </c>
      <c r="D269" s="2">
        <f t="shared" si="30"/>
        <v>3.51614</v>
      </c>
      <c r="E269" s="2">
        <f t="shared" si="32"/>
        <v>3.5506000000000002</v>
      </c>
      <c r="F269" s="2">
        <f t="shared" si="25"/>
        <v>3.5227449999999996</v>
      </c>
      <c r="G269" s="2">
        <f t="shared" si="27"/>
        <v>3.151948</v>
      </c>
      <c r="H269" s="2">
        <f t="shared" si="31"/>
        <v>4.2166945</v>
      </c>
      <c r="I269" s="2">
        <f t="array" ref="I269">SUMPRODUCT(B253:B272, (ROW(B253:B272)-ROW(B253)+1)) / (20*21/2)</f>
        <v>3.5191909523809515</v>
      </c>
      <c r="J269" s="2">
        <f t="shared" si="26"/>
        <v>3.4508341363004273</v>
      </c>
      <c r="K269" s="2">
        <f t="shared" si="28"/>
        <v>3.3352409588443663</v>
      </c>
    </row>
    <row r="270" spans="1:11" ht="13.5" x14ac:dyDescent="0.25">
      <c r="A270" s="3">
        <f>TITRES_STAT!B273</f>
        <v>42698</v>
      </c>
      <c r="B270" s="5">
        <f>TITRES_STAT!D273</f>
        <v>3.4914000000000001</v>
      </c>
      <c r="C270" s="2">
        <f t="shared" si="29"/>
        <v>-2.6499999999999968E-2</v>
      </c>
      <c r="D270" s="2">
        <f t="shared" si="30"/>
        <v>3.5196799999999997</v>
      </c>
      <c r="E270" s="2">
        <f t="shared" si="32"/>
        <v>3.53735</v>
      </c>
      <c r="F270" s="2">
        <f t="shared" si="25"/>
        <v>3.5426349999999998</v>
      </c>
      <c r="G270" s="2">
        <f t="shared" si="27"/>
        <v>3.1574279999999999</v>
      </c>
      <c r="H270" s="2">
        <f t="shared" si="31"/>
        <v>4.2050239999999999</v>
      </c>
      <c r="I270" s="2">
        <f t="array" ref="I270">SUMPRODUCT(B254:B273, (ROW(B254:B273)-ROW(B254)+1)) / (20*21/2)</f>
        <v>3.4995342857142862</v>
      </c>
      <c r="J270" s="2">
        <f t="shared" si="26"/>
        <v>3.4546975518908627</v>
      </c>
      <c r="K270" s="2">
        <f t="shared" si="28"/>
        <v>3.3413648428112537</v>
      </c>
    </row>
    <row r="271" spans="1:11" ht="13.5" x14ac:dyDescent="0.25">
      <c r="A271" s="3">
        <f>TITRES_STAT!B274</f>
        <v>42699</v>
      </c>
      <c r="B271" s="5">
        <f>TITRES_STAT!D274</f>
        <v>3.3940999999999999</v>
      </c>
      <c r="C271" s="2">
        <f t="shared" si="29"/>
        <v>-9.7300000000000164E-2</v>
      </c>
      <c r="D271" s="2">
        <f t="shared" si="30"/>
        <v>3.4913800000000004</v>
      </c>
      <c r="E271" s="2">
        <f t="shared" si="32"/>
        <v>3.5161299999999995</v>
      </c>
      <c r="F271" s="2">
        <f t="shared" si="25"/>
        <v>3.5488199999999992</v>
      </c>
      <c r="G271" s="2">
        <f t="shared" si="27"/>
        <v>3.1627299999999998</v>
      </c>
      <c r="H271" s="2">
        <f t="shared" si="31"/>
        <v>4.1929540000000003</v>
      </c>
      <c r="I271" s="2">
        <f t="array" ref="I271">SUMPRODUCT(B255:B274, (ROW(B255:B274)-ROW(B255)+1)) / (20*21/2)</f>
        <v>3.4906080952380951</v>
      </c>
      <c r="J271" s="2">
        <f t="shared" si="26"/>
        <v>3.4489263564726853</v>
      </c>
      <c r="K271" s="2">
        <f t="shared" si="28"/>
        <v>3.3434328881912045</v>
      </c>
    </row>
    <row r="272" spans="1:11" ht="13.5" x14ac:dyDescent="0.25">
      <c r="A272" s="3">
        <f>TITRES_STAT!B275</f>
        <v>42702</v>
      </c>
      <c r="B272" s="5">
        <f>TITRES_STAT!D275</f>
        <v>3.4382999999999999</v>
      </c>
      <c r="C272" s="2">
        <f t="shared" si="29"/>
        <v>4.4200000000000017E-2</v>
      </c>
      <c r="D272" s="2">
        <f t="shared" si="30"/>
        <v>3.4719199999999999</v>
      </c>
      <c r="E272" s="2">
        <f t="shared" si="32"/>
        <v>3.4993299999999996</v>
      </c>
      <c r="F272" s="2">
        <f t="shared" si="25"/>
        <v>3.5474949999999992</v>
      </c>
      <c r="G272" s="2">
        <f t="shared" si="27"/>
        <v>3.1696240000000002</v>
      </c>
      <c r="H272" s="2">
        <f t="shared" si="31"/>
        <v>4.1814525000000007</v>
      </c>
      <c r="I272" s="2">
        <f t="array" ref="I272">SUMPRODUCT(B256:B275, (ROW(B256:B275)-ROW(B256)+1)) / (20*21/2)</f>
        <v>3.4917485714285714</v>
      </c>
      <c r="J272" s="2">
        <f t="shared" si="26"/>
        <v>3.4479143225229056</v>
      </c>
      <c r="K272" s="2">
        <f t="shared" si="28"/>
        <v>3.3471531670856671</v>
      </c>
    </row>
    <row r="273" spans="1:11" ht="13.5" x14ac:dyDescent="0.25">
      <c r="A273" s="3">
        <f>TITRES_STAT!B276</f>
        <v>42703</v>
      </c>
      <c r="B273" s="5">
        <f>TITRES_STAT!D276</f>
        <v>3.3411</v>
      </c>
      <c r="C273" s="2">
        <f t="shared" si="29"/>
        <v>-9.7199999999999953E-2</v>
      </c>
      <c r="D273" s="2">
        <f t="shared" si="30"/>
        <v>3.4365600000000001</v>
      </c>
      <c r="E273" s="2">
        <f t="shared" si="32"/>
        <v>3.4825399999999993</v>
      </c>
      <c r="F273" s="2">
        <f t="shared" si="25"/>
        <v>3.532025</v>
      </c>
      <c r="G273" s="2">
        <f t="shared" si="27"/>
        <v>3.176342</v>
      </c>
      <c r="H273" s="2">
        <f t="shared" si="31"/>
        <v>4.1697260000000007</v>
      </c>
      <c r="I273" s="2">
        <f t="array" ref="I273">SUMPRODUCT(B257:B276, (ROW(B257:B276)-ROW(B257)+1)) / (20*21/2)</f>
        <v>3.5109438095238095</v>
      </c>
      <c r="J273" s="2">
        <f t="shared" si="26"/>
        <v>3.4377415299016767</v>
      </c>
      <c r="K273" s="2">
        <f t="shared" si="28"/>
        <v>3.3469157879842681</v>
      </c>
    </row>
    <row r="274" spans="1:11" ht="13.5" x14ac:dyDescent="0.25">
      <c r="A274" s="3">
        <f>TITRES_STAT!B277</f>
        <v>42704</v>
      </c>
      <c r="B274" s="5">
        <f>TITRES_STAT!D277</f>
        <v>3.4382999999999999</v>
      </c>
      <c r="C274" s="2">
        <f t="shared" si="29"/>
        <v>9.7199999999999953E-2</v>
      </c>
      <c r="D274" s="2">
        <f t="shared" si="30"/>
        <v>3.4206400000000001</v>
      </c>
      <c r="E274" s="2">
        <f t="shared" si="32"/>
        <v>3.4683900000000003</v>
      </c>
      <c r="F274" s="2">
        <f t="shared" si="25"/>
        <v>3.523625</v>
      </c>
      <c r="G274" s="2">
        <f t="shared" si="27"/>
        <v>3.183236</v>
      </c>
      <c r="H274" s="2">
        <f t="shared" si="31"/>
        <v>4.1583985000000006</v>
      </c>
      <c r="I274" s="2">
        <f t="array" ref="I274">SUMPRODUCT(B258:B277, (ROW(B258:B277)-ROW(B258)+1)) / (20*21/2)</f>
        <v>3.5170052380952388</v>
      </c>
      <c r="J274" s="2">
        <f t="shared" si="26"/>
        <v>3.4377947175300885</v>
      </c>
      <c r="K274" s="2">
        <f t="shared" si="28"/>
        <v>3.3504994825731202</v>
      </c>
    </row>
    <row r="275" spans="1:11" ht="13.5" x14ac:dyDescent="0.25">
      <c r="A275" s="3">
        <f>TITRES_STAT!B278</f>
        <v>42705</v>
      </c>
      <c r="B275" s="5">
        <f>TITRES_STAT!D278</f>
        <v>3.5356000000000001</v>
      </c>
      <c r="C275" s="2">
        <f t="shared" si="29"/>
        <v>9.7300000000000164E-2</v>
      </c>
      <c r="D275" s="2">
        <f t="shared" si="30"/>
        <v>3.4294800000000003</v>
      </c>
      <c r="E275" s="2">
        <f t="shared" si="32"/>
        <v>3.4745800000000004</v>
      </c>
      <c r="F275" s="2">
        <f t="shared" si="25"/>
        <v>3.5196499999999999</v>
      </c>
      <c r="G275" s="2">
        <f t="shared" si="27"/>
        <v>3.1938439999999999</v>
      </c>
      <c r="H275" s="2">
        <f t="shared" si="31"/>
        <v>4.1475575000000013</v>
      </c>
      <c r="I275" s="2">
        <f t="array" ref="I275">SUMPRODUCT(B259:B278, (ROW(B259:B278)-ROW(B259)+1)) / (20*21/2)</f>
        <v>3.5218495238095233</v>
      </c>
      <c r="J275" s="2">
        <f t="shared" si="26"/>
        <v>3.4471095063367465</v>
      </c>
      <c r="K275" s="2">
        <f t="shared" si="28"/>
        <v>3.3577583263937822</v>
      </c>
    </row>
    <row r="276" spans="1:11" ht="13.5" x14ac:dyDescent="0.25">
      <c r="A276" s="3">
        <f>TITRES_STAT!B279</f>
        <v>42706</v>
      </c>
      <c r="B276" s="5">
        <f>TITRES_STAT!D279</f>
        <v>3.7212000000000001</v>
      </c>
      <c r="C276" s="2">
        <f t="shared" si="29"/>
        <v>0.18559999999999999</v>
      </c>
      <c r="D276" s="2">
        <f t="shared" si="30"/>
        <v>3.4949000000000003</v>
      </c>
      <c r="E276" s="2">
        <f t="shared" si="32"/>
        <v>3.4931400000000004</v>
      </c>
      <c r="F276" s="2">
        <f t="shared" ref="F276:F339" si="33">AVERAGE(B257:B276)</f>
        <v>3.5249549999999994</v>
      </c>
      <c r="G276" s="2">
        <f t="shared" si="27"/>
        <v>3.2108160000000003</v>
      </c>
      <c r="H276" s="2">
        <f t="shared" si="31"/>
        <v>4.1376445000000004</v>
      </c>
      <c r="I276" s="2">
        <f t="array" ref="I276">SUMPRODUCT(B260:B279, (ROW(B260:B279)-ROW(B260)+1)) / (20*21/2)</f>
        <v>3.5263147619047617</v>
      </c>
      <c r="J276" s="2">
        <f t="shared" si="26"/>
        <v>3.4732133628761042</v>
      </c>
      <c r="K276" s="2">
        <f t="shared" si="28"/>
        <v>3.3720109410450068</v>
      </c>
    </row>
    <row r="277" spans="1:11" ht="13.5" x14ac:dyDescent="0.25">
      <c r="A277" s="3">
        <f>TITRES_STAT!B280</f>
        <v>42709</v>
      </c>
      <c r="B277" s="5">
        <f>TITRES_STAT!D280</f>
        <v>3.5886</v>
      </c>
      <c r="C277" s="2">
        <f t="shared" si="29"/>
        <v>-0.13260000000000005</v>
      </c>
      <c r="D277" s="2">
        <f t="shared" si="30"/>
        <v>3.5249600000000001</v>
      </c>
      <c r="E277" s="2">
        <f t="shared" si="32"/>
        <v>3.49844</v>
      </c>
      <c r="F277" s="2">
        <f t="shared" si="33"/>
        <v>3.5289349999999997</v>
      </c>
      <c r="G277" s="2">
        <f t="shared" si="27"/>
        <v>3.2251360000000004</v>
      </c>
      <c r="H277" s="2">
        <f t="shared" si="31"/>
        <v>4.1270685000000009</v>
      </c>
      <c r="I277" s="2">
        <f t="array" ref="I277">SUMPRODUCT(B261:B280, (ROW(B261:B280)-ROW(B261)+1)) / (20*21/2)</f>
        <v>3.534351904761905</v>
      </c>
      <c r="J277" s="2">
        <f t="shared" ref="J277:J340" si="34">$J$4*B277+J276*(1-$J$4)</f>
        <v>3.4842025664117133</v>
      </c>
      <c r="K277" s="2">
        <f t="shared" si="28"/>
        <v>3.3805046296314769</v>
      </c>
    </row>
    <row r="278" spans="1:11" ht="13.5" x14ac:dyDescent="0.25">
      <c r="A278" s="3">
        <f>TITRES_STAT!B281</f>
        <v>42710</v>
      </c>
      <c r="B278" s="5">
        <f>TITRES_STAT!D281</f>
        <v>3.5798000000000001</v>
      </c>
      <c r="C278" s="2">
        <f t="shared" si="29"/>
        <v>-8.799999999999919E-3</v>
      </c>
      <c r="D278" s="2">
        <f t="shared" si="30"/>
        <v>3.5726999999999998</v>
      </c>
      <c r="E278" s="2">
        <f t="shared" si="32"/>
        <v>3.5046299999999997</v>
      </c>
      <c r="F278" s="2">
        <f t="shared" si="33"/>
        <v>3.532915</v>
      </c>
      <c r="G278" s="2">
        <f t="shared" si="27"/>
        <v>3.240870000000001</v>
      </c>
      <c r="H278" s="2">
        <f t="shared" si="31"/>
        <v>4.1164485000000006</v>
      </c>
      <c r="I278" s="2">
        <f t="array" ref="I278">SUMPRODUCT(B262:B281, (ROW(B262:B281)-ROW(B262)+1)) / (20*21/2)</f>
        <v>3.5323261904761907</v>
      </c>
      <c r="J278" s="2">
        <f t="shared" si="34"/>
        <v>3.4933070838963118</v>
      </c>
      <c r="K278" s="2">
        <f t="shared" si="28"/>
        <v>3.3883201343518112</v>
      </c>
    </row>
    <row r="279" spans="1:11" ht="13.5" x14ac:dyDescent="0.25">
      <c r="A279" s="3">
        <f>TITRES_STAT!B282</f>
        <v>42711</v>
      </c>
      <c r="B279" s="5">
        <f>TITRES_STAT!D282</f>
        <v>3.5798000000000001</v>
      </c>
      <c r="C279" s="2">
        <f t="shared" si="29"/>
        <v>0</v>
      </c>
      <c r="D279" s="2">
        <f t="shared" si="30"/>
        <v>3.601</v>
      </c>
      <c r="E279" s="2">
        <f t="shared" si="32"/>
        <v>3.5108199999999998</v>
      </c>
      <c r="F279" s="2">
        <f t="shared" si="33"/>
        <v>3.5307100000000005</v>
      </c>
      <c r="G279" s="2">
        <f t="shared" si="27"/>
        <v>3.2560740000000008</v>
      </c>
      <c r="H279" s="2">
        <f t="shared" si="31"/>
        <v>4.1058285000000003</v>
      </c>
      <c r="I279" s="2">
        <f t="array" ref="I279">SUMPRODUCT(B263:B282, (ROW(B263:B282)-ROW(B263)+1)) / (20*21/2)</f>
        <v>3.5274019047619056</v>
      </c>
      <c r="J279" s="2">
        <f t="shared" si="34"/>
        <v>3.5015445044776152</v>
      </c>
      <c r="K279" s="2">
        <f t="shared" si="28"/>
        <v>3.395829148690956</v>
      </c>
    </row>
    <row r="280" spans="1:11" ht="13.5" x14ac:dyDescent="0.25">
      <c r="A280" s="3">
        <f>TITRES_STAT!B283</f>
        <v>42712</v>
      </c>
      <c r="B280" s="5">
        <f>TITRES_STAT!D283</f>
        <v>3.6151</v>
      </c>
      <c r="C280" s="2">
        <f t="shared" si="29"/>
        <v>3.5299999999999887E-2</v>
      </c>
      <c r="D280" s="2">
        <f t="shared" si="30"/>
        <v>3.6168999999999998</v>
      </c>
      <c r="E280" s="2">
        <f t="shared" si="32"/>
        <v>3.5231899999999996</v>
      </c>
      <c r="F280" s="2">
        <f t="shared" si="33"/>
        <v>3.5302700000000002</v>
      </c>
      <c r="G280" s="2">
        <f t="shared" si="27"/>
        <v>3.2735740000000018</v>
      </c>
      <c r="H280" s="2">
        <f t="shared" si="31"/>
        <v>4.0953850000000003</v>
      </c>
      <c r="I280" s="2">
        <f t="array" ref="I280">SUMPRODUCT(B264:B283, (ROW(B264:B283)-ROW(B264)+1)) / (20*21/2)</f>
        <v>3.5290042857142865</v>
      </c>
      <c r="J280" s="2">
        <f t="shared" si="34"/>
        <v>3.5123593135749851</v>
      </c>
      <c r="K280" s="2">
        <f t="shared" si="28"/>
        <v>3.4044280056050362</v>
      </c>
    </row>
    <row r="281" spans="1:11" ht="13.5" x14ac:dyDescent="0.25">
      <c r="A281" s="3">
        <f>TITRES_STAT!B284</f>
        <v>42713</v>
      </c>
      <c r="B281" s="5">
        <f>TITRES_STAT!D284</f>
        <v>3.5089999999999999</v>
      </c>
      <c r="C281" s="2">
        <f t="shared" si="29"/>
        <v>-0.10610000000000008</v>
      </c>
      <c r="D281" s="2">
        <f t="shared" si="30"/>
        <v>3.5744599999999997</v>
      </c>
      <c r="E281" s="2">
        <f t="shared" si="32"/>
        <v>3.5346800000000003</v>
      </c>
      <c r="F281" s="2">
        <f t="shared" si="33"/>
        <v>3.5254050000000001</v>
      </c>
      <c r="G281" s="2">
        <f t="shared" si="27"/>
        <v>3.288952000000001</v>
      </c>
      <c r="H281" s="2">
        <f t="shared" si="31"/>
        <v>4.0844110000000002</v>
      </c>
      <c r="I281" s="2">
        <f t="array" ref="I281">SUMPRODUCT(B265:B284, (ROW(B265:B284)-ROW(B265)+1)) / (20*21/2)</f>
        <v>3.5372133333333338</v>
      </c>
      <c r="J281" s="2">
        <f t="shared" si="34"/>
        <v>3.5120393789487956</v>
      </c>
      <c r="K281" s="2">
        <f t="shared" si="28"/>
        <v>3.408528868130329</v>
      </c>
    </row>
    <row r="282" spans="1:11" ht="13.5" x14ac:dyDescent="0.25">
      <c r="A282" s="3">
        <f>TITRES_STAT!B285</f>
        <v>42717</v>
      </c>
      <c r="B282" s="5">
        <f>TITRES_STAT!D285</f>
        <v>3.4737</v>
      </c>
      <c r="C282" s="2">
        <f t="shared" si="29"/>
        <v>-3.5299999999999887E-2</v>
      </c>
      <c r="D282" s="2">
        <f t="shared" si="30"/>
        <v>3.5514800000000002</v>
      </c>
      <c r="E282" s="2">
        <f t="shared" si="32"/>
        <v>3.5382199999999999</v>
      </c>
      <c r="F282" s="2">
        <f t="shared" si="33"/>
        <v>3.5187749999999993</v>
      </c>
      <c r="G282" s="2">
        <f t="shared" si="27"/>
        <v>3.3020340000000008</v>
      </c>
      <c r="H282" s="2">
        <f t="shared" si="31"/>
        <v>4.0733040000000003</v>
      </c>
      <c r="I282" s="2">
        <f t="array" ref="I282">SUMPRODUCT(B266:B285, (ROW(B266:B285)-ROW(B266)+1)) / (20*21/2)</f>
        <v>3.5452961904761899</v>
      </c>
      <c r="J282" s="2">
        <f t="shared" si="34"/>
        <v>3.5083880095251008</v>
      </c>
      <c r="K282" s="2">
        <f t="shared" si="28"/>
        <v>3.4110845987918847</v>
      </c>
    </row>
    <row r="283" spans="1:11" ht="13.5" x14ac:dyDescent="0.25">
      <c r="A283" s="3">
        <f>TITRES_STAT!B286</f>
        <v>42718</v>
      </c>
      <c r="B283" s="5">
        <f>TITRES_STAT!D286</f>
        <v>3.5356000000000001</v>
      </c>
      <c r="C283" s="2">
        <f t="shared" si="29"/>
        <v>6.1900000000000066E-2</v>
      </c>
      <c r="D283" s="2">
        <f t="shared" si="30"/>
        <v>3.54264</v>
      </c>
      <c r="E283" s="2">
        <f t="shared" si="32"/>
        <v>3.5576700000000003</v>
      </c>
      <c r="F283" s="2">
        <f t="shared" si="33"/>
        <v>3.5201049999999996</v>
      </c>
      <c r="G283" s="2">
        <f t="shared" si="27"/>
        <v>3.3147620000000004</v>
      </c>
      <c r="H283" s="2">
        <f t="shared" si="31"/>
        <v>4.0625499999999999</v>
      </c>
      <c r="I283" s="2">
        <f t="array" ref="I283">SUMPRODUCT(B267:B286, (ROW(B267:B286)-ROW(B267)+1)) / (20*21/2)</f>
        <v>3.5426428571428574</v>
      </c>
      <c r="J283" s="2">
        <f t="shared" si="34"/>
        <v>3.5109796276655674</v>
      </c>
      <c r="K283" s="2">
        <f t="shared" si="28"/>
        <v>3.4159675557020073</v>
      </c>
    </row>
    <row r="284" spans="1:11" ht="13.5" x14ac:dyDescent="0.25">
      <c r="A284" s="3">
        <f>TITRES_STAT!B287</f>
        <v>42719</v>
      </c>
      <c r="B284" s="5">
        <f>TITRES_STAT!D287</f>
        <v>3.6063000000000001</v>
      </c>
      <c r="C284" s="2">
        <f t="shared" si="29"/>
        <v>7.0699999999999985E-2</v>
      </c>
      <c r="D284" s="2">
        <f t="shared" si="30"/>
        <v>3.5479399999999996</v>
      </c>
      <c r="E284" s="2">
        <f t="shared" si="32"/>
        <v>3.5744700000000003</v>
      </c>
      <c r="F284" s="2">
        <f t="shared" si="33"/>
        <v>3.5214300000000001</v>
      </c>
      <c r="G284" s="2">
        <f t="shared" si="27"/>
        <v>3.327138000000001</v>
      </c>
      <c r="H284" s="2">
        <f t="shared" si="31"/>
        <v>4.0521494999999996</v>
      </c>
      <c r="I284" s="2">
        <f t="array" ref="I284">SUMPRODUCT(B268:B287, (ROW(B268:B287)-ROW(B268)+1)) / (20*21/2)</f>
        <v>3.5460533333333335</v>
      </c>
      <c r="J284" s="2">
        <f t="shared" si="34"/>
        <v>3.5200577583640849</v>
      </c>
      <c r="K284" s="2">
        <f t="shared" si="28"/>
        <v>3.4234315731254581</v>
      </c>
    </row>
    <row r="285" spans="1:11" ht="13.5" x14ac:dyDescent="0.25">
      <c r="A285" s="3">
        <f>TITRES_STAT!B288</f>
        <v>42720</v>
      </c>
      <c r="B285" s="5">
        <f>TITRES_STAT!D288</f>
        <v>3.6063000000000001</v>
      </c>
      <c r="C285" s="2">
        <f t="shared" si="29"/>
        <v>0</v>
      </c>
      <c r="D285" s="2">
        <f t="shared" si="30"/>
        <v>3.5461800000000006</v>
      </c>
      <c r="E285" s="2">
        <f t="shared" si="32"/>
        <v>3.5815399999999995</v>
      </c>
      <c r="F285" s="2">
        <f t="shared" si="33"/>
        <v>3.5280600000000009</v>
      </c>
      <c r="G285" s="2">
        <f t="shared" si="27"/>
        <v>3.3418120000000009</v>
      </c>
      <c r="H285" s="2">
        <f t="shared" si="31"/>
        <v>4.0417054999999991</v>
      </c>
      <c r="I285" s="2">
        <f t="array" ref="I285">SUMPRODUCT(B269:B288, (ROW(B269:B288)-ROW(B269)+1)) / (20*21/2)</f>
        <v>3.5661757142857144</v>
      </c>
      <c r="J285" s="2">
        <f t="shared" si="34"/>
        <v>3.5282713051865531</v>
      </c>
      <c r="K285" s="2">
        <f t="shared" si="28"/>
        <v>3.4306028839832834</v>
      </c>
    </row>
    <row r="286" spans="1:11" ht="13.5" x14ac:dyDescent="0.25">
      <c r="A286" s="3">
        <f>TITRES_STAT!B289</f>
        <v>42723</v>
      </c>
      <c r="B286" s="5">
        <f>TITRES_STAT!D289</f>
        <v>3.5002</v>
      </c>
      <c r="C286" s="2">
        <f t="shared" si="29"/>
        <v>-0.10610000000000008</v>
      </c>
      <c r="D286" s="2">
        <f t="shared" si="30"/>
        <v>3.5444200000000001</v>
      </c>
      <c r="E286" s="2">
        <f t="shared" si="32"/>
        <v>3.5594399999999999</v>
      </c>
      <c r="F286" s="2">
        <f t="shared" si="33"/>
        <v>3.5262900000000004</v>
      </c>
      <c r="G286" s="2">
        <f t="shared" si="27"/>
        <v>3.3534800000000011</v>
      </c>
      <c r="H286" s="2">
        <f t="shared" si="31"/>
        <v>4.0300789999999997</v>
      </c>
      <c r="I286" s="2">
        <f t="array" ref="I286">SUMPRODUCT(B270:B289, (ROW(B270:B289)-ROW(B270)+1)) / (20*21/2)</f>
        <v>3.5970266666666659</v>
      </c>
      <c r="J286" s="2">
        <f t="shared" si="34"/>
        <v>3.5255978475497383</v>
      </c>
      <c r="K286" s="2">
        <f t="shared" si="28"/>
        <v>3.4333321826506054</v>
      </c>
    </row>
    <row r="287" spans="1:11" ht="13.5" x14ac:dyDescent="0.25">
      <c r="A287" s="3">
        <f>TITRES_STAT!B290</f>
        <v>42724</v>
      </c>
      <c r="B287" s="5">
        <f>TITRES_STAT!D290</f>
        <v>3.5621</v>
      </c>
      <c r="C287" s="2">
        <f t="shared" si="29"/>
        <v>6.1900000000000066E-2</v>
      </c>
      <c r="D287" s="2">
        <f t="shared" si="30"/>
        <v>3.5621</v>
      </c>
      <c r="E287" s="2">
        <f t="shared" si="32"/>
        <v>3.5567900000000003</v>
      </c>
      <c r="F287" s="2">
        <f t="shared" si="33"/>
        <v>3.5276149999999999</v>
      </c>
      <c r="G287" s="2">
        <f t="shared" si="27"/>
        <v>3.3651480000000009</v>
      </c>
      <c r="H287" s="2">
        <f t="shared" si="31"/>
        <v>4.0191964999999996</v>
      </c>
      <c r="I287" s="2">
        <f t="array" ref="I287">SUMPRODUCT(B271:B290, (ROW(B271:B290)-ROW(B271)+1)) / (20*21/2)</f>
        <v>3.6447599999999998</v>
      </c>
      <c r="J287" s="2">
        <f t="shared" si="34"/>
        <v>3.5290742430211921</v>
      </c>
      <c r="K287" s="2">
        <f t="shared" si="28"/>
        <v>3.4383819009780323</v>
      </c>
    </row>
    <row r="288" spans="1:11" ht="13.5" x14ac:dyDescent="0.25">
      <c r="A288" s="3">
        <f>TITRES_STAT!B291</f>
        <v>42725</v>
      </c>
      <c r="B288" s="5">
        <f>TITRES_STAT!D291</f>
        <v>3.7389000000000001</v>
      </c>
      <c r="C288" s="2">
        <f t="shared" si="29"/>
        <v>0.17680000000000007</v>
      </c>
      <c r="D288" s="2">
        <f t="shared" si="30"/>
        <v>3.60276</v>
      </c>
      <c r="E288" s="2">
        <f t="shared" si="32"/>
        <v>3.5727000000000002</v>
      </c>
      <c r="F288" s="2">
        <f t="shared" si="33"/>
        <v>3.5386649999999995</v>
      </c>
      <c r="G288" s="2">
        <f t="shared" si="27"/>
        <v>3.3803520000000002</v>
      </c>
      <c r="H288" s="2">
        <f t="shared" si="31"/>
        <v>4.009241499999999</v>
      </c>
      <c r="I288" s="2">
        <f t="array" ref="I288">SUMPRODUCT(B272:B291, (ROW(B272:B291)-ROW(B272)+1)) / (20*21/2)</f>
        <v>3.6998947619047611</v>
      </c>
      <c r="J288" s="2">
        <f t="shared" si="34"/>
        <v>3.5490576484477452</v>
      </c>
      <c r="K288" s="2">
        <f t="shared" si="28"/>
        <v>3.45016692446909</v>
      </c>
    </row>
    <row r="289" spans="1:11" ht="13.5" x14ac:dyDescent="0.25">
      <c r="A289" s="3">
        <f>TITRES_STAT!B292</f>
        <v>42726</v>
      </c>
      <c r="B289" s="5">
        <f>TITRES_STAT!D292</f>
        <v>3.8626</v>
      </c>
      <c r="C289" s="2">
        <f t="shared" si="29"/>
        <v>0.12369999999999992</v>
      </c>
      <c r="D289" s="2">
        <f t="shared" si="30"/>
        <v>3.6540200000000005</v>
      </c>
      <c r="E289" s="2">
        <f t="shared" si="32"/>
        <v>3.6009799999999998</v>
      </c>
      <c r="F289" s="2">
        <f t="shared" si="33"/>
        <v>3.5558999999999998</v>
      </c>
      <c r="G289" s="2">
        <f t="shared" si="27"/>
        <v>3.3992679999999997</v>
      </c>
      <c r="H289" s="2">
        <f t="shared" si="31"/>
        <v>3.9999049999999996</v>
      </c>
      <c r="I289" s="2">
        <f t="array" ref="I289">SUMPRODUCT(B273:B292, (ROW(B273:B292)-ROW(B273)+1)) / (20*21/2)</f>
        <v>3.7505295238095235</v>
      </c>
      <c r="J289" s="2">
        <f t="shared" si="34"/>
        <v>3.5789188247860553</v>
      </c>
      <c r="K289" s="2">
        <f t="shared" si="28"/>
        <v>3.4663407705683413</v>
      </c>
    </row>
    <row r="290" spans="1:11" ht="13.5" x14ac:dyDescent="0.25">
      <c r="A290" s="3">
        <f>TITRES_STAT!B293</f>
        <v>42727</v>
      </c>
      <c r="B290" s="5">
        <f>TITRES_STAT!D293</f>
        <v>4.0571000000000002</v>
      </c>
      <c r="C290" s="2">
        <f t="shared" si="29"/>
        <v>0.19450000000000012</v>
      </c>
      <c r="D290" s="2">
        <f t="shared" si="30"/>
        <v>3.7441800000000001</v>
      </c>
      <c r="E290" s="2">
        <f t="shared" si="32"/>
        <v>3.6451799999999999</v>
      </c>
      <c r="F290" s="2">
        <f t="shared" si="33"/>
        <v>3.5841850000000002</v>
      </c>
      <c r="G290" s="2">
        <f t="shared" si="27"/>
        <v>3.4245479999999993</v>
      </c>
      <c r="H290" s="2">
        <f t="shared" si="31"/>
        <v>3.9915844999999996</v>
      </c>
      <c r="I290" s="2">
        <f t="array" ref="I290">SUMPRODUCT(B274:B293, (ROW(B274:B293)-ROW(B274)+1)) / (20*21/2)</f>
        <v>3.8053261904761895</v>
      </c>
      <c r="J290" s="2">
        <f t="shared" si="34"/>
        <v>3.6244598890921456</v>
      </c>
      <c r="K290" s="2">
        <f t="shared" si="28"/>
        <v>3.4895077991735044</v>
      </c>
    </row>
    <row r="291" spans="1:11" ht="13.5" x14ac:dyDescent="0.25">
      <c r="A291" s="3">
        <f>TITRES_STAT!B294</f>
        <v>42730</v>
      </c>
      <c r="B291" s="5">
        <f>TITRES_STAT!D294</f>
        <v>4.1631</v>
      </c>
      <c r="C291" s="2">
        <f t="shared" si="29"/>
        <v>0.10599999999999987</v>
      </c>
      <c r="D291" s="2">
        <f t="shared" si="30"/>
        <v>3.87676</v>
      </c>
      <c r="E291" s="2">
        <f t="shared" si="32"/>
        <v>3.7105900000000007</v>
      </c>
      <c r="F291" s="2">
        <f t="shared" si="33"/>
        <v>3.6226350000000003</v>
      </c>
      <c r="G291" s="2">
        <f t="shared" si="27"/>
        <v>3.4505339999999989</v>
      </c>
      <c r="H291" s="2">
        <f t="shared" si="31"/>
        <v>3.9837504999999993</v>
      </c>
      <c r="I291" s="2">
        <f t="array" ref="I291">SUMPRODUCT(B275:B294, (ROW(B275:B294)-ROW(B275)+1)) / (20*21/2)</f>
        <v>3.8651385714285711</v>
      </c>
      <c r="J291" s="2">
        <f t="shared" si="34"/>
        <v>3.6757589472738461</v>
      </c>
      <c r="K291" s="2">
        <f t="shared" si="28"/>
        <v>3.5159231795980728</v>
      </c>
    </row>
    <row r="292" spans="1:11" ht="13.5" x14ac:dyDescent="0.25">
      <c r="A292" s="3">
        <f>TITRES_STAT!B295</f>
        <v>42731</v>
      </c>
      <c r="B292" s="5">
        <f>TITRES_STAT!D295</f>
        <v>4.1543000000000001</v>
      </c>
      <c r="C292" s="2">
        <f t="shared" si="29"/>
        <v>-8.799999999999919E-3</v>
      </c>
      <c r="D292" s="2">
        <f t="shared" si="30"/>
        <v>3.9951999999999996</v>
      </c>
      <c r="E292" s="2">
        <f t="shared" si="32"/>
        <v>3.7786500000000003</v>
      </c>
      <c r="F292" s="2">
        <f t="shared" si="33"/>
        <v>3.6584349999999999</v>
      </c>
      <c r="G292" s="2">
        <f t="shared" si="27"/>
        <v>3.4770519999999991</v>
      </c>
      <c r="H292" s="2">
        <f t="shared" si="31"/>
        <v>3.9758290000000001</v>
      </c>
      <c r="I292" s="2">
        <f t="array" ref="I292">SUMPRODUCT(B276:B295, (ROW(B276:B295)-ROW(B276)+1)) / (20*21/2)</f>
        <v>3.9232233333333331</v>
      </c>
      <c r="J292" s="2">
        <f t="shared" si="34"/>
        <v>3.7213342856287177</v>
      </c>
      <c r="K292" s="2">
        <f t="shared" si="28"/>
        <v>3.5409575647118738</v>
      </c>
    </row>
    <row r="293" spans="1:11" ht="13.5" x14ac:dyDescent="0.25">
      <c r="A293" s="3">
        <f>TITRES_STAT!B296</f>
        <v>42732</v>
      </c>
      <c r="B293" s="5">
        <f>TITRES_STAT!D296</f>
        <v>4.2337999999999996</v>
      </c>
      <c r="C293" s="2">
        <f t="shared" si="29"/>
        <v>7.949999999999946E-2</v>
      </c>
      <c r="D293" s="2">
        <f t="shared" si="30"/>
        <v>4.0941799999999997</v>
      </c>
      <c r="E293" s="2">
        <f t="shared" si="32"/>
        <v>3.8484700000000003</v>
      </c>
      <c r="F293" s="2">
        <f t="shared" si="33"/>
        <v>3.7030700000000003</v>
      </c>
      <c r="G293" s="2">
        <f t="shared" si="27"/>
        <v>3.5067499999999994</v>
      </c>
      <c r="H293" s="2">
        <f t="shared" si="31"/>
        <v>3.9683484999999994</v>
      </c>
      <c r="I293" s="2">
        <f t="array" ref="I293">SUMPRODUCT(B277:B296, (ROW(B277:B296)-ROW(B277)+1)) / (20*21/2)</f>
        <v>3.9664509523809524</v>
      </c>
      <c r="J293" s="2">
        <f t="shared" si="34"/>
        <v>3.770140544140268</v>
      </c>
      <c r="K293" s="2">
        <f t="shared" si="28"/>
        <v>3.5681278562918002</v>
      </c>
    </row>
    <row r="294" spans="1:11" ht="13.5" x14ac:dyDescent="0.25">
      <c r="A294" s="3">
        <f>TITRES_STAT!B297</f>
        <v>42733</v>
      </c>
      <c r="B294" s="5">
        <f>TITRES_STAT!D297</f>
        <v>4.3311000000000002</v>
      </c>
      <c r="C294" s="2">
        <f t="shared" si="29"/>
        <v>9.7300000000000608E-2</v>
      </c>
      <c r="D294" s="2">
        <f t="shared" si="30"/>
        <v>4.1878799999999998</v>
      </c>
      <c r="E294" s="2">
        <f t="shared" si="32"/>
        <v>3.9209500000000004</v>
      </c>
      <c r="F294" s="2">
        <f t="shared" si="33"/>
        <v>3.7477100000000005</v>
      </c>
      <c r="G294" s="2">
        <f t="shared" si="27"/>
        <v>3.5383939999999994</v>
      </c>
      <c r="H294" s="2">
        <f t="shared" si="31"/>
        <v>3.962224</v>
      </c>
      <c r="I294" s="2">
        <f t="array" ref="I294">SUMPRODUCT(B278:B297, (ROW(B278:B297)-ROW(B278)+1)) / (20*21/2)</f>
        <v>4.0114047619047621</v>
      </c>
      <c r="J294" s="2">
        <f t="shared" si="34"/>
        <v>3.8235652542221472</v>
      </c>
      <c r="K294" s="2">
        <f t="shared" si="28"/>
        <v>3.5980483325156514</v>
      </c>
    </row>
    <row r="295" spans="1:11" ht="13.5" x14ac:dyDescent="0.25">
      <c r="A295" s="3">
        <f>TITRES_STAT!B298</f>
        <v>42734</v>
      </c>
      <c r="B295" s="5">
        <f>TITRES_STAT!D298</f>
        <v>4.3575999999999997</v>
      </c>
      <c r="C295" s="2">
        <f t="shared" si="29"/>
        <v>2.6499999999999524E-2</v>
      </c>
      <c r="D295" s="2">
        <f t="shared" si="30"/>
        <v>4.2479800000000001</v>
      </c>
      <c r="E295" s="2">
        <f t="shared" si="32"/>
        <v>3.9960800000000001</v>
      </c>
      <c r="F295" s="2">
        <f t="shared" si="33"/>
        <v>3.7888100000000002</v>
      </c>
      <c r="G295" s="2">
        <f t="shared" si="27"/>
        <v>3.5702139999999987</v>
      </c>
      <c r="H295" s="2">
        <f t="shared" si="31"/>
        <v>3.9555365</v>
      </c>
      <c r="I295" s="2">
        <f t="array" ref="I295">SUMPRODUCT(B279:B298, (ROW(B279:B298)-ROW(B279)+1)) / (20*21/2)</f>
        <v>4.0530333333333344</v>
      </c>
      <c r="J295" s="2">
        <f t="shared" si="34"/>
        <v>3.8744257062009901</v>
      </c>
      <c r="K295" s="2">
        <f t="shared" si="28"/>
        <v>3.6278346724169985</v>
      </c>
    </row>
    <row r="296" spans="1:11" ht="13.5" x14ac:dyDescent="0.25">
      <c r="A296" s="3">
        <f>TITRES_STAT!B299</f>
        <v>42737</v>
      </c>
      <c r="B296" s="5">
        <f>TITRES_STAT!D299</f>
        <v>4.2427000000000001</v>
      </c>
      <c r="C296" s="2">
        <f t="shared" si="29"/>
        <v>-0.11489999999999956</v>
      </c>
      <c r="D296" s="2">
        <f t="shared" si="30"/>
        <v>4.2638999999999996</v>
      </c>
      <c r="E296" s="2">
        <f t="shared" si="32"/>
        <v>4.0703300000000002</v>
      </c>
      <c r="F296" s="2">
        <f t="shared" si="33"/>
        <v>3.8148850000000003</v>
      </c>
      <c r="G296" s="2">
        <f t="shared" si="27"/>
        <v>3.5988519999999995</v>
      </c>
      <c r="H296" s="2">
        <f t="shared" si="31"/>
        <v>3.9482745000000006</v>
      </c>
      <c r="I296" s="2">
        <f t="array" ref="I296">SUMPRODUCT(B280:B299, (ROW(B280:B299)-ROW(B280)+1)) / (20*21/2)</f>
        <v>4.0862376190476191</v>
      </c>
      <c r="J296" s="2">
        <f t="shared" si="34"/>
        <v>3.9094994484675625</v>
      </c>
      <c r="K296" s="2">
        <f t="shared" si="28"/>
        <v>3.6519470382045673</v>
      </c>
    </row>
    <row r="297" spans="1:11" ht="13.5" x14ac:dyDescent="0.25">
      <c r="A297" s="3">
        <f>TITRES_STAT!B300</f>
        <v>42738</v>
      </c>
      <c r="B297" s="5">
        <f>TITRES_STAT!D300</f>
        <v>4.2869000000000002</v>
      </c>
      <c r="C297" s="2">
        <f t="shared" si="29"/>
        <v>4.4200000000000017E-2</v>
      </c>
      <c r="D297" s="2">
        <f t="shared" si="30"/>
        <v>4.2904199999999992</v>
      </c>
      <c r="E297" s="2">
        <f t="shared" si="32"/>
        <v>4.1428099999999999</v>
      </c>
      <c r="F297" s="2">
        <f t="shared" si="33"/>
        <v>3.8498000000000006</v>
      </c>
      <c r="G297" s="2">
        <f t="shared" si="27"/>
        <v>3.6267839999999989</v>
      </c>
      <c r="H297" s="2">
        <f t="shared" si="31"/>
        <v>3.9412769999999999</v>
      </c>
      <c r="I297" s="2">
        <f t="array" ref="I297">SUMPRODUCT(B281:B300, (ROW(B281:B300)-ROW(B281)+1)) / (20*21/2)</f>
        <v>4.1011752380952382</v>
      </c>
      <c r="J297" s="2">
        <f t="shared" si="34"/>
        <v>3.9454423581373188</v>
      </c>
      <c r="K297" s="2">
        <f t="shared" si="28"/>
        <v>3.6768471543534078</v>
      </c>
    </row>
    <row r="298" spans="1:11" ht="13.5" x14ac:dyDescent="0.25">
      <c r="A298" s="3">
        <f>TITRES_STAT!B301</f>
        <v>42739</v>
      </c>
      <c r="B298" s="5">
        <f>TITRES_STAT!D301</f>
        <v>4.2869000000000002</v>
      </c>
      <c r="C298" s="2">
        <f t="shared" si="29"/>
        <v>0</v>
      </c>
      <c r="D298" s="2">
        <f t="shared" si="30"/>
        <v>4.3010399999999995</v>
      </c>
      <c r="E298" s="2">
        <f t="shared" si="32"/>
        <v>4.1976100000000001</v>
      </c>
      <c r="F298" s="2">
        <f t="shared" si="33"/>
        <v>3.8851550000000001</v>
      </c>
      <c r="G298" s="2">
        <f t="shared" si="27"/>
        <v>3.6538319999999986</v>
      </c>
      <c r="H298" s="2">
        <f t="shared" si="31"/>
        <v>3.9342795000000002</v>
      </c>
      <c r="I298" s="2">
        <f t="array" ref="I298">SUMPRODUCT(B282:B301, (ROW(B282:B301)-ROW(B282)+1)) / (20*21/2)</f>
        <v>4.1332861904761904</v>
      </c>
      <c r="J298" s="2">
        <f t="shared" si="34"/>
        <v>3.9779621335528121</v>
      </c>
      <c r="K298" s="2">
        <f t="shared" si="28"/>
        <v>3.7007707953591562</v>
      </c>
    </row>
    <row r="299" spans="1:11" ht="13.5" x14ac:dyDescent="0.25">
      <c r="A299" s="3">
        <f>TITRES_STAT!B302</f>
        <v>42740</v>
      </c>
      <c r="B299" s="5">
        <f>TITRES_STAT!D302</f>
        <v>4.2337999999999996</v>
      </c>
      <c r="C299" s="2">
        <f t="shared" si="29"/>
        <v>-5.3100000000000591E-2</v>
      </c>
      <c r="D299" s="2">
        <f t="shared" si="30"/>
        <v>4.2815799999999999</v>
      </c>
      <c r="E299" s="2">
        <f t="shared" si="32"/>
        <v>4.2347300000000008</v>
      </c>
      <c r="F299" s="2">
        <f t="shared" si="33"/>
        <v>3.9178550000000003</v>
      </c>
      <c r="G299" s="2">
        <f t="shared" si="27"/>
        <v>3.678404</v>
      </c>
      <c r="H299" s="2">
        <f t="shared" si="31"/>
        <v>3.9270164999999997</v>
      </c>
      <c r="I299" s="2">
        <f t="array" ref="I299">SUMPRODUCT(B283:B302, (ROW(B283:B302)-ROW(B283)+1)) / (20*21/2)</f>
        <v>4.1667923809523817</v>
      </c>
      <c r="J299" s="2">
        <f t="shared" si="34"/>
        <v>4.0023276446430209</v>
      </c>
      <c r="K299" s="2">
        <f t="shared" si="28"/>
        <v>3.721673901423503</v>
      </c>
    </row>
    <row r="300" spans="1:11" ht="13.5" x14ac:dyDescent="0.25">
      <c r="A300" s="3">
        <f>TITRES_STAT!B303</f>
        <v>42741</v>
      </c>
      <c r="B300" s="5">
        <f>TITRES_STAT!D303</f>
        <v>4.0747</v>
      </c>
      <c r="C300" s="2">
        <f t="shared" si="29"/>
        <v>-0.15909999999999958</v>
      </c>
      <c r="D300" s="2">
        <f t="shared" si="30"/>
        <v>4.2249999999999996</v>
      </c>
      <c r="E300" s="2">
        <f t="shared" si="32"/>
        <v>4.2364899999999999</v>
      </c>
      <c r="F300" s="2">
        <f t="shared" si="33"/>
        <v>3.9408349999999999</v>
      </c>
      <c r="G300" s="2">
        <f t="shared" si="27"/>
        <v>3.6980260000000005</v>
      </c>
      <c r="H300" s="2">
        <f t="shared" si="31"/>
        <v>3.9190014999999994</v>
      </c>
      <c r="I300" s="2">
        <f t="array" ref="I300">SUMPRODUCT(B284:B303, (ROW(B284:B303)-ROW(B284)+1)) / (20*21/2)</f>
        <v>4.1962157142857137</v>
      </c>
      <c r="J300" s="2">
        <f t="shared" si="34"/>
        <v>4.0092202499151144</v>
      </c>
      <c r="K300" s="2">
        <f t="shared" si="28"/>
        <v>3.7355180621519928</v>
      </c>
    </row>
    <row r="301" spans="1:11" ht="13.5" x14ac:dyDescent="0.25">
      <c r="A301" s="3">
        <f>TITRES_STAT!B304</f>
        <v>42744</v>
      </c>
      <c r="B301" s="5">
        <f>TITRES_STAT!D304</f>
        <v>4.2779999999999996</v>
      </c>
      <c r="C301" s="2">
        <f t="shared" si="29"/>
        <v>0.20329999999999959</v>
      </c>
      <c r="D301" s="2">
        <f t="shared" si="30"/>
        <v>4.2320599999999997</v>
      </c>
      <c r="E301" s="2">
        <f t="shared" si="32"/>
        <v>4.2479800000000001</v>
      </c>
      <c r="F301" s="2">
        <f t="shared" si="33"/>
        <v>3.9792850000000008</v>
      </c>
      <c r="G301" s="2">
        <f t="shared" si="27"/>
        <v>3.7181779999999991</v>
      </c>
      <c r="H301" s="2">
        <f t="shared" si="31"/>
        <v>3.9120464999999998</v>
      </c>
      <c r="I301" s="2">
        <f t="array" ref="I301">SUMPRODUCT(B285:B304, (ROW(B285:B304)-ROW(B285)+1)) / (20*21/2)</f>
        <v>4.2193176190476187</v>
      </c>
      <c r="J301" s="2">
        <f t="shared" si="34"/>
        <v>4.0348183213517697</v>
      </c>
      <c r="K301" s="2">
        <f t="shared" si="28"/>
        <v>3.7567918636362285</v>
      </c>
    </row>
    <row r="302" spans="1:11" ht="13.5" x14ac:dyDescent="0.25">
      <c r="A302" s="3">
        <f>TITRES_STAT!B305</f>
        <v>42745</v>
      </c>
      <c r="B302" s="5">
        <f>TITRES_STAT!D305</f>
        <v>4.3311000000000002</v>
      </c>
      <c r="C302" s="2">
        <f t="shared" si="29"/>
        <v>5.3100000000000591E-2</v>
      </c>
      <c r="D302" s="2">
        <f t="shared" si="30"/>
        <v>4.2408999999999999</v>
      </c>
      <c r="E302" s="2">
        <f t="shared" si="32"/>
        <v>4.2656599999999996</v>
      </c>
      <c r="F302" s="2">
        <f t="shared" si="33"/>
        <v>4.0221550000000006</v>
      </c>
      <c r="G302" s="2">
        <f t="shared" si="27"/>
        <v>3.7355039999999997</v>
      </c>
      <c r="H302" s="2">
        <f t="shared" si="31"/>
        <v>3.9053569999999991</v>
      </c>
      <c r="I302" s="2">
        <f t="array" ref="I302">SUMPRODUCT(B286:B305, (ROW(B286:B305)-ROW(B286)+1)) / (20*21/2)</f>
        <v>4.2416280952380943</v>
      </c>
      <c r="J302" s="2">
        <f t="shared" si="34"/>
        <v>4.0630356240801726</v>
      </c>
      <c r="K302" s="2">
        <f t="shared" si="28"/>
        <v>3.7793137513367689</v>
      </c>
    </row>
    <row r="303" spans="1:11" ht="13.5" x14ac:dyDescent="0.25">
      <c r="A303" s="3">
        <f>TITRES_STAT!B306</f>
        <v>42746</v>
      </c>
      <c r="B303" s="5">
        <f>TITRES_STAT!D306</f>
        <v>4.3311000000000002</v>
      </c>
      <c r="C303" s="2">
        <f t="shared" si="29"/>
        <v>0</v>
      </c>
      <c r="D303" s="2">
        <f t="shared" si="30"/>
        <v>4.2497399999999992</v>
      </c>
      <c r="E303" s="2">
        <f t="shared" si="32"/>
        <v>4.2753899999999998</v>
      </c>
      <c r="F303" s="2">
        <f t="shared" si="33"/>
        <v>4.061930000000002</v>
      </c>
      <c r="G303" s="2">
        <f t="shared" si="27"/>
        <v>3.7491160000000003</v>
      </c>
      <c r="H303" s="2">
        <f t="shared" si="31"/>
        <v>3.8986674999999993</v>
      </c>
      <c r="I303" s="2">
        <f t="array" ref="I303">SUMPRODUCT(B287:B306, (ROW(B287:B306)-ROW(B287)+1)) / (20*21/2)</f>
        <v>4.2588014285714282</v>
      </c>
      <c r="J303" s="2">
        <f t="shared" si="34"/>
        <v>4.0885655646439654</v>
      </c>
      <c r="K303" s="2">
        <f t="shared" si="28"/>
        <v>3.8009524277549351</v>
      </c>
    </row>
    <row r="304" spans="1:11" ht="13.5" x14ac:dyDescent="0.25">
      <c r="A304" s="3">
        <f>TITRES_STAT!B307</f>
        <v>42747</v>
      </c>
      <c r="B304" s="5">
        <f>TITRES_STAT!D307</f>
        <v>4.3045</v>
      </c>
      <c r="C304" s="2">
        <f t="shared" si="29"/>
        <v>-2.6600000000000179E-2</v>
      </c>
      <c r="D304" s="2">
        <f t="shared" si="30"/>
        <v>4.2638799999999994</v>
      </c>
      <c r="E304" s="2">
        <f t="shared" si="32"/>
        <v>4.2727299999999993</v>
      </c>
      <c r="F304" s="2">
        <f t="shared" si="33"/>
        <v>4.096840000000002</v>
      </c>
      <c r="G304" s="2">
        <f t="shared" si="27"/>
        <v>3.7630800000000004</v>
      </c>
      <c r="H304" s="2">
        <f t="shared" si="31"/>
        <v>3.891888499999999</v>
      </c>
      <c r="I304" s="2">
        <f t="array" ref="I304">SUMPRODUCT(B288:B307, (ROW(B288:B307)-ROW(B288)+1)) / (20*21/2)</f>
        <v>4.265369047619048</v>
      </c>
      <c r="J304" s="2">
        <f t="shared" si="34"/>
        <v>4.1091307489635875</v>
      </c>
      <c r="K304" s="2">
        <f t="shared" si="28"/>
        <v>3.820699391372389</v>
      </c>
    </row>
    <row r="305" spans="1:11" ht="13.5" x14ac:dyDescent="0.25">
      <c r="A305" s="3">
        <f>TITRES_STAT!B308</f>
        <v>42748</v>
      </c>
      <c r="B305" s="5">
        <f>TITRES_STAT!D308</f>
        <v>4.3311000000000002</v>
      </c>
      <c r="C305" s="2">
        <f t="shared" si="29"/>
        <v>2.6600000000000179E-2</v>
      </c>
      <c r="D305" s="2">
        <f t="shared" si="30"/>
        <v>4.3151600000000006</v>
      </c>
      <c r="E305" s="2">
        <f t="shared" si="32"/>
        <v>4.2700799999999992</v>
      </c>
      <c r="F305" s="2">
        <f t="shared" si="33"/>
        <v>4.1330800000000014</v>
      </c>
      <c r="G305" s="2">
        <f t="shared" si="27"/>
        <v>3.7774000000000001</v>
      </c>
      <c r="H305" s="2">
        <f t="shared" si="31"/>
        <v>3.8853294999999988</v>
      </c>
      <c r="I305" s="2">
        <f t="array" ref="I305">SUMPRODUCT(B289:B308, (ROW(B289:B308)-ROW(B289)+1)) / (20*21/2)</f>
        <v>4.2729052380952375</v>
      </c>
      <c r="J305" s="2">
        <f t="shared" si="34"/>
        <v>4.1302706776337219</v>
      </c>
      <c r="K305" s="2">
        <f t="shared" si="28"/>
        <v>3.8407151015146486</v>
      </c>
    </row>
    <row r="306" spans="1:11" ht="13.5" x14ac:dyDescent="0.25">
      <c r="A306" s="3">
        <f>TITRES_STAT!B309</f>
        <v>42751</v>
      </c>
      <c r="B306" s="5">
        <f>TITRES_STAT!D309</f>
        <v>4.3133999999999997</v>
      </c>
      <c r="C306" s="2">
        <f t="shared" si="29"/>
        <v>-1.7700000000000493E-2</v>
      </c>
      <c r="D306" s="2">
        <f t="shared" si="30"/>
        <v>4.322239999999999</v>
      </c>
      <c r="E306" s="2">
        <f t="shared" si="32"/>
        <v>4.2771499999999998</v>
      </c>
      <c r="F306" s="2">
        <f t="shared" si="33"/>
        <v>4.1737400000000013</v>
      </c>
      <c r="G306" s="2">
        <f t="shared" ref="G306:G369" si="35">AVERAGE(B257:B306)</f>
        <v>3.791366</v>
      </c>
      <c r="H306" s="2">
        <f t="shared" si="31"/>
        <v>3.8786384999999983</v>
      </c>
      <c r="I306" s="2">
        <f t="array" ref="I306">SUMPRODUCT(B290:B309, (ROW(B290:B309)-ROW(B290)+1)) / (20*21/2)</f>
        <v>4.2778319047619053</v>
      </c>
      <c r="J306" s="2">
        <f t="shared" si="34"/>
        <v>4.1477115654781294</v>
      </c>
      <c r="K306" s="2">
        <f t="shared" si="28"/>
        <v>3.8592517642003488</v>
      </c>
    </row>
    <row r="307" spans="1:11" ht="13.5" x14ac:dyDescent="0.25">
      <c r="A307" s="3">
        <f>TITRES_STAT!B310</f>
        <v>42752</v>
      </c>
      <c r="B307" s="5">
        <f>TITRES_STAT!D310</f>
        <v>4.2427000000000001</v>
      </c>
      <c r="C307" s="2">
        <f t="shared" si="29"/>
        <v>-7.0699999999999541E-2</v>
      </c>
      <c r="D307" s="2">
        <f t="shared" si="30"/>
        <v>4.3045599999999995</v>
      </c>
      <c r="E307" s="2">
        <f t="shared" si="32"/>
        <v>4.2727300000000001</v>
      </c>
      <c r="F307" s="2">
        <f t="shared" si="33"/>
        <v>4.2077700000000009</v>
      </c>
      <c r="G307" s="2">
        <f t="shared" si="35"/>
        <v>3.8060400000000003</v>
      </c>
      <c r="H307" s="2">
        <f t="shared" si="31"/>
        <v>3.8728109999999987</v>
      </c>
      <c r="I307" s="2">
        <f t="array" ref="I307">SUMPRODUCT(B291:B310, (ROW(B291:B310)-ROW(B291)+1)) / (20*21/2)</f>
        <v>4.2689476190476192</v>
      </c>
      <c r="J307" s="2">
        <f t="shared" si="34"/>
        <v>4.1567580830516411</v>
      </c>
      <c r="K307" s="2">
        <f t="shared" ref="K307:K370" si="36">$K$4*B307+(1-$K$4)*K306</f>
        <v>3.8742889499179824</v>
      </c>
    </row>
    <row r="308" spans="1:11" ht="13.5" x14ac:dyDescent="0.25">
      <c r="A308" s="3">
        <f>TITRES_STAT!B311</f>
        <v>42753</v>
      </c>
      <c r="B308" s="5">
        <f>TITRES_STAT!D311</f>
        <v>4.2869000000000002</v>
      </c>
      <c r="C308" s="2">
        <f t="shared" si="29"/>
        <v>4.4200000000000017E-2</v>
      </c>
      <c r="D308" s="2">
        <f t="shared" si="30"/>
        <v>4.2957200000000002</v>
      </c>
      <c r="E308" s="2">
        <f t="shared" si="32"/>
        <v>4.2727300000000001</v>
      </c>
      <c r="F308" s="2">
        <f t="shared" si="33"/>
        <v>4.235170000000001</v>
      </c>
      <c r="G308" s="2">
        <f t="shared" si="35"/>
        <v>3.8217740000000004</v>
      </c>
      <c r="H308" s="2">
        <f t="shared" si="31"/>
        <v>3.8666829999999983</v>
      </c>
      <c r="I308" s="2">
        <f t="array" ref="I308">SUMPRODUCT(B292:B311, (ROW(B292:B311)-ROW(B292)+1)) / (20*21/2)</f>
        <v>4.2620823809523811</v>
      </c>
      <c r="J308" s="2">
        <f t="shared" si="34"/>
        <v>4.169152551332437</v>
      </c>
      <c r="K308" s="2">
        <f t="shared" si="36"/>
        <v>3.8904697754113946</v>
      </c>
    </row>
    <row r="309" spans="1:11" ht="13.5" x14ac:dyDescent="0.25">
      <c r="A309" s="3">
        <f>TITRES_STAT!B312</f>
        <v>42754</v>
      </c>
      <c r="B309" s="5">
        <f>TITRES_STAT!D312</f>
        <v>4.2869000000000002</v>
      </c>
      <c r="C309" s="2">
        <f t="shared" si="29"/>
        <v>0</v>
      </c>
      <c r="D309" s="2">
        <f t="shared" si="30"/>
        <v>4.2921999999999993</v>
      </c>
      <c r="E309" s="2">
        <f t="shared" si="32"/>
        <v>4.2780399999999998</v>
      </c>
      <c r="F309" s="2">
        <f t="shared" si="33"/>
        <v>4.2563849999999999</v>
      </c>
      <c r="G309" s="2">
        <f t="shared" si="35"/>
        <v>3.8350340000000012</v>
      </c>
      <c r="H309" s="2">
        <f t="shared" si="31"/>
        <v>3.8602939999999979</v>
      </c>
      <c r="I309" s="2">
        <f t="array" ref="I309">SUMPRODUCT(B293:B312, (ROW(B293:B312)-ROW(B293)+1)) / (20*21/2)</f>
        <v>4.2517290476190475</v>
      </c>
      <c r="J309" s="2">
        <f t="shared" si="34"/>
        <v>4.1803665940626811</v>
      </c>
      <c r="K309" s="2">
        <f t="shared" si="36"/>
        <v>3.9060160587285946</v>
      </c>
    </row>
    <row r="310" spans="1:11" ht="13.5" x14ac:dyDescent="0.25">
      <c r="A310" s="3">
        <f>TITRES_STAT!B313</f>
        <v>42755</v>
      </c>
      <c r="B310" s="5">
        <f>TITRES_STAT!D313</f>
        <v>4.1631</v>
      </c>
      <c r="C310" s="2">
        <f t="shared" si="29"/>
        <v>-0.12380000000000013</v>
      </c>
      <c r="D310" s="2">
        <f t="shared" si="30"/>
        <v>4.2585999999999995</v>
      </c>
      <c r="E310" s="2">
        <f t="shared" si="32"/>
        <v>4.2868800000000009</v>
      </c>
      <c r="F310" s="2">
        <f t="shared" si="33"/>
        <v>4.2616849999999999</v>
      </c>
      <c r="G310" s="2">
        <f t="shared" si="35"/>
        <v>3.8458180000000004</v>
      </c>
      <c r="H310" s="2">
        <f t="shared" si="31"/>
        <v>3.8536774999999981</v>
      </c>
      <c r="I310" s="2">
        <f t="array" ref="I310">SUMPRODUCT(B294:B313, (ROW(B294:B313)-ROW(B294)+1)) / (20*21/2)</f>
        <v>4.2413757142857138</v>
      </c>
      <c r="J310" s="2">
        <f t="shared" si="34"/>
        <v>4.1787221565329018</v>
      </c>
      <c r="K310" s="2">
        <f t="shared" si="36"/>
        <v>3.9160977819157083</v>
      </c>
    </row>
    <row r="311" spans="1:11" ht="13.5" x14ac:dyDescent="0.25">
      <c r="A311" s="3">
        <f>TITRES_STAT!B314</f>
        <v>42758</v>
      </c>
      <c r="B311" s="5">
        <f>TITRES_STAT!D314</f>
        <v>4.1896000000000004</v>
      </c>
      <c r="C311" s="2">
        <f t="shared" si="29"/>
        <v>2.6500000000000412E-2</v>
      </c>
      <c r="D311" s="2">
        <f t="shared" si="30"/>
        <v>4.2338400000000007</v>
      </c>
      <c r="E311" s="2">
        <f t="shared" si="32"/>
        <v>4.278039999999999</v>
      </c>
      <c r="F311" s="2">
        <f t="shared" si="33"/>
        <v>4.2630099999999995</v>
      </c>
      <c r="G311" s="2">
        <f t="shared" si="35"/>
        <v>3.8574840000000012</v>
      </c>
      <c r="H311" s="2">
        <f t="shared" si="31"/>
        <v>3.8474974999999989</v>
      </c>
      <c r="I311" s="2">
        <f t="array" ref="I311">SUMPRODUCT(B295:B314, (ROW(B295:B314)-ROW(B295)+1)) / (20*21/2)</f>
        <v>4.2322390476190481</v>
      </c>
      <c r="J311" s="2">
        <f t="shared" si="34"/>
        <v>4.1797581416250065</v>
      </c>
      <c r="K311" s="2">
        <f t="shared" si="36"/>
        <v>3.9268233590954846</v>
      </c>
    </row>
    <row r="312" spans="1:11" ht="13.5" x14ac:dyDescent="0.25">
      <c r="A312" s="3">
        <f>TITRES_STAT!B315</f>
        <v>42759</v>
      </c>
      <c r="B312" s="5">
        <f>TITRES_STAT!D315</f>
        <v>4.1543000000000001</v>
      </c>
      <c r="C312" s="2">
        <f t="shared" si="29"/>
        <v>-3.5300000000000331E-2</v>
      </c>
      <c r="D312" s="2">
        <f t="shared" si="30"/>
        <v>4.2161600000000004</v>
      </c>
      <c r="E312" s="2">
        <f t="shared" si="32"/>
        <v>4.2603599999999995</v>
      </c>
      <c r="F312" s="2">
        <f t="shared" si="33"/>
        <v>4.2630100000000004</v>
      </c>
      <c r="G312" s="2">
        <f t="shared" si="35"/>
        <v>3.8684440000000007</v>
      </c>
      <c r="H312" s="2">
        <f t="shared" si="31"/>
        <v>3.8412279999999988</v>
      </c>
      <c r="I312" s="2">
        <f t="array" ref="I312">SUMPRODUCT(B296:B315, (ROW(B296:B315)-ROW(B296)+1)) / (20*21/2)</f>
        <v>4.2239023809523806</v>
      </c>
      <c r="J312" s="2">
        <f t="shared" si="34"/>
        <v>4.1773335567083389</v>
      </c>
      <c r="K312" s="2">
        <f t="shared" si="36"/>
        <v>3.9357440116799753</v>
      </c>
    </row>
    <row r="313" spans="1:11" ht="13.5" x14ac:dyDescent="0.25">
      <c r="A313" s="3">
        <f>TITRES_STAT!B316</f>
        <v>42760</v>
      </c>
      <c r="B313" s="5">
        <f>TITRES_STAT!D316</f>
        <v>4.1543000000000001</v>
      </c>
      <c r="C313" s="2">
        <f t="shared" si="29"/>
        <v>0</v>
      </c>
      <c r="D313" s="2">
        <f t="shared" si="30"/>
        <v>4.1896399999999998</v>
      </c>
      <c r="E313" s="2">
        <f t="shared" si="32"/>
        <v>4.24268</v>
      </c>
      <c r="F313" s="2">
        <f t="shared" si="33"/>
        <v>4.2590349999999999</v>
      </c>
      <c r="G313" s="2">
        <f t="shared" si="35"/>
        <v>3.8813500000000003</v>
      </c>
      <c r="H313" s="2">
        <f t="shared" si="31"/>
        <v>3.8361324999999988</v>
      </c>
      <c r="I313" s="2">
        <f t="array" ref="I313">SUMPRODUCT(B297:B316, (ROW(B297:B316)-ROW(B297)+1)) / (20*21/2)</f>
        <v>4.2282823809523808</v>
      </c>
      <c r="J313" s="2">
        <f t="shared" si="34"/>
        <v>4.1751398846408785</v>
      </c>
      <c r="K313" s="2">
        <f t="shared" si="36"/>
        <v>3.9443148347513488</v>
      </c>
    </row>
    <row r="314" spans="1:11" ht="13.5" x14ac:dyDescent="0.25">
      <c r="A314" s="3">
        <f>TITRES_STAT!B317</f>
        <v>42761</v>
      </c>
      <c r="B314" s="5">
        <f>TITRES_STAT!D317</f>
        <v>4.1631</v>
      </c>
      <c r="C314" s="2">
        <f t="shared" si="29"/>
        <v>8.799999999999919E-3</v>
      </c>
      <c r="D314" s="2">
        <f t="shared" si="30"/>
        <v>4.1648800000000001</v>
      </c>
      <c r="E314" s="2">
        <f t="shared" si="32"/>
        <v>4.2285399999999997</v>
      </c>
      <c r="F314" s="2">
        <f t="shared" si="33"/>
        <v>4.2506350000000008</v>
      </c>
      <c r="G314" s="2">
        <f t="shared" si="35"/>
        <v>3.8930160000000011</v>
      </c>
      <c r="H314" s="2">
        <f t="shared" si="31"/>
        <v>3.8298634999999983</v>
      </c>
      <c r="I314" s="2">
        <f t="array" ref="I314">SUMPRODUCT(B298:B317, (ROW(B298:B317)-ROW(B298)+1)) / (20*21/2)</f>
        <v>4.2366614285714279</v>
      </c>
      <c r="J314" s="2">
        <f t="shared" si="34"/>
        <v>4.1739932289607946</v>
      </c>
      <c r="K314" s="2">
        <f t="shared" si="36"/>
        <v>3.9528946451532567</v>
      </c>
    </row>
    <row r="315" spans="1:11" ht="13.5" x14ac:dyDescent="0.25">
      <c r="A315" s="3">
        <f>TITRES_STAT!B318</f>
        <v>42762</v>
      </c>
      <c r="B315" s="5">
        <f>TITRES_STAT!D318</f>
        <v>4.1631</v>
      </c>
      <c r="C315" s="2">
        <f t="shared" si="29"/>
        <v>0</v>
      </c>
      <c r="D315" s="2">
        <f t="shared" si="30"/>
        <v>4.1648800000000001</v>
      </c>
      <c r="E315" s="2">
        <f t="shared" si="32"/>
        <v>4.2117399999999998</v>
      </c>
      <c r="F315" s="2">
        <f t="shared" si="33"/>
        <v>4.2409100000000013</v>
      </c>
      <c r="G315" s="2">
        <f t="shared" si="35"/>
        <v>3.9068040000000006</v>
      </c>
      <c r="H315" s="2">
        <f t="shared" si="31"/>
        <v>3.8236814999999988</v>
      </c>
      <c r="I315" s="2">
        <f t="array" ref="I315">SUMPRODUCT(B299:B318, (ROW(B299:B318)-ROW(B299)+1)) / (20*21/2)</f>
        <v>4.2355633333333333</v>
      </c>
      <c r="J315" s="2">
        <f t="shared" si="34"/>
        <v>4.1729557785835762</v>
      </c>
      <c r="K315" s="2">
        <f t="shared" si="36"/>
        <v>3.9611379924021488</v>
      </c>
    </row>
    <row r="316" spans="1:11" ht="13.5" x14ac:dyDescent="0.25">
      <c r="A316" s="3">
        <f>TITRES_STAT!B319</f>
        <v>42765</v>
      </c>
      <c r="B316" s="5">
        <f>TITRES_STAT!D319</f>
        <v>4.2869000000000002</v>
      </c>
      <c r="C316" s="2">
        <f t="shared" si="29"/>
        <v>0.12380000000000013</v>
      </c>
      <c r="D316" s="2">
        <f t="shared" si="30"/>
        <v>4.1843399999999997</v>
      </c>
      <c r="E316" s="2">
        <f t="shared" si="32"/>
        <v>4.2090900000000007</v>
      </c>
      <c r="F316" s="2">
        <f t="shared" si="33"/>
        <v>4.2431200000000002</v>
      </c>
      <c r="G316" s="2">
        <f t="shared" si="35"/>
        <v>3.9218300000000013</v>
      </c>
      <c r="H316" s="2">
        <f t="shared" si="31"/>
        <v>3.8181184999999989</v>
      </c>
      <c r="I316" s="2">
        <f t="array" ref="I316">SUMPRODUCT(B300:B319, (ROW(B300:B319)-ROW(B300)+1)) / (20*21/2)</f>
        <v>4.2330419047619046</v>
      </c>
      <c r="J316" s="2">
        <f t="shared" si="34"/>
        <v>4.1838076091946643</v>
      </c>
      <c r="K316" s="2">
        <f t="shared" si="36"/>
        <v>3.9739129730922604</v>
      </c>
    </row>
    <row r="317" spans="1:11" ht="13.5" x14ac:dyDescent="0.25">
      <c r="A317" s="3">
        <f>TITRES_STAT!B320</f>
        <v>42766</v>
      </c>
      <c r="B317" s="5">
        <f>TITRES_STAT!D320</f>
        <v>4.3311000000000002</v>
      </c>
      <c r="C317" s="2">
        <f t="shared" si="29"/>
        <v>4.4200000000000017E-2</v>
      </c>
      <c r="D317" s="2">
        <f t="shared" si="30"/>
        <v>4.2196999999999996</v>
      </c>
      <c r="E317" s="2">
        <f t="shared" si="32"/>
        <v>4.2179300000000008</v>
      </c>
      <c r="F317" s="2">
        <f t="shared" si="33"/>
        <v>4.2453300000000009</v>
      </c>
      <c r="G317" s="2">
        <f t="shared" si="35"/>
        <v>3.9377400000000011</v>
      </c>
      <c r="H317" s="2">
        <f t="shared" si="31"/>
        <v>3.8129939999999989</v>
      </c>
      <c r="I317" s="2">
        <f t="array" ref="I317">SUMPRODUCT(B301:B320, (ROW(B301:B320)-ROW(B301)+1)) / (20*21/2)</f>
        <v>4.2306042857142856</v>
      </c>
      <c r="J317" s="2">
        <f t="shared" si="34"/>
        <v>4.1978354559380291</v>
      </c>
      <c r="K317" s="2">
        <f t="shared" si="36"/>
        <v>3.9879203074807994</v>
      </c>
    </row>
    <row r="318" spans="1:11" ht="13.5" x14ac:dyDescent="0.25">
      <c r="A318" s="3">
        <f>TITRES_STAT!B321</f>
        <v>42767</v>
      </c>
      <c r="B318" s="5">
        <f>TITRES_STAT!D321</f>
        <v>4.2337999999999996</v>
      </c>
      <c r="C318" s="2">
        <f t="shared" si="29"/>
        <v>-9.7300000000000608E-2</v>
      </c>
      <c r="D318" s="2">
        <f t="shared" si="30"/>
        <v>4.2355999999999998</v>
      </c>
      <c r="E318" s="2">
        <f t="shared" si="32"/>
        <v>4.2126200000000003</v>
      </c>
      <c r="F318" s="2">
        <f t="shared" si="33"/>
        <v>4.2426750000000002</v>
      </c>
      <c r="G318" s="2">
        <f t="shared" si="35"/>
        <v>3.9520580000000014</v>
      </c>
      <c r="H318" s="2">
        <f t="shared" si="31"/>
        <v>3.8080784999999993</v>
      </c>
      <c r="I318" s="2">
        <f t="array" ref="I318">SUMPRODUCT(B302:B321, (ROW(B302:B321)-ROW(B302)+1)) / (20*21/2)</f>
        <v>4.2274928571428569</v>
      </c>
      <c r="J318" s="2">
        <f t="shared" si="34"/>
        <v>4.2012606506105978</v>
      </c>
      <c r="K318" s="2">
        <f t="shared" si="36"/>
        <v>3.9975626483639051</v>
      </c>
    </row>
    <row r="319" spans="1:11" ht="13.5" x14ac:dyDescent="0.25">
      <c r="A319" s="3">
        <f>TITRES_STAT!B322</f>
        <v>42768</v>
      </c>
      <c r="B319" s="5">
        <f>TITRES_STAT!D322</f>
        <v>4.2161999999999997</v>
      </c>
      <c r="C319" s="2">
        <f t="shared" si="29"/>
        <v>-1.7599999999999838E-2</v>
      </c>
      <c r="D319" s="2">
        <f t="shared" si="30"/>
        <v>4.2462199999999992</v>
      </c>
      <c r="E319" s="2">
        <f t="shared" si="32"/>
        <v>4.2055500000000006</v>
      </c>
      <c r="F319" s="2">
        <f t="shared" si="33"/>
        <v>4.2417950000000006</v>
      </c>
      <c r="G319" s="2">
        <f t="shared" si="35"/>
        <v>3.9660240000000009</v>
      </c>
      <c r="H319" s="2">
        <f t="shared" si="31"/>
        <v>3.8031184999999992</v>
      </c>
      <c r="I319" s="2">
        <f t="array" ref="I319">SUMPRODUCT(B303:B322, (ROW(B303:B322)-ROW(B303)+1)) / (20*21/2)</f>
        <v>4.2128852380952377</v>
      </c>
      <c r="J319" s="2">
        <f t="shared" si="34"/>
        <v>4.2026834457905409</v>
      </c>
      <c r="K319" s="2">
        <f t="shared" si="36"/>
        <v>4.0061366621535557</v>
      </c>
    </row>
    <row r="320" spans="1:11" ht="13.5" x14ac:dyDescent="0.25">
      <c r="A320" s="3">
        <f>TITRES_STAT!B323</f>
        <v>42769</v>
      </c>
      <c r="B320" s="5">
        <f>TITRES_STAT!D323</f>
        <v>4.2161999999999997</v>
      </c>
      <c r="C320" s="2">
        <f t="shared" si="29"/>
        <v>0</v>
      </c>
      <c r="D320" s="2">
        <f t="shared" si="30"/>
        <v>4.2568400000000004</v>
      </c>
      <c r="E320" s="2">
        <f t="shared" si="32"/>
        <v>4.2108600000000003</v>
      </c>
      <c r="F320" s="2">
        <f t="shared" si="33"/>
        <v>4.248870000000001</v>
      </c>
      <c r="G320" s="2">
        <f t="shared" si="35"/>
        <v>3.9805200000000007</v>
      </c>
      <c r="H320" s="2">
        <f t="shared" si="31"/>
        <v>3.798201999999999</v>
      </c>
      <c r="I320" s="2">
        <f t="array" ref="I320">SUMPRODUCT(B304:B323, (ROW(B304:B323)-ROW(B304)+1)) / (20*21/2)</f>
        <v>4.1909952380952378</v>
      </c>
      <c r="J320" s="2">
        <f t="shared" si="34"/>
        <v>4.2039707366676318</v>
      </c>
      <c r="K320" s="2">
        <f t="shared" si="36"/>
        <v>4.0143744401083188</v>
      </c>
    </row>
    <row r="321" spans="1:11" ht="13.5" x14ac:dyDescent="0.25">
      <c r="A321" s="3">
        <f>TITRES_STAT!B324</f>
        <v>42772</v>
      </c>
      <c r="B321" s="5">
        <f>TITRES_STAT!D324</f>
        <v>4.2161999999999997</v>
      </c>
      <c r="C321" s="2">
        <f t="shared" si="29"/>
        <v>0</v>
      </c>
      <c r="D321" s="2">
        <f t="shared" si="30"/>
        <v>4.2427000000000001</v>
      </c>
      <c r="E321" s="2">
        <f t="shared" si="32"/>
        <v>4.2135199999999999</v>
      </c>
      <c r="F321" s="2">
        <f t="shared" si="33"/>
        <v>4.2457799999999999</v>
      </c>
      <c r="G321" s="2">
        <f t="shared" si="35"/>
        <v>3.9969620000000008</v>
      </c>
      <c r="H321" s="2">
        <f t="shared" si="31"/>
        <v>3.7937199999999991</v>
      </c>
      <c r="I321" s="2">
        <f t="array" ref="I321">SUMPRODUCT(B305:B324, (ROW(B305:B324)-ROW(B305)+1)) / (20*21/2)</f>
        <v>4.1773961904761903</v>
      </c>
      <c r="J321" s="2">
        <f t="shared" si="34"/>
        <v>4.2051354284135716</v>
      </c>
      <c r="K321" s="2">
        <f t="shared" si="36"/>
        <v>4.0222891679472088</v>
      </c>
    </row>
    <row r="322" spans="1:11" ht="13.5" x14ac:dyDescent="0.25">
      <c r="A322" s="3">
        <f>TITRES_STAT!B325</f>
        <v>42773</v>
      </c>
      <c r="B322" s="5">
        <f>TITRES_STAT!D325</f>
        <v>4.0923999999999996</v>
      </c>
      <c r="C322" s="2">
        <f t="shared" si="29"/>
        <v>-0.12380000000000013</v>
      </c>
      <c r="D322" s="2">
        <f t="shared" si="30"/>
        <v>4.19496</v>
      </c>
      <c r="E322" s="2">
        <f t="shared" si="32"/>
        <v>4.2073299999999998</v>
      </c>
      <c r="F322" s="2">
        <f t="shared" si="33"/>
        <v>4.2338449999999996</v>
      </c>
      <c r="G322" s="2">
        <f t="shared" si="35"/>
        <v>4.0100440000000006</v>
      </c>
      <c r="H322" s="2">
        <f t="shared" si="31"/>
        <v>3.7882279999999984</v>
      </c>
      <c r="I322" s="2">
        <f t="array" ref="I322">SUMPRODUCT(B306:B325, (ROW(B306:B325)-ROW(B306)+1)) / (20*21/2)</f>
        <v>4.1623676190476191</v>
      </c>
      <c r="J322" s="2">
        <f t="shared" si="34"/>
        <v>4.1943987209456122</v>
      </c>
      <c r="K322" s="2">
        <f t="shared" si="36"/>
        <v>4.0250386123414366</v>
      </c>
    </row>
    <row r="323" spans="1:11" ht="13.5" x14ac:dyDescent="0.25">
      <c r="A323" s="3">
        <f>TITRES_STAT!B326</f>
        <v>42774</v>
      </c>
      <c r="B323" s="5">
        <f>TITRES_STAT!D326</f>
        <v>4.0039999999999996</v>
      </c>
      <c r="C323" s="2">
        <f t="shared" si="29"/>
        <v>-8.8400000000000034E-2</v>
      </c>
      <c r="D323" s="2">
        <f t="shared" si="30"/>
        <v>4.1489999999999991</v>
      </c>
      <c r="E323" s="2">
        <f t="shared" si="32"/>
        <v>4.1922999999999995</v>
      </c>
      <c r="F323" s="2">
        <f t="shared" si="33"/>
        <v>4.2174899999999997</v>
      </c>
      <c r="G323" s="2">
        <f t="shared" si="35"/>
        <v>4.0233020000000002</v>
      </c>
      <c r="H323" s="2">
        <f t="shared" si="31"/>
        <v>3.7826419999999983</v>
      </c>
      <c r="I323" s="2">
        <f t="array" ref="I323">SUMPRODUCT(B307:B326, (ROW(B307:B326)-ROW(B307)+1)) / (20*21/2)</f>
        <v>4.141952857142857</v>
      </c>
      <c r="J323" s="2">
        <f t="shared" si="34"/>
        <v>4.1762655094269823</v>
      </c>
      <c r="K323" s="2">
        <f t="shared" si="36"/>
        <v>4.0242135687202039</v>
      </c>
    </row>
    <row r="324" spans="1:11" ht="13.5" x14ac:dyDescent="0.25">
      <c r="A324" s="3">
        <f>TITRES_STAT!B327</f>
        <v>42775</v>
      </c>
      <c r="B324" s="5">
        <f>TITRES_STAT!D327</f>
        <v>4.0747</v>
      </c>
      <c r="C324" s="2">
        <f t="shared" ref="C324:C387" si="37">B324-B323</f>
        <v>7.0700000000000429E-2</v>
      </c>
      <c r="D324" s="2">
        <f t="shared" si="30"/>
        <v>4.1206999999999994</v>
      </c>
      <c r="E324" s="2">
        <f t="shared" si="32"/>
        <v>4.1834599999999993</v>
      </c>
      <c r="F324" s="2">
        <f t="shared" si="33"/>
        <v>4.2060000000000004</v>
      </c>
      <c r="G324" s="2">
        <f t="shared" si="35"/>
        <v>4.0360300000000011</v>
      </c>
      <c r="H324" s="2">
        <f t="shared" si="31"/>
        <v>3.7785394999999982</v>
      </c>
      <c r="I324" s="2">
        <f t="array" ref="I324">SUMPRODUCT(B308:B327, (ROW(B308:B327)-ROW(B308)+1)) / (20*21/2)</f>
        <v>4.1231376190476192</v>
      </c>
      <c r="J324" s="2">
        <f t="shared" si="34"/>
        <v>4.1665926037672696</v>
      </c>
      <c r="K324" s="2">
        <f t="shared" si="36"/>
        <v>4.0261934287703918</v>
      </c>
    </row>
    <row r="325" spans="1:11" ht="13.5" x14ac:dyDescent="0.25">
      <c r="A325" s="3">
        <f>TITRES_STAT!B328</f>
        <v>42776</v>
      </c>
      <c r="B325" s="5">
        <f>TITRES_STAT!D328</f>
        <v>4.0481999999999996</v>
      </c>
      <c r="C325" s="2">
        <f t="shared" si="37"/>
        <v>-2.6500000000000412E-2</v>
      </c>
      <c r="D325" s="2">
        <f t="shared" si="30"/>
        <v>4.0870999999999995</v>
      </c>
      <c r="E325" s="2">
        <f t="shared" si="32"/>
        <v>4.17197</v>
      </c>
      <c r="F325" s="2">
        <f t="shared" si="33"/>
        <v>4.1918550000000003</v>
      </c>
      <c r="G325" s="2">
        <f t="shared" si="35"/>
        <v>4.0462820000000006</v>
      </c>
      <c r="H325" s="2">
        <f t="shared" si="31"/>
        <v>3.774347999999998</v>
      </c>
      <c r="I325" s="2">
        <f t="array" ref="I325">SUMPRODUCT(B309:B328, (ROW(B309:B328)-ROW(B309)+1)) / (20*21/2)</f>
        <v>4.1055852380952373</v>
      </c>
      <c r="J325" s="2">
        <f t="shared" si="34"/>
        <v>4.1553171176941959</v>
      </c>
      <c r="K325" s="2">
        <f t="shared" si="36"/>
        <v>4.0270564315637101</v>
      </c>
    </row>
    <row r="326" spans="1:11" ht="13.5" x14ac:dyDescent="0.25">
      <c r="A326" s="3">
        <f>TITRES_STAT!B329</f>
        <v>42779</v>
      </c>
      <c r="B326" s="5">
        <f>TITRES_STAT!D329</f>
        <v>3.9775</v>
      </c>
      <c r="C326" s="2">
        <f t="shared" si="37"/>
        <v>-7.0699999999999541E-2</v>
      </c>
      <c r="D326" s="2">
        <f t="shared" ref="D326:D389" si="38">AVERAGE(B322:B326)</f>
        <v>4.0393599999999994</v>
      </c>
      <c r="E326" s="2">
        <f t="shared" si="32"/>
        <v>4.1410299999999998</v>
      </c>
      <c r="F326" s="2">
        <f t="shared" si="33"/>
        <v>4.1750600000000002</v>
      </c>
      <c r="G326" s="2">
        <f t="shared" si="35"/>
        <v>4.0514080000000003</v>
      </c>
      <c r="H326" s="2">
        <f t="shared" si="31"/>
        <v>3.7695419999999977</v>
      </c>
      <c r="I326" s="2">
        <f t="array" ref="I326">SUMPRODUCT(B310:B329, (ROW(B310:B329)-ROW(B310)+1)) / (20*21/2)</f>
        <v>4.0895061904761905</v>
      </c>
      <c r="J326" s="2">
        <f t="shared" si="34"/>
        <v>4.1383821541042725</v>
      </c>
      <c r="K326" s="2">
        <f t="shared" si="36"/>
        <v>4.0251130420906236</v>
      </c>
    </row>
    <row r="327" spans="1:11" ht="13.5" x14ac:dyDescent="0.25">
      <c r="A327" s="3">
        <f>TITRES_STAT!B330</f>
        <v>42780</v>
      </c>
      <c r="B327" s="5">
        <f>TITRES_STAT!D330</f>
        <v>3.9775</v>
      </c>
      <c r="C327" s="2">
        <f t="shared" si="37"/>
        <v>0</v>
      </c>
      <c r="D327" s="2">
        <f t="shared" si="38"/>
        <v>4.0163799999999998</v>
      </c>
      <c r="E327" s="2">
        <f t="shared" si="32"/>
        <v>4.1056699999999999</v>
      </c>
      <c r="F327" s="2">
        <f t="shared" si="33"/>
        <v>4.1618000000000004</v>
      </c>
      <c r="G327" s="2">
        <f t="shared" si="35"/>
        <v>4.0591860000000004</v>
      </c>
      <c r="H327" s="2">
        <f t="shared" si="31"/>
        <v>3.7648229999999971</v>
      </c>
      <c r="I327" s="2">
        <f t="array" ref="I327">SUMPRODUCT(B311:B330, (ROW(B311:B330)-ROW(B311)+1)) / (20*21/2)</f>
        <v>4.0749004761904759</v>
      </c>
      <c r="J327" s="2">
        <f t="shared" si="34"/>
        <v>4.1230600441895797</v>
      </c>
      <c r="K327" s="2">
        <f t="shared" si="36"/>
        <v>4.0232458639694224</v>
      </c>
    </row>
    <row r="328" spans="1:11" ht="13.5" x14ac:dyDescent="0.25">
      <c r="A328" s="3">
        <f>TITRES_STAT!B331</f>
        <v>42781</v>
      </c>
      <c r="B328" s="5">
        <f>TITRES_STAT!D331</f>
        <v>3.9775</v>
      </c>
      <c r="C328" s="2">
        <f t="shared" si="37"/>
        <v>0</v>
      </c>
      <c r="D328" s="2">
        <f t="shared" si="38"/>
        <v>4.0110799999999998</v>
      </c>
      <c r="E328" s="2">
        <f t="shared" si="32"/>
        <v>4.0800399999999994</v>
      </c>
      <c r="F328" s="2">
        <f t="shared" si="33"/>
        <v>4.1463300000000007</v>
      </c>
      <c r="G328" s="2">
        <f t="shared" si="35"/>
        <v>4.0671400000000002</v>
      </c>
      <c r="H328" s="2">
        <f t="shared" si="31"/>
        <v>3.7594954999999972</v>
      </c>
      <c r="I328" s="2">
        <f t="array" ref="I328">SUMPRODUCT(B312:B331, (ROW(B312:B331)-ROW(B312)+1)) / (20*21/2)</f>
        <v>4.061178571428572</v>
      </c>
      <c r="J328" s="2">
        <f t="shared" si="34"/>
        <v>4.1091971828381917</v>
      </c>
      <c r="K328" s="2">
        <f t="shared" si="36"/>
        <v>4.0214519085196416</v>
      </c>
    </row>
    <row r="329" spans="1:11" ht="13.5" x14ac:dyDescent="0.25">
      <c r="A329" s="3">
        <f>TITRES_STAT!B332</f>
        <v>42782</v>
      </c>
      <c r="B329" s="5">
        <f>TITRES_STAT!D332</f>
        <v>3.9775</v>
      </c>
      <c r="C329" s="2">
        <f t="shared" si="37"/>
        <v>0</v>
      </c>
      <c r="D329" s="2">
        <f t="shared" si="38"/>
        <v>3.9916399999999994</v>
      </c>
      <c r="E329" s="2">
        <f t="shared" si="32"/>
        <v>4.0561699999999998</v>
      </c>
      <c r="F329" s="2">
        <f t="shared" si="33"/>
        <v>4.1308600000000011</v>
      </c>
      <c r="G329" s="2">
        <f t="shared" si="35"/>
        <v>4.075094</v>
      </c>
      <c r="H329" s="2">
        <f t="shared" si="31"/>
        <v>3.7549069999999967</v>
      </c>
      <c r="I329" s="2">
        <f t="array" ref="I329">SUMPRODUCT(B313:B332, (ROW(B313:B332)-ROW(B313)+1)) / (20*21/2)</f>
        <v>4.0375238095238091</v>
      </c>
      <c r="J329" s="2">
        <f t="shared" si="34"/>
        <v>4.0966545939964591</v>
      </c>
      <c r="K329" s="2">
        <f t="shared" si="36"/>
        <v>4.0197283042639693</v>
      </c>
    </row>
    <row r="330" spans="1:11" ht="13.5" x14ac:dyDescent="0.25">
      <c r="A330" s="3">
        <f>TITRES_STAT!B333</f>
        <v>42783</v>
      </c>
      <c r="B330" s="5">
        <f>TITRES_STAT!D333</f>
        <v>3.9775</v>
      </c>
      <c r="C330" s="2">
        <f t="shared" si="37"/>
        <v>0</v>
      </c>
      <c r="D330" s="2">
        <f t="shared" si="38"/>
        <v>3.9775</v>
      </c>
      <c r="E330" s="2">
        <f t="shared" si="32"/>
        <v>4.0322999999999993</v>
      </c>
      <c r="F330" s="2">
        <f t="shared" si="33"/>
        <v>4.1215800000000016</v>
      </c>
      <c r="G330" s="2">
        <f t="shared" si="35"/>
        <v>4.0823419999999988</v>
      </c>
      <c r="H330" s="2">
        <f t="shared" ref="H330:H393" si="39">AVERAGE(B131:B330)</f>
        <v>3.7501879999999965</v>
      </c>
      <c r="I330" s="2">
        <f t="array" ref="I330">SUMPRODUCT(B314:B333, (ROW(B314:B333)-ROW(B314)+1)) / (20*21/2)</f>
        <v>4.0051533333333333</v>
      </c>
      <c r="J330" s="2">
        <f t="shared" si="34"/>
        <v>4.0853065374253683</v>
      </c>
      <c r="K330" s="2">
        <f t="shared" si="36"/>
        <v>4.0180722923320493</v>
      </c>
    </row>
    <row r="331" spans="1:11" ht="13.5" x14ac:dyDescent="0.25">
      <c r="A331" s="3">
        <f>TITRES_STAT!B334</f>
        <v>42786</v>
      </c>
      <c r="B331" s="5">
        <f>TITRES_STAT!D334</f>
        <v>3.9775</v>
      </c>
      <c r="C331" s="2">
        <f t="shared" si="37"/>
        <v>0</v>
      </c>
      <c r="D331" s="2">
        <f t="shared" si="38"/>
        <v>3.9775</v>
      </c>
      <c r="E331" s="2">
        <f t="shared" si="32"/>
        <v>4.0084299999999988</v>
      </c>
      <c r="F331" s="2">
        <f t="shared" si="33"/>
        <v>4.1109750000000016</v>
      </c>
      <c r="G331" s="2">
        <f t="shared" si="35"/>
        <v>4.0917119999999993</v>
      </c>
      <c r="H331" s="2">
        <f t="shared" si="39"/>
        <v>3.7459474999999971</v>
      </c>
      <c r="I331" s="2">
        <f t="array" ref="I331">SUMPRODUCT(B315:B334, (ROW(B315:B334)-ROW(B315)+1)) / (20*21/2)</f>
        <v>3.9704676190476196</v>
      </c>
      <c r="J331" s="2">
        <f t="shared" si="34"/>
        <v>4.0750392481467621</v>
      </c>
      <c r="K331" s="2">
        <f t="shared" si="36"/>
        <v>4.0164812220445185</v>
      </c>
    </row>
    <row r="332" spans="1:11" ht="13.5" x14ac:dyDescent="0.25">
      <c r="A332" s="3">
        <f>TITRES_STAT!B335</f>
        <v>42787</v>
      </c>
      <c r="B332" s="5">
        <f>TITRES_STAT!D335</f>
        <v>3.8626</v>
      </c>
      <c r="C332" s="2">
        <f t="shared" si="37"/>
        <v>-0.1149</v>
      </c>
      <c r="D332" s="2">
        <f t="shared" si="38"/>
        <v>3.95452</v>
      </c>
      <c r="E332" s="2">
        <f t="shared" ref="E332:E395" si="40">AVERAGE(B323:B332)</f>
        <v>3.9854499999999993</v>
      </c>
      <c r="F332" s="2">
        <f t="shared" si="33"/>
        <v>4.0963900000000013</v>
      </c>
      <c r="G332" s="2">
        <f t="shared" si="35"/>
        <v>4.0994899999999994</v>
      </c>
      <c r="H332" s="2">
        <f t="shared" si="39"/>
        <v>3.7407844999999971</v>
      </c>
      <c r="I332" s="2">
        <f t="array" ref="I332">SUMPRODUCT(B316:B335, (ROW(B316:B335)-ROW(B316)+1)) / (20*21/2)</f>
        <v>3.9480333333333331</v>
      </c>
      <c r="J332" s="2">
        <f t="shared" si="34"/>
        <v>4.0548069387994516</v>
      </c>
      <c r="K332" s="2">
        <f t="shared" si="36"/>
        <v>4.010446664317282</v>
      </c>
    </row>
    <row r="333" spans="1:11" ht="13.5" x14ac:dyDescent="0.25">
      <c r="A333" s="3">
        <f>TITRES_STAT!B336</f>
        <v>42788</v>
      </c>
      <c r="B333" s="5">
        <f>TITRES_STAT!D336</f>
        <v>3.7565</v>
      </c>
      <c r="C333" s="2">
        <f t="shared" si="37"/>
        <v>-0.10610000000000008</v>
      </c>
      <c r="D333" s="2">
        <f t="shared" si="38"/>
        <v>3.91032</v>
      </c>
      <c r="E333" s="2">
        <f t="shared" si="40"/>
        <v>3.9607000000000001</v>
      </c>
      <c r="F333" s="2">
        <f t="shared" si="33"/>
        <v>4.0765000000000011</v>
      </c>
      <c r="G333" s="2">
        <f t="shared" si="35"/>
        <v>4.1039079999999988</v>
      </c>
      <c r="H333" s="2">
        <f t="shared" si="39"/>
        <v>3.7352649999999965</v>
      </c>
      <c r="I333" s="2">
        <f t="array" ref="I333">SUMPRODUCT(B317:B336, (ROW(B317:B336)-ROW(B317)+1)) / (20*21/2)</f>
        <v>3.9171357142857142</v>
      </c>
      <c r="J333" s="2">
        <f t="shared" si="34"/>
        <v>4.026396754151885</v>
      </c>
      <c r="K333" s="2">
        <f t="shared" si="36"/>
        <v>4.0004879715989574</v>
      </c>
    </row>
    <row r="334" spans="1:11" ht="13.5" x14ac:dyDescent="0.25">
      <c r="A334" s="3">
        <f>TITRES_STAT!B337</f>
        <v>42789</v>
      </c>
      <c r="B334" s="5">
        <f>TITRES_STAT!D337</f>
        <v>3.7122999999999999</v>
      </c>
      <c r="C334" s="2">
        <f t="shared" si="37"/>
        <v>-4.4200000000000017E-2</v>
      </c>
      <c r="D334" s="2">
        <f t="shared" si="38"/>
        <v>3.8572800000000003</v>
      </c>
      <c r="E334" s="2">
        <f t="shared" si="40"/>
        <v>3.9244599999999998</v>
      </c>
      <c r="F334" s="2">
        <f t="shared" si="33"/>
        <v>4.05396</v>
      </c>
      <c r="G334" s="2">
        <f t="shared" si="35"/>
        <v>4.1060279999999985</v>
      </c>
      <c r="H334" s="2">
        <f t="shared" si="39"/>
        <v>3.7295244999999966</v>
      </c>
      <c r="I334" s="2">
        <f t="array" ref="I334">SUMPRODUCT(B318:B337, (ROW(B318:B337)-ROW(B318)+1)) / (20*21/2)</f>
        <v>3.8889742857142853</v>
      </c>
      <c r="J334" s="2">
        <f t="shared" si="34"/>
        <v>3.996482777565991</v>
      </c>
      <c r="K334" s="2">
        <f t="shared" si="36"/>
        <v>3.9891864825166454</v>
      </c>
    </row>
    <row r="335" spans="1:11" ht="13.5" x14ac:dyDescent="0.25">
      <c r="A335" s="3">
        <f>TITRES_STAT!B338</f>
        <v>42790</v>
      </c>
      <c r="B335" s="5">
        <f>TITRES_STAT!D338</f>
        <v>3.8184</v>
      </c>
      <c r="C335" s="2">
        <f t="shared" si="37"/>
        <v>0.10610000000000008</v>
      </c>
      <c r="D335" s="2">
        <f t="shared" si="38"/>
        <v>3.8254599999999996</v>
      </c>
      <c r="E335" s="2">
        <f t="shared" si="40"/>
        <v>3.9014799999999994</v>
      </c>
      <c r="F335" s="2">
        <f t="shared" si="33"/>
        <v>4.0367249999999997</v>
      </c>
      <c r="G335" s="2">
        <f t="shared" si="35"/>
        <v>4.110269999999999</v>
      </c>
      <c r="H335" s="2">
        <f t="shared" si="39"/>
        <v>3.7244449999999967</v>
      </c>
      <c r="I335" s="2">
        <f t="array" ref="I335">SUMPRODUCT(B319:B338, (ROW(B319:B338)-ROW(B319)+1)) / (20*21/2)</f>
        <v>3.8713404761904755</v>
      </c>
      <c r="J335" s="2">
        <f t="shared" si="34"/>
        <v>3.9795225130358967</v>
      </c>
      <c r="K335" s="2">
        <f t="shared" si="36"/>
        <v>3.9824889733983455</v>
      </c>
    </row>
    <row r="336" spans="1:11" ht="13.5" x14ac:dyDescent="0.25">
      <c r="A336" s="3">
        <f>TITRES_STAT!B339</f>
        <v>42793</v>
      </c>
      <c r="B336" s="5">
        <f>TITRES_STAT!D339</f>
        <v>3.7122999999999999</v>
      </c>
      <c r="C336" s="2">
        <f t="shared" si="37"/>
        <v>-0.10610000000000008</v>
      </c>
      <c r="D336" s="2">
        <f t="shared" si="38"/>
        <v>3.7724199999999994</v>
      </c>
      <c r="E336" s="2">
        <f t="shared" si="40"/>
        <v>3.8749599999999993</v>
      </c>
      <c r="F336" s="2">
        <f t="shared" si="33"/>
        <v>4.0079949999999993</v>
      </c>
      <c r="G336" s="2">
        <f t="shared" si="35"/>
        <v>4.1145119999999986</v>
      </c>
      <c r="H336" s="2">
        <f t="shared" si="39"/>
        <v>3.7193999999999972</v>
      </c>
      <c r="I336" s="2">
        <f t="array" ref="I336">SUMPRODUCT(B320:B339, (ROW(B320:B339)-ROW(B320)+1)) / (20*21/2)</f>
        <v>3.8591728571428576</v>
      </c>
      <c r="J336" s="2">
        <f t="shared" si="34"/>
        <v>3.9540727498896207</v>
      </c>
      <c r="K336" s="2">
        <f t="shared" si="36"/>
        <v>3.9718933273827242</v>
      </c>
    </row>
    <row r="337" spans="1:11" ht="13.5" x14ac:dyDescent="0.25">
      <c r="A337" s="3">
        <f>TITRES_STAT!B340</f>
        <v>42794</v>
      </c>
      <c r="B337" s="5">
        <f>TITRES_STAT!D340</f>
        <v>3.7122999999999999</v>
      </c>
      <c r="C337" s="2">
        <f t="shared" si="37"/>
        <v>0</v>
      </c>
      <c r="D337" s="2">
        <f t="shared" si="38"/>
        <v>3.7423600000000001</v>
      </c>
      <c r="E337" s="2">
        <f t="shared" si="40"/>
        <v>3.8484400000000001</v>
      </c>
      <c r="F337" s="2">
        <f t="shared" si="33"/>
        <v>3.9770549999999991</v>
      </c>
      <c r="G337" s="2">
        <f t="shared" si="35"/>
        <v>4.1175159999999984</v>
      </c>
      <c r="H337" s="2">
        <f t="shared" si="39"/>
        <v>3.712920499999997</v>
      </c>
      <c r="I337" s="2">
        <f t="array" ref="I337">SUMPRODUCT(B321:B340, (ROW(B321:B340)-ROW(B321)+1)) / (20*21/2)</f>
        <v>3.8530671428571428</v>
      </c>
      <c r="J337" s="2">
        <f t="shared" si="34"/>
        <v>3.9310467737096566</v>
      </c>
      <c r="K337" s="2">
        <f t="shared" si="36"/>
        <v>3.9617131968971271</v>
      </c>
    </row>
    <row r="338" spans="1:11" ht="13.5" x14ac:dyDescent="0.25">
      <c r="A338" s="3">
        <f>TITRES_STAT!B341</f>
        <v>42795</v>
      </c>
      <c r="B338" s="5">
        <f>TITRES_STAT!D341</f>
        <v>3.7919</v>
      </c>
      <c r="C338" s="2">
        <f t="shared" si="37"/>
        <v>7.9600000000000115E-2</v>
      </c>
      <c r="D338" s="2">
        <f t="shared" si="38"/>
        <v>3.7494399999999999</v>
      </c>
      <c r="E338" s="2">
        <f t="shared" si="40"/>
        <v>3.8298800000000002</v>
      </c>
      <c r="F338" s="2">
        <f t="shared" si="33"/>
        <v>3.9549599999999998</v>
      </c>
      <c r="G338" s="2">
        <f t="shared" si="35"/>
        <v>4.1185759999999991</v>
      </c>
      <c r="H338" s="2">
        <f t="shared" si="39"/>
        <v>3.706664999999997</v>
      </c>
      <c r="I338" s="2">
        <f t="array" ref="I338">SUMPRODUCT(B322:B341, (ROW(B322:B341)-ROW(B322)+1)) / (20*21/2)</f>
        <v>3.841031904761905</v>
      </c>
      <c r="J338" s="2">
        <f t="shared" si="34"/>
        <v>3.9177947000230224</v>
      </c>
      <c r="K338" s="2">
        <f t="shared" si="36"/>
        <v>3.9550538558423378</v>
      </c>
    </row>
    <row r="339" spans="1:11" ht="13.5" x14ac:dyDescent="0.25">
      <c r="A339" s="3">
        <f>TITRES_STAT!B342</f>
        <v>42796</v>
      </c>
      <c r="B339" s="5">
        <f>TITRES_STAT!D342</f>
        <v>3.8271999999999999</v>
      </c>
      <c r="C339" s="2">
        <f t="shared" si="37"/>
        <v>3.5299999999999887E-2</v>
      </c>
      <c r="D339" s="2">
        <f t="shared" si="38"/>
        <v>3.7724199999999994</v>
      </c>
      <c r="E339" s="2">
        <f t="shared" si="40"/>
        <v>3.8148499999999999</v>
      </c>
      <c r="F339" s="2">
        <f t="shared" si="33"/>
        <v>3.9355099999999998</v>
      </c>
      <c r="G339" s="2">
        <f t="shared" si="35"/>
        <v>4.1178679999999988</v>
      </c>
      <c r="H339" s="2">
        <f t="shared" si="39"/>
        <v>3.7001079999999966</v>
      </c>
      <c r="I339" s="2">
        <f t="array" ref="I339">SUMPRODUCT(B323:B342, (ROW(B323:B342)-ROW(B323)+1)) / (20*21/2)</f>
        <v>3.8310171428571427</v>
      </c>
      <c r="J339" s="2">
        <f t="shared" si="34"/>
        <v>3.9091666333541633</v>
      </c>
      <c r="K339" s="2">
        <f t="shared" si="36"/>
        <v>3.9500399791426384</v>
      </c>
    </row>
    <row r="340" spans="1:11" ht="13.5" x14ac:dyDescent="0.25">
      <c r="A340" s="3">
        <f>TITRES_STAT!B343</f>
        <v>42797</v>
      </c>
      <c r="B340" s="5">
        <f>TITRES_STAT!D343</f>
        <v>3.8714</v>
      </c>
      <c r="C340" s="2">
        <f t="shared" si="37"/>
        <v>4.4200000000000017E-2</v>
      </c>
      <c r="D340" s="2">
        <f t="shared" si="38"/>
        <v>3.7830199999999996</v>
      </c>
      <c r="E340" s="2">
        <f t="shared" si="40"/>
        <v>3.8042399999999992</v>
      </c>
      <c r="F340" s="2">
        <f t="shared" ref="F340:F403" si="41">AVERAGE(B321:B340)</f>
        <v>3.9182699999999997</v>
      </c>
      <c r="G340" s="2">
        <f t="shared" si="35"/>
        <v>4.1141539999999983</v>
      </c>
      <c r="H340" s="2">
        <f t="shared" si="39"/>
        <v>3.693380499999996</v>
      </c>
      <c r="I340" s="2">
        <f t="array" ref="I340">SUMPRODUCT(B324:B343, (ROW(B324:B343)-ROW(B324)+1)) / (20*21/2)</f>
        <v>3.8224333333333327</v>
      </c>
      <c r="J340" s="2">
        <f t="shared" si="34"/>
        <v>3.9055698111299568</v>
      </c>
      <c r="K340" s="2">
        <f t="shared" si="36"/>
        <v>3.946956058391947</v>
      </c>
    </row>
    <row r="341" spans="1:11" ht="13.5" x14ac:dyDescent="0.25">
      <c r="A341" s="3">
        <f>TITRES_STAT!B344</f>
        <v>42800</v>
      </c>
      <c r="B341" s="5">
        <f>TITRES_STAT!D344</f>
        <v>3.7919</v>
      </c>
      <c r="C341" s="2">
        <f t="shared" si="37"/>
        <v>-7.9499999999999904E-2</v>
      </c>
      <c r="D341" s="2">
        <f t="shared" si="38"/>
        <v>3.7989400000000004</v>
      </c>
      <c r="E341" s="2">
        <f t="shared" si="40"/>
        <v>3.7856799999999993</v>
      </c>
      <c r="F341" s="2">
        <f t="shared" si="41"/>
        <v>3.8970549999999995</v>
      </c>
      <c r="G341" s="2">
        <f t="shared" si="35"/>
        <v>4.1067299999999989</v>
      </c>
      <c r="H341" s="2">
        <f t="shared" si="39"/>
        <v>3.6862989999999964</v>
      </c>
      <c r="I341" s="2">
        <f t="array" ref="I341">SUMPRODUCT(B325:B344, (ROW(B325:B344)-ROW(B325)+1)) / (20*21/2)</f>
        <v>3.8140119047619048</v>
      </c>
      <c r="J341" s="2">
        <f t="shared" ref="J341:J404" si="42">$J$4*B341+J340*(1-$J$4)</f>
        <v>3.894744114831866</v>
      </c>
      <c r="K341" s="2">
        <f t="shared" si="36"/>
        <v>3.9408754286510868</v>
      </c>
    </row>
    <row r="342" spans="1:11" ht="13.5" x14ac:dyDescent="0.25">
      <c r="A342" s="3">
        <f>TITRES_STAT!B345</f>
        <v>42801</v>
      </c>
      <c r="B342" s="5">
        <f>TITRES_STAT!D345</f>
        <v>3.7919</v>
      </c>
      <c r="C342" s="2">
        <f t="shared" si="37"/>
        <v>0</v>
      </c>
      <c r="D342" s="2">
        <f t="shared" si="38"/>
        <v>3.8148600000000004</v>
      </c>
      <c r="E342" s="2">
        <f t="shared" si="40"/>
        <v>3.7786100000000005</v>
      </c>
      <c r="F342" s="2">
        <f t="shared" si="41"/>
        <v>3.882029999999999</v>
      </c>
      <c r="G342" s="2">
        <f t="shared" si="35"/>
        <v>4.0994819999999992</v>
      </c>
      <c r="H342" s="2">
        <f t="shared" si="39"/>
        <v>3.6793914999999968</v>
      </c>
      <c r="I342" s="2">
        <f t="array" ref="I342">SUMPRODUCT(B326:B345, (ROW(B326:B345)-ROW(B326)+1)) / (20*21/2)</f>
        <v>3.8002461904761899</v>
      </c>
      <c r="J342" s="2">
        <f t="shared" si="42"/>
        <v>3.8849494372288316</v>
      </c>
      <c r="K342" s="2">
        <f t="shared" si="36"/>
        <v>3.9350332549784954</v>
      </c>
    </row>
    <row r="343" spans="1:11" ht="13.5" x14ac:dyDescent="0.25">
      <c r="A343" s="3">
        <f>TITRES_STAT!B346</f>
        <v>42802</v>
      </c>
      <c r="B343" s="5">
        <f>TITRES_STAT!D346</f>
        <v>3.7919</v>
      </c>
      <c r="C343" s="2">
        <f t="shared" si="37"/>
        <v>0</v>
      </c>
      <c r="D343" s="2">
        <f t="shared" si="38"/>
        <v>3.8148600000000004</v>
      </c>
      <c r="E343" s="2">
        <f t="shared" si="40"/>
        <v>3.7821500000000001</v>
      </c>
      <c r="F343" s="2">
        <f t="shared" si="41"/>
        <v>3.8714249999999995</v>
      </c>
      <c r="G343" s="2">
        <f t="shared" si="35"/>
        <v>4.0906439999999984</v>
      </c>
      <c r="H343" s="2">
        <f t="shared" si="39"/>
        <v>3.673222999999997</v>
      </c>
      <c r="I343" s="2">
        <f t="array" ref="I343">SUMPRODUCT(B327:B346, (ROW(B327:B346)-ROW(B327)+1)) / (20*21/2)</f>
        <v>3.7880799999999999</v>
      </c>
      <c r="J343" s="2">
        <f t="shared" si="42"/>
        <v>3.8760875860641812</v>
      </c>
      <c r="K343" s="2">
        <f t="shared" si="36"/>
        <v>3.9294201861558098</v>
      </c>
    </row>
    <row r="344" spans="1:11" ht="13.5" x14ac:dyDescent="0.25">
      <c r="A344" s="3">
        <f>TITRES_STAT!B347</f>
        <v>42803</v>
      </c>
      <c r="B344" s="5">
        <f>TITRES_STAT!D347</f>
        <v>3.7829999999999999</v>
      </c>
      <c r="C344" s="2">
        <f t="shared" si="37"/>
        <v>-8.90000000000013E-3</v>
      </c>
      <c r="D344" s="2">
        <f t="shared" si="38"/>
        <v>3.8060200000000002</v>
      </c>
      <c r="E344" s="2">
        <f t="shared" si="40"/>
        <v>3.7892199999999994</v>
      </c>
      <c r="F344" s="2">
        <f t="shared" si="41"/>
        <v>3.8568399999999996</v>
      </c>
      <c r="G344" s="2">
        <f t="shared" si="35"/>
        <v>4.0796819999999983</v>
      </c>
      <c r="H344" s="2">
        <f t="shared" si="39"/>
        <v>3.667357999999997</v>
      </c>
      <c r="I344" s="2">
        <f t="array" ref="I344">SUMPRODUCT(B328:B347, (ROW(B328:B347)-ROW(B328)+1)) / (20*21/2)</f>
        <v>3.7771766666666666</v>
      </c>
      <c r="J344" s="2">
        <f t="shared" si="42"/>
        <v>3.8672221016771164</v>
      </c>
      <c r="K344" s="2">
        <f t="shared" si="36"/>
        <v>3.9236782180712684</v>
      </c>
    </row>
    <row r="345" spans="1:11" ht="13.5" x14ac:dyDescent="0.25">
      <c r="A345" s="3">
        <f>TITRES_STAT!B348</f>
        <v>42804</v>
      </c>
      <c r="B345" s="5">
        <f>TITRES_STAT!D348</f>
        <v>3.7122999999999999</v>
      </c>
      <c r="C345" s="2">
        <f t="shared" si="37"/>
        <v>-7.0699999999999985E-2</v>
      </c>
      <c r="D345" s="2">
        <f t="shared" si="38"/>
        <v>3.7741999999999996</v>
      </c>
      <c r="E345" s="2">
        <f t="shared" si="40"/>
        <v>3.7786099999999996</v>
      </c>
      <c r="F345" s="2">
        <f t="shared" si="41"/>
        <v>3.840044999999999</v>
      </c>
      <c r="G345" s="2">
        <f t="shared" si="35"/>
        <v>4.0667759999999991</v>
      </c>
      <c r="H345" s="2">
        <f t="shared" si="39"/>
        <v>3.6613999999999964</v>
      </c>
      <c r="I345" s="2">
        <f t="array" ref="I345">SUMPRODUCT(B329:B348, (ROW(B329:B348)-ROW(B329)+1)) / (20*21/2)</f>
        <v>3.7675361904761906</v>
      </c>
      <c r="J345" s="2">
        <f t="shared" si="42"/>
        <v>3.8524676158031053</v>
      </c>
      <c r="K345" s="2">
        <f t="shared" si="36"/>
        <v>3.9153888761861206</v>
      </c>
    </row>
    <row r="346" spans="1:11" ht="13.5" x14ac:dyDescent="0.25">
      <c r="A346" s="3">
        <f>TITRES_STAT!B349</f>
        <v>42807</v>
      </c>
      <c r="B346" s="5">
        <f>TITRES_STAT!D349</f>
        <v>3.7122999999999999</v>
      </c>
      <c r="C346" s="2">
        <f t="shared" si="37"/>
        <v>0</v>
      </c>
      <c r="D346" s="2">
        <f t="shared" si="38"/>
        <v>3.7582800000000001</v>
      </c>
      <c r="E346" s="2">
        <f t="shared" si="40"/>
        <v>3.7786099999999996</v>
      </c>
      <c r="F346" s="2">
        <f t="shared" si="41"/>
        <v>3.8267849999999997</v>
      </c>
      <c r="G346" s="2">
        <f t="shared" si="35"/>
        <v>4.0561679999999987</v>
      </c>
      <c r="H346" s="2">
        <f t="shared" si="39"/>
        <v>3.6554854999999962</v>
      </c>
      <c r="I346" s="2">
        <f t="array" ref="I346">SUMPRODUCT(B330:B349, (ROW(B330:B349)-ROW(B330)+1)) / (20*21/2)</f>
        <v>3.749063333333333</v>
      </c>
      <c r="J346" s="2">
        <f t="shared" si="42"/>
        <v>3.8391183190599523</v>
      </c>
      <c r="K346" s="2">
        <f t="shared" si="36"/>
        <v>3.9074246065317633</v>
      </c>
    </row>
    <row r="347" spans="1:11" ht="13.5" x14ac:dyDescent="0.25">
      <c r="A347" s="3">
        <f>TITRES_STAT!B350</f>
        <v>42808</v>
      </c>
      <c r="B347" s="5">
        <f>TITRES_STAT!D350</f>
        <v>3.7122999999999999</v>
      </c>
      <c r="C347" s="2">
        <f t="shared" si="37"/>
        <v>0</v>
      </c>
      <c r="D347" s="2">
        <f t="shared" si="38"/>
        <v>3.7423599999999992</v>
      </c>
      <c r="E347" s="2">
        <f t="shared" si="40"/>
        <v>3.7786099999999996</v>
      </c>
      <c r="F347" s="2">
        <f t="shared" si="41"/>
        <v>3.8135249999999994</v>
      </c>
      <c r="G347" s="2">
        <f t="shared" si="35"/>
        <v>4.044675999999999</v>
      </c>
      <c r="H347" s="2">
        <f t="shared" si="39"/>
        <v>3.649788499999997</v>
      </c>
      <c r="I347" s="2">
        <f t="array" ref="I347">SUMPRODUCT(B331:B350, (ROW(B331:B350)-ROW(B331)+1)) / (20*21/2)</f>
        <v>3.7323580952380953</v>
      </c>
      <c r="J347" s="2">
        <f t="shared" si="42"/>
        <v>3.8270403839113851</v>
      </c>
      <c r="K347" s="2">
        <f t="shared" si="36"/>
        <v>3.8997726611775767</v>
      </c>
    </row>
    <row r="348" spans="1:11" ht="13.5" x14ac:dyDescent="0.25">
      <c r="A348" s="3">
        <f>TITRES_STAT!B351</f>
        <v>42809</v>
      </c>
      <c r="B348" s="5">
        <f>TITRES_STAT!D351</f>
        <v>3.7122999999999999</v>
      </c>
      <c r="C348" s="2">
        <f t="shared" si="37"/>
        <v>0</v>
      </c>
      <c r="D348" s="2">
        <f t="shared" si="38"/>
        <v>3.7264399999999993</v>
      </c>
      <c r="E348" s="2">
        <f t="shared" si="40"/>
        <v>3.7706499999999998</v>
      </c>
      <c r="F348" s="2">
        <f t="shared" si="41"/>
        <v>3.8002649999999996</v>
      </c>
      <c r="G348" s="2">
        <f t="shared" si="35"/>
        <v>4.0331839999999985</v>
      </c>
      <c r="H348" s="2">
        <f t="shared" si="39"/>
        <v>3.6441349999999968</v>
      </c>
      <c r="I348" s="2">
        <f t="array" ref="I348">SUMPRODUCT(B332:B351, (ROW(B332:B351)-ROW(B332)+1)) / (20*21/2)</f>
        <v>3.7165728571428573</v>
      </c>
      <c r="J348" s="2">
        <f t="shared" si="42"/>
        <v>3.816112728300777</v>
      </c>
      <c r="K348" s="2">
        <f t="shared" si="36"/>
        <v>3.8924207921117895</v>
      </c>
    </row>
    <row r="349" spans="1:11" ht="13.5" x14ac:dyDescent="0.25">
      <c r="A349" s="3">
        <f>TITRES_STAT!B352</f>
        <v>42810</v>
      </c>
      <c r="B349" s="5">
        <f>TITRES_STAT!D352</f>
        <v>3.6063000000000001</v>
      </c>
      <c r="C349" s="2">
        <f t="shared" si="37"/>
        <v>-0.10599999999999987</v>
      </c>
      <c r="D349" s="2">
        <f t="shared" si="38"/>
        <v>3.6911</v>
      </c>
      <c r="E349" s="2">
        <f t="shared" si="40"/>
        <v>3.7485599999999999</v>
      </c>
      <c r="F349" s="2">
        <f t="shared" si="41"/>
        <v>3.7817050000000001</v>
      </c>
      <c r="G349" s="2">
        <f t="shared" si="35"/>
        <v>4.0206339999999994</v>
      </c>
      <c r="H349" s="2">
        <f t="shared" si="39"/>
        <v>3.6379079999999964</v>
      </c>
      <c r="I349" s="2">
        <f t="array" ref="I349">SUMPRODUCT(B333:B352, (ROW(B333:B352)-ROW(B333)+1)) / (20*21/2)</f>
        <v>3.6941785714285711</v>
      </c>
      <c r="J349" s="2">
        <f t="shared" si="42"/>
        <v>3.7961305637007032</v>
      </c>
      <c r="K349" s="2">
        <f t="shared" si="36"/>
        <v>3.8812003688917196</v>
      </c>
    </row>
    <row r="350" spans="1:11" ht="13.5" x14ac:dyDescent="0.25">
      <c r="A350" s="3">
        <f>TITRES_STAT!B353</f>
        <v>42811</v>
      </c>
      <c r="B350" s="5">
        <f>TITRES_STAT!D353</f>
        <v>3.6063000000000001</v>
      </c>
      <c r="C350" s="2">
        <f t="shared" si="37"/>
        <v>0</v>
      </c>
      <c r="D350" s="2">
        <f t="shared" si="38"/>
        <v>3.6699000000000006</v>
      </c>
      <c r="E350" s="2">
        <f t="shared" si="40"/>
        <v>3.7220499999999994</v>
      </c>
      <c r="F350" s="2">
        <f t="shared" si="41"/>
        <v>3.7631450000000002</v>
      </c>
      <c r="G350" s="2">
        <f t="shared" si="35"/>
        <v>4.011266</v>
      </c>
      <c r="H350" s="2">
        <f t="shared" si="39"/>
        <v>3.6316809999999968</v>
      </c>
      <c r="I350" s="2">
        <f t="array" ref="I350">SUMPRODUCT(B334:B353, (ROW(B334:B353)-ROW(B334)+1)) / (20*21/2)</f>
        <v>3.6810490476190476</v>
      </c>
      <c r="J350" s="2">
        <f t="shared" si="42"/>
        <v>3.7780514623958745</v>
      </c>
      <c r="K350" s="2">
        <f t="shared" si="36"/>
        <v>3.8704199622685151</v>
      </c>
    </row>
    <row r="351" spans="1:11" ht="13.5" x14ac:dyDescent="0.25">
      <c r="A351" s="3">
        <f>TITRES_STAT!B354</f>
        <v>42815</v>
      </c>
      <c r="B351" s="5">
        <f>TITRES_STAT!D354</f>
        <v>3.5973999999999999</v>
      </c>
      <c r="C351" s="2">
        <f t="shared" si="37"/>
        <v>-8.90000000000013E-3</v>
      </c>
      <c r="D351" s="2">
        <f t="shared" si="38"/>
        <v>3.6469200000000002</v>
      </c>
      <c r="E351" s="2">
        <f t="shared" si="40"/>
        <v>3.7025999999999994</v>
      </c>
      <c r="F351" s="2">
        <f t="shared" si="41"/>
        <v>3.7441399999999994</v>
      </c>
      <c r="G351" s="2">
        <f t="shared" si="35"/>
        <v>3.9976539999999998</v>
      </c>
      <c r="H351" s="2">
        <f t="shared" si="39"/>
        <v>3.6261049999999972</v>
      </c>
      <c r="I351" s="2">
        <f t="array" ref="I351">SUMPRODUCT(B335:B354, (ROW(B335:B354)-ROW(B335)+1)) / (20*21/2)</f>
        <v>3.6687190476190477</v>
      </c>
      <c r="J351" s="2">
        <f t="shared" si="42"/>
        <v>3.760846561215315</v>
      </c>
      <c r="K351" s="2">
        <f t="shared" si="36"/>
        <v>3.8597132970815147</v>
      </c>
    </row>
    <row r="352" spans="1:11" ht="13.5" x14ac:dyDescent="0.25">
      <c r="A352" s="3">
        <f>TITRES_STAT!B355</f>
        <v>42816</v>
      </c>
      <c r="B352" s="5">
        <f>TITRES_STAT!D355</f>
        <v>3.5089999999999999</v>
      </c>
      <c r="C352" s="2">
        <f t="shared" si="37"/>
        <v>-8.8400000000000034E-2</v>
      </c>
      <c r="D352" s="2">
        <f t="shared" si="38"/>
        <v>3.6062600000000002</v>
      </c>
      <c r="E352" s="2">
        <f t="shared" si="40"/>
        <v>3.6743099999999997</v>
      </c>
      <c r="F352" s="2">
        <f t="shared" si="41"/>
        <v>3.7264599999999994</v>
      </c>
      <c r="G352" s="2">
        <f t="shared" si="35"/>
        <v>3.9812119999999993</v>
      </c>
      <c r="H352" s="2">
        <f t="shared" si="39"/>
        <v>3.6207824999999976</v>
      </c>
      <c r="I352" s="2">
        <f t="array" ref="I352">SUMPRODUCT(B336:B355, (ROW(B336:B355)-ROW(B336)+1)) / (20*21/2)</f>
        <v>3.6569780952380952</v>
      </c>
      <c r="J352" s="2">
        <f t="shared" si="42"/>
        <v>3.7368611744329039</v>
      </c>
      <c r="K352" s="2">
        <f t="shared" si="36"/>
        <v>3.8459598344508668</v>
      </c>
    </row>
    <row r="353" spans="1:11" ht="13.5" x14ac:dyDescent="0.25">
      <c r="A353" s="3">
        <f>TITRES_STAT!B356</f>
        <v>42817</v>
      </c>
      <c r="B353" s="5">
        <f>TITRES_STAT!D356</f>
        <v>3.5886</v>
      </c>
      <c r="C353" s="2">
        <f t="shared" si="37"/>
        <v>7.9600000000000115E-2</v>
      </c>
      <c r="D353" s="2">
        <f t="shared" si="38"/>
        <v>3.5815200000000003</v>
      </c>
      <c r="E353" s="2">
        <f t="shared" si="40"/>
        <v>3.6539799999999998</v>
      </c>
      <c r="F353" s="2">
        <f t="shared" si="41"/>
        <v>3.7180649999999993</v>
      </c>
      <c r="G353" s="2">
        <f t="shared" si="35"/>
        <v>3.9663620000000002</v>
      </c>
      <c r="H353" s="2">
        <f t="shared" si="39"/>
        <v>3.6165969999999974</v>
      </c>
      <c r="I353" s="2">
        <f t="array" ref="I353">SUMPRODUCT(B337:B356, (ROW(B337:B356)-ROW(B337)+1)) / (20*21/2)</f>
        <v>3.6362266666666665</v>
      </c>
      <c r="J353" s="2">
        <f t="shared" si="42"/>
        <v>3.7227410625821511</v>
      </c>
      <c r="K353" s="2">
        <f t="shared" si="36"/>
        <v>3.8358672919233818</v>
      </c>
    </row>
    <row r="354" spans="1:11" ht="13.5" x14ac:dyDescent="0.25">
      <c r="A354" s="3">
        <f>TITRES_STAT!B357</f>
        <v>42818</v>
      </c>
      <c r="B354" s="5">
        <f>TITRES_STAT!D357</f>
        <v>3.5886</v>
      </c>
      <c r="C354" s="2">
        <f t="shared" si="37"/>
        <v>0</v>
      </c>
      <c r="D354" s="2">
        <f t="shared" si="38"/>
        <v>3.5779800000000002</v>
      </c>
      <c r="E354" s="2">
        <f t="shared" si="40"/>
        <v>3.6345400000000003</v>
      </c>
      <c r="F354" s="2">
        <f t="shared" si="41"/>
        <v>3.7118799999999994</v>
      </c>
      <c r="G354" s="2">
        <f t="shared" si="35"/>
        <v>3.9520440000000008</v>
      </c>
      <c r="H354" s="2">
        <f t="shared" si="39"/>
        <v>3.6130639999999983</v>
      </c>
      <c r="I354" s="2">
        <f t="array" ref="I354">SUMPRODUCT(B338:B357, (ROW(B338:B357)-ROW(B338)+1)) / (20*21/2)</f>
        <v>3.6182552380952377</v>
      </c>
      <c r="J354" s="2">
        <f t="shared" si="42"/>
        <v>3.709965723288613</v>
      </c>
      <c r="K354" s="2">
        <f t="shared" si="36"/>
        <v>3.8261705353773667</v>
      </c>
    </row>
    <row r="355" spans="1:11" ht="13.5" x14ac:dyDescent="0.25">
      <c r="A355" s="3">
        <f>TITRES_STAT!B358</f>
        <v>42821</v>
      </c>
      <c r="B355" s="5">
        <f>TITRES_STAT!D358</f>
        <v>3.5886</v>
      </c>
      <c r="C355" s="2">
        <f t="shared" si="37"/>
        <v>0</v>
      </c>
      <c r="D355" s="2">
        <f t="shared" si="38"/>
        <v>3.5744400000000001</v>
      </c>
      <c r="E355" s="2">
        <f t="shared" si="40"/>
        <v>3.6221700000000006</v>
      </c>
      <c r="F355" s="2">
        <f t="shared" si="41"/>
        <v>3.7003899999999996</v>
      </c>
      <c r="G355" s="2">
        <f t="shared" si="35"/>
        <v>3.9371940000000012</v>
      </c>
      <c r="H355" s="2">
        <f t="shared" si="39"/>
        <v>3.6104869999999987</v>
      </c>
      <c r="I355" s="2">
        <f t="array" ref="I355">SUMPRODUCT(B339:B358, (ROW(B339:B358)-ROW(B339)+1)) / (20*21/2)</f>
        <v>3.601293809523809</v>
      </c>
      <c r="J355" s="2">
        <f t="shared" si="42"/>
        <v>3.6984070829754119</v>
      </c>
      <c r="K355" s="2">
        <f t="shared" si="36"/>
        <v>3.8168540437939407</v>
      </c>
    </row>
    <row r="356" spans="1:11" ht="13.5" x14ac:dyDescent="0.25">
      <c r="A356" s="3">
        <f>TITRES_STAT!B359</f>
        <v>42822</v>
      </c>
      <c r="B356" s="5">
        <f>TITRES_STAT!D359</f>
        <v>3.4824999999999999</v>
      </c>
      <c r="C356" s="2">
        <f t="shared" si="37"/>
        <v>-0.10610000000000008</v>
      </c>
      <c r="D356" s="2">
        <f t="shared" si="38"/>
        <v>3.5514600000000001</v>
      </c>
      <c r="E356" s="2">
        <f t="shared" si="40"/>
        <v>3.5991900000000001</v>
      </c>
      <c r="F356" s="2">
        <f t="shared" si="41"/>
        <v>3.6888999999999994</v>
      </c>
      <c r="G356" s="2">
        <f t="shared" si="35"/>
        <v>3.9205760000000009</v>
      </c>
      <c r="H356" s="2">
        <f t="shared" si="39"/>
        <v>3.6069014999999984</v>
      </c>
      <c r="I356" s="2">
        <f t="array" ref="I356">SUMPRODUCT(B340:B359, (ROW(B340:B359)-ROW(B340)+1)) / (20*21/2)</f>
        <v>3.584883333333333</v>
      </c>
      <c r="J356" s="2">
        <f t="shared" si="42"/>
        <v>3.6778445036444203</v>
      </c>
      <c r="K356" s="2">
        <f t="shared" si="36"/>
        <v>3.8037421205079038</v>
      </c>
    </row>
    <row r="357" spans="1:11" ht="13.5" x14ac:dyDescent="0.25">
      <c r="A357" s="3">
        <f>TITRES_STAT!B360</f>
        <v>42823</v>
      </c>
      <c r="B357" s="5">
        <f>TITRES_STAT!D360</f>
        <v>3.5002</v>
      </c>
      <c r="C357" s="2">
        <f t="shared" si="37"/>
        <v>1.7700000000000049E-2</v>
      </c>
      <c r="D357" s="2">
        <f t="shared" si="38"/>
        <v>3.5497000000000001</v>
      </c>
      <c r="E357" s="2">
        <f t="shared" si="40"/>
        <v>3.5779800000000002</v>
      </c>
      <c r="F357" s="2">
        <f t="shared" si="41"/>
        <v>3.6782949999999999</v>
      </c>
      <c r="G357" s="2">
        <f t="shared" si="35"/>
        <v>3.905726</v>
      </c>
      <c r="H357" s="2">
        <f t="shared" si="39"/>
        <v>3.603534999999999</v>
      </c>
      <c r="I357" s="2">
        <f t="array" ref="I357">SUMPRODUCT(B341:B360, (ROW(B341:B360)-ROW(B341)+1)) / (20*21/2)</f>
        <v>3.5700719047619049</v>
      </c>
      <c r="J357" s="2">
        <f t="shared" si="42"/>
        <v>3.6609259794878088</v>
      </c>
      <c r="K357" s="2">
        <f t="shared" si="36"/>
        <v>3.7918385079389663</v>
      </c>
    </row>
    <row r="358" spans="1:11" ht="13.5" x14ac:dyDescent="0.25">
      <c r="A358" s="3">
        <f>TITRES_STAT!B361</f>
        <v>42824</v>
      </c>
      <c r="B358" s="5">
        <f>TITRES_STAT!D361</f>
        <v>3.5002</v>
      </c>
      <c r="C358" s="2">
        <f t="shared" si="37"/>
        <v>0</v>
      </c>
      <c r="D358" s="2">
        <f t="shared" si="38"/>
        <v>3.5320200000000002</v>
      </c>
      <c r="E358" s="2">
        <f t="shared" si="40"/>
        <v>3.5567700000000002</v>
      </c>
      <c r="F358" s="2">
        <f t="shared" si="41"/>
        <v>3.6637100000000005</v>
      </c>
      <c r="G358" s="2">
        <f t="shared" si="35"/>
        <v>3.8899920000000008</v>
      </c>
      <c r="H358" s="2">
        <f t="shared" si="39"/>
        <v>3.6010814999999985</v>
      </c>
      <c r="I358" s="2">
        <f t="array" ref="I358">SUMPRODUCT(B342:B361, (ROW(B342:B361)-ROW(B342)+1)) / (20*21/2)</f>
        <v>3.5478033333333325</v>
      </c>
      <c r="J358" s="2">
        <f t="shared" si="42"/>
        <v>3.6456187433461125</v>
      </c>
      <c r="K358" s="2">
        <f t="shared" si="36"/>
        <v>3.7804017037060658</v>
      </c>
    </row>
    <row r="359" spans="1:11" ht="13.5" x14ac:dyDescent="0.25">
      <c r="A359" s="3">
        <f>TITRES_STAT!B362</f>
        <v>42825</v>
      </c>
      <c r="B359" s="5">
        <f>TITRES_STAT!D362</f>
        <v>3.4914000000000001</v>
      </c>
      <c r="C359" s="2">
        <f t="shared" si="37"/>
        <v>-8.799999999999919E-3</v>
      </c>
      <c r="D359" s="2">
        <f t="shared" si="38"/>
        <v>3.5125799999999998</v>
      </c>
      <c r="E359" s="2">
        <f t="shared" si="40"/>
        <v>3.5452799999999995</v>
      </c>
      <c r="F359" s="2">
        <f t="shared" si="41"/>
        <v>3.6469200000000002</v>
      </c>
      <c r="G359" s="2">
        <f t="shared" si="35"/>
        <v>3.8740820000000009</v>
      </c>
      <c r="H359" s="2">
        <f t="shared" si="39"/>
        <v>3.5979319999999984</v>
      </c>
      <c r="I359" s="2">
        <f t="array" ref="I359">SUMPRODUCT(B343:B362, (ROW(B343:B362)-ROW(B343)+1)) / (20*21/2)</f>
        <v>3.5139623809523806</v>
      </c>
      <c r="J359" s="2">
        <f t="shared" si="42"/>
        <v>3.6309312439798163</v>
      </c>
      <c r="K359" s="2">
        <f t="shared" si="36"/>
        <v>3.7690683035607297</v>
      </c>
    </row>
    <row r="360" spans="1:11" ht="13.5" x14ac:dyDescent="0.25">
      <c r="A360" s="3">
        <f>TITRES_STAT!B363</f>
        <v>42828</v>
      </c>
      <c r="B360" s="5">
        <f>TITRES_STAT!D363</f>
        <v>3.4914000000000001</v>
      </c>
      <c r="C360" s="2">
        <f t="shared" si="37"/>
        <v>0</v>
      </c>
      <c r="D360" s="2">
        <f t="shared" si="38"/>
        <v>3.4931399999999995</v>
      </c>
      <c r="E360" s="2">
        <f t="shared" si="40"/>
        <v>3.5337899999999998</v>
      </c>
      <c r="F360" s="2">
        <f t="shared" si="41"/>
        <v>3.6279199999999996</v>
      </c>
      <c r="G360" s="2">
        <f t="shared" si="35"/>
        <v>3.8606480000000012</v>
      </c>
      <c r="H360" s="2">
        <f t="shared" si="39"/>
        <v>3.5947824999999982</v>
      </c>
      <c r="I360" s="2">
        <f t="array" ref="I360">SUMPRODUCT(B344:B363, (ROW(B344:B363)-ROW(B344)+1)) / (20*21/2)</f>
        <v>3.4810033333333328</v>
      </c>
      <c r="J360" s="2">
        <f t="shared" si="42"/>
        <v>3.6176425540769768</v>
      </c>
      <c r="K360" s="2">
        <f t="shared" si="36"/>
        <v>3.7581793504799168</v>
      </c>
    </row>
    <row r="361" spans="1:11" ht="13.5" x14ac:dyDescent="0.25">
      <c r="A361" s="3">
        <f>TITRES_STAT!B364</f>
        <v>42829</v>
      </c>
      <c r="B361" s="5">
        <f>TITRES_STAT!D364</f>
        <v>3.3940999999999999</v>
      </c>
      <c r="C361" s="2">
        <f t="shared" si="37"/>
        <v>-9.7300000000000164E-2</v>
      </c>
      <c r="D361" s="2">
        <f t="shared" si="38"/>
        <v>3.4754599999999995</v>
      </c>
      <c r="E361" s="2">
        <f t="shared" si="40"/>
        <v>3.5134599999999998</v>
      </c>
      <c r="F361" s="2">
        <f t="shared" si="41"/>
        <v>3.6080299999999994</v>
      </c>
      <c r="G361" s="2">
        <f t="shared" si="35"/>
        <v>3.8447380000000009</v>
      </c>
      <c r="H361" s="2">
        <f t="shared" si="39"/>
        <v>3.5914504999999988</v>
      </c>
      <c r="I361" s="2">
        <f t="array" ref="I361">SUMPRODUCT(B345:B364, (ROW(B345:B364)-ROW(B345)+1)) / (20*21/2)</f>
        <v>3.4363914285714285</v>
      </c>
      <c r="J361" s="2">
        <f t="shared" si="42"/>
        <v>3.5963527870220267</v>
      </c>
      <c r="K361" s="2">
        <f t="shared" si="36"/>
        <v>3.7439017288924692</v>
      </c>
    </row>
    <row r="362" spans="1:11" ht="13.5" x14ac:dyDescent="0.25">
      <c r="A362" s="3">
        <f>TITRES_STAT!B365</f>
        <v>42830</v>
      </c>
      <c r="B362" s="5">
        <f>TITRES_STAT!D365</f>
        <v>3.2526999999999999</v>
      </c>
      <c r="C362" s="2">
        <f t="shared" si="37"/>
        <v>-0.14139999999999997</v>
      </c>
      <c r="D362" s="2">
        <f t="shared" si="38"/>
        <v>3.4259599999999999</v>
      </c>
      <c r="E362" s="2">
        <f t="shared" si="40"/>
        <v>3.4878299999999998</v>
      </c>
      <c r="F362" s="2">
        <f t="shared" si="41"/>
        <v>3.5810699999999995</v>
      </c>
      <c r="G362" s="2">
        <f t="shared" si="35"/>
        <v>3.8267060000000011</v>
      </c>
      <c r="H362" s="2">
        <f t="shared" si="39"/>
        <v>3.5879334999999988</v>
      </c>
      <c r="I362" s="2">
        <f t="array" ref="I362">SUMPRODUCT(B346:B365, (ROW(B346:B365)-ROW(B346)+1)) / (20*21/2)</f>
        <v>3.4026757142857149</v>
      </c>
      <c r="J362" s="2">
        <f t="shared" si="42"/>
        <v>3.563623950162786</v>
      </c>
      <c r="K362" s="2">
        <f t="shared" si="36"/>
        <v>3.7246389159947251</v>
      </c>
    </row>
    <row r="363" spans="1:11" ht="13.5" x14ac:dyDescent="0.25">
      <c r="A363" s="3">
        <f>TITRES_STAT!B366</f>
        <v>42831</v>
      </c>
      <c r="B363" s="5">
        <f>TITRES_STAT!D366</f>
        <v>3.2349999999999999</v>
      </c>
      <c r="C363" s="2">
        <f t="shared" si="37"/>
        <v>-1.7700000000000049E-2</v>
      </c>
      <c r="D363" s="2">
        <f t="shared" si="38"/>
        <v>3.3729199999999997</v>
      </c>
      <c r="E363" s="2">
        <f t="shared" si="40"/>
        <v>3.4524700000000004</v>
      </c>
      <c r="F363" s="2">
        <f t="shared" si="41"/>
        <v>3.5532249999999999</v>
      </c>
      <c r="G363" s="2">
        <f t="shared" si="35"/>
        <v>3.808320000000001</v>
      </c>
      <c r="H363" s="2">
        <f t="shared" si="39"/>
        <v>3.5839799999999991</v>
      </c>
      <c r="I363" s="2">
        <f t="array" ref="I363">SUMPRODUCT(B347:B366, (ROW(B347:B366)-ROW(B347)+1)) / (20*21/2)</f>
        <v>3.3656838095238095</v>
      </c>
      <c r="J363" s="2">
        <f t="shared" si="42"/>
        <v>3.5323264310996634</v>
      </c>
      <c r="K363" s="2">
        <f t="shared" si="36"/>
        <v>3.705437389877285</v>
      </c>
    </row>
    <row r="364" spans="1:11" ht="13.5" x14ac:dyDescent="0.25">
      <c r="A364" s="3">
        <f>TITRES_STAT!B367</f>
        <v>42832</v>
      </c>
      <c r="B364" s="5">
        <f>TITRES_STAT!D367</f>
        <v>3.0848</v>
      </c>
      <c r="C364" s="2">
        <f t="shared" si="37"/>
        <v>-0.15019999999999989</v>
      </c>
      <c r="D364" s="2">
        <f t="shared" si="38"/>
        <v>3.2916000000000003</v>
      </c>
      <c r="E364" s="2">
        <f t="shared" si="40"/>
        <v>3.4020899999999998</v>
      </c>
      <c r="F364" s="2">
        <f t="shared" si="41"/>
        <v>3.5183150000000003</v>
      </c>
      <c r="G364" s="2">
        <f t="shared" si="35"/>
        <v>3.7867540000000006</v>
      </c>
      <c r="H364" s="2">
        <f t="shared" si="39"/>
        <v>3.5804059999999986</v>
      </c>
      <c r="I364" s="2">
        <f t="array" ref="I364">SUMPRODUCT(B348:B367, (ROW(B348:B367)-ROW(B348)+1)) / (20*21/2)</f>
        <v>3.3391671428571428</v>
      </c>
      <c r="J364" s="2">
        <f t="shared" si="42"/>
        <v>3.489704866233029</v>
      </c>
      <c r="K364" s="2">
        <f t="shared" si="36"/>
        <v>3.6810986687056269</v>
      </c>
    </row>
    <row r="365" spans="1:11" ht="13.5" x14ac:dyDescent="0.25">
      <c r="A365" s="3">
        <f>TITRES_STAT!B368</f>
        <v>42835</v>
      </c>
      <c r="B365" s="5">
        <f>TITRES_STAT!D368</f>
        <v>3.1642999999999999</v>
      </c>
      <c r="C365" s="2">
        <f t="shared" si="37"/>
        <v>7.9499999999999904E-2</v>
      </c>
      <c r="D365" s="2">
        <f t="shared" si="38"/>
        <v>3.2261800000000003</v>
      </c>
      <c r="E365" s="2">
        <f t="shared" si="40"/>
        <v>3.3596600000000003</v>
      </c>
      <c r="F365" s="2">
        <f t="shared" si="41"/>
        <v>3.4909149999999998</v>
      </c>
      <c r="G365" s="2">
        <f t="shared" si="35"/>
        <v>3.7667780000000008</v>
      </c>
      <c r="H365" s="2">
        <f t="shared" si="39"/>
        <v>3.5770989999999987</v>
      </c>
      <c r="I365" s="2">
        <f t="array" ref="I365">SUMPRODUCT(B349:B368, (ROW(B349:B368)-ROW(B349)+1)) / (20*21/2)</f>
        <v>3.3126519047619052</v>
      </c>
      <c r="J365" s="2">
        <f t="shared" si="42"/>
        <v>3.4587139265917886</v>
      </c>
      <c r="K365" s="2">
        <f t="shared" si="36"/>
        <v>3.6608320542465829</v>
      </c>
    </row>
    <row r="366" spans="1:11" ht="13.5" x14ac:dyDescent="0.25">
      <c r="A366" s="3">
        <f>TITRES_STAT!B369</f>
        <v>42836</v>
      </c>
      <c r="B366" s="5">
        <f>TITRES_STAT!D369</f>
        <v>3.1025</v>
      </c>
      <c r="C366" s="2">
        <f t="shared" si="37"/>
        <v>-6.1799999999999855E-2</v>
      </c>
      <c r="D366" s="2">
        <f t="shared" si="38"/>
        <v>3.1678599999999997</v>
      </c>
      <c r="E366" s="2">
        <f t="shared" si="40"/>
        <v>3.3216600000000001</v>
      </c>
      <c r="F366" s="2">
        <f t="shared" si="41"/>
        <v>3.4604249999999999</v>
      </c>
      <c r="G366" s="2">
        <f t="shared" si="35"/>
        <v>3.7430900000000005</v>
      </c>
      <c r="H366" s="2">
        <f t="shared" si="39"/>
        <v>3.5734829999999982</v>
      </c>
      <c r="I366" s="2">
        <f t="array" ref="I366">SUMPRODUCT(B350:B369, (ROW(B350:B369)-ROW(B350)+1)) / (20*21/2)</f>
        <v>3.288788095238095</v>
      </c>
      <c r="J366" s="2">
        <f t="shared" si="42"/>
        <v>3.4247887907259038</v>
      </c>
      <c r="K366" s="2">
        <f t="shared" si="36"/>
        <v>3.6389366795702465</v>
      </c>
    </row>
    <row r="367" spans="1:11" ht="13.5" x14ac:dyDescent="0.25">
      <c r="A367" s="3">
        <f>TITRES_STAT!B370</f>
        <v>42837</v>
      </c>
      <c r="B367" s="5">
        <f>TITRES_STAT!D370</f>
        <v>3.1819999999999999</v>
      </c>
      <c r="C367" s="2">
        <f t="shared" si="37"/>
        <v>7.9499999999999904E-2</v>
      </c>
      <c r="D367" s="2">
        <f t="shared" si="38"/>
        <v>3.1537200000000003</v>
      </c>
      <c r="E367" s="2">
        <f t="shared" si="40"/>
        <v>3.2898400000000003</v>
      </c>
      <c r="F367" s="2">
        <f t="shared" si="41"/>
        <v>3.43391</v>
      </c>
      <c r="G367" s="2">
        <f t="shared" si="35"/>
        <v>3.7201080000000002</v>
      </c>
      <c r="H367" s="2">
        <f t="shared" si="39"/>
        <v>3.5703079999999985</v>
      </c>
      <c r="I367" s="2">
        <f t="array" ref="I367">SUMPRODUCT(B351:B370, (ROW(B351:B370)-ROW(B351)+1)) / (20*21/2)</f>
        <v>3.2603376190476188</v>
      </c>
      <c r="J367" s="2">
        <f t="shared" si="42"/>
        <v>3.4016660487520083</v>
      </c>
      <c r="K367" s="2">
        <f t="shared" si="36"/>
        <v>3.6210175940969034</v>
      </c>
    </row>
    <row r="368" spans="1:11" ht="13.5" x14ac:dyDescent="0.25">
      <c r="A368" s="3">
        <f>TITRES_STAT!B371</f>
        <v>42838</v>
      </c>
      <c r="B368" s="5">
        <f>TITRES_STAT!D371</f>
        <v>3.1555</v>
      </c>
      <c r="C368" s="2">
        <f t="shared" si="37"/>
        <v>-2.6499999999999968E-2</v>
      </c>
      <c r="D368" s="2">
        <f t="shared" si="38"/>
        <v>3.1378200000000005</v>
      </c>
      <c r="E368" s="2">
        <f t="shared" si="40"/>
        <v>3.2553700000000001</v>
      </c>
      <c r="F368" s="2">
        <f t="shared" si="41"/>
        <v>3.4060699999999997</v>
      </c>
      <c r="G368" s="2">
        <f t="shared" si="35"/>
        <v>3.6985420000000007</v>
      </c>
      <c r="H368" s="2">
        <f t="shared" si="39"/>
        <v>3.567826499999998</v>
      </c>
      <c r="I368" s="2">
        <f t="array" ref="I368">SUMPRODUCT(B352:B371, (ROW(B352:B371)-ROW(B352)+1)) / (20*21/2)</f>
        <v>3.2343704761904761</v>
      </c>
      <c r="J368" s="2">
        <f t="shared" si="42"/>
        <v>3.3782216631565789</v>
      </c>
      <c r="K368" s="2">
        <f t="shared" si="36"/>
        <v>3.6027620021715347</v>
      </c>
    </row>
    <row r="369" spans="1:11" ht="13.5" x14ac:dyDescent="0.25">
      <c r="A369" s="3">
        <f>TITRES_STAT!B372</f>
        <v>42839</v>
      </c>
      <c r="B369" s="5">
        <f>TITRES_STAT!D372</f>
        <v>3.1555</v>
      </c>
      <c r="C369" s="2">
        <f t="shared" si="37"/>
        <v>0</v>
      </c>
      <c r="D369" s="2">
        <f t="shared" si="38"/>
        <v>3.1519599999999999</v>
      </c>
      <c r="E369" s="2">
        <f t="shared" si="40"/>
        <v>3.2217799999999999</v>
      </c>
      <c r="F369" s="2">
        <f t="shared" si="41"/>
        <v>3.3835299999999995</v>
      </c>
      <c r="G369" s="2">
        <f t="shared" si="35"/>
        <v>3.6773280000000002</v>
      </c>
      <c r="H369" s="2">
        <f t="shared" si="39"/>
        <v>3.565214499999998</v>
      </c>
      <c r="I369" s="2">
        <f t="array" ref="I369">SUMPRODUCT(B353:B372, (ROW(B353:B372)-ROW(B353)+1)) / (20*21/2)</f>
        <v>3.2108442857142863</v>
      </c>
      <c r="J369" s="2">
        <f t="shared" si="42"/>
        <v>3.3570100761892854</v>
      </c>
      <c r="K369" s="2">
        <f t="shared" si="36"/>
        <v>3.5852223158118668</v>
      </c>
    </row>
    <row r="370" spans="1:11" ht="13.5" x14ac:dyDescent="0.25">
      <c r="A370" s="3">
        <f>TITRES_STAT!B373</f>
        <v>42842</v>
      </c>
      <c r="B370" s="5">
        <f>TITRES_STAT!D373</f>
        <v>3.0848</v>
      </c>
      <c r="C370" s="2">
        <f t="shared" si="37"/>
        <v>-7.0699999999999985E-2</v>
      </c>
      <c r="D370" s="2">
        <f t="shared" si="38"/>
        <v>3.1360599999999996</v>
      </c>
      <c r="E370" s="2">
        <f t="shared" si="40"/>
        <v>3.1811199999999999</v>
      </c>
      <c r="F370" s="2">
        <f t="shared" si="41"/>
        <v>3.3574550000000003</v>
      </c>
      <c r="G370" s="2">
        <f t="shared" ref="G370:G433" si="43">AVERAGE(B321:B370)</f>
        <v>3.6546999999999996</v>
      </c>
      <c r="H370" s="2">
        <f t="shared" si="39"/>
        <v>3.5621619999999981</v>
      </c>
      <c r="I370" s="2">
        <f t="array" ref="I370">SUMPRODUCT(B354:B373, (ROW(B354:B373)-ROW(B354)+1)) / (20*21/2)</f>
        <v>3.1809190476190476</v>
      </c>
      <c r="J370" s="2">
        <f t="shared" si="42"/>
        <v>3.3310853070284008</v>
      </c>
      <c r="K370" s="2">
        <f t="shared" si="36"/>
        <v>3.565597911270225</v>
      </c>
    </row>
    <row r="371" spans="1:11" ht="13.5" x14ac:dyDescent="0.25">
      <c r="A371" s="3">
        <f>TITRES_STAT!B374</f>
        <v>42843</v>
      </c>
      <c r="B371" s="5">
        <f>TITRES_STAT!D374</f>
        <v>3.0848</v>
      </c>
      <c r="C371" s="2">
        <f t="shared" si="37"/>
        <v>0</v>
      </c>
      <c r="D371" s="2">
        <f t="shared" si="38"/>
        <v>3.13252</v>
      </c>
      <c r="E371" s="2">
        <f t="shared" si="40"/>
        <v>3.1501899999999998</v>
      </c>
      <c r="F371" s="2">
        <f t="shared" si="41"/>
        <v>3.3318249999999998</v>
      </c>
      <c r="G371" s="2">
        <f t="shared" si="43"/>
        <v>3.6320719999999995</v>
      </c>
      <c r="H371" s="2">
        <f t="shared" si="39"/>
        <v>3.5591094999999977</v>
      </c>
      <c r="I371" s="2">
        <f t="array" ref="I371">SUMPRODUCT(B355:B374, (ROW(B355:B374)-ROW(B355)+1)) / (20*21/2)</f>
        <v>3.1462328571428575</v>
      </c>
      <c r="J371" s="2">
        <f t="shared" si="42"/>
        <v>3.3076295635018864</v>
      </c>
      <c r="K371" s="2">
        <f t="shared" ref="K371:K434" si="44">$K$4*B371+(1-$K$4)*K370</f>
        <v>3.5467430912204123</v>
      </c>
    </row>
    <row r="372" spans="1:11" ht="13.5" x14ac:dyDescent="0.25">
      <c r="A372" s="3">
        <f>TITRES_STAT!B375</f>
        <v>42844</v>
      </c>
      <c r="B372" s="5">
        <f>TITRES_STAT!D375</f>
        <v>3.0848</v>
      </c>
      <c r="C372" s="2">
        <f t="shared" si="37"/>
        <v>0</v>
      </c>
      <c r="D372" s="2">
        <f t="shared" si="38"/>
        <v>3.1130799999999996</v>
      </c>
      <c r="E372" s="2">
        <f t="shared" si="40"/>
        <v>3.1334000000000009</v>
      </c>
      <c r="F372" s="2">
        <f t="shared" si="41"/>
        <v>3.3106149999999999</v>
      </c>
      <c r="G372" s="2">
        <f t="shared" si="43"/>
        <v>3.6119199999999996</v>
      </c>
      <c r="H372" s="2">
        <f t="shared" si="39"/>
        <v>3.5563179999999979</v>
      </c>
      <c r="I372" s="2">
        <f t="array" ref="I372">SUMPRODUCT(B356:B375, (ROW(B356:B375)-ROW(B356)+1)) / (20*21/2)</f>
        <v>3.1147457142857147</v>
      </c>
      <c r="J372" s="2">
        <f t="shared" si="42"/>
        <v>3.2864077003112309</v>
      </c>
      <c r="K372" s="2">
        <f t="shared" si="44"/>
        <v>3.5286276758784352</v>
      </c>
    </row>
    <row r="373" spans="1:11" ht="13.5" x14ac:dyDescent="0.25">
      <c r="A373" s="3">
        <f>TITRES_STAT!B376</f>
        <v>42845</v>
      </c>
      <c r="B373" s="5">
        <f>TITRES_STAT!D376</f>
        <v>2.9964</v>
      </c>
      <c r="C373" s="2">
        <f t="shared" si="37"/>
        <v>-8.8400000000000034E-2</v>
      </c>
      <c r="D373" s="2">
        <f t="shared" si="38"/>
        <v>3.0812599999999994</v>
      </c>
      <c r="E373" s="2">
        <f t="shared" si="40"/>
        <v>3.1095400000000004</v>
      </c>
      <c r="F373" s="2">
        <f t="shared" si="41"/>
        <v>3.2810050000000004</v>
      </c>
      <c r="G373" s="2">
        <f t="shared" si="43"/>
        <v>3.5917679999999996</v>
      </c>
      <c r="H373" s="2">
        <f t="shared" si="39"/>
        <v>3.5533014999999977</v>
      </c>
      <c r="I373" s="2">
        <f t="array" ref="I373">SUMPRODUCT(B357:B376, (ROW(B357:B376)-ROW(B357)+1)) / (20*21/2)</f>
        <v>3.0864576190476196</v>
      </c>
      <c r="J373" s="2">
        <f t="shared" si="42"/>
        <v>3.2587879193292091</v>
      </c>
      <c r="K373" s="2">
        <f t="shared" si="44"/>
        <v>3.5077560023145753</v>
      </c>
    </row>
    <row r="374" spans="1:11" ht="13.5" x14ac:dyDescent="0.25">
      <c r="A374" s="3">
        <f>TITRES_STAT!B377</f>
        <v>42846</v>
      </c>
      <c r="B374" s="5">
        <f>TITRES_STAT!D377</f>
        <v>2.9167999999999998</v>
      </c>
      <c r="C374" s="2">
        <f t="shared" si="37"/>
        <v>-7.9600000000000115E-2</v>
      </c>
      <c r="D374" s="2">
        <f t="shared" si="38"/>
        <v>3.0335200000000002</v>
      </c>
      <c r="E374" s="2">
        <f t="shared" si="40"/>
        <v>3.09274</v>
      </c>
      <c r="F374" s="2">
        <f t="shared" si="41"/>
        <v>3.2474150000000002</v>
      </c>
      <c r="G374" s="2">
        <f t="shared" si="43"/>
        <v>3.5686100000000001</v>
      </c>
      <c r="H374" s="2">
        <f t="shared" si="39"/>
        <v>3.5498869999999978</v>
      </c>
      <c r="I374" s="2">
        <f t="array" ref="I374">SUMPRODUCT(B358:B377, (ROW(B358:B377)-ROW(B358)+1)) / (20*21/2)</f>
        <v>3.0608633333333337</v>
      </c>
      <c r="J374" s="2">
        <f t="shared" si="42"/>
        <v>3.2262176412978558</v>
      </c>
      <c r="K374" s="2">
        <f t="shared" si="44"/>
        <v>3.4845812571257686</v>
      </c>
    </row>
    <row r="375" spans="1:11" ht="13.5" x14ac:dyDescent="0.25">
      <c r="A375" s="3">
        <f>TITRES_STAT!B378</f>
        <v>42849</v>
      </c>
      <c r="B375" s="5">
        <f>TITRES_STAT!D378</f>
        <v>2.9167999999999998</v>
      </c>
      <c r="C375" s="2">
        <f t="shared" si="37"/>
        <v>0</v>
      </c>
      <c r="D375" s="2">
        <f t="shared" si="38"/>
        <v>2.9999200000000004</v>
      </c>
      <c r="E375" s="2">
        <f t="shared" si="40"/>
        <v>3.06799</v>
      </c>
      <c r="F375" s="2">
        <f t="shared" si="41"/>
        <v>3.2138250000000008</v>
      </c>
      <c r="G375" s="2">
        <f t="shared" si="43"/>
        <v>3.5459819999999995</v>
      </c>
      <c r="H375" s="2">
        <f t="shared" si="39"/>
        <v>3.5473854999999981</v>
      </c>
      <c r="I375" s="2">
        <f t="array" ref="I375">SUMPRODUCT(B359:B378, (ROW(B359:B378)-ROW(B359)+1)) / (20*21/2)</f>
        <v>3.0321614285714289</v>
      </c>
      <c r="J375" s="2">
        <f t="shared" si="42"/>
        <v>3.1967492945075842</v>
      </c>
      <c r="K375" s="2">
        <f t="shared" si="44"/>
        <v>3.462315325473778</v>
      </c>
    </row>
    <row r="376" spans="1:11" ht="13.5" x14ac:dyDescent="0.25">
      <c r="A376" s="3">
        <f>TITRES_STAT!B379</f>
        <v>42850</v>
      </c>
      <c r="B376" s="5">
        <f>TITRES_STAT!D379</f>
        <v>2.9167999999999998</v>
      </c>
      <c r="C376" s="2">
        <f t="shared" si="37"/>
        <v>0</v>
      </c>
      <c r="D376" s="2">
        <f t="shared" si="38"/>
        <v>2.9663200000000001</v>
      </c>
      <c r="E376" s="2">
        <f t="shared" si="40"/>
        <v>3.0494199999999996</v>
      </c>
      <c r="F376" s="2">
        <f t="shared" si="41"/>
        <v>3.1855400000000009</v>
      </c>
      <c r="G376" s="2">
        <f t="shared" si="43"/>
        <v>3.524767999999999</v>
      </c>
      <c r="H376" s="2">
        <f t="shared" si="39"/>
        <v>3.5444059999999977</v>
      </c>
      <c r="I376" s="2">
        <f t="array" ref="I376">SUMPRODUCT(B360:B379, (ROW(B360:B379)-ROW(B360)+1)) / (20*21/2)</f>
        <v>3.0023223809523811</v>
      </c>
      <c r="J376" s="2">
        <f t="shared" si="42"/>
        <v>3.1700874569354331</v>
      </c>
      <c r="K376" s="2">
        <f t="shared" si="44"/>
        <v>3.4409225676120614</v>
      </c>
    </row>
    <row r="377" spans="1:11" ht="13.5" x14ac:dyDescent="0.25">
      <c r="A377" s="3">
        <f>TITRES_STAT!B380</f>
        <v>42851</v>
      </c>
      <c r="B377" s="5">
        <f>TITRES_STAT!D380</f>
        <v>2.9167999999999998</v>
      </c>
      <c r="C377" s="2">
        <f t="shared" si="37"/>
        <v>0</v>
      </c>
      <c r="D377" s="2">
        <f t="shared" si="38"/>
        <v>2.9327200000000002</v>
      </c>
      <c r="E377" s="2">
        <f t="shared" si="40"/>
        <v>3.022899999999999</v>
      </c>
      <c r="F377" s="2">
        <f t="shared" si="41"/>
        <v>3.1563700000000008</v>
      </c>
      <c r="G377" s="2">
        <f t="shared" si="43"/>
        <v>3.5035539999999985</v>
      </c>
      <c r="H377" s="2">
        <f t="shared" si="39"/>
        <v>3.5409914999999983</v>
      </c>
      <c r="I377" s="2">
        <f t="array" ref="I377">SUMPRODUCT(B361:B380, (ROW(B361:B380)-ROW(B361)+1)) / (20*21/2)</f>
        <v>2.9757242857142856</v>
      </c>
      <c r="J377" s="2">
        <f t="shared" si="42"/>
        <v>3.1459648419892012</v>
      </c>
      <c r="K377" s="2">
        <f t="shared" si="44"/>
        <v>3.4203687414311963</v>
      </c>
    </row>
    <row r="378" spans="1:11" ht="13.5" x14ac:dyDescent="0.25">
      <c r="A378" s="3">
        <f>TITRES_STAT!B381</f>
        <v>42852</v>
      </c>
      <c r="B378" s="5">
        <f>TITRES_STAT!D381</f>
        <v>2.855</v>
      </c>
      <c r="C378" s="2">
        <f t="shared" si="37"/>
        <v>-6.1799999999999855E-2</v>
      </c>
      <c r="D378" s="2">
        <f t="shared" si="38"/>
        <v>2.9044400000000001</v>
      </c>
      <c r="E378" s="2">
        <f t="shared" si="40"/>
        <v>2.9928499999999993</v>
      </c>
      <c r="F378" s="2">
        <f t="shared" si="41"/>
        <v>3.1241100000000004</v>
      </c>
      <c r="G378" s="2">
        <f t="shared" si="43"/>
        <v>3.4811039999999984</v>
      </c>
      <c r="H378" s="2">
        <f t="shared" si="39"/>
        <v>3.5373114999999977</v>
      </c>
      <c r="I378" s="2">
        <f t="array" ref="I378">SUMPRODUCT(B362:B381, (ROW(B362:B381)-ROW(B362)+1)) / (20*21/2)</f>
        <v>2.9599385714285713</v>
      </c>
      <c r="J378" s="2">
        <f t="shared" si="42"/>
        <v>3.1182539046568962</v>
      </c>
      <c r="K378" s="2">
        <f t="shared" si="44"/>
        <v>3.3981974182378161</v>
      </c>
    </row>
    <row r="379" spans="1:11" ht="13.5" x14ac:dyDescent="0.25">
      <c r="A379" s="3">
        <f>TITRES_STAT!B382</f>
        <v>42853</v>
      </c>
      <c r="B379" s="5">
        <f>TITRES_STAT!D382</f>
        <v>2.8108</v>
      </c>
      <c r="C379" s="2">
        <f t="shared" si="37"/>
        <v>-4.4200000000000017E-2</v>
      </c>
      <c r="D379" s="2">
        <f t="shared" si="38"/>
        <v>2.8832399999999998</v>
      </c>
      <c r="E379" s="2">
        <f t="shared" si="40"/>
        <v>2.9583799999999996</v>
      </c>
      <c r="F379" s="2">
        <f t="shared" si="41"/>
        <v>3.0900800000000004</v>
      </c>
      <c r="G379" s="2">
        <f t="shared" si="43"/>
        <v>3.4577699999999987</v>
      </c>
      <c r="H379" s="2">
        <f t="shared" si="39"/>
        <v>3.5339324999999979</v>
      </c>
      <c r="I379" s="2">
        <f t="array" ref="I379">SUMPRODUCT(B363:B382, (ROW(B363:B382)-ROW(B363)+1)) / (20*21/2)</f>
        <v>2.9440280952380946</v>
      </c>
      <c r="J379" s="2">
        <f t="shared" si="42"/>
        <v>3.0889725804038584</v>
      </c>
      <c r="K379" s="2">
        <f t="shared" si="44"/>
        <v>3.3751622253657452</v>
      </c>
    </row>
    <row r="380" spans="1:11" ht="13.5" x14ac:dyDescent="0.25">
      <c r="A380" s="3">
        <f>TITRES_STAT!B383</f>
        <v>42857</v>
      </c>
      <c r="B380" s="5">
        <f>TITRES_STAT!D383</f>
        <v>2.8108</v>
      </c>
      <c r="C380" s="2">
        <f t="shared" si="37"/>
        <v>0</v>
      </c>
      <c r="D380" s="2">
        <f t="shared" si="38"/>
        <v>2.8620399999999999</v>
      </c>
      <c r="E380" s="2">
        <f t="shared" si="40"/>
        <v>2.9309799999999999</v>
      </c>
      <c r="F380" s="2">
        <f t="shared" si="41"/>
        <v>3.0560500000000004</v>
      </c>
      <c r="G380" s="2">
        <f t="shared" si="43"/>
        <v>3.4344359999999989</v>
      </c>
      <c r="H380" s="2">
        <f t="shared" si="39"/>
        <v>3.530596999999998</v>
      </c>
      <c r="I380" s="2">
        <f t="array" ref="I380">SUMPRODUCT(B364:B383, (ROW(B364:B383)-ROW(B364)+1)) / (20*21/2)</f>
        <v>2.9367028571428571</v>
      </c>
      <c r="J380" s="2">
        <f t="shared" si="42"/>
        <v>3.0624799536987291</v>
      </c>
      <c r="K380" s="2">
        <f t="shared" si="44"/>
        <v>3.3530303733906179</v>
      </c>
    </row>
    <row r="381" spans="1:11" ht="13.5" x14ac:dyDescent="0.25">
      <c r="A381" s="3">
        <f>TITRES_STAT!B384</f>
        <v>42858</v>
      </c>
      <c r="B381" s="5">
        <f>TITRES_STAT!D384</f>
        <v>2.8902999999999999</v>
      </c>
      <c r="C381" s="2">
        <f t="shared" si="37"/>
        <v>7.9499999999999904E-2</v>
      </c>
      <c r="D381" s="2">
        <f t="shared" si="38"/>
        <v>2.8567399999999998</v>
      </c>
      <c r="E381" s="2">
        <f t="shared" si="40"/>
        <v>2.91153</v>
      </c>
      <c r="F381" s="2">
        <f t="shared" si="41"/>
        <v>3.0308600000000006</v>
      </c>
      <c r="G381" s="2">
        <f t="shared" si="43"/>
        <v>3.4126919999999989</v>
      </c>
      <c r="H381" s="2">
        <f t="shared" si="39"/>
        <v>3.5275284999999985</v>
      </c>
      <c r="I381" s="2">
        <f t="array" ref="I381">SUMPRODUCT(B365:B384, (ROW(B365:B384)-ROW(B365)+1)) / (20*21/2)</f>
        <v>2.9367038095238098</v>
      </c>
      <c r="J381" s="2">
        <f t="shared" si="42"/>
        <v>3.0460818628702784</v>
      </c>
      <c r="K381" s="2">
        <f t="shared" si="44"/>
        <v>3.3348840842380447</v>
      </c>
    </row>
    <row r="382" spans="1:11" ht="13.5" x14ac:dyDescent="0.25">
      <c r="A382" s="3">
        <f>TITRES_STAT!B385</f>
        <v>42859</v>
      </c>
      <c r="B382" s="5">
        <f>TITRES_STAT!D385</f>
        <v>2.8637999999999999</v>
      </c>
      <c r="C382" s="2">
        <f t="shared" si="37"/>
        <v>-2.6499999999999968E-2</v>
      </c>
      <c r="D382" s="2">
        <f t="shared" si="38"/>
        <v>2.8461399999999997</v>
      </c>
      <c r="E382" s="2">
        <f t="shared" si="40"/>
        <v>2.8894299999999999</v>
      </c>
      <c r="F382" s="2">
        <f t="shared" si="41"/>
        <v>3.0114150000000004</v>
      </c>
      <c r="G382" s="2">
        <f t="shared" si="43"/>
        <v>3.3927159999999992</v>
      </c>
      <c r="H382" s="2">
        <f t="shared" si="39"/>
        <v>3.5245014999999982</v>
      </c>
      <c r="I382" s="2">
        <f t="array" ref="I382">SUMPRODUCT(B366:B385, (ROW(B366:B385)-ROW(B366)+1)) / (20*21/2)</f>
        <v>2.9379638095238096</v>
      </c>
      <c r="J382" s="2">
        <f t="shared" si="42"/>
        <v>3.0287216854540615</v>
      </c>
      <c r="K382" s="2">
        <f t="shared" si="44"/>
        <v>3.316410198581651</v>
      </c>
    </row>
    <row r="383" spans="1:11" ht="13.5" x14ac:dyDescent="0.25">
      <c r="A383" s="3">
        <f>TITRES_STAT!B386</f>
        <v>42860</v>
      </c>
      <c r="B383" s="5">
        <f>TITRES_STAT!D386</f>
        <v>2.9344999999999999</v>
      </c>
      <c r="C383" s="2">
        <f t="shared" si="37"/>
        <v>7.0699999999999985E-2</v>
      </c>
      <c r="D383" s="2">
        <f t="shared" si="38"/>
        <v>2.8620399999999999</v>
      </c>
      <c r="E383" s="2">
        <f t="shared" si="40"/>
        <v>2.8832399999999998</v>
      </c>
      <c r="F383" s="2">
        <f t="shared" si="41"/>
        <v>2.9963900000000003</v>
      </c>
      <c r="G383" s="2">
        <f t="shared" si="43"/>
        <v>3.3762759999999989</v>
      </c>
      <c r="H383" s="2">
        <f t="shared" si="39"/>
        <v>3.521827999999998</v>
      </c>
      <c r="I383" s="2">
        <f t="array" ref="I383">SUMPRODUCT(B367:B386, (ROW(B367:B386)-ROW(B367)+1)) / (20*21/2)</f>
        <v>2.9315623809523812</v>
      </c>
      <c r="J383" s="2">
        <f t="shared" si="42"/>
        <v>3.0197481916012938</v>
      </c>
      <c r="K383" s="2">
        <f t="shared" si="44"/>
        <v>3.3014333280490371</v>
      </c>
    </row>
    <row r="384" spans="1:11" ht="13.5" x14ac:dyDescent="0.25">
      <c r="A384" s="3">
        <f>TITRES_STAT!B387</f>
        <v>42863</v>
      </c>
      <c r="B384" s="5">
        <f>TITRES_STAT!D387</f>
        <v>2.9964</v>
      </c>
      <c r="C384" s="2">
        <f t="shared" si="37"/>
        <v>6.1900000000000066E-2</v>
      </c>
      <c r="D384" s="2">
        <f t="shared" si="38"/>
        <v>2.8991599999999997</v>
      </c>
      <c r="E384" s="2">
        <f t="shared" si="40"/>
        <v>2.8912000000000004</v>
      </c>
      <c r="F384" s="2">
        <f t="shared" si="41"/>
        <v>2.9919700000000002</v>
      </c>
      <c r="G384" s="2">
        <f t="shared" si="43"/>
        <v>3.3619579999999996</v>
      </c>
      <c r="H384" s="2">
        <f t="shared" si="39"/>
        <v>3.5188984999999984</v>
      </c>
      <c r="I384" s="2">
        <f t="array" ref="I384">SUMPRODUCT(B368:B387, (ROW(B368:B387)-ROW(B368)+1)) / (20*21/2)</f>
        <v>2.9344642857142862</v>
      </c>
      <c r="J384" s="2">
        <f t="shared" si="42"/>
        <v>3.0175245543059326</v>
      </c>
      <c r="K384" s="2">
        <f t="shared" si="44"/>
        <v>3.2894712367529966</v>
      </c>
    </row>
    <row r="385" spans="1:11" ht="13.5" x14ac:dyDescent="0.25">
      <c r="A385" s="3">
        <f>TITRES_STAT!B388</f>
        <v>42864</v>
      </c>
      <c r="B385" s="5">
        <f>TITRES_STAT!D388</f>
        <v>3.0051999999999999</v>
      </c>
      <c r="C385" s="2">
        <f t="shared" si="37"/>
        <v>8.799999999999919E-3</v>
      </c>
      <c r="D385" s="2">
        <f t="shared" si="38"/>
        <v>2.93804</v>
      </c>
      <c r="E385" s="2">
        <f t="shared" si="40"/>
        <v>2.9000399999999997</v>
      </c>
      <c r="F385" s="2">
        <f t="shared" si="41"/>
        <v>2.9840149999999999</v>
      </c>
      <c r="G385" s="2">
        <f t="shared" si="43"/>
        <v>3.3456939999999999</v>
      </c>
      <c r="H385" s="2">
        <f t="shared" si="39"/>
        <v>3.5158929999999988</v>
      </c>
      <c r="I385" s="2">
        <f t="array" ref="I385">SUMPRODUCT(B369:B388, (ROW(B369:B388)-ROW(B369)+1)) / (20*21/2)</f>
        <v>2.9474747619047617</v>
      </c>
      <c r="J385" s="2">
        <f t="shared" si="42"/>
        <v>3.016350787229177</v>
      </c>
      <c r="K385" s="2">
        <f t="shared" si="44"/>
        <v>3.2783233451156244</v>
      </c>
    </row>
    <row r="386" spans="1:11" ht="13.5" x14ac:dyDescent="0.25">
      <c r="A386" s="3">
        <f>TITRES_STAT!B389</f>
        <v>42865</v>
      </c>
      <c r="B386" s="5">
        <f>TITRES_STAT!D389</f>
        <v>2.9167999999999998</v>
      </c>
      <c r="C386" s="2">
        <f t="shared" si="37"/>
        <v>-8.8400000000000034E-2</v>
      </c>
      <c r="D386" s="2">
        <f t="shared" si="38"/>
        <v>2.9433400000000001</v>
      </c>
      <c r="E386" s="2">
        <f t="shared" si="40"/>
        <v>2.9000399999999997</v>
      </c>
      <c r="F386" s="2">
        <f t="shared" si="41"/>
        <v>2.9747299999999997</v>
      </c>
      <c r="G386" s="2">
        <f t="shared" si="43"/>
        <v>3.3297839999999992</v>
      </c>
      <c r="H386" s="2">
        <f t="shared" si="39"/>
        <v>3.5124454999999988</v>
      </c>
      <c r="I386" s="2">
        <f t="array" ref="I386">SUMPRODUCT(B370:B389, (ROW(B370:B389)-ROW(B370)+1)) / (20*21/2)</f>
        <v>2.9758899999999997</v>
      </c>
      <c r="J386" s="2">
        <f t="shared" si="42"/>
        <v>3.0068697598740171</v>
      </c>
      <c r="K386" s="2">
        <f t="shared" si="44"/>
        <v>3.2641459590326591</v>
      </c>
    </row>
    <row r="387" spans="1:11" ht="13.5" x14ac:dyDescent="0.25">
      <c r="A387" s="3">
        <f>TITRES_STAT!B390</f>
        <v>42866</v>
      </c>
      <c r="B387" s="5">
        <f>TITRES_STAT!D390</f>
        <v>3.0051999999999999</v>
      </c>
      <c r="C387" s="2">
        <f t="shared" si="37"/>
        <v>8.8400000000000034E-2</v>
      </c>
      <c r="D387" s="2">
        <f t="shared" si="38"/>
        <v>2.9716200000000002</v>
      </c>
      <c r="E387" s="2">
        <f t="shared" si="40"/>
        <v>2.9088799999999995</v>
      </c>
      <c r="F387" s="2">
        <f t="shared" si="41"/>
        <v>2.9658899999999995</v>
      </c>
      <c r="G387" s="2">
        <f t="shared" si="43"/>
        <v>3.3156419999999995</v>
      </c>
      <c r="H387" s="2">
        <f t="shared" si="39"/>
        <v>3.5100144999999991</v>
      </c>
      <c r="I387" s="2">
        <f t="array" ref="I387">SUMPRODUCT(B371:B390, (ROW(B371:B390)-ROW(B371)+1)) / (20*21/2)</f>
        <v>2.9962190476190473</v>
      </c>
      <c r="J387" s="2">
        <f t="shared" si="42"/>
        <v>3.0067107351241105</v>
      </c>
      <c r="K387" s="2">
        <f t="shared" si="44"/>
        <v>3.2539912155411828</v>
      </c>
    </row>
    <row r="388" spans="1:11" ht="13.5" x14ac:dyDescent="0.25">
      <c r="A388" s="3">
        <f>TITRES_STAT!B391</f>
        <v>42867</v>
      </c>
      <c r="B388" s="5">
        <f>TITRES_STAT!D391</f>
        <v>3.1025</v>
      </c>
      <c r="C388" s="2">
        <f t="shared" ref="C388:C451" si="45">B388-B387</f>
        <v>9.7300000000000164E-2</v>
      </c>
      <c r="D388" s="2">
        <f t="shared" si="38"/>
        <v>3.00522</v>
      </c>
      <c r="E388" s="2">
        <f t="shared" si="40"/>
        <v>2.9336299999999995</v>
      </c>
      <c r="F388" s="2">
        <f t="shared" si="41"/>
        <v>2.9632399999999999</v>
      </c>
      <c r="G388" s="2">
        <f t="shared" si="43"/>
        <v>3.3018539999999996</v>
      </c>
      <c r="H388" s="2">
        <f t="shared" si="39"/>
        <v>3.5085564999999992</v>
      </c>
      <c r="I388" s="2">
        <f t="array" ref="I388">SUMPRODUCT(B372:B391, (ROW(B372:B391)-ROW(B372)+1)) / (20*21/2)</f>
        <v>3.0211328571428573</v>
      </c>
      <c r="J388" s="2">
        <f t="shared" si="42"/>
        <v>3.0158335222551473</v>
      </c>
      <c r="K388" s="2">
        <f t="shared" si="44"/>
        <v>3.2480503835591756</v>
      </c>
    </row>
    <row r="389" spans="1:11" ht="13.5" x14ac:dyDescent="0.25">
      <c r="A389" s="3">
        <f>TITRES_STAT!B392</f>
        <v>42870</v>
      </c>
      <c r="B389" s="5">
        <f>TITRES_STAT!D392</f>
        <v>3.2616000000000001</v>
      </c>
      <c r="C389" s="2">
        <f t="shared" si="45"/>
        <v>0.15910000000000002</v>
      </c>
      <c r="D389" s="2">
        <f t="shared" si="38"/>
        <v>3.0582599999999998</v>
      </c>
      <c r="E389" s="2">
        <f t="shared" si="40"/>
        <v>2.9787099999999995</v>
      </c>
      <c r="F389" s="2">
        <f t="shared" si="41"/>
        <v>2.9685449999999998</v>
      </c>
      <c r="G389" s="2">
        <f t="shared" si="43"/>
        <v>3.2905419999999994</v>
      </c>
      <c r="H389" s="2">
        <f t="shared" si="39"/>
        <v>3.507893999999999</v>
      </c>
      <c r="I389" s="2">
        <f t="array" ref="I389">SUMPRODUCT(B373:B392, (ROW(B373:B392)-ROW(B373)+1)) / (20*21/2)</f>
        <v>3.0402838095238098</v>
      </c>
      <c r="J389" s="2">
        <f t="shared" si="42"/>
        <v>3.0392398534689429</v>
      </c>
      <c r="K389" s="2">
        <f t="shared" si="44"/>
        <v>3.2485817410666589</v>
      </c>
    </row>
    <row r="390" spans="1:11" ht="13.5" x14ac:dyDescent="0.25">
      <c r="A390" s="3">
        <f>TITRES_STAT!B393</f>
        <v>42871</v>
      </c>
      <c r="B390" s="5">
        <f>TITRES_STAT!D393</f>
        <v>3.1819999999999999</v>
      </c>
      <c r="C390" s="2">
        <f t="shared" si="45"/>
        <v>-7.9600000000000115E-2</v>
      </c>
      <c r="D390" s="2">
        <f t="shared" ref="D390:D453" si="46">AVERAGE(B386:B390)</f>
        <v>3.09362</v>
      </c>
      <c r="E390" s="2">
        <f t="shared" si="40"/>
        <v>3.0158299999999998</v>
      </c>
      <c r="F390" s="2">
        <f t="shared" si="41"/>
        <v>2.9734050000000005</v>
      </c>
      <c r="G390" s="2">
        <f t="shared" si="43"/>
        <v>3.2767539999999991</v>
      </c>
      <c r="H390" s="2">
        <f t="shared" si="39"/>
        <v>3.506833499999999</v>
      </c>
      <c r="I390" s="2">
        <f t="array" ref="I390">SUMPRODUCT(B374:B393, (ROW(B374:B393)-ROW(B374)+1)) / (20*21/2)</f>
        <v>3.0589719047619046</v>
      </c>
      <c r="J390" s="2">
        <f t="shared" si="42"/>
        <v>3.0528360579004721</v>
      </c>
      <c r="K390" s="2">
        <f t="shared" si="44"/>
        <v>3.2459706923973779</v>
      </c>
    </row>
    <row r="391" spans="1:11" ht="13.5" x14ac:dyDescent="0.25">
      <c r="A391" s="3">
        <f>TITRES_STAT!B394</f>
        <v>42872</v>
      </c>
      <c r="B391" s="5">
        <f>TITRES_STAT!D394</f>
        <v>3.2349999999999999</v>
      </c>
      <c r="C391" s="2">
        <f t="shared" si="45"/>
        <v>5.2999999999999936E-2</v>
      </c>
      <c r="D391" s="2">
        <f t="shared" si="46"/>
        <v>3.15726</v>
      </c>
      <c r="E391" s="2">
        <f t="shared" si="40"/>
        <v>3.0502999999999996</v>
      </c>
      <c r="F391" s="2">
        <f t="shared" si="41"/>
        <v>2.9809150000000004</v>
      </c>
      <c r="G391" s="2">
        <f t="shared" si="43"/>
        <v>3.2656159999999996</v>
      </c>
      <c r="H391" s="2">
        <f t="shared" si="39"/>
        <v>3.5060819999999997</v>
      </c>
      <c r="I391" s="2">
        <f t="array" ref="I391">SUMPRODUCT(B375:B394, (ROW(B375:B394)-ROW(B375)+1)) / (20*21/2)</f>
        <v>3.0792999999999995</v>
      </c>
      <c r="J391" s="2">
        <f t="shared" si="42"/>
        <v>3.0701850047670938</v>
      </c>
      <c r="K391" s="2">
        <f t="shared" si="44"/>
        <v>3.2455404691661083</v>
      </c>
    </row>
    <row r="392" spans="1:11" ht="13.5" x14ac:dyDescent="0.25">
      <c r="A392" s="3">
        <f>TITRES_STAT!B395</f>
        <v>42873</v>
      </c>
      <c r="B392" s="5">
        <f>TITRES_STAT!D395</f>
        <v>3.1819999999999999</v>
      </c>
      <c r="C392" s="2">
        <f t="shared" si="45"/>
        <v>-5.2999999999999936E-2</v>
      </c>
      <c r="D392" s="2">
        <f t="shared" si="46"/>
        <v>3.1926200000000002</v>
      </c>
      <c r="E392" s="2">
        <f t="shared" si="40"/>
        <v>3.0821199999999997</v>
      </c>
      <c r="F392" s="2">
        <f t="shared" si="41"/>
        <v>2.9857750000000007</v>
      </c>
      <c r="G392" s="2">
        <f t="shared" si="43"/>
        <v>3.253417999999999</v>
      </c>
      <c r="H392" s="2">
        <f t="shared" si="39"/>
        <v>3.5050654999999988</v>
      </c>
      <c r="I392" s="2">
        <f t="array" ref="I392">SUMPRODUCT(B376:B395, (ROW(B376:B395)-ROW(B376)+1)) / (20*21/2)</f>
        <v>3.1041342857142857</v>
      </c>
      <c r="J392" s="2">
        <f t="shared" si="42"/>
        <v>3.0808340519321327</v>
      </c>
      <c r="K392" s="2">
        <f t="shared" si="44"/>
        <v>3.2430486860615551</v>
      </c>
    </row>
    <row r="393" spans="1:11" ht="13.5" x14ac:dyDescent="0.25">
      <c r="A393" s="3">
        <f>TITRES_STAT!B396</f>
        <v>42874</v>
      </c>
      <c r="B393" s="5">
        <f>TITRES_STAT!D396</f>
        <v>3.1819999999999999</v>
      </c>
      <c r="C393" s="2">
        <f t="shared" si="45"/>
        <v>0</v>
      </c>
      <c r="D393" s="2">
        <f t="shared" si="46"/>
        <v>3.20852</v>
      </c>
      <c r="E393" s="2">
        <f t="shared" si="40"/>
        <v>3.1068699999999998</v>
      </c>
      <c r="F393" s="2">
        <f t="shared" si="41"/>
        <v>2.9950550000000007</v>
      </c>
      <c r="G393" s="2">
        <f t="shared" si="43"/>
        <v>3.2412199999999989</v>
      </c>
      <c r="H393" s="2">
        <f t="shared" si="39"/>
        <v>3.5040049999999989</v>
      </c>
      <c r="I393" s="2">
        <f t="array" ref="I393">SUMPRODUCT(B377:B396, (ROW(B377:B396)-ROW(B377)+1)) / (20*21/2)</f>
        <v>3.1449609523809521</v>
      </c>
      <c r="J393" s="2">
        <f t="shared" si="42"/>
        <v>3.0904689041290725</v>
      </c>
      <c r="K393" s="2">
        <f t="shared" si="44"/>
        <v>3.2406546199414938</v>
      </c>
    </row>
    <row r="394" spans="1:11" ht="13.5" x14ac:dyDescent="0.25">
      <c r="A394" s="3">
        <f>TITRES_STAT!B397</f>
        <v>42877</v>
      </c>
      <c r="B394" s="5">
        <f>TITRES_STAT!D397</f>
        <v>3.2084999999999999</v>
      </c>
      <c r="C394" s="2">
        <f t="shared" si="45"/>
        <v>2.6499999999999968E-2</v>
      </c>
      <c r="D394" s="2">
        <f t="shared" si="46"/>
        <v>3.1978999999999997</v>
      </c>
      <c r="E394" s="2">
        <f t="shared" si="40"/>
        <v>3.1280799999999997</v>
      </c>
      <c r="F394" s="2">
        <f t="shared" si="41"/>
        <v>3.0096400000000005</v>
      </c>
      <c r="G394" s="2">
        <f t="shared" si="43"/>
        <v>3.2297299999999991</v>
      </c>
      <c r="H394" s="2">
        <f t="shared" ref="H394:H457" si="47">AVERAGE(B195:B394)</f>
        <v>3.5038279999999986</v>
      </c>
      <c r="I394" s="2">
        <f t="array" ref="I394">SUMPRODUCT(B378:B397, (ROW(B378:B397)-ROW(B378)+1)) / (20*21/2)</f>
        <v>3.2025819047619049</v>
      </c>
      <c r="J394" s="2">
        <f t="shared" si="42"/>
        <v>3.1017099608786847</v>
      </c>
      <c r="K394" s="2">
        <f t="shared" si="44"/>
        <v>3.2393936544535924</v>
      </c>
    </row>
    <row r="395" spans="1:11" ht="13.5" x14ac:dyDescent="0.25">
      <c r="A395" s="3">
        <f>TITRES_STAT!B398</f>
        <v>42878</v>
      </c>
      <c r="B395" s="5">
        <f>TITRES_STAT!D398</f>
        <v>3.2704</v>
      </c>
      <c r="C395" s="2">
        <f t="shared" si="45"/>
        <v>6.1900000000000066E-2</v>
      </c>
      <c r="D395" s="2">
        <f t="shared" si="46"/>
        <v>3.2155800000000001</v>
      </c>
      <c r="E395" s="2">
        <f t="shared" si="40"/>
        <v>3.1545999999999994</v>
      </c>
      <c r="F395" s="2">
        <f t="shared" si="41"/>
        <v>3.0273200000000005</v>
      </c>
      <c r="G395" s="2">
        <f t="shared" si="43"/>
        <v>3.2208919999999983</v>
      </c>
      <c r="H395" s="2">
        <f t="shared" si="47"/>
        <v>3.5029884999999985</v>
      </c>
      <c r="I395" s="2">
        <f t="array" ref="I395">SUMPRODUCT(B379:B398, (ROW(B379:B398)-ROW(B379)+1)) / (20*21/2)</f>
        <v>3.2482480952380954</v>
      </c>
      <c r="J395" s="2">
        <f t="shared" si="42"/>
        <v>3.1177756788902382</v>
      </c>
      <c r="K395" s="2">
        <f t="shared" si="44"/>
        <v>3.2406095895730593</v>
      </c>
    </row>
    <row r="396" spans="1:11" ht="13.5" x14ac:dyDescent="0.25">
      <c r="A396" s="3">
        <f>TITRES_STAT!B399</f>
        <v>42879</v>
      </c>
      <c r="B396" s="5">
        <f>TITRES_STAT!D399</f>
        <v>3.456</v>
      </c>
      <c r="C396" s="2">
        <f t="shared" si="45"/>
        <v>0.18559999999999999</v>
      </c>
      <c r="D396" s="2">
        <f t="shared" si="46"/>
        <v>3.2597800000000001</v>
      </c>
      <c r="E396" s="2">
        <f t="shared" ref="E396:E459" si="48">AVERAGE(B387:B396)</f>
        <v>3.20852</v>
      </c>
      <c r="F396" s="2">
        <f t="shared" si="41"/>
        <v>3.0542800000000008</v>
      </c>
      <c r="G396" s="2">
        <f t="shared" si="43"/>
        <v>3.2157659999999981</v>
      </c>
      <c r="H396" s="2">
        <f t="shared" si="47"/>
        <v>3.5028559999999986</v>
      </c>
      <c r="I396" s="2">
        <f t="array" ref="I396">SUMPRODUCT(B380:B399, (ROW(B380:B399)-ROW(B380)+1)) / (20*21/2)</f>
        <v>3.2871433333333329</v>
      </c>
      <c r="J396" s="2">
        <f t="shared" si="42"/>
        <v>3.1499875189959297</v>
      </c>
      <c r="K396" s="2">
        <f t="shared" si="44"/>
        <v>3.2490562723349004</v>
      </c>
    </row>
    <row r="397" spans="1:11" ht="13.5" x14ac:dyDescent="0.25">
      <c r="A397" s="3">
        <f>TITRES_STAT!B400</f>
        <v>42880</v>
      </c>
      <c r="B397" s="5">
        <f>TITRES_STAT!D400</f>
        <v>3.6593</v>
      </c>
      <c r="C397" s="2">
        <f t="shared" si="45"/>
        <v>0.20330000000000004</v>
      </c>
      <c r="D397" s="2">
        <f t="shared" si="46"/>
        <v>3.3552399999999998</v>
      </c>
      <c r="E397" s="2">
        <f t="shared" si="48"/>
        <v>3.27393</v>
      </c>
      <c r="F397" s="2">
        <f t="shared" si="41"/>
        <v>3.0914050000000008</v>
      </c>
      <c r="G397" s="2">
        <f t="shared" si="43"/>
        <v>3.2147059999999983</v>
      </c>
      <c r="H397" s="2">
        <f t="shared" si="47"/>
        <v>3.5031209999999988</v>
      </c>
      <c r="I397" s="2">
        <f t="array" ref="I397">SUMPRODUCT(B381:B400, (ROW(B381:B400)-ROW(B381)+1)) / (20*21/2)</f>
        <v>3.3225871428571421</v>
      </c>
      <c r="J397" s="2">
        <f t="shared" si="42"/>
        <v>3.1984934695677456</v>
      </c>
      <c r="K397" s="2">
        <f t="shared" si="44"/>
        <v>3.2651442616551001</v>
      </c>
    </row>
    <row r="398" spans="1:11" ht="13.5" x14ac:dyDescent="0.25">
      <c r="A398" s="3">
        <f>TITRES_STAT!B401</f>
        <v>42881</v>
      </c>
      <c r="B398" s="5">
        <f>TITRES_STAT!D401</f>
        <v>3.5709</v>
      </c>
      <c r="C398" s="2">
        <f t="shared" si="45"/>
        <v>-8.8400000000000034E-2</v>
      </c>
      <c r="D398" s="2">
        <f t="shared" si="46"/>
        <v>3.43302</v>
      </c>
      <c r="E398" s="2">
        <f t="shared" si="48"/>
        <v>3.3207700000000004</v>
      </c>
      <c r="F398" s="2">
        <f t="shared" si="41"/>
        <v>3.1272000000000006</v>
      </c>
      <c r="G398" s="2">
        <f t="shared" si="43"/>
        <v>3.2118779999999982</v>
      </c>
      <c r="H398" s="2">
        <f t="shared" si="47"/>
        <v>3.5034744999999994</v>
      </c>
      <c r="I398" s="2">
        <f t="array" ref="I398">SUMPRODUCT(B382:B401, (ROW(B382:B401)-ROW(B382)+1)) / (20*21/2)</f>
        <v>3.3545795238095231</v>
      </c>
      <c r="J398" s="2">
        <f t="shared" si="42"/>
        <v>3.2339607581803413</v>
      </c>
      <c r="K398" s="2">
        <f t="shared" si="44"/>
        <v>3.2771346827666652</v>
      </c>
    </row>
    <row r="399" spans="1:11" ht="13.5" x14ac:dyDescent="0.25">
      <c r="A399" s="3">
        <f>TITRES_STAT!B402</f>
        <v>42884</v>
      </c>
      <c r="B399" s="5">
        <f>TITRES_STAT!D402</f>
        <v>3.5356000000000001</v>
      </c>
      <c r="C399" s="2">
        <f t="shared" si="45"/>
        <v>-3.5299999999999887E-2</v>
      </c>
      <c r="D399" s="2">
        <f t="shared" si="46"/>
        <v>3.49844</v>
      </c>
      <c r="E399" s="2">
        <f t="shared" si="48"/>
        <v>3.3481700000000005</v>
      </c>
      <c r="F399" s="2">
        <f t="shared" si="41"/>
        <v>3.1634400000000005</v>
      </c>
      <c r="G399" s="2">
        <f t="shared" si="43"/>
        <v>3.2104639999999982</v>
      </c>
      <c r="H399" s="2">
        <f t="shared" si="47"/>
        <v>3.5032534999999991</v>
      </c>
      <c r="I399" s="2">
        <f t="array" ref="I399">SUMPRODUCT(B383:B402, (ROW(B383:B402)-ROW(B383)+1)) / (20*21/2)</f>
        <v>3.3767561904761902</v>
      </c>
      <c r="J399" s="2">
        <f t="shared" si="42"/>
        <v>3.2626883050203088</v>
      </c>
      <c r="K399" s="2">
        <f t="shared" si="44"/>
        <v>3.2872705775601294</v>
      </c>
    </row>
    <row r="400" spans="1:11" ht="13.5" x14ac:dyDescent="0.25">
      <c r="A400" s="3">
        <f>TITRES_STAT!B403</f>
        <v>42885</v>
      </c>
      <c r="B400" s="5">
        <f>TITRES_STAT!D403</f>
        <v>3.5356000000000001</v>
      </c>
      <c r="C400" s="2">
        <f t="shared" si="45"/>
        <v>0</v>
      </c>
      <c r="D400" s="2">
        <f t="shared" si="46"/>
        <v>3.5514800000000002</v>
      </c>
      <c r="E400" s="2">
        <f t="shared" si="48"/>
        <v>3.3835299999999995</v>
      </c>
      <c r="F400" s="2">
        <f t="shared" si="41"/>
        <v>3.1996800000000007</v>
      </c>
      <c r="G400" s="2">
        <f t="shared" si="43"/>
        <v>3.2090499999999982</v>
      </c>
      <c r="H400" s="2">
        <f t="shared" si="47"/>
        <v>3.5032534999999996</v>
      </c>
      <c r="I400" s="2">
        <f t="array" ref="I400">SUMPRODUCT(B384:B403, (ROW(B384:B403)-ROW(B384)+1)) / (20*21/2)</f>
        <v>3.3868138095238089</v>
      </c>
      <c r="J400" s="2">
        <f t="shared" si="42"/>
        <v>3.2886798950183747</v>
      </c>
      <c r="K400" s="2">
        <f t="shared" si="44"/>
        <v>3.2970089862832617</v>
      </c>
    </row>
    <row r="401" spans="1:11" ht="13.5" x14ac:dyDescent="0.25">
      <c r="A401" s="3">
        <f>TITRES_STAT!B404</f>
        <v>42886</v>
      </c>
      <c r="B401" s="5">
        <f>TITRES_STAT!D404</f>
        <v>3.5356000000000001</v>
      </c>
      <c r="C401" s="2">
        <f t="shared" si="45"/>
        <v>0</v>
      </c>
      <c r="D401" s="2">
        <f t="shared" si="46"/>
        <v>3.5674000000000001</v>
      </c>
      <c r="E401" s="2">
        <f t="shared" si="48"/>
        <v>3.4135900000000001</v>
      </c>
      <c r="F401" s="2">
        <f t="shared" si="41"/>
        <v>3.2319450000000005</v>
      </c>
      <c r="G401" s="2">
        <f t="shared" si="43"/>
        <v>3.2078139999999977</v>
      </c>
      <c r="H401" s="2">
        <f t="shared" si="47"/>
        <v>3.5032979999999991</v>
      </c>
      <c r="I401" s="2">
        <f t="array" ref="I401">SUMPRODUCT(B385:B404, (ROW(B385:B404)-ROW(B385)+1)) / (20*21/2)</f>
        <v>3.4015423809523808</v>
      </c>
      <c r="J401" s="2">
        <f t="shared" si="42"/>
        <v>3.3121960954928151</v>
      </c>
      <c r="K401" s="2">
        <f t="shared" si="44"/>
        <v>3.3063654966250948</v>
      </c>
    </row>
    <row r="402" spans="1:11" ht="13.5" x14ac:dyDescent="0.25">
      <c r="A402" s="3">
        <f>TITRES_STAT!B405</f>
        <v>42887</v>
      </c>
      <c r="B402" s="5">
        <f>TITRES_STAT!D405</f>
        <v>3.4647999999999999</v>
      </c>
      <c r="C402" s="2">
        <f t="shared" si="45"/>
        <v>-7.0800000000000196E-2</v>
      </c>
      <c r="D402" s="2">
        <f t="shared" si="46"/>
        <v>3.5285000000000002</v>
      </c>
      <c r="E402" s="2">
        <f t="shared" si="48"/>
        <v>3.4418699999999993</v>
      </c>
      <c r="F402" s="2">
        <f t="shared" si="41"/>
        <v>3.2619950000000011</v>
      </c>
      <c r="G402" s="2">
        <f t="shared" si="43"/>
        <v>3.2069299999999981</v>
      </c>
      <c r="H402" s="2">
        <f t="shared" si="47"/>
        <v>3.5030324999999993</v>
      </c>
      <c r="I402" s="2">
        <f t="array" ref="I402">SUMPRODUCT(B386:B405, (ROW(B386:B405)-ROW(B386)+1)) / (20*21/2)</f>
        <v>3.4065952380952385</v>
      </c>
      <c r="J402" s="2">
        <f t="shared" si="42"/>
        <v>3.3267298006839754</v>
      </c>
      <c r="K402" s="2">
        <f t="shared" si="44"/>
        <v>3.3125786144045031</v>
      </c>
    </row>
    <row r="403" spans="1:11" ht="13.5" x14ac:dyDescent="0.25">
      <c r="A403" s="3">
        <f>TITRES_STAT!B406</f>
        <v>42888</v>
      </c>
      <c r="B403" s="5">
        <f>TITRES_STAT!D406</f>
        <v>3.3675999999999999</v>
      </c>
      <c r="C403" s="2">
        <f t="shared" si="45"/>
        <v>-9.7199999999999953E-2</v>
      </c>
      <c r="D403" s="2">
        <f t="shared" si="46"/>
        <v>3.4878399999999998</v>
      </c>
      <c r="E403" s="2">
        <f t="shared" si="48"/>
        <v>3.4604299999999997</v>
      </c>
      <c r="F403" s="2">
        <f t="shared" si="41"/>
        <v>3.2836500000000002</v>
      </c>
      <c r="G403" s="2">
        <f t="shared" si="43"/>
        <v>3.2025099999999984</v>
      </c>
      <c r="H403" s="2">
        <f t="shared" si="47"/>
        <v>3.5025019999999993</v>
      </c>
      <c r="I403" s="2">
        <f t="array" ref="I403">SUMPRODUCT(B387:B406, (ROW(B387:B406)-ROW(B387)+1)) / (20*21/2)</f>
        <v>3.4032309523809525</v>
      </c>
      <c r="J403" s="2">
        <f t="shared" si="42"/>
        <v>3.3306222006188348</v>
      </c>
      <c r="K403" s="2">
        <f t="shared" si="44"/>
        <v>3.3147363158004048</v>
      </c>
    </row>
    <row r="404" spans="1:11" ht="13.5" x14ac:dyDescent="0.25">
      <c r="A404" s="3">
        <f>TITRES_STAT!B407</f>
        <v>42891</v>
      </c>
      <c r="B404" s="5">
        <f>TITRES_STAT!D407</f>
        <v>3.4382999999999999</v>
      </c>
      <c r="C404" s="2">
        <f t="shared" si="45"/>
        <v>7.0699999999999985E-2</v>
      </c>
      <c r="D404" s="2">
        <f t="shared" si="46"/>
        <v>3.4683799999999998</v>
      </c>
      <c r="E404" s="2">
        <f t="shared" si="48"/>
        <v>3.4834100000000001</v>
      </c>
      <c r="F404" s="2">
        <f t="shared" ref="F404:F467" si="49">AVERAGE(B385:B404)</f>
        <v>3.3057450000000004</v>
      </c>
      <c r="G404" s="2">
        <f t="shared" si="43"/>
        <v>3.1995039999999988</v>
      </c>
      <c r="H404" s="2">
        <f t="shared" si="47"/>
        <v>3.5023694999999999</v>
      </c>
      <c r="I404" s="2">
        <f t="array" ref="I404">SUMPRODUCT(B388:B407, (ROW(B388:B407)-ROW(B388)+1)) / (20*21/2)</f>
        <v>3.3905176190476185</v>
      </c>
      <c r="J404" s="2">
        <f t="shared" si="42"/>
        <v>3.3408772291313267</v>
      </c>
      <c r="K404" s="2">
        <f t="shared" si="44"/>
        <v>3.3195819504748987</v>
      </c>
    </row>
    <row r="405" spans="1:11" ht="13.5" x14ac:dyDescent="0.25">
      <c r="A405" s="3">
        <f>TITRES_STAT!B408</f>
        <v>42892</v>
      </c>
      <c r="B405" s="5">
        <f>TITRES_STAT!D408</f>
        <v>3.3588</v>
      </c>
      <c r="C405" s="2">
        <f t="shared" si="45"/>
        <v>-7.9499999999999904E-2</v>
      </c>
      <c r="D405" s="2">
        <f t="shared" si="46"/>
        <v>3.43302</v>
      </c>
      <c r="E405" s="2">
        <f t="shared" si="48"/>
        <v>3.4922499999999999</v>
      </c>
      <c r="F405" s="2">
        <f t="shared" si="49"/>
        <v>3.3234250000000003</v>
      </c>
      <c r="G405" s="2">
        <f t="shared" si="43"/>
        <v>3.1949079999999994</v>
      </c>
      <c r="H405" s="2">
        <f t="shared" si="47"/>
        <v>3.5018394999999991</v>
      </c>
      <c r="I405" s="2">
        <f t="array" ref="I405">SUMPRODUCT(B389:B408, (ROW(B389:B408)-ROW(B389)+1)) / (20*21/2)</f>
        <v>3.381045714285714</v>
      </c>
      <c r="J405" s="2">
        <f t="shared" ref="J405:J468" si="50">$J$4*B405+J404*(1-$J$4)</f>
        <v>3.3425841596902481</v>
      </c>
      <c r="K405" s="2">
        <f t="shared" si="44"/>
        <v>3.3211199132013731</v>
      </c>
    </row>
    <row r="406" spans="1:11" ht="13.5" x14ac:dyDescent="0.25">
      <c r="A406" s="3">
        <f>TITRES_STAT!B409</f>
        <v>42893</v>
      </c>
      <c r="B406" s="5">
        <f>TITRES_STAT!D409</f>
        <v>3.2881</v>
      </c>
      <c r="C406" s="2">
        <f t="shared" si="45"/>
        <v>-7.0699999999999985E-2</v>
      </c>
      <c r="D406" s="2">
        <f t="shared" si="46"/>
        <v>3.3835199999999999</v>
      </c>
      <c r="E406" s="2">
        <f t="shared" si="48"/>
        <v>3.4754599999999995</v>
      </c>
      <c r="F406" s="2">
        <f t="shared" si="49"/>
        <v>3.3419900000000005</v>
      </c>
      <c r="G406" s="2">
        <f t="shared" si="43"/>
        <v>3.19102</v>
      </c>
      <c r="H406" s="2">
        <f t="shared" si="47"/>
        <v>3.5019279999999999</v>
      </c>
      <c r="I406" s="2">
        <f t="array" ref="I406">SUMPRODUCT(B390:B409, (ROW(B390:B409)-ROW(B390)+1)) / (20*21/2)</f>
        <v>3.3632871428571423</v>
      </c>
      <c r="J406" s="2">
        <f t="shared" si="50"/>
        <v>3.3373951921007006</v>
      </c>
      <c r="K406" s="2">
        <f t="shared" si="44"/>
        <v>3.3198250146444566</v>
      </c>
    </row>
    <row r="407" spans="1:11" ht="13.5" x14ac:dyDescent="0.25">
      <c r="A407" s="3">
        <f>TITRES_STAT!B410</f>
        <v>42894</v>
      </c>
      <c r="B407" s="5">
        <f>TITRES_STAT!D410</f>
        <v>3.2084999999999999</v>
      </c>
      <c r="C407" s="2">
        <f t="shared" si="45"/>
        <v>-7.9600000000000115E-2</v>
      </c>
      <c r="D407" s="2">
        <f t="shared" si="46"/>
        <v>3.3322600000000002</v>
      </c>
      <c r="E407" s="2">
        <f t="shared" si="48"/>
        <v>3.4303799999999995</v>
      </c>
      <c r="F407" s="2">
        <f t="shared" si="49"/>
        <v>3.3521550000000007</v>
      </c>
      <c r="G407" s="2">
        <f t="shared" si="43"/>
        <v>3.1851859999999994</v>
      </c>
      <c r="H407" s="2">
        <f t="shared" si="47"/>
        <v>3.5014859999999994</v>
      </c>
      <c r="I407" s="2">
        <f t="array" ref="I407">SUMPRODUCT(B391:B410, (ROW(B391:B410)-ROW(B391)+1)) / (20*21/2)</f>
        <v>3.3459495238095238</v>
      </c>
      <c r="J407" s="2">
        <f t="shared" si="50"/>
        <v>3.3251194595196814</v>
      </c>
      <c r="K407" s="2">
        <f t="shared" si="44"/>
        <v>3.3154593277956543</v>
      </c>
    </row>
    <row r="408" spans="1:11" ht="13.5" x14ac:dyDescent="0.25">
      <c r="A408" s="3">
        <f>TITRES_STAT!B411</f>
        <v>42895</v>
      </c>
      <c r="B408" s="5">
        <f>TITRES_STAT!D411</f>
        <v>3.2526999999999999</v>
      </c>
      <c r="C408" s="2">
        <f t="shared" si="45"/>
        <v>4.4200000000000017E-2</v>
      </c>
      <c r="D408" s="2">
        <f t="shared" si="46"/>
        <v>3.3092800000000002</v>
      </c>
      <c r="E408" s="2">
        <f t="shared" si="48"/>
        <v>3.3985599999999998</v>
      </c>
      <c r="F408" s="2">
        <f t="shared" si="49"/>
        <v>3.3596650000000006</v>
      </c>
      <c r="G408" s="2">
        <f t="shared" si="43"/>
        <v>3.1802359999999994</v>
      </c>
      <c r="H408" s="2">
        <f t="shared" si="47"/>
        <v>3.5007789999999988</v>
      </c>
      <c r="I408" s="2">
        <f t="array" ref="I408">SUMPRODUCT(B392:B411, (ROW(B392:B411)-ROW(B392)+1)) / (20*21/2)</f>
        <v>3.3269680952380956</v>
      </c>
      <c r="J408" s="2">
        <f t="shared" si="50"/>
        <v>3.3182223681368543</v>
      </c>
      <c r="K408" s="2">
        <f t="shared" si="44"/>
        <v>3.3129981776860209</v>
      </c>
    </row>
    <row r="409" spans="1:11" ht="13.5" x14ac:dyDescent="0.25">
      <c r="A409" s="3">
        <f>TITRES_STAT!B412</f>
        <v>42898</v>
      </c>
      <c r="B409" s="5">
        <f>TITRES_STAT!D412</f>
        <v>3.1732</v>
      </c>
      <c r="C409" s="2">
        <f t="shared" si="45"/>
        <v>-7.9499999999999904E-2</v>
      </c>
      <c r="D409" s="2">
        <f t="shared" si="46"/>
        <v>3.2562600000000002</v>
      </c>
      <c r="E409" s="2">
        <f t="shared" si="48"/>
        <v>3.3623199999999995</v>
      </c>
      <c r="F409" s="2">
        <f t="shared" si="49"/>
        <v>3.355245</v>
      </c>
      <c r="G409" s="2">
        <f t="shared" si="43"/>
        <v>3.1738719999999994</v>
      </c>
      <c r="H409" s="2">
        <f t="shared" si="47"/>
        <v>3.4994974999999986</v>
      </c>
      <c r="I409" s="2">
        <f t="array" ref="I409">SUMPRODUCT(B393:B412, (ROW(B393:B412)-ROW(B393)+1)) / (20*21/2)</f>
        <v>3.3016319047619049</v>
      </c>
      <c r="J409" s="2">
        <f t="shared" si="50"/>
        <v>3.3044107140285823</v>
      </c>
      <c r="K409" s="2">
        <f t="shared" si="44"/>
        <v>3.3075158962081375</v>
      </c>
    </row>
    <row r="410" spans="1:11" ht="13.5" x14ac:dyDescent="0.25">
      <c r="A410" s="3">
        <f>TITRES_STAT!B413</f>
        <v>42899</v>
      </c>
      <c r="B410" s="5">
        <f>TITRES_STAT!D413</f>
        <v>3.1732</v>
      </c>
      <c r="C410" s="2">
        <f t="shared" si="45"/>
        <v>0</v>
      </c>
      <c r="D410" s="2">
        <f t="shared" si="46"/>
        <v>3.2191400000000003</v>
      </c>
      <c r="E410" s="2">
        <f t="shared" si="48"/>
        <v>3.3260800000000001</v>
      </c>
      <c r="F410" s="2">
        <f t="shared" si="49"/>
        <v>3.3548049999999998</v>
      </c>
      <c r="G410" s="2">
        <f t="shared" si="43"/>
        <v>3.1675080000000007</v>
      </c>
      <c r="H410" s="2">
        <f t="shared" si="47"/>
        <v>3.4981274999999981</v>
      </c>
      <c r="I410" s="2">
        <f t="array" ref="I410">SUMPRODUCT(B394:B413, (ROW(B394:B413)-ROW(B394)+1)) / (20*21/2)</f>
        <v>3.2717014285714283</v>
      </c>
      <c r="J410" s="2">
        <f t="shared" si="50"/>
        <v>3.2919144555496698</v>
      </c>
      <c r="K410" s="2">
        <f t="shared" si="44"/>
        <v>3.3022486061607594</v>
      </c>
    </row>
    <row r="411" spans="1:11" ht="13.5" x14ac:dyDescent="0.25">
      <c r="A411" s="3">
        <f>TITRES_STAT!B414</f>
        <v>42900</v>
      </c>
      <c r="B411" s="5">
        <f>TITRES_STAT!D414</f>
        <v>3.1555</v>
      </c>
      <c r="C411" s="2">
        <f t="shared" si="45"/>
        <v>-1.7700000000000049E-2</v>
      </c>
      <c r="D411" s="2">
        <f t="shared" si="46"/>
        <v>3.1926199999999998</v>
      </c>
      <c r="E411" s="2">
        <f t="shared" si="48"/>
        <v>3.2880700000000003</v>
      </c>
      <c r="F411" s="2">
        <f t="shared" si="49"/>
        <v>3.3508299999999998</v>
      </c>
      <c r="G411" s="2">
        <f t="shared" si="43"/>
        <v>3.1627360000000011</v>
      </c>
      <c r="H411" s="2">
        <f t="shared" si="47"/>
        <v>3.4966249999999981</v>
      </c>
      <c r="I411" s="2">
        <f t="array" ref="I411">SUMPRODUCT(B395:B414, (ROW(B395:B414)-ROW(B395)+1)) / (20*21/2)</f>
        <v>3.2475438095238101</v>
      </c>
      <c r="J411" s="2">
        <f t="shared" si="50"/>
        <v>3.2789226026401774</v>
      </c>
      <c r="K411" s="2">
        <f t="shared" si="44"/>
        <v>3.2964937588603376</v>
      </c>
    </row>
    <row r="412" spans="1:11" ht="13.5" x14ac:dyDescent="0.25">
      <c r="A412" s="3">
        <f>TITRES_STAT!B415</f>
        <v>42901</v>
      </c>
      <c r="B412" s="5">
        <f>TITRES_STAT!D415</f>
        <v>3.0848</v>
      </c>
      <c r="C412" s="2">
        <f t="shared" si="45"/>
        <v>-7.0699999999999985E-2</v>
      </c>
      <c r="D412" s="2">
        <f t="shared" si="46"/>
        <v>3.1678799999999998</v>
      </c>
      <c r="E412" s="2">
        <f t="shared" si="48"/>
        <v>3.25007</v>
      </c>
      <c r="F412" s="2">
        <f t="shared" si="49"/>
        <v>3.3459699999999999</v>
      </c>
      <c r="G412" s="2">
        <f t="shared" si="43"/>
        <v>3.1593779999999998</v>
      </c>
      <c r="H412" s="2">
        <f t="shared" si="47"/>
        <v>3.4955204999999978</v>
      </c>
      <c r="I412" s="2">
        <f t="array" ref="I412">SUMPRODUCT(B396:B415, (ROW(B396:B415)-ROW(B396)+1)) / (20*21/2)</f>
        <v>3.2214514285714282</v>
      </c>
      <c r="J412" s="2">
        <f t="shared" si="50"/>
        <v>3.2604347357220655</v>
      </c>
      <c r="K412" s="2">
        <f t="shared" si="44"/>
        <v>3.2881920428265987</v>
      </c>
    </row>
    <row r="413" spans="1:11" ht="13.5" x14ac:dyDescent="0.25">
      <c r="A413" s="3">
        <f>TITRES_STAT!B416</f>
        <v>42902</v>
      </c>
      <c r="B413" s="5">
        <f>TITRES_STAT!D416</f>
        <v>3.0316999999999998</v>
      </c>
      <c r="C413" s="2">
        <f t="shared" si="45"/>
        <v>-5.3100000000000147E-2</v>
      </c>
      <c r="D413" s="2">
        <f t="shared" si="46"/>
        <v>3.1236799999999993</v>
      </c>
      <c r="E413" s="2">
        <f t="shared" si="48"/>
        <v>3.2164800000000007</v>
      </c>
      <c r="F413" s="2">
        <f t="shared" si="49"/>
        <v>3.3384549999999997</v>
      </c>
      <c r="G413" s="2">
        <f t="shared" si="43"/>
        <v>3.1553120000000008</v>
      </c>
      <c r="H413" s="2">
        <f t="shared" si="47"/>
        <v>3.4936639999999977</v>
      </c>
      <c r="I413" s="2">
        <f t="array" ref="I413">SUMPRODUCT(B397:B416, (ROW(B397:B416)-ROW(B397)+1)) / (20*21/2)</f>
        <v>3.1988928571428574</v>
      </c>
      <c r="J413" s="2">
        <f t="shared" si="50"/>
        <v>3.2386504751771072</v>
      </c>
      <c r="K413" s="2">
        <f t="shared" si="44"/>
        <v>3.2781335313432027</v>
      </c>
    </row>
    <row r="414" spans="1:11" ht="13.5" x14ac:dyDescent="0.25">
      <c r="A414" s="3">
        <f>TITRES_STAT!B417</f>
        <v>42905</v>
      </c>
      <c r="B414" s="5">
        <f>TITRES_STAT!D417</f>
        <v>3.0848</v>
      </c>
      <c r="C414" s="2">
        <f t="shared" si="45"/>
        <v>5.3100000000000147E-2</v>
      </c>
      <c r="D414" s="2">
        <f t="shared" si="46"/>
        <v>3.1059999999999999</v>
      </c>
      <c r="E414" s="2">
        <f t="shared" si="48"/>
        <v>3.1811300000000005</v>
      </c>
      <c r="F414" s="2">
        <f t="shared" si="49"/>
        <v>3.3322700000000003</v>
      </c>
      <c r="G414" s="2">
        <f t="shared" si="43"/>
        <v>3.1553120000000003</v>
      </c>
      <c r="H414" s="2">
        <f t="shared" si="47"/>
        <v>3.4918519999999971</v>
      </c>
      <c r="I414" s="2">
        <f t="array" ref="I414">SUMPRODUCT(B398:B417, (ROW(B398:B417)-ROW(B398)+1)) / (20*21/2)</f>
        <v>3.170520952380953</v>
      </c>
      <c r="J414" s="2">
        <f t="shared" si="50"/>
        <v>3.2239980489697633</v>
      </c>
      <c r="K414" s="2">
        <f t="shared" si="44"/>
        <v>3.2705518242317044</v>
      </c>
    </row>
    <row r="415" spans="1:11" ht="13.5" x14ac:dyDescent="0.25">
      <c r="A415" s="3">
        <f>TITRES_STAT!B418</f>
        <v>42906</v>
      </c>
      <c r="B415" s="5">
        <f>TITRES_STAT!D418</f>
        <v>3.0583</v>
      </c>
      <c r="C415" s="2">
        <f t="shared" si="45"/>
        <v>-2.6499999999999968E-2</v>
      </c>
      <c r="D415" s="2">
        <f t="shared" si="46"/>
        <v>3.0830199999999999</v>
      </c>
      <c r="E415" s="2">
        <f t="shared" si="48"/>
        <v>3.1510800000000003</v>
      </c>
      <c r="F415" s="2">
        <f t="shared" si="49"/>
        <v>3.3216650000000003</v>
      </c>
      <c r="G415" s="2">
        <f t="shared" si="43"/>
        <v>3.1531920000000002</v>
      </c>
      <c r="H415" s="2">
        <f t="shared" si="47"/>
        <v>3.4901284999999977</v>
      </c>
      <c r="I415" s="2">
        <f t="array" ref="I415">SUMPRODUCT(B399:B418, (ROW(B399:B418)-ROW(B399)+1)) / (20*21/2)</f>
        <v>3.1368447619047624</v>
      </c>
      <c r="J415" s="2">
        <f t="shared" si="50"/>
        <v>3.2082172824012143</v>
      </c>
      <c r="K415" s="2">
        <f t="shared" si="44"/>
        <v>3.2622282232814417</v>
      </c>
    </row>
    <row r="416" spans="1:11" ht="13.5" x14ac:dyDescent="0.25">
      <c r="A416" s="3">
        <f>TITRES_STAT!B419</f>
        <v>42907</v>
      </c>
      <c r="B416" s="5">
        <f>TITRES_STAT!D419</f>
        <v>3.0848</v>
      </c>
      <c r="C416" s="2">
        <f t="shared" si="45"/>
        <v>2.6499999999999968E-2</v>
      </c>
      <c r="D416" s="2">
        <f t="shared" si="46"/>
        <v>3.0688799999999996</v>
      </c>
      <c r="E416" s="2">
        <f t="shared" si="48"/>
        <v>3.1307499999999999</v>
      </c>
      <c r="F416" s="2">
        <f t="shared" si="49"/>
        <v>3.303105</v>
      </c>
      <c r="G416" s="2">
        <f t="shared" si="43"/>
        <v>3.1528380000000005</v>
      </c>
      <c r="H416" s="2">
        <f t="shared" si="47"/>
        <v>3.4887584999999985</v>
      </c>
      <c r="I416" s="2">
        <f t="array" ref="I416">SUMPRODUCT(B400:B419, (ROW(B400:B419)-ROW(B400)+1)) / (20*21/2)</f>
        <v>3.1037595238095244</v>
      </c>
      <c r="J416" s="2">
        <f t="shared" si="50"/>
        <v>3.1964632555058605</v>
      </c>
      <c r="K416" s="2">
        <f t="shared" si="44"/>
        <v>3.255270253740993</v>
      </c>
    </row>
    <row r="417" spans="1:11" ht="13.5" x14ac:dyDescent="0.25">
      <c r="A417" s="3">
        <f>TITRES_STAT!B420</f>
        <v>42908</v>
      </c>
      <c r="B417" s="5">
        <f>TITRES_STAT!D420</f>
        <v>3.0051999999999999</v>
      </c>
      <c r="C417" s="2">
        <f t="shared" si="45"/>
        <v>-7.9600000000000115E-2</v>
      </c>
      <c r="D417" s="2">
        <f t="shared" si="46"/>
        <v>3.0529600000000001</v>
      </c>
      <c r="E417" s="2">
        <f t="shared" si="48"/>
        <v>3.11042</v>
      </c>
      <c r="F417" s="2">
        <f t="shared" si="49"/>
        <v>3.2704</v>
      </c>
      <c r="G417" s="2">
        <f t="shared" si="43"/>
        <v>3.149302</v>
      </c>
      <c r="H417" s="2">
        <f t="shared" si="47"/>
        <v>3.4869904999999983</v>
      </c>
      <c r="I417" s="2">
        <f t="array" ref="I417">SUMPRODUCT(B401:B420, (ROW(B401:B420)-ROW(B401)+1)) / (20*21/2)</f>
        <v>3.0762709523809528</v>
      </c>
      <c r="J417" s="2">
        <f t="shared" si="50"/>
        <v>3.1782477073624453</v>
      </c>
      <c r="K417" s="2">
        <f t="shared" si="44"/>
        <v>3.2454635771236995</v>
      </c>
    </row>
    <row r="418" spans="1:11" ht="13.5" x14ac:dyDescent="0.25">
      <c r="A418" s="3">
        <f>TITRES_STAT!B421</f>
        <v>42909</v>
      </c>
      <c r="B418" s="5">
        <f>TITRES_STAT!D421</f>
        <v>2.9167999999999998</v>
      </c>
      <c r="C418" s="2">
        <f t="shared" si="45"/>
        <v>-8.8400000000000034E-2</v>
      </c>
      <c r="D418" s="2">
        <f t="shared" si="46"/>
        <v>3.0299800000000001</v>
      </c>
      <c r="E418" s="2">
        <f t="shared" si="48"/>
        <v>3.0768299999999997</v>
      </c>
      <c r="F418" s="2">
        <f t="shared" si="49"/>
        <v>3.237695</v>
      </c>
      <c r="G418" s="2">
        <f t="shared" si="43"/>
        <v>3.1445280000000002</v>
      </c>
      <c r="H418" s="2">
        <f t="shared" si="47"/>
        <v>3.4852664999999985</v>
      </c>
      <c r="I418" s="2">
        <f t="array" ref="I418">SUMPRODUCT(B402:B421, (ROW(B402:B421)-ROW(B402)+1)) / (20*21/2)</f>
        <v>3.0441576190476192</v>
      </c>
      <c r="J418" s="2">
        <f t="shared" si="50"/>
        <v>3.1533479257088795</v>
      </c>
      <c r="K418" s="2">
        <f t="shared" si="44"/>
        <v>3.2325748093933586</v>
      </c>
    </row>
    <row r="419" spans="1:11" ht="13.5" x14ac:dyDescent="0.25">
      <c r="A419" s="3">
        <f>TITRES_STAT!B422</f>
        <v>42914</v>
      </c>
      <c r="B419" s="5">
        <f>TITRES_STAT!D422</f>
        <v>2.8902999999999999</v>
      </c>
      <c r="C419" s="2">
        <f t="shared" si="45"/>
        <v>-2.6499999999999968E-2</v>
      </c>
      <c r="D419" s="2">
        <f t="shared" si="46"/>
        <v>2.9910800000000002</v>
      </c>
      <c r="E419" s="2">
        <f t="shared" si="48"/>
        <v>3.04854</v>
      </c>
      <c r="F419" s="2">
        <f t="shared" si="49"/>
        <v>3.2054300000000007</v>
      </c>
      <c r="G419" s="2">
        <f t="shared" si="43"/>
        <v>3.139224</v>
      </c>
      <c r="H419" s="2">
        <f t="shared" si="47"/>
        <v>3.4836309999999986</v>
      </c>
      <c r="I419" s="2">
        <f t="array" ref="I419">SUMPRODUCT(B403:B422, (ROW(B403:B422)-ROW(B403)+1)) / (20*21/2)</f>
        <v>3.0204171428571427</v>
      </c>
      <c r="J419" s="2">
        <f t="shared" si="50"/>
        <v>3.1282957423080338</v>
      </c>
      <c r="K419" s="2">
        <f t="shared" si="44"/>
        <v>3.2191522678485209</v>
      </c>
    </row>
    <row r="420" spans="1:11" ht="13.5" x14ac:dyDescent="0.25">
      <c r="A420" s="3">
        <f>TITRES_STAT!B423</f>
        <v>42915</v>
      </c>
      <c r="B420" s="5">
        <f>TITRES_STAT!D423</f>
        <v>2.9167999999999998</v>
      </c>
      <c r="C420" s="2">
        <f t="shared" si="45"/>
        <v>2.6499999999999968E-2</v>
      </c>
      <c r="D420" s="2">
        <f t="shared" si="46"/>
        <v>2.96278</v>
      </c>
      <c r="E420" s="2">
        <f t="shared" si="48"/>
        <v>3.0228999999999995</v>
      </c>
      <c r="F420" s="2">
        <f t="shared" si="49"/>
        <v>3.1744900000000014</v>
      </c>
      <c r="G420" s="2">
        <f t="shared" si="43"/>
        <v>3.1358639999999998</v>
      </c>
      <c r="H420" s="2">
        <f t="shared" si="47"/>
        <v>3.4821279999999977</v>
      </c>
      <c r="I420" s="2">
        <f t="array" ref="I420">SUMPRODUCT(B404:B423, (ROW(B404:B423)-ROW(B404)+1)) / (20*21/2)</f>
        <v>3.0053076190476196</v>
      </c>
      <c r="J420" s="2">
        <f t="shared" si="50"/>
        <v>3.1081532906596498</v>
      </c>
      <c r="K420" s="2">
        <f t="shared" si="44"/>
        <v>3.207295316168187</v>
      </c>
    </row>
    <row r="421" spans="1:11" ht="13.5" x14ac:dyDescent="0.25">
      <c r="A421" s="3">
        <f>TITRES_STAT!B424</f>
        <v>42916</v>
      </c>
      <c r="B421" s="5">
        <f>TITRES_STAT!D424</f>
        <v>2.8372999999999999</v>
      </c>
      <c r="C421" s="2">
        <f t="shared" si="45"/>
        <v>-7.9499999999999904E-2</v>
      </c>
      <c r="D421" s="2">
        <f t="shared" si="46"/>
        <v>2.9132800000000003</v>
      </c>
      <c r="E421" s="2">
        <f t="shared" si="48"/>
        <v>2.9910799999999993</v>
      </c>
      <c r="F421" s="2">
        <f t="shared" si="49"/>
        <v>3.1395750000000011</v>
      </c>
      <c r="G421" s="2">
        <f t="shared" si="43"/>
        <v>3.1309139999999998</v>
      </c>
      <c r="H421" s="2">
        <f t="shared" si="47"/>
        <v>3.4806694999999981</v>
      </c>
      <c r="I421" s="2">
        <f t="array" ref="I421">SUMPRODUCT(B405:B424, (ROW(B405:B424)-ROW(B405)+1)) / (20*21/2)</f>
        <v>2.9997476190476196</v>
      </c>
      <c r="J421" s="2">
        <f t="shared" si="50"/>
        <v>3.0823577391682546</v>
      </c>
      <c r="K421" s="2">
        <f t="shared" si="44"/>
        <v>3.1927856959262977</v>
      </c>
    </row>
    <row r="422" spans="1:11" ht="13.5" x14ac:dyDescent="0.25">
      <c r="A422" s="3">
        <f>TITRES_STAT!B425</f>
        <v>42919</v>
      </c>
      <c r="B422" s="5">
        <f>TITRES_STAT!D425</f>
        <v>2.8902999999999999</v>
      </c>
      <c r="C422" s="2">
        <f t="shared" si="45"/>
        <v>5.2999999999999936E-2</v>
      </c>
      <c r="D422" s="2">
        <f t="shared" si="46"/>
        <v>2.8902999999999999</v>
      </c>
      <c r="E422" s="2">
        <f t="shared" si="48"/>
        <v>2.9716299999999998</v>
      </c>
      <c r="F422" s="2">
        <f t="shared" si="49"/>
        <v>3.1108500000000006</v>
      </c>
      <c r="G422" s="2">
        <f t="shared" si="43"/>
        <v>3.1270239999999996</v>
      </c>
      <c r="H422" s="2">
        <f t="shared" si="47"/>
        <v>3.4796529999999986</v>
      </c>
      <c r="I422" s="2">
        <f t="array" ref="I422">SUMPRODUCT(B406:B425, (ROW(B406:B425)-ROW(B406)+1)) / (20*21/2)</f>
        <v>2.9961238095238096</v>
      </c>
      <c r="J422" s="2">
        <f t="shared" si="50"/>
        <v>3.0640665259141349</v>
      </c>
      <c r="K422" s="2">
        <f t="shared" si="44"/>
        <v>3.1809235117723254</v>
      </c>
    </row>
    <row r="423" spans="1:11" ht="13.5" x14ac:dyDescent="0.25">
      <c r="A423" s="3">
        <f>TITRES_STAT!B426</f>
        <v>42920</v>
      </c>
      <c r="B423" s="5">
        <f>TITRES_STAT!D426</f>
        <v>2.9521999999999999</v>
      </c>
      <c r="C423" s="2">
        <f t="shared" si="45"/>
        <v>6.1900000000000066E-2</v>
      </c>
      <c r="D423" s="2">
        <f t="shared" si="46"/>
        <v>2.8973800000000001</v>
      </c>
      <c r="E423" s="2">
        <f t="shared" si="48"/>
        <v>2.9636799999999996</v>
      </c>
      <c r="F423" s="2">
        <f t="shared" si="49"/>
        <v>3.0900800000000008</v>
      </c>
      <c r="G423" s="2">
        <f t="shared" si="43"/>
        <v>3.1261399999999999</v>
      </c>
      <c r="H423" s="2">
        <f t="shared" si="47"/>
        <v>3.4793879999999979</v>
      </c>
      <c r="I423" s="2">
        <f t="array" ref="I423">SUMPRODUCT(B407:B426, (ROW(B407:B426)-ROW(B407)+1)) / (20*21/2)</f>
        <v>2.983114761904762</v>
      </c>
      <c r="J423" s="2">
        <f t="shared" si="50"/>
        <v>3.0534125710651701</v>
      </c>
      <c r="K423" s="2">
        <f t="shared" si="44"/>
        <v>3.1719539622910577</v>
      </c>
    </row>
    <row r="424" spans="1:11" ht="13.5" x14ac:dyDescent="0.25">
      <c r="A424" s="3">
        <f>TITRES_STAT!B427</f>
        <v>42921</v>
      </c>
      <c r="B424" s="5">
        <f>TITRES_STAT!D427</f>
        <v>3.0316999999999998</v>
      </c>
      <c r="C424" s="2">
        <f t="shared" si="45"/>
        <v>7.9499999999999904E-2</v>
      </c>
      <c r="D424" s="2">
        <f t="shared" si="46"/>
        <v>2.9256599999999997</v>
      </c>
      <c r="E424" s="2">
        <f t="shared" si="48"/>
        <v>2.9583699999999999</v>
      </c>
      <c r="F424" s="2">
        <f t="shared" si="49"/>
        <v>3.0697500000000009</v>
      </c>
      <c r="G424" s="2">
        <f t="shared" si="43"/>
        <v>3.1284380000000001</v>
      </c>
      <c r="H424" s="2">
        <f t="shared" si="47"/>
        <v>3.4790784999999982</v>
      </c>
      <c r="I424" s="2">
        <f t="array" ref="I424">SUMPRODUCT(B408:B427, (ROW(B408:B427)-ROW(B408)+1)) / (20*21/2)</f>
        <v>2.9718738095238098</v>
      </c>
      <c r="J424" s="2">
        <f t="shared" si="50"/>
        <v>3.0513447071542013</v>
      </c>
      <c r="K424" s="2">
        <f t="shared" si="44"/>
        <v>3.1664538069070947</v>
      </c>
    </row>
    <row r="425" spans="1:11" ht="13.5" x14ac:dyDescent="0.25">
      <c r="A425" s="3">
        <f>TITRES_STAT!B428</f>
        <v>42922</v>
      </c>
      <c r="B425" s="5">
        <f>TITRES_STAT!D428</f>
        <v>3.0316999999999998</v>
      </c>
      <c r="C425" s="2">
        <f t="shared" si="45"/>
        <v>0</v>
      </c>
      <c r="D425" s="2">
        <f t="shared" si="46"/>
        <v>2.9486400000000001</v>
      </c>
      <c r="E425" s="2">
        <f t="shared" si="48"/>
        <v>2.9557100000000003</v>
      </c>
      <c r="F425" s="2">
        <f t="shared" si="49"/>
        <v>3.053395000000001</v>
      </c>
      <c r="G425" s="2">
        <f t="shared" si="43"/>
        <v>3.1307360000000002</v>
      </c>
      <c r="H425" s="2">
        <f t="shared" si="47"/>
        <v>3.4792109999999981</v>
      </c>
      <c r="I425" s="2">
        <f t="array" ref="I425">SUMPRODUCT(B409:B428, (ROW(B409:B428)-ROW(B409)+1)) / (20*21/2)</f>
        <v>2.9611838095238099</v>
      </c>
      <c r="J425" s="2">
        <f t="shared" si="50"/>
        <v>3.0494737826633251</v>
      </c>
      <c r="K425" s="2">
        <f t="shared" si="44"/>
        <v>3.1611693438911299</v>
      </c>
    </row>
    <row r="426" spans="1:11" ht="13.5" x14ac:dyDescent="0.25">
      <c r="A426" s="3">
        <f>TITRES_STAT!B429</f>
        <v>42923</v>
      </c>
      <c r="B426" s="5">
        <f>TITRES_STAT!D429</f>
        <v>2.9167999999999998</v>
      </c>
      <c r="C426" s="2">
        <f t="shared" si="45"/>
        <v>-0.1149</v>
      </c>
      <c r="D426" s="2">
        <f t="shared" si="46"/>
        <v>2.96454</v>
      </c>
      <c r="E426" s="2">
        <f t="shared" si="48"/>
        <v>2.9389100000000004</v>
      </c>
      <c r="F426" s="2">
        <f t="shared" si="49"/>
        <v>3.0348300000000004</v>
      </c>
      <c r="G426" s="2">
        <f t="shared" si="43"/>
        <v>3.1307360000000002</v>
      </c>
      <c r="H426" s="2">
        <f t="shared" si="47"/>
        <v>3.4794319999999983</v>
      </c>
      <c r="I426" s="2">
        <f t="array" ref="I426">SUMPRODUCT(B410:B429, (ROW(B410:B429)-ROW(B410)+1)) / (20*21/2)</f>
        <v>2.9521352380952375</v>
      </c>
      <c r="J426" s="2">
        <f t="shared" si="50"/>
        <v>3.036838184314437</v>
      </c>
      <c r="K426" s="2">
        <f t="shared" si="44"/>
        <v>3.1515862323659878</v>
      </c>
    </row>
    <row r="427" spans="1:11" ht="13.5" x14ac:dyDescent="0.25">
      <c r="A427" s="3">
        <f>TITRES_STAT!B430</f>
        <v>42926</v>
      </c>
      <c r="B427" s="5">
        <f>TITRES_STAT!D430</f>
        <v>2.9167999999999998</v>
      </c>
      <c r="C427" s="2">
        <f t="shared" si="45"/>
        <v>0</v>
      </c>
      <c r="D427" s="2">
        <f t="shared" si="46"/>
        <v>2.96984</v>
      </c>
      <c r="E427" s="2">
        <f t="shared" si="48"/>
        <v>2.9300699999999997</v>
      </c>
      <c r="F427" s="2">
        <f t="shared" si="49"/>
        <v>3.0202450000000001</v>
      </c>
      <c r="G427" s="2">
        <f t="shared" si="43"/>
        <v>3.1307360000000002</v>
      </c>
      <c r="H427" s="2">
        <f t="shared" si="47"/>
        <v>3.4796529999999986</v>
      </c>
      <c r="I427" s="2">
        <f t="array" ref="I427">SUMPRODUCT(B411:B430, (ROW(B411:B430)-ROW(B411)+1)) / (20*21/2)</f>
        <v>2.9443495238095232</v>
      </c>
      <c r="J427" s="2">
        <f t="shared" si="50"/>
        <v>3.0254059762844907</v>
      </c>
      <c r="K427" s="2">
        <f t="shared" si="44"/>
        <v>3.1423789291359494</v>
      </c>
    </row>
    <row r="428" spans="1:11" ht="13.5" x14ac:dyDescent="0.25">
      <c r="A428" s="3">
        <f>TITRES_STAT!B431</f>
        <v>42927</v>
      </c>
      <c r="B428" s="5">
        <f>TITRES_STAT!D431</f>
        <v>2.9079999999999999</v>
      </c>
      <c r="C428" s="2">
        <f t="shared" si="45"/>
        <v>-8.799999999999919E-3</v>
      </c>
      <c r="D428" s="2">
        <f t="shared" si="46"/>
        <v>2.9609999999999999</v>
      </c>
      <c r="E428" s="2">
        <f t="shared" si="48"/>
        <v>2.9291899999999997</v>
      </c>
      <c r="F428" s="2">
        <f t="shared" si="49"/>
        <v>3.0030100000000002</v>
      </c>
      <c r="G428" s="2">
        <f t="shared" si="43"/>
        <v>3.131796</v>
      </c>
      <c r="H428" s="2">
        <f t="shared" si="47"/>
        <v>3.4802274999999985</v>
      </c>
      <c r="I428" s="2">
        <f t="array" ref="I428">SUMPRODUCT(B412:B431, (ROW(B412:B431)-ROW(B412)+1)) / (20*21/2)</f>
        <v>2.9538171428571429</v>
      </c>
      <c r="J428" s="2">
        <f t="shared" si="50"/>
        <v>3.0142244547335868</v>
      </c>
      <c r="K428" s="2">
        <f t="shared" si="44"/>
        <v>3.1331875985815985</v>
      </c>
    </row>
    <row r="429" spans="1:11" ht="13.5" x14ac:dyDescent="0.25">
      <c r="A429" s="3">
        <f>TITRES_STAT!B432</f>
        <v>42928</v>
      </c>
      <c r="B429" s="5">
        <f>TITRES_STAT!D432</f>
        <v>2.9079999999999999</v>
      </c>
      <c r="C429" s="2">
        <f t="shared" si="45"/>
        <v>0</v>
      </c>
      <c r="D429" s="2">
        <f t="shared" si="46"/>
        <v>2.9362599999999999</v>
      </c>
      <c r="E429" s="2">
        <f t="shared" si="48"/>
        <v>2.9309599999999998</v>
      </c>
      <c r="F429" s="2">
        <f t="shared" si="49"/>
        <v>2.9897500000000004</v>
      </c>
      <c r="G429" s="2">
        <f t="shared" si="43"/>
        <v>3.1337399999999995</v>
      </c>
      <c r="H429" s="2">
        <f t="shared" si="47"/>
        <v>3.480669499999999</v>
      </c>
      <c r="I429" s="2">
        <f t="array" ref="I429">SUMPRODUCT(B413:B432, (ROW(B413:B432)-ROW(B413)+1)) / (20*21/2)</f>
        <v>2.9737685714285713</v>
      </c>
      <c r="J429" s="2">
        <f t="shared" si="50"/>
        <v>3.0041078399970544</v>
      </c>
      <c r="K429" s="2">
        <f t="shared" si="44"/>
        <v>3.1243567123627125</v>
      </c>
    </row>
    <row r="430" spans="1:11" ht="13.5" x14ac:dyDescent="0.25">
      <c r="A430" s="3">
        <f>TITRES_STAT!B433</f>
        <v>42929</v>
      </c>
      <c r="B430" s="5">
        <f>TITRES_STAT!D433</f>
        <v>2.9079999999999999</v>
      </c>
      <c r="C430" s="2">
        <f t="shared" si="45"/>
        <v>0</v>
      </c>
      <c r="D430" s="2">
        <f t="shared" si="46"/>
        <v>2.9115199999999999</v>
      </c>
      <c r="E430" s="2">
        <f t="shared" si="48"/>
        <v>2.9300800000000002</v>
      </c>
      <c r="F430" s="2">
        <f t="shared" si="49"/>
        <v>2.9764900000000001</v>
      </c>
      <c r="G430" s="2">
        <f t="shared" si="43"/>
        <v>3.1356839999999995</v>
      </c>
      <c r="H430" s="2">
        <f t="shared" si="47"/>
        <v>3.4815089999999991</v>
      </c>
      <c r="I430" s="2">
        <f t="array" ref="I430">SUMPRODUCT(B414:B433, (ROW(B414:B433)-ROW(B414)+1)) / (20*21/2)</f>
        <v>2.9932571428571424</v>
      </c>
      <c r="J430" s="2">
        <f t="shared" si="50"/>
        <v>2.9949547123782874</v>
      </c>
      <c r="K430" s="2">
        <f t="shared" si="44"/>
        <v>3.115872135407312</v>
      </c>
    </row>
    <row r="431" spans="1:11" ht="13.5" x14ac:dyDescent="0.25">
      <c r="A431" s="3">
        <f>TITRES_STAT!B434</f>
        <v>42930</v>
      </c>
      <c r="B431" s="5">
        <f>TITRES_STAT!D434</f>
        <v>3.0758999999999999</v>
      </c>
      <c r="C431" s="2">
        <f t="shared" si="45"/>
        <v>0.16789999999999994</v>
      </c>
      <c r="D431" s="2">
        <f t="shared" si="46"/>
        <v>2.9433400000000001</v>
      </c>
      <c r="E431" s="2">
        <f t="shared" si="48"/>
        <v>2.9539400000000002</v>
      </c>
      <c r="F431" s="2">
        <f t="shared" si="49"/>
        <v>2.9725099999999998</v>
      </c>
      <c r="G431" s="2">
        <f t="shared" si="43"/>
        <v>3.1393959999999987</v>
      </c>
      <c r="H431" s="2">
        <f t="shared" si="47"/>
        <v>3.4831879999999997</v>
      </c>
      <c r="I431" s="2">
        <f t="array" ref="I431">SUMPRODUCT(B415:B434, (ROW(B415:B434)-ROW(B415)+1)) / (20*21/2)</f>
        <v>3.003610952380952</v>
      </c>
      <c r="J431" s="2">
        <f t="shared" si="50"/>
        <v>3.0026637873898792</v>
      </c>
      <c r="K431" s="2">
        <f t="shared" si="44"/>
        <v>3.1143046006854567</v>
      </c>
    </row>
    <row r="432" spans="1:11" ht="13.5" x14ac:dyDescent="0.25">
      <c r="A432" s="3">
        <f>TITRES_STAT!B435</f>
        <v>42933</v>
      </c>
      <c r="B432" s="5">
        <f>TITRES_STAT!D435</f>
        <v>3.1819999999999999</v>
      </c>
      <c r="C432" s="2">
        <f t="shared" si="45"/>
        <v>0.10610000000000008</v>
      </c>
      <c r="D432" s="2">
        <f t="shared" si="46"/>
        <v>2.9963800000000003</v>
      </c>
      <c r="E432" s="2">
        <f t="shared" si="48"/>
        <v>2.9831100000000004</v>
      </c>
      <c r="F432" s="2">
        <f t="shared" si="49"/>
        <v>2.9773700000000001</v>
      </c>
      <c r="G432" s="2">
        <f t="shared" si="43"/>
        <v>3.1457599999999983</v>
      </c>
      <c r="H432" s="2">
        <f t="shared" si="47"/>
        <v>3.4849999999999994</v>
      </c>
      <c r="I432" s="2">
        <f t="array" ref="I432">SUMPRODUCT(B416:B435, (ROW(B416:B435)-ROW(B416)+1)) / (20*21/2)</f>
        <v>3.013084761904762</v>
      </c>
      <c r="J432" s="2">
        <f t="shared" si="50"/>
        <v>3.0197434266860812</v>
      </c>
      <c r="K432" s="2">
        <f t="shared" si="44"/>
        <v>3.1169593222272032</v>
      </c>
    </row>
    <row r="433" spans="1:11" ht="13.5" x14ac:dyDescent="0.25">
      <c r="A433" s="3">
        <f>TITRES_STAT!B436</f>
        <v>42934</v>
      </c>
      <c r="B433" s="5">
        <f>TITRES_STAT!D436</f>
        <v>3.1819999999999999</v>
      </c>
      <c r="C433" s="2">
        <f t="shared" si="45"/>
        <v>0</v>
      </c>
      <c r="D433" s="2">
        <f t="shared" si="46"/>
        <v>3.05118</v>
      </c>
      <c r="E433" s="2">
        <f t="shared" si="48"/>
        <v>3.0060899999999999</v>
      </c>
      <c r="F433" s="2">
        <f t="shared" si="49"/>
        <v>2.9848850000000002</v>
      </c>
      <c r="G433" s="2">
        <f t="shared" si="43"/>
        <v>3.1507099999999979</v>
      </c>
      <c r="H433" s="2">
        <f t="shared" si="47"/>
        <v>3.486413999999999</v>
      </c>
      <c r="I433" s="2">
        <f t="array" ref="I433">SUMPRODUCT(B417:B436, (ROW(B417:B436)-ROW(B417)+1)) / (20*21/2)</f>
        <v>3.029165714285714</v>
      </c>
      <c r="J433" s="2">
        <f t="shared" si="50"/>
        <v>3.035196433668359</v>
      </c>
      <c r="K433" s="2">
        <f t="shared" si="44"/>
        <v>3.1195099370418227</v>
      </c>
    </row>
    <row r="434" spans="1:11" ht="13.5" x14ac:dyDescent="0.25">
      <c r="A434" s="3">
        <f>TITRES_STAT!B437</f>
        <v>42935</v>
      </c>
      <c r="B434" s="5">
        <f>TITRES_STAT!D437</f>
        <v>3.0935999999999999</v>
      </c>
      <c r="C434" s="2">
        <f t="shared" si="45"/>
        <v>-8.8400000000000034E-2</v>
      </c>
      <c r="D434" s="2">
        <f t="shared" si="46"/>
        <v>3.0883000000000003</v>
      </c>
      <c r="E434" s="2">
        <f t="shared" si="48"/>
        <v>3.0122799999999996</v>
      </c>
      <c r="F434" s="2">
        <f t="shared" si="49"/>
        <v>2.9853250000000005</v>
      </c>
      <c r="G434" s="2">
        <f t="shared" ref="G434:G497" si="51">AVERAGE(B385:B434)</f>
        <v>3.1526539999999983</v>
      </c>
      <c r="H434" s="2">
        <f t="shared" si="47"/>
        <v>3.4869444999999994</v>
      </c>
      <c r="I434" s="2">
        <f t="array" ref="I434">SUMPRODUCT(B418:B437, (ROW(B418:B437)-ROW(B418)+1)) / (20*21/2)</f>
        <v>3.0415385714285712</v>
      </c>
      <c r="J434" s="2">
        <f t="shared" si="50"/>
        <v>3.0407586780808962</v>
      </c>
      <c r="K434" s="2">
        <f t="shared" si="44"/>
        <v>3.118493861079398</v>
      </c>
    </row>
    <row r="435" spans="1:11" ht="13.5" x14ac:dyDescent="0.25">
      <c r="A435" s="3">
        <f>TITRES_STAT!B438</f>
        <v>42936</v>
      </c>
      <c r="B435" s="5">
        <f>TITRES_STAT!D438</f>
        <v>3.0848</v>
      </c>
      <c r="C435" s="2">
        <f t="shared" si="45"/>
        <v>-8.799999999999919E-3</v>
      </c>
      <c r="D435" s="2">
        <f t="shared" si="46"/>
        <v>3.1236600000000001</v>
      </c>
      <c r="E435" s="2">
        <f t="shared" si="48"/>
        <v>3.0175899999999993</v>
      </c>
      <c r="F435" s="2">
        <f t="shared" si="49"/>
        <v>2.9866500000000005</v>
      </c>
      <c r="G435" s="2">
        <f t="shared" si="51"/>
        <v>3.1542459999999988</v>
      </c>
      <c r="H435" s="2">
        <f t="shared" si="47"/>
        <v>3.4880054999999999</v>
      </c>
      <c r="I435" s="2">
        <f t="array" ref="I435">SUMPRODUCT(B419:B438, (ROW(B419:B438)-ROW(B419)+1)) / (20*21/2)</f>
        <v>3.044945238095238</v>
      </c>
      <c r="J435" s="2">
        <f t="shared" si="50"/>
        <v>3.044953089692239</v>
      </c>
      <c r="K435" s="2">
        <f t="shared" ref="K435:K498" si="52">$K$4*B435+(1-$K$4)*K434</f>
        <v>3.1171725331939313</v>
      </c>
    </row>
    <row r="436" spans="1:11" ht="13.5" x14ac:dyDescent="0.25">
      <c r="A436" s="3">
        <f>TITRES_STAT!B439</f>
        <v>42937</v>
      </c>
      <c r="B436" s="5">
        <f>TITRES_STAT!D439</f>
        <v>3.1555</v>
      </c>
      <c r="C436" s="2">
        <f t="shared" si="45"/>
        <v>7.0699999999999985E-2</v>
      </c>
      <c r="D436" s="2">
        <f t="shared" si="46"/>
        <v>3.1395799999999996</v>
      </c>
      <c r="E436" s="2">
        <f t="shared" si="48"/>
        <v>3.0414599999999998</v>
      </c>
      <c r="F436" s="2">
        <f t="shared" si="49"/>
        <v>2.9901850000000003</v>
      </c>
      <c r="G436" s="2">
        <f t="shared" si="51"/>
        <v>3.1590199999999986</v>
      </c>
      <c r="H436" s="2">
        <f t="shared" si="47"/>
        <v>3.4891989999999997</v>
      </c>
      <c r="I436" s="2">
        <f t="array" ref="I436">SUMPRODUCT(B420:B439, (ROW(B420:B439)-ROW(B420)+1)) / (20*21/2)</f>
        <v>3.0393952380952389</v>
      </c>
      <c r="J436" s="2">
        <f t="shared" si="50"/>
        <v>3.0554813668644067</v>
      </c>
      <c r="K436" s="2">
        <f t="shared" si="52"/>
        <v>3.1186755711078948</v>
      </c>
    </row>
    <row r="437" spans="1:11" ht="13.5" x14ac:dyDescent="0.25">
      <c r="A437" s="3">
        <f>TITRES_STAT!B440</f>
        <v>42940</v>
      </c>
      <c r="B437" s="5">
        <f>TITRES_STAT!D440</f>
        <v>3.1200999999999999</v>
      </c>
      <c r="C437" s="2">
        <f t="shared" si="45"/>
        <v>-3.5400000000000098E-2</v>
      </c>
      <c r="D437" s="2">
        <f t="shared" si="46"/>
        <v>3.1271999999999998</v>
      </c>
      <c r="E437" s="2">
        <f t="shared" si="48"/>
        <v>3.0617900000000002</v>
      </c>
      <c r="F437" s="2">
        <f t="shared" si="49"/>
        <v>2.9959300000000004</v>
      </c>
      <c r="G437" s="2">
        <f t="shared" si="51"/>
        <v>3.1613179999999987</v>
      </c>
      <c r="H437" s="2">
        <f t="shared" si="47"/>
        <v>3.4899059999999995</v>
      </c>
      <c r="I437" s="2">
        <f t="array" ref="I437">SUMPRODUCT(B421:B440, (ROW(B421:B440)-ROW(B421)+1)) / (20*21/2)</f>
        <v>3.0369542857142857</v>
      </c>
      <c r="J437" s="2">
        <f t="shared" si="50"/>
        <v>3.0616355224011298</v>
      </c>
      <c r="K437" s="2">
        <f t="shared" si="52"/>
        <v>3.1187314310644481</v>
      </c>
    </row>
    <row r="438" spans="1:11" ht="13.5" x14ac:dyDescent="0.25">
      <c r="A438" s="3">
        <f>TITRES_STAT!B441</f>
        <v>42942</v>
      </c>
      <c r="B438" s="5">
        <f>TITRES_STAT!D441</f>
        <v>3.0316999999999998</v>
      </c>
      <c r="C438" s="2">
        <f t="shared" si="45"/>
        <v>-8.8400000000000034E-2</v>
      </c>
      <c r="D438" s="2">
        <f t="shared" si="46"/>
        <v>3.0971400000000004</v>
      </c>
      <c r="E438" s="2">
        <f t="shared" si="48"/>
        <v>3.07416</v>
      </c>
      <c r="F438" s="2">
        <f t="shared" si="49"/>
        <v>3.0016750000000005</v>
      </c>
      <c r="G438" s="2">
        <f t="shared" si="51"/>
        <v>3.1599019999999989</v>
      </c>
      <c r="H438" s="2">
        <f t="shared" si="47"/>
        <v>3.4901709999999997</v>
      </c>
      <c r="I438" s="2">
        <f t="array" ref="I438">SUMPRODUCT(B422:B441, (ROW(B422:B441)-ROW(B422)+1)) / (20*21/2)</f>
        <v>3.0342185714285712</v>
      </c>
      <c r="J438" s="2">
        <f t="shared" si="50"/>
        <v>3.0587845202676887</v>
      </c>
      <c r="K438" s="2">
        <f t="shared" si="52"/>
        <v>3.1153184337678028</v>
      </c>
    </row>
    <row r="439" spans="1:11" ht="13.5" x14ac:dyDescent="0.25">
      <c r="A439" s="3">
        <f>TITRES_STAT!B442</f>
        <v>42943</v>
      </c>
      <c r="B439" s="5">
        <f>TITRES_STAT!D442</f>
        <v>2.9434</v>
      </c>
      <c r="C439" s="2">
        <f t="shared" si="45"/>
        <v>-8.8299999999999823E-2</v>
      </c>
      <c r="D439" s="2">
        <f t="shared" si="46"/>
        <v>3.0670999999999999</v>
      </c>
      <c r="E439" s="2">
        <f t="shared" si="48"/>
        <v>3.0777000000000005</v>
      </c>
      <c r="F439" s="2">
        <f t="shared" si="49"/>
        <v>3.0043299999999999</v>
      </c>
      <c r="G439" s="2">
        <f t="shared" si="51"/>
        <v>3.1535379999999993</v>
      </c>
      <c r="H439" s="2">
        <f t="shared" si="47"/>
        <v>3.4903040000000001</v>
      </c>
      <c r="I439" s="2">
        <f t="array" ref="I439">SUMPRODUCT(B423:B442, (ROW(B423:B442)-ROW(B423)+1)) / (20*21/2)</f>
        <v>3.0223904761904761</v>
      </c>
      <c r="J439" s="2">
        <f t="shared" si="50"/>
        <v>3.0477955183374323</v>
      </c>
      <c r="K439" s="2">
        <f t="shared" si="52"/>
        <v>3.1085765344043597</v>
      </c>
    </row>
    <row r="440" spans="1:11" ht="13.5" x14ac:dyDescent="0.25">
      <c r="A440" s="3">
        <f>TITRES_STAT!B443</f>
        <v>42944</v>
      </c>
      <c r="B440" s="5">
        <f>TITRES_STAT!D443</f>
        <v>2.9786999999999999</v>
      </c>
      <c r="C440" s="2">
        <f t="shared" si="45"/>
        <v>3.5299999999999887E-2</v>
      </c>
      <c r="D440" s="2">
        <f t="shared" si="46"/>
        <v>3.0458799999999999</v>
      </c>
      <c r="E440" s="2">
        <f t="shared" si="48"/>
        <v>3.0847700000000002</v>
      </c>
      <c r="F440" s="2">
        <f t="shared" si="49"/>
        <v>3.007425</v>
      </c>
      <c r="G440" s="2">
        <f t="shared" si="51"/>
        <v>3.1494719999999994</v>
      </c>
      <c r="H440" s="2">
        <f t="shared" si="47"/>
        <v>3.4912320000000001</v>
      </c>
      <c r="I440" s="2">
        <f t="array" ref="I440">SUMPRODUCT(B424:B443, (ROW(B424:B443)-ROW(B424)+1)) / (20*21/2)</f>
        <v>3.0088766666666666</v>
      </c>
      <c r="J440" s="2">
        <f t="shared" si="50"/>
        <v>3.0412149927814864</v>
      </c>
      <c r="K440" s="2">
        <f t="shared" si="52"/>
        <v>3.1034833369767378</v>
      </c>
    </row>
    <row r="441" spans="1:11" ht="13.5" x14ac:dyDescent="0.25">
      <c r="A441" s="3">
        <f>TITRES_STAT!B444</f>
        <v>42947</v>
      </c>
      <c r="B441" s="5">
        <f>TITRES_STAT!D444</f>
        <v>2.9786999999999999</v>
      </c>
      <c r="C441" s="2">
        <f t="shared" si="45"/>
        <v>0</v>
      </c>
      <c r="D441" s="2">
        <f t="shared" si="46"/>
        <v>3.0105200000000001</v>
      </c>
      <c r="E441" s="2">
        <f t="shared" si="48"/>
        <v>3.0750500000000001</v>
      </c>
      <c r="F441" s="2">
        <f t="shared" si="49"/>
        <v>3.0144950000000001</v>
      </c>
      <c r="G441" s="2">
        <f t="shared" si="51"/>
        <v>3.1443460000000001</v>
      </c>
      <c r="H441" s="2">
        <f t="shared" si="47"/>
        <v>3.4918065</v>
      </c>
      <c r="I441" s="2">
        <f t="array" ref="I441">SUMPRODUCT(B425:B444, (ROW(B425:B444)-ROW(B425)+1)) / (20*21/2)</f>
        <v>2.9940657142857146</v>
      </c>
      <c r="J441" s="2">
        <f t="shared" si="50"/>
        <v>3.0352611839451544</v>
      </c>
      <c r="K441" s="2">
        <f t="shared" si="52"/>
        <v>3.0985898727815719</v>
      </c>
    </row>
    <row r="442" spans="1:11" ht="13.5" x14ac:dyDescent="0.25">
      <c r="A442" s="3">
        <f>TITRES_STAT!B445</f>
        <v>42948</v>
      </c>
      <c r="B442" s="5">
        <f>TITRES_STAT!D445</f>
        <v>2.8902999999999999</v>
      </c>
      <c r="C442" s="2">
        <f t="shared" si="45"/>
        <v>-8.8400000000000034E-2</v>
      </c>
      <c r="D442" s="2">
        <f t="shared" si="46"/>
        <v>2.9645599999999996</v>
      </c>
      <c r="E442" s="2">
        <f t="shared" si="48"/>
        <v>3.0458799999999999</v>
      </c>
      <c r="F442" s="2">
        <f t="shared" si="49"/>
        <v>3.0144950000000001</v>
      </c>
      <c r="G442" s="2">
        <f t="shared" si="51"/>
        <v>3.138512</v>
      </c>
      <c r="H442" s="2">
        <f t="shared" si="47"/>
        <v>3.4921160000000011</v>
      </c>
      <c r="I442" s="2">
        <f t="array" ref="I442">SUMPRODUCT(B426:B445, (ROW(B426:B445)-ROW(B426)+1)) / (20*21/2)</f>
        <v>2.9885152380952387</v>
      </c>
      <c r="J442" s="2">
        <f t="shared" si="50"/>
        <v>3.0214553569027585</v>
      </c>
      <c r="K442" s="2">
        <f t="shared" si="52"/>
        <v>3.0904216424764122</v>
      </c>
    </row>
    <row r="443" spans="1:11" ht="13.5" x14ac:dyDescent="0.25">
      <c r="A443" s="3">
        <f>TITRES_STAT!B446</f>
        <v>42949</v>
      </c>
      <c r="B443" s="5">
        <f>TITRES_STAT!D446</f>
        <v>2.8725999999999998</v>
      </c>
      <c r="C443" s="2">
        <f t="shared" si="45"/>
        <v>-1.7700000000000049E-2</v>
      </c>
      <c r="D443" s="2">
        <f t="shared" si="46"/>
        <v>2.9327399999999999</v>
      </c>
      <c r="E443" s="2">
        <f t="shared" si="48"/>
        <v>3.0149400000000002</v>
      </c>
      <c r="F443" s="2">
        <f t="shared" si="49"/>
        <v>3.0105149999999998</v>
      </c>
      <c r="G443" s="2">
        <f t="shared" si="51"/>
        <v>3.1323239999999997</v>
      </c>
      <c r="H443" s="2">
        <f t="shared" si="47"/>
        <v>3.4927345000000014</v>
      </c>
      <c r="I443" s="2">
        <f t="array" ref="I443">SUMPRODUCT(B427:B446, (ROW(B427:B446)-ROW(B427)+1)) / (20*21/2)</f>
        <v>2.985061428571429</v>
      </c>
      <c r="J443" s="2">
        <f t="shared" si="50"/>
        <v>3.0072786562453526</v>
      </c>
      <c r="K443" s="2">
        <f t="shared" si="52"/>
        <v>3.0818796172812588</v>
      </c>
    </row>
    <row r="444" spans="1:11" ht="13.5" x14ac:dyDescent="0.25">
      <c r="A444" s="3">
        <f>TITRES_STAT!B447</f>
        <v>42950</v>
      </c>
      <c r="B444" s="5">
        <f>TITRES_STAT!D447</f>
        <v>2.855</v>
      </c>
      <c r="C444" s="2">
        <f t="shared" si="45"/>
        <v>-1.7599999999999838E-2</v>
      </c>
      <c r="D444" s="2">
        <f t="shared" si="46"/>
        <v>2.91506</v>
      </c>
      <c r="E444" s="2">
        <f t="shared" si="48"/>
        <v>2.9910799999999997</v>
      </c>
      <c r="F444" s="2">
        <f t="shared" si="49"/>
        <v>3.001679999999999</v>
      </c>
      <c r="G444" s="2">
        <f t="shared" si="51"/>
        <v>3.125254</v>
      </c>
      <c r="H444" s="2">
        <f t="shared" si="47"/>
        <v>3.4932650000000014</v>
      </c>
      <c r="I444" s="2">
        <f t="array" ref="I444">SUMPRODUCT(B428:B447, (ROW(B428:B447)-ROW(B428)+1)) / (20*21/2)</f>
        <v>2.9856066666666665</v>
      </c>
      <c r="J444" s="2">
        <f t="shared" si="50"/>
        <v>2.992775927079129</v>
      </c>
      <c r="K444" s="2">
        <f t="shared" si="52"/>
        <v>3.0729823773878762</v>
      </c>
    </row>
    <row r="445" spans="1:11" ht="13.5" x14ac:dyDescent="0.25">
      <c r="A445" s="3">
        <f>TITRES_STAT!B448</f>
        <v>42951</v>
      </c>
      <c r="B445" s="5">
        <f>TITRES_STAT!D448</f>
        <v>2.9434</v>
      </c>
      <c r="C445" s="2">
        <f t="shared" si="45"/>
        <v>8.8400000000000034E-2</v>
      </c>
      <c r="D445" s="2">
        <f t="shared" si="46"/>
        <v>2.9080000000000004</v>
      </c>
      <c r="E445" s="2">
        <f t="shared" si="48"/>
        <v>2.9769399999999999</v>
      </c>
      <c r="F445" s="2">
        <f t="shared" si="49"/>
        <v>2.9972649999999996</v>
      </c>
      <c r="G445" s="2">
        <f t="shared" si="51"/>
        <v>3.1187139999999998</v>
      </c>
      <c r="H445" s="2">
        <f t="shared" si="47"/>
        <v>3.4941490000000015</v>
      </c>
      <c r="I445" s="2">
        <f t="array" ref="I445">SUMPRODUCT(B429:B448, (ROW(B429:B448)-ROW(B429)+1)) / (20*21/2)</f>
        <v>2.984892857142857</v>
      </c>
      <c r="J445" s="2">
        <f t="shared" si="50"/>
        <v>2.9880734578334978</v>
      </c>
      <c r="K445" s="2">
        <f t="shared" si="52"/>
        <v>3.0679007155295279</v>
      </c>
    </row>
    <row r="446" spans="1:11" ht="13.5" x14ac:dyDescent="0.25">
      <c r="A446" s="3">
        <f>TITRES_STAT!B449</f>
        <v>42954</v>
      </c>
      <c r="B446" s="5">
        <f>TITRES_STAT!D449</f>
        <v>2.9609999999999999</v>
      </c>
      <c r="C446" s="2">
        <f t="shared" si="45"/>
        <v>1.7599999999999838E-2</v>
      </c>
      <c r="D446" s="2">
        <f t="shared" si="46"/>
        <v>2.9044600000000003</v>
      </c>
      <c r="E446" s="2">
        <f t="shared" si="48"/>
        <v>2.95749</v>
      </c>
      <c r="F446" s="2">
        <f t="shared" si="49"/>
        <v>2.999474999999999</v>
      </c>
      <c r="G446" s="2">
        <f t="shared" si="51"/>
        <v>3.1088139999999997</v>
      </c>
      <c r="H446" s="2">
        <f t="shared" si="47"/>
        <v>3.4949000000000026</v>
      </c>
      <c r="I446" s="2">
        <f t="array" ref="I446">SUMPRODUCT(B430:B449, (ROW(B430:B449)-ROW(B430)+1)) / (20*21/2)</f>
        <v>2.9837580952380947</v>
      </c>
      <c r="J446" s="2">
        <f t="shared" si="50"/>
        <v>2.9854950332779264</v>
      </c>
      <c r="K446" s="2">
        <f t="shared" si="52"/>
        <v>3.0637085306068013</v>
      </c>
    </row>
    <row r="447" spans="1:11" ht="13.5" x14ac:dyDescent="0.25">
      <c r="A447" s="3">
        <f>TITRES_STAT!B450</f>
        <v>42955</v>
      </c>
      <c r="B447" s="5">
        <f>TITRES_STAT!D450</f>
        <v>3.0051999999999999</v>
      </c>
      <c r="C447" s="2">
        <f t="shared" si="45"/>
        <v>4.4200000000000017E-2</v>
      </c>
      <c r="D447" s="2">
        <f t="shared" si="46"/>
        <v>2.9274399999999998</v>
      </c>
      <c r="E447" s="2">
        <f t="shared" si="48"/>
        <v>2.9459999999999997</v>
      </c>
      <c r="F447" s="2">
        <f t="shared" si="49"/>
        <v>3.0038949999999991</v>
      </c>
      <c r="G447" s="2">
        <f t="shared" si="51"/>
        <v>3.0957319999999999</v>
      </c>
      <c r="H447" s="2">
        <f t="shared" si="47"/>
        <v>3.495474500000002</v>
      </c>
      <c r="I447" s="2">
        <f t="array" ref="I447">SUMPRODUCT(B431:B450, (ROW(B431:B450)-ROW(B431)+1)) / (20*21/2)</f>
        <v>2.9822023809523808</v>
      </c>
      <c r="J447" s="2">
        <f t="shared" si="50"/>
        <v>2.9873716967752668</v>
      </c>
      <c r="K447" s="2">
        <f t="shared" si="52"/>
        <v>3.0614140784261425</v>
      </c>
    </row>
    <row r="448" spans="1:11" ht="13.5" x14ac:dyDescent="0.25">
      <c r="A448" s="3">
        <f>TITRES_STAT!B451</f>
        <v>42956</v>
      </c>
      <c r="B448" s="5">
        <f>TITRES_STAT!D451</f>
        <v>2.9964</v>
      </c>
      <c r="C448" s="2">
        <f t="shared" si="45"/>
        <v>-8.799999999999919E-3</v>
      </c>
      <c r="D448" s="2">
        <f t="shared" si="46"/>
        <v>2.9521999999999999</v>
      </c>
      <c r="E448" s="2">
        <f t="shared" si="48"/>
        <v>2.9424699999999997</v>
      </c>
      <c r="F448" s="2">
        <f t="shared" si="49"/>
        <v>3.0083150000000001</v>
      </c>
      <c r="G448" s="2">
        <f t="shared" si="51"/>
        <v>3.0842419999999997</v>
      </c>
      <c r="H448" s="2">
        <f t="shared" si="47"/>
        <v>3.4957840000000022</v>
      </c>
      <c r="I448" s="2">
        <f t="array" ref="I448">SUMPRODUCT(B432:B451, (ROW(B432:B451)-ROW(B432)+1)) / (20*21/2)</f>
        <v>2.9810638095238096</v>
      </c>
      <c r="J448" s="2">
        <f t="shared" si="50"/>
        <v>2.9882315351776225</v>
      </c>
      <c r="K448" s="2">
        <f t="shared" si="52"/>
        <v>3.058864506723157</v>
      </c>
    </row>
    <row r="449" spans="1:11" ht="13.5" x14ac:dyDescent="0.25">
      <c r="A449" s="3">
        <f>TITRES_STAT!B452</f>
        <v>42957</v>
      </c>
      <c r="B449" s="5">
        <f>TITRES_STAT!D452</f>
        <v>2.9964</v>
      </c>
      <c r="C449" s="2">
        <f t="shared" si="45"/>
        <v>0</v>
      </c>
      <c r="D449" s="2">
        <f t="shared" si="46"/>
        <v>2.9804799999999996</v>
      </c>
      <c r="E449" s="2">
        <f t="shared" si="48"/>
        <v>2.9477699999999998</v>
      </c>
      <c r="F449" s="2">
        <f t="shared" si="49"/>
        <v>3.0127350000000002</v>
      </c>
      <c r="G449" s="2">
        <f t="shared" si="51"/>
        <v>3.073458</v>
      </c>
      <c r="H449" s="2">
        <f t="shared" si="47"/>
        <v>3.4957400000000018</v>
      </c>
      <c r="I449" s="2">
        <f t="array" ref="I449">SUMPRODUCT(B433:B452, (ROW(B433:B452)-ROW(B433)+1)) / (20*21/2)</f>
        <v>2.980261904761905</v>
      </c>
      <c r="J449" s="2">
        <f t="shared" si="50"/>
        <v>2.9890094842083252</v>
      </c>
      <c r="K449" s="2">
        <f t="shared" si="52"/>
        <v>3.0564149182242097</v>
      </c>
    </row>
    <row r="450" spans="1:11" ht="13.5" x14ac:dyDescent="0.25">
      <c r="A450" s="3">
        <f>TITRES_STAT!B453</f>
        <v>42958</v>
      </c>
      <c r="B450" s="5">
        <f>TITRES_STAT!D453</f>
        <v>2.9964</v>
      </c>
      <c r="C450" s="2">
        <f t="shared" si="45"/>
        <v>0</v>
      </c>
      <c r="D450" s="2">
        <f t="shared" si="46"/>
        <v>2.9910799999999997</v>
      </c>
      <c r="E450" s="2">
        <f t="shared" si="48"/>
        <v>2.9495400000000003</v>
      </c>
      <c r="F450" s="2">
        <f t="shared" si="49"/>
        <v>3.0171549999999998</v>
      </c>
      <c r="G450" s="2">
        <f t="shared" si="51"/>
        <v>3.0626740000000008</v>
      </c>
      <c r="H450" s="2">
        <f t="shared" si="47"/>
        <v>3.4952540000000023</v>
      </c>
      <c r="I450" s="2">
        <f t="array" ref="I450">SUMPRODUCT(B434:B453, (ROW(B434:B453)-ROW(B434)+1)) / (20*21/2)</f>
        <v>2.981149523809524</v>
      </c>
      <c r="J450" s="2">
        <f t="shared" si="50"/>
        <v>2.9897133428551514</v>
      </c>
      <c r="K450" s="2">
        <f t="shared" si="52"/>
        <v>3.0540613920193391</v>
      </c>
    </row>
    <row r="451" spans="1:11" ht="13.5" x14ac:dyDescent="0.25">
      <c r="A451" s="3">
        <f>TITRES_STAT!B454</f>
        <v>42961</v>
      </c>
      <c r="B451" s="5">
        <f>TITRES_STAT!D454</f>
        <v>3.0051999999999999</v>
      </c>
      <c r="C451" s="2">
        <f t="shared" si="45"/>
        <v>8.799999999999919E-3</v>
      </c>
      <c r="D451" s="2">
        <f t="shared" si="46"/>
        <v>2.9999199999999999</v>
      </c>
      <c r="E451" s="2">
        <f t="shared" si="48"/>
        <v>2.9521900000000003</v>
      </c>
      <c r="F451" s="2">
        <f t="shared" si="49"/>
        <v>3.01362</v>
      </c>
      <c r="G451" s="2">
        <f t="shared" si="51"/>
        <v>3.0520660000000004</v>
      </c>
      <c r="H451" s="2">
        <f t="shared" si="47"/>
        <v>3.4939280000000013</v>
      </c>
      <c r="I451" s="2">
        <f t="array" ref="I451">SUMPRODUCT(B435:B454, (ROW(B435:B454)-ROW(B435)+1)) / (20*21/2)</f>
        <v>2.9828366666666661</v>
      </c>
      <c r="J451" s="2">
        <f t="shared" si="50"/>
        <v>2.9911882625832322</v>
      </c>
      <c r="K451" s="2">
        <f t="shared" si="52"/>
        <v>3.0521452589989733</v>
      </c>
    </row>
    <row r="452" spans="1:11" ht="13.5" x14ac:dyDescent="0.25">
      <c r="A452" s="3">
        <f>TITRES_STAT!B455</f>
        <v>42962</v>
      </c>
      <c r="B452" s="5">
        <f>TITRES_STAT!D455</f>
        <v>3.0051999999999999</v>
      </c>
      <c r="C452" s="2">
        <f t="shared" ref="C452:C515" si="53">B452-B451</f>
        <v>0</v>
      </c>
      <c r="D452" s="2">
        <f t="shared" si="46"/>
        <v>2.9999200000000004</v>
      </c>
      <c r="E452" s="2">
        <f t="shared" si="48"/>
        <v>2.9636800000000001</v>
      </c>
      <c r="F452" s="2">
        <f t="shared" si="49"/>
        <v>3.0047800000000002</v>
      </c>
      <c r="G452" s="2">
        <f t="shared" si="51"/>
        <v>3.0428740000000003</v>
      </c>
      <c r="H452" s="2">
        <f t="shared" si="47"/>
        <v>3.4916300000000011</v>
      </c>
      <c r="I452" s="2">
        <f t="array" ref="I452">SUMPRODUCT(B436:B455, (ROW(B436:B455)-ROW(B436)+1)) / (20*21/2)</f>
        <v>2.983216666666666</v>
      </c>
      <c r="J452" s="2">
        <f t="shared" si="50"/>
        <v>2.9925227137657813</v>
      </c>
      <c r="K452" s="2">
        <f t="shared" si="52"/>
        <v>3.0503042684499944</v>
      </c>
    </row>
    <row r="453" spans="1:11" ht="13.5" x14ac:dyDescent="0.25">
      <c r="A453" s="3">
        <f>TITRES_STAT!B456</f>
        <v>42963</v>
      </c>
      <c r="B453" s="5">
        <f>TITRES_STAT!D456</f>
        <v>3.0141</v>
      </c>
      <c r="C453" s="2">
        <f t="shared" si="53"/>
        <v>8.90000000000013E-3</v>
      </c>
      <c r="D453" s="2">
        <f t="shared" si="46"/>
        <v>3.0034599999999996</v>
      </c>
      <c r="E453" s="2">
        <f t="shared" si="48"/>
        <v>2.97783</v>
      </c>
      <c r="F453" s="2">
        <f t="shared" si="49"/>
        <v>2.9963850000000001</v>
      </c>
      <c r="G453" s="2">
        <f t="shared" si="51"/>
        <v>3.0358040000000006</v>
      </c>
      <c r="H453" s="2">
        <f t="shared" si="47"/>
        <v>3.4884480000000018</v>
      </c>
      <c r="I453" s="2">
        <f t="array" ref="I453">SUMPRODUCT(B437:B456, (ROW(B437:B456)-ROW(B437)+1)) / (20*21/2)</f>
        <v>2.9865414285714276</v>
      </c>
      <c r="J453" s="2">
        <f t="shared" si="50"/>
        <v>2.9945776934071353</v>
      </c>
      <c r="K453" s="2">
        <f t="shared" si="52"/>
        <v>3.048884493216661</v>
      </c>
    </row>
    <row r="454" spans="1:11" ht="13.5" x14ac:dyDescent="0.25">
      <c r="A454" s="3">
        <f>TITRES_STAT!B457</f>
        <v>42964</v>
      </c>
      <c r="B454" s="5">
        <f>TITRES_STAT!D457</f>
        <v>3.0141</v>
      </c>
      <c r="C454" s="2">
        <f t="shared" si="53"/>
        <v>0</v>
      </c>
      <c r="D454" s="2">
        <f t="shared" ref="D454:D517" si="54">AVERAGE(B450:B454)</f>
        <v>3.0070000000000001</v>
      </c>
      <c r="E454" s="2">
        <f t="shared" si="48"/>
        <v>2.9937399999999994</v>
      </c>
      <c r="F454" s="2">
        <f t="shared" si="49"/>
        <v>2.9924100000000005</v>
      </c>
      <c r="G454" s="2">
        <f t="shared" si="51"/>
        <v>3.0273200000000005</v>
      </c>
      <c r="H454" s="2">
        <f t="shared" si="47"/>
        <v>3.4854870000000018</v>
      </c>
      <c r="I454" s="2">
        <f t="array" ref="I454">SUMPRODUCT(B438:B457, (ROW(B438:B457)-ROW(B438)+1)) / (20*21/2)</f>
        <v>2.9888119047619046</v>
      </c>
      <c r="J454" s="2">
        <f t="shared" si="50"/>
        <v>2.9964369607016939</v>
      </c>
      <c r="K454" s="2">
        <f t="shared" si="52"/>
        <v>3.0475203954434584</v>
      </c>
    </row>
    <row r="455" spans="1:11" ht="13.5" x14ac:dyDescent="0.25">
      <c r="A455" s="3">
        <f>TITRES_STAT!B458</f>
        <v>42965</v>
      </c>
      <c r="B455" s="5">
        <f>TITRES_STAT!D458</f>
        <v>2.9964</v>
      </c>
      <c r="C455" s="2">
        <f t="shared" si="53"/>
        <v>-1.7700000000000049E-2</v>
      </c>
      <c r="D455" s="2">
        <f t="shared" si="54"/>
        <v>3.0069999999999997</v>
      </c>
      <c r="E455" s="2">
        <f t="shared" si="48"/>
        <v>2.9990399999999999</v>
      </c>
      <c r="F455" s="2">
        <f t="shared" si="49"/>
        <v>2.9879900000000008</v>
      </c>
      <c r="G455" s="2">
        <f t="shared" si="51"/>
        <v>3.0200720000000008</v>
      </c>
      <c r="H455" s="2">
        <f t="shared" si="47"/>
        <v>3.482393500000001</v>
      </c>
      <c r="I455" s="2">
        <f t="array" ref="I455">SUMPRODUCT(B439:B458, (ROW(B439:B458)-ROW(B439)+1)) / (20*21/2)</f>
        <v>2.9832104761904761</v>
      </c>
      <c r="J455" s="2">
        <f t="shared" si="50"/>
        <v>2.9964334406348661</v>
      </c>
      <c r="K455" s="2">
        <f t="shared" si="52"/>
        <v>3.0455156740535192</v>
      </c>
    </row>
    <row r="456" spans="1:11" ht="13.5" x14ac:dyDescent="0.25">
      <c r="A456" s="3">
        <f>TITRES_STAT!B459</f>
        <v>42968</v>
      </c>
      <c r="B456" s="5">
        <f>TITRES_STAT!D459</f>
        <v>3.0228999999999999</v>
      </c>
      <c r="C456" s="2">
        <f t="shared" si="53"/>
        <v>2.6499999999999968E-2</v>
      </c>
      <c r="D456" s="2">
        <f t="shared" si="54"/>
        <v>3.0105399999999998</v>
      </c>
      <c r="E456" s="2">
        <f t="shared" si="48"/>
        <v>3.0052300000000001</v>
      </c>
      <c r="F456" s="2">
        <f t="shared" si="49"/>
        <v>2.9813600000000005</v>
      </c>
      <c r="G456" s="2">
        <f t="shared" si="51"/>
        <v>3.0147680000000001</v>
      </c>
      <c r="H456" s="2">
        <f t="shared" si="47"/>
        <v>3.4794325000000015</v>
      </c>
      <c r="I456" s="2">
        <f t="array" ref="I456">SUMPRODUCT(B440:B459, (ROW(B440:B459)-ROW(B440)+1)) / (20*21/2)</f>
        <v>2.9781561904761906</v>
      </c>
      <c r="J456" s="2">
        <f t="shared" si="50"/>
        <v>2.9989540653363074</v>
      </c>
      <c r="K456" s="2">
        <f t="shared" si="52"/>
        <v>3.0446287848749498</v>
      </c>
    </row>
    <row r="457" spans="1:11" ht="13.5" x14ac:dyDescent="0.25">
      <c r="A457" s="3">
        <f>TITRES_STAT!B460</f>
        <v>42969</v>
      </c>
      <c r="B457" s="5">
        <f>TITRES_STAT!D460</f>
        <v>3.0051999999999999</v>
      </c>
      <c r="C457" s="2">
        <f t="shared" si="53"/>
        <v>-1.7700000000000049E-2</v>
      </c>
      <c r="D457" s="2">
        <f t="shared" si="54"/>
        <v>3.0105399999999998</v>
      </c>
      <c r="E457" s="2">
        <f t="shared" si="48"/>
        <v>3.0052300000000001</v>
      </c>
      <c r="F457" s="2">
        <f t="shared" si="49"/>
        <v>2.9756150000000003</v>
      </c>
      <c r="G457" s="2">
        <f t="shared" si="51"/>
        <v>3.0107020000000007</v>
      </c>
      <c r="H457" s="2">
        <f t="shared" si="47"/>
        <v>3.4769135000000011</v>
      </c>
      <c r="I457" s="2">
        <f t="array" ref="I457">SUMPRODUCT(B441:B460, (ROW(B441:B460)-ROW(B441)+1)) / (20*21/2)</f>
        <v>2.9799619047619048</v>
      </c>
      <c r="J457" s="2">
        <f t="shared" si="50"/>
        <v>2.9995489162566589</v>
      </c>
      <c r="K457" s="2">
        <f t="shared" si="52"/>
        <v>3.043082558017109</v>
      </c>
    </row>
    <row r="458" spans="1:11" ht="13.5" x14ac:dyDescent="0.25">
      <c r="A458" s="3">
        <f>TITRES_STAT!B461</f>
        <v>42970</v>
      </c>
      <c r="B458" s="5">
        <f>TITRES_STAT!D461</f>
        <v>2.9167999999999998</v>
      </c>
      <c r="C458" s="2">
        <f t="shared" si="53"/>
        <v>-8.8400000000000034E-2</v>
      </c>
      <c r="D458" s="2">
        <f t="shared" si="54"/>
        <v>2.9910800000000002</v>
      </c>
      <c r="E458" s="2">
        <f t="shared" si="48"/>
        <v>2.9972699999999994</v>
      </c>
      <c r="F458" s="2">
        <f t="shared" si="49"/>
        <v>2.9698700000000002</v>
      </c>
      <c r="G458" s="2">
        <f t="shared" si="51"/>
        <v>3.003984</v>
      </c>
      <c r="H458" s="2">
        <f t="shared" ref="H458:H521" si="55">AVERAGE(B259:B458)</f>
        <v>3.4739965000000002</v>
      </c>
      <c r="I458" s="2">
        <f t="array" ref="I458">SUMPRODUCT(B442:B461, (ROW(B442:B461)-ROW(B442)+1)) / (20*21/2)</f>
        <v>2.9775257142857146</v>
      </c>
      <c r="J458" s="2">
        <f t="shared" si="50"/>
        <v>2.9916680670893578</v>
      </c>
      <c r="K458" s="2">
        <f t="shared" si="52"/>
        <v>3.0381303008399678</v>
      </c>
    </row>
    <row r="459" spans="1:11" ht="13.5" x14ac:dyDescent="0.25">
      <c r="A459" s="3">
        <f>TITRES_STAT!B462</f>
        <v>42971</v>
      </c>
      <c r="B459" s="5">
        <f>TITRES_STAT!D462</f>
        <v>2.9167999999999998</v>
      </c>
      <c r="C459" s="2">
        <f t="shared" si="53"/>
        <v>0</v>
      </c>
      <c r="D459" s="2">
        <f t="shared" si="54"/>
        <v>2.9716200000000002</v>
      </c>
      <c r="E459" s="2">
        <f t="shared" si="48"/>
        <v>2.9893099999999997</v>
      </c>
      <c r="F459" s="2">
        <f t="shared" si="49"/>
        <v>2.9685400000000004</v>
      </c>
      <c r="G459" s="2">
        <f t="shared" si="51"/>
        <v>2.998856</v>
      </c>
      <c r="H459" s="2">
        <f t="shared" si="55"/>
        <v>3.4704610000000002</v>
      </c>
      <c r="I459" s="2">
        <f t="array" ref="I459">SUMPRODUCT(B443:B462, (ROW(B443:B462)-ROW(B443)+1)) / (20*21/2)</f>
        <v>2.9676766666666659</v>
      </c>
      <c r="J459" s="2">
        <f t="shared" si="50"/>
        <v>2.9845377749856095</v>
      </c>
      <c r="K459" s="2">
        <f t="shared" si="52"/>
        <v>3.0333722498266358</v>
      </c>
    </row>
    <row r="460" spans="1:11" ht="13.5" x14ac:dyDescent="0.25">
      <c r="A460" s="3">
        <f>TITRES_STAT!B463</f>
        <v>42972</v>
      </c>
      <c r="B460" s="5">
        <f>TITRES_STAT!D463</f>
        <v>2.9874999999999998</v>
      </c>
      <c r="C460" s="2">
        <f t="shared" si="53"/>
        <v>7.0699999999999985E-2</v>
      </c>
      <c r="D460" s="2">
        <f t="shared" si="54"/>
        <v>2.96984</v>
      </c>
      <c r="E460" s="2">
        <f t="shared" ref="E460:E523" si="56">AVERAGE(B451:B460)</f>
        <v>2.9884199999999992</v>
      </c>
      <c r="F460" s="2">
        <f t="shared" si="49"/>
        <v>2.9689800000000006</v>
      </c>
      <c r="G460" s="2">
        <f t="shared" si="51"/>
        <v>2.995142</v>
      </c>
      <c r="H460" s="2">
        <f t="shared" si="55"/>
        <v>3.4672789999999991</v>
      </c>
      <c r="I460" s="2">
        <f t="array" ref="I460">SUMPRODUCT(B444:B463, (ROW(B444:B463)-ROW(B444)+1)) / (20*21/2)</f>
        <v>2.9503823809523815</v>
      </c>
      <c r="J460" s="2">
        <f t="shared" si="50"/>
        <v>2.9848198916536464</v>
      </c>
      <c r="K460" s="2">
        <f t="shared" si="52"/>
        <v>3.0315733380687284</v>
      </c>
    </row>
    <row r="461" spans="1:11" ht="13.5" x14ac:dyDescent="0.25">
      <c r="A461" s="3">
        <f>TITRES_STAT!B464</f>
        <v>42975</v>
      </c>
      <c r="B461" s="5">
        <f>TITRES_STAT!D464</f>
        <v>2.9434</v>
      </c>
      <c r="C461" s="2">
        <f t="shared" si="53"/>
        <v>-4.4099999999999806E-2</v>
      </c>
      <c r="D461" s="2">
        <f t="shared" si="54"/>
        <v>2.9539400000000002</v>
      </c>
      <c r="E461" s="2">
        <f t="shared" si="56"/>
        <v>2.98224</v>
      </c>
      <c r="F461" s="2">
        <f t="shared" si="49"/>
        <v>2.9672150000000004</v>
      </c>
      <c r="G461" s="2">
        <f t="shared" si="51"/>
        <v>2.9908999999999999</v>
      </c>
      <c r="H461" s="2">
        <f t="shared" si="55"/>
        <v>3.4639644999999994</v>
      </c>
      <c r="I461" s="2">
        <f t="array" ref="I461">SUMPRODUCT(B445:B464, (ROW(B445:B464)-ROW(B445)+1)) / (20*21/2)</f>
        <v>2.9419657142857139</v>
      </c>
      <c r="J461" s="2">
        <f t="shared" si="50"/>
        <v>2.9808751400675848</v>
      </c>
      <c r="K461" s="2">
        <f t="shared" si="52"/>
        <v>3.028115560105249</v>
      </c>
    </row>
    <row r="462" spans="1:11" ht="13.5" x14ac:dyDescent="0.25">
      <c r="A462" s="3">
        <f>TITRES_STAT!B465</f>
        <v>42976</v>
      </c>
      <c r="B462" s="5">
        <f>TITRES_STAT!D465</f>
        <v>2.8637999999999999</v>
      </c>
      <c r="C462" s="2">
        <f t="shared" si="53"/>
        <v>-7.9600000000000115E-2</v>
      </c>
      <c r="D462" s="2">
        <f t="shared" si="54"/>
        <v>2.9256599999999997</v>
      </c>
      <c r="E462" s="2">
        <f t="shared" si="56"/>
        <v>2.9681000000000002</v>
      </c>
      <c r="F462" s="2">
        <f t="shared" si="49"/>
        <v>2.9658899999999999</v>
      </c>
      <c r="G462" s="2">
        <f t="shared" si="51"/>
        <v>2.9864799999999998</v>
      </c>
      <c r="H462" s="2">
        <f t="shared" si="55"/>
        <v>3.4602519999999988</v>
      </c>
      <c r="I462" s="2">
        <f t="array" ref="I462">SUMPRODUCT(B446:B465, (ROW(B446:B465)-ROW(B446)+1)) / (20*21/2)</f>
        <v>2.9334628571428571</v>
      </c>
      <c r="J462" s="2">
        <f t="shared" si="50"/>
        <v>2.9697251267278149</v>
      </c>
      <c r="K462" s="2">
        <f t="shared" si="52"/>
        <v>3.021671812650141</v>
      </c>
    </row>
    <row r="463" spans="1:11" ht="13.5" x14ac:dyDescent="0.25">
      <c r="A463" s="3">
        <f>TITRES_STAT!B466</f>
        <v>42977</v>
      </c>
      <c r="B463" s="5">
        <f>TITRES_STAT!D466</f>
        <v>2.7843</v>
      </c>
      <c r="C463" s="2">
        <f t="shared" si="53"/>
        <v>-7.9499999999999904E-2</v>
      </c>
      <c r="D463" s="2">
        <f t="shared" si="54"/>
        <v>2.8991599999999997</v>
      </c>
      <c r="E463" s="2">
        <f t="shared" si="56"/>
        <v>2.9451200000000002</v>
      </c>
      <c r="F463" s="2">
        <f t="shared" si="49"/>
        <v>2.9614750000000001</v>
      </c>
      <c r="G463" s="2">
        <f t="shared" si="51"/>
        <v>2.9815319999999996</v>
      </c>
      <c r="H463" s="2">
        <f t="shared" si="55"/>
        <v>3.456628499999999</v>
      </c>
      <c r="I463" s="2">
        <f t="array" ref="I463">SUMPRODUCT(B447:B466, (ROW(B447:B466)-ROW(B447)+1)) / (20*21/2)</f>
        <v>2.925294761904762</v>
      </c>
      <c r="J463" s="2">
        <f t="shared" si="50"/>
        <v>2.9520655908489752</v>
      </c>
      <c r="K463" s="2">
        <f t="shared" si="52"/>
        <v>3.0123631141148413</v>
      </c>
    </row>
    <row r="464" spans="1:11" ht="13.5" x14ac:dyDescent="0.25">
      <c r="A464" s="3">
        <f>TITRES_STAT!B467</f>
        <v>42978</v>
      </c>
      <c r="B464" s="5">
        <f>TITRES_STAT!D467</f>
        <v>2.8731</v>
      </c>
      <c r="C464" s="2">
        <f t="shared" si="53"/>
        <v>8.879999999999999E-2</v>
      </c>
      <c r="D464" s="2">
        <f t="shared" si="54"/>
        <v>2.8904199999999998</v>
      </c>
      <c r="E464" s="2">
        <f t="shared" si="56"/>
        <v>2.9310200000000002</v>
      </c>
      <c r="F464" s="2">
        <f t="shared" si="49"/>
        <v>2.9623799999999996</v>
      </c>
      <c r="G464" s="2">
        <f t="shared" si="51"/>
        <v>2.9772979999999993</v>
      </c>
      <c r="H464" s="2">
        <f t="shared" si="55"/>
        <v>3.4530949999999989</v>
      </c>
      <c r="I464" s="2">
        <f t="array" ref="I464">SUMPRODUCT(B448:B467, (ROW(B448:B467)-ROW(B448)+1)) / (20*21/2)</f>
        <v>2.9096023809523808</v>
      </c>
      <c r="J464" s="2">
        <f t="shared" si="50"/>
        <v>2.9445450583871682</v>
      </c>
      <c r="K464" s="2">
        <f t="shared" si="52"/>
        <v>3.0069018155221028</v>
      </c>
    </row>
    <row r="465" spans="1:11" ht="13.5" x14ac:dyDescent="0.25">
      <c r="A465" s="3">
        <f>TITRES_STAT!B468</f>
        <v>42982</v>
      </c>
      <c r="B465" s="5">
        <f>TITRES_STAT!D468</f>
        <v>2.8731</v>
      </c>
      <c r="C465" s="2">
        <f t="shared" si="53"/>
        <v>0</v>
      </c>
      <c r="D465" s="2">
        <f t="shared" si="54"/>
        <v>2.8675400000000004</v>
      </c>
      <c r="E465" s="2">
        <f t="shared" si="56"/>
        <v>2.9186900000000002</v>
      </c>
      <c r="F465" s="2">
        <f t="shared" si="49"/>
        <v>2.9588650000000003</v>
      </c>
      <c r="G465" s="2">
        <f t="shared" si="51"/>
        <v>2.9735939999999994</v>
      </c>
      <c r="H465" s="2">
        <f t="shared" si="55"/>
        <v>3.4500919999999993</v>
      </c>
      <c r="I465" s="2">
        <f t="array" ref="I465">SUMPRODUCT(B449:B468, (ROW(B449:B468)-ROW(B449)+1)) / (20*21/2)</f>
        <v>2.8940504761904755</v>
      </c>
      <c r="J465" s="2">
        <f t="shared" si="50"/>
        <v>2.9377407671121998</v>
      </c>
      <c r="K465" s="2">
        <f t="shared" si="52"/>
        <v>3.0016546855016286</v>
      </c>
    </row>
    <row r="466" spans="1:11" ht="13.5" x14ac:dyDescent="0.25">
      <c r="A466" s="3">
        <f>TITRES_STAT!B469</f>
        <v>42983</v>
      </c>
      <c r="B466" s="5">
        <f>TITRES_STAT!D469</f>
        <v>2.8731</v>
      </c>
      <c r="C466" s="2">
        <f t="shared" si="53"/>
        <v>0</v>
      </c>
      <c r="D466" s="2">
        <f t="shared" si="54"/>
        <v>2.8534800000000002</v>
      </c>
      <c r="E466" s="2">
        <f t="shared" si="56"/>
        <v>2.9037100000000002</v>
      </c>
      <c r="F466" s="2">
        <f t="shared" si="49"/>
        <v>2.9544699999999997</v>
      </c>
      <c r="G466" s="2">
        <f t="shared" si="51"/>
        <v>2.9693599999999991</v>
      </c>
      <c r="H466" s="2">
        <f t="shared" si="55"/>
        <v>3.446779499999999</v>
      </c>
      <c r="I466" s="2">
        <f t="array" ref="I466">SUMPRODUCT(B450:B469, (ROW(B450:B469)-ROW(B450)+1)) / (20*21/2)</f>
        <v>2.8715842857142855</v>
      </c>
      <c r="J466" s="2">
        <f t="shared" si="50"/>
        <v>2.9315845035777048</v>
      </c>
      <c r="K466" s="2">
        <f t="shared" si="52"/>
        <v>2.9966133252858786</v>
      </c>
    </row>
    <row r="467" spans="1:11" ht="13.5" x14ac:dyDescent="0.25">
      <c r="A467" s="3">
        <f>TITRES_STAT!B470</f>
        <v>42984</v>
      </c>
      <c r="B467" s="5">
        <f>TITRES_STAT!D470</f>
        <v>2.7896999999999998</v>
      </c>
      <c r="C467" s="2">
        <f t="shared" si="53"/>
        <v>-8.3400000000000141E-2</v>
      </c>
      <c r="D467" s="2">
        <f t="shared" si="54"/>
        <v>2.83866</v>
      </c>
      <c r="E467" s="2">
        <f t="shared" si="56"/>
        <v>2.8821599999999998</v>
      </c>
      <c r="F467" s="2">
        <f t="shared" si="49"/>
        <v>2.9436949999999995</v>
      </c>
      <c r="G467" s="2">
        <f t="shared" si="51"/>
        <v>2.9650499999999997</v>
      </c>
      <c r="H467" s="2">
        <f t="shared" si="55"/>
        <v>3.4430499999999995</v>
      </c>
      <c r="I467" s="2">
        <f t="array" ref="I467">SUMPRODUCT(B451:B470, (ROW(B451:B470)-ROW(B451)+1)) / (20*21/2)</f>
        <v>2.8523057142857149</v>
      </c>
      <c r="J467" s="2">
        <f t="shared" si="50"/>
        <v>2.9180716937131614</v>
      </c>
      <c r="K467" s="2">
        <f t="shared" si="52"/>
        <v>2.9884990772354523</v>
      </c>
    </row>
    <row r="468" spans="1:11" ht="13.5" x14ac:dyDescent="0.25">
      <c r="A468" s="3">
        <f>TITRES_STAT!B471</f>
        <v>42985</v>
      </c>
      <c r="B468" s="5">
        <f>TITRES_STAT!D471</f>
        <v>2.7804000000000002</v>
      </c>
      <c r="C468" s="2">
        <f t="shared" si="53"/>
        <v>-9.2999999999996419E-3</v>
      </c>
      <c r="D468" s="2">
        <f t="shared" si="54"/>
        <v>2.8378799999999997</v>
      </c>
      <c r="E468" s="2">
        <f t="shared" si="56"/>
        <v>2.8685200000000002</v>
      </c>
      <c r="F468" s="2">
        <f t="shared" ref="F468:F531" si="57">AVERAGE(B449:B468)</f>
        <v>2.9328949999999998</v>
      </c>
      <c r="G468" s="2">
        <f t="shared" si="51"/>
        <v>2.962321999999999</v>
      </c>
      <c r="H468" s="2">
        <f t="shared" si="55"/>
        <v>3.4393624999999992</v>
      </c>
      <c r="I468" s="2">
        <f t="array" ref="I468">SUMPRODUCT(B452:B471, (ROW(B452:B471)-ROW(B452)+1)) / (20*21/2)</f>
        <v>2.8299552380952382</v>
      </c>
      <c r="J468" s="2">
        <f t="shared" si="50"/>
        <v>2.9049601038357178</v>
      </c>
      <c r="K468" s="2">
        <f t="shared" si="52"/>
        <v>2.9803383291085721</v>
      </c>
    </row>
    <row r="469" spans="1:11" ht="13.5" x14ac:dyDescent="0.25">
      <c r="A469" s="3">
        <f>TITRES_STAT!B472</f>
        <v>42986</v>
      </c>
      <c r="B469" s="5">
        <f>TITRES_STAT!D472</f>
        <v>2.6970000000000001</v>
      </c>
      <c r="C469" s="2">
        <f t="shared" si="53"/>
        <v>-8.3400000000000141E-2</v>
      </c>
      <c r="D469" s="2">
        <f t="shared" si="54"/>
        <v>2.8026600000000004</v>
      </c>
      <c r="E469" s="2">
        <f t="shared" si="56"/>
        <v>2.8465400000000001</v>
      </c>
      <c r="F469" s="2">
        <f t="shared" si="57"/>
        <v>2.9179249999999994</v>
      </c>
      <c r="G469" s="2">
        <f t="shared" si="51"/>
        <v>2.958456</v>
      </c>
      <c r="H469" s="2">
        <f t="shared" si="55"/>
        <v>3.4352580000000001</v>
      </c>
      <c r="I469" s="2">
        <f t="array" ref="I469">SUMPRODUCT(B453:B472, (ROW(B453:B472)-ROW(B453)+1)) / (20*21/2)</f>
        <v>2.8197952380952387</v>
      </c>
      <c r="J469" s="2">
        <f t="shared" ref="J469:J532" si="58">$J$4*B469+J468*(1-$J$4)</f>
        <v>2.8851543796608872</v>
      </c>
      <c r="K469" s="2">
        <f t="shared" si="52"/>
        <v>2.9692270220847066</v>
      </c>
    </row>
    <row r="470" spans="1:11" ht="13.5" x14ac:dyDescent="0.25">
      <c r="A470" s="3">
        <f>TITRES_STAT!B473</f>
        <v>42989</v>
      </c>
      <c r="B470" s="5">
        <f>TITRES_STAT!D473</f>
        <v>2.7155</v>
      </c>
      <c r="C470" s="2">
        <f t="shared" si="53"/>
        <v>1.8499999999999961E-2</v>
      </c>
      <c r="D470" s="2">
        <f t="shared" si="54"/>
        <v>2.7711399999999999</v>
      </c>
      <c r="E470" s="2">
        <f t="shared" si="56"/>
        <v>2.81934</v>
      </c>
      <c r="F470" s="2">
        <f t="shared" si="57"/>
        <v>2.90388</v>
      </c>
      <c r="G470" s="2">
        <f t="shared" si="51"/>
        <v>2.9544299999999994</v>
      </c>
      <c r="H470" s="2">
        <f t="shared" si="55"/>
        <v>3.4313785000000001</v>
      </c>
      <c r="I470" s="2">
        <f t="array" ref="I470">SUMPRODUCT(B454:B473, (ROW(B454:B473)-ROW(B454)+1)) / (20*21/2)</f>
        <v>2.8177628571428568</v>
      </c>
      <c r="J470" s="2">
        <f t="shared" si="58"/>
        <v>2.8689968196931837</v>
      </c>
      <c r="K470" s="2">
        <f t="shared" si="52"/>
        <v>2.9592769427872669</v>
      </c>
    </row>
    <row r="471" spans="1:11" ht="13.5" x14ac:dyDescent="0.25">
      <c r="A471" s="3">
        <f>TITRES_STAT!B474</f>
        <v>42990</v>
      </c>
      <c r="B471" s="5">
        <f>TITRES_STAT!D474</f>
        <v>2.6692</v>
      </c>
      <c r="C471" s="2">
        <f t="shared" si="53"/>
        <v>-4.6300000000000008E-2</v>
      </c>
      <c r="D471" s="2">
        <f t="shared" si="54"/>
        <v>2.7303600000000001</v>
      </c>
      <c r="E471" s="2">
        <f t="shared" si="56"/>
        <v>2.7919200000000002</v>
      </c>
      <c r="F471" s="2">
        <f t="shared" si="57"/>
        <v>2.8870800000000001</v>
      </c>
      <c r="G471" s="2">
        <f t="shared" si="51"/>
        <v>2.9510679999999998</v>
      </c>
      <c r="H471" s="2">
        <f t="shared" si="55"/>
        <v>3.4277539999999997</v>
      </c>
      <c r="I471" s="2">
        <f t="array" ref="I471">SUMPRODUCT(B455:B474, (ROW(B455:B474)-ROW(B455)+1)) / (20*21/2)</f>
        <v>2.8094333333333332</v>
      </c>
      <c r="J471" s="2">
        <f t="shared" si="58"/>
        <v>2.8499685511509756</v>
      </c>
      <c r="K471" s="2">
        <f t="shared" si="52"/>
        <v>2.9479013764034527</v>
      </c>
    </row>
    <row r="472" spans="1:11" ht="13.5" x14ac:dyDescent="0.25">
      <c r="A472" s="3">
        <f>TITRES_STAT!B475</f>
        <v>42991</v>
      </c>
      <c r="B472" s="5">
        <f>TITRES_STAT!D475</f>
        <v>2.7804000000000002</v>
      </c>
      <c r="C472" s="2">
        <f t="shared" si="53"/>
        <v>0.11120000000000019</v>
      </c>
      <c r="D472" s="2">
        <f t="shared" si="54"/>
        <v>2.7284999999999999</v>
      </c>
      <c r="E472" s="2">
        <f t="shared" si="56"/>
        <v>2.7835799999999997</v>
      </c>
      <c r="F472" s="2">
        <f t="shared" si="57"/>
        <v>2.8758400000000002</v>
      </c>
      <c r="G472" s="2">
        <f t="shared" si="51"/>
        <v>2.9488699999999994</v>
      </c>
      <c r="H472" s="2">
        <f t="shared" si="55"/>
        <v>3.4244645000000005</v>
      </c>
      <c r="I472" s="2">
        <f t="array" ref="I472">SUMPRODUCT(B456:B475, (ROW(B456:B475)-ROW(B456)+1)) / (20*21/2)</f>
        <v>2.8101595238095234</v>
      </c>
      <c r="J472" s="2">
        <f t="shared" si="58"/>
        <v>2.8433429748508829</v>
      </c>
      <c r="K472" s="2">
        <f t="shared" si="52"/>
        <v>2.9413326949758667</v>
      </c>
    </row>
    <row r="473" spans="1:11" ht="13.5" x14ac:dyDescent="0.25">
      <c r="A473" s="3">
        <f>TITRES_STAT!B476</f>
        <v>42992</v>
      </c>
      <c r="B473" s="5">
        <f>TITRES_STAT!D476</f>
        <v>2.8544999999999998</v>
      </c>
      <c r="C473" s="2">
        <f t="shared" si="53"/>
        <v>7.4099999999999611E-2</v>
      </c>
      <c r="D473" s="2">
        <f t="shared" si="54"/>
        <v>2.7433199999999998</v>
      </c>
      <c r="E473" s="2">
        <f t="shared" si="56"/>
        <v>2.7906</v>
      </c>
      <c r="F473" s="2">
        <f t="shared" si="57"/>
        <v>2.8678600000000003</v>
      </c>
      <c r="G473" s="2">
        <f t="shared" si="51"/>
        <v>2.9469159999999994</v>
      </c>
      <c r="H473" s="2">
        <f t="shared" si="55"/>
        <v>3.4220315000000001</v>
      </c>
      <c r="I473" s="2">
        <f t="array" ref="I473">SUMPRODUCT(B457:B476, (ROW(B457:B476)-ROW(B457)+1)) / (20*21/2)</f>
        <v>2.8106314285714289</v>
      </c>
      <c r="J473" s="2">
        <f t="shared" si="58"/>
        <v>2.8444055486746085</v>
      </c>
      <c r="K473" s="2">
        <f t="shared" si="52"/>
        <v>2.9379274912513229</v>
      </c>
    </row>
    <row r="474" spans="1:11" ht="13.5" x14ac:dyDescent="0.25">
      <c r="A474" s="3">
        <f>TITRES_STAT!B477</f>
        <v>42993</v>
      </c>
      <c r="B474" s="5">
        <f>TITRES_STAT!D477</f>
        <v>2.7804000000000002</v>
      </c>
      <c r="C474" s="2">
        <f t="shared" si="53"/>
        <v>-7.4099999999999611E-2</v>
      </c>
      <c r="D474" s="2">
        <f t="shared" si="54"/>
        <v>2.7600000000000002</v>
      </c>
      <c r="E474" s="2">
        <f t="shared" si="56"/>
        <v>2.7813299999999996</v>
      </c>
      <c r="F474" s="2">
        <f t="shared" si="57"/>
        <v>2.8561750000000004</v>
      </c>
      <c r="G474" s="2">
        <f t="shared" si="51"/>
        <v>2.9418899999999986</v>
      </c>
      <c r="H474" s="2">
        <f t="shared" si="55"/>
        <v>3.4187420000000004</v>
      </c>
      <c r="I474" s="2">
        <f t="array" ref="I474">SUMPRODUCT(B458:B477, (ROW(B458:B477)-ROW(B458)+1)) / (20*21/2)</f>
        <v>2.8127909523809524</v>
      </c>
      <c r="J474" s="2">
        <f t="shared" si="58"/>
        <v>2.8383097821341696</v>
      </c>
      <c r="K474" s="2">
        <f t="shared" si="52"/>
        <v>2.9317499425748004</v>
      </c>
    </row>
    <row r="475" spans="1:11" ht="13.5" x14ac:dyDescent="0.25">
      <c r="A475" s="3">
        <f>TITRES_STAT!B478</f>
        <v>42996</v>
      </c>
      <c r="B475" s="5">
        <f>TITRES_STAT!D478</f>
        <v>2.8637999999999999</v>
      </c>
      <c r="C475" s="2">
        <f t="shared" si="53"/>
        <v>8.3399999999999697E-2</v>
      </c>
      <c r="D475" s="2">
        <f t="shared" si="54"/>
        <v>2.78966</v>
      </c>
      <c r="E475" s="2">
        <f t="shared" si="56"/>
        <v>2.7804000000000006</v>
      </c>
      <c r="F475" s="2">
        <f t="shared" si="57"/>
        <v>2.849545</v>
      </c>
      <c r="G475" s="2">
        <f t="shared" si="51"/>
        <v>2.9385319999999986</v>
      </c>
      <c r="H475" s="2">
        <f t="shared" si="55"/>
        <v>3.4153829999999994</v>
      </c>
      <c r="I475" s="2">
        <f t="array" ref="I475">SUMPRODUCT(B459:B478, (ROW(B459:B478)-ROW(B459)+1)) / (20*21/2)</f>
        <v>2.8165095238095237</v>
      </c>
      <c r="J475" s="2">
        <f t="shared" si="58"/>
        <v>2.8407374219309154</v>
      </c>
      <c r="K475" s="2">
        <f t="shared" si="52"/>
        <v>2.929085238944416</v>
      </c>
    </row>
    <row r="476" spans="1:11" ht="13.5" x14ac:dyDescent="0.25">
      <c r="A476" s="3">
        <f>TITRES_STAT!B479</f>
        <v>42997</v>
      </c>
      <c r="B476" s="5">
        <f>TITRES_STAT!D479</f>
        <v>2.8544999999999998</v>
      </c>
      <c r="C476" s="2">
        <f t="shared" si="53"/>
        <v>-9.300000000000086E-3</v>
      </c>
      <c r="D476" s="2">
        <f t="shared" si="54"/>
        <v>2.8267199999999999</v>
      </c>
      <c r="E476" s="2">
        <f t="shared" si="56"/>
        <v>2.7785400000000005</v>
      </c>
      <c r="F476" s="2">
        <f t="shared" si="57"/>
        <v>2.8411250000000003</v>
      </c>
      <c r="G476" s="2">
        <f t="shared" si="51"/>
        <v>2.937285999999999</v>
      </c>
      <c r="H476" s="2">
        <f t="shared" si="55"/>
        <v>3.4110495000000003</v>
      </c>
      <c r="I476" s="2">
        <f t="array" ref="I476">SUMPRODUCT(B460:B479, (ROW(B460:B479)-ROW(B460)+1)) / (20*21/2)</f>
        <v>2.8239695238095237</v>
      </c>
      <c r="J476" s="2">
        <f t="shared" si="58"/>
        <v>2.8420481436517804</v>
      </c>
      <c r="K476" s="2">
        <f t="shared" si="52"/>
        <v>2.9261603276132626</v>
      </c>
    </row>
    <row r="477" spans="1:11" ht="13.5" x14ac:dyDescent="0.25">
      <c r="A477" s="3">
        <f>TITRES_STAT!B480</f>
        <v>42998</v>
      </c>
      <c r="B477" s="5">
        <f>TITRES_STAT!D480</f>
        <v>2.8637999999999999</v>
      </c>
      <c r="C477" s="2">
        <f t="shared" si="53"/>
        <v>9.300000000000086E-3</v>
      </c>
      <c r="D477" s="2">
        <f t="shared" si="54"/>
        <v>2.8433999999999999</v>
      </c>
      <c r="E477" s="2">
        <f t="shared" si="56"/>
        <v>2.7859500000000001</v>
      </c>
      <c r="F477" s="2">
        <f t="shared" si="57"/>
        <v>2.8340550000000002</v>
      </c>
      <c r="G477" s="2">
        <f t="shared" si="51"/>
        <v>2.9362259999999987</v>
      </c>
      <c r="H477" s="2">
        <f t="shared" si="55"/>
        <v>3.4074255000000004</v>
      </c>
      <c r="I477" s="2">
        <f t="array" ref="I477">SUMPRODUCT(B461:B480, (ROW(B461:B480)-ROW(B461)+1)) / (20*21/2)</f>
        <v>2.8279276190476192</v>
      </c>
      <c r="J477" s="2">
        <f t="shared" si="58"/>
        <v>2.8441197490182777</v>
      </c>
      <c r="K477" s="2">
        <f t="shared" si="52"/>
        <v>2.9237148245696054</v>
      </c>
    </row>
    <row r="478" spans="1:11" ht="13.5" x14ac:dyDescent="0.25">
      <c r="A478" s="3">
        <f>TITRES_STAT!B481</f>
        <v>43000</v>
      </c>
      <c r="B478" s="5">
        <f>TITRES_STAT!D481</f>
        <v>2.8731</v>
      </c>
      <c r="C478" s="2">
        <f t="shared" si="53"/>
        <v>9.300000000000086E-3</v>
      </c>
      <c r="D478" s="2">
        <f t="shared" si="54"/>
        <v>2.8471199999999994</v>
      </c>
      <c r="E478" s="2">
        <f t="shared" si="56"/>
        <v>2.79522</v>
      </c>
      <c r="F478" s="2">
        <f t="shared" si="57"/>
        <v>2.8318700000000003</v>
      </c>
      <c r="G478" s="2">
        <f t="shared" si="51"/>
        <v>2.9355279999999992</v>
      </c>
      <c r="H478" s="2">
        <f t="shared" si="55"/>
        <v>3.4038920000000008</v>
      </c>
      <c r="I478" s="2">
        <f t="array" ref="I478">SUMPRODUCT(B462:B481, (ROW(B462:B481)-ROW(B462)+1)) / (20*21/2)</f>
        <v>2.8324304761904759</v>
      </c>
      <c r="J478" s="2">
        <f t="shared" si="58"/>
        <v>2.8468797729212989</v>
      </c>
      <c r="K478" s="2">
        <f t="shared" si="52"/>
        <v>2.9217299294884449</v>
      </c>
    </row>
    <row r="479" spans="1:11" ht="13.5" x14ac:dyDescent="0.25">
      <c r="A479" s="3">
        <f>TITRES_STAT!B482</f>
        <v>43003</v>
      </c>
      <c r="B479" s="5">
        <f>TITRES_STAT!D482</f>
        <v>2.9102000000000001</v>
      </c>
      <c r="C479" s="2">
        <f t="shared" si="53"/>
        <v>3.7100000000000133E-2</v>
      </c>
      <c r="D479" s="2">
        <f t="shared" si="54"/>
        <v>2.8730799999999994</v>
      </c>
      <c r="E479" s="2">
        <f t="shared" si="56"/>
        <v>2.8165400000000007</v>
      </c>
      <c r="F479" s="2">
        <f t="shared" si="57"/>
        <v>2.8315399999999999</v>
      </c>
      <c r="G479" s="2">
        <f t="shared" si="51"/>
        <v>2.9355719999999992</v>
      </c>
      <c r="H479" s="2">
        <f t="shared" si="55"/>
        <v>3.4005440000000005</v>
      </c>
      <c r="I479" s="2">
        <f t="array" ref="I479">SUMPRODUCT(B463:B482, (ROW(B463:B482)-ROW(B463)+1)) / (20*21/2)</f>
        <v>2.8434490476190475</v>
      </c>
      <c r="J479" s="2">
        <f t="shared" si="58"/>
        <v>2.852910270738318</v>
      </c>
      <c r="K479" s="2">
        <f t="shared" si="52"/>
        <v>2.921277775390859</v>
      </c>
    </row>
    <row r="480" spans="1:11" ht="13.5" x14ac:dyDescent="0.25">
      <c r="A480" s="3">
        <f>TITRES_STAT!B483</f>
        <v>43004</v>
      </c>
      <c r="B480" s="5">
        <f>TITRES_STAT!D483</f>
        <v>2.8731</v>
      </c>
      <c r="C480" s="2">
        <f t="shared" si="53"/>
        <v>-3.7100000000000133E-2</v>
      </c>
      <c r="D480" s="2">
        <f t="shared" si="54"/>
        <v>2.8749400000000001</v>
      </c>
      <c r="E480" s="2">
        <f t="shared" si="56"/>
        <v>2.8323</v>
      </c>
      <c r="F480" s="2">
        <f t="shared" si="57"/>
        <v>2.8258200000000002</v>
      </c>
      <c r="G480" s="2">
        <f t="shared" si="51"/>
        <v>2.9348739999999989</v>
      </c>
      <c r="H480" s="2">
        <f t="shared" si="55"/>
        <v>3.3968340000000006</v>
      </c>
      <c r="I480" s="2">
        <f t="array" ref="I480">SUMPRODUCT(B464:B483, (ROW(B464:B483)-ROW(B464)+1)) / (20*21/2)</f>
        <v>2.854114285714286</v>
      </c>
      <c r="J480" s="2">
        <f t="shared" si="58"/>
        <v>2.8548331020965736</v>
      </c>
      <c r="K480" s="2">
        <f t="shared" si="52"/>
        <v>2.9193884508657275</v>
      </c>
    </row>
    <row r="481" spans="1:11" ht="13.5" x14ac:dyDescent="0.25">
      <c r="A481" s="3">
        <f>TITRES_STAT!B484</f>
        <v>43005</v>
      </c>
      <c r="B481" s="5">
        <f>TITRES_STAT!D484</f>
        <v>2.8731</v>
      </c>
      <c r="C481" s="2">
        <f t="shared" si="53"/>
        <v>0</v>
      </c>
      <c r="D481" s="2">
        <f t="shared" si="54"/>
        <v>2.87866</v>
      </c>
      <c r="E481" s="2">
        <f t="shared" si="56"/>
        <v>2.8526899999999999</v>
      </c>
      <c r="F481" s="2">
        <f t="shared" si="57"/>
        <v>2.8223050000000001</v>
      </c>
      <c r="G481" s="2">
        <f t="shared" si="51"/>
        <v>2.9308179999999995</v>
      </c>
      <c r="H481" s="2">
        <f t="shared" si="55"/>
        <v>3.3936545000000007</v>
      </c>
      <c r="I481" s="2">
        <f t="array" ref="I481">SUMPRODUCT(B465:B484, (ROW(B465:B484)-ROW(B465)+1)) / (20*21/2)</f>
        <v>2.8658095238095243</v>
      </c>
      <c r="J481" s="2">
        <f t="shared" si="58"/>
        <v>2.856572806658805</v>
      </c>
      <c r="K481" s="2">
        <f t="shared" si="52"/>
        <v>2.9175732174984446</v>
      </c>
    </row>
    <row r="482" spans="1:11" ht="13.5" x14ac:dyDescent="0.25">
      <c r="A482" s="3">
        <f>TITRES_STAT!B485</f>
        <v>43006</v>
      </c>
      <c r="B482" s="5">
        <f>TITRES_STAT!D485</f>
        <v>2.9380000000000002</v>
      </c>
      <c r="C482" s="2">
        <f t="shared" si="53"/>
        <v>6.490000000000018E-2</v>
      </c>
      <c r="D482" s="2">
        <f t="shared" si="54"/>
        <v>2.8935000000000004</v>
      </c>
      <c r="E482" s="2">
        <f t="shared" si="56"/>
        <v>2.8684500000000002</v>
      </c>
      <c r="F482" s="2">
        <f t="shared" si="57"/>
        <v>2.8260150000000004</v>
      </c>
      <c r="G482" s="2">
        <f t="shared" si="51"/>
        <v>2.9259379999999986</v>
      </c>
      <c r="H482" s="2">
        <f t="shared" si="55"/>
        <v>3.3909760000000007</v>
      </c>
      <c r="I482" s="2">
        <f t="array" ref="I482">SUMPRODUCT(B466:B485, (ROW(B466:B485)-ROW(B466)+1)) / (20*21/2)</f>
        <v>2.8753457142857148</v>
      </c>
      <c r="J482" s="2">
        <f t="shared" si="58"/>
        <v>2.8643277774532048</v>
      </c>
      <c r="K482" s="2">
        <f t="shared" si="52"/>
        <v>2.9183742677926232</v>
      </c>
    </row>
    <row r="483" spans="1:11" ht="13.5" x14ac:dyDescent="0.25">
      <c r="A483" s="3">
        <f>TITRES_STAT!B486</f>
        <v>43007</v>
      </c>
      <c r="B483" s="5">
        <f>TITRES_STAT!D486</f>
        <v>2.9380000000000002</v>
      </c>
      <c r="C483" s="2">
        <f t="shared" si="53"/>
        <v>0</v>
      </c>
      <c r="D483" s="2">
        <f t="shared" si="54"/>
        <v>2.9064800000000006</v>
      </c>
      <c r="E483" s="2">
        <f t="shared" si="56"/>
        <v>2.8767999999999998</v>
      </c>
      <c r="F483" s="2">
        <f t="shared" si="57"/>
        <v>2.8337000000000003</v>
      </c>
      <c r="G483" s="2">
        <f t="shared" si="51"/>
        <v>2.9210579999999986</v>
      </c>
      <c r="H483" s="2">
        <f t="shared" si="55"/>
        <v>3.3879880000000009</v>
      </c>
      <c r="I483" s="2">
        <f t="array" ref="I483">SUMPRODUCT(B467:B486, (ROW(B467:B486)-ROW(B467)+1)) / (20*21/2)</f>
        <v>2.8845728571428566</v>
      </c>
      <c r="J483" s="2">
        <f t="shared" si="58"/>
        <v>2.8713441796005186</v>
      </c>
      <c r="K483" s="2">
        <f t="shared" si="52"/>
        <v>2.9191439043497751</v>
      </c>
    </row>
    <row r="484" spans="1:11" ht="13.5" x14ac:dyDescent="0.25">
      <c r="A484" s="3">
        <f>TITRES_STAT!B487</f>
        <v>43010</v>
      </c>
      <c r="B484" s="5">
        <f>TITRES_STAT!D487</f>
        <v>2.9565000000000001</v>
      </c>
      <c r="C484" s="2">
        <f t="shared" si="53"/>
        <v>1.8499999999999961E-2</v>
      </c>
      <c r="D484" s="2">
        <f t="shared" si="54"/>
        <v>2.9157400000000004</v>
      </c>
      <c r="E484" s="2">
        <f t="shared" si="56"/>
        <v>2.8944099999999997</v>
      </c>
      <c r="F484" s="2">
        <f t="shared" si="57"/>
        <v>2.8378700000000001</v>
      </c>
      <c r="G484" s="2">
        <f t="shared" si="51"/>
        <v>2.918315999999999</v>
      </c>
      <c r="H484" s="2">
        <f t="shared" si="55"/>
        <v>3.3847390000000006</v>
      </c>
      <c r="I484" s="2">
        <f t="array" ref="I484">SUMPRODUCT(B468:B487, (ROW(B468:B487)-ROW(B468)+1)) / (20*21/2)</f>
        <v>2.8934909523809518</v>
      </c>
      <c r="J484" s="2">
        <f t="shared" si="58"/>
        <v>2.8794542577338027</v>
      </c>
      <c r="K484" s="2">
        <f t="shared" si="52"/>
        <v>2.9206088492772349</v>
      </c>
    </row>
    <row r="485" spans="1:11" ht="13.5" x14ac:dyDescent="0.25">
      <c r="A485" s="3">
        <f>TITRES_STAT!B488</f>
        <v>43011</v>
      </c>
      <c r="B485" s="5">
        <f>TITRES_STAT!D488</f>
        <v>2.9380000000000002</v>
      </c>
      <c r="C485" s="2">
        <f t="shared" si="53"/>
        <v>-1.8499999999999961E-2</v>
      </c>
      <c r="D485" s="2">
        <f t="shared" si="54"/>
        <v>2.9287200000000002</v>
      </c>
      <c r="E485" s="2">
        <f t="shared" si="56"/>
        <v>2.9018299999999999</v>
      </c>
      <c r="F485" s="2">
        <f t="shared" si="57"/>
        <v>2.8411150000000007</v>
      </c>
      <c r="G485" s="2">
        <f t="shared" si="51"/>
        <v>2.9153799999999985</v>
      </c>
      <c r="H485" s="2">
        <f t="shared" si="55"/>
        <v>3.3813975000000003</v>
      </c>
      <c r="I485" s="2">
        <f t="array" ref="I485">SUMPRODUCT(B469:B488, (ROW(B469:B488)-ROW(B469)+1)) / (20*21/2)</f>
        <v>2.899931428571429</v>
      </c>
      <c r="J485" s="2">
        <f t="shared" si="58"/>
        <v>2.8850300427115361</v>
      </c>
      <c r="K485" s="2">
        <f t="shared" si="52"/>
        <v>2.9212908551879315</v>
      </c>
    </row>
    <row r="486" spans="1:11" ht="13.5" x14ac:dyDescent="0.25">
      <c r="A486" s="3">
        <f>TITRES_STAT!B489</f>
        <v>43012</v>
      </c>
      <c r="B486" s="5">
        <f>TITRES_STAT!D489</f>
        <v>2.9380000000000002</v>
      </c>
      <c r="C486" s="2">
        <f t="shared" si="53"/>
        <v>0</v>
      </c>
      <c r="D486" s="2">
        <f t="shared" si="54"/>
        <v>2.9417</v>
      </c>
      <c r="E486" s="2">
        <f t="shared" si="56"/>
        <v>2.9101799999999995</v>
      </c>
      <c r="F486" s="2">
        <f t="shared" si="57"/>
        <v>2.8443600000000009</v>
      </c>
      <c r="G486" s="2">
        <f t="shared" si="51"/>
        <v>2.9110299999999989</v>
      </c>
      <c r="H486" s="2">
        <f t="shared" si="55"/>
        <v>3.3785865000000008</v>
      </c>
      <c r="I486" s="2">
        <f t="array" ref="I486">SUMPRODUCT(B470:B489, (ROW(B470:B489)-ROW(B470)+1)) / (20*21/2)</f>
        <v>2.90571</v>
      </c>
      <c r="J486" s="2">
        <f t="shared" si="58"/>
        <v>2.8900748005485326</v>
      </c>
      <c r="K486" s="2">
        <f t="shared" si="52"/>
        <v>2.9219461157687969</v>
      </c>
    </row>
    <row r="487" spans="1:11" ht="13.5" x14ac:dyDescent="0.25">
      <c r="A487" s="3">
        <f>TITRES_STAT!B490</f>
        <v>43013</v>
      </c>
      <c r="B487" s="5">
        <f>TITRES_STAT!D490</f>
        <v>2.9380000000000002</v>
      </c>
      <c r="C487" s="2">
        <f t="shared" si="53"/>
        <v>0</v>
      </c>
      <c r="D487" s="2">
        <f t="shared" si="54"/>
        <v>2.9417000000000004</v>
      </c>
      <c r="E487" s="2">
        <f t="shared" si="56"/>
        <v>2.9175999999999997</v>
      </c>
      <c r="F487" s="2">
        <f t="shared" si="57"/>
        <v>2.8517750000000008</v>
      </c>
      <c r="G487" s="2">
        <f t="shared" si="51"/>
        <v>2.9073879999999988</v>
      </c>
      <c r="H487" s="2">
        <f t="shared" si="55"/>
        <v>3.3754660000000007</v>
      </c>
      <c r="I487" s="2">
        <f t="array" ref="I487">SUMPRODUCT(B471:B490, (ROW(B471:B490)-ROW(B471)+1)) / (20*21/2)</f>
        <v>2.9060199999999998</v>
      </c>
      <c r="J487" s="2">
        <f t="shared" si="58"/>
        <v>2.8946391052581961</v>
      </c>
      <c r="K487" s="2">
        <f t="shared" si="52"/>
        <v>2.922575679856295</v>
      </c>
    </row>
    <row r="488" spans="1:11" ht="13.5" x14ac:dyDescent="0.25">
      <c r="A488" s="3">
        <f>TITRES_STAT!B491</f>
        <v>43014</v>
      </c>
      <c r="B488" s="5">
        <f>TITRES_STAT!D491</f>
        <v>2.9194</v>
      </c>
      <c r="C488" s="2">
        <f t="shared" si="53"/>
        <v>-1.8600000000000172E-2</v>
      </c>
      <c r="D488" s="2">
        <f t="shared" si="54"/>
        <v>2.9379800000000005</v>
      </c>
      <c r="E488" s="2">
        <f t="shared" si="56"/>
        <v>2.9222299999999999</v>
      </c>
      <c r="F488" s="2">
        <f t="shared" si="57"/>
        <v>2.8587250000000006</v>
      </c>
      <c r="G488" s="2">
        <f t="shared" si="51"/>
        <v>2.9051419999999992</v>
      </c>
      <c r="H488" s="2">
        <f t="shared" si="55"/>
        <v>3.3713685000000004</v>
      </c>
      <c r="I488" s="2">
        <f t="array" ref="I488">SUMPRODUCT(B472:B491, (ROW(B472:B491)-ROW(B472)+1)) / (20*21/2)</f>
        <v>2.9055795238095237</v>
      </c>
      <c r="J488" s="2">
        <f t="shared" si="58"/>
        <v>2.8969972857097965</v>
      </c>
      <c r="K488" s="2">
        <f t="shared" si="52"/>
        <v>2.9224511433913425</v>
      </c>
    </row>
    <row r="489" spans="1:11" ht="13.5" x14ac:dyDescent="0.25">
      <c r="A489" s="3">
        <f>TITRES_STAT!B492</f>
        <v>43017</v>
      </c>
      <c r="B489" s="5">
        <f>TITRES_STAT!D492</f>
        <v>2.9194</v>
      </c>
      <c r="C489" s="2">
        <f t="shared" si="53"/>
        <v>0</v>
      </c>
      <c r="D489" s="2">
        <f t="shared" si="54"/>
        <v>2.9305599999999998</v>
      </c>
      <c r="E489" s="2">
        <f t="shared" si="56"/>
        <v>2.9231499999999997</v>
      </c>
      <c r="F489" s="2">
        <f t="shared" si="57"/>
        <v>2.8698450000000011</v>
      </c>
      <c r="G489" s="2">
        <f t="shared" si="51"/>
        <v>2.9046619999999992</v>
      </c>
      <c r="H489" s="2">
        <f t="shared" si="55"/>
        <v>3.3666525000000003</v>
      </c>
      <c r="I489" s="2">
        <f t="array" ref="I489">SUMPRODUCT(B473:B492, (ROW(B473:B492)-ROW(B473)+1)) / (20*21/2)</f>
        <v>2.9006347619047621</v>
      </c>
      <c r="J489" s="2">
        <f t="shared" si="58"/>
        <v>2.8991308775469586</v>
      </c>
      <c r="K489" s="2">
        <f t="shared" si="52"/>
        <v>2.9223314907093294</v>
      </c>
    </row>
    <row r="490" spans="1:11" ht="13.5" x14ac:dyDescent="0.25">
      <c r="A490" s="3">
        <f>TITRES_STAT!B493</f>
        <v>43018</v>
      </c>
      <c r="B490" s="5">
        <f>TITRES_STAT!D493</f>
        <v>2.8731</v>
      </c>
      <c r="C490" s="2">
        <f t="shared" si="53"/>
        <v>-4.6300000000000008E-2</v>
      </c>
      <c r="D490" s="2">
        <f t="shared" si="54"/>
        <v>2.9175800000000001</v>
      </c>
      <c r="E490" s="2">
        <f t="shared" si="56"/>
        <v>2.9231500000000001</v>
      </c>
      <c r="F490" s="2">
        <f t="shared" si="57"/>
        <v>2.8777250000000008</v>
      </c>
      <c r="G490" s="2">
        <f t="shared" si="51"/>
        <v>2.9025499999999989</v>
      </c>
      <c r="H490" s="2">
        <f t="shared" si="55"/>
        <v>3.360732500000001</v>
      </c>
      <c r="I490" s="2">
        <f t="array" ref="I490">SUMPRODUCT(B474:B493, (ROW(B474:B493)-ROW(B474)+1)) / (20*21/2)</f>
        <v>2.891015714285714</v>
      </c>
      <c r="J490" s="2">
        <f t="shared" si="58"/>
        <v>2.8966517463520103</v>
      </c>
      <c r="K490" s="2">
        <f t="shared" si="52"/>
        <v>2.9204008440148463</v>
      </c>
    </row>
    <row r="491" spans="1:11" ht="13.5" x14ac:dyDescent="0.25">
      <c r="A491" s="3">
        <f>TITRES_STAT!B494</f>
        <v>43019</v>
      </c>
      <c r="B491" s="5">
        <f>TITRES_STAT!D494</f>
        <v>2.8731</v>
      </c>
      <c r="C491" s="2">
        <f t="shared" si="53"/>
        <v>0</v>
      </c>
      <c r="D491" s="2">
        <f t="shared" si="54"/>
        <v>2.9045999999999998</v>
      </c>
      <c r="E491" s="2">
        <f t="shared" si="56"/>
        <v>2.9231500000000001</v>
      </c>
      <c r="F491" s="2">
        <f t="shared" si="57"/>
        <v>2.8879200000000007</v>
      </c>
      <c r="G491" s="2">
        <f t="shared" si="51"/>
        <v>2.9004379999999994</v>
      </c>
      <c r="H491" s="2">
        <f t="shared" si="55"/>
        <v>3.3542825000000009</v>
      </c>
      <c r="I491" s="2">
        <f t="array" ref="I491">SUMPRODUCT(B475:B494, (ROW(B475:B494)-ROW(B475)+1)) / (20*21/2)</f>
        <v>2.8772861904761906</v>
      </c>
      <c r="J491" s="2">
        <f t="shared" si="58"/>
        <v>2.894408722889914</v>
      </c>
      <c r="K491" s="2">
        <f t="shared" si="52"/>
        <v>2.9185459089554411</v>
      </c>
    </row>
    <row r="492" spans="1:11" ht="13.5" x14ac:dyDescent="0.25">
      <c r="A492" s="3">
        <f>TITRES_STAT!B495</f>
        <v>43020</v>
      </c>
      <c r="B492" s="5">
        <f>TITRES_STAT!D495</f>
        <v>2.8359999999999999</v>
      </c>
      <c r="C492" s="2">
        <f t="shared" si="53"/>
        <v>-3.7100000000000133E-2</v>
      </c>
      <c r="D492" s="2">
        <f t="shared" si="54"/>
        <v>2.8842000000000003</v>
      </c>
      <c r="E492" s="2">
        <f t="shared" si="56"/>
        <v>2.9129500000000004</v>
      </c>
      <c r="F492" s="2">
        <f t="shared" si="57"/>
        <v>2.8907000000000007</v>
      </c>
      <c r="G492" s="2">
        <f t="shared" si="51"/>
        <v>2.8993519999999995</v>
      </c>
      <c r="H492" s="2">
        <f t="shared" si="55"/>
        <v>3.3476910000000011</v>
      </c>
      <c r="I492" s="2">
        <f t="array" ref="I492">SUMPRODUCT(B476:B495, (ROW(B476:B495)-ROW(B476)+1)) / (20*21/2)</f>
        <v>2.8637333333333332</v>
      </c>
      <c r="J492" s="2">
        <f t="shared" si="58"/>
        <v>2.8888459873765888</v>
      </c>
      <c r="K492" s="2">
        <f t="shared" si="52"/>
        <v>2.9153088144866004</v>
      </c>
    </row>
    <row r="493" spans="1:11" ht="13.5" x14ac:dyDescent="0.25">
      <c r="A493" s="3">
        <f>TITRES_STAT!B496</f>
        <v>43021</v>
      </c>
      <c r="B493" s="5">
        <f>TITRES_STAT!D496</f>
        <v>2.7896999999999998</v>
      </c>
      <c r="C493" s="2">
        <f t="shared" si="53"/>
        <v>-4.6300000000000008E-2</v>
      </c>
      <c r="D493" s="2">
        <f t="shared" si="54"/>
        <v>2.8582600000000005</v>
      </c>
      <c r="E493" s="2">
        <f t="shared" si="56"/>
        <v>2.89812</v>
      </c>
      <c r="F493" s="2">
        <f t="shared" si="57"/>
        <v>2.8874600000000008</v>
      </c>
      <c r="G493" s="2">
        <f t="shared" si="51"/>
        <v>2.897694</v>
      </c>
      <c r="H493" s="2">
        <f t="shared" si="55"/>
        <v>3.3404705000000012</v>
      </c>
      <c r="I493" s="2">
        <f t="array" ref="I493">SUMPRODUCT(B477:B496, (ROW(B477:B496)-ROW(B477)+1)) / (20*21/2)</f>
        <v>2.8507542857142858</v>
      </c>
      <c r="J493" s="2">
        <f t="shared" si="58"/>
        <v>2.8794035123883419</v>
      </c>
      <c r="K493" s="2">
        <f t="shared" si="52"/>
        <v>2.9103829786243809</v>
      </c>
    </row>
    <row r="494" spans="1:11" ht="13.5" x14ac:dyDescent="0.25">
      <c r="A494" s="3">
        <f>TITRES_STAT!B497</f>
        <v>43024</v>
      </c>
      <c r="B494" s="5">
        <f>TITRES_STAT!D497</f>
        <v>2.7433000000000001</v>
      </c>
      <c r="C494" s="2">
        <f t="shared" si="53"/>
        <v>-4.6399999999999775E-2</v>
      </c>
      <c r="D494" s="2">
        <f t="shared" si="54"/>
        <v>2.8230399999999998</v>
      </c>
      <c r="E494" s="2">
        <f t="shared" si="56"/>
        <v>2.8768000000000002</v>
      </c>
      <c r="F494" s="2">
        <f t="shared" si="57"/>
        <v>2.885605</v>
      </c>
      <c r="G494" s="2">
        <f t="shared" si="51"/>
        <v>2.8954600000000004</v>
      </c>
      <c r="H494" s="2">
        <f t="shared" si="55"/>
        <v>3.3325315000000013</v>
      </c>
      <c r="I494" s="2">
        <f t="array" ref="I494">SUMPRODUCT(B478:B497, (ROW(B478:B497)-ROW(B478)+1)) / (20*21/2)</f>
        <v>2.8330095238095239</v>
      </c>
      <c r="J494" s="2">
        <f t="shared" si="58"/>
        <v>2.8664412731132618</v>
      </c>
      <c r="K494" s="2">
        <f t="shared" si="52"/>
        <v>2.9038307049528362</v>
      </c>
    </row>
    <row r="495" spans="1:11" ht="13.5" x14ac:dyDescent="0.25">
      <c r="A495" s="3">
        <f>TITRES_STAT!B498</f>
        <v>43025</v>
      </c>
      <c r="B495" s="5">
        <f>TITRES_STAT!D498</f>
        <v>2.7433000000000001</v>
      </c>
      <c r="C495" s="2">
        <f t="shared" si="53"/>
        <v>0</v>
      </c>
      <c r="D495" s="2">
        <f t="shared" si="54"/>
        <v>2.7970799999999998</v>
      </c>
      <c r="E495" s="2">
        <f t="shared" si="56"/>
        <v>2.8573300000000001</v>
      </c>
      <c r="F495" s="2">
        <f t="shared" si="57"/>
        <v>2.8795799999999998</v>
      </c>
      <c r="G495" s="2">
        <f t="shared" si="51"/>
        <v>2.8914580000000005</v>
      </c>
      <c r="H495" s="2">
        <f t="shared" si="55"/>
        <v>3.3244600000000006</v>
      </c>
      <c r="I495" s="2">
        <f t="array" ref="I495">SUMPRODUCT(B479:B498, (ROW(B479:B498)-ROW(B479)+1)) / (20*21/2)</f>
        <v>2.8108080952380954</v>
      </c>
      <c r="J495" s="2">
        <f t="shared" si="58"/>
        <v>2.8547135328167608</v>
      </c>
      <c r="K495" s="2">
        <f t="shared" si="52"/>
        <v>2.8975353831899797</v>
      </c>
    </row>
    <row r="496" spans="1:11" ht="13.5" x14ac:dyDescent="0.25">
      <c r="A496" s="3">
        <f>TITRES_STAT!B499</f>
        <v>43026</v>
      </c>
      <c r="B496" s="5">
        <f>TITRES_STAT!D499</f>
        <v>2.7433000000000001</v>
      </c>
      <c r="C496" s="2">
        <f t="shared" si="53"/>
        <v>0</v>
      </c>
      <c r="D496" s="2">
        <f t="shared" si="54"/>
        <v>2.7711199999999998</v>
      </c>
      <c r="E496" s="2">
        <f t="shared" si="56"/>
        <v>2.83786</v>
      </c>
      <c r="F496" s="2">
        <f t="shared" si="57"/>
        <v>2.8740199999999998</v>
      </c>
      <c r="G496" s="2">
        <f t="shared" si="51"/>
        <v>2.8871040000000003</v>
      </c>
      <c r="H496" s="2">
        <f t="shared" si="55"/>
        <v>3.3169630000000008</v>
      </c>
      <c r="I496" s="2">
        <f t="array" ref="I496">SUMPRODUCT(B480:B499, (ROW(B480:B499)-ROW(B480)+1)) / (20*21/2)</f>
        <v>2.7932876190476188</v>
      </c>
      <c r="J496" s="2">
        <f t="shared" si="58"/>
        <v>2.8441027201675455</v>
      </c>
      <c r="K496" s="2">
        <f t="shared" si="52"/>
        <v>2.8914869367903724</v>
      </c>
    </row>
    <row r="497" spans="1:11" ht="13.5" x14ac:dyDescent="0.25">
      <c r="A497" s="3">
        <f>TITRES_STAT!B500</f>
        <v>43027</v>
      </c>
      <c r="B497" s="5">
        <f>TITRES_STAT!D500</f>
        <v>2.6877</v>
      </c>
      <c r="C497" s="2">
        <f t="shared" si="53"/>
        <v>-5.5600000000000094E-2</v>
      </c>
      <c r="D497" s="2">
        <f t="shared" si="54"/>
        <v>2.7414599999999996</v>
      </c>
      <c r="E497" s="2">
        <f t="shared" si="56"/>
        <v>2.8128300000000008</v>
      </c>
      <c r="F497" s="2">
        <f t="shared" si="57"/>
        <v>2.8652150000000001</v>
      </c>
      <c r="G497" s="2">
        <f t="shared" si="51"/>
        <v>2.8807540000000005</v>
      </c>
      <c r="H497" s="2">
        <f t="shared" si="55"/>
        <v>3.3089670000000009</v>
      </c>
      <c r="I497" s="2">
        <f t="array" ref="I497">SUMPRODUCT(B481:B500, (ROW(B481:B500)-ROW(B481)+1)) / (20*21/2)</f>
        <v>2.7769147619047621</v>
      </c>
      <c r="J497" s="2">
        <f t="shared" si="58"/>
        <v>2.8292072230087317</v>
      </c>
      <c r="K497" s="2">
        <f t="shared" si="52"/>
        <v>2.8834952922103576</v>
      </c>
    </row>
    <row r="498" spans="1:11" ht="13.5" x14ac:dyDescent="0.25">
      <c r="A498" s="3">
        <f>TITRES_STAT!B501</f>
        <v>43028</v>
      </c>
      <c r="B498" s="5">
        <f>TITRES_STAT!D501</f>
        <v>2.6320999999999999</v>
      </c>
      <c r="C498" s="2">
        <f t="shared" si="53"/>
        <v>-5.5600000000000094E-2</v>
      </c>
      <c r="D498" s="2">
        <f t="shared" si="54"/>
        <v>2.70994</v>
      </c>
      <c r="E498" s="2">
        <f t="shared" si="56"/>
        <v>2.7841000000000005</v>
      </c>
      <c r="F498" s="2">
        <f t="shared" si="57"/>
        <v>2.8531649999999997</v>
      </c>
      <c r="G498" s="2">
        <f t="shared" ref="G498:G561" si="59">AVERAGE(B449:B498)</f>
        <v>2.8734680000000004</v>
      </c>
      <c r="H498" s="2">
        <f t="shared" si="55"/>
        <v>3.3006930000000012</v>
      </c>
      <c r="I498" s="2">
        <f t="array" ref="I498">SUMPRODUCT(B482:B501, (ROW(B482:B501)-ROW(B482)+1)) / (20*21/2)</f>
        <v>2.7659223809523805</v>
      </c>
      <c r="J498" s="2">
        <f t="shared" si="58"/>
        <v>2.8104351065317097</v>
      </c>
      <c r="K498" s="2">
        <f t="shared" si="52"/>
        <v>2.8736366533001476</v>
      </c>
    </row>
    <row r="499" spans="1:11" ht="13.5" x14ac:dyDescent="0.25">
      <c r="A499" s="3">
        <f>TITRES_STAT!B502</f>
        <v>43031</v>
      </c>
      <c r="B499" s="5">
        <f>TITRES_STAT!D502</f>
        <v>2.6692</v>
      </c>
      <c r="C499" s="2">
        <f t="shared" si="53"/>
        <v>3.7100000000000133E-2</v>
      </c>
      <c r="D499" s="2">
        <f t="shared" si="54"/>
        <v>2.6951200000000002</v>
      </c>
      <c r="E499" s="2">
        <f t="shared" si="56"/>
        <v>2.75908</v>
      </c>
      <c r="F499" s="2">
        <f t="shared" si="57"/>
        <v>2.8411149999999994</v>
      </c>
      <c r="G499" s="2">
        <f t="shared" si="59"/>
        <v>2.8669239999999996</v>
      </c>
      <c r="H499" s="2">
        <f t="shared" si="55"/>
        <v>3.2928700000000015</v>
      </c>
      <c r="I499" s="2">
        <f t="array" ref="I499">SUMPRODUCT(B483:B502, (ROW(B483:B502)-ROW(B483)+1)) / (20*21/2)</f>
        <v>2.7556804761904763</v>
      </c>
      <c r="J499" s="2">
        <f t="shared" si="58"/>
        <v>2.7969841440048802</v>
      </c>
      <c r="K499" s="2">
        <f t="shared" ref="K499:K562" si="60">$K$4*B499+(1-$K$4)*K498</f>
        <v>2.8656195296413181</v>
      </c>
    </row>
    <row r="500" spans="1:11" ht="13.5" x14ac:dyDescent="0.25">
      <c r="A500" s="3">
        <f>TITRES_STAT!B503</f>
        <v>43032</v>
      </c>
      <c r="B500" s="5">
        <f>TITRES_STAT!D503</f>
        <v>2.6692</v>
      </c>
      <c r="C500" s="2">
        <f t="shared" si="53"/>
        <v>0</v>
      </c>
      <c r="D500" s="2">
        <f t="shared" si="54"/>
        <v>2.6802999999999999</v>
      </c>
      <c r="E500" s="2">
        <f t="shared" si="56"/>
        <v>2.7386900000000001</v>
      </c>
      <c r="F500" s="2">
        <f t="shared" si="57"/>
        <v>2.8309199999999999</v>
      </c>
      <c r="G500" s="2">
        <f t="shared" si="59"/>
        <v>2.8603799999999997</v>
      </c>
      <c r="H500" s="2">
        <f t="shared" si="55"/>
        <v>3.2858425000000016</v>
      </c>
      <c r="I500" s="2">
        <f t="array" ref="I500">SUMPRODUCT(B484:B503, (ROW(B484:B503)-ROW(B484)+1)) / (20*21/2)</f>
        <v>2.7464980952380951</v>
      </c>
      <c r="J500" s="2">
        <f t="shared" si="58"/>
        <v>2.7848142255282249</v>
      </c>
      <c r="K500" s="2">
        <f t="shared" si="60"/>
        <v>2.8579168029887172</v>
      </c>
    </row>
    <row r="501" spans="1:11" ht="13.5" x14ac:dyDescent="0.25">
      <c r="A501" s="3">
        <f>TITRES_STAT!B504</f>
        <v>43033</v>
      </c>
      <c r="B501" s="5">
        <f>TITRES_STAT!D504</f>
        <v>2.7155</v>
      </c>
      <c r="C501" s="2">
        <f t="shared" si="53"/>
        <v>4.6300000000000008E-2</v>
      </c>
      <c r="D501" s="2">
        <f t="shared" si="54"/>
        <v>2.6747400000000003</v>
      </c>
      <c r="E501" s="2">
        <f t="shared" si="56"/>
        <v>2.7229299999999999</v>
      </c>
      <c r="F501" s="2">
        <f t="shared" si="57"/>
        <v>2.8230399999999998</v>
      </c>
      <c r="G501" s="2">
        <f t="shared" si="59"/>
        <v>2.8545859999999994</v>
      </c>
      <c r="H501" s="2">
        <f t="shared" si="55"/>
        <v>3.2780300000000016</v>
      </c>
      <c r="I501" s="2">
        <f t="array" ref="I501">SUMPRODUCT(B485:B504, (ROW(B485:B504)-ROW(B485)+1)) / (20*21/2)</f>
        <v>2.7383752380952382</v>
      </c>
      <c r="J501" s="2">
        <f t="shared" si="58"/>
        <v>2.778212870716013</v>
      </c>
      <c r="K501" s="2">
        <f t="shared" si="60"/>
        <v>2.8523318303224929</v>
      </c>
    </row>
    <row r="502" spans="1:11" ht="13.5" x14ac:dyDescent="0.25">
      <c r="A502" s="3">
        <f>TITRES_STAT!B505</f>
        <v>43034</v>
      </c>
      <c r="B502" s="5">
        <f>TITRES_STAT!D505</f>
        <v>2.7155</v>
      </c>
      <c r="C502" s="2">
        <f t="shared" si="53"/>
        <v>0</v>
      </c>
      <c r="D502" s="2">
        <f t="shared" si="54"/>
        <v>2.6802999999999999</v>
      </c>
      <c r="E502" s="2">
        <f t="shared" si="56"/>
        <v>2.7108799999999995</v>
      </c>
      <c r="F502" s="2">
        <f t="shared" si="57"/>
        <v>2.8119149999999999</v>
      </c>
      <c r="G502" s="2">
        <f t="shared" si="59"/>
        <v>2.8487919999999991</v>
      </c>
      <c r="H502" s="2">
        <f t="shared" si="55"/>
        <v>3.2699520000000022</v>
      </c>
      <c r="I502" s="2">
        <f t="array" ref="I502">SUMPRODUCT(B486:B505, (ROW(B486:B505)-ROW(B486)+1)) / (20*21/2)</f>
        <v>2.7314000000000003</v>
      </c>
      <c r="J502" s="2">
        <f t="shared" si="58"/>
        <v>2.7722402163621069</v>
      </c>
      <c r="K502" s="2">
        <f t="shared" si="60"/>
        <v>2.8469658761921992</v>
      </c>
    </row>
    <row r="503" spans="1:11" ht="13.5" x14ac:dyDescent="0.25">
      <c r="A503" s="3">
        <f>TITRES_STAT!B506</f>
        <v>43035</v>
      </c>
      <c r="B503" s="5">
        <f>TITRES_STAT!D506</f>
        <v>2.7155</v>
      </c>
      <c r="C503" s="2">
        <f t="shared" si="53"/>
        <v>0</v>
      </c>
      <c r="D503" s="2">
        <f t="shared" si="54"/>
        <v>2.6969800000000004</v>
      </c>
      <c r="E503" s="2">
        <f t="shared" si="56"/>
        <v>2.7034599999999993</v>
      </c>
      <c r="F503" s="2">
        <f t="shared" si="57"/>
        <v>2.8007900000000001</v>
      </c>
      <c r="G503" s="2">
        <f t="shared" si="59"/>
        <v>2.8428199999999992</v>
      </c>
      <c r="H503" s="2">
        <f t="shared" si="55"/>
        <v>3.2618740000000024</v>
      </c>
      <c r="I503" s="2">
        <f t="array" ref="I503">SUMPRODUCT(B487:B506, (ROW(B487:B506)-ROW(B487)+1)) / (20*21/2)</f>
        <v>2.7254842857142854</v>
      </c>
      <c r="J503" s="2">
        <f t="shared" si="58"/>
        <v>2.7668363862323826</v>
      </c>
      <c r="K503" s="2">
        <f t="shared" si="60"/>
        <v>2.8418103516356421</v>
      </c>
    </row>
    <row r="504" spans="1:11" ht="13.5" x14ac:dyDescent="0.25">
      <c r="A504" s="3">
        <f>TITRES_STAT!B507</f>
        <v>43038</v>
      </c>
      <c r="B504" s="5">
        <f>TITRES_STAT!D507</f>
        <v>2.7155</v>
      </c>
      <c r="C504" s="2">
        <f t="shared" si="53"/>
        <v>0</v>
      </c>
      <c r="D504" s="2">
        <f t="shared" si="54"/>
        <v>2.7062400000000002</v>
      </c>
      <c r="E504" s="2">
        <f t="shared" si="56"/>
        <v>2.7006799999999993</v>
      </c>
      <c r="F504" s="2">
        <f t="shared" si="57"/>
        <v>2.7887399999999998</v>
      </c>
      <c r="G504" s="2">
        <f t="shared" si="59"/>
        <v>2.8368479999999989</v>
      </c>
      <c r="H504" s="2">
        <f t="shared" si="55"/>
        <v>3.253929000000003</v>
      </c>
      <c r="I504" s="2">
        <f t="array" ref="I504">SUMPRODUCT(B488:B507, (ROW(B488:B507)-ROW(B488)+1)) / (20*21/2)</f>
        <v>2.7206280952380957</v>
      </c>
      <c r="J504" s="2">
        <f t="shared" si="58"/>
        <v>2.7619472065912034</v>
      </c>
      <c r="K504" s="2">
        <f t="shared" si="60"/>
        <v>2.8368570045126758</v>
      </c>
    </row>
    <row r="505" spans="1:11" ht="13.5" x14ac:dyDescent="0.25">
      <c r="A505" s="3">
        <f>TITRES_STAT!B508</f>
        <v>43039</v>
      </c>
      <c r="B505" s="5">
        <f>TITRES_STAT!D508</f>
        <v>2.7155</v>
      </c>
      <c r="C505" s="2">
        <f t="shared" si="53"/>
        <v>0</v>
      </c>
      <c r="D505" s="2">
        <f t="shared" si="54"/>
        <v>2.7155</v>
      </c>
      <c r="E505" s="2">
        <f t="shared" si="56"/>
        <v>2.6978999999999997</v>
      </c>
      <c r="F505" s="2">
        <f t="shared" si="57"/>
        <v>2.7776150000000004</v>
      </c>
      <c r="G505" s="2">
        <f t="shared" si="59"/>
        <v>2.8312299999999992</v>
      </c>
      <c r="H505" s="2">
        <f t="shared" si="55"/>
        <v>3.2458510000000032</v>
      </c>
      <c r="I505" s="2">
        <f t="array" ref="I505">SUMPRODUCT(B489:B508, (ROW(B489:B508)-ROW(B489)+1)) / (20*21/2)</f>
        <v>2.7168314285714286</v>
      </c>
      <c r="J505" s="2">
        <f t="shared" si="58"/>
        <v>2.7575236631063271</v>
      </c>
      <c r="K505" s="2">
        <f t="shared" si="60"/>
        <v>2.8320979062964922</v>
      </c>
    </row>
    <row r="506" spans="1:11" ht="13.5" x14ac:dyDescent="0.25">
      <c r="A506" s="3">
        <f>TITRES_STAT!B509</f>
        <v>43040</v>
      </c>
      <c r="B506" s="5">
        <f>TITRES_STAT!D509</f>
        <v>2.7155</v>
      </c>
      <c r="C506" s="2">
        <f t="shared" si="53"/>
        <v>0</v>
      </c>
      <c r="D506" s="2">
        <f t="shared" si="54"/>
        <v>2.7155</v>
      </c>
      <c r="E506" s="2">
        <f t="shared" si="56"/>
        <v>2.6951199999999997</v>
      </c>
      <c r="F506" s="2">
        <f t="shared" si="57"/>
        <v>2.7664899999999997</v>
      </c>
      <c r="G506" s="2">
        <f t="shared" si="59"/>
        <v>2.8250819999999992</v>
      </c>
      <c r="H506" s="2">
        <f t="shared" si="55"/>
        <v>3.2378615000000028</v>
      </c>
      <c r="I506" s="2">
        <f t="array" ref="I506">SUMPRODUCT(B490:B509, (ROW(B490:B509)-ROW(B490)+1)) / (20*21/2)</f>
        <v>2.7069485714285713</v>
      </c>
      <c r="J506" s="2">
        <f t="shared" si="58"/>
        <v>2.7535214094771532</v>
      </c>
      <c r="K506" s="2">
        <f t="shared" si="60"/>
        <v>2.8275254393829043</v>
      </c>
    </row>
    <row r="507" spans="1:11" ht="13.5" x14ac:dyDescent="0.25">
      <c r="A507" s="3">
        <f>TITRES_STAT!B510</f>
        <v>43041</v>
      </c>
      <c r="B507" s="5">
        <f>TITRES_STAT!D510</f>
        <v>2.7155</v>
      </c>
      <c r="C507" s="2">
        <f t="shared" si="53"/>
        <v>0</v>
      </c>
      <c r="D507" s="2">
        <f t="shared" si="54"/>
        <v>2.7155</v>
      </c>
      <c r="E507" s="2">
        <f t="shared" si="56"/>
        <v>2.6978999999999997</v>
      </c>
      <c r="F507" s="2">
        <f t="shared" si="57"/>
        <v>2.7553650000000003</v>
      </c>
      <c r="G507" s="2">
        <f t="shared" si="59"/>
        <v>2.8192879999999998</v>
      </c>
      <c r="H507" s="2">
        <f t="shared" si="55"/>
        <v>3.2302255000000031</v>
      </c>
      <c r="I507" s="2">
        <f t="array" ref="I507">SUMPRODUCT(B491:B510, (ROW(B491:B510)-ROW(B491)+1)) / (20*21/2)</f>
        <v>2.6983895238095243</v>
      </c>
      <c r="J507" s="2">
        <f t="shared" si="58"/>
        <v>2.7499003228602814</v>
      </c>
      <c r="K507" s="2">
        <f t="shared" si="60"/>
        <v>2.8231322848973002</v>
      </c>
    </row>
    <row r="508" spans="1:11" ht="13.5" x14ac:dyDescent="0.25">
      <c r="A508" s="3">
        <f>TITRES_STAT!B511</f>
        <v>43042</v>
      </c>
      <c r="B508" s="5">
        <f>TITRES_STAT!D511</f>
        <v>2.7155</v>
      </c>
      <c r="C508" s="2">
        <f t="shared" si="53"/>
        <v>0</v>
      </c>
      <c r="D508" s="2">
        <f t="shared" si="54"/>
        <v>2.7155</v>
      </c>
      <c r="E508" s="2">
        <f t="shared" si="56"/>
        <v>2.7062399999999998</v>
      </c>
      <c r="F508" s="2">
        <f t="shared" si="57"/>
        <v>2.7451699999999994</v>
      </c>
      <c r="G508" s="2">
        <f t="shared" si="59"/>
        <v>2.8152620000000002</v>
      </c>
      <c r="H508" s="2">
        <f t="shared" si="55"/>
        <v>3.2223685000000035</v>
      </c>
      <c r="I508" s="2">
        <f t="array" ref="I508">SUMPRODUCT(B492:B511, (ROW(B492:B511)-ROW(B492)+1)) / (20*21/2)</f>
        <v>2.6909338095238096</v>
      </c>
      <c r="J508" s="2">
        <f t="shared" si="58"/>
        <v>2.7466241016354926</v>
      </c>
      <c r="K508" s="2">
        <f t="shared" si="60"/>
        <v>2.8189114109797591</v>
      </c>
    </row>
    <row r="509" spans="1:11" ht="13.5" x14ac:dyDescent="0.25">
      <c r="A509" s="3">
        <f>TITRES_STAT!B512</f>
        <v>43045</v>
      </c>
      <c r="B509" s="5">
        <f>TITRES_STAT!D512</f>
        <v>2.6414</v>
      </c>
      <c r="C509" s="2">
        <f t="shared" si="53"/>
        <v>-7.4100000000000055E-2</v>
      </c>
      <c r="D509" s="2">
        <f t="shared" si="54"/>
        <v>2.7006799999999997</v>
      </c>
      <c r="E509" s="2">
        <f t="shared" si="56"/>
        <v>2.7034599999999998</v>
      </c>
      <c r="F509" s="2">
        <f t="shared" si="57"/>
        <v>2.7312699999999994</v>
      </c>
      <c r="G509" s="2">
        <f t="shared" si="59"/>
        <v>2.8097540000000003</v>
      </c>
      <c r="H509" s="2">
        <f t="shared" si="55"/>
        <v>3.2141410000000037</v>
      </c>
      <c r="I509" s="2">
        <f t="array" ref="I509">SUMPRODUCT(B493:B512, (ROW(B493:B512)-ROW(B493)+1)) / (20*21/2)</f>
        <v>2.6801623809523809</v>
      </c>
      <c r="J509" s="2">
        <f t="shared" si="58"/>
        <v>2.7366027586225883</v>
      </c>
      <c r="K509" s="2">
        <f t="shared" si="60"/>
        <v>2.8119501791766313</v>
      </c>
    </row>
    <row r="510" spans="1:11" ht="13.5" x14ac:dyDescent="0.25">
      <c r="A510" s="3">
        <f>TITRES_STAT!B513</f>
        <v>43046</v>
      </c>
      <c r="B510" s="5">
        <f>TITRES_STAT!D513</f>
        <v>2.6414</v>
      </c>
      <c r="C510" s="2">
        <f t="shared" si="53"/>
        <v>0</v>
      </c>
      <c r="D510" s="2">
        <f t="shared" si="54"/>
        <v>2.6858600000000004</v>
      </c>
      <c r="E510" s="2">
        <f t="shared" si="56"/>
        <v>2.7006799999999997</v>
      </c>
      <c r="F510" s="2">
        <f t="shared" si="57"/>
        <v>2.7196849999999992</v>
      </c>
      <c r="G510" s="2">
        <f t="shared" si="59"/>
        <v>2.8028320000000009</v>
      </c>
      <c r="H510" s="2">
        <f t="shared" si="55"/>
        <v>3.2065325000000029</v>
      </c>
      <c r="I510" s="2">
        <f t="array" ref="I510">SUMPRODUCT(B494:B513, (ROW(B494:B513)-ROW(B494)+1)) / (20*21/2)</f>
        <v>2.6802528571428574</v>
      </c>
      <c r="J510" s="2">
        <f t="shared" si="58"/>
        <v>2.7275358292299607</v>
      </c>
      <c r="K510" s="2">
        <f t="shared" si="60"/>
        <v>2.8052619368559792</v>
      </c>
    </row>
    <row r="511" spans="1:11" ht="13.5" x14ac:dyDescent="0.25">
      <c r="A511" s="3">
        <f>TITRES_STAT!B514</f>
        <v>43047</v>
      </c>
      <c r="B511" s="5">
        <f>TITRES_STAT!D514</f>
        <v>2.6414</v>
      </c>
      <c r="C511" s="2">
        <f t="shared" si="53"/>
        <v>0</v>
      </c>
      <c r="D511" s="2">
        <f t="shared" si="54"/>
        <v>2.6710400000000001</v>
      </c>
      <c r="E511" s="2">
        <f t="shared" si="56"/>
        <v>2.6932700000000001</v>
      </c>
      <c r="F511" s="2">
        <f t="shared" si="57"/>
        <v>2.7080999999999991</v>
      </c>
      <c r="G511" s="2">
        <f t="shared" si="59"/>
        <v>2.7967920000000008</v>
      </c>
      <c r="H511" s="2">
        <f t="shared" si="55"/>
        <v>3.1987915000000027</v>
      </c>
      <c r="I511" s="2">
        <f t="array" ref="I511">SUMPRODUCT(B495:B514, (ROW(B495:B514)-ROW(B495)+1)) / (20*21/2)</f>
        <v>2.6807847619047616</v>
      </c>
      <c r="J511" s="2">
        <f t="shared" si="58"/>
        <v>2.7193324169223452</v>
      </c>
      <c r="K511" s="2">
        <f t="shared" si="60"/>
        <v>2.7988359785479018</v>
      </c>
    </row>
    <row r="512" spans="1:11" ht="13.5" x14ac:dyDescent="0.25">
      <c r="A512" s="3">
        <f>TITRES_STAT!B515</f>
        <v>43048</v>
      </c>
      <c r="B512" s="5">
        <f>TITRES_STAT!D515</f>
        <v>2.5950000000000002</v>
      </c>
      <c r="C512" s="2">
        <f t="shared" si="53"/>
        <v>-4.6399999999999775E-2</v>
      </c>
      <c r="D512" s="2">
        <f t="shared" si="54"/>
        <v>2.6469399999999998</v>
      </c>
      <c r="E512" s="2">
        <f t="shared" si="56"/>
        <v>2.6812200000000002</v>
      </c>
      <c r="F512" s="2">
        <f t="shared" si="57"/>
        <v>2.6960499999999987</v>
      </c>
      <c r="G512" s="2">
        <f t="shared" si="59"/>
        <v>2.7914160000000008</v>
      </c>
      <c r="H512" s="2">
        <f t="shared" si="55"/>
        <v>3.1909950000000027</v>
      </c>
      <c r="I512" s="2">
        <f t="array" ref="I512">SUMPRODUCT(B496:B515, (ROW(B496:B515)-ROW(B496)+1)) / (20*21/2)</f>
        <v>2.6859466666666667</v>
      </c>
      <c r="J512" s="2">
        <f t="shared" si="58"/>
        <v>2.7074912343583124</v>
      </c>
      <c r="K512" s="2">
        <f t="shared" si="60"/>
        <v>2.7908424107617096</v>
      </c>
    </row>
    <row r="513" spans="1:11" ht="13.5" x14ac:dyDescent="0.25">
      <c r="A513" s="3">
        <f>TITRES_STAT!B516</f>
        <v>43049</v>
      </c>
      <c r="B513" s="5">
        <f>TITRES_STAT!D516</f>
        <v>2.6970000000000001</v>
      </c>
      <c r="C513" s="2">
        <f t="shared" si="53"/>
        <v>0.10199999999999987</v>
      </c>
      <c r="D513" s="2">
        <f t="shared" si="54"/>
        <v>2.64324</v>
      </c>
      <c r="E513" s="2">
        <f t="shared" si="56"/>
        <v>2.67937</v>
      </c>
      <c r="F513" s="2">
        <f t="shared" si="57"/>
        <v>2.6914149999999992</v>
      </c>
      <c r="G513" s="2">
        <f t="shared" si="59"/>
        <v>2.789670000000001</v>
      </c>
      <c r="H513" s="2">
        <f t="shared" si="55"/>
        <v>3.1837085000000025</v>
      </c>
      <c r="I513" s="2">
        <f t="array" ref="I513">SUMPRODUCT(B497:B516, (ROW(B497:B516)-ROW(B497)+1)) / (20*21/2)</f>
        <v>2.6902323809523803</v>
      </c>
      <c r="J513" s="2">
        <f t="shared" si="58"/>
        <v>2.7064920691813299</v>
      </c>
      <c r="K513" s="2">
        <f t="shared" si="60"/>
        <v>2.7871623162220347</v>
      </c>
    </row>
    <row r="514" spans="1:11" ht="13.5" x14ac:dyDescent="0.25">
      <c r="A514" s="3">
        <f>TITRES_STAT!B517</f>
        <v>43052</v>
      </c>
      <c r="B514" s="5">
        <f>TITRES_STAT!D517</f>
        <v>2.6970000000000001</v>
      </c>
      <c r="C514" s="2">
        <f t="shared" si="53"/>
        <v>0</v>
      </c>
      <c r="D514" s="2">
        <f t="shared" si="54"/>
        <v>2.6543599999999996</v>
      </c>
      <c r="E514" s="2">
        <f t="shared" si="56"/>
        <v>2.6775199999999999</v>
      </c>
      <c r="F514" s="2">
        <f t="shared" si="57"/>
        <v>2.6890999999999994</v>
      </c>
      <c r="G514" s="2">
        <f t="shared" si="59"/>
        <v>2.7861480000000012</v>
      </c>
      <c r="H514" s="2">
        <f t="shared" si="55"/>
        <v>3.1763780000000019</v>
      </c>
      <c r="I514" s="2">
        <f t="array" ref="I514">SUMPRODUCT(B498:B517, (ROW(B498:B517)-ROW(B498)+1)) / (20*21/2)</f>
        <v>2.6901428571428569</v>
      </c>
      <c r="J514" s="2">
        <f t="shared" si="58"/>
        <v>2.7055880625926316</v>
      </c>
      <c r="K514" s="2">
        <f t="shared" si="60"/>
        <v>2.7836265391152883</v>
      </c>
    </row>
    <row r="515" spans="1:11" ht="13.5" x14ac:dyDescent="0.25">
      <c r="A515" s="3">
        <f>TITRES_STAT!B518</f>
        <v>43053</v>
      </c>
      <c r="B515" s="5">
        <f>TITRES_STAT!D518</f>
        <v>2.7433000000000001</v>
      </c>
      <c r="C515" s="2">
        <f t="shared" si="53"/>
        <v>4.6300000000000008E-2</v>
      </c>
      <c r="D515" s="2">
        <f t="shared" si="54"/>
        <v>2.6747399999999999</v>
      </c>
      <c r="E515" s="2">
        <f t="shared" si="56"/>
        <v>2.6802999999999999</v>
      </c>
      <c r="F515" s="2">
        <f t="shared" si="57"/>
        <v>2.6890999999999994</v>
      </c>
      <c r="G515" s="2">
        <f t="shared" si="59"/>
        <v>2.7835520000000016</v>
      </c>
      <c r="H515" s="2">
        <f t="shared" si="55"/>
        <v>3.1692790000000017</v>
      </c>
      <c r="I515" s="2">
        <f t="array" ref="I515">SUMPRODUCT(B499:B518, (ROW(B499:B518)-ROW(B499)+1)) / (20*21/2)</f>
        <v>2.6900533333333327</v>
      </c>
      <c r="J515" s="2">
        <f t="shared" si="58"/>
        <v>2.7091796756790476</v>
      </c>
      <c r="K515" s="2">
        <f t="shared" si="60"/>
        <v>2.7820451062088063</v>
      </c>
    </row>
    <row r="516" spans="1:11" ht="13.5" x14ac:dyDescent="0.25">
      <c r="A516" s="3">
        <f>TITRES_STAT!B519</f>
        <v>43054</v>
      </c>
      <c r="B516" s="5">
        <f>TITRES_STAT!D519</f>
        <v>2.7341000000000002</v>
      </c>
      <c r="C516" s="2">
        <f t="shared" ref="C516:C579" si="61">B516-B515</f>
        <v>-9.1999999999998749E-3</v>
      </c>
      <c r="D516" s="2">
        <f t="shared" si="54"/>
        <v>2.6932800000000001</v>
      </c>
      <c r="E516" s="2">
        <f t="shared" si="56"/>
        <v>2.6821600000000005</v>
      </c>
      <c r="F516" s="2">
        <f t="shared" si="57"/>
        <v>2.6886399999999995</v>
      </c>
      <c r="G516" s="2">
        <f t="shared" si="59"/>
        <v>2.7807720000000025</v>
      </c>
      <c r="H516" s="2">
        <f t="shared" si="55"/>
        <v>3.1615150000000019</v>
      </c>
      <c r="I516" s="2">
        <f t="array" ref="I516">SUMPRODUCT(B500:B519, (ROW(B500:B519)-ROW(B500)+1)) / (20*21/2)</f>
        <v>2.6967657142857142</v>
      </c>
      <c r="J516" s="2">
        <f t="shared" si="58"/>
        <v>2.7115530399000907</v>
      </c>
      <c r="K516" s="2">
        <f t="shared" si="60"/>
        <v>2.7801649059653237</v>
      </c>
    </row>
    <row r="517" spans="1:11" ht="13.5" x14ac:dyDescent="0.25">
      <c r="A517" s="3">
        <f>TITRES_STAT!B520</f>
        <v>43055</v>
      </c>
      <c r="B517" s="5">
        <f>TITRES_STAT!D520</f>
        <v>2.6877</v>
      </c>
      <c r="C517" s="2">
        <f t="shared" si="61"/>
        <v>-4.6400000000000219E-2</v>
      </c>
      <c r="D517" s="2">
        <f t="shared" si="54"/>
        <v>2.7118199999999999</v>
      </c>
      <c r="E517" s="2">
        <f t="shared" si="56"/>
        <v>2.6793800000000001</v>
      </c>
      <c r="F517" s="2">
        <f t="shared" si="57"/>
        <v>2.6886399999999995</v>
      </c>
      <c r="G517" s="2">
        <f t="shared" si="59"/>
        <v>2.7787320000000024</v>
      </c>
      <c r="H517" s="2">
        <f t="shared" si="55"/>
        <v>3.1532980000000013</v>
      </c>
      <c r="I517" s="2">
        <f t="array" ref="I517">SUMPRODUCT(B501:B520, (ROW(B501:B520)-ROW(B501)+1)) / (20*21/2)</f>
        <v>2.7030366666666668</v>
      </c>
      <c r="J517" s="2">
        <f t="shared" si="58"/>
        <v>2.7092813218143679</v>
      </c>
      <c r="K517" s="2">
        <f t="shared" si="60"/>
        <v>2.7765388312215857</v>
      </c>
    </row>
    <row r="518" spans="1:11" ht="13.5" x14ac:dyDescent="0.25">
      <c r="A518" s="3">
        <f>TITRES_STAT!B521</f>
        <v>43056</v>
      </c>
      <c r="B518" s="5">
        <f>TITRES_STAT!D521</f>
        <v>2.6877</v>
      </c>
      <c r="C518" s="2">
        <f t="shared" si="61"/>
        <v>0</v>
      </c>
      <c r="D518" s="2">
        <f t="shared" ref="D518:D581" si="62">AVERAGE(B514:B518)</f>
        <v>2.7099599999999997</v>
      </c>
      <c r="E518" s="2">
        <f t="shared" si="56"/>
        <v>2.6766000000000001</v>
      </c>
      <c r="F518" s="2">
        <f t="shared" si="57"/>
        <v>2.6914199999999999</v>
      </c>
      <c r="G518" s="2">
        <f t="shared" si="59"/>
        <v>2.7768780000000026</v>
      </c>
      <c r="H518" s="2">
        <f t="shared" si="55"/>
        <v>3.1455675000000012</v>
      </c>
      <c r="I518" s="2">
        <f t="array" ref="I518">SUMPRODUCT(B502:B521, (ROW(B502:B521)-ROW(B502)+1)) / (20*21/2)</f>
        <v>2.7088661904761908</v>
      </c>
      <c r="J518" s="2">
        <f t="shared" si="58"/>
        <v>2.7072259578320472</v>
      </c>
      <c r="K518" s="2">
        <f t="shared" si="60"/>
        <v>2.7730549554874058</v>
      </c>
    </row>
    <row r="519" spans="1:11" ht="13.5" x14ac:dyDescent="0.25">
      <c r="A519" s="3">
        <f>TITRES_STAT!B522</f>
        <v>43059</v>
      </c>
      <c r="B519" s="5">
        <f>TITRES_STAT!D522</f>
        <v>2.7618999999999998</v>
      </c>
      <c r="C519" s="2">
        <f t="shared" si="61"/>
        <v>7.4199999999999822E-2</v>
      </c>
      <c r="D519" s="2">
        <f t="shared" si="62"/>
        <v>2.7229399999999999</v>
      </c>
      <c r="E519" s="2">
        <f t="shared" si="56"/>
        <v>2.68865</v>
      </c>
      <c r="F519" s="2">
        <f t="shared" si="57"/>
        <v>2.6960549999999999</v>
      </c>
      <c r="G519" s="2">
        <f t="shared" si="59"/>
        <v>2.7781760000000024</v>
      </c>
      <c r="H519" s="2">
        <f t="shared" si="55"/>
        <v>3.1382960000000009</v>
      </c>
      <c r="I519" s="2">
        <f t="array" ref="I519">SUMPRODUCT(B503:B522, (ROW(B503:B522)-ROW(B503)+1)) / (20*21/2)</f>
        <v>2.714474761904762</v>
      </c>
      <c r="J519" s="2">
        <f t="shared" si="58"/>
        <v>2.7124330094670901</v>
      </c>
      <c r="K519" s="2">
        <f t="shared" si="60"/>
        <v>2.7726175062526055</v>
      </c>
    </row>
    <row r="520" spans="1:11" ht="13.5" x14ac:dyDescent="0.25">
      <c r="A520" s="3">
        <f>TITRES_STAT!B523</f>
        <v>43060</v>
      </c>
      <c r="B520" s="5">
        <f>TITRES_STAT!D523</f>
        <v>2.7618999999999998</v>
      </c>
      <c r="C520" s="2">
        <f t="shared" si="61"/>
        <v>0</v>
      </c>
      <c r="D520" s="2">
        <f t="shared" si="62"/>
        <v>2.7266600000000003</v>
      </c>
      <c r="E520" s="2">
        <f t="shared" si="56"/>
        <v>2.7007000000000003</v>
      </c>
      <c r="F520" s="2">
        <f t="shared" si="57"/>
        <v>2.7006899999999998</v>
      </c>
      <c r="G520" s="2">
        <f t="shared" si="59"/>
        <v>2.7791040000000025</v>
      </c>
      <c r="H520" s="2">
        <f t="shared" si="55"/>
        <v>3.1310245000000005</v>
      </c>
      <c r="I520" s="2">
        <f t="array" ref="I520">SUMPRODUCT(B504:B523, (ROW(B504:B523)-ROW(B504)+1)) / (20*21/2)</f>
        <v>2.7172147619047617</v>
      </c>
      <c r="J520" s="2">
        <f t="shared" si="58"/>
        <v>2.7171441514226053</v>
      </c>
      <c r="K520" s="2">
        <f t="shared" si="60"/>
        <v>2.7721972118897584</v>
      </c>
    </row>
    <row r="521" spans="1:11" ht="13.5" x14ac:dyDescent="0.25">
      <c r="A521" s="3">
        <f>TITRES_STAT!B524</f>
        <v>43061</v>
      </c>
      <c r="B521" s="5">
        <f>TITRES_STAT!D524</f>
        <v>2.7618999999999998</v>
      </c>
      <c r="C521" s="2">
        <f t="shared" si="61"/>
        <v>0</v>
      </c>
      <c r="D521" s="2">
        <f t="shared" si="62"/>
        <v>2.7322200000000003</v>
      </c>
      <c r="E521" s="2">
        <f t="shared" si="56"/>
        <v>2.7127500000000002</v>
      </c>
      <c r="F521" s="2">
        <f t="shared" si="57"/>
        <v>2.7030099999999995</v>
      </c>
      <c r="G521" s="2">
        <f t="shared" si="59"/>
        <v>2.7809580000000023</v>
      </c>
      <c r="H521" s="2">
        <f t="shared" si="55"/>
        <v>3.1237529999999998</v>
      </c>
      <c r="I521" s="2">
        <f t="array" ref="I521">SUMPRODUCT(B505:B524, (ROW(B505:B524)-ROW(B505)+1)) / (20*21/2)</f>
        <v>2.7216280952380956</v>
      </c>
      <c r="J521" s="2">
        <f t="shared" si="58"/>
        <v>2.7214066131918808</v>
      </c>
      <c r="K521" s="2">
        <f t="shared" si="60"/>
        <v>2.7717933996587876</v>
      </c>
    </row>
    <row r="522" spans="1:11" ht="13.5" x14ac:dyDescent="0.25">
      <c r="A522" s="3">
        <f>TITRES_STAT!B525</f>
        <v>43062</v>
      </c>
      <c r="B522" s="5">
        <f>TITRES_STAT!D525</f>
        <v>2.7618999999999998</v>
      </c>
      <c r="C522" s="2">
        <f t="shared" si="61"/>
        <v>0</v>
      </c>
      <c r="D522" s="2">
        <f t="shared" si="62"/>
        <v>2.7470600000000003</v>
      </c>
      <c r="E522" s="2">
        <f t="shared" si="56"/>
        <v>2.7294400000000003</v>
      </c>
      <c r="F522" s="2">
        <f t="shared" si="57"/>
        <v>2.7053299999999991</v>
      </c>
      <c r="G522" s="2">
        <f t="shared" si="59"/>
        <v>2.7805880000000021</v>
      </c>
      <c r="H522" s="2">
        <f t="shared" ref="H522:H585" si="63">AVERAGE(B323:B522)</f>
        <v>3.1171005000000003</v>
      </c>
      <c r="I522" s="2">
        <f t="array" ref="I522">SUMPRODUCT(B506:B525, (ROW(B506:B525)-ROW(B506)+1)) / (20*21/2)</f>
        <v>2.7196838095238096</v>
      </c>
      <c r="J522" s="2">
        <f t="shared" si="58"/>
        <v>2.7252631262212255</v>
      </c>
      <c r="K522" s="2">
        <f t="shared" si="60"/>
        <v>2.7714054232015801</v>
      </c>
    </row>
    <row r="523" spans="1:11" ht="13.5" x14ac:dyDescent="0.25">
      <c r="A523" s="3">
        <f>TITRES_STAT!B526</f>
        <v>43063</v>
      </c>
      <c r="B523" s="5">
        <f>TITRES_STAT!D526</f>
        <v>2.7341000000000002</v>
      </c>
      <c r="C523" s="2">
        <f t="shared" si="61"/>
        <v>-2.7799999999999603E-2</v>
      </c>
      <c r="D523" s="2">
        <f t="shared" si="62"/>
        <v>2.7563399999999998</v>
      </c>
      <c r="E523" s="2">
        <f t="shared" si="56"/>
        <v>2.7331500000000002</v>
      </c>
      <c r="F523" s="2">
        <f t="shared" si="57"/>
        <v>2.7062599999999994</v>
      </c>
      <c r="G523" s="2">
        <f t="shared" si="59"/>
        <v>2.7781800000000021</v>
      </c>
      <c r="H523" s="2">
        <f t="shared" si="63"/>
        <v>3.110751</v>
      </c>
      <c r="I523" s="2">
        <f t="array" ref="I523">SUMPRODUCT(B507:B526, (ROW(B507:B526)-ROW(B507)+1)) / (20*21/2)</f>
        <v>2.7178719047619047</v>
      </c>
      <c r="J523" s="2">
        <f t="shared" si="58"/>
        <v>2.7261047332477752</v>
      </c>
      <c r="K523" s="2">
        <f t="shared" si="60"/>
        <v>2.7699424654289695</v>
      </c>
    </row>
    <row r="524" spans="1:11" ht="13.5" x14ac:dyDescent="0.25">
      <c r="A524" s="3">
        <f>TITRES_STAT!B527</f>
        <v>43066</v>
      </c>
      <c r="B524" s="5">
        <f>TITRES_STAT!D527</f>
        <v>2.7526000000000002</v>
      </c>
      <c r="C524" s="2">
        <f t="shared" si="61"/>
        <v>1.8499999999999961E-2</v>
      </c>
      <c r="D524" s="2">
        <f t="shared" si="62"/>
        <v>2.7544799999999996</v>
      </c>
      <c r="E524" s="2">
        <f t="shared" ref="E524:E587" si="64">AVERAGE(B515:B524)</f>
        <v>2.7387100000000002</v>
      </c>
      <c r="F524" s="2">
        <f t="shared" si="57"/>
        <v>2.7081149999999994</v>
      </c>
      <c r="G524" s="2">
        <f t="shared" si="59"/>
        <v>2.7776240000000016</v>
      </c>
      <c r="H524" s="2">
        <f t="shared" si="63"/>
        <v>3.1041405000000002</v>
      </c>
      <c r="I524" s="2">
        <f t="array" ref="I524">SUMPRODUCT(B508:B527, (ROW(B508:B527)-ROW(B508)+1)) / (20*21/2)</f>
        <v>2.7161923809523807</v>
      </c>
      <c r="J524" s="2">
        <f t="shared" si="58"/>
        <v>2.7286280919860824</v>
      </c>
      <c r="K524" s="2">
        <f t="shared" si="60"/>
        <v>2.7692623687454807</v>
      </c>
    </row>
    <row r="525" spans="1:11" ht="13.5" x14ac:dyDescent="0.25">
      <c r="A525" s="3">
        <f>TITRES_STAT!B528</f>
        <v>43067</v>
      </c>
      <c r="B525" s="5">
        <f>TITRES_STAT!D528</f>
        <v>2.6877</v>
      </c>
      <c r="C525" s="2">
        <f t="shared" si="61"/>
        <v>-6.490000000000018E-2</v>
      </c>
      <c r="D525" s="2">
        <f t="shared" si="62"/>
        <v>2.7396400000000001</v>
      </c>
      <c r="E525" s="2">
        <f t="shared" si="64"/>
        <v>2.7331500000000006</v>
      </c>
      <c r="F525" s="2">
        <f t="shared" si="57"/>
        <v>2.7067249999999996</v>
      </c>
      <c r="G525" s="2">
        <f t="shared" si="59"/>
        <v>2.7741020000000018</v>
      </c>
      <c r="H525" s="2">
        <f t="shared" si="63"/>
        <v>3.0973380000000001</v>
      </c>
      <c r="I525" s="2">
        <f t="array" ref="I525">SUMPRODUCT(B509:B528, (ROW(B509:B528)-ROW(B509)+1)) / (20*21/2)</f>
        <v>2.7146452380952382</v>
      </c>
      <c r="J525" s="2">
        <f t="shared" si="58"/>
        <v>2.7247301784635987</v>
      </c>
      <c r="K525" s="2">
        <f t="shared" si="60"/>
        <v>2.7660638444809522</v>
      </c>
    </row>
    <row r="526" spans="1:11" ht="13.5" x14ac:dyDescent="0.25">
      <c r="A526" s="3">
        <f>TITRES_STAT!B529</f>
        <v>43068</v>
      </c>
      <c r="B526" s="5">
        <f>TITRES_STAT!D529</f>
        <v>2.6877</v>
      </c>
      <c r="C526" s="2">
        <f t="shared" si="61"/>
        <v>0</v>
      </c>
      <c r="D526" s="2">
        <f t="shared" si="62"/>
        <v>2.7247999999999997</v>
      </c>
      <c r="E526" s="2">
        <f t="shared" si="64"/>
        <v>2.7285100000000004</v>
      </c>
      <c r="F526" s="2">
        <f t="shared" si="57"/>
        <v>2.7053349999999994</v>
      </c>
      <c r="G526" s="2">
        <f t="shared" si="59"/>
        <v>2.7707660000000014</v>
      </c>
      <c r="H526" s="2">
        <f t="shared" si="63"/>
        <v>3.0908889999999998</v>
      </c>
      <c r="I526" s="2">
        <f t="array" ref="I526">SUMPRODUCT(B510:B529, (ROW(B510:B529)-ROW(B510)+1)) / (20*21/2)</f>
        <v>2.7088209523809521</v>
      </c>
      <c r="J526" s="2">
        <f t="shared" si="58"/>
        <v>2.7212034948003989</v>
      </c>
      <c r="K526" s="2">
        <f t="shared" si="60"/>
        <v>2.7629907525405226</v>
      </c>
    </row>
    <row r="527" spans="1:11" ht="13.5" x14ac:dyDescent="0.25">
      <c r="A527" s="3">
        <f>TITRES_STAT!B530</f>
        <v>43069</v>
      </c>
      <c r="B527" s="5">
        <f>TITRES_STAT!D530</f>
        <v>2.6877</v>
      </c>
      <c r="C527" s="2">
        <f t="shared" si="61"/>
        <v>0</v>
      </c>
      <c r="D527" s="2">
        <f t="shared" si="62"/>
        <v>2.7099599999999997</v>
      </c>
      <c r="E527" s="2">
        <f t="shared" si="64"/>
        <v>2.7285100000000004</v>
      </c>
      <c r="F527" s="2">
        <f t="shared" si="57"/>
        <v>2.7039449999999996</v>
      </c>
      <c r="G527" s="2">
        <f t="shared" si="59"/>
        <v>2.7672440000000016</v>
      </c>
      <c r="H527" s="2">
        <f t="shared" si="63"/>
        <v>3.0844399999999994</v>
      </c>
      <c r="I527" s="2">
        <f t="array" ref="I527">SUMPRODUCT(B511:B530, (ROW(B511:B530)-ROW(B511)+1)) / (20*21/2)</f>
        <v>2.7100538095238096</v>
      </c>
      <c r="J527" s="2">
        <f t="shared" si="58"/>
        <v>2.7180126857717899</v>
      </c>
      <c r="K527" s="2">
        <f t="shared" si="60"/>
        <v>2.7600381740095217</v>
      </c>
    </row>
    <row r="528" spans="1:11" ht="13.5" x14ac:dyDescent="0.25">
      <c r="A528" s="3">
        <f>TITRES_STAT!B531</f>
        <v>43073</v>
      </c>
      <c r="B528" s="5">
        <f>TITRES_STAT!D531</f>
        <v>2.6877</v>
      </c>
      <c r="C528" s="2">
        <f t="shared" si="61"/>
        <v>0</v>
      </c>
      <c r="D528" s="2">
        <f t="shared" si="62"/>
        <v>2.7006799999999997</v>
      </c>
      <c r="E528" s="2">
        <f t="shared" si="64"/>
        <v>2.7285099999999995</v>
      </c>
      <c r="F528" s="2">
        <f t="shared" si="57"/>
        <v>2.7025549999999994</v>
      </c>
      <c r="G528" s="2">
        <f t="shared" si="59"/>
        <v>2.7635360000000015</v>
      </c>
      <c r="H528" s="2">
        <f t="shared" si="63"/>
        <v>3.077990999999999</v>
      </c>
      <c r="I528" s="2">
        <f t="array" ref="I528">SUMPRODUCT(B512:B531, (ROW(B512:B531)-ROW(B512)+1)) / (20*21/2)</f>
        <v>2.7109338095238096</v>
      </c>
      <c r="J528" s="2">
        <f t="shared" si="58"/>
        <v>2.7151257633173338</v>
      </c>
      <c r="K528" s="2">
        <f t="shared" si="60"/>
        <v>2.7572013828718935</v>
      </c>
    </row>
    <row r="529" spans="1:11" ht="13.5" x14ac:dyDescent="0.25">
      <c r="A529" s="3">
        <f>TITRES_STAT!B532</f>
        <v>43074</v>
      </c>
      <c r="B529" s="5">
        <f>TITRES_STAT!D532</f>
        <v>2.6414</v>
      </c>
      <c r="C529" s="2">
        <f t="shared" si="61"/>
        <v>-4.6300000000000008E-2</v>
      </c>
      <c r="D529" s="2">
        <f t="shared" si="62"/>
        <v>2.6784399999999997</v>
      </c>
      <c r="E529" s="2">
        <f t="shared" si="64"/>
        <v>2.7164599999999997</v>
      </c>
      <c r="F529" s="2">
        <f t="shared" si="57"/>
        <v>2.7025549999999994</v>
      </c>
      <c r="G529" s="2">
        <f t="shared" si="59"/>
        <v>2.7581600000000015</v>
      </c>
      <c r="H529" s="2">
        <f t="shared" si="63"/>
        <v>3.0713104999999992</v>
      </c>
      <c r="I529" s="2">
        <f t="array" ref="I529">SUMPRODUCT(B513:B532, (ROW(B513:B532)-ROW(B513)+1)) / (20*21/2)</f>
        <v>2.6999847619047621</v>
      </c>
      <c r="J529" s="2">
        <f t="shared" si="58"/>
        <v>2.7081042620490163</v>
      </c>
      <c r="K529" s="2">
        <f t="shared" si="60"/>
        <v>2.752660152171035</v>
      </c>
    </row>
    <row r="530" spans="1:11" ht="13.5" x14ac:dyDescent="0.25">
      <c r="A530" s="3">
        <f>TITRES_STAT!B533</f>
        <v>43075</v>
      </c>
      <c r="B530" s="5">
        <f>TITRES_STAT!D533</f>
        <v>2.7155</v>
      </c>
      <c r="C530" s="2">
        <f t="shared" si="61"/>
        <v>7.4100000000000055E-2</v>
      </c>
      <c r="D530" s="2">
        <f t="shared" si="62"/>
        <v>2.6840000000000002</v>
      </c>
      <c r="E530" s="2">
        <f t="shared" si="64"/>
        <v>2.7118199999999999</v>
      </c>
      <c r="F530" s="2">
        <f t="shared" si="57"/>
        <v>2.7062599999999994</v>
      </c>
      <c r="G530" s="2">
        <f t="shared" si="59"/>
        <v>2.7550080000000015</v>
      </c>
      <c r="H530" s="2">
        <f t="shared" si="63"/>
        <v>3.0650004999999987</v>
      </c>
      <c r="I530" s="2">
        <f t="array" ref="I530">SUMPRODUCT(B514:B533, (ROW(B514:B533)-ROW(B514)+1)) / (20*21/2)</f>
        <v>2.6872738095238096</v>
      </c>
      <c r="J530" s="2">
        <f t="shared" si="58"/>
        <v>2.7088086180443485</v>
      </c>
      <c r="K530" s="2">
        <f t="shared" si="60"/>
        <v>2.7512028913015825</v>
      </c>
    </row>
    <row r="531" spans="1:11" ht="13.5" x14ac:dyDescent="0.25">
      <c r="A531" s="3">
        <f>TITRES_STAT!B534</f>
        <v>43076</v>
      </c>
      <c r="B531" s="5">
        <f>TITRES_STAT!D534</f>
        <v>2.7155</v>
      </c>
      <c r="C531" s="2">
        <f t="shared" si="61"/>
        <v>0</v>
      </c>
      <c r="D531" s="2">
        <f t="shared" si="62"/>
        <v>2.6895600000000002</v>
      </c>
      <c r="E531" s="2">
        <f t="shared" si="64"/>
        <v>2.7071799999999997</v>
      </c>
      <c r="F531" s="2">
        <f t="shared" si="57"/>
        <v>2.7099649999999995</v>
      </c>
      <c r="G531" s="2">
        <f t="shared" si="59"/>
        <v>2.751856000000001</v>
      </c>
      <c r="H531" s="2">
        <f t="shared" si="63"/>
        <v>3.0586904999999991</v>
      </c>
      <c r="I531" s="2">
        <f t="array" ref="I531">SUMPRODUCT(B515:B534, (ROW(B515:B534)-ROW(B515)+1)) / (20*21/2)</f>
        <v>2.6707271428571424</v>
      </c>
      <c r="J531" s="2">
        <f t="shared" si="58"/>
        <v>2.7094458925163156</v>
      </c>
      <c r="K531" s="2">
        <f t="shared" si="60"/>
        <v>2.7498027779172065</v>
      </c>
    </row>
    <row r="532" spans="1:11" ht="13.5" x14ac:dyDescent="0.25">
      <c r="A532" s="3">
        <f>TITRES_STAT!B535</f>
        <v>43077</v>
      </c>
      <c r="B532" s="5">
        <f>TITRES_STAT!D535</f>
        <v>2.5950000000000002</v>
      </c>
      <c r="C532" s="2">
        <f t="shared" si="61"/>
        <v>-0.12049999999999983</v>
      </c>
      <c r="D532" s="2">
        <f t="shared" si="62"/>
        <v>2.6710200000000004</v>
      </c>
      <c r="E532" s="2">
        <f t="shared" si="64"/>
        <v>2.6904899999999996</v>
      </c>
      <c r="F532" s="2">
        <f t="shared" ref="F532:F595" si="65">AVERAGE(B513:B532)</f>
        <v>2.7099649999999995</v>
      </c>
      <c r="G532" s="2">
        <f t="shared" si="59"/>
        <v>2.7449960000000009</v>
      </c>
      <c r="H532" s="2">
        <f t="shared" si="63"/>
        <v>3.0523524999999991</v>
      </c>
      <c r="I532" s="2">
        <f t="array" ref="I532">SUMPRODUCT(B516:B535, (ROW(B516:B535)-ROW(B516)+1)) / (20*21/2)</f>
        <v>2.6479080952380953</v>
      </c>
      <c r="J532" s="2">
        <f t="shared" si="58"/>
        <v>2.6985462837052383</v>
      </c>
      <c r="K532" s="2">
        <f t="shared" si="60"/>
        <v>2.7437320807439827</v>
      </c>
    </row>
    <row r="533" spans="1:11" ht="13.5" x14ac:dyDescent="0.25">
      <c r="A533" s="3">
        <f>TITRES_STAT!B536</f>
        <v>43080</v>
      </c>
      <c r="B533" s="5">
        <f>TITRES_STAT!D536</f>
        <v>2.5764999999999998</v>
      </c>
      <c r="C533" s="2">
        <f t="shared" si="61"/>
        <v>-1.8500000000000405E-2</v>
      </c>
      <c r="D533" s="2">
        <f t="shared" si="62"/>
        <v>2.6487799999999999</v>
      </c>
      <c r="E533" s="2">
        <f t="shared" si="64"/>
        <v>2.6747299999999994</v>
      </c>
      <c r="F533" s="2">
        <f t="shared" si="65"/>
        <v>2.7039400000000002</v>
      </c>
      <c r="G533" s="2">
        <f t="shared" si="59"/>
        <v>2.7377660000000015</v>
      </c>
      <c r="H533" s="2">
        <f t="shared" si="63"/>
        <v>3.0464524999999991</v>
      </c>
      <c r="I533" s="2">
        <f t="array" ref="I533">SUMPRODUCT(B517:B536, (ROW(B517:B536)-ROW(B517)+1)) / (20*21/2)</f>
        <v>2.6202761904761909</v>
      </c>
      <c r="J533" s="2">
        <f t="shared" ref="J533:J596" si="66">$J$4*B533+J532*(1-$J$4)</f>
        <v>2.686922828114263</v>
      </c>
      <c r="K533" s="2">
        <f t="shared" si="60"/>
        <v>2.7371739599304936</v>
      </c>
    </row>
    <row r="534" spans="1:11" ht="13.5" x14ac:dyDescent="0.25">
      <c r="A534" s="3">
        <f>TITRES_STAT!B537</f>
        <v>43081</v>
      </c>
      <c r="B534" s="5">
        <f>TITRES_STAT!D537</f>
        <v>2.5301999999999998</v>
      </c>
      <c r="C534" s="2">
        <f t="shared" si="61"/>
        <v>-4.6300000000000008E-2</v>
      </c>
      <c r="D534" s="2">
        <f t="shared" si="62"/>
        <v>2.6265399999999999</v>
      </c>
      <c r="E534" s="2">
        <f t="shared" si="64"/>
        <v>2.6524899999999993</v>
      </c>
      <c r="F534" s="2">
        <f t="shared" si="65"/>
        <v>2.6955999999999998</v>
      </c>
      <c r="G534" s="2">
        <f t="shared" si="59"/>
        <v>2.7292400000000017</v>
      </c>
      <c r="H534" s="2">
        <f t="shared" si="63"/>
        <v>3.0405419999999994</v>
      </c>
      <c r="I534" s="2">
        <f t="array" ref="I534">SUMPRODUCT(B518:B537, (ROW(B518:B537)-ROW(B518)+1)) / (20*21/2)</f>
        <v>2.5925157142857143</v>
      </c>
      <c r="J534" s="2">
        <f t="shared" si="66"/>
        <v>2.6719968444843332</v>
      </c>
      <c r="K534" s="2">
        <f t="shared" si="60"/>
        <v>2.7290573340508661</v>
      </c>
    </row>
    <row r="535" spans="1:11" ht="13.5" x14ac:dyDescent="0.25">
      <c r="A535" s="3">
        <f>TITRES_STAT!B538</f>
        <v>43082</v>
      </c>
      <c r="B535" s="5">
        <f>TITRES_STAT!D538</f>
        <v>2.456</v>
      </c>
      <c r="C535" s="2">
        <f t="shared" si="61"/>
        <v>-7.4199999999999822E-2</v>
      </c>
      <c r="D535" s="2">
        <f t="shared" si="62"/>
        <v>2.57464</v>
      </c>
      <c r="E535" s="2">
        <f t="shared" si="64"/>
        <v>2.6293199999999999</v>
      </c>
      <c r="F535" s="2">
        <f t="shared" si="65"/>
        <v>2.681235</v>
      </c>
      <c r="G535" s="2">
        <f t="shared" si="59"/>
        <v>2.7196000000000016</v>
      </c>
      <c r="H535" s="2">
        <f t="shared" si="63"/>
        <v>3.0337299999999989</v>
      </c>
      <c r="I535" s="2">
        <f t="array" ref="I535">SUMPRODUCT(B519:B538, (ROW(B519:B538)-ROW(B519)+1)) / (20*21/2)</f>
        <v>2.5759700000000003</v>
      </c>
      <c r="J535" s="2">
        <f t="shared" si="66"/>
        <v>2.6514257164382062</v>
      </c>
      <c r="K535" s="2">
        <f t="shared" si="60"/>
        <v>2.7183492033037737</v>
      </c>
    </row>
    <row r="536" spans="1:11" ht="13.5" x14ac:dyDescent="0.25">
      <c r="A536" s="3">
        <f>TITRES_STAT!B539</f>
        <v>43083</v>
      </c>
      <c r="B536" s="5">
        <f>TITRES_STAT!D539</f>
        <v>2.3910999999999998</v>
      </c>
      <c r="C536" s="2">
        <f t="shared" si="61"/>
        <v>-6.490000000000018E-2</v>
      </c>
      <c r="D536" s="2">
        <f t="shared" si="62"/>
        <v>2.50976</v>
      </c>
      <c r="E536" s="2">
        <f t="shared" si="64"/>
        <v>2.5996600000000001</v>
      </c>
      <c r="F536" s="2">
        <f t="shared" si="65"/>
        <v>2.6640850000000005</v>
      </c>
      <c r="G536" s="2">
        <f t="shared" si="59"/>
        <v>2.7086620000000003</v>
      </c>
      <c r="H536" s="2">
        <f t="shared" si="63"/>
        <v>3.0271239999999988</v>
      </c>
      <c r="I536" s="2">
        <f t="array" ref="I536">SUMPRODUCT(B520:B539, (ROW(B520:B539)-ROW(B520)+1)) / (20*21/2)</f>
        <v>2.573677142857143</v>
      </c>
      <c r="J536" s="2">
        <f t="shared" si="66"/>
        <v>2.6266327910631388</v>
      </c>
      <c r="K536" s="2">
        <f t="shared" si="60"/>
        <v>2.7055159012134298</v>
      </c>
    </row>
    <row r="537" spans="1:11" ht="13.5" x14ac:dyDescent="0.25">
      <c r="A537" s="3">
        <f>TITRES_STAT!B540</f>
        <v>43084</v>
      </c>
      <c r="B537" s="5">
        <f>TITRES_STAT!D540</f>
        <v>2.3725999999999998</v>
      </c>
      <c r="C537" s="2">
        <f t="shared" si="61"/>
        <v>-1.8499999999999961E-2</v>
      </c>
      <c r="D537" s="2">
        <f t="shared" si="62"/>
        <v>2.4652799999999999</v>
      </c>
      <c r="E537" s="2">
        <f t="shared" si="64"/>
        <v>2.5681500000000002</v>
      </c>
      <c r="F537" s="2">
        <f t="shared" si="65"/>
        <v>2.6483300000000005</v>
      </c>
      <c r="G537" s="2">
        <f t="shared" si="59"/>
        <v>2.6973540000000007</v>
      </c>
      <c r="H537" s="2">
        <f t="shared" si="63"/>
        <v>3.0204254999999995</v>
      </c>
      <c r="I537" s="2">
        <f t="array" ref="I537">SUMPRODUCT(B521:B540, (ROW(B521:B540)-ROW(B521)+1)) / (20*21/2)</f>
        <v>2.5579666666666663</v>
      </c>
      <c r="J537" s="2">
        <f t="shared" si="66"/>
        <v>2.6024391919142684</v>
      </c>
      <c r="K537" s="2">
        <f t="shared" si="60"/>
        <v>2.692460375675648</v>
      </c>
    </row>
    <row r="538" spans="1:11" ht="13.5" x14ac:dyDescent="0.25">
      <c r="A538" s="3">
        <f>TITRES_STAT!B541</f>
        <v>43087</v>
      </c>
      <c r="B538" s="5">
        <f>TITRES_STAT!D541</f>
        <v>2.4746000000000001</v>
      </c>
      <c r="C538" s="2">
        <f t="shared" si="61"/>
        <v>0.10200000000000031</v>
      </c>
      <c r="D538" s="2">
        <f t="shared" si="62"/>
        <v>2.4449000000000001</v>
      </c>
      <c r="E538" s="2">
        <f t="shared" si="64"/>
        <v>2.54684</v>
      </c>
      <c r="F538" s="2">
        <f t="shared" si="65"/>
        <v>2.6376750000000002</v>
      </c>
      <c r="G538" s="2">
        <f t="shared" si="59"/>
        <v>2.6884580000000011</v>
      </c>
      <c r="H538" s="2">
        <f t="shared" si="63"/>
        <v>3.0138389999999999</v>
      </c>
      <c r="I538" s="2">
        <f t="array" ref="I538">SUMPRODUCT(B522:B541, (ROW(B522:B541)-ROW(B522)+1)) / (20*21/2)</f>
        <v>2.5383733333333329</v>
      </c>
      <c r="J538" s="2">
        <f t="shared" si="66"/>
        <v>2.5902640307795761</v>
      </c>
      <c r="K538" s="2">
        <f t="shared" si="60"/>
        <v>2.683916831531505</v>
      </c>
    </row>
    <row r="539" spans="1:11" ht="13.5" x14ac:dyDescent="0.25">
      <c r="A539" s="3">
        <f>TITRES_STAT!B542</f>
        <v>43088</v>
      </c>
      <c r="B539" s="5">
        <f>TITRES_STAT!D542</f>
        <v>2.6135999999999999</v>
      </c>
      <c r="C539" s="2">
        <f t="shared" si="61"/>
        <v>0.13899999999999979</v>
      </c>
      <c r="D539" s="2">
        <f t="shared" si="62"/>
        <v>2.4615800000000001</v>
      </c>
      <c r="E539" s="2">
        <f t="shared" si="64"/>
        <v>2.5440599999999995</v>
      </c>
      <c r="F539" s="2">
        <f t="shared" si="65"/>
        <v>2.6302600000000003</v>
      </c>
      <c r="G539" s="2">
        <f t="shared" si="59"/>
        <v>2.6823420000000002</v>
      </c>
      <c r="H539" s="2">
        <f t="shared" si="63"/>
        <v>3.0077709999999995</v>
      </c>
      <c r="I539" s="2">
        <f t="array" ref="I539">SUMPRODUCT(B523:B542, (ROW(B523:B542)-ROW(B523)+1)) / (20*21/2)</f>
        <v>2.5239904761904763</v>
      </c>
      <c r="J539" s="2">
        <f t="shared" si="66"/>
        <v>2.5924865040386642</v>
      </c>
      <c r="K539" s="2">
        <f t="shared" si="60"/>
        <v>2.6811593087263481</v>
      </c>
    </row>
    <row r="540" spans="1:11" ht="13.5" x14ac:dyDescent="0.25">
      <c r="A540" s="3">
        <f>TITRES_STAT!B543</f>
        <v>43089</v>
      </c>
      <c r="B540" s="5">
        <f>TITRES_STAT!D543</f>
        <v>2.4653</v>
      </c>
      <c r="C540" s="2">
        <f t="shared" si="61"/>
        <v>-0.14829999999999988</v>
      </c>
      <c r="D540" s="2">
        <f t="shared" si="62"/>
        <v>2.4634399999999999</v>
      </c>
      <c r="E540" s="2">
        <f t="shared" si="64"/>
        <v>2.5190399999999995</v>
      </c>
      <c r="F540" s="2">
        <f t="shared" si="65"/>
        <v>2.6154300000000004</v>
      </c>
      <c r="G540" s="2">
        <f t="shared" si="59"/>
        <v>2.6741860000000006</v>
      </c>
      <c r="H540" s="2">
        <f t="shared" si="63"/>
        <v>3.0007404999999996</v>
      </c>
      <c r="I540" s="2">
        <f t="array" ref="I540">SUMPRODUCT(B524:B543, (ROW(B524:B543)-ROW(B524)+1)) / (20*21/2)</f>
        <v>2.5102223809523809</v>
      </c>
      <c r="J540" s="2">
        <f t="shared" si="66"/>
        <v>2.5803735036540294</v>
      </c>
      <c r="K540" s="2">
        <f t="shared" si="60"/>
        <v>2.6726942377959033</v>
      </c>
    </row>
    <row r="541" spans="1:11" ht="13.5" x14ac:dyDescent="0.25">
      <c r="A541" s="3">
        <f>TITRES_STAT!B544</f>
        <v>43090</v>
      </c>
      <c r="B541" s="5">
        <f>TITRES_STAT!D544</f>
        <v>2.4097</v>
      </c>
      <c r="C541" s="2">
        <f t="shared" si="61"/>
        <v>-5.5600000000000094E-2</v>
      </c>
      <c r="D541" s="2">
        <f t="shared" si="62"/>
        <v>2.4671599999999998</v>
      </c>
      <c r="E541" s="2">
        <f t="shared" si="64"/>
        <v>2.4884599999999999</v>
      </c>
      <c r="F541" s="2">
        <f t="shared" si="65"/>
        <v>2.59782</v>
      </c>
      <c r="G541" s="2">
        <f t="shared" si="59"/>
        <v>2.6649180000000001</v>
      </c>
      <c r="H541" s="2">
        <f t="shared" si="63"/>
        <v>2.9938294999999999</v>
      </c>
      <c r="I541" s="2">
        <f t="array" ref="I541">SUMPRODUCT(B525:B544, (ROW(B525:B544)-ROW(B525)+1)) / (20*21/2)</f>
        <v>2.4916857142857136</v>
      </c>
      <c r="J541" s="2">
        <f t="shared" si="66"/>
        <v>2.5641188842584075</v>
      </c>
      <c r="K541" s="2">
        <f t="shared" si="60"/>
        <v>2.6623807382744955</v>
      </c>
    </row>
    <row r="542" spans="1:11" ht="13.5" x14ac:dyDescent="0.25">
      <c r="A542" s="3">
        <f>TITRES_STAT!B545</f>
        <v>43091</v>
      </c>
      <c r="B542" s="5">
        <f>TITRES_STAT!D545</f>
        <v>2.4468000000000001</v>
      </c>
      <c r="C542" s="2">
        <f t="shared" si="61"/>
        <v>3.7100000000000133E-2</v>
      </c>
      <c r="D542" s="2">
        <f t="shared" si="62"/>
        <v>2.4820000000000002</v>
      </c>
      <c r="E542" s="2">
        <f t="shared" si="64"/>
        <v>2.4736400000000001</v>
      </c>
      <c r="F542" s="2">
        <f t="shared" si="65"/>
        <v>2.5820650000000001</v>
      </c>
      <c r="G542" s="2">
        <f t="shared" si="59"/>
        <v>2.6571340000000006</v>
      </c>
      <c r="H542" s="2">
        <f t="shared" si="63"/>
        <v>2.987104</v>
      </c>
      <c r="I542" s="2">
        <f t="array" ref="I542">SUMPRODUCT(B526:B545, (ROW(B526:B545)-ROW(B526)+1)) / (20*21/2)</f>
        <v>2.4696633333333331</v>
      </c>
      <c r="J542" s="2">
        <f t="shared" si="66"/>
        <v>2.5529456571861786</v>
      </c>
      <c r="K542" s="2">
        <f t="shared" si="60"/>
        <v>2.6539265916754959</v>
      </c>
    </row>
    <row r="543" spans="1:11" ht="13.5" x14ac:dyDescent="0.25">
      <c r="A543" s="3">
        <f>TITRES_STAT!B546</f>
        <v>43094</v>
      </c>
      <c r="B543" s="5">
        <f>TITRES_STAT!D546</f>
        <v>2.4375</v>
      </c>
      <c r="C543" s="2">
        <f t="shared" si="61"/>
        <v>-9.300000000000086E-3</v>
      </c>
      <c r="D543" s="2">
        <f t="shared" si="62"/>
        <v>2.47458</v>
      </c>
      <c r="E543" s="2">
        <f t="shared" si="64"/>
        <v>2.45974</v>
      </c>
      <c r="F543" s="2">
        <f t="shared" si="65"/>
        <v>2.5672349999999997</v>
      </c>
      <c r="G543" s="2">
        <f t="shared" si="59"/>
        <v>2.6500900000000001</v>
      </c>
      <c r="H543" s="2">
        <f t="shared" si="63"/>
        <v>2.9803319999999998</v>
      </c>
      <c r="I543" s="2">
        <f t="array" ref="I543">SUMPRODUCT(B527:B546, (ROW(B527:B546)-ROW(B527)+1)) / (20*21/2)</f>
        <v>2.4494061904761906</v>
      </c>
      <c r="J543" s="2">
        <f t="shared" si="66"/>
        <v>2.5419508326922569</v>
      </c>
      <c r="K543" s="2">
        <f t="shared" si="60"/>
        <v>2.6454392743548882</v>
      </c>
    </row>
    <row r="544" spans="1:11" ht="13.5" x14ac:dyDescent="0.25">
      <c r="A544" s="3">
        <f>TITRES_STAT!B547</f>
        <v>43095</v>
      </c>
      <c r="B544" s="5">
        <f>TITRES_STAT!D547</f>
        <v>2.3725999999999998</v>
      </c>
      <c r="C544" s="2">
        <f t="shared" si="61"/>
        <v>-6.490000000000018E-2</v>
      </c>
      <c r="D544" s="2">
        <f t="shared" si="62"/>
        <v>2.42638</v>
      </c>
      <c r="E544" s="2">
        <f t="shared" si="64"/>
        <v>2.4439799999999998</v>
      </c>
      <c r="F544" s="2">
        <f t="shared" si="65"/>
        <v>2.5482349999999996</v>
      </c>
      <c r="G544" s="2">
        <f t="shared" si="59"/>
        <v>2.6426760000000002</v>
      </c>
      <c r="H544" s="2">
        <f t="shared" si="63"/>
        <v>2.9732799999999999</v>
      </c>
      <c r="I544" s="2">
        <f t="array" ref="I544">SUMPRODUCT(B528:B547, (ROW(B528:B547)-ROW(B528)+1)) / (20*21/2)</f>
        <v>2.4273809523809526</v>
      </c>
      <c r="J544" s="2">
        <f t="shared" si="66"/>
        <v>2.5258221819596609</v>
      </c>
      <c r="K544" s="2">
        <f t="shared" si="60"/>
        <v>2.6347396949684221</v>
      </c>
    </row>
    <row r="545" spans="1:11" ht="13.5" x14ac:dyDescent="0.25">
      <c r="A545" s="3">
        <f>TITRES_STAT!B548</f>
        <v>43096</v>
      </c>
      <c r="B545" s="5">
        <f>TITRES_STAT!D548</f>
        <v>2.3170000000000002</v>
      </c>
      <c r="C545" s="2">
        <f t="shared" si="61"/>
        <v>-5.559999999999965E-2</v>
      </c>
      <c r="D545" s="2">
        <f t="shared" si="62"/>
        <v>2.3967200000000002</v>
      </c>
      <c r="E545" s="2">
        <f t="shared" si="64"/>
        <v>2.4300799999999998</v>
      </c>
      <c r="F545" s="2">
        <f t="shared" si="65"/>
        <v>2.5297000000000001</v>
      </c>
      <c r="G545" s="2">
        <f t="shared" si="59"/>
        <v>2.63415</v>
      </c>
      <c r="H545" s="2">
        <f t="shared" si="63"/>
        <v>2.9663034999999995</v>
      </c>
      <c r="I545" s="2">
        <f t="array" ref="I545">SUMPRODUCT(B529:B548, (ROW(B529:B548)-ROW(B529)+1)) / (20*21/2)</f>
        <v>2.4064214285714285</v>
      </c>
      <c r="J545" s="2">
        <f t="shared" si="66"/>
        <v>2.5059343551063602</v>
      </c>
      <c r="K545" s="2">
        <f t="shared" si="60"/>
        <v>2.6222793147735821</v>
      </c>
    </row>
    <row r="546" spans="1:11" ht="13.5" x14ac:dyDescent="0.25">
      <c r="A546" s="3">
        <f>TITRES_STAT!B549</f>
        <v>43097</v>
      </c>
      <c r="B546" s="5">
        <f>TITRES_STAT!D549</f>
        <v>2.3170000000000002</v>
      </c>
      <c r="C546" s="2">
        <f t="shared" si="61"/>
        <v>0</v>
      </c>
      <c r="D546" s="2">
        <f t="shared" si="62"/>
        <v>2.37818</v>
      </c>
      <c r="E546" s="2">
        <f t="shared" si="64"/>
        <v>2.4226699999999997</v>
      </c>
      <c r="F546" s="2">
        <f t="shared" si="65"/>
        <v>2.5111650000000001</v>
      </c>
      <c r="G546" s="2">
        <f t="shared" si="59"/>
        <v>2.6256240000000002</v>
      </c>
      <c r="H546" s="2">
        <f t="shared" si="63"/>
        <v>2.9593269999999996</v>
      </c>
      <c r="I546" s="2">
        <f t="array" ref="I546">SUMPRODUCT(B530:B549, (ROW(B530:B549)-ROW(B530)+1)) / (20*21/2)</f>
        <v>2.38832380952381</v>
      </c>
      <c r="J546" s="2">
        <f t="shared" si="66"/>
        <v>2.4879406070009926</v>
      </c>
      <c r="K546" s="2">
        <f t="shared" si="60"/>
        <v>2.610307576939324</v>
      </c>
    </row>
    <row r="547" spans="1:11" ht="13.5" x14ac:dyDescent="0.25">
      <c r="A547" s="3">
        <f>TITRES_STAT!B550</f>
        <v>43098</v>
      </c>
      <c r="B547" s="5">
        <f>TITRES_STAT!D550</f>
        <v>2.2799</v>
      </c>
      <c r="C547" s="2">
        <f t="shared" si="61"/>
        <v>-3.7100000000000133E-2</v>
      </c>
      <c r="D547" s="2">
        <f t="shared" si="62"/>
        <v>2.3448000000000002</v>
      </c>
      <c r="E547" s="2">
        <f t="shared" si="64"/>
        <v>2.4134000000000002</v>
      </c>
      <c r="F547" s="2">
        <f t="shared" si="65"/>
        <v>2.4907750000000002</v>
      </c>
      <c r="G547" s="2">
        <f t="shared" si="59"/>
        <v>2.6174680000000006</v>
      </c>
      <c r="H547" s="2">
        <f t="shared" si="63"/>
        <v>2.9521649999999995</v>
      </c>
      <c r="I547" s="2">
        <f t="array" ref="I547">SUMPRODUCT(B531:B550, (ROW(B531:B550)-ROW(B531)+1)) / (20*21/2)</f>
        <v>2.3843095238095242</v>
      </c>
      <c r="J547" s="2">
        <f t="shared" si="66"/>
        <v>2.4681272158580412</v>
      </c>
      <c r="K547" s="2">
        <f t="shared" si="60"/>
        <v>2.5973504170593502</v>
      </c>
    </row>
    <row r="548" spans="1:11" ht="13.5" x14ac:dyDescent="0.25">
      <c r="A548" s="3">
        <f>TITRES_STAT!B551</f>
        <v>43102</v>
      </c>
      <c r="B548" s="5">
        <f>TITRES_STAT!D551</f>
        <v>2.2707000000000002</v>
      </c>
      <c r="C548" s="2">
        <f t="shared" si="61"/>
        <v>-9.1999999999998749E-3</v>
      </c>
      <c r="D548" s="2">
        <f t="shared" si="62"/>
        <v>2.3114400000000002</v>
      </c>
      <c r="E548" s="2">
        <f t="shared" si="64"/>
        <v>2.3930100000000003</v>
      </c>
      <c r="F548" s="2">
        <f t="shared" si="65"/>
        <v>2.4699249999999999</v>
      </c>
      <c r="G548" s="2">
        <f t="shared" si="59"/>
        <v>2.6102400000000006</v>
      </c>
      <c r="H548" s="2">
        <f t="shared" si="63"/>
        <v>2.944957</v>
      </c>
      <c r="I548" s="2">
        <f t="array" ref="I548">SUMPRODUCT(B532:B551, (ROW(B532:B551)-ROW(B532)+1)) / (20*21/2)</f>
        <v>2.3896942857142855</v>
      </c>
      <c r="J548" s="2">
        <f t="shared" si="66"/>
        <v>2.4493246238715609</v>
      </c>
      <c r="K548" s="2">
        <f t="shared" si="60"/>
        <v>2.5845405967825132</v>
      </c>
    </row>
    <row r="549" spans="1:11" ht="13.5" x14ac:dyDescent="0.25">
      <c r="A549" s="3">
        <f>TITRES_STAT!B552</f>
        <v>43103</v>
      </c>
      <c r="B549" s="5">
        <f>TITRES_STAT!D552</f>
        <v>2.2799</v>
      </c>
      <c r="C549" s="2">
        <f t="shared" si="61"/>
        <v>9.1999999999998749E-3</v>
      </c>
      <c r="D549" s="2">
        <f t="shared" si="62"/>
        <v>2.2928999999999999</v>
      </c>
      <c r="E549" s="2">
        <f t="shared" si="64"/>
        <v>2.3596400000000006</v>
      </c>
      <c r="F549" s="2">
        <f t="shared" si="65"/>
        <v>2.4518499999999994</v>
      </c>
      <c r="G549" s="2">
        <f t="shared" si="59"/>
        <v>2.6024540000000007</v>
      </c>
      <c r="H549" s="2">
        <f t="shared" si="63"/>
        <v>2.9383250000000003</v>
      </c>
      <c r="I549" s="2">
        <f t="array" ref="I549">SUMPRODUCT(B533:B552, (ROW(B533:B552)-ROW(B533)+1)) / (20*21/2)</f>
        <v>2.3926047619047623</v>
      </c>
      <c r="J549" s="2">
        <f t="shared" si="66"/>
        <v>2.4331889454076028</v>
      </c>
      <c r="K549" s="2">
        <f t="shared" si="60"/>
        <v>2.5725939067126107</v>
      </c>
    </row>
    <row r="550" spans="1:11" ht="13.5" x14ac:dyDescent="0.25">
      <c r="A550" s="3">
        <f>TITRES_STAT!B553</f>
        <v>43104</v>
      </c>
      <c r="B550" s="5">
        <f>TITRES_STAT!D553</f>
        <v>2.4097</v>
      </c>
      <c r="C550" s="2">
        <f t="shared" si="61"/>
        <v>0.12979999999999992</v>
      </c>
      <c r="D550" s="2">
        <f t="shared" si="62"/>
        <v>2.3114399999999997</v>
      </c>
      <c r="E550" s="2">
        <f t="shared" si="64"/>
        <v>2.3540800000000006</v>
      </c>
      <c r="F550" s="2">
        <f t="shared" si="65"/>
        <v>2.4365599999999992</v>
      </c>
      <c r="G550" s="2">
        <f t="shared" si="59"/>
        <v>2.597264</v>
      </c>
      <c r="H550" s="2">
        <f t="shared" si="63"/>
        <v>2.9323420000000011</v>
      </c>
      <c r="I550" s="2">
        <f t="array" ref="I550">SUMPRODUCT(B534:B553, (ROW(B534:B553)-ROW(B534)+1)) / (20*21/2)</f>
        <v>2.3899961904761908</v>
      </c>
      <c r="J550" s="2">
        <f t="shared" si="66"/>
        <v>2.430951902987831</v>
      </c>
      <c r="K550" s="2">
        <f t="shared" si="60"/>
        <v>2.56620591037094</v>
      </c>
    </row>
    <row r="551" spans="1:11" ht="13.5" x14ac:dyDescent="0.25">
      <c r="A551" s="3">
        <f>TITRES_STAT!B554</f>
        <v>43105</v>
      </c>
      <c r="B551" s="5">
        <f>TITRES_STAT!D554</f>
        <v>2.4931000000000001</v>
      </c>
      <c r="C551" s="2">
        <f t="shared" si="61"/>
        <v>8.3400000000000141E-2</v>
      </c>
      <c r="D551" s="2">
        <f t="shared" si="62"/>
        <v>2.3466600000000004</v>
      </c>
      <c r="E551" s="2">
        <f t="shared" si="64"/>
        <v>2.3624200000000002</v>
      </c>
      <c r="F551" s="2">
        <f t="shared" si="65"/>
        <v>2.4254399999999996</v>
      </c>
      <c r="G551" s="2">
        <f t="shared" si="59"/>
        <v>2.5928160000000009</v>
      </c>
      <c r="H551" s="2">
        <f t="shared" si="63"/>
        <v>2.9268205000000012</v>
      </c>
      <c r="I551" s="2">
        <f t="array" ref="I551">SUMPRODUCT(B535:B554, (ROW(B535:B554)-ROW(B535)+1)) / (20*21/2)</f>
        <v>2.3759180952380956</v>
      </c>
      <c r="J551" s="2">
        <f t="shared" si="66"/>
        <v>2.4368707693699423</v>
      </c>
      <c r="K551" s="2">
        <f t="shared" si="60"/>
        <v>2.563339011925021</v>
      </c>
    </row>
    <row r="552" spans="1:11" ht="13.5" x14ac:dyDescent="0.25">
      <c r="A552" s="3">
        <f>TITRES_STAT!B555</f>
        <v>43108</v>
      </c>
      <c r="B552" s="5">
        <f>TITRES_STAT!D555</f>
        <v>2.456</v>
      </c>
      <c r="C552" s="2">
        <f t="shared" si="61"/>
        <v>-3.7100000000000133E-2</v>
      </c>
      <c r="D552" s="2">
        <f t="shared" si="62"/>
        <v>2.3818799999999998</v>
      </c>
      <c r="E552" s="2">
        <f t="shared" si="64"/>
        <v>2.36334</v>
      </c>
      <c r="F552" s="2">
        <f t="shared" si="65"/>
        <v>2.4184899999999994</v>
      </c>
      <c r="G552" s="2">
        <f t="shared" si="59"/>
        <v>2.5876260000000002</v>
      </c>
      <c r="H552" s="2">
        <f t="shared" si="63"/>
        <v>2.9215555000000011</v>
      </c>
      <c r="I552" s="2">
        <f t="array" ref="I552">SUMPRODUCT(B536:B555, (ROW(B536:B555)-ROW(B536)+1)) / (20*21/2)</f>
        <v>2.3569390476190475</v>
      </c>
      <c r="J552" s="2">
        <f t="shared" si="66"/>
        <v>2.438692600858519</v>
      </c>
      <c r="K552" s="2">
        <f t="shared" si="60"/>
        <v>2.5591296389083538</v>
      </c>
    </row>
    <row r="553" spans="1:11" ht="13.5" x14ac:dyDescent="0.25">
      <c r="A553" s="3">
        <f>TITRES_STAT!B556</f>
        <v>43109</v>
      </c>
      <c r="B553" s="5">
        <f>TITRES_STAT!D556</f>
        <v>2.3910999999999998</v>
      </c>
      <c r="C553" s="2">
        <f t="shared" si="61"/>
        <v>-6.490000000000018E-2</v>
      </c>
      <c r="D553" s="2">
        <f t="shared" si="62"/>
        <v>2.4059599999999999</v>
      </c>
      <c r="E553" s="2">
        <f t="shared" si="64"/>
        <v>2.3586999999999998</v>
      </c>
      <c r="F553" s="2">
        <f t="shared" si="65"/>
        <v>2.4092199999999999</v>
      </c>
      <c r="G553" s="2">
        <f t="shared" si="59"/>
        <v>2.5811380000000002</v>
      </c>
      <c r="H553" s="2">
        <f t="shared" si="63"/>
        <v>2.9155680000000017</v>
      </c>
      <c r="I553" s="2">
        <f t="array" ref="I553">SUMPRODUCT(B537:B556, (ROW(B537:B556)-ROW(B537)+1)) / (20*21/2)</f>
        <v>2.3330147619047619</v>
      </c>
      <c r="J553" s="2">
        <f t="shared" si="66"/>
        <v>2.4341599722053266</v>
      </c>
      <c r="K553" s="2">
        <f t="shared" si="60"/>
        <v>2.5525402413041047</v>
      </c>
    </row>
    <row r="554" spans="1:11" ht="13.5" x14ac:dyDescent="0.25">
      <c r="A554" s="3">
        <f>TITRES_STAT!B557</f>
        <v>43110</v>
      </c>
      <c r="B554" s="5">
        <f>TITRES_STAT!D557</f>
        <v>2.2614000000000001</v>
      </c>
      <c r="C554" s="2">
        <f t="shared" si="61"/>
        <v>-0.1296999999999997</v>
      </c>
      <c r="D554" s="2">
        <f t="shared" si="62"/>
        <v>2.4022600000000001</v>
      </c>
      <c r="E554" s="2">
        <f t="shared" si="64"/>
        <v>2.3475799999999998</v>
      </c>
      <c r="F554" s="2">
        <f t="shared" si="65"/>
        <v>2.3957800000000002</v>
      </c>
      <c r="G554" s="2">
        <f t="shared" si="59"/>
        <v>2.5720559999999999</v>
      </c>
      <c r="H554" s="2">
        <f t="shared" si="63"/>
        <v>2.9089320000000018</v>
      </c>
      <c r="I554" s="2">
        <f t="array" ref="I554">SUMPRODUCT(B538:B557, (ROW(B538:B557)-ROW(B538)+1)) / (20*21/2)</f>
        <v>2.3050309523809522</v>
      </c>
      <c r="J554" s="2">
        <f t="shared" si="66"/>
        <v>2.4177066415191053</v>
      </c>
      <c r="K554" s="2">
        <f t="shared" si="60"/>
        <v>2.5411229769392381</v>
      </c>
    </row>
    <row r="555" spans="1:11" ht="13.5" x14ac:dyDescent="0.25">
      <c r="A555" s="3">
        <f>TITRES_STAT!B558</f>
        <v>43111</v>
      </c>
      <c r="B555" s="5">
        <f>TITRES_STAT!D558</f>
        <v>2.1964999999999999</v>
      </c>
      <c r="C555" s="2">
        <f t="shared" si="61"/>
        <v>-6.490000000000018E-2</v>
      </c>
      <c r="D555" s="2">
        <f t="shared" si="62"/>
        <v>2.3596200000000001</v>
      </c>
      <c r="E555" s="2">
        <f t="shared" si="64"/>
        <v>2.3355299999999999</v>
      </c>
      <c r="F555" s="2">
        <f t="shared" si="65"/>
        <v>2.3828050000000003</v>
      </c>
      <c r="G555" s="2">
        <f t="shared" si="59"/>
        <v>2.5616759999999998</v>
      </c>
      <c r="H555" s="2">
        <f t="shared" si="63"/>
        <v>2.9019715000000024</v>
      </c>
      <c r="I555" s="2">
        <f t="array" ref="I555">SUMPRODUCT(B539:B558, (ROW(B539:B558)-ROW(B539)+1)) / (20*21/2)</f>
        <v>2.2819928571428574</v>
      </c>
      <c r="J555" s="2">
        <f t="shared" si="66"/>
        <v>2.39663934232681</v>
      </c>
      <c r="K555" s="2">
        <f t="shared" si="60"/>
        <v>2.5276083503926015</v>
      </c>
    </row>
    <row r="556" spans="1:11" ht="13.5" x14ac:dyDescent="0.25">
      <c r="A556" s="3">
        <f>TITRES_STAT!B559</f>
        <v>43112</v>
      </c>
      <c r="B556" s="5">
        <f>TITRES_STAT!D559</f>
        <v>2.1316000000000002</v>
      </c>
      <c r="C556" s="2">
        <f t="shared" si="61"/>
        <v>-6.4899999999999736E-2</v>
      </c>
      <c r="D556" s="2">
        <f t="shared" si="62"/>
        <v>2.2873200000000002</v>
      </c>
      <c r="E556" s="2">
        <f t="shared" si="64"/>
        <v>2.3169899999999997</v>
      </c>
      <c r="F556" s="2">
        <f t="shared" si="65"/>
        <v>2.3698300000000003</v>
      </c>
      <c r="G556" s="2">
        <f t="shared" si="59"/>
        <v>2.5499979999999995</v>
      </c>
      <c r="H556" s="2">
        <f t="shared" si="63"/>
        <v>2.8952170000000037</v>
      </c>
      <c r="I556" s="2">
        <f t="array" ref="I556">SUMPRODUCT(B540:B559, (ROW(B540:B559)-ROW(B540)+1)) / (20*21/2)</f>
        <v>2.2695047619047624</v>
      </c>
      <c r="J556" s="2">
        <f t="shared" si="66"/>
        <v>2.3713975002004473</v>
      </c>
      <c r="K556" s="2">
        <f t="shared" si="60"/>
        <v>2.512078611161519</v>
      </c>
    </row>
    <row r="557" spans="1:11" ht="13.5" x14ac:dyDescent="0.25">
      <c r="A557" s="3">
        <f>TITRES_STAT!B560</f>
        <v>43115</v>
      </c>
      <c r="B557" s="5">
        <f>TITRES_STAT!D560</f>
        <v>2.0760000000000001</v>
      </c>
      <c r="C557" s="2">
        <f t="shared" si="61"/>
        <v>-5.5600000000000094E-2</v>
      </c>
      <c r="D557" s="2">
        <f t="shared" si="62"/>
        <v>2.2113200000000002</v>
      </c>
      <c r="E557" s="2">
        <f t="shared" si="64"/>
        <v>2.2966000000000002</v>
      </c>
      <c r="F557" s="2">
        <f t="shared" si="65"/>
        <v>2.3550000000000004</v>
      </c>
      <c r="G557" s="2">
        <f t="shared" si="59"/>
        <v>2.5372079999999997</v>
      </c>
      <c r="H557" s="2">
        <f t="shared" si="63"/>
        <v>2.8880960000000031</v>
      </c>
      <c r="I557" s="2">
        <f t="array" ref="I557">SUMPRODUCT(B541:B560, (ROW(B541:B560)-ROW(B541)+1)) / (20*21/2)</f>
        <v>2.2651395238095238</v>
      </c>
      <c r="J557" s="2">
        <f t="shared" si="66"/>
        <v>2.3432644049432616</v>
      </c>
      <c r="K557" s="2">
        <f t="shared" si="60"/>
        <v>2.4949774891551848</v>
      </c>
    </row>
    <row r="558" spans="1:11" ht="13.5" x14ac:dyDescent="0.25">
      <c r="A558" s="3">
        <f>TITRES_STAT!B561</f>
        <v>43116</v>
      </c>
      <c r="B558" s="5">
        <f>TITRES_STAT!D561</f>
        <v>2.1131000000000002</v>
      </c>
      <c r="C558" s="2">
        <f t="shared" si="61"/>
        <v>3.7100000000000133E-2</v>
      </c>
      <c r="D558" s="2">
        <f t="shared" si="62"/>
        <v>2.1557200000000001</v>
      </c>
      <c r="E558" s="2">
        <f t="shared" si="64"/>
        <v>2.28084</v>
      </c>
      <c r="F558" s="2">
        <f t="shared" si="65"/>
        <v>2.3369250000000008</v>
      </c>
      <c r="G558" s="2">
        <f t="shared" si="59"/>
        <v>2.5251600000000001</v>
      </c>
      <c r="H558" s="2">
        <f t="shared" si="63"/>
        <v>2.8811605000000031</v>
      </c>
      <c r="I558" s="2">
        <f t="array" ref="I558">SUMPRODUCT(B542:B561, (ROW(B542:B561)-ROW(B542)+1)) / (20*21/2)</f>
        <v>2.2555200000000002</v>
      </c>
      <c r="J558" s="2">
        <f t="shared" si="66"/>
        <v>2.3213439854248556</v>
      </c>
      <c r="K558" s="2">
        <f t="shared" si="60"/>
        <v>2.4800019013451777</v>
      </c>
    </row>
    <row r="559" spans="1:11" ht="13.5" x14ac:dyDescent="0.25">
      <c r="A559" s="3">
        <f>TITRES_STAT!B562</f>
        <v>43117</v>
      </c>
      <c r="B559" s="5">
        <f>TITRES_STAT!D562</f>
        <v>2.2058</v>
      </c>
      <c r="C559" s="2">
        <f t="shared" si="61"/>
        <v>9.2699999999999783E-2</v>
      </c>
      <c r="D559" s="2">
        <f t="shared" si="62"/>
        <v>2.1445999999999996</v>
      </c>
      <c r="E559" s="2">
        <f t="shared" si="64"/>
        <v>2.2734300000000003</v>
      </c>
      <c r="F559" s="2">
        <f t="shared" si="65"/>
        <v>2.3165350000000005</v>
      </c>
      <c r="G559" s="2">
        <f t="shared" si="59"/>
        <v>2.5164479999999996</v>
      </c>
      <c r="H559" s="2">
        <f t="shared" si="63"/>
        <v>2.874732500000003</v>
      </c>
      <c r="I559" s="2">
        <f t="array" ref="I559">SUMPRODUCT(B543:B562, (ROW(B543:B562)-ROW(B543)+1)) / (20*21/2)</f>
        <v>2.2486333333333333</v>
      </c>
      <c r="J559" s="2">
        <f t="shared" si="66"/>
        <v>2.3103397963367742</v>
      </c>
      <c r="K559" s="2">
        <f t="shared" si="60"/>
        <v>2.469248885606151</v>
      </c>
    </row>
    <row r="560" spans="1:11" ht="13.5" x14ac:dyDescent="0.25">
      <c r="A560" s="3">
        <f>TITRES_STAT!B563</f>
        <v>43118</v>
      </c>
      <c r="B560" s="5">
        <f>TITRES_STAT!D563</f>
        <v>2.2707000000000002</v>
      </c>
      <c r="C560" s="2">
        <f t="shared" si="61"/>
        <v>6.490000000000018E-2</v>
      </c>
      <c r="D560" s="2">
        <f t="shared" si="62"/>
        <v>2.15944</v>
      </c>
      <c r="E560" s="2">
        <f t="shared" si="64"/>
        <v>2.2595300000000003</v>
      </c>
      <c r="F560" s="2">
        <f t="shared" si="65"/>
        <v>2.3068050000000002</v>
      </c>
      <c r="G560" s="2">
        <f t="shared" si="59"/>
        <v>2.5090339999999998</v>
      </c>
      <c r="H560" s="2">
        <f t="shared" si="63"/>
        <v>2.8686290000000039</v>
      </c>
      <c r="I560" s="2">
        <f t="array" ref="I560">SUMPRODUCT(B544:B563, (ROW(B544:B563)-ROW(B544)+1)) / (20*21/2)</f>
        <v>2.2366252380952383</v>
      </c>
      <c r="J560" s="2">
        <f t="shared" si="66"/>
        <v>2.3065645776380337</v>
      </c>
      <c r="K560" s="2">
        <f t="shared" si="60"/>
        <v>2.4614626547980669</v>
      </c>
    </row>
    <row r="561" spans="1:11" ht="13.5" x14ac:dyDescent="0.25">
      <c r="A561" s="3">
        <f>TITRES_STAT!B564</f>
        <v>43119</v>
      </c>
      <c r="B561" s="5">
        <f>TITRES_STAT!D564</f>
        <v>2.2058</v>
      </c>
      <c r="C561" s="2">
        <f t="shared" si="61"/>
        <v>-6.490000000000018E-2</v>
      </c>
      <c r="D561" s="2">
        <f t="shared" si="62"/>
        <v>2.17428</v>
      </c>
      <c r="E561" s="2">
        <f t="shared" si="64"/>
        <v>2.2308000000000003</v>
      </c>
      <c r="F561" s="2">
        <f t="shared" si="65"/>
        <v>2.2966100000000003</v>
      </c>
      <c r="G561" s="2">
        <f t="shared" si="59"/>
        <v>2.5003220000000002</v>
      </c>
      <c r="H561" s="2">
        <f t="shared" si="63"/>
        <v>2.8626875000000029</v>
      </c>
      <c r="I561" s="2">
        <f t="array" ref="I561">SUMPRODUCT(B545:B564, (ROW(B545:B564)-ROW(B545)+1)) / (20*21/2)</f>
        <v>2.2206461904761907</v>
      </c>
      <c r="J561" s="2">
        <f t="shared" si="66"/>
        <v>2.2969679511963159</v>
      </c>
      <c r="K561" s="2">
        <f t="shared" si="60"/>
        <v>2.4514366683353974</v>
      </c>
    </row>
    <row r="562" spans="1:11" ht="13.5" x14ac:dyDescent="0.25">
      <c r="A562" s="3">
        <f>TITRES_STAT!B565</f>
        <v>43122</v>
      </c>
      <c r="B562" s="5">
        <f>TITRES_STAT!D565</f>
        <v>2.2242999999999999</v>
      </c>
      <c r="C562" s="2">
        <f t="shared" si="61"/>
        <v>1.8499999999999961E-2</v>
      </c>
      <c r="D562" s="2">
        <f t="shared" si="62"/>
        <v>2.2039400000000002</v>
      </c>
      <c r="E562" s="2">
        <f t="shared" si="64"/>
        <v>2.2076300000000004</v>
      </c>
      <c r="F562" s="2">
        <f t="shared" si="65"/>
        <v>2.285485</v>
      </c>
      <c r="G562" s="2">
        <f t="shared" ref="G562:G625" si="67">AVERAGE(B513:B562)</f>
        <v>2.4929080000000003</v>
      </c>
      <c r="H562" s="2">
        <f t="shared" si="63"/>
        <v>2.8575455000000023</v>
      </c>
      <c r="I562" s="2">
        <f t="array" ref="I562">SUMPRODUCT(B546:B565, (ROW(B546:B565)-ROW(B546)+1)) / (20*21/2)</f>
        <v>2.1988900000000005</v>
      </c>
      <c r="J562" s="2">
        <f t="shared" si="66"/>
        <v>2.2900471939395239</v>
      </c>
      <c r="K562" s="2">
        <f t="shared" si="60"/>
        <v>2.4425293480085193</v>
      </c>
    </row>
    <row r="563" spans="1:11" ht="13.5" x14ac:dyDescent="0.25">
      <c r="A563" s="3">
        <f>TITRES_STAT!B566</f>
        <v>43123</v>
      </c>
      <c r="B563" s="5">
        <f>TITRES_STAT!D566</f>
        <v>2.1594000000000002</v>
      </c>
      <c r="C563" s="2">
        <f t="shared" si="61"/>
        <v>-6.4899999999999736E-2</v>
      </c>
      <c r="D563" s="2">
        <f t="shared" si="62"/>
        <v>2.2131999999999996</v>
      </c>
      <c r="E563" s="2">
        <f t="shared" si="64"/>
        <v>2.1844600000000005</v>
      </c>
      <c r="F563" s="2">
        <f t="shared" si="65"/>
        <v>2.2715799999999997</v>
      </c>
      <c r="G563" s="2">
        <f t="shared" si="67"/>
        <v>2.4821560000000003</v>
      </c>
      <c r="H563" s="2">
        <f t="shared" si="63"/>
        <v>2.852167500000002</v>
      </c>
      <c r="I563" s="2">
        <f t="array" ref="I563">SUMPRODUCT(B547:B566, (ROW(B547:B566)-ROW(B547)+1)) / (20*21/2)</f>
        <v>2.1749685714285714</v>
      </c>
      <c r="J563" s="2">
        <f t="shared" si="66"/>
        <v>2.2776046040405218</v>
      </c>
      <c r="K563" s="2">
        <f t="shared" ref="K563:K626" si="68">$K$4*B563+(1-$K$4)*K562</f>
        <v>2.431426236321911</v>
      </c>
    </row>
    <row r="564" spans="1:11" ht="13.5" x14ac:dyDescent="0.25">
      <c r="A564" s="3">
        <f>TITRES_STAT!B567</f>
        <v>43124</v>
      </c>
      <c r="B564" s="5">
        <f>TITRES_STAT!D567</f>
        <v>2.1038000000000001</v>
      </c>
      <c r="C564" s="2">
        <f t="shared" si="61"/>
        <v>-5.5600000000000094E-2</v>
      </c>
      <c r="D564" s="2">
        <f t="shared" si="62"/>
        <v>2.1927999999999996</v>
      </c>
      <c r="E564" s="2">
        <f t="shared" si="64"/>
        <v>2.1687000000000003</v>
      </c>
      <c r="F564" s="2">
        <f t="shared" si="65"/>
        <v>2.2581399999999996</v>
      </c>
      <c r="G564" s="2">
        <f t="shared" si="67"/>
        <v>2.4702920000000002</v>
      </c>
      <c r="H564" s="2">
        <f t="shared" si="63"/>
        <v>2.8472625000000016</v>
      </c>
      <c r="I564" s="2">
        <f t="array" ref="I564">SUMPRODUCT(B548:B567, (ROW(B548:B567)-ROW(B548)+1)) / (20*21/2)</f>
        <v>2.1437633333333337</v>
      </c>
      <c r="J564" s="2">
        <f t="shared" si="66"/>
        <v>2.2610517846080915</v>
      </c>
      <c r="K564" s="2">
        <f t="shared" si="68"/>
        <v>2.4185781486230127</v>
      </c>
    </row>
    <row r="565" spans="1:11" ht="13.5" x14ac:dyDescent="0.25">
      <c r="A565" s="3">
        <f>TITRES_STAT!B568</f>
        <v>43125</v>
      </c>
      <c r="B565" s="5">
        <f>TITRES_STAT!D568</f>
        <v>2.0297000000000001</v>
      </c>
      <c r="C565" s="2">
        <f t="shared" si="61"/>
        <v>-7.4100000000000055E-2</v>
      </c>
      <c r="D565" s="2">
        <f t="shared" si="62"/>
        <v>2.1445999999999996</v>
      </c>
      <c r="E565" s="2">
        <f t="shared" si="64"/>
        <v>2.1520200000000003</v>
      </c>
      <c r="F565" s="2">
        <f t="shared" si="65"/>
        <v>2.2437749999999999</v>
      </c>
      <c r="G565" s="2">
        <f t="shared" si="67"/>
        <v>2.4560200000000005</v>
      </c>
      <c r="H565" s="2">
        <f t="shared" si="63"/>
        <v>2.8415895000000022</v>
      </c>
      <c r="I565" s="2">
        <f t="array" ref="I565">SUMPRODUCT(B549:B568, (ROW(B549:B568)-ROW(B549)+1)) / (20*21/2)</f>
        <v>2.1187866666666668</v>
      </c>
      <c r="J565" s="2">
        <f t="shared" si="66"/>
        <v>2.2390182813120827</v>
      </c>
      <c r="K565" s="2">
        <f t="shared" si="68"/>
        <v>2.4033280251476006</v>
      </c>
    </row>
    <row r="566" spans="1:11" ht="13.5" x14ac:dyDescent="0.25">
      <c r="A566" s="3">
        <f>TITRES_STAT!B569</f>
        <v>43126</v>
      </c>
      <c r="B566" s="5">
        <f>TITRES_STAT!D569</f>
        <v>1.9925999999999999</v>
      </c>
      <c r="C566" s="2">
        <f t="shared" si="61"/>
        <v>-3.7100000000000133E-2</v>
      </c>
      <c r="D566" s="2">
        <f t="shared" si="62"/>
        <v>2.1019600000000001</v>
      </c>
      <c r="E566" s="2">
        <f t="shared" si="64"/>
        <v>2.1381199999999998</v>
      </c>
      <c r="F566" s="2">
        <f t="shared" si="65"/>
        <v>2.2275549999999997</v>
      </c>
      <c r="G566" s="2">
        <f t="shared" si="67"/>
        <v>2.4411900000000006</v>
      </c>
      <c r="H566" s="2">
        <f t="shared" si="63"/>
        <v>2.8360400000000028</v>
      </c>
      <c r="I566" s="2">
        <f t="array" ref="I566">SUMPRODUCT(B550:B569, (ROW(B550:B569)-ROW(B550)+1)) / (20*21/2)</f>
        <v>2.1041833333333329</v>
      </c>
      <c r="J566" s="2">
        <f t="shared" si="66"/>
        <v>2.2155498735680745</v>
      </c>
      <c r="K566" s="2">
        <f t="shared" si="68"/>
        <v>2.3872210437692636</v>
      </c>
    </row>
    <row r="567" spans="1:11" ht="13.5" x14ac:dyDescent="0.25">
      <c r="A567" s="3">
        <f>TITRES_STAT!B570</f>
        <v>43129</v>
      </c>
      <c r="B567" s="5">
        <f>TITRES_STAT!D570</f>
        <v>1.8998999999999999</v>
      </c>
      <c r="C567" s="2">
        <f t="shared" si="61"/>
        <v>-9.2700000000000005E-2</v>
      </c>
      <c r="D567" s="2">
        <f t="shared" si="62"/>
        <v>2.0370800000000004</v>
      </c>
      <c r="E567" s="2">
        <f t="shared" si="64"/>
        <v>2.1205099999999999</v>
      </c>
      <c r="F567" s="2">
        <f t="shared" si="65"/>
        <v>2.208555</v>
      </c>
      <c r="G567" s="2">
        <f t="shared" si="67"/>
        <v>2.4254340000000005</v>
      </c>
      <c r="H567" s="2">
        <f t="shared" si="63"/>
        <v>2.829629500000002</v>
      </c>
      <c r="I567" s="2">
        <f t="array" ref="I567">SUMPRODUCT(B551:B570, (ROW(B551:B570)-ROW(B551)+1)) / (20*21/2)</f>
        <v>2.0907271428571428</v>
      </c>
      <c r="J567" s="2">
        <f t="shared" si="66"/>
        <v>2.1854879808473053</v>
      </c>
      <c r="K567" s="2">
        <f t="shared" si="68"/>
        <v>2.3681104146018415</v>
      </c>
    </row>
    <row r="568" spans="1:11" ht="13.5" x14ac:dyDescent="0.25">
      <c r="A568" s="3">
        <f>TITRES_STAT!B571</f>
        <v>43130</v>
      </c>
      <c r="B568" s="5">
        <f>TITRES_STAT!D571</f>
        <v>1.9462999999999999</v>
      </c>
      <c r="C568" s="2">
        <f t="shared" si="61"/>
        <v>4.6399999999999997E-2</v>
      </c>
      <c r="D568" s="2">
        <f t="shared" si="62"/>
        <v>1.9944600000000001</v>
      </c>
      <c r="E568" s="2">
        <f t="shared" si="64"/>
        <v>2.1038299999999999</v>
      </c>
      <c r="F568" s="2">
        <f t="shared" si="65"/>
        <v>2.1923350000000004</v>
      </c>
      <c r="G568" s="2">
        <f t="shared" si="67"/>
        <v>2.410606</v>
      </c>
      <c r="H568" s="2">
        <f t="shared" si="63"/>
        <v>2.8235835000000016</v>
      </c>
      <c r="I568" s="2">
        <f t="array" ref="I568">SUMPRODUCT(B552:B571, (ROW(B552:B571)-ROW(B552)+1)) / (20*21/2)</f>
        <v>2.0790361904761903</v>
      </c>
      <c r="J568" s="2">
        <f t="shared" si="66"/>
        <v>2.1627081731475619</v>
      </c>
      <c r="K568" s="2">
        <f t="shared" si="68"/>
        <v>2.3515688297154949</v>
      </c>
    </row>
    <row r="569" spans="1:11" ht="13.5" x14ac:dyDescent="0.25">
      <c r="A569" s="3">
        <f>TITRES_STAT!B572</f>
        <v>43131</v>
      </c>
      <c r="B569" s="5">
        <f>TITRES_STAT!D572</f>
        <v>2.0390000000000001</v>
      </c>
      <c r="C569" s="2">
        <f t="shared" si="61"/>
        <v>9.2700000000000227E-2</v>
      </c>
      <c r="D569" s="2">
        <f t="shared" si="62"/>
        <v>1.9814999999999998</v>
      </c>
      <c r="E569" s="2">
        <f t="shared" si="64"/>
        <v>2.0871500000000003</v>
      </c>
      <c r="F569" s="2">
        <f t="shared" si="65"/>
        <v>2.1802900000000003</v>
      </c>
      <c r="G569" s="2">
        <f t="shared" si="67"/>
        <v>2.3961480000000002</v>
      </c>
      <c r="H569" s="2">
        <f t="shared" si="63"/>
        <v>2.8180010000000015</v>
      </c>
      <c r="I569" s="2">
        <f t="array" ref="I569">SUMPRODUCT(B553:B572, (ROW(B553:B572)-ROW(B553)+1)) / (20*21/2)</f>
        <v>2.0730314285714284</v>
      </c>
      <c r="J569" s="2">
        <f t="shared" si="66"/>
        <v>2.1509264423716035</v>
      </c>
      <c r="K569" s="2">
        <f t="shared" si="68"/>
        <v>2.3393112285501814</v>
      </c>
    </row>
    <row r="570" spans="1:11" ht="13.5" x14ac:dyDescent="0.25">
      <c r="A570" s="3">
        <f>TITRES_STAT!B573</f>
        <v>43132</v>
      </c>
      <c r="B570" s="5">
        <f>TITRES_STAT!D573</f>
        <v>2.0390000000000001</v>
      </c>
      <c r="C570" s="2">
        <f t="shared" si="61"/>
        <v>0</v>
      </c>
      <c r="D570" s="2">
        <f t="shared" si="62"/>
        <v>1.98336</v>
      </c>
      <c r="E570" s="2">
        <f t="shared" si="64"/>
        <v>2.0639799999999999</v>
      </c>
      <c r="F570" s="2">
        <f t="shared" si="65"/>
        <v>2.1617550000000003</v>
      </c>
      <c r="G570" s="2">
        <f t="shared" si="67"/>
        <v>2.3816900000000003</v>
      </c>
      <c r="H570" s="2">
        <f t="shared" si="63"/>
        <v>2.8127720000000016</v>
      </c>
      <c r="I570" s="2">
        <f t="array" ref="I570">SUMPRODUCT(B554:B573, (ROW(B554:B573)-ROW(B554)+1)) / (20*21/2)</f>
        <v>2.0688361904761905</v>
      </c>
      <c r="J570" s="2">
        <f t="shared" si="66"/>
        <v>2.1402667811933553</v>
      </c>
      <c r="K570" s="2">
        <f t="shared" si="68"/>
        <v>2.3275343176266445</v>
      </c>
    </row>
    <row r="571" spans="1:11" ht="13.5" x14ac:dyDescent="0.25">
      <c r="A571" s="3">
        <f>TITRES_STAT!B574</f>
        <v>43133</v>
      </c>
      <c r="B571" s="5">
        <f>TITRES_STAT!D574</f>
        <v>2.0390000000000001</v>
      </c>
      <c r="C571" s="2">
        <f t="shared" si="61"/>
        <v>0</v>
      </c>
      <c r="D571" s="2">
        <f t="shared" si="62"/>
        <v>1.9926399999999997</v>
      </c>
      <c r="E571" s="2">
        <f t="shared" si="64"/>
        <v>2.0473000000000008</v>
      </c>
      <c r="F571" s="2">
        <f t="shared" si="65"/>
        <v>2.1390500000000006</v>
      </c>
      <c r="G571" s="2">
        <f t="shared" si="67"/>
        <v>2.367232</v>
      </c>
      <c r="H571" s="2">
        <f t="shared" si="63"/>
        <v>2.8075430000000017</v>
      </c>
      <c r="I571" s="2">
        <f t="array" ref="I571">SUMPRODUCT(B555:B574, (ROW(B555:B574)-ROW(B555)+1)) / (20*21/2)</f>
        <v>2.0705604761904763</v>
      </c>
      <c r="J571" s="2">
        <f t="shared" si="66"/>
        <v>2.1306223258416073</v>
      </c>
      <c r="K571" s="2">
        <f t="shared" si="68"/>
        <v>2.3162192463471682</v>
      </c>
    </row>
    <row r="572" spans="1:11" ht="13.5" x14ac:dyDescent="0.25">
      <c r="A572" s="3">
        <f>TITRES_STAT!B575</f>
        <v>43136</v>
      </c>
      <c r="B572" s="5">
        <f>TITRES_STAT!D575</f>
        <v>2.0760000000000001</v>
      </c>
      <c r="C572" s="2">
        <f t="shared" si="61"/>
        <v>3.6999999999999922E-2</v>
      </c>
      <c r="D572" s="2">
        <f t="shared" si="62"/>
        <v>2.02786</v>
      </c>
      <c r="E572" s="2">
        <f t="shared" si="64"/>
        <v>2.0324700000000004</v>
      </c>
      <c r="F572" s="2">
        <f t="shared" si="65"/>
        <v>2.1200500000000004</v>
      </c>
      <c r="G572" s="2">
        <f t="shared" si="67"/>
        <v>2.3535139999999997</v>
      </c>
      <c r="H572" s="2">
        <f t="shared" si="63"/>
        <v>2.8024990000000014</v>
      </c>
      <c r="I572" s="2">
        <f t="array" ref="I572">SUMPRODUCT(B556:B575, (ROW(B556:B575)-ROW(B556)+1)) / (20*21/2)</f>
        <v>2.0729466666666663</v>
      </c>
      <c r="J572" s="2">
        <f t="shared" si="66"/>
        <v>2.1254201995709781</v>
      </c>
      <c r="K572" s="2">
        <f t="shared" si="68"/>
        <v>2.3067988837453184</v>
      </c>
    </row>
    <row r="573" spans="1:11" ht="13.5" x14ac:dyDescent="0.25">
      <c r="A573" s="3">
        <f>TITRES_STAT!B576</f>
        <v>43137</v>
      </c>
      <c r="B573" s="5">
        <f>TITRES_STAT!D576</f>
        <v>2.0760000000000001</v>
      </c>
      <c r="C573" s="2">
        <f t="shared" si="61"/>
        <v>0</v>
      </c>
      <c r="D573" s="2">
        <f t="shared" si="62"/>
        <v>2.0538000000000003</v>
      </c>
      <c r="E573" s="2">
        <f t="shared" si="64"/>
        <v>2.0241300000000004</v>
      </c>
      <c r="F573" s="2">
        <f t="shared" si="65"/>
        <v>2.1042950000000005</v>
      </c>
      <c r="G573" s="2">
        <f t="shared" si="67"/>
        <v>2.3403519999999998</v>
      </c>
      <c r="H573" s="2">
        <f t="shared" si="63"/>
        <v>2.7978970000000007</v>
      </c>
      <c r="I573" s="2">
        <f t="array" ref="I573">SUMPRODUCT(B557:B576, (ROW(B557:B576)-ROW(B557)+1)) / (20*21/2)</f>
        <v>2.0836285714285712</v>
      </c>
      <c r="J573" s="2">
        <f t="shared" si="66"/>
        <v>2.1207135138975515</v>
      </c>
      <c r="K573" s="2">
        <f t="shared" si="68"/>
        <v>2.297747947127855</v>
      </c>
    </row>
    <row r="574" spans="1:11" ht="13.5" x14ac:dyDescent="0.25">
      <c r="A574" s="3">
        <f>TITRES_STAT!B577</f>
        <v>43138</v>
      </c>
      <c r="B574" s="5">
        <f>TITRES_STAT!D577</f>
        <v>2.1223999999999998</v>
      </c>
      <c r="C574" s="2">
        <f t="shared" si="61"/>
        <v>4.6399999999999775E-2</v>
      </c>
      <c r="D574" s="2">
        <f t="shared" si="62"/>
        <v>2.0704799999999999</v>
      </c>
      <c r="E574" s="2">
        <f t="shared" si="64"/>
        <v>2.0259899999999997</v>
      </c>
      <c r="F574" s="2">
        <f t="shared" si="65"/>
        <v>2.0973450000000002</v>
      </c>
      <c r="G574" s="2">
        <f t="shared" si="67"/>
        <v>2.3277479999999993</v>
      </c>
      <c r="H574" s="2">
        <f t="shared" si="63"/>
        <v>2.7939250000000011</v>
      </c>
      <c r="I574" s="2">
        <f t="array" ref="I574">SUMPRODUCT(B558:B577, (ROW(B558:B577)-ROW(B558)+1)) / (20*21/2)</f>
        <v>2.0957190476190477</v>
      </c>
      <c r="J574" s="2">
        <f t="shared" si="66"/>
        <v>2.1208741316215942</v>
      </c>
      <c r="K574" s="2">
        <f t="shared" si="68"/>
        <v>2.2908715570444098</v>
      </c>
    </row>
    <row r="575" spans="1:11" ht="13.5" x14ac:dyDescent="0.25">
      <c r="A575" s="3">
        <f>TITRES_STAT!B578</f>
        <v>43139</v>
      </c>
      <c r="B575" s="5">
        <f>TITRES_STAT!D578</f>
        <v>2.1223999999999998</v>
      </c>
      <c r="C575" s="2">
        <f t="shared" si="61"/>
        <v>0</v>
      </c>
      <c r="D575" s="2">
        <f t="shared" si="62"/>
        <v>2.0871599999999999</v>
      </c>
      <c r="E575" s="2">
        <f t="shared" si="64"/>
        <v>2.0352600000000001</v>
      </c>
      <c r="F575" s="2">
        <f t="shared" si="65"/>
        <v>2.0936400000000002</v>
      </c>
      <c r="G575" s="2">
        <f t="shared" si="67"/>
        <v>2.3164419999999999</v>
      </c>
      <c r="H575" s="2">
        <f t="shared" si="63"/>
        <v>2.789953000000001</v>
      </c>
      <c r="I575" s="2">
        <f t="array" ref="I575">SUMPRODUCT(B559:B578, (ROW(B559:B578)-ROW(B559)+1)) / (20*21/2)</f>
        <v>2.1071033333333333</v>
      </c>
      <c r="J575" s="2">
        <f t="shared" si="66"/>
        <v>2.1210194524195378</v>
      </c>
      <c r="K575" s="2">
        <f t="shared" si="68"/>
        <v>2.2842648293171783</v>
      </c>
    </row>
    <row r="576" spans="1:11" ht="13.5" x14ac:dyDescent="0.25">
      <c r="A576" s="3">
        <f>TITRES_STAT!B579</f>
        <v>43140</v>
      </c>
      <c r="B576" s="5">
        <f>TITRES_STAT!D579</f>
        <v>2.2058</v>
      </c>
      <c r="C576" s="2">
        <f t="shared" si="61"/>
        <v>8.3400000000000141E-2</v>
      </c>
      <c r="D576" s="2">
        <f t="shared" si="62"/>
        <v>2.12052</v>
      </c>
      <c r="E576" s="2">
        <f t="shared" si="64"/>
        <v>2.0565799999999999</v>
      </c>
      <c r="F576" s="2">
        <f t="shared" si="65"/>
        <v>2.09735</v>
      </c>
      <c r="G576" s="2">
        <f t="shared" si="67"/>
        <v>2.3068039999999996</v>
      </c>
      <c r="H576" s="2">
        <f t="shared" si="63"/>
        <v>2.7863980000000002</v>
      </c>
      <c r="I576" s="2">
        <f t="array" ref="I576">SUMPRODUCT(B560:B579, (ROW(B560:B579)-ROW(B560)+1)) / (20*21/2)</f>
        <v>2.1170819047619047</v>
      </c>
      <c r="J576" s="2">
        <f t="shared" si="66"/>
        <v>2.1290937902843439</v>
      </c>
      <c r="K576" s="2">
        <f t="shared" si="68"/>
        <v>2.281187777187093</v>
      </c>
    </row>
    <row r="577" spans="1:11" ht="13.5" x14ac:dyDescent="0.25">
      <c r="A577" s="3">
        <f>TITRES_STAT!B580</f>
        <v>43143</v>
      </c>
      <c r="B577" s="5">
        <f>TITRES_STAT!D580</f>
        <v>2.2242999999999999</v>
      </c>
      <c r="C577" s="2">
        <f t="shared" si="61"/>
        <v>1.8499999999999961E-2</v>
      </c>
      <c r="D577" s="2">
        <f t="shared" si="62"/>
        <v>2.1501799999999998</v>
      </c>
      <c r="E577" s="2">
        <f t="shared" si="64"/>
        <v>2.0890200000000001</v>
      </c>
      <c r="F577" s="2">
        <f t="shared" si="65"/>
        <v>2.1047649999999996</v>
      </c>
      <c r="G577" s="2">
        <f t="shared" si="67"/>
        <v>2.2975359999999996</v>
      </c>
      <c r="H577" s="2">
        <f t="shared" si="63"/>
        <v>2.7829355000000002</v>
      </c>
      <c r="I577" s="2">
        <f t="array" ref="I577">SUMPRODUCT(B561:B580, (ROW(B561:B580)-ROW(B561)+1)) / (20*21/2)</f>
        <v>2.1270161904761906</v>
      </c>
      <c r="J577" s="2">
        <f t="shared" si="66"/>
        <v>2.1381610483525018</v>
      </c>
      <c r="K577" s="2">
        <f t="shared" si="68"/>
        <v>2.2789568839640699</v>
      </c>
    </row>
    <row r="578" spans="1:11" ht="13.5" x14ac:dyDescent="0.25">
      <c r="A578" s="3">
        <f>TITRES_STAT!B581</f>
        <v>43144</v>
      </c>
      <c r="B578" s="5">
        <f>TITRES_STAT!D581</f>
        <v>2.2242999999999999</v>
      </c>
      <c r="C578" s="2">
        <f t="shared" si="61"/>
        <v>0</v>
      </c>
      <c r="D578" s="2">
        <f t="shared" si="62"/>
        <v>2.1798399999999996</v>
      </c>
      <c r="E578" s="2">
        <f t="shared" si="64"/>
        <v>2.1168199999999997</v>
      </c>
      <c r="F578" s="2">
        <f t="shared" si="65"/>
        <v>2.1103250000000005</v>
      </c>
      <c r="G578" s="2">
        <f t="shared" si="67"/>
        <v>2.288268</v>
      </c>
      <c r="H578" s="2">
        <f t="shared" si="63"/>
        <v>2.7797819999999995</v>
      </c>
      <c r="I578" s="2">
        <f t="array" ref="I578">SUMPRODUCT(B562:B581, (ROW(B562:B581)-ROW(B562)+1)) / (20*21/2)</f>
        <v>2.1416247619047621</v>
      </c>
      <c r="J578" s="2">
        <f t="shared" si="66"/>
        <v>2.1463647580332159</v>
      </c>
      <c r="K578" s="2">
        <f t="shared" si="68"/>
        <v>2.2768134767497927</v>
      </c>
    </row>
    <row r="579" spans="1:11" ht="13.5" x14ac:dyDescent="0.25">
      <c r="A579" s="3">
        <f>TITRES_STAT!B582</f>
        <v>43145</v>
      </c>
      <c r="B579" s="5">
        <f>TITRES_STAT!D582</f>
        <v>2.2151000000000001</v>
      </c>
      <c r="C579" s="2">
        <f t="shared" si="61"/>
        <v>-9.1999999999998749E-3</v>
      </c>
      <c r="D579" s="2">
        <f t="shared" si="62"/>
        <v>2.1983799999999998</v>
      </c>
      <c r="E579" s="2">
        <f t="shared" si="64"/>
        <v>2.1344299999999996</v>
      </c>
      <c r="F579" s="2">
        <f t="shared" si="65"/>
        <v>2.1107900000000006</v>
      </c>
      <c r="G579" s="2">
        <f t="shared" si="67"/>
        <v>2.2797420000000002</v>
      </c>
      <c r="H579" s="2">
        <f t="shared" si="63"/>
        <v>2.7768034999999998</v>
      </c>
      <c r="I579" s="2">
        <f t="array" ref="I579">SUMPRODUCT(B563:B582, (ROW(B563:B582)-ROW(B563)+1)) / (20*21/2)</f>
        <v>2.1524352380952378</v>
      </c>
      <c r="J579" s="2">
        <f t="shared" si="66"/>
        <v>2.1529109715538621</v>
      </c>
      <c r="K579" s="2">
        <f t="shared" si="68"/>
        <v>2.2743933404066641</v>
      </c>
    </row>
    <row r="580" spans="1:11" ht="13.5" x14ac:dyDescent="0.25">
      <c r="A580" s="3">
        <f>TITRES_STAT!B583</f>
        <v>43146</v>
      </c>
      <c r="B580" s="5">
        <f>TITRES_STAT!D583</f>
        <v>2.2151000000000001</v>
      </c>
      <c r="C580" s="2">
        <f t="shared" ref="C580:C643" si="69">B580-B579</f>
        <v>0</v>
      </c>
      <c r="D580" s="2">
        <f t="shared" si="62"/>
        <v>2.2169199999999996</v>
      </c>
      <c r="E580" s="2">
        <f t="shared" si="64"/>
        <v>2.15204</v>
      </c>
      <c r="F580" s="2">
        <f t="shared" si="65"/>
        <v>2.1080100000000002</v>
      </c>
      <c r="G580" s="2">
        <f t="shared" si="67"/>
        <v>2.2697340000000001</v>
      </c>
      <c r="H580" s="2">
        <f t="shared" si="63"/>
        <v>2.773825</v>
      </c>
      <c r="I580" s="2">
        <f t="array" ref="I580">SUMPRODUCT(B564:B583, (ROW(B564:B583)-ROW(B564)+1)) / (20*21/2)</f>
        <v>2.163245714285714</v>
      </c>
      <c r="J580" s="2">
        <f t="shared" si="66"/>
        <v>2.1588337361677801</v>
      </c>
      <c r="K580" s="2">
        <f t="shared" si="68"/>
        <v>2.2720681113711088</v>
      </c>
    </row>
    <row r="581" spans="1:11" ht="13.5" x14ac:dyDescent="0.25">
      <c r="A581" s="3">
        <f>TITRES_STAT!B584</f>
        <v>43147</v>
      </c>
      <c r="B581" s="5">
        <f>TITRES_STAT!D584</f>
        <v>2.2614000000000001</v>
      </c>
      <c r="C581" s="2">
        <f t="shared" si="69"/>
        <v>4.6300000000000008E-2</v>
      </c>
      <c r="D581" s="2">
        <f t="shared" si="62"/>
        <v>2.22804</v>
      </c>
      <c r="E581" s="2">
        <f t="shared" si="64"/>
        <v>2.1742799999999995</v>
      </c>
      <c r="F581" s="2">
        <f t="shared" si="65"/>
        <v>2.1107900000000006</v>
      </c>
      <c r="G581" s="2">
        <f t="shared" si="67"/>
        <v>2.2606519999999999</v>
      </c>
      <c r="H581" s="2">
        <f t="shared" si="63"/>
        <v>2.7706804999999997</v>
      </c>
      <c r="I581" s="2">
        <f t="array" ref="I581">SUMPRODUCT(B565:B584, (ROW(B565:B584)-ROW(B565)+1)) / (20*21/2)</f>
        <v>2.1737471428571427</v>
      </c>
      <c r="J581" s="2">
        <f t="shared" si="66"/>
        <v>2.1686019517708486</v>
      </c>
      <c r="K581" s="2">
        <f t="shared" si="68"/>
        <v>2.2716497540624379</v>
      </c>
    </row>
    <row r="582" spans="1:11" ht="13.5" x14ac:dyDescent="0.25">
      <c r="A582" s="3">
        <f>TITRES_STAT!B585</f>
        <v>43150</v>
      </c>
      <c r="B582" s="5">
        <f>TITRES_STAT!D585</f>
        <v>2.2242999999999999</v>
      </c>
      <c r="C582" s="2">
        <f t="shared" si="69"/>
        <v>-3.7100000000000133E-2</v>
      </c>
      <c r="D582" s="2">
        <f t="shared" ref="D582:D645" si="70">AVERAGE(B578:B582)</f>
        <v>2.22804</v>
      </c>
      <c r="E582" s="2">
        <f t="shared" si="64"/>
        <v>2.1891099999999994</v>
      </c>
      <c r="F582" s="2">
        <f t="shared" si="65"/>
        <v>2.1107900000000002</v>
      </c>
      <c r="G582" s="2">
        <f t="shared" si="67"/>
        <v>2.2532380000000001</v>
      </c>
      <c r="H582" s="2">
        <f t="shared" si="63"/>
        <v>2.767482999999999</v>
      </c>
      <c r="I582" s="2">
        <f t="array" ref="I582">SUMPRODUCT(B566:B585, (ROW(B566:B585)-ROW(B566)+1)) / (20*21/2)</f>
        <v>2.1774938095238094</v>
      </c>
      <c r="J582" s="2">
        <f t="shared" si="66"/>
        <v>2.1739065277926723</v>
      </c>
      <c r="K582" s="2">
        <f t="shared" si="68"/>
        <v>2.2697929009619502</v>
      </c>
    </row>
    <row r="583" spans="1:11" ht="13.5" x14ac:dyDescent="0.25">
      <c r="A583" s="3">
        <f>TITRES_STAT!B586</f>
        <v>43151</v>
      </c>
      <c r="B583" s="5">
        <f>TITRES_STAT!D586</f>
        <v>2.2242999999999999</v>
      </c>
      <c r="C583" s="2">
        <f t="shared" si="69"/>
        <v>0</v>
      </c>
      <c r="D583" s="2">
        <f t="shared" si="70"/>
        <v>2.22804</v>
      </c>
      <c r="E583" s="2">
        <f t="shared" si="64"/>
        <v>2.2039399999999998</v>
      </c>
      <c r="F583" s="2">
        <f t="shared" si="65"/>
        <v>2.1140350000000003</v>
      </c>
      <c r="G583" s="2">
        <f t="shared" si="67"/>
        <v>2.246194</v>
      </c>
      <c r="H583" s="2">
        <f t="shared" si="63"/>
        <v>2.7639319999999992</v>
      </c>
      <c r="I583" s="2">
        <f t="array" ref="I583">SUMPRODUCT(B567:B586, (ROW(B567:B586)-ROW(B567)+1)) / (20*21/2)</f>
        <v>2.1753276190476192</v>
      </c>
      <c r="J583" s="2">
        <f t="shared" si="66"/>
        <v>2.178705906098132</v>
      </c>
      <c r="K583" s="2">
        <f t="shared" si="68"/>
        <v>2.268008865630109</v>
      </c>
    </row>
    <row r="584" spans="1:11" ht="13.5" x14ac:dyDescent="0.25">
      <c r="A584" s="3">
        <f>TITRES_STAT!B587</f>
        <v>43152</v>
      </c>
      <c r="B584" s="5">
        <f>TITRES_STAT!D587</f>
        <v>2.2242999999999999</v>
      </c>
      <c r="C584" s="2">
        <f t="shared" si="69"/>
        <v>0</v>
      </c>
      <c r="D584" s="2">
        <f t="shared" si="70"/>
        <v>2.2298799999999996</v>
      </c>
      <c r="E584" s="2">
        <f t="shared" si="64"/>
        <v>2.2141299999999999</v>
      </c>
      <c r="F584" s="2">
        <f t="shared" si="65"/>
        <v>2.1200599999999996</v>
      </c>
      <c r="G584" s="2">
        <f t="shared" si="67"/>
        <v>2.2400760000000002</v>
      </c>
      <c r="H584" s="2">
        <f t="shared" si="63"/>
        <v>2.7600714999999991</v>
      </c>
      <c r="I584" s="2">
        <f t="array" ref="I584">SUMPRODUCT(B568:B587, (ROW(B568:B587)-ROW(B568)+1)) / (20*21/2)</f>
        <v>2.1761652380952383</v>
      </c>
      <c r="J584" s="2">
        <f t="shared" si="66"/>
        <v>2.1830482007554526</v>
      </c>
      <c r="K584" s="2">
        <f t="shared" si="68"/>
        <v>2.2662947924681438</v>
      </c>
    </row>
    <row r="585" spans="1:11" ht="13.5" x14ac:dyDescent="0.25">
      <c r="A585" s="3">
        <f>TITRES_STAT!B588</f>
        <v>43153</v>
      </c>
      <c r="B585" s="5">
        <f>TITRES_STAT!D588</f>
        <v>2.1594000000000002</v>
      </c>
      <c r="C585" s="2">
        <f t="shared" si="69"/>
        <v>-6.4899999999999736E-2</v>
      </c>
      <c r="D585" s="2">
        <f t="shared" si="70"/>
        <v>2.2187399999999995</v>
      </c>
      <c r="E585" s="2">
        <f t="shared" si="64"/>
        <v>2.2178300000000002</v>
      </c>
      <c r="F585" s="2">
        <f t="shared" si="65"/>
        <v>2.1265449999999997</v>
      </c>
      <c r="G585" s="2">
        <f t="shared" si="67"/>
        <v>2.2341440000000001</v>
      </c>
      <c r="H585" s="2">
        <f t="shared" si="63"/>
        <v>2.7558424999999986</v>
      </c>
      <c r="I585" s="2">
        <f t="array" ref="I585">SUMPRODUCT(B569:B588, (ROW(B569:B588)-ROW(B569)+1)) / (20*21/2)</f>
        <v>2.1670266666666667</v>
      </c>
      <c r="J585" s="2">
        <f t="shared" si="66"/>
        <v>2.180795991159695</v>
      </c>
      <c r="K585" s="2">
        <f t="shared" si="68"/>
        <v>2.2621028398223344</v>
      </c>
    </row>
    <row r="586" spans="1:11" ht="13.5" x14ac:dyDescent="0.25">
      <c r="A586" s="3">
        <f>TITRES_STAT!B589</f>
        <v>43154</v>
      </c>
      <c r="B586" s="5">
        <f>TITRES_STAT!D589</f>
        <v>2.1038000000000001</v>
      </c>
      <c r="C586" s="2">
        <f t="shared" si="69"/>
        <v>-5.5600000000000094E-2</v>
      </c>
      <c r="D586" s="2">
        <f t="shared" si="70"/>
        <v>2.1872199999999999</v>
      </c>
      <c r="E586" s="2">
        <f t="shared" si="64"/>
        <v>2.20763</v>
      </c>
      <c r="F586" s="2">
        <f t="shared" si="65"/>
        <v>2.1321049999999997</v>
      </c>
      <c r="G586" s="2">
        <f t="shared" si="67"/>
        <v>2.2283980000000003</v>
      </c>
      <c r="H586" s="2">
        <f t="shared" ref="H586:H649" si="71">AVERAGE(B387:B586)</f>
        <v>2.7517774999999993</v>
      </c>
      <c r="I586" s="2">
        <f t="array" ref="I586">SUMPRODUCT(B570:B589, (ROW(B570:B589)-ROW(B570)+1)) / (20*21/2)</f>
        <v>2.1565266666666667</v>
      </c>
      <c r="J586" s="2">
        <f t="shared" si="66"/>
        <v>2.1734630396206764</v>
      </c>
      <c r="K586" s="2">
        <f t="shared" si="68"/>
        <v>2.2558948853194978</v>
      </c>
    </row>
    <row r="587" spans="1:11" ht="13.5" x14ac:dyDescent="0.25">
      <c r="A587" s="3">
        <f>TITRES_STAT!B590</f>
        <v>43157</v>
      </c>
      <c r="B587" s="5">
        <f>TITRES_STAT!D590</f>
        <v>2.1408999999999998</v>
      </c>
      <c r="C587" s="2">
        <f t="shared" si="69"/>
        <v>3.7099999999999689E-2</v>
      </c>
      <c r="D587" s="2">
        <f t="shared" si="70"/>
        <v>2.1705399999999999</v>
      </c>
      <c r="E587" s="2">
        <f t="shared" si="64"/>
        <v>2.19929</v>
      </c>
      <c r="F587" s="2">
        <f t="shared" si="65"/>
        <v>2.144155</v>
      </c>
      <c r="G587" s="2">
        <f t="shared" si="67"/>
        <v>2.2237640000000001</v>
      </c>
      <c r="H587" s="2">
        <f t="shared" si="71"/>
        <v>2.7474559999999992</v>
      </c>
      <c r="I587" s="2">
        <f t="array" ref="I587">SUMPRODUCT(B571:B590, (ROW(B571:B590)-ROW(B571)+1)) / (20*21/2)</f>
        <v>2.1530838095238094</v>
      </c>
      <c r="J587" s="2">
        <f t="shared" si="66"/>
        <v>2.1703617977520406</v>
      </c>
      <c r="K587" s="2">
        <f t="shared" si="68"/>
        <v>2.2513852819736355</v>
      </c>
    </row>
    <row r="588" spans="1:11" ht="13.5" x14ac:dyDescent="0.25">
      <c r="A588" s="3">
        <f>TITRES_STAT!B591</f>
        <v>43158</v>
      </c>
      <c r="B588" s="5">
        <f>TITRES_STAT!D591</f>
        <v>2.0482</v>
      </c>
      <c r="C588" s="2">
        <f t="shared" si="69"/>
        <v>-9.2699999999999783E-2</v>
      </c>
      <c r="D588" s="2">
        <f t="shared" si="70"/>
        <v>2.1353200000000001</v>
      </c>
      <c r="E588" s="2">
        <f t="shared" ref="E588:E651" si="72">AVERAGE(B579:B588)</f>
        <v>2.1816800000000001</v>
      </c>
      <c r="F588" s="2">
        <f t="shared" si="65"/>
        <v>2.1492499999999999</v>
      </c>
      <c r="G588" s="2">
        <f t="shared" si="67"/>
        <v>2.215236</v>
      </c>
      <c r="H588" s="2">
        <f t="shared" si="71"/>
        <v>2.7421844999999987</v>
      </c>
      <c r="I588" s="2">
        <f t="array" ref="I588">SUMPRODUCT(B572:B591, (ROW(B572:B591)-ROW(B572)+1)) / (20*21/2)</f>
        <v>2.143992857142857</v>
      </c>
      <c r="J588" s="2">
        <f t="shared" si="66"/>
        <v>2.1587273408232748</v>
      </c>
      <c r="K588" s="2">
        <f t="shared" si="68"/>
        <v>2.2434172317001595</v>
      </c>
    </row>
    <row r="589" spans="1:11" ht="13.5" x14ac:dyDescent="0.25">
      <c r="A589" s="3">
        <f>TITRES_STAT!B592</f>
        <v>43159</v>
      </c>
      <c r="B589" s="5">
        <f>TITRES_STAT!D592</f>
        <v>2.0390000000000001</v>
      </c>
      <c r="C589" s="2">
        <f t="shared" si="69"/>
        <v>-9.1999999999998749E-3</v>
      </c>
      <c r="D589" s="2">
        <f t="shared" si="70"/>
        <v>2.0982599999999998</v>
      </c>
      <c r="E589" s="2">
        <f t="shared" si="72"/>
        <v>2.1640699999999997</v>
      </c>
      <c r="F589" s="2">
        <f t="shared" si="65"/>
        <v>2.1492499999999999</v>
      </c>
      <c r="G589" s="2">
        <f t="shared" si="67"/>
        <v>2.2037439999999999</v>
      </c>
      <c r="H589" s="2">
        <f t="shared" si="71"/>
        <v>2.7360714999999987</v>
      </c>
      <c r="I589" s="2">
        <f t="array" ref="I589">SUMPRODUCT(B573:B592, (ROW(B573:B592)-ROW(B573)+1)) / (20*21/2)</f>
        <v>2.1383471428571434</v>
      </c>
      <c r="J589" s="2">
        <f t="shared" si="66"/>
        <v>2.1473247369353436</v>
      </c>
      <c r="K589" s="2">
        <f t="shared" si="68"/>
        <v>2.2354008696727021</v>
      </c>
    </row>
    <row r="590" spans="1:11" ht="13.5" x14ac:dyDescent="0.25">
      <c r="A590" s="3">
        <f>TITRES_STAT!B593</f>
        <v>43160</v>
      </c>
      <c r="B590" s="5">
        <f>TITRES_STAT!D593</f>
        <v>2.1131000000000002</v>
      </c>
      <c r="C590" s="2">
        <f t="shared" si="69"/>
        <v>7.4100000000000055E-2</v>
      </c>
      <c r="D590" s="2">
        <f t="shared" si="70"/>
        <v>2.089</v>
      </c>
      <c r="E590" s="2">
        <f t="shared" si="72"/>
        <v>2.15387</v>
      </c>
      <c r="F590" s="2">
        <f t="shared" si="65"/>
        <v>2.152955</v>
      </c>
      <c r="G590" s="2">
        <f t="shared" si="67"/>
        <v>2.1967000000000003</v>
      </c>
      <c r="H590" s="2">
        <f t="shared" si="71"/>
        <v>2.7307269999999999</v>
      </c>
      <c r="I590" s="2">
        <f t="array" ref="I590">SUMPRODUCT(B574:B593, (ROW(B574:B593)-ROW(B574)+1)) / (20*21/2)</f>
        <v>2.1326128571428575</v>
      </c>
      <c r="J590" s="2">
        <f t="shared" si="66"/>
        <v>2.1440652381795968</v>
      </c>
      <c r="K590" s="2">
        <f t="shared" si="68"/>
        <v>2.230604757136518</v>
      </c>
    </row>
    <row r="591" spans="1:11" ht="13.5" x14ac:dyDescent="0.25">
      <c r="A591" s="3">
        <f>TITRES_STAT!B594</f>
        <v>43161</v>
      </c>
      <c r="B591" s="5">
        <f>TITRES_STAT!D594</f>
        <v>2.0575000000000001</v>
      </c>
      <c r="C591" s="2">
        <f t="shared" si="69"/>
        <v>-5.5600000000000094E-2</v>
      </c>
      <c r="D591" s="2">
        <f t="shared" si="70"/>
        <v>2.0797400000000001</v>
      </c>
      <c r="E591" s="2">
        <f t="shared" si="72"/>
        <v>2.13348</v>
      </c>
      <c r="F591" s="2">
        <f t="shared" si="65"/>
        <v>2.15388</v>
      </c>
      <c r="G591" s="2">
        <f t="shared" si="67"/>
        <v>2.1896560000000003</v>
      </c>
      <c r="H591" s="2">
        <f t="shared" si="71"/>
        <v>2.7248394999999999</v>
      </c>
      <c r="I591" s="2">
        <f t="array" ref="I591">SUMPRODUCT(B575:B594, (ROW(B575:B594)-ROW(B575)+1)) / (20*21/2)</f>
        <v>2.1276661904761904</v>
      </c>
      <c r="J591" s="2">
        <f t="shared" si="66"/>
        <v>2.13582092978154</v>
      </c>
      <c r="K591" s="2">
        <f t="shared" si="68"/>
        <v>2.2238163352880269</v>
      </c>
    </row>
    <row r="592" spans="1:11" ht="13.5" x14ac:dyDescent="0.25">
      <c r="A592" s="3">
        <f>TITRES_STAT!B595</f>
        <v>43164</v>
      </c>
      <c r="B592" s="5">
        <f>TITRES_STAT!D595</f>
        <v>2.0945999999999998</v>
      </c>
      <c r="C592" s="2">
        <f t="shared" si="69"/>
        <v>3.7099999999999689E-2</v>
      </c>
      <c r="D592" s="2">
        <f t="shared" si="70"/>
        <v>2.0704799999999999</v>
      </c>
      <c r="E592" s="2">
        <f t="shared" si="72"/>
        <v>2.1205100000000003</v>
      </c>
      <c r="F592" s="2">
        <f t="shared" si="65"/>
        <v>2.1548099999999999</v>
      </c>
      <c r="G592" s="2">
        <f t="shared" si="67"/>
        <v>2.1826120000000002</v>
      </c>
      <c r="H592" s="2">
        <f t="shared" si="71"/>
        <v>2.7194025000000011</v>
      </c>
      <c r="I592" s="2">
        <f t="array" ref="I592">SUMPRODUCT(B576:B595, (ROW(B576:B595)-ROW(B576)+1)) / (20*21/2)</f>
        <v>2.1228080952380952</v>
      </c>
      <c r="J592" s="2">
        <f t="shared" si="66"/>
        <v>2.1318951269452029</v>
      </c>
      <c r="K592" s="2">
        <f t="shared" si="68"/>
        <v>2.21874902802183</v>
      </c>
    </row>
    <row r="593" spans="1:11" ht="13.5" x14ac:dyDescent="0.25">
      <c r="A593" s="3">
        <f>TITRES_STAT!B596</f>
        <v>43165</v>
      </c>
      <c r="B593" s="5">
        <f>TITRES_STAT!D596</f>
        <v>2.0945999999999998</v>
      </c>
      <c r="C593" s="2">
        <f t="shared" si="69"/>
        <v>0</v>
      </c>
      <c r="D593" s="2">
        <f t="shared" si="70"/>
        <v>2.0797600000000003</v>
      </c>
      <c r="E593" s="2">
        <f t="shared" si="72"/>
        <v>2.1075400000000002</v>
      </c>
      <c r="F593" s="2">
        <f t="shared" si="65"/>
        <v>2.1557399999999998</v>
      </c>
      <c r="G593" s="2">
        <f t="shared" si="67"/>
        <v>2.1757540000000004</v>
      </c>
      <c r="H593" s="2">
        <f t="shared" si="71"/>
        <v>2.7139655000000005</v>
      </c>
      <c r="I593" s="2">
        <f t="array" ref="I593">SUMPRODUCT(B577:B596, (ROW(B577:B596)-ROW(B577)+1)) / (20*21/2)</f>
        <v>2.1145147619047622</v>
      </c>
      <c r="J593" s="2">
        <f t="shared" si="66"/>
        <v>2.1283432100932789</v>
      </c>
      <c r="K593" s="2">
        <f t="shared" si="68"/>
        <v>2.213880438687641</v>
      </c>
    </row>
    <row r="594" spans="1:11" ht="13.5" x14ac:dyDescent="0.25">
      <c r="A594" s="3">
        <f>TITRES_STAT!B597</f>
        <v>43166</v>
      </c>
      <c r="B594" s="5">
        <f>TITRES_STAT!D597</f>
        <v>2.1038000000000001</v>
      </c>
      <c r="C594" s="2">
        <f t="shared" si="69"/>
        <v>9.200000000000319E-3</v>
      </c>
      <c r="D594" s="2">
        <f t="shared" si="70"/>
        <v>2.0927199999999999</v>
      </c>
      <c r="E594" s="2">
        <f t="shared" si="72"/>
        <v>2.0954899999999999</v>
      </c>
      <c r="F594" s="2">
        <f t="shared" si="65"/>
        <v>2.1548099999999999</v>
      </c>
      <c r="G594" s="2">
        <f t="shared" si="67"/>
        <v>2.1703780000000008</v>
      </c>
      <c r="H594" s="2">
        <f t="shared" si="71"/>
        <v>2.7084420000000007</v>
      </c>
      <c r="I594" s="2">
        <f t="array" ref="I594">SUMPRODUCT(B578:B597, (ROW(B578:B597)-ROW(B578)+1)) / (20*21/2)</f>
        <v>2.1024642857142859</v>
      </c>
      <c r="J594" s="2">
        <f t="shared" si="66"/>
        <v>2.1260057615129666</v>
      </c>
      <c r="K594" s="2">
        <f t="shared" si="68"/>
        <v>2.2095635587391058</v>
      </c>
    </row>
    <row r="595" spans="1:11" ht="13.5" x14ac:dyDescent="0.25">
      <c r="A595" s="3">
        <f>TITRES_STAT!B598</f>
        <v>43167</v>
      </c>
      <c r="B595" s="5">
        <f>TITRES_STAT!D598</f>
        <v>2.1038000000000001</v>
      </c>
      <c r="C595" s="2">
        <f t="shared" si="69"/>
        <v>0</v>
      </c>
      <c r="D595" s="2">
        <f t="shared" si="70"/>
        <v>2.0908600000000002</v>
      </c>
      <c r="E595" s="2">
        <f t="shared" si="72"/>
        <v>2.0899299999999998</v>
      </c>
      <c r="F595" s="2">
        <f t="shared" si="65"/>
        <v>2.15388</v>
      </c>
      <c r="G595" s="2">
        <f t="shared" si="67"/>
        <v>2.1661140000000008</v>
      </c>
      <c r="H595" s="2">
        <f t="shared" si="71"/>
        <v>2.7026090000000007</v>
      </c>
      <c r="I595" s="2">
        <f t="array" ref="I595">SUMPRODUCT(B579:B598, (ROW(B579:B598)-ROW(B579)+1)) / (20*21/2)</f>
        <v>2.0896228571428574</v>
      </c>
      <c r="J595" s="2">
        <f t="shared" si="66"/>
        <v>2.1238909270831603</v>
      </c>
      <c r="K595" s="2">
        <f t="shared" si="68"/>
        <v>2.2054159682003172</v>
      </c>
    </row>
    <row r="596" spans="1:11" ht="13.5" x14ac:dyDescent="0.25">
      <c r="A596" s="3">
        <f>TITRES_STAT!B599</f>
        <v>43168</v>
      </c>
      <c r="B596" s="5">
        <f>TITRES_STAT!D599</f>
        <v>2.0668000000000002</v>
      </c>
      <c r="C596" s="2">
        <f t="shared" si="69"/>
        <v>-3.6999999999999922E-2</v>
      </c>
      <c r="D596" s="2">
        <f t="shared" si="70"/>
        <v>2.0927199999999999</v>
      </c>
      <c r="E596" s="2">
        <f t="shared" si="72"/>
        <v>2.08623</v>
      </c>
      <c r="F596" s="2">
        <f t="shared" ref="F596:F659" si="73">AVERAGE(B577:B596)</f>
        <v>2.1469300000000002</v>
      </c>
      <c r="G596" s="2">
        <f t="shared" si="67"/>
        <v>2.1611100000000008</v>
      </c>
      <c r="H596" s="2">
        <f t="shared" si="71"/>
        <v>2.6956630000000006</v>
      </c>
      <c r="I596" s="2">
        <f t="array" ref="I596">SUMPRODUCT(B580:B599, (ROW(B580:B599)-ROW(B580)+1)) / (20*21/2)</f>
        <v>2.0743071428571422</v>
      </c>
      <c r="J596" s="2">
        <f t="shared" si="66"/>
        <v>2.1184536959323834</v>
      </c>
      <c r="K596" s="2">
        <f t="shared" si="68"/>
        <v>2.1999800478787366</v>
      </c>
    </row>
    <row r="597" spans="1:11" ht="13.5" x14ac:dyDescent="0.25">
      <c r="A597" s="3">
        <f>TITRES_STAT!B600</f>
        <v>43171</v>
      </c>
      <c r="B597" s="5">
        <f>TITRES_STAT!D600</f>
        <v>2.0204</v>
      </c>
      <c r="C597" s="2">
        <f t="shared" si="69"/>
        <v>-4.6400000000000219E-2</v>
      </c>
      <c r="D597" s="2">
        <f t="shared" si="70"/>
        <v>2.0778799999999999</v>
      </c>
      <c r="E597" s="2">
        <f t="shared" si="72"/>
        <v>2.0741799999999997</v>
      </c>
      <c r="F597" s="2">
        <f t="shared" si="73"/>
        <v>2.1367350000000003</v>
      </c>
      <c r="G597" s="2">
        <f t="shared" si="67"/>
        <v>2.1559200000000005</v>
      </c>
      <c r="H597" s="2">
        <f t="shared" si="71"/>
        <v>2.6874685000000009</v>
      </c>
      <c r="I597" s="2">
        <f t="array" ref="I597">SUMPRODUCT(B581:B600, (ROW(B581:B600)-ROW(B581)+1)) / (20*21/2)</f>
        <v>2.0681261904761903</v>
      </c>
      <c r="J597" s="2">
        <f t="shared" ref="J597:J660" si="74">$J$4*B597+J596*(1-$J$4)</f>
        <v>2.1091152487007276</v>
      </c>
      <c r="K597" s="2">
        <f t="shared" si="68"/>
        <v>2.1929376930599629</v>
      </c>
    </row>
    <row r="598" spans="1:11" ht="13.5" x14ac:dyDescent="0.25">
      <c r="A598" s="3">
        <f>TITRES_STAT!B601</f>
        <v>43172</v>
      </c>
      <c r="B598" s="5">
        <f>TITRES_STAT!D601</f>
        <v>2.0019</v>
      </c>
      <c r="C598" s="2">
        <f t="shared" si="69"/>
        <v>-1.8499999999999961E-2</v>
      </c>
      <c r="D598" s="2">
        <f t="shared" si="70"/>
        <v>2.0593400000000002</v>
      </c>
      <c r="E598" s="2">
        <f t="shared" si="72"/>
        <v>2.06955</v>
      </c>
      <c r="F598" s="2">
        <f t="shared" si="73"/>
        <v>2.1256150000000003</v>
      </c>
      <c r="G598" s="2">
        <f t="shared" si="67"/>
        <v>2.1505440000000009</v>
      </c>
      <c r="H598" s="2">
        <f t="shared" si="71"/>
        <v>2.6796235000000008</v>
      </c>
      <c r="I598" s="2">
        <f t="array" ref="I598">SUMPRODUCT(B582:B601, (ROW(B582:B601)-ROW(B582)+1)) / (20*21/2)</f>
        <v>2.0627400000000002</v>
      </c>
      <c r="J598" s="2">
        <f t="shared" si="74"/>
        <v>2.0989042726339919</v>
      </c>
      <c r="K598" s="2">
        <f t="shared" si="68"/>
        <v>2.1854460188223173</v>
      </c>
    </row>
    <row r="599" spans="1:11" ht="13.5" x14ac:dyDescent="0.25">
      <c r="A599" s="3">
        <f>TITRES_STAT!B602</f>
        <v>43173</v>
      </c>
      <c r="B599" s="5">
        <f>TITRES_STAT!D602</f>
        <v>1.9648000000000001</v>
      </c>
      <c r="C599" s="2">
        <f t="shared" si="69"/>
        <v>-3.7099999999999911E-2</v>
      </c>
      <c r="D599" s="2">
        <f t="shared" si="70"/>
        <v>2.0315400000000006</v>
      </c>
      <c r="E599" s="2">
        <f t="shared" si="72"/>
        <v>2.0621299999999998</v>
      </c>
      <c r="F599" s="2">
        <f t="shared" si="73"/>
        <v>2.1131000000000002</v>
      </c>
      <c r="G599" s="2">
        <f t="shared" si="67"/>
        <v>2.1442420000000011</v>
      </c>
      <c r="H599" s="2">
        <f t="shared" si="71"/>
        <v>2.6717695000000017</v>
      </c>
      <c r="I599" s="2">
        <f t="array" ref="I599">SUMPRODUCT(B583:B602, (ROW(B583:B602)-ROW(B583)+1)) / (20*21/2)</f>
        <v>2.0610166666666663</v>
      </c>
      <c r="J599" s="2">
        <f t="shared" si="74"/>
        <v>2.0861324371450403</v>
      </c>
      <c r="K599" s="2">
        <f t="shared" si="68"/>
        <v>2.1767932337704621</v>
      </c>
    </row>
    <row r="600" spans="1:11" ht="13.5" x14ac:dyDescent="0.25">
      <c r="A600" s="3">
        <f>TITRES_STAT!B603</f>
        <v>43174</v>
      </c>
      <c r="B600" s="5">
        <f>TITRES_STAT!D603</f>
        <v>2.0482</v>
      </c>
      <c r="C600" s="2">
        <f t="shared" si="69"/>
        <v>8.3399999999999919E-2</v>
      </c>
      <c r="D600" s="2">
        <f t="shared" si="70"/>
        <v>2.0204200000000001</v>
      </c>
      <c r="E600" s="2">
        <f t="shared" si="72"/>
        <v>2.0556400000000004</v>
      </c>
      <c r="F600" s="2">
        <f t="shared" si="73"/>
        <v>2.1047549999999999</v>
      </c>
      <c r="G600" s="2">
        <f t="shared" si="67"/>
        <v>2.1370120000000004</v>
      </c>
      <c r="H600" s="2">
        <f t="shared" si="71"/>
        <v>2.6643325000000009</v>
      </c>
      <c r="I600" s="2">
        <f t="array" ref="I600">SUMPRODUCT(B584:B603, (ROW(B584:B603)-ROW(B584)+1)) / (20*21/2)</f>
        <v>2.0547042857142856</v>
      </c>
      <c r="J600" s="2">
        <f t="shared" si="74"/>
        <v>2.082519824083608</v>
      </c>
      <c r="K600" s="2">
        <f t="shared" si="68"/>
        <v>2.1717503618578951</v>
      </c>
    </row>
    <row r="601" spans="1:11" ht="13.5" x14ac:dyDescent="0.25">
      <c r="A601" s="3">
        <f>TITRES_STAT!B604</f>
        <v>43175</v>
      </c>
      <c r="B601" s="5">
        <f>TITRES_STAT!D604</f>
        <v>2.0482</v>
      </c>
      <c r="C601" s="2">
        <f t="shared" si="69"/>
        <v>0</v>
      </c>
      <c r="D601" s="2">
        <f t="shared" si="70"/>
        <v>2.0166999999999997</v>
      </c>
      <c r="E601" s="2">
        <f t="shared" si="72"/>
        <v>2.0547100000000005</v>
      </c>
      <c r="F601" s="2">
        <f t="shared" si="73"/>
        <v>2.0940950000000003</v>
      </c>
      <c r="G601" s="2">
        <f t="shared" si="67"/>
        <v>2.1281140000000005</v>
      </c>
      <c r="H601" s="2">
        <f t="shared" si="71"/>
        <v>2.6568955000000005</v>
      </c>
      <c r="I601" s="2">
        <f t="array" ref="I601">SUMPRODUCT(B585:B604, (ROW(B585:B604)-ROW(B585)+1)) / (20*21/2)</f>
        <v>2.0537819047619048</v>
      </c>
      <c r="J601" s="2">
        <f t="shared" si="74"/>
        <v>2.0792512694089789</v>
      </c>
      <c r="K601" s="2">
        <f t="shared" si="68"/>
        <v>2.1669052496281735</v>
      </c>
    </row>
    <row r="602" spans="1:11" ht="13.5" x14ac:dyDescent="0.25">
      <c r="A602" s="3">
        <f>TITRES_STAT!B605</f>
        <v>43178</v>
      </c>
      <c r="B602" s="5">
        <f>TITRES_STAT!D605</f>
        <v>2.0760000000000001</v>
      </c>
      <c r="C602" s="2">
        <f t="shared" si="69"/>
        <v>2.7800000000000047E-2</v>
      </c>
      <c r="D602" s="2">
        <f t="shared" si="70"/>
        <v>2.0278200000000002</v>
      </c>
      <c r="E602" s="2">
        <f t="shared" si="72"/>
        <v>2.0528500000000003</v>
      </c>
      <c r="F602" s="2">
        <f t="shared" si="73"/>
        <v>2.0866800000000003</v>
      </c>
      <c r="G602" s="2">
        <f t="shared" si="67"/>
        <v>2.1205140000000005</v>
      </c>
      <c r="H602" s="2">
        <f t="shared" si="71"/>
        <v>2.6499515000000007</v>
      </c>
      <c r="I602" s="2">
        <f t="array" ref="I602">SUMPRODUCT(B586:B605, (ROW(B586:B605)-ROW(B586)+1)) / (20*21/2)</f>
        <v>2.0527238095238101</v>
      </c>
      <c r="J602" s="2">
        <f t="shared" si="74"/>
        <v>2.0789416247033619</v>
      </c>
      <c r="K602" s="2">
        <f t="shared" si="68"/>
        <v>2.1633403378780489</v>
      </c>
    </row>
    <row r="603" spans="1:11" ht="13.5" x14ac:dyDescent="0.25">
      <c r="A603" s="3">
        <f>TITRES_STAT!B606</f>
        <v>43180</v>
      </c>
      <c r="B603" s="5">
        <f>TITRES_STAT!D606</f>
        <v>2.0204</v>
      </c>
      <c r="C603" s="2">
        <f t="shared" si="69"/>
        <v>-5.5600000000000094E-2</v>
      </c>
      <c r="D603" s="2">
        <f t="shared" si="70"/>
        <v>2.03152</v>
      </c>
      <c r="E603" s="2">
        <f t="shared" si="72"/>
        <v>2.0454300000000001</v>
      </c>
      <c r="F603" s="2">
        <f t="shared" si="73"/>
        <v>2.0764850000000004</v>
      </c>
      <c r="G603" s="2">
        <f t="shared" si="67"/>
        <v>2.1131000000000002</v>
      </c>
      <c r="H603" s="2">
        <f t="shared" si="71"/>
        <v>2.6432155000000006</v>
      </c>
      <c r="I603" s="2">
        <f t="array" ref="I603">SUMPRODUCT(B587:B606, (ROW(B587:B606)-ROW(B587)+1)) / (20*21/2)</f>
        <v>2.052150952380952</v>
      </c>
      <c r="J603" s="2">
        <f t="shared" si="74"/>
        <v>2.0733662318744703</v>
      </c>
      <c r="K603" s="2">
        <f t="shared" si="68"/>
        <v>2.1577348344318512</v>
      </c>
    </row>
    <row r="604" spans="1:11" ht="13.5" x14ac:dyDescent="0.25">
      <c r="A604" s="3">
        <f>TITRES_STAT!B607</f>
        <v>43181</v>
      </c>
      <c r="B604" s="5">
        <f>TITRES_STAT!D607</f>
        <v>2.0668000000000002</v>
      </c>
      <c r="C604" s="2">
        <f t="shared" si="69"/>
        <v>4.6400000000000219E-2</v>
      </c>
      <c r="D604" s="2">
        <f t="shared" si="70"/>
        <v>2.05192</v>
      </c>
      <c r="E604" s="2">
        <f t="shared" si="72"/>
        <v>2.0417300000000003</v>
      </c>
      <c r="F604" s="2">
        <f t="shared" si="73"/>
        <v>2.0686100000000001</v>
      </c>
      <c r="G604" s="2">
        <f t="shared" si="67"/>
        <v>2.1092080000000006</v>
      </c>
      <c r="H604" s="2">
        <f t="shared" si="71"/>
        <v>2.636358</v>
      </c>
      <c r="I604" s="2">
        <f t="array" ref="I604">SUMPRODUCT(B588:B607, (ROW(B588:B607)-ROW(B588)+1)) / (20*21/2)</f>
        <v>2.0491509523809524</v>
      </c>
      <c r="J604" s="2">
        <f t="shared" si="74"/>
        <v>2.0727408764578543</v>
      </c>
      <c r="K604" s="2">
        <f t="shared" si="68"/>
        <v>2.1541687624933474</v>
      </c>
    </row>
    <row r="605" spans="1:11" ht="13.5" x14ac:dyDescent="0.25">
      <c r="A605" s="3">
        <f>TITRES_STAT!B608</f>
        <v>43182</v>
      </c>
      <c r="B605" s="5">
        <f>TITRES_STAT!D608</f>
        <v>2.0575000000000001</v>
      </c>
      <c r="C605" s="2">
        <f t="shared" si="69"/>
        <v>-9.300000000000086E-3</v>
      </c>
      <c r="D605" s="2">
        <f t="shared" si="70"/>
        <v>2.0537800000000006</v>
      </c>
      <c r="E605" s="2">
        <f t="shared" si="72"/>
        <v>2.0371000000000001</v>
      </c>
      <c r="F605" s="2">
        <f t="shared" si="73"/>
        <v>2.0635149999999998</v>
      </c>
      <c r="G605" s="2">
        <f t="shared" si="67"/>
        <v>2.1064280000000002</v>
      </c>
      <c r="H605" s="2">
        <f t="shared" si="71"/>
        <v>2.6298515000000005</v>
      </c>
      <c r="I605" s="2">
        <f t="array" ref="I605">SUMPRODUCT(B589:B608, (ROW(B589:B608)-ROW(B589)+1)) / (20*21/2)</f>
        <v>2.0475661904761906</v>
      </c>
      <c r="J605" s="2">
        <f t="shared" si="74"/>
        <v>2.0712893644142492</v>
      </c>
      <c r="K605" s="2">
        <f t="shared" si="68"/>
        <v>2.150377830630863</v>
      </c>
    </row>
    <row r="606" spans="1:11" ht="13.5" x14ac:dyDescent="0.25">
      <c r="A606" s="3">
        <f>TITRES_STAT!B609</f>
        <v>43185</v>
      </c>
      <c r="B606" s="5">
        <f>TITRES_STAT!D609</f>
        <v>2.0575000000000001</v>
      </c>
      <c r="C606" s="2">
        <f t="shared" si="69"/>
        <v>0</v>
      </c>
      <c r="D606" s="2">
        <f t="shared" si="70"/>
        <v>2.0556400000000004</v>
      </c>
      <c r="E606" s="2">
        <f t="shared" si="72"/>
        <v>2.0361700000000003</v>
      </c>
      <c r="F606" s="2">
        <f t="shared" si="73"/>
        <v>2.0611999999999999</v>
      </c>
      <c r="G606" s="2">
        <f t="shared" si="67"/>
        <v>2.104946</v>
      </c>
      <c r="H606" s="2">
        <f t="shared" si="71"/>
        <v>2.6236985000000006</v>
      </c>
      <c r="I606" s="2">
        <f t="array" ref="I606">SUMPRODUCT(B590:B609, (ROW(B590:B609)-ROW(B590)+1)) / (20*21/2)</f>
        <v>2.045139523809524</v>
      </c>
      <c r="J606" s="2">
        <f t="shared" si="74"/>
        <v>2.069976091612892</v>
      </c>
      <c r="K606" s="2">
        <f t="shared" si="68"/>
        <v>2.146735562762986</v>
      </c>
    </row>
    <row r="607" spans="1:11" ht="13.5" x14ac:dyDescent="0.25">
      <c r="A607" s="3">
        <f>TITRES_STAT!B610</f>
        <v>43186</v>
      </c>
      <c r="B607" s="5">
        <f>TITRES_STAT!D610</f>
        <v>2.0297000000000001</v>
      </c>
      <c r="C607" s="2">
        <f t="shared" si="69"/>
        <v>-2.7800000000000047E-2</v>
      </c>
      <c r="D607" s="2">
        <f t="shared" si="70"/>
        <v>2.0463800000000001</v>
      </c>
      <c r="E607" s="2">
        <f t="shared" si="72"/>
        <v>2.0371000000000001</v>
      </c>
      <c r="F607" s="2">
        <f t="shared" si="73"/>
        <v>2.0556399999999995</v>
      </c>
      <c r="G607" s="2">
        <f t="shared" si="67"/>
        <v>2.1040199999999998</v>
      </c>
      <c r="H607" s="2">
        <f t="shared" si="71"/>
        <v>2.6178045000000014</v>
      </c>
      <c r="I607" s="2">
        <f t="array" ref="I607">SUMPRODUCT(B591:B610, (ROW(B591:B610)-ROW(B591)+1)) / (20*21/2)</f>
        <v>2.041871428571429</v>
      </c>
      <c r="J607" s="2">
        <f t="shared" si="74"/>
        <v>2.066140273364045</v>
      </c>
      <c r="K607" s="2">
        <f t="shared" si="68"/>
        <v>2.142145932850712</v>
      </c>
    </row>
    <row r="608" spans="1:11" ht="13.5" x14ac:dyDescent="0.25">
      <c r="A608" s="3">
        <f>TITRES_STAT!B611</f>
        <v>43187</v>
      </c>
      <c r="B608" s="5">
        <f>TITRES_STAT!D611</f>
        <v>2.0390000000000001</v>
      </c>
      <c r="C608" s="2">
        <f t="shared" si="69"/>
        <v>9.300000000000086E-3</v>
      </c>
      <c r="D608" s="2">
        <f t="shared" si="70"/>
        <v>2.0501</v>
      </c>
      <c r="E608" s="2">
        <f t="shared" si="72"/>
        <v>2.0408100000000005</v>
      </c>
      <c r="F608" s="2">
        <f t="shared" si="73"/>
        <v>2.0551799999999996</v>
      </c>
      <c r="G608" s="2">
        <f t="shared" si="67"/>
        <v>2.1025380000000005</v>
      </c>
      <c r="H608" s="2">
        <f t="shared" si="71"/>
        <v>2.6117360000000014</v>
      </c>
      <c r="I608" s="2">
        <f t="array" ref="I608">SUMPRODUCT(B592:B611, (ROW(B592:B611)-ROW(B592)+1)) / (20*21/2)</f>
        <v>2.0399304761904764</v>
      </c>
      <c r="J608" s="2">
        <f t="shared" si="74"/>
        <v>2.0635554854246121</v>
      </c>
      <c r="K608" s="2">
        <f t="shared" si="68"/>
        <v>2.1381009943075466</v>
      </c>
    </row>
    <row r="609" spans="1:11" ht="13.5" x14ac:dyDescent="0.25">
      <c r="A609" s="3">
        <f>TITRES_STAT!B612</f>
        <v>43188</v>
      </c>
      <c r="B609" s="5">
        <f>TITRES_STAT!D612</f>
        <v>2.0297000000000001</v>
      </c>
      <c r="C609" s="2">
        <f t="shared" si="69"/>
        <v>-9.300000000000086E-3</v>
      </c>
      <c r="D609" s="2">
        <f t="shared" si="70"/>
        <v>2.0426799999999998</v>
      </c>
      <c r="E609" s="2">
        <f t="shared" si="72"/>
        <v>2.0472999999999999</v>
      </c>
      <c r="F609" s="2">
        <f t="shared" si="73"/>
        <v>2.0547149999999998</v>
      </c>
      <c r="G609" s="2">
        <f t="shared" si="67"/>
        <v>2.0990160000000007</v>
      </c>
      <c r="H609" s="2">
        <f t="shared" si="71"/>
        <v>2.606018500000002</v>
      </c>
      <c r="I609" s="2">
        <f t="array" ref="I609">SUMPRODUCT(B593:B612, (ROW(B593:B612)-ROW(B593)+1)) / (20*21/2)</f>
        <v>2.0381219047619048</v>
      </c>
      <c r="J609" s="2">
        <f t="shared" si="74"/>
        <v>2.0603311534794111</v>
      </c>
      <c r="K609" s="2">
        <f t="shared" si="68"/>
        <v>2.1338499749229372</v>
      </c>
    </row>
    <row r="610" spans="1:11" ht="13.5" x14ac:dyDescent="0.25">
      <c r="A610" s="3">
        <f>TITRES_STAT!B613</f>
        <v>43189</v>
      </c>
      <c r="B610" s="5">
        <f>TITRES_STAT!D613</f>
        <v>2.0204</v>
      </c>
      <c r="C610" s="2">
        <f t="shared" si="69"/>
        <v>-9.300000000000086E-3</v>
      </c>
      <c r="D610" s="2">
        <f t="shared" si="70"/>
        <v>2.0352600000000001</v>
      </c>
      <c r="E610" s="2">
        <f t="shared" si="72"/>
        <v>2.0445200000000003</v>
      </c>
      <c r="F610" s="2">
        <f t="shared" si="73"/>
        <v>2.0500800000000003</v>
      </c>
      <c r="G610" s="2">
        <f t="shared" si="67"/>
        <v>2.0940100000000004</v>
      </c>
      <c r="H610" s="2">
        <f t="shared" si="71"/>
        <v>2.6002545000000019</v>
      </c>
      <c r="I610" s="2">
        <f t="array" ref="I610">SUMPRODUCT(B594:B613, (ROW(B594:B613)-ROW(B594)+1)) / (20*21/2)</f>
        <v>2.0366223809523811</v>
      </c>
      <c r="J610" s="2">
        <f t="shared" si="74"/>
        <v>2.0565281864813718</v>
      </c>
      <c r="K610" s="2">
        <f t="shared" si="68"/>
        <v>2.1294009562985083</v>
      </c>
    </row>
    <row r="611" spans="1:11" ht="13.5" x14ac:dyDescent="0.25">
      <c r="A611" s="3">
        <f>TITRES_STAT!B614</f>
        <v>43192</v>
      </c>
      <c r="B611" s="5">
        <f>TITRES_STAT!D614</f>
        <v>2.0297000000000001</v>
      </c>
      <c r="C611" s="2">
        <f t="shared" si="69"/>
        <v>9.300000000000086E-3</v>
      </c>
      <c r="D611" s="2">
        <f t="shared" si="70"/>
        <v>2.0297000000000001</v>
      </c>
      <c r="E611" s="2">
        <f t="shared" si="72"/>
        <v>2.0426700000000002</v>
      </c>
      <c r="F611" s="2">
        <f t="shared" si="73"/>
        <v>2.0486900000000001</v>
      </c>
      <c r="G611" s="2">
        <f t="shared" si="67"/>
        <v>2.0904880000000006</v>
      </c>
      <c r="H611" s="2">
        <f t="shared" si="71"/>
        <v>2.5946255000000025</v>
      </c>
      <c r="I611" s="2">
        <f t="array" ref="I611">SUMPRODUCT(B595:B614, (ROW(B595:B614)-ROW(B595)+1)) / (20*21/2)</f>
        <v>2.0354319047619049</v>
      </c>
      <c r="J611" s="2">
        <f t="shared" si="74"/>
        <v>2.0539731211021937</v>
      </c>
      <c r="K611" s="2">
        <f t="shared" si="68"/>
        <v>2.1254911148750373</v>
      </c>
    </row>
    <row r="612" spans="1:11" ht="13.5" x14ac:dyDescent="0.25">
      <c r="A612" s="3">
        <f>TITRES_STAT!B615</f>
        <v>43193</v>
      </c>
      <c r="B612" s="5">
        <f>TITRES_STAT!D615</f>
        <v>2.0297000000000001</v>
      </c>
      <c r="C612" s="2">
        <f t="shared" si="69"/>
        <v>0</v>
      </c>
      <c r="D612" s="2">
        <f t="shared" si="70"/>
        <v>2.0297000000000001</v>
      </c>
      <c r="E612" s="2">
        <f t="shared" si="72"/>
        <v>2.0380400000000001</v>
      </c>
      <c r="F612" s="2">
        <f t="shared" si="73"/>
        <v>2.045445</v>
      </c>
      <c r="G612" s="2">
        <f t="shared" si="67"/>
        <v>2.0865960000000006</v>
      </c>
      <c r="H612" s="2">
        <f t="shared" si="71"/>
        <v>2.5893500000000023</v>
      </c>
      <c r="I612" s="2">
        <f t="array" ref="I612">SUMPRODUCT(B596:B615, (ROW(B596:B615)-ROW(B596)+1)) / (20*21/2)</f>
        <v>2.0292990476190478</v>
      </c>
      <c r="J612" s="2">
        <f t="shared" si="74"/>
        <v>2.0516613952829372</v>
      </c>
      <c r="K612" s="2">
        <f t="shared" si="68"/>
        <v>2.1217346005662123</v>
      </c>
    </row>
    <row r="613" spans="1:11" ht="13.5" x14ac:dyDescent="0.25">
      <c r="A613" s="3">
        <f>TITRES_STAT!B616</f>
        <v>43194</v>
      </c>
      <c r="B613" s="5">
        <f>TITRES_STAT!D616</f>
        <v>2.0297000000000001</v>
      </c>
      <c r="C613" s="2">
        <f t="shared" si="69"/>
        <v>0</v>
      </c>
      <c r="D613" s="2">
        <f t="shared" si="70"/>
        <v>2.0278400000000003</v>
      </c>
      <c r="E613" s="2">
        <f t="shared" si="72"/>
        <v>2.0389699999999999</v>
      </c>
      <c r="F613" s="2">
        <f t="shared" si="73"/>
        <v>2.0422000000000002</v>
      </c>
      <c r="G613" s="2">
        <f t="shared" si="67"/>
        <v>2.0840020000000004</v>
      </c>
      <c r="H613" s="2">
        <f t="shared" si="71"/>
        <v>2.5843400000000019</v>
      </c>
      <c r="I613" s="2">
        <f t="array" ref="I613">SUMPRODUCT(B597:B616, (ROW(B597:B616)-ROW(B597)+1)) / (20*21/2)</f>
        <v>2.0211361904761906</v>
      </c>
      <c r="J613" s="2">
        <f t="shared" si="74"/>
        <v>2.0495698338274195</v>
      </c>
      <c r="K613" s="2">
        <f t="shared" si="68"/>
        <v>2.1181254005440078</v>
      </c>
    </row>
    <row r="614" spans="1:11" ht="13.5" x14ac:dyDescent="0.25">
      <c r="A614" s="3">
        <f>TITRES_STAT!B617</f>
        <v>43195</v>
      </c>
      <c r="B614" s="5">
        <f>TITRES_STAT!D617</f>
        <v>2.0297000000000001</v>
      </c>
      <c r="C614" s="2">
        <f t="shared" si="69"/>
        <v>0</v>
      </c>
      <c r="D614" s="2">
        <f t="shared" si="70"/>
        <v>2.0278400000000003</v>
      </c>
      <c r="E614" s="2">
        <f t="shared" si="72"/>
        <v>2.0352599999999996</v>
      </c>
      <c r="F614" s="2">
        <f t="shared" si="73"/>
        <v>2.0384950000000002</v>
      </c>
      <c r="G614" s="2">
        <f t="shared" si="67"/>
        <v>2.0825200000000006</v>
      </c>
      <c r="H614" s="2">
        <f t="shared" si="71"/>
        <v>2.5790645000000016</v>
      </c>
      <c r="I614" s="2">
        <f t="array" ref="I614">SUMPRODUCT(B598:B617, (ROW(B598:B617)-ROW(B598)+1)) / (20*21/2)</f>
        <v>2.018842380952381</v>
      </c>
      <c r="J614" s="2">
        <f t="shared" si="74"/>
        <v>2.0476774687009986</v>
      </c>
      <c r="K614" s="2">
        <f t="shared" si="68"/>
        <v>2.1146577377775762</v>
      </c>
    </row>
    <row r="615" spans="1:11" ht="13.5" x14ac:dyDescent="0.25">
      <c r="A615" s="3">
        <f>TITRES_STAT!B618</f>
        <v>43196</v>
      </c>
      <c r="B615" s="5">
        <f>TITRES_STAT!D618</f>
        <v>1.9741</v>
      </c>
      <c r="C615" s="2">
        <f t="shared" si="69"/>
        <v>-5.5600000000000094E-2</v>
      </c>
      <c r="D615" s="2">
        <f t="shared" si="70"/>
        <v>2.01858</v>
      </c>
      <c r="E615" s="2">
        <f t="shared" si="72"/>
        <v>2.0269199999999996</v>
      </c>
      <c r="F615" s="2">
        <f t="shared" si="73"/>
        <v>2.0320100000000001</v>
      </c>
      <c r="G615" s="2">
        <f t="shared" si="67"/>
        <v>2.0814080000000001</v>
      </c>
      <c r="H615" s="2">
        <f t="shared" si="71"/>
        <v>2.5736435000000011</v>
      </c>
      <c r="I615" s="2">
        <f t="array" ref="I615">SUMPRODUCT(B599:B618, (ROW(B599:B618)-ROW(B599)+1)) / (20*21/2)</f>
        <v>2.0166366666666669</v>
      </c>
      <c r="J615" s="2">
        <f t="shared" si="74"/>
        <v>2.040670090729475</v>
      </c>
      <c r="K615" s="2">
        <f t="shared" si="68"/>
        <v>2.1091456696294362</v>
      </c>
    </row>
    <row r="616" spans="1:11" ht="13.5" x14ac:dyDescent="0.25">
      <c r="A616" s="3">
        <f>TITRES_STAT!B619</f>
        <v>43200</v>
      </c>
      <c r="B616" s="5">
        <f>TITRES_STAT!D619</f>
        <v>1.9462999999999999</v>
      </c>
      <c r="C616" s="2">
        <f t="shared" si="69"/>
        <v>-2.7800000000000047E-2</v>
      </c>
      <c r="D616" s="2">
        <f t="shared" si="70"/>
        <v>2.0019</v>
      </c>
      <c r="E616" s="2">
        <f t="shared" si="72"/>
        <v>2.0158</v>
      </c>
      <c r="F616" s="2">
        <f t="shared" si="73"/>
        <v>2.0259849999999999</v>
      </c>
      <c r="G616" s="2">
        <f t="shared" si="67"/>
        <v>2.0804820000000004</v>
      </c>
      <c r="H616" s="2">
        <f t="shared" si="71"/>
        <v>2.5679510000000012</v>
      </c>
      <c r="I616" s="2">
        <f t="array" ref="I616">SUMPRODUCT(B600:B619, (ROW(B600:B619)-ROW(B600)+1)) / (20*21/2)</f>
        <v>2.0091357142857142</v>
      </c>
      <c r="J616" s="2">
        <f t="shared" si="74"/>
        <v>2.0316824630409536</v>
      </c>
      <c r="K616" s="2">
        <f t="shared" si="68"/>
        <v>2.1027595649380859</v>
      </c>
    </row>
    <row r="617" spans="1:11" ht="13.5" x14ac:dyDescent="0.25">
      <c r="A617" s="3">
        <f>TITRES_STAT!B620</f>
        <v>43201</v>
      </c>
      <c r="B617" s="5">
        <f>TITRES_STAT!D620</f>
        <v>2.0019</v>
      </c>
      <c r="C617" s="2">
        <f t="shared" si="69"/>
        <v>5.5600000000000094E-2</v>
      </c>
      <c r="D617" s="2">
        <f t="shared" si="70"/>
        <v>1.99634</v>
      </c>
      <c r="E617" s="2">
        <f t="shared" si="72"/>
        <v>2.01302</v>
      </c>
      <c r="F617" s="2">
        <f t="shared" si="73"/>
        <v>2.0250599999999999</v>
      </c>
      <c r="G617" s="2">
        <f t="shared" si="67"/>
        <v>2.0825220000000004</v>
      </c>
      <c r="H617" s="2">
        <f t="shared" si="71"/>
        <v>2.5629345000000008</v>
      </c>
      <c r="I617" s="2">
        <f t="array" ref="I617">SUMPRODUCT(B601:B620, (ROW(B601:B620)-ROW(B601)+1)) / (20*21/2)</f>
        <v>1.9964276190476193</v>
      </c>
      <c r="J617" s="2">
        <f t="shared" si="74"/>
        <v>2.0288460379894344</v>
      </c>
      <c r="K617" s="2">
        <f t="shared" si="68"/>
        <v>2.0988042878816904</v>
      </c>
    </row>
    <row r="618" spans="1:11" ht="13.5" x14ac:dyDescent="0.25">
      <c r="A618" s="3">
        <f>TITRES_STAT!B621</f>
        <v>43202</v>
      </c>
      <c r="B618" s="5">
        <f>TITRES_STAT!D621</f>
        <v>2.0019</v>
      </c>
      <c r="C618" s="2">
        <f t="shared" si="69"/>
        <v>0</v>
      </c>
      <c r="D618" s="2">
        <f t="shared" si="70"/>
        <v>1.9907800000000002</v>
      </c>
      <c r="E618" s="2">
        <f t="shared" si="72"/>
        <v>2.0093100000000002</v>
      </c>
      <c r="F618" s="2">
        <f t="shared" si="73"/>
        <v>2.0250599999999999</v>
      </c>
      <c r="G618" s="2">
        <f t="shared" si="67"/>
        <v>2.0836340000000004</v>
      </c>
      <c r="H618" s="2">
        <f t="shared" si="71"/>
        <v>2.5583600000000004</v>
      </c>
      <c r="I618" s="2">
        <f t="array" ref="I618">SUMPRODUCT(B602:B621, (ROW(B602:B621)-ROW(B602)+1)) / (20*21/2)</f>
        <v>1.9826980952380953</v>
      </c>
      <c r="J618" s="2">
        <f t="shared" si="74"/>
        <v>2.0262797486571076</v>
      </c>
      <c r="K618" s="2">
        <f t="shared" si="68"/>
        <v>2.0950041197294671</v>
      </c>
    </row>
    <row r="619" spans="1:11" ht="13.5" x14ac:dyDescent="0.25">
      <c r="A619" s="3">
        <f>TITRES_STAT!B622</f>
        <v>43203</v>
      </c>
      <c r="B619" s="5">
        <f>TITRES_STAT!D622</f>
        <v>1.9462999999999999</v>
      </c>
      <c r="C619" s="2">
        <f t="shared" si="69"/>
        <v>-5.5600000000000094E-2</v>
      </c>
      <c r="D619" s="2">
        <f t="shared" si="70"/>
        <v>1.9741</v>
      </c>
      <c r="E619" s="2">
        <f t="shared" si="72"/>
        <v>2.0009699999999997</v>
      </c>
      <c r="F619" s="2">
        <f t="shared" si="73"/>
        <v>2.0241349999999998</v>
      </c>
      <c r="G619" s="2">
        <f t="shared" si="67"/>
        <v>2.0817800000000006</v>
      </c>
      <c r="H619" s="2">
        <f t="shared" si="71"/>
        <v>2.5536400000000001</v>
      </c>
      <c r="I619" s="2">
        <f t="array" ref="I619">SUMPRODUCT(B603:B622, (ROW(B603:B622)-ROW(B603)+1)) / (20*21/2)</f>
        <v>1.9680452380952382</v>
      </c>
      <c r="J619" s="2">
        <f t="shared" si="74"/>
        <v>2.0186626297373831</v>
      </c>
      <c r="K619" s="2">
        <f t="shared" si="68"/>
        <v>2.0891725856224292</v>
      </c>
    </row>
    <row r="620" spans="1:11" ht="13.5" x14ac:dyDescent="0.25">
      <c r="A620" s="3">
        <f>TITRES_STAT!B623</f>
        <v>43206</v>
      </c>
      <c r="B620" s="5">
        <f>TITRES_STAT!D623</f>
        <v>1.8907</v>
      </c>
      <c r="C620" s="2">
        <f t="shared" si="69"/>
        <v>-5.5599999999999872E-2</v>
      </c>
      <c r="D620" s="2">
        <f t="shared" si="70"/>
        <v>1.9574200000000002</v>
      </c>
      <c r="E620" s="2">
        <f t="shared" si="72"/>
        <v>1.988</v>
      </c>
      <c r="F620" s="2">
        <f t="shared" si="73"/>
        <v>2.0162599999999999</v>
      </c>
      <c r="G620" s="2">
        <f t="shared" si="67"/>
        <v>2.0788139999999999</v>
      </c>
      <c r="H620" s="2">
        <f t="shared" si="71"/>
        <v>2.5485095000000002</v>
      </c>
      <c r="I620" s="2">
        <f t="array" ref="I620">SUMPRODUCT(B604:B623, (ROW(B604:B623)-ROW(B604)+1)) / (20*21/2)</f>
        <v>1.9544514285714285</v>
      </c>
      <c r="J620" s="2">
        <f t="shared" si="74"/>
        <v>2.0064757126195372</v>
      </c>
      <c r="K620" s="2">
        <f t="shared" si="68"/>
        <v>2.0813893469705693</v>
      </c>
    </row>
    <row r="621" spans="1:11" ht="13.5" x14ac:dyDescent="0.25">
      <c r="A621" s="3">
        <f>TITRES_STAT!B624</f>
        <v>43207</v>
      </c>
      <c r="B621" s="5">
        <f>TITRES_STAT!D624</f>
        <v>1.8721000000000001</v>
      </c>
      <c r="C621" s="2">
        <f t="shared" si="69"/>
        <v>-1.859999999999995E-2</v>
      </c>
      <c r="D621" s="2">
        <f t="shared" si="70"/>
        <v>1.94258</v>
      </c>
      <c r="E621" s="2">
        <f t="shared" si="72"/>
        <v>1.9722399999999998</v>
      </c>
      <c r="F621" s="2">
        <f t="shared" si="73"/>
        <v>2.0074550000000002</v>
      </c>
      <c r="G621" s="2">
        <f t="shared" si="67"/>
        <v>2.0754760000000005</v>
      </c>
      <c r="H621" s="2">
        <f t="shared" si="71"/>
        <v>2.5436835000000007</v>
      </c>
      <c r="I621" s="2">
        <f t="array" ref="I621">SUMPRODUCT(B605:B624, (ROW(B605:B624)-ROW(B605)+1)) / (20*21/2)</f>
        <v>1.9407661904761906</v>
      </c>
      <c r="J621" s="2">
        <f t="shared" si="74"/>
        <v>1.9936780257033908</v>
      </c>
      <c r="K621" s="2">
        <f t="shared" si="68"/>
        <v>2.0731819215991747</v>
      </c>
    </row>
    <row r="622" spans="1:11" ht="13.5" x14ac:dyDescent="0.25">
      <c r="A622" s="3">
        <f>TITRES_STAT!B625</f>
        <v>43208</v>
      </c>
      <c r="B622" s="5">
        <f>TITRES_STAT!D625</f>
        <v>1.8535999999999999</v>
      </c>
      <c r="C622" s="2">
        <f t="shared" si="69"/>
        <v>-1.8500000000000183E-2</v>
      </c>
      <c r="D622" s="2">
        <f t="shared" si="70"/>
        <v>1.9129200000000002</v>
      </c>
      <c r="E622" s="2">
        <f t="shared" si="72"/>
        <v>1.9546300000000003</v>
      </c>
      <c r="F622" s="2">
        <f t="shared" si="73"/>
        <v>1.9963350000000002</v>
      </c>
      <c r="G622" s="2">
        <f t="shared" si="67"/>
        <v>2.0710280000000005</v>
      </c>
      <c r="H622" s="2">
        <f t="shared" si="71"/>
        <v>2.5385000000000004</v>
      </c>
      <c r="I622" s="2">
        <f t="array" ref="I622">SUMPRODUCT(B606:B625, (ROW(B606:B625)-ROW(B606)+1)) / (20*21/2)</f>
        <v>1.9290261904761903</v>
      </c>
      <c r="J622" s="2">
        <f t="shared" si="74"/>
        <v>1.9803372613506869</v>
      </c>
      <c r="K622" s="2">
        <f t="shared" si="68"/>
        <v>2.0645708658501873</v>
      </c>
    </row>
    <row r="623" spans="1:11" ht="13.5" x14ac:dyDescent="0.25">
      <c r="A623" s="3">
        <f>TITRES_STAT!B626</f>
        <v>43209</v>
      </c>
      <c r="B623" s="5">
        <f>TITRES_STAT!D626</f>
        <v>1.8535999999999999</v>
      </c>
      <c r="C623" s="2">
        <f t="shared" si="69"/>
        <v>0</v>
      </c>
      <c r="D623" s="2">
        <f t="shared" si="70"/>
        <v>1.8832599999999999</v>
      </c>
      <c r="E623" s="2">
        <f t="shared" si="72"/>
        <v>1.93702</v>
      </c>
      <c r="F623" s="2">
        <f t="shared" si="73"/>
        <v>1.9879950000000002</v>
      </c>
      <c r="G623" s="2">
        <f t="shared" si="67"/>
        <v>2.0665800000000005</v>
      </c>
      <c r="H623" s="2">
        <f t="shared" si="71"/>
        <v>2.533007</v>
      </c>
      <c r="I623" s="2">
        <f t="array" ref="I623">SUMPRODUCT(B607:B626, (ROW(B607:B626)-ROW(B607)+1)) / (20*21/2)</f>
        <v>1.9156095238095237</v>
      </c>
      <c r="J623" s="2">
        <f t="shared" si="74"/>
        <v>1.9682670459839549</v>
      </c>
      <c r="K623" s="2">
        <f t="shared" si="68"/>
        <v>2.0562974985619449</v>
      </c>
    </row>
    <row r="624" spans="1:11" ht="13.5" x14ac:dyDescent="0.25">
      <c r="A624" s="3">
        <f>TITRES_STAT!B627</f>
        <v>43210</v>
      </c>
      <c r="B624" s="5">
        <f>TITRES_STAT!D627</f>
        <v>1.8443000000000001</v>
      </c>
      <c r="C624" s="2">
        <f t="shared" si="69"/>
        <v>-9.2999999999998639E-3</v>
      </c>
      <c r="D624" s="2">
        <f t="shared" si="70"/>
        <v>1.8628600000000002</v>
      </c>
      <c r="E624" s="2">
        <f t="shared" si="72"/>
        <v>1.91848</v>
      </c>
      <c r="F624" s="2">
        <f t="shared" si="73"/>
        <v>1.9768699999999999</v>
      </c>
      <c r="G624" s="2">
        <f t="shared" si="67"/>
        <v>2.0610180000000007</v>
      </c>
      <c r="H624" s="2">
        <f t="shared" si="71"/>
        <v>2.5270699999999997</v>
      </c>
      <c r="I624" s="2">
        <f t="array" ref="I624">SUMPRODUCT(B608:B627, (ROW(B608:B627)-ROW(B608)+1)) / (20*21/2)</f>
        <v>1.9059438095238095</v>
      </c>
      <c r="J624" s="2">
        <f t="shared" si="74"/>
        <v>1.9564606606521497</v>
      </c>
      <c r="K624" s="2">
        <f t="shared" si="68"/>
        <v>2.047983871167359</v>
      </c>
    </row>
    <row r="625" spans="1:11" ht="13.5" x14ac:dyDescent="0.25">
      <c r="A625" s="3">
        <f>TITRES_STAT!B628</f>
        <v>43213</v>
      </c>
      <c r="B625" s="5">
        <f>TITRES_STAT!D628</f>
        <v>1.8535999999999999</v>
      </c>
      <c r="C625" s="2">
        <f t="shared" si="69"/>
        <v>9.2999999999998639E-3</v>
      </c>
      <c r="D625" s="2">
        <f t="shared" si="70"/>
        <v>1.8554400000000002</v>
      </c>
      <c r="E625" s="2">
        <f t="shared" si="72"/>
        <v>1.9064299999999998</v>
      </c>
      <c r="F625" s="2">
        <f t="shared" si="73"/>
        <v>1.9666749999999997</v>
      </c>
      <c r="G625" s="2">
        <f t="shared" si="67"/>
        <v>2.0556420000000006</v>
      </c>
      <c r="H625" s="2">
        <f t="shared" si="71"/>
        <v>2.5211794999999997</v>
      </c>
      <c r="I625" s="2">
        <f t="array" ref="I625">SUMPRODUCT(B609:B628, (ROW(B609:B628)-ROW(B609)+1)) / (20*21/2)</f>
        <v>1.8971166666666663</v>
      </c>
      <c r="J625" s="2">
        <f t="shared" si="74"/>
        <v>1.9466644072567068</v>
      </c>
      <c r="K625" s="2">
        <f t="shared" si="68"/>
        <v>2.0403609742588351</v>
      </c>
    </row>
    <row r="626" spans="1:11" ht="13.5" x14ac:dyDescent="0.25">
      <c r="A626" s="3">
        <f>TITRES_STAT!B629</f>
        <v>43214</v>
      </c>
      <c r="B626" s="5">
        <f>TITRES_STAT!D629</f>
        <v>1.8258000000000001</v>
      </c>
      <c r="C626" s="2">
        <f t="shared" si="69"/>
        <v>-2.7799999999999825E-2</v>
      </c>
      <c r="D626" s="2">
        <f t="shared" si="70"/>
        <v>1.8461799999999999</v>
      </c>
      <c r="E626" s="2">
        <f t="shared" si="72"/>
        <v>1.89438</v>
      </c>
      <c r="F626" s="2">
        <f t="shared" si="73"/>
        <v>1.9550899999999998</v>
      </c>
      <c r="G626" s="2">
        <f t="shared" ref="G626:G689" si="75">AVERAGE(B577:B626)</f>
        <v>2.0480420000000006</v>
      </c>
      <c r="H626" s="2">
        <f t="shared" si="71"/>
        <v>2.5157244999999997</v>
      </c>
      <c r="I626" s="2">
        <f t="array" ref="I626">SUMPRODUCT(B610:B629, (ROW(B610:B629)-ROW(B610)+1)) / (20*21/2)</f>
        <v>1.886524761904762</v>
      </c>
      <c r="J626" s="2">
        <f t="shared" si="74"/>
        <v>1.9351535113274965</v>
      </c>
      <c r="K626" s="2">
        <f t="shared" si="68"/>
        <v>2.0319468184055474</v>
      </c>
    </row>
    <row r="627" spans="1:11" ht="13.5" x14ac:dyDescent="0.25">
      <c r="A627" s="3">
        <f>TITRES_STAT!B630</f>
        <v>43215</v>
      </c>
      <c r="B627" s="5">
        <f>TITRES_STAT!D630</f>
        <v>1.8535999999999999</v>
      </c>
      <c r="C627" s="2">
        <f t="shared" si="69"/>
        <v>2.7799999999999825E-2</v>
      </c>
      <c r="D627" s="2">
        <f t="shared" si="70"/>
        <v>1.8461799999999999</v>
      </c>
      <c r="E627" s="2">
        <f t="shared" si="72"/>
        <v>1.8795500000000001</v>
      </c>
      <c r="F627" s="2">
        <f t="shared" si="73"/>
        <v>1.946285</v>
      </c>
      <c r="G627" s="2">
        <f t="shared" si="75"/>
        <v>2.0406280000000008</v>
      </c>
      <c r="H627" s="2">
        <f t="shared" si="71"/>
        <v>2.5104084999999996</v>
      </c>
      <c r="I627" s="2">
        <f t="array" ref="I627">SUMPRODUCT(B611:B630, (ROW(B611:B630)-ROW(B611)+1)) / (20*21/2)</f>
        <v>1.8742561904761905</v>
      </c>
      <c r="J627" s="2">
        <f t="shared" si="74"/>
        <v>1.9273865102486871</v>
      </c>
      <c r="K627" s="2">
        <f t="shared" ref="K627:K690" si="76">$K$4*B627+(1-$K$4)*K626</f>
        <v>2.0249528255268983</v>
      </c>
    </row>
    <row r="628" spans="1:11" ht="13.5" x14ac:dyDescent="0.25">
      <c r="A628" s="3">
        <f>TITRES_STAT!B631</f>
        <v>43216</v>
      </c>
      <c r="B628" s="5">
        <f>TITRES_STAT!D631</f>
        <v>1.8535999999999999</v>
      </c>
      <c r="C628" s="2">
        <f t="shared" si="69"/>
        <v>0</v>
      </c>
      <c r="D628" s="2">
        <f t="shared" si="70"/>
        <v>1.8461799999999999</v>
      </c>
      <c r="E628" s="2">
        <f t="shared" si="72"/>
        <v>1.8647200000000002</v>
      </c>
      <c r="F628" s="2">
        <f t="shared" si="73"/>
        <v>1.9370149999999999</v>
      </c>
      <c r="G628" s="2">
        <f t="shared" si="75"/>
        <v>2.0332140000000005</v>
      </c>
      <c r="H628" s="2">
        <f t="shared" si="71"/>
        <v>2.5051364999999994</v>
      </c>
      <c r="I628" s="2">
        <f t="array" ref="I628">SUMPRODUCT(B612:B631, (ROW(B612:B631)-ROW(B612)+1)) / (20*21/2)</f>
        <v>1.8656942857142853</v>
      </c>
      <c r="J628" s="2">
        <f t="shared" si="74"/>
        <v>1.9203592235583358</v>
      </c>
      <c r="K628" s="2">
        <f t="shared" si="76"/>
        <v>2.0182331068787844</v>
      </c>
    </row>
    <row r="629" spans="1:11" ht="13.5" x14ac:dyDescent="0.25">
      <c r="A629" s="3">
        <f>TITRES_STAT!B632</f>
        <v>43217</v>
      </c>
      <c r="B629" s="5">
        <f>TITRES_STAT!D632</f>
        <v>1.8258000000000001</v>
      </c>
      <c r="C629" s="2">
        <f t="shared" si="69"/>
        <v>-2.7799999999999825E-2</v>
      </c>
      <c r="D629" s="2">
        <f t="shared" si="70"/>
        <v>1.8424800000000001</v>
      </c>
      <c r="E629" s="2">
        <f t="shared" si="72"/>
        <v>1.8526700000000003</v>
      </c>
      <c r="F629" s="2">
        <f t="shared" si="73"/>
        <v>1.92682</v>
      </c>
      <c r="G629" s="2">
        <f t="shared" si="75"/>
        <v>2.0254280000000007</v>
      </c>
      <c r="H629" s="2">
        <f t="shared" si="71"/>
        <v>2.4997254999999994</v>
      </c>
      <c r="I629" s="2">
        <f t="array" ref="I629">SUMPRODUCT(B613:B632, (ROW(B613:B632)-ROW(B613)+1)) / (20*21/2)</f>
        <v>1.8536938095238096</v>
      </c>
      <c r="J629" s="2">
        <f t="shared" si="74"/>
        <v>1.9113535832194466</v>
      </c>
      <c r="K629" s="2">
        <f t="shared" si="76"/>
        <v>2.0106867105305968</v>
      </c>
    </row>
    <row r="630" spans="1:11" ht="13.5" x14ac:dyDescent="0.25">
      <c r="A630" s="3">
        <f>TITRES_STAT!B633</f>
        <v>43220</v>
      </c>
      <c r="B630" s="5">
        <f>TITRES_STAT!D633</f>
        <v>1.798</v>
      </c>
      <c r="C630" s="2">
        <f t="shared" si="69"/>
        <v>-2.7800000000000047E-2</v>
      </c>
      <c r="D630" s="2">
        <f t="shared" si="70"/>
        <v>1.8313600000000001</v>
      </c>
      <c r="E630" s="2">
        <f t="shared" si="72"/>
        <v>1.8434000000000004</v>
      </c>
      <c r="F630" s="2">
        <f t="shared" si="73"/>
        <v>1.9157</v>
      </c>
      <c r="G630" s="2">
        <f t="shared" si="75"/>
        <v>2.0170860000000004</v>
      </c>
      <c r="H630" s="2">
        <f t="shared" si="71"/>
        <v>2.4941754999999994</v>
      </c>
      <c r="I630" s="2">
        <f t="array" ref="I630">SUMPRODUCT(B614:B633, (ROW(B614:B633)-ROW(B614)+1)) / (20*21/2)</f>
        <v>1.8428847619047619</v>
      </c>
      <c r="J630" s="2">
        <f t="shared" si="74"/>
        <v>1.9005580038652135</v>
      </c>
      <c r="K630" s="2">
        <f t="shared" si="76"/>
        <v>2.0023460552156713</v>
      </c>
    </row>
    <row r="631" spans="1:11" ht="13.5" x14ac:dyDescent="0.25">
      <c r="A631" s="3">
        <f>TITRES_STAT!B634</f>
        <v>43222</v>
      </c>
      <c r="B631" s="5">
        <f>TITRES_STAT!D634</f>
        <v>1.8258000000000001</v>
      </c>
      <c r="C631" s="2">
        <f t="shared" si="69"/>
        <v>2.7800000000000047E-2</v>
      </c>
      <c r="D631" s="2">
        <f t="shared" si="70"/>
        <v>1.8313600000000001</v>
      </c>
      <c r="E631" s="2">
        <f t="shared" si="72"/>
        <v>1.8387700000000002</v>
      </c>
      <c r="F631" s="2">
        <f t="shared" si="73"/>
        <v>1.9055050000000002</v>
      </c>
      <c r="G631" s="2">
        <f t="shared" si="75"/>
        <v>2.0083740000000003</v>
      </c>
      <c r="H631" s="2">
        <f t="shared" si="71"/>
        <v>2.4879249999999997</v>
      </c>
      <c r="I631" s="2">
        <f t="array" ref="I631">SUMPRODUCT(B615:B634, (ROW(B615:B634)-ROW(B615)+1)) / (20*21/2)</f>
        <v>1.8288480952380954</v>
      </c>
      <c r="J631" s="2">
        <f t="shared" si="74"/>
        <v>1.8934381939732883</v>
      </c>
      <c r="K631" s="2">
        <f t="shared" si="76"/>
        <v>1.9954226805013313</v>
      </c>
    </row>
    <row r="632" spans="1:11" ht="13.5" x14ac:dyDescent="0.25">
      <c r="A632" s="3">
        <f>TITRES_STAT!B635</f>
        <v>43223</v>
      </c>
      <c r="B632" s="5">
        <f>TITRES_STAT!D635</f>
        <v>1.7795000000000001</v>
      </c>
      <c r="C632" s="2">
        <f t="shared" si="69"/>
        <v>-4.6300000000000008E-2</v>
      </c>
      <c r="D632" s="2">
        <f t="shared" si="70"/>
        <v>1.8165400000000003</v>
      </c>
      <c r="E632" s="2">
        <f t="shared" si="72"/>
        <v>1.8313599999999997</v>
      </c>
      <c r="F632" s="2">
        <f t="shared" si="73"/>
        <v>1.8929950000000002</v>
      </c>
      <c r="G632" s="2">
        <f t="shared" si="75"/>
        <v>1.9994780000000003</v>
      </c>
      <c r="H632" s="2">
        <f t="shared" si="71"/>
        <v>2.4809124999999992</v>
      </c>
      <c r="I632" s="2">
        <f t="array" ref="I632">SUMPRODUCT(B616:B635, (ROW(B616:B635)-ROW(B616)+1)) / (20*21/2)</f>
        <v>1.8162238095238095</v>
      </c>
      <c r="J632" s="2">
        <f t="shared" si="74"/>
        <v>1.8825869374044037</v>
      </c>
      <c r="K632" s="2">
        <f t="shared" si="76"/>
        <v>1.98695512440324</v>
      </c>
    </row>
    <row r="633" spans="1:11" ht="13.5" x14ac:dyDescent="0.25">
      <c r="A633" s="3">
        <f>TITRES_STAT!B636</f>
        <v>43224</v>
      </c>
      <c r="B633" s="5">
        <f>TITRES_STAT!D636</f>
        <v>1.7795000000000001</v>
      </c>
      <c r="C633" s="2">
        <f t="shared" si="69"/>
        <v>0</v>
      </c>
      <c r="D633" s="2">
        <f t="shared" si="70"/>
        <v>1.8017200000000002</v>
      </c>
      <c r="E633" s="2">
        <f t="shared" si="72"/>
        <v>1.8239499999999995</v>
      </c>
      <c r="F633" s="2">
        <f t="shared" si="73"/>
        <v>1.8804850000000002</v>
      </c>
      <c r="G633" s="2">
        <f t="shared" si="75"/>
        <v>1.9905820000000001</v>
      </c>
      <c r="H633" s="2">
        <f t="shared" si="71"/>
        <v>2.4738999999999991</v>
      </c>
      <c r="I633" s="2">
        <f t="array" ref="I633">SUMPRODUCT(B617:B636, (ROW(B617:B636)-ROW(B617)+1)) / (20*21/2)</f>
        <v>1.7994519047619051</v>
      </c>
      <c r="J633" s="2">
        <f t="shared" si="74"/>
        <v>1.8727691338420798</v>
      </c>
      <c r="K633" s="2">
        <f t="shared" si="76"/>
        <v>1.9788196293286031</v>
      </c>
    </row>
    <row r="634" spans="1:11" ht="13.5" x14ac:dyDescent="0.25">
      <c r="A634" s="3">
        <f>TITRES_STAT!B637</f>
        <v>43227</v>
      </c>
      <c r="B634" s="5">
        <f>TITRES_STAT!D637</f>
        <v>1.7331000000000001</v>
      </c>
      <c r="C634" s="2">
        <f t="shared" si="69"/>
        <v>-4.6399999999999997E-2</v>
      </c>
      <c r="D634" s="2">
        <f t="shared" si="70"/>
        <v>1.7831800000000002</v>
      </c>
      <c r="E634" s="2">
        <f t="shared" si="72"/>
        <v>1.8128300000000004</v>
      </c>
      <c r="F634" s="2">
        <f t="shared" si="73"/>
        <v>1.8656549999999998</v>
      </c>
      <c r="G634" s="2">
        <f t="shared" si="75"/>
        <v>1.9807579999999998</v>
      </c>
      <c r="H634" s="2">
        <f t="shared" si="71"/>
        <v>2.4670974999999995</v>
      </c>
      <c r="I634" s="2">
        <f t="array" ref="I634">SUMPRODUCT(B618:B637, (ROW(B618:B637)-ROW(B618)+1)) / (20*21/2)</f>
        <v>1.7901409523809526</v>
      </c>
      <c r="J634" s="2">
        <f t="shared" si="74"/>
        <v>1.8594673115714055</v>
      </c>
      <c r="K634" s="2">
        <f t="shared" si="76"/>
        <v>1.9691835654333638</v>
      </c>
    </row>
    <row r="635" spans="1:11" ht="13.5" x14ac:dyDescent="0.25">
      <c r="A635" s="3">
        <f>TITRES_STAT!B638</f>
        <v>43228</v>
      </c>
      <c r="B635" s="5">
        <f>TITRES_STAT!D638</f>
        <v>1.7331000000000001</v>
      </c>
      <c r="C635" s="2">
        <f t="shared" si="69"/>
        <v>0</v>
      </c>
      <c r="D635" s="2">
        <f t="shared" si="70"/>
        <v>1.7702000000000002</v>
      </c>
      <c r="E635" s="2">
        <f t="shared" si="72"/>
        <v>1.8007800000000003</v>
      </c>
      <c r="F635" s="2">
        <f t="shared" si="73"/>
        <v>1.8536049999999999</v>
      </c>
      <c r="G635" s="2">
        <f t="shared" si="75"/>
        <v>1.9722319999999995</v>
      </c>
      <c r="H635" s="2">
        <f t="shared" si="71"/>
        <v>2.4603389999999989</v>
      </c>
      <c r="I635" s="2">
        <f t="array" ref="I635">SUMPRODUCT(B619:B638, (ROW(B619:B638)-ROW(B619)+1)) / (20*21/2)</f>
        <v>1.7785323809523808</v>
      </c>
      <c r="J635" s="2">
        <f t="shared" si="74"/>
        <v>1.8474323295169859</v>
      </c>
      <c r="K635" s="2">
        <f t="shared" si="76"/>
        <v>1.9599253863967614</v>
      </c>
    </row>
    <row r="636" spans="1:11" ht="13.5" x14ac:dyDescent="0.25">
      <c r="A636" s="3">
        <f>TITRES_STAT!B639</f>
        <v>43229</v>
      </c>
      <c r="B636" s="5">
        <f>TITRES_STAT!D639</f>
        <v>1.6775</v>
      </c>
      <c r="C636" s="2">
        <f t="shared" si="69"/>
        <v>-5.5600000000000094E-2</v>
      </c>
      <c r="D636" s="2">
        <f t="shared" si="70"/>
        <v>1.74054</v>
      </c>
      <c r="E636" s="2">
        <f t="shared" si="72"/>
        <v>1.7859500000000001</v>
      </c>
      <c r="F636" s="2">
        <f t="shared" si="73"/>
        <v>1.8401650000000001</v>
      </c>
      <c r="G636" s="2">
        <f t="shared" si="75"/>
        <v>1.9637059999999993</v>
      </c>
      <c r="H636" s="2">
        <f t="shared" si="71"/>
        <v>2.4529489999999994</v>
      </c>
      <c r="I636" s="2">
        <f t="array" ref="I636">SUMPRODUCT(B620:B639, (ROW(B620:B639)-ROW(B620)+1)) / (20*21/2)</f>
        <v>1.7665742857142857</v>
      </c>
      <c r="J636" s="2">
        <f t="shared" si="74"/>
        <v>1.8312482981344158</v>
      </c>
      <c r="K636" s="2">
        <f t="shared" si="76"/>
        <v>1.9488498810478687</v>
      </c>
    </row>
    <row r="637" spans="1:11" ht="13.5" x14ac:dyDescent="0.25">
      <c r="A637" s="3">
        <f>TITRES_STAT!B640</f>
        <v>43230</v>
      </c>
      <c r="B637" s="5">
        <f>TITRES_STAT!D640</f>
        <v>1.7423999999999999</v>
      </c>
      <c r="C637" s="2">
        <f t="shared" si="69"/>
        <v>6.4899999999999958E-2</v>
      </c>
      <c r="D637" s="2">
        <f t="shared" si="70"/>
        <v>1.7331200000000002</v>
      </c>
      <c r="E637" s="2">
        <f t="shared" si="72"/>
        <v>1.7748300000000001</v>
      </c>
      <c r="F637" s="2">
        <f t="shared" si="73"/>
        <v>1.8271900000000003</v>
      </c>
      <c r="G637" s="2">
        <f t="shared" si="75"/>
        <v>1.9557359999999995</v>
      </c>
      <c r="H637" s="2">
        <f t="shared" si="71"/>
        <v>2.4460604999999989</v>
      </c>
      <c r="I637" s="2">
        <f t="array" ref="I637">SUMPRODUCT(B621:B640, (ROW(B621:B640)-ROW(B621)+1)) / (20*21/2)</f>
        <v>1.751432857142857</v>
      </c>
      <c r="J637" s="2">
        <f t="shared" si="74"/>
        <v>1.8227865554549476</v>
      </c>
      <c r="K637" s="2">
        <f t="shared" si="76"/>
        <v>1.9407538072812858</v>
      </c>
    </row>
    <row r="638" spans="1:11" ht="13.5" x14ac:dyDescent="0.25">
      <c r="A638" s="3">
        <f>TITRES_STAT!B641</f>
        <v>43231</v>
      </c>
      <c r="B638" s="5">
        <f>TITRES_STAT!D641</f>
        <v>1.7053</v>
      </c>
      <c r="C638" s="2">
        <f t="shared" si="69"/>
        <v>-3.7099999999999911E-2</v>
      </c>
      <c r="D638" s="2">
        <f t="shared" si="70"/>
        <v>1.71828</v>
      </c>
      <c r="E638" s="2">
        <f t="shared" si="72"/>
        <v>1.7600000000000002</v>
      </c>
      <c r="F638" s="2">
        <f t="shared" si="73"/>
        <v>1.81236</v>
      </c>
      <c r="G638" s="2">
        <f t="shared" si="75"/>
        <v>1.9488779999999994</v>
      </c>
      <c r="H638" s="2">
        <f t="shared" si="71"/>
        <v>2.4394284999999996</v>
      </c>
      <c r="I638" s="2">
        <f t="array" ref="I638">SUMPRODUCT(B622:B641, (ROW(B622:B641)-ROW(B622)+1)) / (20*21/2)</f>
        <v>1.7357214285714284</v>
      </c>
      <c r="J638" s="2">
        <f t="shared" si="74"/>
        <v>1.8115973596973336</v>
      </c>
      <c r="K638" s="2">
        <f t="shared" si="76"/>
        <v>1.9315203246428041</v>
      </c>
    </row>
    <row r="639" spans="1:11" ht="13.5" x14ac:dyDescent="0.25">
      <c r="A639" s="3">
        <f>TITRES_STAT!B642</f>
        <v>43234</v>
      </c>
      <c r="B639" s="5">
        <f>TITRES_STAT!D642</f>
        <v>1.6868000000000001</v>
      </c>
      <c r="C639" s="2">
        <f t="shared" si="69"/>
        <v>-1.8499999999999961E-2</v>
      </c>
      <c r="D639" s="2">
        <f t="shared" si="70"/>
        <v>1.7090200000000002</v>
      </c>
      <c r="E639" s="2">
        <f t="shared" si="72"/>
        <v>1.7461000000000002</v>
      </c>
      <c r="F639" s="2">
        <f t="shared" si="73"/>
        <v>1.7993849999999998</v>
      </c>
      <c r="G639" s="2">
        <f t="shared" si="75"/>
        <v>1.9418339999999998</v>
      </c>
      <c r="H639" s="2">
        <f t="shared" si="71"/>
        <v>2.4331454999999993</v>
      </c>
      <c r="I639" s="2">
        <f t="array" ref="I639">SUMPRODUCT(B623:B642, (ROW(B623:B642)-ROW(B623)+1)) / (20*21/2)</f>
        <v>1.7176680952380952</v>
      </c>
      <c r="J639" s="2">
        <f t="shared" si="74"/>
        <v>1.7997118968690162</v>
      </c>
      <c r="K639" s="2">
        <f t="shared" si="76"/>
        <v>1.9219234491666157</v>
      </c>
    </row>
    <row r="640" spans="1:11" ht="13.5" x14ac:dyDescent="0.25">
      <c r="A640" s="3">
        <f>TITRES_STAT!B643</f>
        <v>43235</v>
      </c>
      <c r="B640" s="5">
        <f>TITRES_STAT!D643</f>
        <v>1.6404000000000001</v>
      </c>
      <c r="C640" s="2">
        <f t="shared" si="69"/>
        <v>-4.6399999999999997E-2</v>
      </c>
      <c r="D640" s="2">
        <f t="shared" si="70"/>
        <v>1.6904800000000002</v>
      </c>
      <c r="E640" s="2">
        <f t="shared" si="72"/>
        <v>1.73034</v>
      </c>
      <c r="F640" s="2">
        <f t="shared" si="73"/>
        <v>1.78687</v>
      </c>
      <c r="G640" s="2">
        <f t="shared" si="75"/>
        <v>1.9323799999999998</v>
      </c>
      <c r="H640" s="2">
        <f t="shared" si="71"/>
        <v>2.4264539999999992</v>
      </c>
      <c r="I640" s="2">
        <f t="array" ref="I640">SUMPRODUCT(B624:B643, (ROW(B624:B643)-ROW(B624)+1)) / (20*21/2)</f>
        <v>1.7035423809523809</v>
      </c>
      <c r="J640" s="2">
        <f t="shared" si="74"/>
        <v>1.7845393352624432</v>
      </c>
      <c r="K640" s="2">
        <f t="shared" si="76"/>
        <v>1.91088331390518</v>
      </c>
    </row>
    <row r="641" spans="1:11" ht="13.5" x14ac:dyDescent="0.25">
      <c r="A641" s="3">
        <f>TITRES_STAT!B644</f>
        <v>43236</v>
      </c>
      <c r="B641" s="5">
        <f>TITRES_STAT!D644</f>
        <v>1.6218999999999999</v>
      </c>
      <c r="C641" s="2">
        <f t="shared" si="69"/>
        <v>-1.8500000000000183E-2</v>
      </c>
      <c r="D641" s="2">
        <f t="shared" si="70"/>
        <v>1.6793600000000002</v>
      </c>
      <c r="E641" s="2">
        <f t="shared" si="72"/>
        <v>1.7099499999999999</v>
      </c>
      <c r="F641" s="2">
        <f t="shared" si="73"/>
        <v>1.7743599999999997</v>
      </c>
      <c r="G641" s="2">
        <f t="shared" si="75"/>
        <v>1.9236679999999999</v>
      </c>
      <c r="H641" s="2">
        <f t="shared" si="71"/>
        <v>2.4196699999999991</v>
      </c>
      <c r="I641" s="2">
        <f t="array" ref="I641">SUMPRODUCT(B625:B644, (ROW(B625:B644)-ROW(B625)+1)) / (20*21/2)</f>
        <v>1.6914499999999999</v>
      </c>
      <c r="J641" s="2">
        <f t="shared" si="74"/>
        <v>1.769049874761258</v>
      </c>
      <c r="K641" s="2">
        <f t="shared" si="76"/>
        <v>1.8995506349285063</v>
      </c>
    </row>
    <row r="642" spans="1:11" ht="13.5" x14ac:dyDescent="0.25">
      <c r="A642" s="3">
        <f>TITRES_STAT!B645</f>
        <v>43237</v>
      </c>
      <c r="B642" s="5">
        <f>TITRES_STAT!D645</f>
        <v>1.5848</v>
      </c>
      <c r="C642" s="2">
        <f t="shared" si="69"/>
        <v>-3.7099999999999911E-2</v>
      </c>
      <c r="D642" s="2">
        <f t="shared" si="70"/>
        <v>1.64784</v>
      </c>
      <c r="E642" s="2">
        <f t="shared" si="72"/>
        <v>1.6904800000000002</v>
      </c>
      <c r="F642" s="2">
        <f t="shared" si="73"/>
        <v>1.7609199999999998</v>
      </c>
      <c r="G642" s="2">
        <f t="shared" si="75"/>
        <v>1.9134719999999998</v>
      </c>
      <c r="H642" s="2">
        <f t="shared" si="71"/>
        <v>2.4131424999999989</v>
      </c>
      <c r="I642" s="2">
        <f t="array" ref="I642">SUMPRODUCT(B626:B645, (ROW(B626:B645)-ROW(B626)+1)) / (20*21/2)</f>
        <v>1.6760071428571428</v>
      </c>
      <c r="J642" s="2">
        <f t="shared" si="74"/>
        <v>1.7515022676411383</v>
      </c>
      <c r="K642" s="2">
        <f t="shared" si="76"/>
        <v>1.8872074727744472</v>
      </c>
    </row>
    <row r="643" spans="1:11" ht="13.5" x14ac:dyDescent="0.25">
      <c r="A643" s="3">
        <f>TITRES_STAT!B646</f>
        <v>43238</v>
      </c>
      <c r="B643" s="5">
        <f>TITRES_STAT!D646</f>
        <v>1.6126</v>
      </c>
      <c r="C643" s="2">
        <f t="shared" si="69"/>
        <v>2.7800000000000047E-2</v>
      </c>
      <c r="D643" s="2">
        <f t="shared" si="70"/>
        <v>1.6293000000000002</v>
      </c>
      <c r="E643" s="2">
        <f t="shared" si="72"/>
        <v>1.6737899999999999</v>
      </c>
      <c r="F643" s="2">
        <f t="shared" si="73"/>
        <v>1.7488699999999997</v>
      </c>
      <c r="G643" s="2">
        <f t="shared" si="75"/>
        <v>1.9038319999999995</v>
      </c>
      <c r="H643" s="2">
        <f t="shared" si="71"/>
        <v>2.4068424999999989</v>
      </c>
      <c r="I643" s="2">
        <f t="array" ref="I643">SUMPRODUCT(B627:B646, (ROW(B627:B646)-ROW(B627)+1)) / (20*21/2)</f>
        <v>1.6592404761904764</v>
      </c>
      <c r="J643" s="2">
        <f t="shared" si="74"/>
        <v>1.7382734802467441</v>
      </c>
      <c r="K643" s="2">
        <f t="shared" si="76"/>
        <v>1.8764385522734885</v>
      </c>
    </row>
    <row r="644" spans="1:11" ht="13.5" x14ac:dyDescent="0.25">
      <c r="A644" s="3">
        <f>TITRES_STAT!B647</f>
        <v>43241</v>
      </c>
      <c r="B644" s="5">
        <f>TITRES_STAT!D647</f>
        <v>1.6218999999999999</v>
      </c>
      <c r="C644" s="2">
        <f t="shared" ref="C644:C707" si="77">B644-B643</f>
        <v>9.2999999999998639E-3</v>
      </c>
      <c r="D644" s="2">
        <f t="shared" si="70"/>
        <v>1.61632</v>
      </c>
      <c r="E644" s="2">
        <f t="shared" si="72"/>
        <v>1.6626699999999999</v>
      </c>
      <c r="F644" s="2">
        <f t="shared" si="73"/>
        <v>1.7377500000000001</v>
      </c>
      <c r="G644" s="2">
        <f t="shared" si="75"/>
        <v>1.8941939999999997</v>
      </c>
      <c r="H644" s="2">
        <f t="shared" si="71"/>
        <v>2.4006769999999991</v>
      </c>
      <c r="I644" s="2">
        <f t="array" ref="I644">SUMPRODUCT(B628:B647, (ROW(B628:B647)-ROW(B628)+1)) / (20*21/2)</f>
        <v>1.6384928571428572</v>
      </c>
      <c r="J644" s="2">
        <f t="shared" si="74"/>
        <v>1.7271902916518163</v>
      </c>
      <c r="K644" s="2">
        <f t="shared" si="76"/>
        <v>1.8664566482627636</v>
      </c>
    </row>
    <row r="645" spans="1:11" ht="13.5" x14ac:dyDescent="0.25">
      <c r="A645" s="3">
        <f>TITRES_STAT!B648</f>
        <v>43242</v>
      </c>
      <c r="B645" s="5">
        <f>TITRES_STAT!D648</f>
        <v>1.5755999999999999</v>
      </c>
      <c r="C645" s="2">
        <f t="shared" si="77"/>
        <v>-4.6300000000000008E-2</v>
      </c>
      <c r="D645" s="2">
        <f t="shared" si="70"/>
        <v>1.6033599999999999</v>
      </c>
      <c r="E645" s="2">
        <f t="shared" si="72"/>
        <v>1.6469200000000002</v>
      </c>
      <c r="F645" s="2">
        <f t="shared" si="73"/>
        <v>1.7238500000000001</v>
      </c>
      <c r="G645" s="2">
        <f t="shared" si="75"/>
        <v>1.8836299999999995</v>
      </c>
      <c r="H645" s="2">
        <f t="shared" si="71"/>
        <v>2.3938379999999992</v>
      </c>
      <c r="I645" s="2">
        <f t="array" ref="I645">SUMPRODUCT(B629:B648, (ROW(B629:B648)-ROW(B629)+1)) / (20*21/2)</f>
        <v>1.6274190476190475</v>
      </c>
      <c r="J645" s="2">
        <f t="shared" si="74"/>
        <v>1.71275312101831</v>
      </c>
      <c r="K645" s="2">
        <f t="shared" si="76"/>
        <v>1.8550505051936357</v>
      </c>
    </row>
    <row r="646" spans="1:11" ht="13.5" x14ac:dyDescent="0.25">
      <c r="A646" s="3">
        <f>TITRES_STAT!B649</f>
        <v>43243</v>
      </c>
      <c r="B646" s="5">
        <f>TITRES_STAT!D649</f>
        <v>1.5478000000000001</v>
      </c>
      <c r="C646" s="2">
        <f t="shared" si="77"/>
        <v>-2.7799999999999825E-2</v>
      </c>
      <c r="D646" s="2">
        <f t="shared" ref="D646:D709" si="78">AVERAGE(B642:B646)</f>
        <v>1.5885400000000001</v>
      </c>
      <c r="E646" s="2">
        <f t="shared" si="72"/>
        <v>1.63395</v>
      </c>
      <c r="F646" s="2">
        <f t="shared" si="73"/>
        <v>1.7099500000000003</v>
      </c>
      <c r="G646" s="2">
        <f t="shared" si="75"/>
        <v>1.8732499999999994</v>
      </c>
      <c r="H646" s="2">
        <f t="shared" si="71"/>
        <v>2.3867719999999992</v>
      </c>
      <c r="I646" s="2">
        <f t="array" ref="I646">SUMPRODUCT(B630:B649, (ROW(B630:B649)-ROW(B630)+1)) / (20*21/2)</f>
        <v>1.6238404761904759</v>
      </c>
      <c r="J646" s="2">
        <f t="shared" si="74"/>
        <v>1.6970432999689473</v>
      </c>
      <c r="K646" s="2">
        <f t="shared" si="76"/>
        <v>1.8430014657742773</v>
      </c>
    </row>
    <row r="647" spans="1:11" ht="13.5" x14ac:dyDescent="0.25">
      <c r="A647" s="3">
        <f>TITRES_STAT!B650</f>
        <v>43244</v>
      </c>
      <c r="B647" s="5">
        <f>TITRES_STAT!D650</f>
        <v>1.4921</v>
      </c>
      <c r="C647" s="2">
        <f t="shared" si="77"/>
        <v>-5.5700000000000083E-2</v>
      </c>
      <c r="D647" s="2">
        <f t="shared" si="78"/>
        <v>1.5699999999999998</v>
      </c>
      <c r="E647" s="2">
        <f t="shared" si="72"/>
        <v>1.6089200000000001</v>
      </c>
      <c r="F647" s="2">
        <f t="shared" si="73"/>
        <v>1.6918750000000002</v>
      </c>
      <c r="G647" s="2">
        <f t="shared" si="75"/>
        <v>1.8626839999999993</v>
      </c>
      <c r="H647" s="2">
        <f t="shared" si="71"/>
        <v>2.3792064999999987</v>
      </c>
      <c r="I647" s="2">
        <f t="array" ref="I647">SUMPRODUCT(B631:B650, (ROW(B631:B650)-ROW(B631)+1)) / (20*21/2)</f>
        <v>1.6273257142857143</v>
      </c>
      <c r="J647" s="2">
        <f t="shared" si="74"/>
        <v>1.6775248904480953</v>
      </c>
      <c r="K647" s="2">
        <f t="shared" si="76"/>
        <v>1.8292406239792076</v>
      </c>
    </row>
    <row r="648" spans="1:11" ht="13.5" x14ac:dyDescent="0.25">
      <c r="A648" s="3">
        <f>TITRES_STAT!B651</f>
        <v>43245</v>
      </c>
      <c r="B648" s="5">
        <f>TITRES_STAT!D651</f>
        <v>1.5755999999999999</v>
      </c>
      <c r="C648" s="2">
        <f t="shared" si="77"/>
        <v>8.3499999999999908E-2</v>
      </c>
      <c r="D648" s="2">
        <f t="shared" si="78"/>
        <v>1.5626</v>
      </c>
      <c r="E648" s="2">
        <f t="shared" si="72"/>
        <v>1.5959500000000002</v>
      </c>
      <c r="F648" s="2">
        <f t="shared" si="73"/>
        <v>1.6779750000000004</v>
      </c>
      <c r="G648" s="2">
        <f t="shared" si="75"/>
        <v>1.8541579999999991</v>
      </c>
      <c r="H648" s="2">
        <f t="shared" si="71"/>
        <v>2.3721024999999987</v>
      </c>
      <c r="I648" s="2">
        <f t="array" ref="I648">SUMPRODUCT(B632:B651, (ROW(B632:B651)-ROW(B632)+1)) / (20*21/2)</f>
        <v>1.6312523809523809</v>
      </c>
      <c r="J648" s="2">
        <f t="shared" si="74"/>
        <v>1.6678177580244673</v>
      </c>
      <c r="K648" s="2">
        <f t="shared" si="76"/>
        <v>1.8192939328427682</v>
      </c>
    </row>
    <row r="649" spans="1:11" ht="13.5" x14ac:dyDescent="0.25">
      <c r="A649" s="3">
        <f>TITRES_STAT!B652</f>
        <v>43248</v>
      </c>
      <c r="B649" s="5">
        <f>TITRES_STAT!D652</f>
        <v>1.6404000000000001</v>
      </c>
      <c r="C649" s="2">
        <f t="shared" si="77"/>
        <v>6.4800000000000191E-2</v>
      </c>
      <c r="D649" s="2">
        <f t="shared" si="78"/>
        <v>1.5663</v>
      </c>
      <c r="E649" s="2">
        <f t="shared" si="72"/>
        <v>1.59131</v>
      </c>
      <c r="F649" s="2">
        <f t="shared" si="73"/>
        <v>1.6687050000000003</v>
      </c>
      <c r="G649" s="2">
        <f t="shared" si="75"/>
        <v>1.847669999999999</v>
      </c>
      <c r="H649" s="2">
        <f t="shared" si="71"/>
        <v>2.3653224999999991</v>
      </c>
      <c r="I649" s="2">
        <f t="array" ref="I649">SUMPRODUCT(B633:B652, (ROW(B633:B652)-ROW(B633)+1)) / (20*21/2)</f>
        <v>1.6322195238095232</v>
      </c>
      <c r="J649" s="2">
        <f t="shared" si="74"/>
        <v>1.665206542974518</v>
      </c>
      <c r="K649" s="2">
        <f t="shared" si="76"/>
        <v>1.8122784844959932</v>
      </c>
    </row>
    <row r="650" spans="1:11" ht="13.5" x14ac:dyDescent="0.25">
      <c r="A650" s="3">
        <f>TITRES_STAT!B653</f>
        <v>43249</v>
      </c>
      <c r="B650" s="5">
        <f>TITRES_STAT!D653</f>
        <v>1.7053</v>
      </c>
      <c r="C650" s="2">
        <f t="shared" si="77"/>
        <v>6.4899999999999958E-2</v>
      </c>
      <c r="D650" s="2">
        <f t="shared" si="78"/>
        <v>1.5922400000000001</v>
      </c>
      <c r="E650" s="2">
        <f t="shared" si="72"/>
        <v>1.5977999999999999</v>
      </c>
      <c r="F650" s="2">
        <f t="shared" si="73"/>
        <v>1.6640700000000002</v>
      </c>
      <c r="G650" s="2">
        <f t="shared" si="75"/>
        <v>1.840811999999999</v>
      </c>
      <c r="H650" s="2">
        <f t="shared" ref="H650:H713" si="79">AVERAGE(B451:B650)</f>
        <v>2.3588669999999992</v>
      </c>
      <c r="I650" s="2">
        <f t="array" ref="I650">SUMPRODUCT(B634:B653, (ROW(B634:B653)-ROW(B634)+1)) / (20*21/2)</f>
        <v>1.6337166666666665</v>
      </c>
      <c r="J650" s="2">
        <f t="shared" si="74"/>
        <v>1.6690249674531352</v>
      </c>
      <c r="K650" s="2">
        <f t="shared" si="76"/>
        <v>1.8080832498098758</v>
      </c>
    </row>
    <row r="651" spans="1:11" ht="13.5" x14ac:dyDescent="0.25">
      <c r="A651" s="3">
        <f>TITRES_STAT!B654</f>
        <v>43250</v>
      </c>
      <c r="B651" s="5">
        <f>TITRES_STAT!D654</f>
        <v>1.7053</v>
      </c>
      <c r="C651" s="2">
        <f t="shared" si="77"/>
        <v>0</v>
      </c>
      <c r="D651" s="2">
        <f t="shared" si="78"/>
        <v>1.6237400000000002</v>
      </c>
      <c r="E651" s="2">
        <f t="shared" si="72"/>
        <v>1.6061399999999999</v>
      </c>
      <c r="F651" s="2">
        <f t="shared" si="73"/>
        <v>1.6580450000000002</v>
      </c>
      <c r="G651" s="2">
        <f t="shared" si="75"/>
        <v>1.8339539999999992</v>
      </c>
      <c r="H651" s="2">
        <f t="shared" si="79"/>
        <v>2.3523674999999993</v>
      </c>
      <c r="I651" s="2">
        <f t="array" ref="I651">SUMPRODUCT(B635:B654, (ROW(B635:B654)-ROW(B635)+1)) / (20*21/2)</f>
        <v>1.6392771428571429</v>
      </c>
      <c r="J651" s="2">
        <f t="shared" si="74"/>
        <v>1.6724797324575986</v>
      </c>
      <c r="K651" s="2">
        <f t="shared" si="76"/>
        <v>1.8040525341310572</v>
      </c>
    </row>
    <row r="652" spans="1:11" ht="13.5" x14ac:dyDescent="0.25">
      <c r="A652" s="3">
        <f>TITRES_STAT!B655</f>
        <v>43251</v>
      </c>
      <c r="B652" s="5">
        <f>TITRES_STAT!D655</f>
        <v>1.6681999999999999</v>
      </c>
      <c r="C652" s="2">
        <f t="shared" si="77"/>
        <v>-3.7100000000000133E-2</v>
      </c>
      <c r="D652" s="2">
        <f t="shared" si="78"/>
        <v>1.65896</v>
      </c>
      <c r="E652" s="2">
        <f t="shared" ref="E652:E715" si="80">AVERAGE(B643:B652)</f>
        <v>1.6144799999999997</v>
      </c>
      <c r="F652" s="2">
        <f t="shared" si="73"/>
        <v>1.6524800000000002</v>
      </c>
      <c r="G652" s="2">
        <f t="shared" si="75"/>
        <v>1.8257979999999991</v>
      </c>
      <c r="H652" s="2">
        <f t="shared" si="79"/>
        <v>2.3456824999999992</v>
      </c>
      <c r="I652" s="2">
        <f t="array" ref="I652">SUMPRODUCT(B636:B655, (ROW(B636:B655)-ROW(B636)+1)) / (20*21/2)</f>
        <v>1.6440842857142854</v>
      </c>
      <c r="J652" s="2">
        <f t="shared" si="74"/>
        <v>1.6720721388902082</v>
      </c>
      <c r="K652" s="2">
        <f t="shared" si="76"/>
        <v>1.7987249837729766</v>
      </c>
    </row>
    <row r="653" spans="1:11" ht="13.5" x14ac:dyDescent="0.25">
      <c r="A653" s="3">
        <f>TITRES_STAT!B656</f>
        <v>43252</v>
      </c>
      <c r="B653" s="5">
        <f>TITRES_STAT!D656</f>
        <v>1.6681999999999999</v>
      </c>
      <c r="C653" s="2">
        <f t="shared" si="77"/>
        <v>0</v>
      </c>
      <c r="D653" s="2">
        <f t="shared" si="78"/>
        <v>1.6774799999999999</v>
      </c>
      <c r="E653" s="2">
        <f t="shared" si="80"/>
        <v>1.6200399999999999</v>
      </c>
      <c r="F653" s="2">
        <f t="shared" si="73"/>
        <v>1.6469150000000004</v>
      </c>
      <c r="G653" s="2">
        <f t="shared" si="75"/>
        <v>1.8187539999999993</v>
      </c>
      <c r="H653" s="2">
        <f t="shared" si="79"/>
        <v>2.3389529999999992</v>
      </c>
      <c r="I653" s="2">
        <f t="array" ref="I653">SUMPRODUCT(B637:B656, (ROW(B637:B656)-ROW(B637)+1)) / (20*21/2)</f>
        <v>1.6473061904761905</v>
      </c>
      <c r="J653" s="2">
        <f t="shared" si="74"/>
        <v>1.6717033637578074</v>
      </c>
      <c r="K653" s="2">
        <f t="shared" si="76"/>
        <v>1.7936063569583502</v>
      </c>
    </row>
    <row r="654" spans="1:11" ht="13.5" x14ac:dyDescent="0.25">
      <c r="A654" s="3">
        <f>TITRES_STAT!B657</f>
        <v>43255</v>
      </c>
      <c r="B654" s="5">
        <f>TITRES_STAT!D657</f>
        <v>1.7053</v>
      </c>
      <c r="C654" s="2">
        <f t="shared" si="77"/>
        <v>3.7100000000000133E-2</v>
      </c>
      <c r="D654" s="2">
        <f t="shared" si="78"/>
        <v>1.6904599999999999</v>
      </c>
      <c r="E654" s="2">
        <f t="shared" si="80"/>
        <v>1.6283799999999999</v>
      </c>
      <c r="F654" s="2">
        <f t="shared" si="73"/>
        <v>1.6455249999999999</v>
      </c>
      <c r="G654" s="2">
        <f t="shared" si="75"/>
        <v>1.8115239999999992</v>
      </c>
      <c r="H654" s="2">
        <f t="shared" si="79"/>
        <v>2.3324089999999997</v>
      </c>
      <c r="I654" s="2">
        <f t="array" ref="I654">SUMPRODUCT(B638:B657, (ROW(B638:B657)-ROW(B638)+1)) / (20*21/2)</f>
        <v>1.6487661904761908</v>
      </c>
      <c r="J654" s="2">
        <f t="shared" si="74"/>
        <v>1.674903043399921</v>
      </c>
      <c r="K654" s="2">
        <f t="shared" si="76"/>
        <v>1.7901433625678269</v>
      </c>
    </row>
    <row r="655" spans="1:11" ht="13.5" x14ac:dyDescent="0.25">
      <c r="A655" s="3">
        <f>TITRES_STAT!B658</f>
        <v>43256</v>
      </c>
      <c r="B655" s="5">
        <f>TITRES_STAT!D658</f>
        <v>1.696</v>
      </c>
      <c r="C655" s="2">
        <f t="shared" si="77"/>
        <v>-9.300000000000086E-3</v>
      </c>
      <c r="D655" s="2">
        <f t="shared" si="78"/>
        <v>1.6885999999999999</v>
      </c>
      <c r="E655" s="2">
        <f t="shared" si="80"/>
        <v>1.6404200000000002</v>
      </c>
      <c r="F655" s="2">
        <f t="shared" si="73"/>
        <v>1.6436700000000002</v>
      </c>
      <c r="G655" s="2">
        <f t="shared" si="75"/>
        <v>1.804293999999999</v>
      </c>
      <c r="H655" s="2">
        <f t="shared" si="79"/>
        <v>2.3259069999999999</v>
      </c>
      <c r="I655" s="2">
        <f t="array" ref="I655">SUMPRODUCT(B639:B658, (ROW(B639:B658)-ROW(B639)+1)) / (20*21/2)</f>
        <v>1.6470899999999999</v>
      </c>
      <c r="J655" s="2">
        <f t="shared" si="74"/>
        <v>1.6769122773618332</v>
      </c>
      <c r="K655" s="2">
        <f t="shared" si="76"/>
        <v>1.7864514659965396</v>
      </c>
    </row>
    <row r="656" spans="1:11" ht="13.5" x14ac:dyDescent="0.25">
      <c r="A656" s="3">
        <f>TITRES_STAT!B659</f>
        <v>43257</v>
      </c>
      <c r="B656" s="5">
        <f>TITRES_STAT!D659</f>
        <v>1.6775</v>
      </c>
      <c r="C656" s="2">
        <f t="shared" si="77"/>
        <v>-1.8499999999999961E-2</v>
      </c>
      <c r="D656" s="2">
        <f t="shared" si="78"/>
        <v>1.6830399999999996</v>
      </c>
      <c r="E656" s="2">
        <f t="shared" si="80"/>
        <v>1.6533899999999999</v>
      </c>
      <c r="F656" s="2">
        <f t="shared" si="73"/>
        <v>1.6436700000000002</v>
      </c>
      <c r="G656" s="2">
        <f t="shared" si="75"/>
        <v>1.7966939999999989</v>
      </c>
      <c r="H656" s="2">
        <f t="shared" si="79"/>
        <v>2.3191799999999998</v>
      </c>
      <c r="I656" s="2">
        <f t="array" ref="I656">SUMPRODUCT(B640:B659, (ROW(B640:B659)-ROW(B640)+1)) / (20*21/2)</f>
        <v>1.6475728571428574</v>
      </c>
      <c r="J656" s="2">
        <f t="shared" si="74"/>
        <v>1.6769682509464205</v>
      </c>
      <c r="K656" s="2">
        <f t="shared" si="76"/>
        <v>1.7821788594868713</v>
      </c>
    </row>
    <row r="657" spans="1:11" ht="13.5" x14ac:dyDescent="0.25">
      <c r="A657" s="3">
        <f>TITRES_STAT!B660</f>
        <v>43258</v>
      </c>
      <c r="B657" s="5">
        <f>TITRES_STAT!D660</f>
        <v>1.659</v>
      </c>
      <c r="C657" s="2">
        <f t="shared" si="77"/>
        <v>-1.8499999999999961E-2</v>
      </c>
      <c r="D657" s="2">
        <f t="shared" si="78"/>
        <v>1.6812</v>
      </c>
      <c r="E657" s="2">
        <f t="shared" si="80"/>
        <v>1.67008</v>
      </c>
      <c r="F657" s="2">
        <f t="shared" si="73"/>
        <v>1.6395000000000004</v>
      </c>
      <c r="G657" s="2">
        <f t="shared" si="75"/>
        <v>1.7892799999999991</v>
      </c>
      <c r="H657" s="2">
        <f t="shared" si="79"/>
        <v>2.3124489999999995</v>
      </c>
      <c r="I657" s="2">
        <f t="array" ref="I657">SUMPRODUCT(B641:B660, (ROW(B641:B660)-ROW(B641)+1)) / (20*21/2)</f>
        <v>1.6500480952380954</v>
      </c>
      <c r="J657" s="2">
        <f t="shared" si="74"/>
        <v>1.6752569889515232</v>
      </c>
      <c r="K657" s="2">
        <f t="shared" si="76"/>
        <v>1.7773483159775822</v>
      </c>
    </row>
    <row r="658" spans="1:11" ht="13.5" x14ac:dyDescent="0.25">
      <c r="A658" s="3">
        <f>TITRES_STAT!B661</f>
        <v>43259</v>
      </c>
      <c r="B658" s="5">
        <f>TITRES_STAT!D661</f>
        <v>1.6218999999999999</v>
      </c>
      <c r="C658" s="2">
        <f t="shared" si="77"/>
        <v>-3.7100000000000133E-2</v>
      </c>
      <c r="D658" s="2">
        <f t="shared" si="78"/>
        <v>1.67194</v>
      </c>
      <c r="E658" s="2">
        <f t="shared" si="80"/>
        <v>1.6747099999999999</v>
      </c>
      <c r="F658" s="2">
        <f t="shared" si="73"/>
        <v>1.6353300000000002</v>
      </c>
      <c r="G658" s="2">
        <f t="shared" si="75"/>
        <v>1.780937999999999</v>
      </c>
      <c r="H658" s="2">
        <f t="shared" si="79"/>
        <v>2.3059744999999996</v>
      </c>
      <c r="I658" s="2">
        <f t="array" ref="I658">SUMPRODUCT(B642:B661, (ROW(B642:B661)-ROW(B642)+1)) / (20*21/2)</f>
        <v>1.6550823809523809</v>
      </c>
      <c r="J658" s="2">
        <f t="shared" si="74"/>
        <v>1.67017537095614</v>
      </c>
      <c r="K658" s="2">
        <f t="shared" si="76"/>
        <v>1.7712523035863046</v>
      </c>
    </row>
    <row r="659" spans="1:11" ht="13.5" x14ac:dyDescent="0.25">
      <c r="A659" s="3">
        <f>TITRES_STAT!B662</f>
        <v>43262</v>
      </c>
      <c r="B659" s="5">
        <f>TITRES_STAT!D662</f>
        <v>1.6404000000000001</v>
      </c>
      <c r="C659" s="2">
        <f t="shared" si="77"/>
        <v>1.8500000000000183E-2</v>
      </c>
      <c r="D659" s="2">
        <f t="shared" si="78"/>
        <v>1.65896</v>
      </c>
      <c r="E659" s="2">
        <f t="shared" si="80"/>
        <v>1.6747099999999999</v>
      </c>
      <c r="F659" s="2">
        <f t="shared" si="73"/>
        <v>1.6330100000000001</v>
      </c>
      <c r="G659" s="2">
        <f t="shared" si="75"/>
        <v>1.773151999999999</v>
      </c>
      <c r="H659" s="2">
        <f t="shared" si="79"/>
        <v>2.2995925000000002</v>
      </c>
      <c r="I659" s="2">
        <f t="array" ref="I659">SUMPRODUCT(B643:B662, (ROW(B643:B662)-ROW(B643)+1)) / (20*21/2)</f>
        <v>1.6553885714285714</v>
      </c>
      <c r="J659" s="2">
        <f t="shared" si="74"/>
        <v>1.6673396213412695</v>
      </c>
      <c r="K659" s="2">
        <f t="shared" si="76"/>
        <v>1.7661208407005673</v>
      </c>
    </row>
    <row r="660" spans="1:11" ht="13.5" x14ac:dyDescent="0.25">
      <c r="A660" s="3">
        <f>TITRES_STAT!B663</f>
        <v>43263</v>
      </c>
      <c r="B660" s="5">
        <f>TITRES_STAT!D663</f>
        <v>1.659</v>
      </c>
      <c r="C660" s="2">
        <f t="shared" si="77"/>
        <v>1.859999999999995E-2</v>
      </c>
      <c r="D660" s="2">
        <f t="shared" si="78"/>
        <v>1.6515600000000004</v>
      </c>
      <c r="E660" s="2">
        <f t="shared" si="80"/>
        <v>1.67008</v>
      </c>
      <c r="F660" s="2">
        <f t="shared" ref="F660:F723" si="81">AVERAGE(B641:B660)</f>
        <v>1.6339399999999997</v>
      </c>
      <c r="G660" s="2">
        <f t="shared" si="75"/>
        <v>1.7659239999999994</v>
      </c>
      <c r="H660" s="2">
        <f t="shared" si="79"/>
        <v>2.2929499999999998</v>
      </c>
      <c r="I660" s="2">
        <f t="array" ref="I660">SUMPRODUCT(B644:B663, (ROW(B644:B663)-ROW(B644)+1)) / (20*21/2)</f>
        <v>1.6501347619047617</v>
      </c>
      <c r="J660" s="2">
        <f t="shared" si="74"/>
        <v>1.6665453716897198</v>
      </c>
      <c r="K660" s="2">
        <f t="shared" si="76"/>
        <v>1.7619200234181922</v>
      </c>
    </row>
    <row r="661" spans="1:11" ht="13.5" x14ac:dyDescent="0.25">
      <c r="A661" s="3">
        <f>TITRES_STAT!B664</f>
        <v>43264</v>
      </c>
      <c r="B661" s="5">
        <f>TITRES_STAT!D664</f>
        <v>1.6868000000000001</v>
      </c>
      <c r="C661" s="2">
        <f t="shared" si="77"/>
        <v>2.7800000000000047E-2</v>
      </c>
      <c r="D661" s="2">
        <f t="shared" si="78"/>
        <v>1.6534200000000001</v>
      </c>
      <c r="E661" s="2">
        <f t="shared" si="80"/>
        <v>1.6682300000000001</v>
      </c>
      <c r="F661" s="2">
        <f t="shared" si="81"/>
        <v>1.6371849999999999</v>
      </c>
      <c r="G661" s="2">
        <f t="shared" si="75"/>
        <v>1.7590659999999994</v>
      </c>
      <c r="H661" s="2">
        <f t="shared" si="79"/>
        <v>2.286667</v>
      </c>
      <c r="I661" s="2">
        <f t="array" ref="I661">SUMPRODUCT(B645:B664, (ROW(B645:B664)-ROW(B645)+1)) / (20*21/2)</f>
        <v>1.6511942857142858</v>
      </c>
      <c r="J661" s="2">
        <f t="shared" ref="J661:J724" si="82">$J$4*B661+J660*(1-$J$4)</f>
        <v>1.6684743839097465</v>
      </c>
      <c r="K661" s="2">
        <f t="shared" si="76"/>
        <v>1.7589741401468906</v>
      </c>
    </row>
    <row r="662" spans="1:11" ht="13.5" x14ac:dyDescent="0.25">
      <c r="A662" s="3">
        <f>TITRES_STAT!B665</f>
        <v>43265</v>
      </c>
      <c r="B662" s="5">
        <f>TITRES_STAT!D665</f>
        <v>1.6404000000000001</v>
      </c>
      <c r="C662" s="2">
        <f t="shared" si="77"/>
        <v>-4.6399999999999997E-2</v>
      </c>
      <c r="D662" s="2">
        <f t="shared" si="78"/>
        <v>1.6496999999999999</v>
      </c>
      <c r="E662" s="2">
        <f t="shared" si="80"/>
        <v>1.6654500000000003</v>
      </c>
      <c r="F662" s="2">
        <f t="shared" si="81"/>
        <v>1.6399649999999997</v>
      </c>
      <c r="G662" s="2">
        <f t="shared" si="75"/>
        <v>1.7512799999999999</v>
      </c>
      <c r="H662" s="2">
        <f t="shared" si="79"/>
        <v>2.2805499999999999</v>
      </c>
      <c r="I662" s="2">
        <f t="array" ref="I662">SUMPRODUCT(B646:B665, (ROW(B646:B665)-ROW(B646)+1)) / (20*21/2)</f>
        <v>1.6609499999999999</v>
      </c>
      <c r="J662" s="2">
        <f t="shared" si="82"/>
        <v>1.6658006330611992</v>
      </c>
      <c r="K662" s="2">
        <f t="shared" si="76"/>
        <v>1.7543241738666204</v>
      </c>
    </row>
    <row r="663" spans="1:11" ht="13.5" x14ac:dyDescent="0.25">
      <c r="A663" s="3">
        <f>TITRES_STAT!B666</f>
        <v>43269</v>
      </c>
      <c r="B663" s="5">
        <f>TITRES_STAT!D666</f>
        <v>1.5848</v>
      </c>
      <c r="C663" s="2">
        <f t="shared" si="77"/>
        <v>-5.5600000000000094E-2</v>
      </c>
      <c r="D663" s="2">
        <f t="shared" si="78"/>
        <v>1.64228</v>
      </c>
      <c r="E663" s="2">
        <f t="shared" si="80"/>
        <v>1.6571100000000001</v>
      </c>
      <c r="F663" s="2">
        <f t="shared" si="81"/>
        <v>1.6385749999999999</v>
      </c>
      <c r="G663" s="2">
        <f t="shared" si="75"/>
        <v>1.7423819999999999</v>
      </c>
      <c r="H663" s="2">
        <f t="shared" si="79"/>
        <v>2.2745525</v>
      </c>
      <c r="I663" s="2">
        <f t="array" ref="I663">SUMPRODUCT(B647:B666, (ROW(B647:B666)-ROW(B647)+1)) / (20*21/2)</f>
        <v>1.6637304761904759</v>
      </c>
      <c r="J663" s="2">
        <f t="shared" si="82"/>
        <v>1.6580862870553708</v>
      </c>
      <c r="K663" s="2">
        <f t="shared" si="76"/>
        <v>1.7476761670483216</v>
      </c>
    </row>
    <row r="664" spans="1:11" ht="13.5" x14ac:dyDescent="0.25">
      <c r="A664" s="3">
        <f>TITRES_STAT!B667</f>
        <v>43270</v>
      </c>
      <c r="B664" s="5">
        <f>TITRES_STAT!D667</f>
        <v>1.6496999999999999</v>
      </c>
      <c r="C664" s="2">
        <f t="shared" si="77"/>
        <v>6.4899999999999958E-2</v>
      </c>
      <c r="D664" s="2">
        <f t="shared" si="78"/>
        <v>1.6441399999999997</v>
      </c>
      <c r="E664" s="2">
        <f t="shared" si="80"/>
        <v>1.6515499999999999</v>
      </c>
      <c r="F664" s="2">
        <f t="shared" si="81"/>
        <v>1.6399650000000001</v>
      </c>
      <c r="G664" s="2">
        <f t="shared" si="75"/>
        <v>1.7347819999999998</v>
      </c>
      <c r="H664" s="2">
        <f t="shared" si="79"/>
        <v>2.2684354999999998</v>
      </c>
      <c r="I664" s="2">
        <f t="array" ref="I664">SUMPRODUCT(B648:B667, (ROW(B648:B667)-ROW(B648)+1)) / (20*21/2)</f>
        <v>1.6641314285714286</v>
      </c>
      <c r="J664" s="2">
        <f t="shared" si="82"/>
        <v>1.6572875930500974</v>
      </c>
      <c r="K664" s="2">
        <f t="shared" si="76"/>
        <v>1.7438339644189758</v>
      </c>
    </row>
    <row r="665" spans="1:11" ht="13.5" x14ac:dyDescent="0.25">
      <c r="A665" s="3">
        <f>TITRES_STAT!B668</f>
        <v>43271</v>
      </c>
      <c r="B665" s="5">
        <f>TITRES_STAT!D668</f>
        <v>1.7423999999999999</v>
      </c>
      <c r="C665" s="2">
        <f t="shared" si="77"/>
        <v>9.2700000000000005E-2</v>
      </c>
      <c r="D665" s="2">
        <f t="shared" si="78"/>
        <v>1.6608200000000004</v>
      </c>
      <c r="E665" s="2">
        <f t="shared" si="80"/>
        <v>1.6561900000000001</v>
      </c>
      <c r="F665" s="2">
        <f t="shared" si="81"/>
        <v>1.6483049999999999</v>
      </c>
      <c r="G665" s="2">
        <f t="shared" si="75"/>
        <v>1.730148</v>
      </c>
      <c r="H665" s="2">
        <f t="shared" si="79"/>
        <v>2.2627819999999996</v>
      </c>
      <c r="I665" s="2">
        <f t="array" ref="I665">SUMPRODUCT(B649:B668, (ROW(B649:B668)-ROW(B649)+1)) / (20*21/2)</f>
        <v>1.6637376190476192</v>
      </c>
      <c r="J665" s="2">
        <f t="shared" si="82"/>
        <v>1.6653935365691359</v>
      </c>
      <c r="K665" s="2">
        <f t="shared" si="76"/>
        <v>1.7437777305201925</v>
      </c>
    </row>
    <row r="666" spans="1:11" ht="13.5" x14ac:dyDescent="0.25">
      <c r="A666" s="3">
        <f>TITRES_STAT!B669</f>
        <v>43272</v>
      </c>
      <c r="B666" s="5">
        <f>TITRES_STAT!D669</f>
        <v>1.6775</v>
      </c>
      <c r="C666" s="2">
        <f t="shared" si="77"/>
        <v>-6.4899999999999958E-2</v>
      </c>
      <c r="D666" s="2">
        <f t="shared" si="78"/>
        <v>1.65896</v>
      </c>
      <c r="E666" s="2">
        <f t="shared" si="80"/>
        <v>1.6561899999999998</v>
      </c>
      <c r="F666" s="2">
        <f t="shared" si="81"/>
        <v>1.6547899999999998</v>
      </c>
      <c r="G666" s="2">
        <f t="shared" si="75"/>
        <v>1.7247719999999997</v>
      </c>
      <c r="H666" s="2">
        <f t="shared" si="79"/>
        <v>2.2568039999999998</v>
      </c>
      <c r="I666" s="2">
        <f t="array" ref="I666">SUMPRODUCT(B650:B669, (ROW(B650:B669)-ROW(B650)+1)) / (20*21/2)</f>
        <v>1.6620609523809522</v>
      </c>
      <c r="J666" s="2">
        <f t="shared" si="82"/>
        <v>1.6665465330863611</v>
      </c>
      <c r="K666" s="2">
        <f t="shared" si="76"/>
        <v>1.7411786038331261</v>
      </c>
    </row>
    <row r="667" spans="1:11" ht="13.5" x14ac:dyDescent="0.25">
      <c r="A667" s="3">
        <f>TITRES_STAT!B670</f>
        <v>43273</v>
      </c>
      <c r="B667" s="5">
        <f>TITRES_STAT!D670</f>
        <v>1.659</v>
      </c>
      <c r="C667" s="2">
        <f t="shared" si="77"/>
        <v>-1.8499999999999961E-2</v>
      </c>
      <c r="D667" s="2">
        <f t="shared" si="78"/>
        <v>1.6626799999999999</v>
      </c>
      <c r="E667" s="2">
        <f t="shared" si="80"/>
        <v>1.6561899999999998</v>
      </c>
      <c r="F667" s="2">
        <f t="shared" si="81"/>
        <v>1.663135</v>
      </c>
      <c r="G667" s="2">
        <f t="shared" si="75"/>
        <v>1.7179140000000002</v>
      </c>
      <c r="H667" s="2">
        <f t="shared" si="79"/>
        <v>2.2511505000000001</v>
      </c>
      <c r="I667" s="2">
        <f t="array" ref="I667">SUMPRODUCT(B651:B670, (ROW(B651:B670)-ROW(B651)+1)) / (20*21/2)</f>
        <v>1.6603399999999997</v>
      </c>
      <c r="J667" s="2">
        <f t="shared" si="82"/>
        <v>1.6658278156495647</v>
      </c>
      <c r="K667" s="2">
        <f t="shared" si="76"/>
        <v>1.7379559134867291</v>
      </c>
    </row>
    <row r="668" spans="1:11" ht="13.5" x14ac:dyDescent="0.25">
      <c r="A668" s="3">
        <f>TITRES_STAT!B671</f>
        <v>43276</v>
      </c>
      <c r="B668" s="5">
        <f>TITRES_STAT!D671</f>
        <v>1.659</v>
      </c>
      <c r="C668" s="2">
        <f t="shared" si="77"/>
        <v>0</v>
      </c>
      <c r="D668" s="2">
        <f t="shared" si="78"/>
        <v>1.6775200000000001</v>
      </c>
      <c r="E668" s="2">
        <f t="shared" si="80"/>
        <v>1.6598999999999999</v>
      </c>
      <c r="F668" s="2">
        <f t="shared" si="81"/>
        <v>1.667305</v>
      </c>
      <c r="G668" s="2">
        <f t="shared" si="75"/>
        <v>1.7110560000000004</v>
      </c>
      <c r="H668" s="2">
        <f t="shared" si="79"/>
        <v>2.2455435000000001</v>
      </c>
      <c r="I668" s="2">
        <f t="array" ref="I668">SUMPRODUCT(B652:B671, (ROW(B652:B671)-ROW(B652)+1)) / (20*21/2)</f>
        <v>1.6615314285714287</v>
      </c>
      <c r="J668" s="2">
        <f t="shared" si="82"/>
        <v>1.6651775474924633</v>
      </c>
      <c r="K668" s="2">
        <f t="shared" si="76"/>
        <v>1.7348596031539163</v>
      </c>
    </row>
    <row r="669" spans="1:11" ht="13.5" x14ac:dyDescent="0.25">
      <c r="A669" s="3">
        <f>TITRES_STAT!B672</f>
        <v>43277</v>
      </c>
      <c r="B669" s="5">
        <f>TITRES_STAT!D672</f>
        <v>1.6496999999999999</v>
      </c>
      <c r="C669" s="2">
        <f t="shared" si="77"/>
        <v>-9.300000000000086E-3</v>
      </c>
      <c r="D669" s="2">
        <f t="shared" si="78"/>
        <v>1.6775199999999999</v>
      </c>
      <c r="E669" s="2">
        <f t="shared" si="80"/>
        <v>1.66083</v>
      </c>
      <c r="F669" s="2">
        <f t="shared" si="81"/>
        <v>1.6677699999999998</v>
      </c>
      <c r="G669" s="2">
        <f t="shared" si="75"/>
        <v>1.7051240000000001</v>
      </c>
      <c r="H669" s="2">
        <f t="shared" si="79"/>
        <v>2.240307</v>
      </c>
      <c r="I669" s="2">
        <f t="array" ref="I669">SUMPRODUCT(B653:B672, (ROW(B653:B672)-ROW(B653)+1)) / (20*21/2)</f>
        <v>1.6646171428571428</v>
      </c>
      <c r="J669" s="2">
        <f t="shared" si="82"/>
        <v>1.663703495350324</v>
      </c>
      <c r="K669" s="2">
        <f t="shared" si="76"/>
        <v>1.7315200108733706</v>
      </c>
    </row>
    <row r="670" spans="1:11" ht="13.5" x14ac:dyDescent="0.25">
      <c r="A670" s="3">
        <f>TITRES_STAT!B673</f>
        <v>43278</v>
      </c>
      <c r="B670" s="5">
        <f>TITRES_STAT!D673</f>
        <v>1.6496999999999999</v>
      </c>
      <c r="C670" s="2">
        <f t="shared" si="77"/>
        <v>0</v>
      </c>
      <c r="D670" s="2">
        <f t="shared" si="78"/>
        <v>1.6589800000000001</v>
      </c>
      <c r="E670" s="2">
        <f t="shared" si="80"/>
        <v>1.6599000000000004</v>
      </c>
      <c r="F670" s="2">
        <f t="shared" si="81"/>
        <v>1.66499</v>
      </c>
      <c r="G670" s="2">
        <f t="shared" si="75"/>
        <v>1.700304</v>
      </c>
      <c r="H670" s="2">
        <f t="shared" si="79"/>
        <v>2.2349779999999999</v>
      </c>
      <c r="I670" s="2">
        <f t="array" ref="I670">SUMPRODUCT(B654:B673, (ROW(B654:B673)-ROW(B654)+1)) / (20*21/2)</f>
        <v>1.6675704761904759</v>
      </c>
      <c r="J670" s="2">
        <f t="shared" si="82"/>
        <v>1.6623698291264837</v>
      </c>
      <c r="K670" s="2">
        <f t="shared" si="76"/>
        <v>1.7283113829959835</v>
      </c>
    </row>
    <row r="671" spans="1:11" ht="13.5" x14ac:dyDescent="0.25">
      <c r="A671" s="3">
        <f>TITRES_STAT!B674</f>
        <v>43279</v>
      </c>
      <c r="B671" s="5">
        <f>TITRES_STAT!D674</f>
        <v>1.6775</v>
      </c>
      <c r="C671" s="2">
        <f t="shared" si="77"/>
        <v>2.7800000000000047E-2</v>
      </c>
      <c r="D671" s="2">
        <f t="shared" si="78"/>
        <v>1.6589800000000001</v>
      </c>
      <c r="E671" s="2">
        <f t="shared" si="80"/>
        <v>1.6589700000000001</v>
      </c>
      <c r="F671" s="2">
        <f t="shared" si="81"/>
        <v>1.6636</v>
      </c>
      <c r="G671" s="2">
        <f t="shared" si="75"/>
        <v>1.696412</v>
      </c>
      <c r="H671" s="2">
        <f t="shared" si="79"/>
        <v>2.2300195</v>
      </c>
      <c r="I671" s="2">
        <f t="array" ref="I671">SUMPRODUCT(B655:B674, (ROW(B655:B674)-ROW(B655)+1)) / (20*21/2)</f>
        <v>1.6695152380952378</v>
      </c>
      <c r="J671" s="2">
        <f t="shared" si="82"/>
        <v>1.6638107977811043</v>
      </c>
      <c r="K671" s="2">
        <f t="shared" si="76"/>
        <v>1.7263187797412389</v>
      </c>
    </row>
    <row r="672" spans="1:11" ht="13.5" x14ac:dyDescent="0.25">
      <c r="A672" s="3">
        <f>TITRES_STAT!B675</f>
        <v>43280</v>
      </c>
      <c r="B672" s="5">
        <f>TITRES_STAT!D675</f>
        <v>1.696</v>
      </c>
      <c r="C672" s="2">
        <f t="shared" si="77"/>
        <v>1.8499999999999961E-2</v>
      </c>
      <c r="D672" s="2">
        <f t="shared" si="78"/>
        <v>1.6663800000000002</v>
      </c>
      <c r="E672" s="2">
        <f t="shared" si="80"/>
        <v>1.6645299999999998</v>
      </c>
      <c r="F672" s="2">
        <f t="shared" si="81"/>
        <v>1.66499</v>
      </c>
      <c r="G672" s="2">
        <f t="shared" si="75"/>
        <v>1.69326</v>
      </c>
      <c r="H672" s="2">
        <f t="shared" si="79"/>
        <v>2.2245975000000002</v>
      </c>
      <c r="I672" s="2">
        <f t="array" ref="I672">SUMPRODUCT(B656:B675, (ROW(B656:B675)-ROW(B656)+1)) / (20*21/2)</f>
        <v>1.6680147619047618</v>
      </c>
      <c r="J672" s="2">
        <f t="shared" si="82"/>
        <v>1.6668764360876658</v>
      </c>
      <c r="K672" s="2">
        <f t="shared" si="76"/>
        <v>1.7251298079866806</v>
      </c>
    </row>
    <row r="673" spans="1:11" ht="13.5" x14ac:dyDescent="0.25">
      <c r="A673" s="3">
        <f>TITRES_STAT!B676</f>
        <v>43283</v>
      </c>
      <c r="B673" s="5">
        <f>TITRES_STAT!D676</f>
        <v>1.696</v>
      </c>
      <c r="C673" s="2">
        <f t="shared" si="77"/>
        <v>0</v>
      </c>
      <c r="D673" s="2">
        <f t="shared" si="78"/>
        <v>1.67378</v>
      </c>
      <c r="E673" s="2">
        <f t="shared" si="80"/>
        <v>1.6756499999999999</v>
      </c>
      <c r="F673" s="2">
        <f t="shared" si="81"/>
        <v>1.6663799999999998</v>
      </c>
      <c r="G673" s="2">
        <f t="shared" si="75"/>
        <v>1.6901079999999995</v>
      </c>
      <c r="H673" s="2">
        <f t="shared" si="79"/>
        <v>2.2188049999999997</v>
      </c>
      <c r="I673" s="2">
        <f t="array" ref="I673">SUMPRODUCT(B657:B676, (ROW(B657:B676)-ROW(B657)+1)) / (20*21/2)</f>
        <v>1.667620476190476</v>
      </c>
      <c r="J673" s="2">
        <f t="shared" si="82"/>
        <v>1.6696501088412212</v>
      </c>
      <c r="K673" s="2">
        <f t="shared" si="76"/>
        <v>1.7239874625754381</v>
      </c>
    </row>
    <row r="674" spans="1:11" ht="13.5" x14ac:dyDescent="0.25">
      <c r="A674" s="3">
        <f>TITRES_STAT!B677</f>
        <v>43284</v>
      </c>
      <c r="B674" s="5">
        <f>TITRES_STAT!D677</f>
        <v>1.6868000000000001</v>
      </c>
      <c r="C674" s="2">
        <f t="shared" si="77"/>
        <v>-9.1999999999998749E-3</v>
      </c>
      <c r="D674" s="2">
        <f t="shared" si="78"/>
        <v>1.6812</v>
      </c>
      <c r="E674" s="2">
        <f t="shared" si="80"/>
        <v>1.6793599999999997</v>
      </c>
      <c r="F674" s="2">
        <f t="shared" si="81"/>
        <v>1.6654549999999997</v>
      </c>
      <c r="G674" s="2">
        <f t="shared" si="75"/>
        <v>1.686958</v>
      </c>
      <c r="H674" s="2">
        <f t="shared" si="79"/>
        <v>2.2133369999999997</v>
      </c>
      <c r="I674" s="2">
        <f t="array" ref="I674">SUMPRODUCT(B658:B677, (ROW(B658:B677)-ROW(B658)+1)) / (20*21/2)</f>
        <v>1.662895238095238</v>
      </c>
      <c r="J674" s="2">
        <f t="shared" si="82"/>
        <v>1.6712834318087242</v>
      </c>
      <c r="K674" s="2">
        <f t="shared" si="76"/>
        <v>1.7225291307097348</v>
      </c>
    </row>
    <row r="675" spans="1:11" ht="13.5" x14ac:dyDescent="0.25">
      <c r="A675" s="3">
        <f>TITRES_STAT!B678</f>
        <v>43285</v>
      </c>
      <c r="B675" s="5">
        <f>TITRES_STAT!D678</f>
        <v>1.6496999999999999</v>
      </c>
      <c r="C675" s="2">
        <f t="shared" si="77"/>
        <v>-3.7100000000000133E-2</v>
      </c>
      <c r="D675" s="2">
        <f t="shared" si="78"/>
        <v>1.6811999999999998</v>
      </c>
      <c r="E675" s="2">
        <f t="shared" si="80"/>
        <v>1.6700900000000001</v>
      </c>
      <c r="F675" s="2">
        <f t="shared" si="81"/>
        <v>1.6631399999999998</v>
      </c>
      <c r="G675" s="2">
        <f t="shared" si="75"/>
        <v>1.6828799999999999</v>
      </c>
      <c r="H675" s="2">
        <f t="shared" si="79"/>
        <v>2.2072664999999994</v>
      </c>
      <c r="I675" s="2">
        <f t="array" ref="I675">SUMPRODUCT(B659:B678, (ROW(B659:B678)-ROW(B659)+1)) / (20*21/2)</f>
        <v>1.6583909523809526</v>
      </c>
      <c r="J675" s="2">
        <f t="shared" si="82"/>
        <v>1.6692278668745599</v>
      </c>
      <c r="K675" s="2">
        <f t="shared" si="76"/>
        <v>1.7196730863681766</v>
      </c>
    </row>
    <row r="676" spans="1:11" ht="13.5" x14ac:dyDescent="0.25">
      <c r="A676" s="3">
        <f>TITRES_STAT!B679</f>
        <v>43286</v>
      </c>
      <c r="B676" s="5">
        <f>TITRES_STAT!D679</f>
        <v>1.659</v>
      </c>
      <c r="C676" s="2">
        <f t="shared" si="77"/>
        <v>9.300000000000086E-3</v>
      </c>
      <c r="D676" s="2">
        <f t="shared" si="78"/>
        <v>1.6775000000000002</v>
      </c>
      <c r="E676" s="2">
        <f t="shared" si="80"/>
        <v>1.6682399999999997</v>
      </c>
      <c r="F676" s="2">
        <f t="shared" si="81"/>
        <v>1.6622149999999998</v>
      </c>
      <c r="G676" s="2">
        <f t="shared" si="75"/>
        <v>1.6795439999999999</v>
      </c>
      <c r="H676" s="2">
        <f t="shared" si="79"/>
        <v>2.2012889999999992</v>
      </c>
      <c r="I676" s="2">
        <f t="array" ref="I676">SUMPRODUCT(B660:B679, (ROW(B660:B679)-ROW(B660)+1)) / (20*21/2)</f>
        <v>1.6539309523809524</v>
      </c>
      <c r="J676" s="2">
        <f t="shared" si="82"/>
        <v>1.668253784315078</v>
      </c>
      <c r="K676" s="2">
        <f t="shared" si="76"/>
        <v>1.7172937496478562</v>
      </c>
    </row>
    <row r="677" spans="1:11" ht="13.5" x14ac:dyDescent="0.25">
      <c r="A677" s="3">
        <f>TITRES_STAT!B680</f>
        <v>43287</v>
      </c>
      <c r="B677" s="5">
        <f>TITRES_STAT!D680</f>
        <v>1.6126</v>
      </c>
      <c r="C677" s="2">
        <f t="shared" si="77"/>
        <v>-4.6399999999999997E-2</v>
      </c>
      <c r="D677" s="2">
        <f t="shared" si="78"/>
        <v>1.66082</v>
      </c>
      <c r="E677" s="2">
        <f t="shared" si="80"/>
        <v>1.6636</v>
      </c>
      <c r="F677" s="2">
        <f t="shared" si="81"/>
        <v>1.6598949999999999</v>
      </c>
      <c r="G677" s="2">
        <f t="shared" si="75"/>
        <v>1.6747239999999999</v>
      </c>
      <c r="H677" s="2">
        <f t="shared" si="79"/>
        <v>2.1950329999999991</v>
      </c>
      <c r="I677" s="2">
        <f t="array" ref="I677">SUMPRODUCT(B661:B680, (ROW(B661:B680)-ROW(B661)+1)) / (20*21/2)</f>
        <v>1.6487271428571431</v>
      </c>
      <c r="J677" s="2">
        <f t="shared" si="82"/>
        <v>1.6629534239041182</v>
      </c>
      <c r="K677" s="2">
        <f t="shared" si="76"/>
        <v>1.7131881124067638</v>
      </c>
    </row>
    <row r="678" spans="1:11" ht="13.5" x14ac:dyDescent="0.25">
      <c r="A678" s="3">
        <f>TITRES_STAT!B681</f>
        <v>43290</v>
      </c>
      <c r="B678" s="5">
        <f>TITRES_STAT!D681</f>
        <v>1.6126</v>
      </c>
      <c r="C678" s="2">
        <f t="shared" si="77"/>
        <v>0</v>
      </c>
      <c r="D678" s="2">
        <f t="shared" si="78"/>
        <v>1.6441400000000002</v>
      </c>
      <c r="E678" s="2">
        <f t="shared" si="80"/>
        <v>1.65896</v>
      </c>
      <c r="F678" s="2">
        <f t="shared" si="81"/>
        <v>1.65943</v>
      </c>
      <c r="G678" s="2">
        <f t="shared" si="75"/>
        <v>1.6699039999999998</v>
      </c>
      <c r="H678" s="2">
        <f t="shared" si="79"/>
        <v>2.1887304999999988</v>
      </c>
      <c r="I678" s="2">
        <f t="array" ref="I678">SUMPRODUCT(B662:B681, (ROW(B662:B681)-ROW(B662)+1)) / (20*21/2)</f>
        <v>1.6411404761904762</v>
      </c>
      <c r="J678" s="2">
        <f t="shared" si="82"/>
        <v>1.6581578597227735</v>
      </c>
      <c r="K678" s="2">
        <f t="shared" si="76"/>
        <v>1.7092434805476751</v>
      </c>
    </row>
    <row r="679" spans="1:11" ht="13.5" x14ac:dyDescent="0.25">
      <c r="A679" s="3">
        <f>TITRES_STAT!B682</f>
        <v>43291</v>
      </c>
      <c r="B679" s="5">
        <f>TITRES_STAT!D682</f>
        <v>1.6126</v>
      </c>
      <c r="C679" s="2">
        <f t="shared" si="77"/>
        <v>0</v>
      </c>
      <c r="D679" s="2">
        <f t="shared" si="78"/>
        <v>1.6293000000000002</v>
      </c>
      <c r="E679" s="2">
        <f t="shared" si="80"/>
        <v>1.6552500000000001</v>
      </c>
      <c r="F679" s="2">
        <f t="shared" si="81"/>
        <v>1.6580400000000002</v>
      </c>
      <c r="G679" s="2">
        <f t="shared" si="75"/>
        <v>1.66564</v>
      </c>
      <c r="H679" s="2">
        <f t="shared" si="79"/>
        <v>2.1822424999999992</v>
      </c>
      <c r="I679" s="2">
        <f t="array" ref="I679">SUMPRODUCT(B663:B682, (ROW(B663:B682)-ROW(B663)+1)) / (20*21/2)</f>
        <v>1.6296642857142858</v>
      </c>
      <c r="J679" s="2">
        <f t="shared" si="82"/>
        <v>1.6538190159396522</v>
      </c>
      <c r="K679" s="2">
        <f t="shared" si="76"/>
        <v>1.7054535401340407</v>
      </c>
    </row>
    <row r="680" spans="1:11" ht="13.5" x14ac:dyDescent="0.25">
      <c r="A680" s="3">
        <f>TITRES_STAT!B683</f>
        <v>43292</v>
      </c>
      <c r="B680" s="5">
        <f>TITRES_STAT!D683</f>
        <v>1.6033999999999999</v>
      </c>
      <c r="C680" s="2">
        <f t="shared" si="77"/>
        <v>-9.200000000000097E-3</v>
      </c>
      <c r="D680" s="2">
        <f t="shared" si="78"/>
        <v>1.6200400000000001</v>
      </c>
      <c r="E680" s="2">
        <f t="shared" si="80"/>
        <v>1.65062</v>
      </c>
      <c r="F680" s="2">
        <f t="shared" si="81"/>
        <v>1.6552600000000002</v>
      </c>
      <c r="G680" s="2">
        <f t="shared" si="75"/>
        <v>1.6617479999999998</v>
      </c>
      <c r="H680" s="2">
        <f t="shared" si="79"/>
        <v>2.1758939999999991</v>
      </c>
      <c r="I680" s="2">
        <f t="array" ref="I680">SUMPRODUCT(B664:B683, (ROW(B664:B683)-ROW(B664)+1)) / (20*21/2)</f>
        <v>1.6213652380952379</v>
      </c>
      <c r="J680" s="2">
        <f t="shared" si="82"/>
        <v>1.6490172048977805</v>
      </c>
      <c r="K680" s="2">
        <f t="shared" si="76"/>
        <v>1.7014514405209411</v>
      </c>
    </row>
    <row r="681" spans="1:11" ht="13.5" x14ac:dyDescent="0.25">
      <c r="A681" s="3">
        <f>TITRES_STAT!B684</f>
        <v>43293</v>
      </c>
      <c r="B681" s="5">
        <f>TITRES_STAT!D684</f>
        <v>1.5755999999999999</v>
      </c>
      <c r="C681" s="2">
        <f t="shared" si="77"/>
        <v>-2.7800000000000047E-2</v>
      </c>
      <c r="D681" s="2">
        <f t="shared" si="78"/>
        <v>1.6033599999999999</v>
      </c>
      <c r="E681" s="2">
        <f t="shared" si="80"/>
        <v>1.6404300000000003</v>
      </c>
      <c r="F681" s="2">
        <f t="shared" si="81"/>
        <v>1.6497000000000004</v>
      </c>
      <c r="G681" s="2">
        <f t="shared" si="75"/>
        <v>1.6567439999999996</v>
      </c>
      <c r="H681" s="2">
        <f t="shared" si="79"/>
        <v>2.1694064999999987</v>
      </c>
      <c r="I681" s="2">
        <f t="array" ref="I681">SUMPRODUCT(B665:B684, (ROW(B665:B684)-ROW(B665)+1)) / (20*21/2)</f>
        <v>1.6167319047619049</v>
      </c>
      <c r="J681" s="2">
        <f t="shared" si="82"/>
        <v>1.642025090145611</v>
      </c>
      <c r="K681" s="2">
        <f t="shared" si="76"/>
        <v>1.6965160899122769</v>
      </c>
    </row>
    <row r="682" spans="1:11" ht="13.5" x14ac:dyDescent="0.25">
      <c r="A682" s="3">
        <f>TITRES_STAT!B685</f>
        <v>43294</v>
      </c>
      <c r="B682" s="5">
        <f>TITRES_STAT!D685</f>
        <v>1.5291999999999999</v>
      </c>
      <c r="C682" s="2">
        <f t="shared" si="77"/>
        <v>-4.6399999999999997E-2</v>
      </c>
      <c r="D682" s="2">
        <f t="shared" si="78"/>
        <v>1.5866799999999999</v>
      </c>
      <c r="E682" s="2">
        <f t="shared" si="80"/>
        <v>1.62375</v>
      </c>
      <c r="F682" s="2">
        <f t="shared" si="81"/>
        <v>1.6441400000000002</v>
      </c>
      <c r="G682" s="2">
        <f t="shared" si="75"/>
        <v>1.6517379999999999</v>
      </c>
      <c r="H682" s="2">
        <f t="shared" si="79"/>
        <v>2.1623624999999986</v>
      </c>
      <c r="I682" s="2">
        <f t="array" ref="I682">SUMPRODUCT(B666:B685, (ROW(B666:B685)-ROW(B666)+1)) / (20*21/2)</f>
        <v>1.6150109523809519</v>
      </c>
      <c r="J682" s="2">
        <f t="shared" si="82"/>
        <v>1.6312798434650766</v>
      </c>
      <c r="K682" s="2">
        <f t="shared" si="76"/>
        <v>1.6899546746215992</v>
      </c>
    </row>
    <row r="683" spans="1:11" ht="13.5" x14ac:dyDescent="0.25">
      <c r="A683" s="3">
        <f>TITRES_STAT!B686</f>
        <v>43297</v>
      </c>
      <c r="B683" s="5">
        <f>TITRES_STAT!D686</f>
        <v>1.5569999999999999</v>
      </c>
      <c r="C683" s="2">
        <f t="shared" si="77"/>
        <v>2.7800000000000047E-2</v>
      </c>
      <c r="D683" s="2">
        <f t="shared" si="78"/>
        <v>1.5755600000000001</v>
      </c>
      <c r="E683" s="2">
        <f t="shared" si="80"/>
        <v>1.6098500000000002</v>
      </c>
      <c r="F683" s="2">
        <f t="shared" si="81"/>
        <v>1.6427500000000002</v>
      </c>
      <c r="G683" s="2">
        <f t="shared" si="75"/>
        <v>1.6472880000000001</v>
      </c>
      <c r="H683" s="2">
        <f t="shared" si="79"/>
        <v>2.1554574999999989</v>
      </c>
      <c r="I683" s="2">
        <f t="array" ref="I683">SUMPRODUCT(B667:B686, (ROW(B667:B686)-ROW(B667)+1)) / (20*21/2)</f>
        <v>1.6129780952380952</v>
      </c>
      <c r="J683" s="2">
        <f t="shared" si="82"/>
        <v>1.6242055726588789</v>
      </c>
      <c r="K683" s="2">
        <f t="shared" si="76"/>
        <v>1.6847407658129092</v>
      </c>
    </row>
    <row r="684" spans="1:11" ht="13.5" x14ac:dyDescent="0.25">
      <c r="A684" s="3">
        <f>TITRES_STAT!B687</f>
        <v>43298</v>
      </c>
      <c r="B684" s="5">
        <f>TITRES_STAT!D687</f>
        <v>1.5941000000000001</v>
      </c>
      <c r="C684" s="2">
        <f t="shared" si="77"/>
        <v>3.7100000000000133E-2</v>
      </c>
      <c r="D684" s="2">
        <f t="shared" si="78"/>
        <v>1.57186</v>
      </c>
      <c r="E684" s="2">
        <f t="shared" si="80"/>
        <v>1.6005800000000001</v>
      </c>
      <c r="F684" s="2">
        <f t="shared" si="81"/>
        <v>1.6399699999999999</v>
      </c>
      <c r="G684" s="2">
        <f t="shared" si="75"/>
        <v>1.6445079999999999</v>
      </c>
      <c r="H684" s="2">
        <f t="shared" si="79"/>
        <v>2.1486454999999989</v>
      </c>
      <c r="I684" s="2">
        <f t="array" ref="I684">SUMPRODUCT(B668:B687, (ROW(B668:B687)-ROW(B668)+1)) / (20*21/2)</f>
        <v>1.6094923809523813</v>
      </c>
      <c r="J684" s="2">
        <f t="shared" si="82"/>
        <v>1.6213383752627952</v>
      </c>
      <c r="K684" s="2">
        <f t="shared" si="76"/>
        <v>1.6811862259771091</v>
      </c>
    </row>
    <row r="685" spans="1:11" ht="13.5" x14ac:dyDescent="0.25">
      <c r="A685" s="3">
        <f>TITRES_STAT!B688</f>
        <v>43299</v>
      </c>
      <c r="B685" s="5">
        <f>TITRES_STAT!D688</f>
        <v>1.6218999999999999</v>
      </c>
      <c r="C685" s="2">
        <f t="shared" si="77"/>
        <v>2.7799999999999825E-2</v>
      </c>
      <c r="D685" s="2">
        <f t="shared" si="78"/>
        <v>1.5755599999999998</v>
      </c>
      <c r="E685" s="2">
        <f t="shared" si="80"/>
        <v>1.5978000000000001</v>
      </c>
      <c r="F685" s="2">
        <f t="shared" si="81"/>
        <v>1.633945</v>
      </c>
      <c r="G685" s="2">
        <f t="shared" si="75"/>
        <v>1.6422839999999999</v>
      </c>
      <c r="H685" s="2">
        <f t="shared" si="79"/>
        <v>2.1420649999999992</v>
      </c>
      <c r="I685" s="2">
        <f t="array" ref="I685">SUMPRODUCT(B669:B688, (ROW(B669:B688)-ROW(B669)+1)) / (20*21/2)</f>
        <v>1.6019061904761902</v>
      </c>
      <c r="J685" s="2">
        <f t="shared" si="82"/>
        <v>1.6213918633330051</v>
      </c>
      <c r="K685" s="2">
        <f t="shared" si="76"/>
        <v>1.6788612759387911</v>
      </c>
    </row>
    <row r="686" spans="1:11" ht="13.5" x14ac:dyDescent="0.25">
      <c r="A686" s="3">
        <f>TITRES_STAT!B689</f>
        <v>43300</v>
      </c>
      <c r="B686" s="5">
        <f>TITRES_STAT!D689</f>
        <v>1.6126</v>
      </c>
      <c r="C686" s="2">
        <f t="shared" si="77"/>
        <v>-9.2999999999998639E-3</v>
      </c>
      <c r="D686" s="2">
        <f t="shared" si="78"/>
        <v>1.5829599999999999</v>
      </c>
      <c r="E686" s="2">
        <f t="shared" si="80"/>
        <v>1.5931599999999999</v>
      </c>
      <c r="F686" s="2">
        <f t="shared" si="81"/>
        <v>1.6306999999999998</v>
      </c>
      <c r="G686" s="2">
        <f t="shared" si="75"/>
        <v>1.6409860000000001</v>
      </c>
      <c r="H686" s="2">
        <f t="shared" si="79"/>
        <v>2.1354379999999988</v>
      </c>
      <c r="I686" s="2">
        <f t="array" ref="I686">SUMPRODUCT(B670:B689, (ROW(B670:B689)-ROW(B670)+1)) / (20*21/2)</f>
        <v>1.5957257142857142</v>
      </c>
      <c r="J686" s="2">
        <f t="shared" si="82"/>
        <v>1.6205545430155761</v>
      </c>
      <c r="K686" s="2">
        <f t="shared" si="76"/>
        <v>1.6762627945294266</v>
      </c>
    </row>
    <row r="687" spans="1:11" ht="13.5" x14ac:dyDescent="0.25">
      <c r="A687" s="3">
        <f>TITRES_STAT!B690</f>
        <v>43301</v>
      </c>
      <c r="B687" s="5">
        <f>TITRES_STAT!D690</f>
        <v>1.5941000000000001</v>
      </c>
      <c r="C687" s="2">
        <f t="shared" si="77"/>
        <v>-1.8499999999999961E-2</v>
      </c>
      <c r="D687" s="2">
        <f t="shared" si="78"/>
        <v>1.5959400000000001</v>
      </c>
      <c r="E687" s="2">
        <f t="shared" si="80"/>
        <v>1.59131</v>
      </c>
      <c r="F687" s="2">
        <f t="shared" si="81"/>
        <v>1.6274550000000001</v>
      </c>
      <c r="G687" s="2">
        <f t="shared" si="75"/>
        <v>1.63802</v>
      </c>
      <c r="H687" s="2">
        <f t="shared" si="79"/>
        <v>2.1287184999999993</v>
      </c>
      <c r="I687" s="2">
        <f t="array" ref="I687">SUMPRODUCT(B671:B690, (ROW(B671:B690)-ROW(B671)+1)) / (20*21/2)</f>
        <v>1.5873390476190476</v>
      </c>
      <c r="J687" s="2">
        <f t="shared" si="82"/>
        <v>1.6180350627283784</v>
      </c>
      <c r="K687" s="2">
        <f t="shared" si="76"/>
        <v>1.6730407241557237</v>
      </c>
    </row>
    <row r="688" spans="1:11" ht="13.5" x14ac:dyDescent="0.25">
      <c r="A688" s="3">
        <f>TITRES_STAT!B691</f>
        <v>43304</v>
      </c>
      <c r="B688" s="5">
        <f>TITRES_STAT!D691</f>
        <v>1.5478000000000001</v>
      </c>
      <c r="C688" s="2">
        <f t="shared" si="77"/>
        <v>-4.6300000000000008E-2</v>
      </c>
      <c r="D688" s="2">
        <f t="shared" si="78"/>
        <v>1.5940999999999999</v>
      </c>
      <c r="E688" s="2">
        <f t="shared" si="80"/>
        <v>1.5848300000000004</v>
      </c>
      <c r="F688" s="2">
        <f t="shared" si="81"/>
        <v>1.6218950000000003</v>
      </c>
      <c r="G688" s="2">
        <f t="shared" si="75"/>
        <v>1.6348699999999996</v>
      </c>
      <c r="H688" s="2">
        <f t="shared" si="79"/>
        <v>2.121860499999999</v>
      </c>
      <c r="I688" s="2">
        <f t="array" ref="I688">SUMPRODUCT(B672:B691, (ROW(B672:B691)-ROW(B672)+1)) / (20*21/2)</f>
        <v>1.5795261904761904</v>
      </c>
      <c r="J688" s="2">
        <f t="shared" si="82"/>
        <v>1.6113460091351997</v>
      </c>
      <c r="K688" s="2">
        <f t="shared" si="76"/>
        <v>1.6681293232084404</v>
      </c>
    </row>
    <row r="689" spans="1:11" ht="13.5" x14ac:dyDescent="0.25">
      <c r="A689" s="3">
        <f>TITRES_STAT!B692</f>
        <v>43305</v>
      </c>
      <c r="B689" s="5">
        <f>TITRES_STAT!D692</f>
        <v>1.5569999999999999</v>
      </c>
      <c r="C689" s="2">
        <f t="shared" si="77"/>
        <v>9.1999999999998749E-3</v>
      </c>
      <c r="D689" s="2">
        <f t="shared" si="78"/>
        <v>1.5866800000000001</v>
      </c>
      <c r="E689" s="2">
        <f t="shared" si="80"/>
        <v>1.57927</v>
      </c>
      <c r="F689" s="2">
        <f t="shared" si="81"/>
        <v>1.6172600000000004</v>
      </c>
      <c r="G689" s="2">
        <f t="shared" si="75"/>
        <v>1.6322739999999996</v>
      </c>
      <c r="H689" s="2">
        <f t="shared" si="79"/>
        <v>2.115048499999999</v>
      </c>
      <c r="I689" s="2">
        <f t="array" ref="I689">SUMPRODUCT(B673:B692, (ROW(B673:B692)-ROW(B673)+1)) / (20*21/2)</f>
        <v>1.5768385714285715</v>
      </c>
      <c r="J689" s="2">
        <f t="shared" si="82"/>
        <v>1.6061701987413712</v>
      </c>
      <c r="K689" s="2">
        <f t="shared" si="76"/>
        <v>1.6637713105335998</v>
      </c>
    </row>
    <row r="690" spans="1:11" ht="13.5" x14ac:dyDescent="0.25">
      <c r="A690" s="3">
        <f>TITRES_STAT!B693</f>
        <v>43307</v>
      </c>
      <c r="B690" s="5">
        <f>TITRES_STAT!D693</f>
        <v>1.5291999999999999</v>
      </c>
      <c r="C690" s="2">
        <f t="shared" si="77"/>
        <v>-2.7800000000000047E-2</v>
      </c>
      <c r="D690" s="2">
        <f t="shared" si="78"/>
        <v>1.5681400000000001</v>
      </c>
      <c r="E690" s="2">
        <f t="shared" si="80"/>
        <v>1.57185</v>
      </c>
      <c r="F690" s="2">
        <f t="shared" si="81"/>
        <v>1.611235</v>
      </c>
      <c r="G690" s="2">
        <f t="shared" ref="G690:G753" si="83">AVERAGE(B641:B690)</f>
        <v>1.6300499999999998</v>
      </c>
      <c r="H690" s="2">
        <f t="shared" si="79"/>
        <v>2.1083289999999995</v>
      </c>
      <c r="I690" s="2">
        <f t="array" ref="I690">SUMPRODUCT(B674:B693, (ROW(B674:B693)-ROW(B674)+1)) / (20*21/2)</f>
        <v>1.570305238095238</v>
      </c>
      <c r="J690" s="2">
        <f t="shared" si="82"/>
        <v>1.5988397036231454</v>
      </c>
      <c r="K690" s="2">
        <f t="shared" si="76"/>
        <v>1.6584940042381644</v>
      </c>
    </row>
    <row r="691" spans="1:11" ht="13.5" x14ac:dyDescent="0.25">
      <c r="A691" s="3">
        <f>TITRES_STAT!B694</f>
        <v>43308</v>
      </c>
      <c r="B691" s="5">
        <f>TITRES_STAT!D694</f>
        <v>1.5291999999999999</v>
      </c>
      <c r="C691" s="2">
        <f t="shared" si="77"/>
        <v>0</v>
      </c>
      <c r="D691" s="2">
        <f t="shared" si="78"/>
        <v>1.5514599999999998</v>
      </c>
      <c r="E691" s="2">
        <f t="shared" si="80"/>
        <v>1.56721</v>
      </c>
      <c r="F691" s="2">
        <f t="shared" si="81"/>
        <v>1.60382</v>
      </c>
      <c r="G691" s="2">
        <f t="shared" si="83"/>
        <v>1.628196</v>
      </c>
      <c r="H691" s="2">
        <f t="shared" si="79"/>
        <v>2.1016094999999995</v>
      </c>
      <c r="I691" s="2">
        <f t="array" ref="I691">SUMPRODUCT(B675:B694, (ROW(B675:B694)-ROW(B675)+1)) / (20*21/2)</f>
        <v>1.5733947619047619</v>
      </c>
      <c r="J691" s="2">
        <f t="shared" si="82"/>
        <v>1.5922073508971315</v>
      </c>
      <c r="K691" s="2">
        <f t="shared" ref="K691:K754" si="84">$K$4*B691+(1-$K$4)*K690</f>
        <v>1.6534236511307854</v>
      </c>
    </row>
    <row r="692" spans="1:11" ht="13.5" x14ac:dyDescent="0.25">
      <c r="A692" s="3">
        <f>TITRES_STAT!B695</f>
        <v>43311</v>
      </c>
      <c r="B692" s="5">
        <f>TITRES_STAT!D695</f>
        <v>1.5755999999999999</v>
      </c>
      <c r="C692" s="2">
        <f t="shared" si="77"/>
        <v>4.6399999999999997E-2</v>
      </c>
      <c r="D692" s="2">
        <f t="shared" si="78"/>
        <v>1.5477599999999998</v>
      </c>
      <c r="E692" s="2">
        <f t="shared" si="80"/>
        <v>1.57185</v>
      </c>
      <c r="F692" s="2">
        <f t="shared" si="81"/>
        <v>1.5977999999999999</v>
      </c>
      <c r="G692" s="2">
        <f t="shared" si="83"/>
        <v>1.628012</v>
      </c>
      <c r="H692" s="2">
        <f t="shared" si="79"/>
        <v>2.0953074999999992</v>
      </c>
      <c r="I692" s="2">
        <f t="array" ref="I692">SUMPRODUCT(B676:B695, (ROW(B676:B695)-ROW(B676)+1)) / (20*21/2)</f>
        <v>1.5847361904761903</v>
      </c>
      <c r="J692" s="2">
        <f t="shared" si="82"/>
        <v>1.5906256984307381</v>
      </c>
      <c r="K692" s="2">
        <f t="shared" si="84"/>
        <v>1.6503717432433036</v>
      </c>
    </row>
    <row r="693" spans="1:11" ht="13.5" x14ac:dyDescent="0.25">
      <c r="A693" s="3">
        <f>TITRES_STAT!B696</f>
        <v>43312</v>
      </c>
      <c r="B693" s="5">
        <f>TITRES_STAT!D696</f>
        <v>1.5291999999999999</v>
      </c>
      <c r="C693" s="2">
        <f t="shared" si="77"/>
        <v>-4.6399999999999997E-2</v>
      </c>
      <c r="D693" s="2">
        <f t="shared" si="78"/>
        <v>1.5440399999999996</v>
      </c>
      <c r="E693" s="2">
        <f t="shared" si="80"/>
        <v>1.5690699999999997</v>
      </c>
      <c r="F693" s="2">
        <f t="shared" si="81"/>
        <v>1.5894600000000001</v>
      </c>
      <c r="G693" s="2">
        <f t="shared" si="83"/>
        <v>1.626344</v>
      </c>
      <c r="H693" s="2">
        <f t="shared" si="79"/>
        <v>2.0890049999999993</v>
      </c>
      <c r="I693" s="2">
        <f t="array" ref="I693">SUMPRODUCT(B677:B696, (ROW(B677:B696)-ROW(B677)+1)) / (20*21/2)</f>
        <v>1.5940509523809521</v>
      </c>
      <c r="J693" s="2">
        <f t="shared" si="82"/>
        <v>1.5847756319135251</v>
      </c>
      <c r="K693" s="2">
        <f t="shared" si="84"/>
        <v>1.6456199101749387</v>
      </c>
    </row>
    <row r="694" spans="1:11" ht="13.5" x14ac:dyDescent="0.25">
      <c r="A694" s="3">
        <f>TITRES_STAT!B697</f>
        <v>43313</v>
      </c>
      <c r="B694" s="5">
        <f>TITRES_STAT!D697</f>
        <v>1.6218999999999999</v>
      </c>
      <c r="C694" s="2">
        <f t="shared" si="77"/>
        <v>9.2700000000000005E-2</v>
      </c>
      <c r="D694" s="2">
        <f t="shared" si="78"/>
        <v>1.5570200000000001</v>
      </c>
      <c r="E694" s="2">
        <f t="shared" si="80"/>
        <v>1.57185</v>
      </c>
      <c r="F694" s="2">
        <f t="shared" si="81"/>
        <v>1.5862149999999999</v>
      </c>
      <c r="G694" s="2">
        <f t="shared" si="83"/>
        <v>1.626344</v>
      </c>
      <c r="H694" s="2">
        <f t="shared" si="79"/>
        <v>2.083397999999999</v>
      </c>
      <c r="I694" s="2">
        <f t="array" ref="I694">SUMPRODUCT(B678:B697, (ROW(B678:B697)-ROW(B678)+1)) / (20*21/2)</f>
        <v>1.6032333333333333</v>
      </c>
      <c r="J694" s="2">
        <f t="shared" si="82"/>
        <v>1.588311286016999</v>
      </c>
      <c r="K694" s="2">
        <f t="shared" si="84"/>
        <v>1.6446897176190589</v>
      </c>
    </row>
    <row r="695" spans="1:11" ht="13.5" x14ac:dyDescent="0.25">
      <c r="A695" s="3">
        <f>TITRES_STAT!B698</f>
        <v>43314</v>
      </c>
      <c r="B695" s="5">
        <f>TITRES_STAT!D698</f>
        <v>1.7053</v>
      </c>
      <c r="C695" s="2">
        <f t="shared" si="77"/>
        <v>8.3400000000000141E-2</v>
      </c>
      <c r="D695" s="2">
        <f t="shared" si="78"/>
        <v>1.5922400000000001</v>
      </c>
      <c r="E695" s="2">
        <f t="shared" si="80"/>
        <v>1.5801899999999998</v>
      </c>
      <c r="F695" s="2">
        <f t="shared" si="81"/>
        <v>1.5889950000000002</v>
      </c>
      <c r="G695" s="2">
        <f t="shared" si="83"/>
        <v>1.628938</v>
      </c>
      <c r="H695" s="2">
        <f t="shared" si="79"/>
        <v>2.0782079999999992</v>
      </c>
      <c r="I695" s="2">
        <f t="array" ref="I695">SUMPRODUCT(B679:B698, (ROW(B679:B698)-ROW(B679)+1)) / (20*21/2)</f>
        <v>1.6076433333333333</v>
      </c>
      <c r="J695" s="2">
        <f t="shared" si="82"/>
        <v>1.5994530683010943</v>
      </c>
      <c r="K695" s="2">
        <f t="shared" si="84"/>
        <v>1.6470665914379194</v>
      </c>
    </row>
    <row r="696" spans="1:11" ht="13.5" x14ac:dyDescent="0.25">
      <c r="A696" s="3">
        <f>TITRES_STAT!B699</f>
        <v>43315</v>
      </c>
      <c r="B696" s="5">
        <f>TITRES_STAT!D699</f>
        <v>1.6868000000000001</v>
      </c>
      <c r="C696" s="2">
        <f t="shared" si="77"/>
        <v>-1.8499999999999961E-2</v>
      </c>
      <c r="D696" s="2">
        <f t="shared" si="78"/>
        <v>1.6237600000000001</v>
      </c>
      <c r="E696" s="2">
        <f t="shared" si="80"/>
        <v>1.5876099999999997</v>
      </c>
      <c r="F696" s="2">
        <f t="shared" si="81"/>
        <v>1.5903849999999999</v>
      </c>
      <c r="G696" s="2">
        <f t="shared" si="83"/>
        <v>1.631718</v>
      </c>
      <c r="H696" s="2">
        <f t="shared" si="79"/>
        <v>2.0729254999999989</v>
      </c>
      <c r="I696" s="2">
        <f t="array" ref="I696">SUMPRODUCT(B680:B699, (ROW(B680:B699)-ROW(B680)+1)) / (20*21/2)</f>
        <v>1.6075114285714287</v>
      </c>
      <c r="J696" s="2">
        <f t="shared" si="82"/>
        <v>1.6077718237009901</v>
      </c>
      <c r="K696" s="2">
        <f t="shared" si="84"/>
        <v>1.648624764322707</v>
      </c>
    </row>
    <row r="697" spans="1:11" ht="13.5" x14ac:dyDescent="0.25">
      <c r="A697" s="3">
        <f>TITRES_STAT!B700</f>
        <v>43318</v>
      </c>
      <c r="B697" s="5">
        <f>TITRES_STAT!D700</f>
        <v>1.6868000000000001</v>
      </c>
      <c r="C697" s="2">
        <f t="shared" si="77"/>
        <v>0</v>
      </c>
      <c r="D697" s="2">
        <f t="shared" si="78"/>
        <v>1.6460000000000001</v>
      </c>
      <c r="E697" s="2">
        <f t="shared" si="80"/>
        <v>1.5968799999999999</v>
      </c>
      <c r="F697" s="2">
        <f t="shared" si="81"/>
        <v>1.594095</v>
      </c>
      <c r="G697" s="2">
        <f t="shared" si="83"/>
        <v>1.6356120000000001</v>
      </c>
      <c r="H697" s="2">
        <f t="shared" si="79"/>
        <v>2.0679209999999992</v>
      </c>
      <c r="I697" s="2">
        <f t="array" ref="I697">SUMPRODUCT(B681:B700, (ROW(B681:B700)-ROW(B681)+1)) / (20*21/2)</f>
        <v>1.6030580952380953</v>
      </c>
      <c r="J697" s="2">
        <f t="shared" si="82"/>
        <v>1.6152983166818484</v>
      </c>
      <c r="K697" s="2">
        <f t="shared" si="84"/>
        <v>1.6501218323884832</v>
      </c>
    </row>
    <row r="698" spans="1:11" ht="13.5" x14ac:dyDescent="0.25">
      <c r="A698" s="3">
        <f>TITRES_STAT!B701</f>
        <v>43319</v>
      </c>
      <c r="B698" s="5">
        <f>TITRES_STAT!D701</f>
        <v>1.6404000000000001</v>
      </c>
      <c r="C698" s="2">
        <f t="shared" si="77"/>
        <v>-4.6399999999999997E-2</v>
      </c>
      <c r="D698" s="2">
        <f t="shared" si="78"/>
        <v>1.6682400000000002</v>
      </c>
      <c r="E698" s="2">
        <f t="shared" si="80"/>
        <v>1.6061399999999999</v>
      </c>
      <c r="F698" s="2">
        <f t="shared" si="81"/>
        <v>1.5954850000000005</v>
      </c>
      <c r="G698" s="2">
        <f t="shared" si="83"/>
        <v>1.6369080000000003</v>
      </c>
      <c r="H698" s="2">
        <f t="shared" si="79"/>
        <v>2.0629624999999994</v>
      </c>
      <c r="I698" s="2">
        <f t="array" ref="I698">SUMPRODUCT(B682:B701, (ROW(B682:B701)-ROW(B682)+1)) / (20*21/2)</f>
        <v>1.5979838095238095</v>
      </c>
      <c r="J698" s="2">
        <f t="shared" si="82"/>
        <v>1.6176889531883389</v>
      </c>
      <c r="K698" s="2">
        <f t="shared" si="84"/>
        <v>1.6497405840595232</v>
      </c>
    </row>
    <row r="699" spans="1:11" ht="13.5" x14ac:dyDescent="0.25">
      <c r="A699" s="3">
        <f>TITRES_STAT!B702</f>
        <v>43320</v>
      </c>
      <c r="B699" s="5">
        <f>TITRES_STAT!D702</f>
        <v>1.5941000000000001</v>
      </c>
      <c r="C699" s="2">
        <f t="shared" si="77"/>
        <v>-4.6300000000000008E-2</v>
      </c>
      <c r="D699" s="2">
        <f t="shared" si="78"/>
        <v>1.6626800000000004</v>
      </c>
      <c r="E699" s="2">
        <f t="shared" si="80"/>
        <v>1.6098499999999998</v>
      </c>
      <c r="F699" s="2">
        <f t="shared" si="81"/>
        <v>1.5945600000000002</v>
      </c>
      <c r="G699" s="2">
        <f t="shared" si="83"/>
        <v>1.6359819999999998</v>
      </c>
      <c r="H699" s="2">
        <f t="shared" si="79"/>
        <v>2.0575869999999994</v>
      </c>
      <c r="I699" s="2">
        <f t="array" ref="I699">SUMPRODUCT(B683:B702, (ROW(B683:B702)-ROW(B683)+1)) / (20*21/2)</f>
        <v>1.5957338095238096</v>
      </c>
      <c r="J699" s="2">
        <f t="shared" si="82"/>
        <v>1.6154423862180209</v>
      </c>
      <c r="K699" s="2">
        <f t="shared" si="84"/>
        <v>1.6475586003709146</v>
      </c>
    </row>
    <row r="700" spans="1:11" ht="13.5" x14ac:dyDescent="0.25">
      <c r="A700" s="3">
        <f>TITRES_STAT!B703</f>
        <v>43321</v>
      </c>
      <c r="B700" s="5">
        <f>TITRES_STAT!D703</f>
        <v>1.5478000000000001</v>
      </c>
      <c r="C700" s="2">
        <f t="shared" si="77"/>
        <v>-4.6300000000000008E-2</v>
      </c>
      <c r="D700" s="2">
        <f t="shared" si="78"/>
        <v>1.6311800000000001</v>
      </c>
      <c r="E700" s="2">
        <f t="shared" si="80"/>
        <v>1.61171</v>
      </c>
      <c r="F700" s="2">
        <f t="shared" si="81"/>
        <v>1.5917800000000002</v>
      </c>
      <c r="G700" s="2">
        <f t="shared" si="83"/>
        <v>1.6328319999999998</v>
      </c>
      <c r="H700" s="2">
        <f t="shared" si="79"/>
        <v>2.0519799999999995</v>
      </c>
      <c r="I700" s="2">
        <f t="array" ref="I700">SUMPRODUCT(B684:B703, (ROW(B684:B703)-ROW(B684)+1)) / (20*21/2)</f>
        <v>1.595954761904762</v>
      </c>
      <c r="J700" s="2">
        <f t="shared" si="82"/>
        <v>1.6090002541972572</v>
      </c>
      <c r="K700" s="2">
        <f t="shared" si="84"/>
        <v>1.6436464983955845</v>
      </c>
    </row>
    <row r="701" spans="1:11" ht="13.5" x14ac:dyDescent="0.25">
      <c r="A701" s="3">
        <f>TITRES_STAT!B704</f>
        <v>43322</v>
      </c>
      <c r="B701" s="5">
        <f>TITRES_STAT!D704</f>
        <v>1.5385</v>
      </c>
      <c r="C701" s="2">
        <f t="shared" si="77"/>
        <v>-9.300000000000086E-3</v>
      </c>
      <c r="D701" s="2">
        <f t="shared" si="78"/>
        <v>1.6015200000000001</v>
      </c>
      <c r="E701" s="2">
        <f t="shared" si="80"/>
        <v>1.6126400000000001</v>
      </c>
      <c r="F701" s="2">
        <f t="shared" si="81"/>
        <v>1.5899250000000003</v>
      </c>
      <c r="G701" s="2">
        <f t="shared" si="83"/>
        <v>1.6294959999999998</v>
      </c>
      <c r="H701" s="2">
        <f t="shared" si="79"/>
        <v>2.0460949999999998</v>
      </c>
      <c r="I701" s="2">
        <f t="array" ref="I701">SUMPRODUCT(B685:B704, (ROW(B685:B704)-ROW(B685)+1)) / (20*21/2)</f>
        <v>1.5951133333333332</v>
      </c>
      <c r="J701" s="2">
        <f t="shared" si="82"/>
        <v>1.602285944273709</v>
      </c>
      <c r="K701" s="2">
        <f t="shared" si="84"/>
        <v>1.63952310630164</v>
      </c>
    </row>
    <row r="702" spans="1:11" ht="13.5" x14ac:dyDescent="0.25">
      <c r="A702" s="3">
        <f>TITRES_STAT!B705</f>
        <v>43326</v>
      </c>
      <c r="B702" s="5">
        <f>TITRES_STAT!D705</f>
        <v>1.5663</v>
      </c>
      <c r="C702" s="2">
        <f t="shared" si="77"/>
        <v>2.7800000000000047E-2</v>
      </c>
      <c r="D702" s="2">
        <f t="shared" si="78"/>
        <v>1.57742</v>
      </c>
      <c r="E702" s="2">
        <f t="shared" si="80"/>
        <v>1.61171</v>
      </c>
      <c r="F702" s="2">
        <f t="shared" si="81"/>
        <v>1.59178</v>
      </c>
      <c r="G702" s="2">
        <f t="shared" si="83"/>
        <v>1.6274580000000001</v>
      </c>
      <c r="H702" s="2">
        <f t="shared" si="79"/>
        <v>2.0403489999999995</v>
      </c>
      <c r="I702" s="2">
        <f t="array" ref="I702">SUMPRODUCT(B686:B705, (ROW(B686:B705)-ROW(B686)+1)) / (20*21/2)</f>
        <v>1.5943161904761902</v>
      </c>
      <c r="J702" s="2">
        <f t="shared" si="82"/>
        <v>1.5988587114857367</v>
      </c>
      <c r="K702" s="2">
        <f t="shared" si="84"/>
        <v>1.6366516119368697</v>
      </c>
    </row>
    <row r="703" spans="1:11" ht="13.5" x14ac:dyDescent="0.25">
      <c r="A703" s="3">
        <f>TITRES_STAT!B706</f>
        <v>43327</v>
      </c>
      <c r="B703" s="5">
        <f>TITRES_STAT!D706</f>
        <v>1.5941000000000001</v>
      </c>
      <c r="C703" s="2">
        <f t="shared" si="77"/>
        <v>2.7800000000000047E-2</v>
      </c>
      <c r="D703" s="2">
        <f t="shared" si="78"/>
        <v>1.5681600000000002</v>
      </c>
      <c r="E703" s="2">
        <f t="shared" si="80"/>
        <v>1.6182000000000003</v>
      </c>
      <c r="F703" s="2">
        <f t="shared" si="81"/>
        <v>1.5936349999999999</v>
      </c>
      <c r="G703" s="2">
        <f t="shared" si="83"/>
        <v>1.6259760000000001</v>
      </c>
      <c r="H703" s="2">
        <f t="shared" si="79"/>
        <v>2.0347419999999996</v>
      </c>
      <c r="I703" s="2">
        <f t="array" ref="I703">SUMPRODUCT(B687:B706, (ROW(B687:B706)-ROW(B687)+1)) / (20*21/2)</f>
        <v>1.5936957142857144</v>
      </c>
      <c r="J703" s="2">
        <f t="shared" si="82"/>
        <v>1.5984055008680476</v>
      </c>
      <c r="K703" s="2">
        <f t="shared" si="84"/>
        <v>1.634982921272679</v>
      </c>
    </row>
    <row r="704" spans="1:11" ht="13.5" x14ac:dyDescent="0.25">
      <c r="A704" s="3">
        <f>TITRES_STAT!B707</f>
        <v>43328</v>
      </c>
      <c r="B704" s="5">
        <f>TITRES_STAT!D707</f>
        <v>1.5848</v>
      </c>
      <c r="C704" s="2">
        <f t="shared" si="77"/>
        <v>-9.300000000000086E-3</v>
      </c>
      <c r="D704" s="2">
        <f t="shared" si="78"/>
        <v>1.5663</v>
      </c>
      <c r="E704" s="2">
        <f t="shared" si="80"/>
        <v>1.6144900000000004</v>
      </c>
      <c r="F704" s="2">
        <f t="shared" si="81"/>
        <v>1.5931700000000002</v>
      </c>
      <c r="G704" s="2">
        <f t="shared" si="83"/>
        <v>1.6235660000000001</v>
      </c>
      <c r="H704" s="2">
        <f t="shared" si="79"/>
        <v>2.029088499999999</v>
      </c>
      <c r="I704" s="2">
        <f t="array" ref="I704">SUMPRODUCT(B688:B707, (ROW(B688:B707)-ROW(B688)+1)) / (20*21/2)</f>
        <v>1.5932076190476192</v>
      </c>
      <c r="J704" s="2">
        <f t="shared" si="82"/>
        <v>1.5971097388806146</v>
      </c>
      <c r="K704" s="2">
        <f t="shared" si="84"/>
        <v>1.6330149635757112</v>
      </c>
    </row>
    <row r="705" spans="1:11" ht="13.5" x14ac:dyDescent="0.25">
      <c r="A705" s="3">
        <f>TITRES_STAT!B708</f>
        <v>43329</v>
      </c>
      <c r="B705" s="5">
        <f>TITRES_STAT!D708</f>
        <v>1.5848</v>
      </c>
      <c r="C705" s="2">
        <f t="shared" si="77"/>
        <v>0</v>
      </c>
      <c r="D705" s="2">
        <f t="shared" si="78"/>
        <v>1.5736999999999999</v>
      </c>
      <c r="E705" s="2">
        <f t="shared" si="80"/>
        <v>1.6024400000000001</v>
      </c>
      <c r="F705" s="2">
        <f t="shared" si="81"/>
        <v>1.591315</v>
      </c>
      <c r="G705" s="2">
        <f t="shared" si="83"/>
        <v>1.6213420000000003</v>
      </c>
      <c r="H705" s="2">
        <f t="shared" si="79"/>
        <v>2.0234349999999992</v>
      </c>
      <c r="I705" s="2">
        <f t="array" ref="I705">SUMPRODUCT(B689:B708, (ROW(B689:B708)-ROW(B689)+1)) / (20*21/2)</f>
        <v>1.592763809523809</v>
      </c>
      <c r="J705" s="2">
        <f t="shared" si="82"/>
        <v>1.5959373827967465</v>
      </c>
      <c r="K705" s="2">
        <f t="shared" si="84"/>
        <v>1.6311241806903893</v>
      </c>
    </row>
    <row r="706" spans="1:11" ht="13.5" x14ac:dyDescent="0.25">
      <c r="A706" s="3">
        <f>TITRES_STAT!B709</f>
        <v>43332</v>
      </c>
      <c r="B706" s="5">
        <f>TITRES_STAT!D709</f>
        <v>1.5848</v>
      </c>
      <c r="C706" s="2">
        <f t="shared" si="77"/>
        <v>0</v>
      </c>
      <c r="D706" s="2">
        <f t="shared" si="78"/>
        <v>1.5829599999999999</v>
      </c>
      <c r="E706" s="2">
        <f t="shared" si="80"/>
        <v>1.5922399999999999</v>
      </c>
      <c r="F706" s="2">
        <f t="shared" si="81"/>
        <v>1.589925</v>
      </c>
      <c r="G706" s="2">
        <f t="shared" si="83"/>
        <v>1.619488</v>
      </c>
      <c r="H706" s="2">
        <f t="shared" si="79"/>
        <v>2.0177814999999995</v>
      </c>
      <c r="I706" s="2">
        <f t="array" ref="I706">SUMPRODUCT(B690:B709, (ROW(B690:B709)-ROW(B690)+1)) / (20*21/2)</f>
        <v>1.5930295238095238</v>
      </c>
      <c r="J706" s="2">
        <f t="shared" si="82"/>
        <v>1.5948766796732468</v>
      </c>
      <c r="K706" s="2">
        <f t="shared" si="84"/>
        <v>1.6293075461535114</v>
      </c>
    </row>
    <row r="707" spans="1:11" ht="13.5" x14ac:dyDescent="0.25">
      <c r="A707" s="3">
        <f>TITRES_STAT!B710</f>
        <v>43335</v>
      </c>
      <c r="B707" s="5">
        <f>TITRES_STAT!D710</f>
        <v>1.5848</v>
      </c>
      <c r="C707" s="2">
        <f t="shared" si="77"/>
        <v>0</v>
      </c>
      <c r="D707" s="2">
        <f t="shared" si="78"/>
        <v>1.5866599999999997</v>
      </c>
      <c r="E707" s="2">
        <f t="shared" si="80"/>
        <v>1.5820399999999999</v>
      </c>
      <c r="F707" s="2">
        <f t="shared" si="81"/>
        <v>1.5894600000000003</v>
      </c>
      <c r="G707" s="2">
        <f t="shared" si="83"/>
        <v>1.618004</v>
      </c>
      <c r="H707" s="2">
        <f t="shared" si="79"/>
        <v>2.0121279999999988</v>
      </c>
      <c r="I707" s="2">
        <f t="array" ref="I707">SUMPRODUCT(B691:B710, (ROW(B691:B710)-ROW(B691)+1)) / (20*21/2)</f>
        <v>1.5904709523809524</v>
      </c>
      <c r="J707" s="2">
        <f t="shared" si="82"/>
        <v>1.5939169958948423</v>
      </c>
      <c r="K707" s="2">
        <f t="shared" si="84"/>
        <v>1.627562152186707</v>
      </c>
    </row>
    <row r="708" spans="1:11" ht="13.5" x14ac:dyDescent="0.25">
      <c r="A708" s="3">
        <f>TITRES_STAT!B711</f>
        <v>43336</v>
      </c>
      <c r="B708" s="5">
        <f>TITRES_STAT!D711</f>
        <v>1.5848</v>
      </c>
      <c r="C708" s="2">
        <f t="shared" ref="C708:C771" si="85">B708-B707</f>
        <v>0</v>
      </c>
      <c r="D708" s="2">
        <f t="shared" si="78"/>
        <v>1.5848</v>
      </c>
      <c r="E708" s="2">
        <f t="shared" si="80"/>
        <v>1.5764799999999999</v>
      </c>
      <c r="F708" s="2">
        <f t="shared" si="81"/>
        <v>1.5913100000000002</v>
      </c>
      <c r="G708" s="2">
        <f t="shared" si="83"/>
        <v>1.617262</v>
      </c>
      <c r="H708" s="2">
        <f t="shared" si="79"/>
        <v>2.0064744999999995</v>
      </c>
      <c r="I708" s="2">
        <f t="array" ref="I708">SUMPRODUCT(B692:B711, (ROW(B692:B711)-ROW(B692)+1)) / (20*21/2)</f>
        <v>1.5877357142857145</v>
      </c>
      <c r="J708" s="2">
        <f t="shared" si="82"/>
        <v>1.5930487105715241</v>
      </c>
      <c r="K708" s="2">
        <f t="shared" si="84"/>
        <v>1.6258852050421302</v>
      </c>
    </row>
    <row r="709" spans="1:11" ht="13.5" x14ac:dyDescent="0.25">
      <c r="A709" s="3">
        <f>TITRES_STAT!B712</f>
        <v>43339</v>
      </c>
      <c r="B709" s="5">
        <f>TITRES_STAT!D712</f>
        <v>1.5941000000000001</v>
      </c>
      <c r="C709" s="2">
        <f t="shared" si="85"/>
        <v>9.300000000000086E-3</v>
      </c>
      <c r="D709" s="2">
        <f t="shared" si="78"/>
        <v>1.58666</v>
      </c>
      <c r="E709" s="2">
        <f t="shared" si="80"/>
        <v>1.5764799999999997</v>
      </c>
      <c r="F709" s="2">
        <f t="shared" si="81"/>
        <v>1.5931650000000002</v>
      </c>
      <c r="G709" s="2">
        <f t="shared" si="83"/>
        <v>1.616336</v>
      </c>
      <c r="H709" s="2">
        <f t="shared" si="79"/>
        <v>2.0012379999999994</v>
      </c>
      <c r="I709" s="2">
        <f t="array" ref="I709">SUMPRODUCT(B693:B712, (ROW(B693:B712)-ROW(B693)+1)) / (20*21/2)</f>
        <v>1.5848238095238096</v>
      </c>
      <c r="J709" s="2">
        <f t="shared" si="82"/>
        <v>1.5931488333742361</v>
      </c>
      <c r="K709" s="2">
        <f t="shared" si="84"/>
        <v>1.6246387264130271</v>
      </c>
    </row>
    <row r="710" spans="1:11" ht="13.5" x14ac:dyDescent="0.25">
      <c r="A710" s="3">
        <f>TITRES_STAT!B713</f>
        <v>43340</v>
      </c>
      <c r="B710" s="5">
        <f>TITRES_STAT!D713</f>
        <v>1.5663</v>
      </c>
      <c r="C710" s="2">
        <f t="shared" si="85"/>
        <v>-2.7800000000000047E-2</v>
      </c>
      <c r="D710" s="2">
        <f t="shared" ref="D710:D773" si="86">AVERAGE(B706:B710)</f>
        <v>1.5829600000000001</v>
      </c>
      <c r="E710" s="2">
        <f t="shared" si="80"/>
        <v>1.5783299999999998</v>
      </c>
      <c r="F710" s="2">
        <f t="shared" si="81"/>
        <v>1.5950200000000003</v>
      </c>
      <c r="G710" s="2">
        <f t="shared" si="83"/>
        <v>1.6144820000000002</v>
      </c>
      <c r="H710" s="2">
        <f t="shared" si="79"/>
        <v>1.9958624999999999</v>
      </c>
      <c r="I710" s="2">
        <f t="array" ref="I710">SUMPRODUCT(B694:B713, (ROW(B694:B713)-ROW(B694)+1)) / (20*21/2)</f>
        <v>1.5828419047619047</v>
      </c>
      <c r="J710" s="2">
        <f t="shared" si="82"/>
        <v>1.5905918016243088</v>
      </c>
      <c r="K710" s="2">
        <f t="shared" si="84"/>
        <v>1.6223509332203594</v>
      </c>
    </row>
    <row r="711" spans="1:11" ht="13.5" x14ac:dyDescent="0.25">
      <c r="A711" s="3">
        <f>TITRES_STAT!B714</f>
        <v>43341</v>
      </c>
      <c r="B711" s="5">
        <f>TITRES_STAT!D714</f>
        <v>1.5663</v>
      </c>
      <c r="C711" s="2">
        <f t="shared" si="85"/>
        <v>0</v>
      </c>
      <c r="D711" s="2">
        <f t="shared" si="86"/>
        <v>1.5792600000000001</v>
      </c>
      <c r="E711" s="2">
        <f t="shared" si="80"/>
        <v>1.58111</v>
      </c>
      <c r="F711" s="2">
        <f t="shared" si="81"/>
        <v>1.5968750000000003</v>
      </c>
      <c r="G711" s="2">
        <f t="shared" si="83"/>
        <v>1.6120720000000004</v>
      </c>
      <c r="H711" s="2">
        <f t="shared" si="79"/>
        <v>1.9904869999999997</v>
      </c>
      <c r="I711" s="2">
        <f t="array" ref="I711">SUMPRODUCT(B695:B714, (ROW(B695:B714)-ROW(B695)+1)) / (20*21/2)</f>
        <v>1.57622</v>
      </c>
      <c r="J711" s="2">
        <f t="shared" si="82"/>
        <v>1.5882782967077078</v>
      </c>
      <c r="K711" s="2">
        <f t="shared" si="84"/>
        <v>1.6201528574077964</v>
      </c>
    </row>
    <row r="712" spans="1:11" ht="13.5" x14ac:dyDescent="0.25">
      <c r="A712" s="3">
        <f>TITRES_STAT!B715</f>
        <v>43342</v>
      </c>
      <c r="B712" s="5">
        <f>TITRES_STAT!D715</f>
        <v>1.5663</v>
      </c>
      <c r="C712" s="2">
        <f t="shared" si="85"/>
        <v>0</v>
      </c>
      <c r="D712" s="2">
        <f t="shared" si="86"/>
        <v>1.5755600000000001</v>
      </c>
      <c r="E712" s="2">
        <f t="shared" si="80"/>
        <v>1.5811099999999998</v>
      </c>
      <c r="F712" s="2">
        <f t="shared" si="81"/>
        <v>1.5964100000000001</v>
      </c>
      <c r="G712" s="2">
        <f t="shared" si="83"/>
        <v>1.61059</v>
      </c>
      <c r="H712" s="2">
        <f t="shared" si="79"/>
        <v>1.9853434999999999</v>
      </c>
      <c r="I712" s="2">
        <f t="array" ref="I712">SUMPRODUCT(B696:B715, (ROW(B696:B715)-ROW(B696)+1)) / (20*21/2)</f>
        <v>1.5709252380952381</v>
      </c>
      <c r="J712" s="2">
        <f t="shared" si="82"/>
        <v>1.586185125592688</v>
      </c>
      <c r="K712" s="2">
        <f t="shared" si="84"/>
        <v>1.6180409806467062</v>
      </c>
    </row>
    <row r="713" spans="1:11" ht="13.5" x14ac:dyDescent="0.25">
      <c r="A713" s="3">
        <f>TITRES_STAT!B716</f>
        <v>43343</v>
      </c>
      <c r="B713" s="5">
        <f>TITRES_STAT!D716</f>
        <v>1.5755999999999999</v>
      </c>
      <c r="C713" s="2">
        <f t="shared" si="85"/>
        <v>9.2999999999998639E-3</v>
      </c>
      <c r="D713" s="2">
        <f t="shared" si="86"/>
        <v>1.57372</v>
      </c>
      <c r="E713" s="2">
        <f t="shared" si="80"/>
        <v>1.5792600000000001</v>
      </c>
      <c r="F713" s="2">
        <f t="shared" si="81"/>
        <v>1.5987300000000004</v>
      </c>
      <c r="G713" s="2">
        <f t="shared" si="83"/>
        <v>1.6104059999999998</v>
      </c>
      <c r="H713" s="2">
        <f t="shared" si="79"/>
        <v>1.9797365000000002</v>
      </c>
      <c r="I713" s="2">
        <f t="array" ref="I713">SUMPRODUCT(B697:B716, (ROW(B697:B716)-ROW(B697)+1)) / (20*21/2)</f>
        <v>1.5664247619047618</v>
      </c>
      <c r="J713" s="2">
        <f t="shared" si="82"/>
        <v>1.5851770183933844</v>
      </c>
      <c r="K713" s="2">
        <f t="shared" si="84"/>
        <v>1.6163766284644825</v>
      </c>
    </row>
    <row r="714" spans="1:11" ht="13.5" x14ac:dyDescent="0.25">
      <c r="A714" s="3">
        <f>TITRES_STAT!B717</f>
        <v>43346</v>
      </c>
      <c r="B714" s="5">
        <f>TITRES_STAT!D717</f>
        <v>1.5291999999999999</v>
      </c>
      <c r="C714" s="2">
        <f t="shared" si="85"/>
        <v>-4.6399999999999997E-2</v>
      </c>
      <c r="D714" s="2">
        <f t="shared" si="86"/>
        <v>1.5607399999999998</v>
      </c>
      <c r="E714" s="2">
        <f t="shared" si="80"/>
        <v>1.5737000000000001</v>
      </c>
      <c r="F714" s="2">
        <f t="shared" si="81"/>
        <v>1.5940950000000003</v>
      </c>
      <c r="G714" s="2">
        <f t="shared" si="83"/>
        <v>1.6079959999999998</v>
      </c>
      <c r="H714" s="2">
        <f t="shared" ref="H714:H777" si="87">AVERAGE(B515:B714)</f>
        <v>1.9738975000000003</v>
      </c>
      <c r="I714" s="2">
        <f t="array" ref="I714">SUMPRODUCT(B698:B717, (ROW(B698:B717)-ROW(B698)+1)) / (20*21/2)</f>
        <v>1.5617447619047617</v>
      </c>
      <c r="J714" s="2">
        <f t="shared" si="82"/>
        <v>1.5798458737844907</v>
      </c>
      <c r="K714" s="2">
        <f t="shared" si="84"/>
        <v>1.6129579371521499</v>
      </c>
    </row>
    <row r="715" spans="1:11" ht="13.5" x14ac:dyDescent="0.25">
      <c r="A715" s="3">
        <f>TITRES_STAT!B718</f>
        <v>43347</v>
      </c>
      <c r="B715" s="5">
        <f>TITRES_STAT!D718</f>
        <v>1.5385</v>
      </c>
      <c r="C715" s="2">
        <f t="shared" si="85"/>
        <v>9.300000000000086E-3</v>
      </c>
      <c r="D715" s="2">
        <f t="shared" si="86"/>
        <v>1.5551799999999998</v>
      </c>
      <c r="E715" s="2">
        <f t="shared" si="80"/>
        <v>1.56907</v>
      </c>
      <c r="F715" s="2">
        <f t="shared" si="81"/>
        <v>1.5857550000000002</v>
      </c>
      <c r="G715" s="2">
        <f t="shared" si="83"/>
        <v>1.603918</v>
      </c>
      <c r="H715" s="2">
        <f t="shared" si="87"/>
        <v>1.9678734999999998</v>
      </c>
      <c r="I715" s="2">
        <f t="array" ref="I715">SUMPRODUCT(B699:B718, (ROW(B699:B718)-ROW(B699)+1)) / (20*21/2)</f>
        <v>1.5604628571428569</v>
      </c>
      <c r="J715" s="2">
        <f t="shared" si="82"/>
        <v>1.5759081715193011</v>
      </c>
      <c r="K715" s="2">
        <f t="shared" si="84"/>
        <v>1.6100380180481439</v>
      </c>
    </row>
    <row r="716" spans="1:11" ht="13.5" x14ac:dyDescent="0.25">
      <c r="A716" s="3">
        <f>TITRES_STAT!B719</f>
        <v>43348</v>
      </c>
      <c r="B716" s="5">
        <f>TITRES_STAT!D719</f>
        <v>1.5385</v>
      </c>
      <c r="C716" s="2">
        <f t="shared" si="85"/>
        <v>0</v>
      </c>
      <c r="D716" s="2">
        <f t="shared" si="86"/>
        <v>1.5496199999999998</v>
      </c>
      <c r="E716" s="2">
        <f t="shared" ref="E716:E779" si="88">AVERAGE(B707:B716)</f>
        <v>1.5644399999999998</v>
      </c>
      <c r="F716" s="2">
        <f t="shared" si="81"/>
        <v>1.5783399999999999</v>
      </c>
      <c r="G716" s="2">
        <f t="shared" si="83"/>
        <v>1.6011379999999997</v>
      </c>
      <c r="H716" s="2">
        <f t="shared" si="87"/>
        <v>1.9618955000000002</v>
      </c>
      <c r="I716" s="2">
        <f t="array" ref="I716">SUMPRODUCT(B700:B719, (ROW(B700:B719)-ROW(B700)+1)) / (20*21/2)</f>
        <v>1.5578161904761905</v>
      </c>
      <c r="J716" s="2">
        <f t="shared" si="82"/>
        <v>1.5723454885174628</v>
      </c>
      <c r="K716" s="2">
        <f t="shared" si="84"/>
        <v>1.6072326055756678</v>
      </c>
    </row>
    <row r="717" spans="1:11" ht="13.5" x14ac:dyDescent="0.25">
      <c r="A717" s="3">
        <f>TITRES_STAT!B720</f>
        <v>43349</v>
      </c>
      <c r="B717" s="5">
        <f>TITRES_STAT!D720</f>
        <v>1.5291999999999999</v>
      </c>
      <c r="C717" s="2">
        <f t="shared" si="85"/>
        <v>-9.300000000000086E-3</v>
      </c>
      <c r="D717" s="2">
        <f t="shared" si="86"/>
        <v>1.5422</v>
      </c>
      <c r="E717" s="2">
        <f t="shared" si="88"/>
        <v>1.5588799999999998</v>
      </c>
      <c r="F717" s="2">
        <f t="shared" si="81"/>
        <v>1.57046</v>
      </c>
      <c r="G717" s="2">
        <f t="shared" si="83"/>
        <v>1.5985419999999999</v>
      </c>
      <c r="H717" s="2">
        <f t="shared" si="87"/>
        <v>1.9561030000000001</v>
      </c>
      <c r="I717" s="2">
        <f t="array" ref="I717">SUMPRODUCT(B701:B720, (ROW(B701:B720)-ROW(B701)+1)) / (20*21/2)</f>
        <v>1.5519009523809524</v>
      </c>
      <c r="J717" s="2">
        <f t="shared" si="82"/>
        <v>1.5682363943729425</v>
      </c>
      <c r="K717" s="2">
        <f t="shared" si="84"/>
        <v>1.6041725033962297</v>
      </c>
    </row>
    <row r="718" spans="1:11" ht="13.5" x14ac:dyDescent="0.25">
      <c r="A718" s="3">
        <f>TITRES_STAT!B721</f>
        <v>43350</v>
      </c>
      <c r="B718" s="5">
        <f>TITRES_STAT!D721</f>
        <v>1.5569999999999999</v>
      </c>
      <c r="C718" s="2">
        <f t="shared" si="85"/>
        <v>2.7800000000000047E-2</v>
      </c>
      <c r="D718" s="2">
        <f t="shared" si="86"/>
        <v>1.5384799999999998</v>
      </c>
      <c r="E718" s="2">
        <f t="shared" si="88"/>
        <v>1.5560999999999998</v>
      </c>
      <c r="F718" s="2">
        <f t="shared" si="81"/>
        <v>1.5662899999999995</v>
      </c>
      <c r="G718" s="2">
        <f t="shared" si="83"/>
        <v>1.5965020000000001</v>
      </c>
      <c r="H718" s="2">
        <f t="shared" si="87"/>
        <v>1.9504495000000008</v>
      </c>
      <c r="I718" s="2">
        <f t="array" ref="I718">SUMPRODUCT(B702:B721, (ROW(B702:B721)-ROW(B702)+1)) / (20*21/2)</f>
        <v>1.5444447619047619</v>
      </c>
      <c r="J718" s="2">
        <f t="shared" si="82"/>
        <v>1.5671662615755195</v>
      </c>
      <c r="K718" s="2">
        <f t="shared" si="84"/>
        <v>1.60232260130226</v>
      </c>
    </row>
    <row r="719" spans="1:11" ht="13.5" x14ac:dyDescent="0.25">
      <c r="A719" s="3">
        <f>TITRES_STAT!B722</f>
        <v>43353</v>
      </c>
      <c r="B719" s="5">
        <f>TITRES_STAT!D722</f>
        <v>1.5385</v>
      </c>
      <c r="C719" s="2">
        <f t="shared" si="85"/>
        <v>-1.8499999999999961E-2</v>
      </c>
      <c r="D719" s="2">
        <f t="shared" si="86"/>
        <v>1.54034</v>
      </c>
      <c r="E719" s="2">
        <f t="shared" si="88"/>
        <v>1.5505399999999998</v>
      </c>
      <c r="F719" s="2">
        <f t="shared" si="81"/>
        <v>1.5635099999999995</v>
      </c>
      <c r="G719" s="2">
        <f t="shared" si="83"/>
        <v>1.5942780000000001</v>
      </c>
      <c r="H719" s="2">
        <f t="shared" si="87"/>
        <v>1.9443325000000007</v>
      </c>
      <c r="I719" s="2">
        <f t="array" ref="I719">SUMPRODUCT(B703:B722, (ROW(B703:B722)-ROW(B703)+1)) / (20*21/2)</f>
        <v>1.5407866666666665</v>
      </c>
      <c r="J719" s="2">
        <f t="shared" si="82"/>
        <v>1.5644361414254699</v>
      </c>
      <c r="K719" s="2">
        <f t="shared" si="84"/>
        <v>1.5998197541923675</v>
      </c>
    </row>
    <row r="720" spans="1:11" ht="13.5" x14ac:dyDescent="0.25">
      <c r="A720" s="3">
        <f>TITRES_STAT!B723</f>
        <v>43355</v>
      </c>
      <c r="B720" s="5">
        <f>TITRES_STAT!D723</f>
        <v>1.5014000000000001</v>
      </c>
      <c r="C720" s="2">
        <f t="shared" si="85"/>
        <v>-3.7099999999999911E-2</v>
      </c>
      <c r="D720" s="2">
        <f t="shared" si="86"/>
        <v>1.5329200000000001</v>
      </c>
      <c r="E720" s="2">
        <f t="shared" si="88"/>
        <v>1.5440499999999999</v>
      </c>
      <c r="F720" s="2">
        <f t="shared" si="81"/>
        <v>1.5611899999999999</v>
      </c>
      <c r="G720" s="2">
        <f t="shared" si="83"/>
        <v>1.5913120000000001</v>
      </c>
      <c r="H720" s="2">
        <f t="shared" si="87"/>
        <v>1.9380300000000008</v>
      </c>
      <c r="I720" s="2">
        <f t="array" ref="I720">SUMPRODUCT(B704:B723, (ROW(B704:B723)-ROW(B704)+1)) / (20*21/2)</f>
        <v>1.5346919047619048</v>
      </c>
      <c r="J720" s="2">
        <f t="shared" si="82"/>
        <v>1.5584326993849489</v>
      </c>
      <c r="K720" s="2">
        <f t="shared" si="84"/>
        <v>1.5959601559887453</v>
      </c>
    </row>
    <row r="721" spans="1:11" ht="13.5" x14ac:dyDescent="0.25">
      <c r="A721" s="3">
        <f>TITRES_STAT!B724</f>
        <v>43356</v>
      </c>
      <c r="B721" s="5">
        <f>TITRES_STAT!D724</f>
        <v>1.4829000000000001</v>
      </c>
      <c r="C721" s="2">
        <f t="shared" si="85"/>
        <v>-1.8499999999999961E-2</v>
      </c>
      <c r="D721" s="2">
        <f t="shared" si="86"/>
        <v>1.5218</v>
      </c>
      <c r="E721" s="2">
        <f t="shared" si="88"/>
        <v>1.5357099999999999</v>
      </c>
      <c r="F721" s="2">
        <f t="shared" si="81"/>
        <v>1.5584099999999999</v>
      </c>
      <c r="G721" s="2">
        <f t="shared" si="83"/>
        <v>1.5874199999999998</v>
      </c>
      <c r="H721" s="2">
        <f t="shared" si="87"/>
        <v>1.9316350000000007</v>
      </c>
      <c r="I721" s="2">
        <f t="array" ref="I721">SUMPRODUCT(B705:B724, (ROW(B705:B724)-ROW(B705)+1)) / (20*21/2)</f>
        <v>1.5255590476190475</v>
      </c>
      <c r="J721" s="2">
        <f t="shared" si="82"/>
        <v>1.5512391089673347</v>
      </c>
      <c r="K721" s="2">
        <f t="shared" si="84"/>
        <v>1.5915264243813434</v>
      </c>
    </row>
    <row r="722" spans="1:11" ht="13.5" x14ac:dyDescent="0.25">
      <c r="A722" s="3">
        <f>TITRES_STAT!B725</f>
        <v>43357</v>
      </c>
      <c r="B722" s="5">
        <f>TITRES_STAT!D725</f>
        <v>1.52</v>
      </c>
      <c r="C722" s="2">
        <f t="shared" si="85"/>
        <v>3.7099999999999911E-2</v>
      </c>
      <c r="D722" s="2">
        <f t="shared" si="86"/>
        <v>1.51996</v>
      </c>
      <c r="E722" s="2">
        <f t="shared" si="88"/>
        <v>1.53108</v>
      </c>
      <c r="F722" s="2">
        <f t="shared" si="81"/>
        <v>1.5560949999999996</v>
      </c>
      <c r="G722" s="2">
        <f t="shared" si="83"/>
        <v>1.5838999999999999</v>
      </c>
      <c r="H722" s="2">
        <f t="shared" si="87"/>
        <v>1.9254255000000007</v>
      </c>
      <c r="I722" s="2">
        <f t="array" ref="I722">SUMPRODUCT(B706:B725, (ROW(B706:B725)-ROW(B706)+1)) / (20*21/2)</f>
        <v>1.5188057142857145</v>
      </c>
      <c r="J722" s="2">
        <f t="shared" si="82"/>
        <v>1.5482639557323505</v>
      </c>
      <c r="K722" s="2">
        <f t="shared" si="84"/>
        <v>1.5887214665624672</v>
      </c>
    </row>
    <row r="723" spans="1:11" ht="13.5" x14ac:dyDescent="0.25">
      <c r="A723" s="3">
        <f>TITRES_STAT!B726</f>
        <v>43360</v>
      </c>
      <c r="B723" s="5">
        <f>TITRES_STAT!D726</f>
        <v>1.4921</v>
      </c>
      <c r="C723" s="2">
        <f t="shared" si="85"/>
        <v>-2.7900000000000036E-2</v>
      </c>
      <c r="D723" s="2">
        <f t="shared" si="86"/>
        <v>1.50698</v>
      </c>
      <c r="E723" s="2">
        <f t="shared" si="88"/>
        <v>1.5227299999999999</v>
      </c>
      <c r="F723" s="2">
        <f t="shared" si="81"/>
        <v>1.5509949999999999</v>
      </c>
      <c r="G723" s="2">
        <f t="shared" si="83"/>
        <v>1.5798219999999998</v>
      </c>
      <c r="H723" s="2">
        <f t="shared" si="87"/>
        <v>1.9192155000000006</v>
      </c>
      <c r="I723" s="2">
        <f t="array" ref="I723">SUMPRODUCT(B707:B726, (ROW(B707:B726)-ROW(B707)+1)) / (20*21/2)</f>
        <v>1.5090485714285713</v>
      </c>
      <c r="J723" s="2">
        <f t="shared" si="82"/>
        <v>1.5429150075673648</v>
      </c>
      <c r="K723" s="2">
        <f t="shared" si="84"/>
        <v>1.5849323894423706</v>
      </c>
    </row>
    <row r="724" spans="1:11" ht="13.5" x14ac:dyDescent="0.25">
      <c r="A724" s="3">
        <f>TITRES_STAT!B727</f>
        <v>43361</v>
      </c>
      <c r="B724" s="5">
        <f>TITRES_STAT!D727</f>
        <v>1.4551000000000001</v>
      </c>
      <c r="C724" s="2">
        <f t="shared" si="85"/>
        <v>-3.6999999999999922E-2</v>
      </c>
      <c r="D724" s="2">
        <f t="shared" si="86"/>
        <v>1.4903</v>
      </c>
      <c r="E724" s="2">
        <f t="shared" si="88"/>
        <v>1.51532</v>
      </c>
      <c r="F724" s="2">
        <f t="shared" ref="F724:F787" si="89">AVERAGE(B705:B724)</f>
        <v>1.54451</v>
      </c>
      <c r="G724" s="2">
        <f t="shared" si="83"/>
        <v>1.575188</v>
      </c>
      <c r="H724" s="2">
        <f t="shared" si="87"/>
        <v>1.9127280000000006</v>
      </c>
      <c r="I724" s="2">
        <f t="array" ref="I724">SUMPRODUCT(B708:B727, (ROW(B708:B727)-ROW(B708)+1)) / (20*21/2)</f>
        <v>1.5017690476190477</v>
      </c>
      <c r="J724" s="2">
        <f t="shared" si="82"/>
        <v>1.5345516735133302</v>
      </c>
      <c r="K724" s="2">
        <f t="shared" si="84"/>
        <v>1.5798409231897286</v>
      </c>
    </row>
    <row r="725" spans="1:11" ht="13.5" x14ac:dyDescent="0.25">
      <c r="A725" s="3">
        <f>TITRES_STAT!B728</f>
        <v>43362</v>
      </c>
      <c r="B725" s="5">
        <f>TITRES_STAT!D728</f>
        <v>1.4736</v>
      </c>
      <c r="C725" s="2">
        <f t="shared" si="85"/>
        <v>1.8499999999999961E-2</v>
      </c>
      <c r="D725" s="2">
        <f t="shared" si="86"/>
        <v>1.4847399999999999</v>
      </c>
      <c r="E725" s="2">
        <f t="shared" si="88"/>
        <v>1.5088300000000001</v>
      </c>
      <c r="F725" s="2">
        <f t="shared" si="89"/>
        <v>1.53895</v>
      </c>
      <c r="G725" s="2">
        <f t="shared" si="83"/>
        <v>1.5716660000000002</v>
      </c>
      <c r="H725" s="2">
        <f t="shared" si="87"/>
        <v>1.9066575000000008</v>
      </c>
      <c r="I725" s="2">
        <f t="array" ref="I725">SUMPRODUCT(B709:B728, (ROW(B709:B728)-ROW(B709)+1)) / (20*21/2)</f>
        <v>1.495107142857143</v>
      </c>
      <c r="J725" s="2">
        <f t="shared" ref="J725:J788" si="90">$J$4*B725+J724*(1-$J$4)</f>
        <v>1.5287467522263463</v>
      </c>
      <c r="K725" s="2">
        <f t="shared" si="84"/>
        <v>1.5756746124764061</v>
      </c>
    </row>
    <row r="726" spans="1:11" ht="13.5" x14ac:dyDescent="0.25">
      <c r="A726" s="3">
        <f>TITRES_STAT!B729</f>
        <v>43363</v>
      </c>
      <c r="B726" s="5">
        <f>TITRES_STAT!D729</f>
        <v>1.4365000000000001</v>
      </c>
      <c r="C726" s="2">
        <f t="shared" si="85"/>
        <v>-3.7099999999999911E-2</v>
      </c>
      <c r="D726" s="2">
        <f t="shared" si="86"/>
        <v>1.47546</v>
      </c>
      <c r="E726" s="2">
        <f t="shared" si="88"/>
        <v>1.4986299999999999</v>
      </c>
      <c r="F726" s="2">
        <f t="shared" si="89"/>
        <v>1.5315349999999999</v>
      </c>
      <c r="G726" s="2">
        <f t="shared" si="83"/>
        <v>1.5672159999999999</v>
      </c>
      <c r="H726" s="2">
        <f t="shared" si="87"/>
        <v>1.900401500000001</v>
      </c>
      <c r="I726" s="2">
        <f t="array" ref="I726">SUMPRODUCT(B710:B729, (ROW(B710:B729)-ROW(B710)+1)) / (20*21/2)</f>
        <v>1.4855295238095239</v>
      </c>
      <c r="J726" s="2">
        <f t="shared" si="90"/>
        <v>1.5199613472524085</v>
      </c>
      <c r="K726" s="2">
        <f t="shared" si="84"/>
        <v>1.570216784536155</v>
      </c>
    </row>
    <row r="727" spans="1:11" ht="13.5" x14ac:dyDescent="0.25">
      <c r="A727" s="3">
        <f>TITRES_STAT!B730</f>
        <v>43364</v>
      </c>
      <c r="B727" s="5">
        <f>TITRES_STAT!D730</f>
        <v>1.4551000000000001</v>
      </c>
      <c r="C727" s="2">
        <f t="shared" si="85"/>
        <v>1.859999999999995E-2</v>
      </c>
      <c r="D727" s="2">
        <f t="shared" si="86"/>
        <v>1.46248</v>
      </c>
      <c r="E727" s="2">
        <f t="shared" si="88"/>
        <v>1.49122</v>
      </c>
      <c r="F727" s="2">
        <f t="shared" si="89"/>
        <v>1.52505</v>
      </c>
      <c r="G727" s="2">
        <f t="shared" si="83"/>
        <v>1.564066</v>
      </c>
      <c r="H727" s="2">
        <f t="shared" si="87"/>
        <v>1.8942385000000008</v>
      </c>
      <c r="I727" s="2">
        <f t="array" ref="I727">SUMPRODUCT(B711:B730, (ROW(B711:B730)-ROW(B711)+1)) / (20*21/2)</f>
        <v>1.4767904761904764</v>
      </c>
      <c r="J727" s="2">
        <f t="shared" si="90"/>
        <v>1.5137840760855126</v>
      </c>
      <c r="K727" s="2">
        <f t="shared" si="84"/>
        <v>1.5657024008288549</v>
      </c>
    </row>
    <row r="728" spans="1:11" ht="13.5" x14ac:dyDescent="0.25">
      <c r="A728" s="3">
        <f>TITRES_STAT!B731</f>
        <v>43367</v>
      </c>
      <c r="B728" s="5">
        <f>TITRES_STAT!D731</f>
        <v>1.4551000000000001</v>
      </c>
      <c r="C728" s="2">
        <f t="shared" si="85"/>
        <v>0</v>
      </c>
      <c r="D728" s="2">
        <f t="shared" si="86"/>
        <v>1.4550799999999999</v>
      </c>
      <c r="E728" s="2">
        <f t="shared" si="88"/>
        <v>1.4810300000000001</v>
      </c>
      <c r="F728" s="2">
        <f t="shared" si="89"/>
        <v>1.5185650000000002</v>
      </c>
      <c r="G728" s="2">
        <f t="shared" si="83"/>
        <v>1.5609160000000002</v>
      </c>
      <c r="H728" s="2">
        <f t="shared" si="87"/>
        <v>1.8880755000000005</v>
      </c>
      <c r="I728" s="2">
        <f t="array" ref="I728">SUMPRODUCT(B712:B731, (ROW(B712:B731)-ROW(B712)+1)) / (20*21/2)</f>
        <v>1.4705195238095241</v>
      </c>
      <c r="J728" s="2">
        <f t="shared" si="90"/>
        <v>1.5081951164583209</v>
      </c>
      <c r="K728" s="2">
        <f t="shared" si="84"/>
        <v>1.561365051776743</v>
      </c>
    </row>
    <row r="729" spans="1:11" ht="13.5" x14ac:dyDescent="0.25">
      <c r="A729" s="3">
        <f>TITRES_STAT!B732</f>
        <v>43368</v>
      </c>
      <c r="B729" s="5">
        <f>TITRES_STAT!D732</f>
        <v>1.4179999999999999</v>
      </c>
      <c r="C729" s="2">
        <f t="shared" si="85"/>
        <v>-3.7100000000000133E-2</v>
      </c>
      <c r="D729" s="2">
        <f t="shared" si="86"/>
        <v>1.4476599999999999</v>
      </c>
      <c r="E729" s="2">
        <f t="shared" si="88"/>
        <v>1.46898</v>
      </c>
      <c r="F729" s="2">
        <f t="shared" si="89"/>
        <v>1.5097600000000002</v>
      </c>
      <c r="G729" s="2">
        <f t="shared" si="83"/>
        <v>1.5570240000000002</v>
      </c>
      <c r="H729" s="2">
        <f t="shared" si="87"/>
        <v>1.8819585000000003</v>
      </c>
      <c r="I729" s="2">
        <f t="array" ref="I729">SUMPRODUCT(B713:B732, (ROW(B713:B732)-ROW(B713)+1)) / (20*21/2)</f>
        <v>1.4639904761904761</v>
      </c>
      <c r="J729" s="2">
        <f t="shared" si="90"/>
        <v>1.4996051053670523</v>
      </c>
      <c r="K729" s="2">
        <f t="shared" si="84"/>
        <v>1.5557428928835375</v>
      </c>
    </row>
    <row r="730" spans="1:11" ht="13.5" x14ac:dyDescent="0.25">
      <c r="A730" s="3">
        <f>TITRES_STAT!B733</f>
        <v>43369</v>
      </c>
      <c r="B730" s="5">
        <f>TITRES_STAT!D733</f>
        <v>1.4179999999999999</v>
      </c>
      <c r="C730" s="2">
        <f t="shared" si="85"/>
        <v>0</v>
      </c>
      <c r="D730" s="2">
        <f t="shared" si="86"/>
        <v>1.4365400000000002</v>
      </c>
      <c r="E730" s="2">
        <f t="shared" si="88"/>
        <v>1.4606399999999999</v>
      </c>
      <c r="F730" s="2">
        <f t="shared" si="89"/>
        <v>1.5023450000000003</v>
      </c>
      <c r="G730" s="2">
        <f t="shared" si="83"/>
        <v>1.5533160000000001</v>
      </c>
      <c r="H730" s="2">
        <f t="shared" si="87"/>
        <v>1.8754710000000006</v>
      </c>
      <c r="I730" s="2">
        <f t="array" ref="I730">SUMPRODUCT(B714:B733, (ROW(B714:B733)-ROW(B714)+1)) / (20*21/2)</f>
        <v>1.4572376190476191</v>
      </c>
      <c r="J730" s="2">
        <f t="shared" si="90"/>
        <v>1.4918331905701903</v>
      </c>
      <c r="K730" s="2">
        <f t="shared" si="84"/>
        <v>1.5503412108096732</v>
      </c>
    </row>
    <row r="731" spans="1:11" ht="13.5" x14ac:dyDescent="0.25">
      <c r="A731" s="3">
        <f>TITRES_STAT!B734</f>
        <v>43370</v>
      </c>
      <c r="B731" s="5">
        <f>TITRES_STAT!D734</f>
        <v>1.4365000000000001</v>
      </c>
      <c r="C731" s="2">
        <f t="shared" si="85"/>
        <v>1.8500000000000183E-2</v>
      </c>
      <c r="D731" s="2">
        <f t="shared" si="86"/>
        <v>1.4365400000000002</v>
      </c>
      <c r="E731" s="2">
        <f t="shared" si="88"/>
        <v>1.456</v>
      </c>
      <c r="F731" s="2">
        <f t="shared" si="89"/>
        <v>1.4958550000000002</v>
      </c>
      <c r="G731" s="2">
        <f t="shared" si="83"/>
        <v>1.5505340000000001</v>
      </c>
      <c r="H731" s="2">
        <f t="shared" si="87"/>
        <v>1.8690760000000006</v>
      </c>
      <c r="I731" s="2">
        <f t="array" ref="I731">SUMPRODUCT(B715:B734, (ROW(B715:B734)-ROW(B715)+1)) / (20*21/2)</f>
        <v>1.448587619047619</v>
      </c>
      <c r="J731" s="2">
        <f t="shared" si="90"/>
        <v>1.4865633628968387</v>
      </c>
      <c r="K731" s="2">
        <f t="shared" si="84"/>
        <v>1.5458768496014508</v>
      </c>
    </row>
    <row r="732" spans="1:11" ht="13.5" x14ac:dyDescent="0.25">
      <c r="A732" s="3">
        <f>TITRES_STAT!B735</f>
        <v>43371</v>
      </c>
      <c r="B732" s="5">
        <f>TITRES_STAT!D735</f>
        <v>1.4273</v>
      </c>
      <c r="C732" s="2">
        <f t="shared" si="85"/>
        <v>-9.200000000000097E-3</v>
      </c>
      <c r="D732" s="2">
        <f t="shared" si="86"/>
        <v>1.4309800000000001</v>
      </c>
      <c r="E732" s="2">
        <f t="shared" si="88"/>
        <v>1.4467300000000001</v>
      </c>
      <c r="F732" s="2">
        <f t="shared" si="89"/>
        <v>1.4889050000000001</v>
      </c>
      <c r="G732" s="2">
        <f t="shared" si="83"/>
        <v>1.5484960000000003</v>
      </c>
      <c r="H732" s="2">
        <f t="shared" si="87"/>
        <v>1.8632375000000008</v>
      </c>
      <c r="I732" s="2">
        <f t="array" ref="I732">SUMPRODUCT(B716:B735, (ROW(B716:B735)-ROW(B716)+1)) / (20*21/2)</f>
        <v>1.4388376190476189</v>
      </c>
      <c r="J732" s="2">
        <f t="shared" si="90"/>
        <v>1.4809192330971397</v>
      </c>
      <c r="K732" s="2">
        <f t="shared" si="84"/>
        <v>1.5412267770680605</v>
      </c>
    </row>
    <row r="733" spans="1:11" ht="13.5" x14ac:dyDescent="0.25">
      <c r="A733" s="3">
        <f>TITRES_STAT!B736</f>
        <v>43374</v>
      </c>
      <c r="B733" s="5">
        <f>TITRES_STAT!D736</f>
        <v>1.4179999999999999</v>
      </c>
      <c r="C733" s="2">
        <f t="shared" si="85"/>
        <v>-9.300000000000086E-3</v>
      </c>
      <c r="D733" s="2">
        <f t="shared" si="86"/>
        <v>1.4235599999999999</v>
      </c>
      <c r="E733" s="2">
        <f t="shared" si="88"/>
        <v>1.4393199999999999</v>
      </c>
      <c r="F733" s="2">
        <f t="shared" si="89"/>
        <v>1.481025</v>
      </c>
      <c r="G733" s="2">
        <f t="shared" si="83"/>
        <v>1.5457160000000005</v>
      </c>
      <c r="H733" s="2">
        <f t="shared" si="87"/>
        <v>1.8574450000000007</v>
      </c>
      <c r="I733" s="2">
        <f t="array" ref="I733">SUMPRODUCT(B717:B736, (ROW(B717:B736)-ROW(B717)+1)) / (20*21/2)</f>
        <v>1.4281104761904764</v>
      </c>
      <c r="J733" s="2">
        <f t="shared" si="90"/>
        <v>1.4749269251831265</v>
      </c>
      <c r="K733" s="2">
        <f t="shared" si="84"/>
        <v>1.5363943544379406</v>
      </c>
    </row>
    <row r="734" spans="1:11" ht="13.5" x14ac:dyDescent="0.25">
      <c r="A734" s="3">
        <f>TITRES_STAT!B737</f>
        <v>43375</v>
      </c>
      <c r="B734" s="5">
        <f>TITRES_STAT!D737</f>
        <v>1.3902000000000001</v>
      </c>
      <c r="C734" s="2">
        <f t="shared" si="85"/>
        <v>-2.7799999999999825E-2</v>
      </c>
      <c r="D734" s="2">
        <f t="shared" si="86"/>
        <v>1.4179999999999999</v>
      </c>
      <c r="E734" s="2">
        <f t="shared" si="88"/>
        <v>1.43283</v>
      </c>
      <c r="F734" s="2">
        <f t="shared" si="89"/>
        <v>1.4740749999999998</v>
      </c>
      <c r="G734" s="2">
        <f t="shared" si="83"/>
        <v>1.5416380000000003</v>
      </c>
      <c r="H734" s="2">
        <f t="shared" si="87"/>
        <v>1.8517450000000009</v>
      </c>
      <c r="I734" s="2">
        <f t="array" ref="I734">SUMPRODUCT(B718:B737, (ROW(B718:B737)-ROW(B718)+1)) / (20*21/2)</f>
        <v>1.4173899999999997</v>
      </c>
      <c r="J734" s="2">
        <f t="shared" si="90"/>
        <v>1.4668576942133049</v>
      </c>
      <c r="K734" s="2">
        <f t="shared" si="84"/>
        <v>1.5306612424991979</v>
      </c>
    </row>
    <row r="735" spans="1:11" ht="13.5" x14ac:dyDescent="0.25">
      <c r="A735" s="3">
        <f>TITRES_STAT!B738</f>
        <v>43376</v>
      </c>
      <c r="B735" s="5">
        <f>TITRES_STAT!D738</f>
        <v>1.3716999999999999</v>
      </c>
      <c r="C735" s="2">
        <f t="shared" si="85"/>
        <v>-1.8500000000000183E-2</v>
      </c>
      <c r="D735" s="2">
        <f t="shared" si="86"/>
        <v>1.4087400000000001</v>
      </c>
      <c r="E735" s="2">
        <f t="shared" si="88"/>
        <v>1.4226400000000001</v>
      </c>
      <c r="F735" s="2">
        <f t="shared" si="89"/>
        <v>1.465735</v>
      </c>
      <c r="G735" s="2">
        <f t="shared" si="83"/>
        <v>1.5366340000000003</v>
      </c>
      <c r="H735" s="2">
        <f t="shared" si="87"/>
        <v>1.8463235000000007</v>
      </c>
      <c r="I735" s="2">
        <f t="array" ref="I735">SUMPRODUCT(B719:B738, (ROW(B719:B738)-ROW(B719)+1)) / (20*21/2)</f>
        <v>1.4093138095238098</v>
      </c>
      <c r="J735" s="2">
        <f t="shared" si="90"/>
        <v>1.4577950566691806</v>
      </c>
      <c r="K735" s="2">
        <f t="shared" si="84"/>
        <v>1.524427468283543</v>
      </c>
    </row>
    <row r="736" spans="1:11" ht="13.5" x14ac:dyDescent="0.25">
      <c r="A736" s="3">
        <f>TITRES_STAT!B739</f>
        <v>43377</v>
      </c>
      <c r="B736" s="5">
        <f>TITRES_STAT!D739</f>
        <v>1.3531</v>
      </c>
      <c r="C736" s="2">
        <f t="shared" si="85"/>
        <v>-1.859999999999995E-2</v>
      </c>
      <c r="D736" s="2">
        <f t="shared" si="86"/>
        <v>1.3920600000000001</v>
      </c>
      <c r="E736" s="2">
        <f t="shared" si="88"/>
        <v>1.4143000000000001</v>
      </c>
      <c r="F736" s="2">
        <f t="shared" si="89"/>
        <v>1.4564650000000001</v>
      </c>
      <c r="G736" s="2">
        <f t="shared" si="83"/>
        <v>1.5314440000000005</v>
      </c>
      <c r="H736" s="2">
        <f t="shared" si="87"/>
        <v>1.8411335000000006</v>
      </c>
      <c r="I736" s="2">
        <f t="array" ref="I736">SUMPRODUCT(B720:B739, (ROW(B720:B739)-ROW(B720)+1)) / (20*21/2)</f>
        <v>1.3986309523809524</v>
      </c>
      <c r="J736" s="2">
        <f t="shared" si="90"/>
        <v>1.4478240988911635</v>
      </c>
      <c r="K736" s="2">
        <f t="shared" si="84"/>
        <v>1.5177087440371295</v>
      </c>
    </row>
    <row r="737" spans="1:11" ht="13.5" x14ac:dyDescent="0.25">
      <c r="A737" s="3">
        <f>TITRES_STAT!B740</f>
        <v>43378</v>
      </c>
      <c r="B737" s="5">
        <f>TITRES_STAT!D740</f>
        <v>1.3439000000000001</v>
      </c>
      <c r="C737" s="2">
        <f t="shared" si="85"/>
        <v>-9.1999999999998749E-3</v>
      </c>
      <c r="D737" s="2">
        <f t="shared" si="86"/>
        <v>1.3753799999999998</v>
      </c>
      <c r="E737" s="2">
        <f t="shared" si="88"/>
        <v>1.4031800000000001</v>
      </c>
      <c r="F737" s="2">
        <f t="shared" si="89"/>
        <v>1.4472</v>
      </c>
      <c r="G737" s="2">
        <f t="shared" si="83"/>
        <v>1.5264400000000007</v>
      </c>
      <c r="H737" s="2">
        <f t="shared" si="87"/>
        <v>1.8359900000000007</v>
      </c>
      <c r="I737" s="2">
        <f t="array" ref="I737">SUMPRODUCT(B721:B740, (ROW(B721:B740)-ROW(B721)+1)) / (20*21/2)</f>
        <v>1.3880871428571431</v>
      </c>
      <c r="J737" s="2">
        <f t="shared" si="90"/>
        <v>1.4379265656634337</v>
      </c>
      <c r="K737" s="2">
        <f t="shared" si="84"/>
        <v>1.5108927148592031</v>
      </c>
    </row>
    <row r="738" spans="1:11" ht="13.5" x14ac:dyDescent="0.25">
      <c r="A738" s="3">
        <f>TITRES_STAT!B741</f>
        <v>43381</v>
      </c>
      <c r="B738" s="5">
        <f>TITRES_STAT!D741</f>
        <v>1.3624000000000001</v>
      </c>
      <c r="C738" s="2">
        <f t="shared" si="85"/>
        <v>1.8499999999999961E-2</v>
      </c>
      <c r="D738" s="2">
        <f t="shared" si="86"/>
        <v>1.36426</v>
      </c>
      <c r="E738" s="2">
        <f t="shared" si="88"/>
        <v>1.39391</v>
      </c>
      <c r="F738" s="2">
        <f t="shared" si="89"/>
        <v>1.43747</v>
      </c>
      <c r="G738" s="2">
        <f t="shared" si="83"/>
        <v>1.5227320000000006</v>
      </c>
      <c r="H738" s="2">
        <f t="shared" si="87"/>
        <v>1.830429000000001</v>
      </c>
      <c r="I738" s="2">
        <f t="array" ref="I738">SUMPRODUCT(B722:B741, (ROW(B722:B741)-ROW(B722)+1)) / (20*21/2)</f>
        <v>1.3784257142857144</v>
      </c>
      <c r="J738" s="2">
        <f t="shared" si="90"/>
        <v>1.4307335594097732</v>
      </c>
      <c r="K738" s="2">
        <f t="shared" si="84"/>
        <v>1.5050694711392345</v>
      </c>
    </row>
    <row r="739" spans="1:11" ht="13.5" x14ac:dyDescent="0.25">
      <c r="A739" s="3">
        <f>TITRES_STAT!B742</f>
        <v>43382</v>
      </c>
      <c r="B739" s="5">
        <f>TITRES_STAT!D742</f>
        <v>1.3252999999999999</v>
      </c>
      <c r="C739" s="2">
        <f t="shared" si="85"/>
        <v>-3.7100000000000133E-2</v>
      </c>
      <c r="D739" s="2">
        <f t="shared" si="86"/>
        <v>1.3512799999999998</v>
      </c>
      <c r="E739" s="2">
        <f t="shared" si="88"/>
        <v>1.3846400000000001</v>
      </c>
      <c r="F739" s="2">
        <f t="shared" si="89"/>
        <v>1.4268100000000001</v>
      </c>
      <c r="G739" s="2">
        <f t="shared" si="83"/>
        <v>1.5180980000000002</v>
      </c>
      <c r="H739" s="2">
        <f t="shared" si="87"/>
        <v>1.823987500000001</v>
      </c>
      <c r="I739" s="2">
        <f t="array" ref="I739">SUMPRODUCT(B723:B742, (ROW(B723:B742)-ROW(B723)+1)) / (20*21/2)</f>
        <v>1.366025238095238</v>
      </c>
      <c r="J739" s="2">
        <f t="shared" si="90"/>
        <v>1.4206922680374139</v>
      </c>
      <c r="K739" s="2">
        <f t="shared" si="84"/>
        <v>1.4980196879573038</v>
      </c>
    </row>
    <row r="740" spans="1:11" ht="13.5" x14ac:dyDescent="0.25">
      <c r="A740" s="3">
        <f>TITRES_STAT!B743</f>
        <v>43383</v>
      </c>
      <c r="B740" s="5">
        <f>TITRES_STAT!D743</f>
        <v>1.3161</v>
      </c>
      <c r="C740" s="2">
        <f t="shared" si="85"/>
        <v>-9.1999999999998749E-3</v>
      </c>
      <c r="D740" s="2">
        <f t="shared" si="86"/>
        <v>1.3401600000000002</v>
      </c>
      <c r="E740" s="2">
        <f t="shared" si="88"/>
        <v>1.3744500000000002</v>
      </c>
      <c r="F740" s="2">
        <f t="shared" si="89"/>
        <v>1.4175450000000001</v>
      </c>
      <c r="G740" s="2">
        <f t="shared" si="83"/>
        <v>1.5138360000000004</v>
      </c>
      <c r="H740" s="2">
        <f t="shared" si="87"/>
        <v>1.818241500000001</v>
      </c>
      <c r="I740" s="2">
        <f t="array" ref="I740">SUMPRODUCT(B724:B743, (ROW(B724:B743)-ROW(B724)+1)) / (20*21/2)</f>
        <v>1.3583057142857144</v>
      </c>
      <c r="J740" s="2">
        <f t="shared" si="90"/>
        <v>1.4107310996528983</v>
      </c>
      <c r="K740" s="2">
        <f t="shared" si="84"/>
        <v>1.4908855825472136</v>
      </c>
    </row>
    <row r="741" spans="1:11" ht="13.5" x14ac:dyDescent="0.25">
      <c r="A741" s="3">
        <f>TITRES_STAT!B744</f>
        <v>43384</v>
      </c>
      <c r="B741" s="5">
        <f>TITRES_STAT!D744</f>
        <v>1.3161</v>
      </c>
      <c r="C741" s="2">
        <f t="shared" si="85"/>
        <v>0</v>
      </c>
      <c r="D741" s="2">
        <f t="shared" si="86"/>
        <v>1.3327599999999999</v>
      </c>
      <c r="E741" s="2">
        <f t="shared" si="88"/>
        <v>1.3624100000000001</v>
      </c>
      <c r="F741" s="2">
        <f t="shared" si="89"/>
        <v>1.409205</v>
      </c>
      <c r="G741" s="2">
        <f t="shared" si="83"/>
        <v>1.5095740000000009</v>
      </c>
      <c r="H741" s="2">
        <f t="shared" si="87"/>
        <v>1.8127735000000007</v>
      </c>
      <c r="I741" s="2">
        <f t="array" ref="I741">SUMPRODUCT(B725:B744, (ROW(B725:B744)-ROW(B725)+1)) / (20*21/2)</f>
        <v>1.3549480952380952</v>
      </c>
      <c r="J741" s="2">
        <f t="shared" si="90"/>
        <v>1.40171861397167</v>
      </c>
      <c r="K741" s="2">
        <f t="shared" si="84"/>
        <v>1.4840312459767349</v>
      </c>
    </row>
    <row r="742" spans="1:11" ht="13.5" x14ac:dyDescent="0.25">
      <c r="A742" s="3">
        <f>TITRES_STAT!B745</f>
        <v>43385</v>
      </c>
      <c r="B742" s="5">
        <f>TITRES_STAT!D745</f>
        <v>1.2789999999999999</v>
      </c>
      <c r="C742" s="2">
        <f t="shared" si="85"/>
        <v>-3.7100000000000133E-2</v>
      </c>
      <c r="D742" s="2">
        <f t="shared" si="86"/>
        <v>1.3197800000000002</v>
      </c>
      <c r="E742" s="2">
        <f t="shared" si="88"/>
        <v>1.3475800000000002</v>
      </c>
      <c r="F742" s="2">
        <f t="shared" si="89"/>
        <v>1.3971550000000001</v>
      </c>
      <c r="G742" s="2">
        <f t="shared" si="83"/>
        <v>1.5036420000000006</v>
      </c>
      <c r="H742" s="2">
        <f t="shared" si="87"/>
        <v>1.8069345000000003</v>
      </c>
      <c r="I742" s="2">
        <f t="array" ref="I742">SUMPRODUCT(B726:B745, (ROW(B726:B745)-ROW(B726)+1)) / (20*21/2)</f>
        <v>1.3591428571428572</v>
      </c>
      <c r="J742" s="2">
        <f t="shared" si="90"/>
        <v>1.3900311269267491</v>
      </c>
      <c r="K742" s="2">
        <f t="shared" si="84"/>
        <v>1.4759908049580395</v>
      </c>
    </row>
    <row r="743" spans="1:11" ht="13.5" x14ac:dyDescent="0.25">
      <c r="A743" s="3">
        <f>TITRES_STAT!B746</f>
        <v>43389</v>
      </c>
      <c r="B743" s="5">
        <f>TITRES_STAT!D746</f>
        <v>1.3161</v>
      </c>
      <c r="C743" s="2">
        <f t="shared" si="85"/>
        <v>3.7100000000000133E-2</v>
      </c>
      <c r="D743" s="2">
        <f t="shared" si="86"/>
        <v>1.3105199999999999</v>
      </c>
      <c r="E743" s="2">
        <f t="shared" si="88"/>
        <v>1.3373900000000001</v>
      </c>
      <c r="F743" s="2">
        <f t="shared" si="89"/>
        <v>1.3883549999999998</v>
      </c>
      <c r="G743" s="2">
        <f t="shared" si="83"/>
        <v>1.4993800000000008</v>
      </c>
      <c r="H743" s="2">
        <f t="shared" si="87"/>
        <v>1.8013275000000006</v>
      </c>
      <c r="I743" s="2">
        <f t="array" ref="I743">SUMPRODUCT(B727:B746, (ROW(B727:B746)-ROW(B727)+1)) / (20*21/2)</f>
        <v>1.3688533333333335</v>
      </c>
      <c r="J743" s="2">
        <f t="shared" si="90"/>
        <v>1.3829900672194397</v>
      </c>
      <c r="K743" s="2">
        <f t="shared" si="84"/>
        <v>1.4697205773126263</v>
      </c>
    </row>
    <row r="744" spans="1:11" ht="13.5" x14ac:dyDescent="0.25">
      <c r="A744" s="3">
        <f>TITRES_STAT!B747</f>
        <v>43390</v>
      </c>
      <c r="B744" s="5">
        <f>TITRES_STAT!D747</f>
        <v>1.3531</v>
      </c>
      <c r="C744" s="2">
        <f t="shared" si="85"/>
        <v>3.6999999999999922E-2</v>
      </c>
      <c r="D744" s="2">
        <f t="shared" si="86"/>
        <v>1.3160799999999999</v>
      </c>
      <c r="E744" s="2">
        <f t="shared" si="88"/>
        <v>1.33368</v>
      </c>
      <c r="F744" s="2">
        <f t="shared" si="89"/>
        <v>1.3832549999999999</v>
      </c>
      <c r="G744" s="2">
        <f t="shared" si="83"/>
        <v>1.4940040000000006</v>
      </c>
      <c r="H744" s="2">
        <f t="shared" si="87"/>
        <v>1.7962300000000004</v>
      </c>
      <c r="I744" s="2">
        <f t="array" ref="I744">SUMPRODUCT(B728:B747, (ROW(B728:B747)-ROW(B728)+1)) / (20*21/2)</f>
        <v>1.3801047619047619</v>
      </c>
      <c r="J744" s="2">
        <f t="shared" si="90"/>
        <v>1.3801433941509218</v>
      </c>
      <c r="K744" s="2">
        <f t="shared" si="84"/>
        <v>1.4651472213395822</v>
      </c>
    </row>
    <row r="745" spans="1:11" ht="13.5" x14ac:dyDescent="0.25">
      <c r="A745" s="3">
        <f>TITRES_STAT!B748</f>
        <v>43391</v>
      </c>
      <c r="B745" s="5">
        <f>TITRES_STAT!D748</f>
        <v>1.4273</v>
      </c>
      <c r="C745" s="2">
        <f t="shared" si="85"/>
        <v>7.4200000000000044E-2</v>
      </c>
      <c r="D745" s="2">
        <f t="shared" si="86"/>
        <v>1.33832</v>
      </c>
      <c r="E745" s="2">
        <f t="shared" si="88"/>
        <v>1.3392400000000002</v>
      </c>
      <c r="F745" s="2">
        <f t="shared" si="89"/>
        <v>1.3809399999999998</v>
      </c>
      <c r="G745" s="2">
        <f t="shared" si="83"/>
        <v>1.4884440000000003</v>
      </c>
      <c r="H745" s="2">
        <f t="shared" si="87"/>
        <v>1.7917815000000004</v>
      </c>
      <c r="I745" s="2">
        <f t="array" ref="I745">SUMPRODUCT(B729:B748, (ROW(B729:B748)-ROW(B729)+1)) / (20*21/2)</f>
        <v>1.384954761904762</v>
      </c>
      <c r="J745" s="2">
        <f t="shared" si="90"/>
        <v>1.3846344994698816</v>
      </c>
      <c r="K745" s="2">
        <f t="shared" si="84"/>
        <v>1.4636630165811673</v>
      </c>
    </row>
    <row r="746" spans="1:11" ht="13.5" x14ac:dyDescent="0.25">
      <c r="A746" s="3">
        <f>TITRES_STAT!B749</f>
        <v>43392</v>
      </c>
      <c r="B746" s="5">
        <f>TITRES_STAT!D749</f>
        <v>1.4829000000000001</v>
      </c>
      <c r="C746" s="2">
        <f t="shared" si="85"/>
        <v>5.5600000000000094E-2</v>
      </c>
      <c r="D746" s="2">
        <f t="shared" si="86"/>
        <v>1.37168</v>
      </c>
      <c r="E746" s="2">
        <f t="shared" si="88"/>
        <v>1.3522200000000002</v>
      </c>
      <c r="F746" s="2">
        <f t="shared" si="89"/>
        <v>1.3832599999999997</v>
      </c>
      <c r="G746" s="2">
        <f t="shared" si="83"/>
        <v>1.4843660000000003</v>
      </c>
      <c r="H746" s="2">
        <f t="shared" si="87"/>
        <v>1.7876110000000003</v>
      </c>
      <c r="I746" s="2">
        <f t="array" ref="I746">SUMPRODUCT(B730:B749, (ROW(B730:B749)-ROW(B730)+1)) / (20*21/2)</f>
        <v>1.3863695238095242</v>
      </c>
      <c r="J746" s="2">
        <f t="shared" si="90"/>
        <v>1.3939931185679881</v>
      </c>
      <c r="K746" s="2">
        <f t="shared" si="84"/>
        <v>1.4644174080877881</v>
      </c>
    </row>
    <row r="747" spans="1:11" ht="13.5" x14ac:dyDescent="0.25">
      <c r="A747" s="3">
        <f>TITRES_STAT!B750</f>
        <v>43395</v>
      </c>
      <c r="B747" s="5">
        <f>TITRES_STAT!D750</f>
        <v>1.5014000000000001</v>
      </c>
      <c r="C747" s="2">
        <f t="shared" si="85"/>
        <v>1.8499999999999961E-2</v>
      </c>
      <c r="D747" s="2">
        <f t="shared" si="86"/>
        <v>1.4161600000000001</v>
      </c>
      <c r="E747" s="2">
        <f t="shared" si="88"/>
        <v>1.3679700000000001</v>
      </c>
      <c r="F747" s="2">
        <f t="shared" si="89"/>
        <v>1.3855749999999998</v>
      </c>
      <c r="G747" s="2">
        <f t="shared" si="83"/>
        <v>1.4806580000000003</v>
      </c>
      <c r="H747" s="2">
        <f t="shared" si="87"/>
        <v>1.7837185000000002</v>
      </c>
      <c r="I747" s="2">
        <f t="array" ref="I747">SUMPRODUCT(B731:B750, (ROW(B731:B750)-ROW(B731)+1)) / (20*21/2)</f>
        <v>1.3905200000000002</v>
      </c>
      <c r="J747" s="2">
        <f t="shared" si="90"/>
        <v>1.4042223453710367</v>
      </c>
      <c r="K747" s="2">
        <f t="shared" si="84"/>
        <v>1.4658677058098357</v>
      </c>
    </row>
    <row r="748" spans="1:11" ht="13.5" x14ac:dyDescent="0.25">
      <c r="A748" s="3">
        <f>TITRES_STAT!B751</f>
        <v>43396</v>
      </c>
      <c r="B748" s="5">
        <f>TITRES_STAT!D751</f>
        <v>1.4365000000000001</v>
      </c>
      <c r="C748" s="2">
        <f t="shared" si="85"/>
        <v>-6.4899999999999958E-2</v>
      </c>
      <c r="D748" s="2">
        <f t="shared" si="86"/>
        <v>1.44024</v>
      </c>
      <c r="E748" s="2">
        <f t="shared" si="88"/>
        <v>1.3753800000000003</v>
      </c>
      <c r="F748" s="2">
        <f t="shared" si="89"/>
        <v>1.3846449999999999</v>
      </c>
      <c r="G748" s="2">
        <f t="shared" si="83"/>
        <v>1.4765799999999998</v>
      </c>
      <c r="H748" s="2">
        <f t="shared" si="87"/>
        <v>1.7795475000000005</v>
      </c>
      <c r="I748" s="2">
        <f t="array" ref="I748">SUMPRODUCT(B732:B751, (ROW(B732:B751)-ROW(B732)+1)) / (20*21/2)</f>
        <v>1.3999214285714288</v>
      </c>
      <c r="J748" s="2">
        <f t="shared" si="90"/>
        <v>1.4072964077166521</v>
      </c>
      <c r="K748" s="2">
        <f t="shared" si="84"/>
        <v>1.4647160310721952</v>
      </c>
    </row>
    <row r="749" spans="1:11" ht="13.5" x14ac:dyDescent="0.25">
      <c r="A749" s="3">
        <f>TITRES_STAT!B752</f>
        <v>43397</v>
      </c>
      <c r="B749" s="5">
        <f>TITRES_STAT!D752</f>
        <v>1.3995</v>
      </c>
      <c r="C749" s="2">
        <f t="shared" si="85"/>
        <v>-3.7000000000000144E-2</v>
      </c>
      <c r="D749" s="2">
        <f t="shared" si="86"/>
        <v>1.4495200000000001</v>
      </c>
      <c r="E749" s="2">
        <f t="shared" si="88"/>
        <v>1.3828</v>
      </c>
      <c r="F749" s="2">
        <f t="shared" si="89"/>
        <v>1.3837199999999998</v>
      </c>
      <c r="G749" s="2">
        <f t="shared" si="83"/>
        <v>1.472688</v>
      </c>
      <c r="H749" s="2">
        <f t="shared" si="87"/>
        <v>1.7751455000000005</v>
      </c>
      <c r="I749" s="2">
        <f t="array" ref="I749">SUMPRODUCT(B733:B752, (ROW(B733:B752)-ROW(B733)+1)) / (20*21/2)</f>
        <v>1.4091019047619049</v>
      </c>
      <c r="J749" s="2">
        <f t="shared" si="90"/>
        <v>1.4065538926960186</v>
      </c>
      <c r="K749" s="2">
        <f t="shared" si="84"/>
        <v>1.4621585396575993</v>
      </c>
    </row>
    <row r="750" spans="1:11" ht="13.5" x14ac:dyDescent="0.25">
      <c r="A750" s="3">
        <f>TITRES_STAT!B753</f>
        <v>43398</v>
      </c>
      <c r="B750" s="5">
        <f>TITRES_STAT!D753</f>
        <v>1.4273</v>
      </c>
      <c r="C750" s="2">
        <f t="shared" si="85"/>
        <v>2.7800000000000047E-2</v>
      </c>
      <c r="D750" s="2">
        <f t="shared" si="86"/>
        <v>1.4495199999999999</v>
      </c>
      <c r="E750" s="2">
        <f t="shared" si="88"/>
        <v>1.39392</v>
      </c>
      <c r="F750" s="2">
        <f t="shared" si="89"/>
        <v>1.384185</v>
      </c>
      <c r="G750" s="2">
        <f t="shared" si="83"/>
        <v>1.4702780000000002</v>
      </c>
      <c r="H750" s="2">
        <f t="shared" si="87"/>
        <v>1.7702335000000002</v>
      </c>
      <c r="I750" s="2">
        <f t="array" ref="I750">SUMPRODUCT(B734:B753, (ROW(B734:B753)-ROW(B734)+1)) / (20*21/2)</f>
        <v>1.4224271428571429</v>
      </c>
      <c r="J750" s="2">
        <f t="shared" si="90"/>
        <v>1.4085297124392548</v>
      </c>
      <c r="K750" s="2">
        <f t="shared" si="84"/>
        <v>1.4607915381023995</v>
      </c>
    </row>
    <row r="751" spans="1:11" ht="13.5" x14ac:dyDescent="0.25">
      <c r="A751" s="3">
        <f>TITRES_STAT!B754</f>
        <v>43399</v>
      </c>
      <c r="B751" s="5">
        <f>TITRES_STAT!D754</f>
        <v>1.4829000000000001</v>
      </c>
      <c r="C751" s="2">
        <f t="shared" si="85"/>
        <v>5.5600000000000094E-2</v>
      </c>
      <c r="D751" s="2">
        <f t="shared" si="86"/>
        <v>1.4495199999999999</v>
      </c>
      <c r="E751" s="2">
        <f t="shared" si="88"/>
        <v>1.4106000000000001</v>
      </c>
      <c r="F751" s="2">
        <f t="shared" si="89"/>
        <v>1.3865050000000001</v>
      </c>
      <c r="G751" s="2">
        <f t="shared" si="83"/>
        <v>1.469166</v>
      </c>
      <c r="H751" s="2">
        <f t="shared" si="87"/>
        <v>1.7651825000000003</v>
      </c>
      <c r="I751" s="2">
        <f t="array" ref="I751">SUMPRODUCT(B735:B754, (ROW(B735:B754)-ROW(B735)+1)) / (20*21/2)</f>
        <v>1.4378704761904764</v>
      </c>
      <c r="J751" s="2">
        <f t="shared" si="90"/>
        <v>1.4156125969688498</v>
      </c>
      <c r="K751" s="2">
        <f t="shared" si="84"/>
        <v>1.4616585366081878</v>
      </c>
    </row>
    <row r="752" spans="1:11" ht="13.5" x14ac:dyDescent="0.25">
      <c r="A752" s="3">
        <f>TITRES_STAT!B755</f>
        <v>43402</v>
      </c>
      <c r="B752" s="5">
        <f>TITRES_STAT!D755</f>
        <v>1.4829000000000001</v>
      </c>
      <c r="C752" s="2">
        <f t="shared" si="85"/>
        <v>0</v>
      </c>
      <c r="D752" s="2">
        <f t="shared" si="86"/>
        <v>1.4458199999999999</v>
      </c>
      <c r="E752" s="2">
        <f t="shared" si="88"/>
        <v>1.4309900000000002</v>
      </c>
      <c r="F752" s="2">
        <f t="shared" si="89"/>
        <v>1.3892850000000001</v>
      </c>
      <c r="G752" s="2">
        <f t="shared" si="83"/>
        <v>1.4674979999999997</v>
      </c>
      <c r="H752" s="2">
        <f t="shared" si="87"/>
        <v>1.7603170000000004</v>
      </c>
      <c r="I752" s="2">
        <f t="array" ref="I752">SUMPRODUCT(B736:B755, (ROW(B736:B755)-ROW(B736)+1)) / (20*21/2)</f>
        <v>1.4595861904761909</v>
      </c>
      <c r="J752" s="2">
        <f t="shared" si="90"/>
        <v>1.4220209210670547</v>
      </c>
      <c r="K752" s="2">
        <f t="shared" si="84"/>
        <v>1.4624915351725725</v>
      </c>
    </row>
    <row r="753" spans="1:11" ht="13.5" x14ac:dyDescent="0.25">
      <c r="A753" s="3">
        <f>TITRES_STAT!B756</f>
        <v>43403</v>
      </c>
      <c r="B753" s="5">
        <f>TITRES_STAT!D756</f>
        <v>1.5291999999999999</v>
      </c>
      <c r="C753" s="2">
        <f t="shared" si="85"/>
        <v>4.6299999999999786E-2</v>
      </c>
      <c r="D753" s="2">
        <f t="shared" si="86"/>
        <v>1.4643599999999999</v>
      </c>
      <c r="E753" s="2">
        <f t="shared" si="88"/>
        <v>1.4523000000000001</v>
      </c>
      <c r="F753" s="2">
        <f t="shared" si="89"/>
        <v>1.3948449999999999</v>
      </c>
      <c r="G753" s="2">
        <f t="shared" si="83"/>
        <v>1.4661999999999997</v>
      </c>
      <c r="H753" s="2">
        <f t="shared" si="87"/>
        <v>1.7560074999999999</v>
      </c>
      <c r="I753" s="2">
        <f t="array" ref="I753">SUMPRODUCT(B737:B756, (ROW(B737:B756)-ROW(B737)+1)) / (20*21/2)</f>
        <v>1.4888852380952382</v>
      </c>
      <c r="J753" s="2">
        <f t="shared" si="90"/>
        <v>1.4322284523940016</v>
      </c>
      <c r="K753" s="2">
        <f t="shared" si="84"/>
        <v>1.4651075534010989</v>
      </c>
    </row>
    <row r="754" spans="1:11" ht="13.5" x14ac:dyDescent="0.25">
      <c r="A754" s="3">
        <f>TITRES_STAT!B757</f>
        <v>43404</v>
      </c>
      <c r="B754" s="5">
        <f>TITRES_STAT!D757</f>
        <v>1.5569999999999999</v>
      </c>
      <c r="C754" s="2">
        <f t="shared" si="85"/>
        <v>2.7800000000000047E-2</v>
      </c>
      <c r="D754" s="2">
        <f t="shared" si="86"/>
        <v>1.49586</v>
      </c>
      <c r="E754" s="2">
        <f t="shared" si="88"/>
        <v>1.4726900000000003</v>
      </c>
      <c r="F754" s="2">
        <f t="shared" si="89"/>
        <v>1.4031849999999999</v>
      </c>
      <c r="G754" s="2">
        <f t="shared" ref="G754:G817" si="91">AVERAGE(B705:B754)</f>
        <v>1.4656440000000002</v>
      </c>
      <c r="H754" s="2">
        <f t="shared" si="87"/>
        <v>1.7524855000000001</v>
      </c>
      <c r="I754" s="2">
        <f t="array" ref="I754">SUMPRODUCT(B738:B757, (ROW(B738:B757)-ROW(B738)+1)) / (20*21/2)</f>
        <v>1.5226000000000002</v>
      </c>
      <c r="J754" s="2">
        <f t="shared" si="90"/>
        <v>1.4441114569279063</v>
      </c>
      <c r="K754" s="2">
        <f t="shared" si="84"/>
        <v>1.4687111787579186</v>
      </c>
    </row>
    <row r="755" spans="1:11" ht="13.5" x14ac:dyDescent="0.25">
      <c r="A755" s="3">
        <f>TITRES_STAT!B758</f>
        <v>43405</v>
      </c>
      <c r="B755" s="5">
        <f>TITRES_STAT!D758</f>
        <v>1.6312</v>
      </c>
      <c r="C755" s="2">
        <f t="shared" si="85"/>
        <v>7.4200000000000044E-2</v>
      </c>
      <c r="D755" s="2">
        <f t="shared" si="86"/>
        <v>1.5366399999999998</v>
      </c>
      <c r="E755" s="2">
        <f t="shared" si="88"/>
        <v>1.49308</v>
      </c>
      <c r="F755" s="2">
        <f t="shared" si="89"/>
        <v>1.4161600000000001</v>
      </c>
      <c r="G755" s="2">
        <f t="shared" si="91"/>
        <v>1.4665720000000002</v>
      </c>
      <c r="H755" s="2">
        <f t="shared" si="87"/>
        <v>1.7496589999999999</v>
      </c>
      <c r="I755" s="2">
        <f t="array" ref="I755">SUMPRODUCT(B739:B758, (ROW(B739:B758)-ROW(B739)+1)) / (20*21/2)</f>
        <v>1.547139523809524</v>
      </c>
      <c r="J755" s="2">
        <f t="shared" si="90"/>
        <v>1.4619294134109628</v>
      </c>
      <c r="K755" s="2">
        <f t="shared" ref="K755:K818" si="92">$K$4*B755+(1-$K$4)*K754</f>
        <v>1.4750832893948629</v>
      </c>
    </row>
    <row r="756" spans="1:11" ht="13.5" x14ac:dyDescent="0.25">
      <c r="A756" s="3">
        <f>TITRES_STAT!B759</f>
        <v>43406</v>
      </c>
      <c r="B756" s="5">
        <f>TITRES_STAT!D759</f>
        <v>1.7238</v>
      </c>
      <c r="C756" s="2">
        <f t="shared" si="85"/>
        <v>9.2600000000000016E-2</v>
      </c>
      <c r="D756" s="2">
        <f t="shared" si="86"/>
        <v>1.5848200000000001</v>
      </c>
      <c r="E756" s="2">
        <f t="shared" si="88"/>
        <v>1.5171699999999999</v>
      </c>
      <c r="F756" s="2">
        <f t="shared" si="89"/>
        <v>1.4346950000000001</v>
      </c>
      <c r="G756" s="2">
        <f t="shared" si="91"/>
        <v>1.469352</v>
      </c>
      <c r="H756" s="2">
        <f t="shared" si="87"/>
        <v>1.7476199999999997</v>
      </c>
      <c r="I756" s="2">
        <f t="array" ref="I756">SUMPRODUCT(B740:B759, (ROW(B740:B759)-ROW(B740)+1)) / (20*21/2)</f>
        <v>1.5770590476190478</v>
      </c>
      <c r="J756" s="2">
        <f t="shared" si="90"/>
        <v>1.4868694692765856</v>
      </c>
      <c r="K756" s="2">
        <f t="shared" si="92"/>
        <v>1.4848368858891821</v>
      </c>
    </row>
    <row r="757" spans="1:11" ht="13.5" x14ac:dyDescent="0.25">
      <c r="A757" s="3">
        <f>TITRES_STAT!B760</f>
        <v>43409</v>
      </c>
      <c r="B757" s="5">
        <f>TITRES_STAT!D760</f>
        <v>1.7887</v>
      </c>
      <c r="C757" s="2">
        <f t="shared" si="85"/>
        <v>6.4899999999999958E-2</v>
      </c>
      <c r="D757" s="2">
        <f t="shared" si="86"/>
        <v>1.6459799999999998</v>
      </c>
      <c r="E757" s="2">
        <f t="shared" si="88"/>
        <v>1.5459000000000001</v>
      </c>
      <c r="F757" s="2">
        <f t="shared" si="89"/>
        <v>1.4569350000000001</v>
      </c>
      <c r="G757" s="2">
        <f t="shared" si="91"/>
        <v>1.4734300000000002</v>
      </c>
      <c r="H757" s="2">
        <f t="shared" si="87"/>
        <v>1.7461834999999997</v>
      </c>
      <c r="I757" s="2">
        <f t="array" ref="I757">SUMPRODUCT(B741:B760, (ROW(B741:B760)-ROW(B741)+1)) / (20*21/2)</f>
        <v>1.5977147619047618</v>
      </c>
      <c r="J757" s="2">
        <f t="shared" si="90"/>
        <v>1.515615234107387</v>
      </c>
      <c r="K757" s="2">
        <f t="shared" si="92"/>
        <v>1.4967530864425476</v>
      </c>
    </row>
    <row r="758" spans="1:11" ht="13.5" x14ac:dyDescent="0.25">
      <c r="A758" s="3">
        <f>TITRES_STAT!B761</f>
        <v>43410</v>
      </c>
      <c r="B758" s="5">
        <f>TITRES_STAT!D761</f>
        <v>1.7145999999999999</v>
      </c>
      <c r="C758" s="2">
        <f t="shared" si="85"/>
        <v>-7.4100000000000055E-2</v>
      </c>
      <c r="D758" s="2">
        <f t="shared" si="86"/>
        <v>1.6830599999999998</v>
      </c>
      <c r="E758" s="2">
        <f t="shared" si="88"/>
        <v>1.5737100000000002</v>
      </c>
      <c r="F758" s="2">
        <f t="shared" si="89"/>
        <v>1.474545</v>
      </c>
      <c r="G758" s="2">
        <f t="shared" si="91"/>
        <v>1.4760260000000003</v>
      </c>
      <c r="H758" s="2">
        <f t="shared" si="87"/>
        <v>1.7441909999999998</v>
      </c>
      <c r="I758" s="2">
        <f t="array" ref="I758">SUMPRODUCT(B742:B761, (ROW(B742:B761)-ROW(B742)+1)) / (20*21/2)</f>
        <v>1.6120538095238097</v>
      </c>
      <c r="J758" s="2">
        <f t="shared" si="90"/>
        <v>1.5345661641923978</v>
      </c>
      <c r="K758" s="2">
        <f t="shared" si="92"/>
        <v>1.5052961026604867</v>
      </c>
    </row>
    <row r="759" spans="1:11" ht="13.5" x14ac:dyDescent="0.25">
      <c r="A759" s="3">
        <f>TITRES_STAT!B762</f>
        <v>43411</v>
      </c>
      <c r="B759" s="5">
        <f>TITRES_STAT!D762</f>
        <v>1.7887</v>
      </c>
      <c r="C759" s="2">
        <f t="shared" si="85"/>
        <v>7.4100000000000055E-2</v>
      </c>
      <c r="D759" s="2">
        <f t="shared" si="86"/>
        <v>1.7294</v>
      </c>
      <c r="E759" s="2">
        <f t="shared" si="88"/>
        <v>1.61263</v>
      </c>
      <c r="F759" s="2">
        <f t="shared" si="89"/>
        <v>1.4977149999999999</v>
      </c>
      <c r="G759" s="2">
        <f t="shared" si="91"/>
        <v>1.4799180000000005</v>
      </c>
      <c r="H759" s="2">
        <f t="shared" si="87"/>
        <v>1.7421055000000001</v>
      </c>
      <c r="I759" s="2">
        <f t="array" ref="I759">SUMPRODUCT(B743:B762, (ROW(B743:B762)-ROW(B743)+1)) / (20*21/2)</f>
        <v>1.626487619047619</v>
      </c>
      <c r="J759" s="2">
        <f t="shared" si="90"/>
        <v>1.5587693866502648</v>
      </c>
      <c r="K759" s="2">
        <f t="shared" si="92"/>
        <v>1.5164099809875267</v>
      </c>
    </row>
    <row r="760" spans="1:11" ht="13.5" x14ac:dyDescent="0.25">
      <c r="A760" s="3">
        <f>TITRES_STAT!B763</f>
        <v>43412</v>
      </c>
      <c r="B760" s="5">
        <f>TITRES_STAT!D763</f>
        <v>1.7145999999999999</v>
      </c>
      <c r="C760" s="2">
        <f t="shared" si="85"/>
        <v>-7.4100000000000055E-2</v>
      </c>
      <c r="D760" s="2">
        <f t="shared" si="86"/>
        <v>1.7460799999999999</v>
      </c>
      <c r="E760" s="2">
        <f t="shared" si="88"/>
        <v>1.6413599999999999</v>
      </c>
      <c r="F760" s="2">
        <f t="shared" si="89"/>
        <v>1.5176399999999999</v>
      </c>
      <c r="G760" s="2">
        <f t="shared" si="91"/>
        <v>1.4828840000000005</v>
      </c>
      <c r="H760" s="2">
        <f t="shared" si="87"/>
        <v>1.739325</v>
      </c>
      <c r="I760" s="2">
        <f t="array" ref="I760">SUMPRODUCT(B744:B763, (ROW(B744:B763)-ROW(B744)+1)) / (20*21/2)</f>
        <v>1.642503333333333</v>
      </c>
      <c r="J760" s="2">
        <f t="shared" si="90"/>
        <v>1.5736103974454778</v>
      </c>
      <c r="K760" s="2">
        <f t="shared" si="92"/>
        <v>1.5241821385958589</v>
      </c>
    </row>
    <row r="761" spans="1:11" ht="13.5" x14ac:dyDescent="0.25">
      <c r="A761" s="3">
        <f>TITRES_STAT!B764</f>
        <v>43413</v>
      </c>
      <c r="B761" s="5">
        <f>TITRES_STAT!D764</f>
        <v>1.6681999999999999</v>
      </c>
      <c r="C761" s="2">
        <f t="shared" si="85"/>
        <v>-4.6399999999999997E-2</v>
      </c>
      <c r="D761" s="2">
        <f t="shared" si="86"/>
        <v>1.7349599999999998</v>
      </c>
      <c r="E761" s="2">
        <f t="shared" si="88"/>
        <v>1.6598899999999996</v>
      </c>
      <c r="F761" s="2">
        <f t="shared" si="89"/>
        <v>1.535245</v>
      </c>
      <c r="G761" s="2">
        <f t="shared" si="91"/>
        <v>1.4849220000000003</v>
      </c>
      <c r="H761" s="2">
        <f t="shared" si="87"/>
        <v>1.736637</v>
      </c>
      <c r="I761" s="2">
        <f t="array" ref="I761">SUMPRODUCT(B745:B764, (ROW(B745:B764)-ROW(B745)+1)) / (20*21/2)</f>
        <v>1.6548157142857143</v>
      </c>
      <c r="J761" s="2">
        <f t="shared" si="90"/>
        <v>1.5826189310220988</v>
      </c>
      <c r="K761" s="2">
        <f t="shared" si="92"/>
        <v>1.5298298978666096</v>
      </c>
    </row>
    <row r="762" spans="1:11" ht="13.5" x14ac:dyDescent="0.25">
      <c r="A762" s="3">
        <f>TITRES_STAT!B765</f>
        <v>43416</v>
      </c>
      <c r="B762" s="5">
        <f>TITRES_STAT!D765</f>
        <v>1.6868000000000001</v>
      </c>
      <c r="C762" s="2">
        <f t="shared" si="85"/>
        <v>1.8600000000000172E-2</v>
      </c>
      <c r="D762" s="2">
        <f t="shared" si="86"/>
        <v>1.7145800000000002</v>
      </c>
      <c r="E762" s="2">
        <f t="shared" si="88"/>
        <v>1.6802799999999998</v>
      </c>
      <c r="F762" s="2">
        <f t="shared" si="89"/>
        <v>1.5556350000000001</v>
      </c>
      <c r="G762" s="2">
        <f t="shared" si="91"/>
        <v>1.4873320000000003</v>
      </c>
      <c r="H762" s="2">
        <f t="shared" si="87"/>
        <v>1.7339495</v>
      </c>
      <c r="I762" s="2">
        <f t="array" ref="I762">SUMPRODUCT(B746:B765, (ROW(B746:B765)-ROW(B746)+1)) / (20*21/2)</f>
        <v>1.6716319047619046</v>
      </c>
      <c r="J762" s="2">
        <f t="shared" si="90"/>
        <v>1.5925409375914228</v>
      </c>
      <c r="K762" s="2">
        <f t="shared" si="92"/>
        <v>1.5359855881463504</v>
      </c>
    </row>
    <row r="763" spans="1:11" ht="13.5" x14ac:dyDescent="0.25">
      <c r="A763" s="3">
        <f>TITRES_STAT!B766</f>
        <v>43417</v>
      </c>
      <c r="B763" s="5">
        <f>TITRES_STAT!D766</f>
        <v>1.7238</v>
      </c>
      <c r="C763" s="2">
        <f t="shared" si="85"/>
        <v>3.6999999999999922E-2</v>
      </c>
      <c r="D763" s="2">
        <f t="shared" si="86"/>
        <v>1.7164200000000001</v>
      </c>
      <c r="E763" s="2">
        <f t="shared" si="88"/>
        <v>1.6997399999999998</v>
      </c>
      <c r="F763" s="2">
        <f t="shared" si="89"/>
        <v>1.5760200000000002</v>
      </c>
      <c r="G763" s="2">
        <f t="shared" si="91"/>
        <v>1.4902960000000005</v>
      </c>
      <c r="H763" s="2">
        <f t="shared" si="87"/>
        <v>1.7317714999999998</v>
      </c>
      <c r="I763" s="2">
        <f t="array" ref="I763">SUMPRODUCT(B747:B766, (ROW(B747:B766)-ROW(B747)+1)) / (20*21/2)</f>
        <v>1.6841676190476191</v>
      </c>
      <c r="J763" s="2">
        <f t="shared" si="90"/>
        <v>1.6050418006779541</v>
      </c>
      <c r="K763" s="2">
        <f t="shared" si="92"/>
        <v>1.5433508591994349</v>
      </c>
    </row>
    <row r="764" spans="1:11" ht="13.5" x14ac:dyDescent="0.25">
      <c r="A764" s="3">
        <f>TITRES_STAT!B767</f>
        <v>43418</v>
      </c>
      <c r="B764" s="5">
        <f>TITRES_STAT!D767</f>
        <v>1.7053</v>
      </c>
      <c r="C764" s="2">
        <f t="shared" si="85"/>
        <v>-1.8499999999999961E-2</v>
      </c>
      <c r="D764" s="2">
        <f t="shared" si="86"/>
        <v>1.6997399999999998</v>
      </c>
      <c r="E764" s="2">
        <f t="shared" si="88"/>
        <v>1.7145700000000001</v>
      </c>
      <c r="F764" s="2">
        <f t="shared" si="89"/>
        <v>1.5936300000000003</v>
      </c>
      <c r="G764" s="2">
        <f t="shared" si="91"/>
        <v>1.4938180000000001</v>
      </c>
      <c r="H764" s="2">
        <f t="shared" si="87"/>
        <v>1.729779</v>
      </c>
      <c r="I764" s="2">
        <f t="array" ref="I764">SUMPRODUCT(B748:B767, (ROW(B748:B767)-ROW(B748)+1)) / (20*21/2)</f>
        <v>1.6936961904761907</v>
      </c>
      <c r="J764" s="2">
        <f t="shared" si="90"/>
        <v>1.614590200613387</v>
      </c>
      <c r="K764" s="2">
        <f t="shared" si="92"/>
        <v>1.5497018058974965</v>
      </c>
    </row>
    <row r="765" spans="1:11" ht="13.5" x14ac:dyDescent="0.25">
      <c r="A765" s="3">
        <f>TITRES_STAT!B768</f>
        <v>43419</v>
      </c>
      <c r="B765" s="5">
        <f>TITRES_STAT!D768</f>
        <v>1.7702</v>
      </c>
      <c r="C765" s="2">
        <f t="shared" si="85"/>
        <v>6.4899999999999958E-2</v>
      </c>
      <c r="D765" s="2">
        <f t="shared" si="86"/>
        <v>1.7108600000000003</v>
      </c>
      <c r="E765" s="2">
        <f t="shared" si="88"/>
        <v>1.7284700000000002</v>
      </c>
      <c r="F765" s="2">
        <f t="shared" si="89"/>
        <v>1.6107749999999998</v>
      </c>
      <c r="G765" s="2">
        <f t="shared" si="91"/>
        <v>1.4984520000000001</v>
      </c>
      <c r="H765" s="2">
        <f t="shared" si="87"/>
        <v>1.7284815</v>
      </c>
      <c r="I765" s="2">
        <f t="array" ref="I765">SUMPRODUCT(B749:B768, (ROW(B749:B768)-ROW(B749)+1)) / (20*21/2)</f>
        <v>1.7021657142857143</v>
      </c>
      <c r="J765" s="2">
        <f t="shared" si="90"/>
        <v>1.6294101815073501</v>
      </c>
      <c r="K765" s="2">
        <f t="shared" si="92"/>
        <v>1.5583487939015164</v>
      </c>
    </row>
    <row r="766" spans="1:11" ht="13.5" x14ac:dyDescent="0.25">
      <c r="A766" s="3">
        <f>TITRES_STAT!B769</f>
        <v>43420</v>
      </c>
      <c r="B766" s="5">
        <f>TITRES_STAT!D769</f>
        <v>1.7423999999999999</v>
      </c>
      <c r="C766" s="2">
        <f t="shared" si="85"/>
        <v>-2.7800000000000047E-2</v>
      </c>
      <c r="D766" s="2">
        <f t="shared" si="86"/>
        <v>1.7256999999999998</v>
      </c>
      <c r="E766" s="2">
        <f t="shared" si="88"/>
        <v>1.7303299999999999</v>
      </c>
      <c r="F766" s="2">
        <f t="shared" si="89"/>
        <v>1.62375</v>
      </c>
      <c r="G766" s="2">
        <f t="shared" si="91"/>
        <v>1.5025300000000001</v>
      </c>
      <c r="H766" s="2">
        <f t="shared" si="87"/>
        <v>1.7272305000000003</v>
      </c>
      <c r="I766" s="2">
        <f t="array" ref="I766">SUMPRODUCT(B750:B769, (ROW(B750:B769)-ROW(B750)+1)) / (20*21/2)</f>
        <v>1.7066195238095236</v>
      </c>
      <c r="J766" s="2">
        <f t="shared" si="90"/>
        <v>1.6401711166018882</v>
      </c>
      <c r="K766" s="2">
        <f t="shared" si="92"/>
        <v>1.5655664882583198</v>
      </c>
    </row>
    <row r="767" spans="1:11" ht="13.5" x14ac:dyDescent="0.25">
      <c r="A767" s="3">
        <f>TITRES_STAT!B770</f>
        <v>43423</v>
      </c>
      <c r="B767" s="5">
        <f>TITRES_STAT!D770</f>
        <v>1.7238</v>
      </c>
      <c r="C767" s="2">
        <f t="shared" si="85"/>
        <v>-1.859999999999995E-2</v>
      </c>
      <c r="D767" s="2">
        <f t="shared" si="86"/>
        <v>1.7330999999999999</v>
      </c>
      <c r="E767" s="2">
        <f t="shared" si="88"/>
        <v>1.7238400000000003</v>
      </c>
      <c r="F767" s="2">
        <f t="shared" si="89"/>
        <v>1.63487</v>
      </c>
      <c r="G767" s="2">
        <f t="shared" si="91"/>
        <v>1.5064219999999999</v>
      </c>
      <c r="H767" s="2">
        <f t="shared" si="87"/>
        <v>1.7263500000000003</v>
      </c>
      <c r="I767" s="2">
        <f t="array" ref="I767">SUMPRODUCT(B751:B770, (ROW(B751:B770)-ROW(B751)+1)) / (20*21/2)</f>
        <v>1.716728095238095</v>
      </c>
      <c r="J767" s="2">
        <f t="shared" si="90"/>
        <v>1.6481357721636132</v>
      </c>
      <c r="K767" s="2">
        <f t="shared" si="92"/>
        <v>1.5717717240128954</v>
      </c>
    </row>
    <row r="768" spans="1:11" ht="13.5" x14ac:dyDescent="0.25">
      <c r="A768" s="3">
        <f>TITRES_STAT!B771</f>
        <v>43425</v>
      </c>
      <c r="B768" s="5">
        <f>TITRES_STAT!D771</f>
        <v>1.7238</v>
      </c>
      <c r="C768" s="2">
        <f t="shared" si="85"/>
        <v>0</v>
      </c>
      <c r="D768" s="2">
        <f t="shared" si="86"/>
        <v>1.7330999999999999</v>
      </c>
      <c r="E768" s="2">
        <f t="shared" si="88"/>
        <v>1.7247600000000003</v>
      </c>
      <c r="F768" s="2">
        <f t="shared" si="89"/>
        <v>1.6492350000000002</v>
      </c>
      <c r="G768" s="2">
        <f t="shared" si="91"/>
        <v>1.5097579999999999</v>
      </c>
      <c r="H768" s="2">
        <f t="shared" si="87"/>
        <v>1.7252375</v>
      </c>
      <c r="I768" s="2">
        <f t="array" ref="I768">SUMPRODUCT(B752:B771, (ROW(B752:B771)-ROW(B752)+1)) / (20*21/2)</f>
        <v>1.7322609523809527</v>
      </c>
      <c r="J768" s="2">
        <f t="shared" si="90"/>
        <v>1.6553418891004119</v>
      </c>
      <c r="K768" s="2">
        <f t="shared" si="92"/>
        <v>1.5777336171888603</v>
      </c>
    </row>
    <row r="769" spans="1:11" ht="13.5" x14ac:dyDescent="0.25">
      <c r="A769" s="3">
        <f>TITRES_STAT!B772</f>
        <v>43426</v>
      </c>
      <c r="B769" s="5">
        <f>TITRES_STAT!D772</f>
        <v>1.696</v>
      </c>
      <c r="C769" s="2">
        <f t="shared" si="85"/>
        <v>-2.7800000000000047E-2</v>
      </c>
      <c r="D769" s="2">
        <f t="shared" si="86"/>
        <v>1.7312400000000001</v>
      </c>
      <c r="E769" s="2">
        <f t="shared" si="88"/>
        <v>1.7154900000000002</v>
      </c>
      <c r="F769" s="2">
        <f t="shared" si="89"/>
        <v>1.6640600000000003</v>
      </c>
      <c r="G769" s="2">
        <f t="shared" si="91"/>
        <v>1.5129079999999999</v>
      </c>
      <c r="H769" s="2">
        <f t="shared" si="87"/>
        <v>1.7235225000000003</v>
      </c>
      <c r="I769" s="2">
        <f t="array" ref="I769">SUMPRODUCT(B753:B772, (ROW(B753:B772)-ROW(B753)+1)) / (20*21/2)</f>
        <v>1.7566633333333335</v>
      </c>
      <c r="J769" s="2">
        <f t="shared" si="90"/>
        <v>1.6592140901384678</v>
      </c>
      <c r="K769" s="2">
        <f t="shared" si="92"/>
        <v>1.5823715145540029</v>
      </c>
    </row>
    <row r="770" spans="1:11" ht="13.5" x14ac:dyDescent="0.25">
      <c r="A770" s="3">
        <f>TITRES_STAT!B773</f>
        <v>43427</v>
      </c>
      <c r="B770" s="5">
        <f>TITRES_STAT!D773</f>
        <v>1.7702</v>
      </c>
      <c r="C770" s="2">
        <f t="shared" si="85"/>
        <v>7.4200000000000044E-2</v>
      </c>
      <c r="D770" s="2">
        <f t="shared" si="86"/>
        <v>1.7312399999999997</v>
      </c>
      <c r="E770" s="2">
        <f t="shared" si="88"/>
        <v>1.7210500000000004</v>
      </c>
      <c r="F770" s="2">
        <f t="shared" si="89"/>
        <v>1.6812050000000003</v>
      </c>
      <c r="G770" s="2">
        <f t="shared" si="91"/>
        <v>1.518284</v>
      </c>
      <c r="H770" s="2">
        <f t="shared" si="87"/>
        <v>1.7221785000000001</v>
      </c>
      <c r="I770" s="2">
        <f t="array" ref="I770">SUMPRODUCT(B754:B773, (ROW(B754:B773)-ROW(B754)+1)) / (20*21/2)</f>
        <v>1.7894152380952382</v>
      </c>
      <c r="J770" s="2">
        <f t="shared" si="90"/>
        <v>1.669784176791947</v>
      </c>
      <c r="K770" s="2">
        <f t="shared" si="92"/>
        <v>1.5897373375126695</v>
      </c>
    </row>
    <row r="771" spans="1:11" ht="13.5" x14ac:dyDescent="0.25">
      <c r="A771" s="3">
        <f>TITRES_STAT!B774</f>
        <v>43430</v>
      </c>
      <c r="B771" s="5">
        <f>TITRES_STAT!D774</f>
        <v>1.8443000000000001</v>
      </c>
      <c r="C771" s="2">
        <f t="shared" si="85"/>
        <v>7.4100000000000055E-2</v>
      </c>
      <c r="D771" s="2">
        <f t="shared" si="86"/>
        <v>1.7516200000000002</v>
      </c>
      <c r="E771" s="2">
        <f t="shared" si="88"/>
        <v>1.7386600000000001</v>
      </c>
      <c r="F771" s="2">
        <f t="shared" si="89"/>
        <v>1.6992750000000001</v>
      </c>
      <c r="G771" s="2">
        <f t="shared" si="91"/>
        <v>1.525512</v>
      </c>
      <c r="H771" s="2">
        <f t="shared" si="87"/>
        <v>1.7212049999999999</v>
      </c>
      <c r="I771" s="2">
        <f t="array" ref="I771">SUMPRODUCT(B755:B774, (ROW(B755:B774)-ROW(B755)+1)) / (20*21/2)</f>
        <v>1.8284261904761905</v>
      </c>
      <c r="J771" s="2">
        <f t="shared" si="90"/>
        <v>1.6864047313831902</v>
      </c>
      <c r="K771" s="2">
        <f t="shared" si="92"/>
        <v>1.5997201870219766</v>
      </c>
    </row>
    <row r="772" spans="1:11" ht="13.5" x14ac:dyDescent="0.25">
      <c r="A772" s="3">
        <f>TITRES_STAT!B775</f>
        <v>43431</v>
      </c>
      <c r="B772" s="5">
        <f>TITRES_STAT!D775</f>
        <v>1.9555</v>
      </c>
      <c r="C772" s="2">
        <f t="shared" ref="C772:C835" si="93">B772-B771</f>
        <v>0.11119999999999997</v>
      </c>
      <c r="D772" s="2">
        <f t="shared" si="86"/>
        <v>1.7979600000000002</v>
      </c>
      <c r="E772" s="2">
        <f t="shared" si="88"/>
        <v>1.76553</v>
      </c>
      <c r="F772" s="2">
        <f t="shared" si="89"/>
        <v>1.7229050000000001</v>
      </c>
      <c r="G772" s="2">
        <f t="shared" si="91"/>
        <v>1.534222</v>
      </c>
      <c r="H772" s="2">
        <f t="shared" si="87"/>
        <v>1.7206024999999996</v>
      </c>
      <c r="I772" s="2">
        <f t="array" ref="I772">SUMPRODUCT(B756:B775, (ROW(B756:B775)-ROW(B756)+1)) / (20*21/2)</f>
        <v>1.8592733333333333</v>
      </c>
      <c r="J772" s="2">
        <f t="shared" si="90"/>
        <v>1.7120328522038388</v>
      </c>
      <c r="K772" s="2">
        <f t="shared" si="92"/>
        <v>1.6136723365505268</v>
      </c>
    </row>
    <row r="773" spans="1:11" ht="13.5" x14ac:dyDescent="0.25">
      <c r="A773" s="3">
        <f>TITRES_STAT!B776</f>
        <v>43432</v>
      </c>
      <c r="B773" s="5">
        <f>TITRES_STAT!D776</f>
        <v>2.0668000000000002</v>
      </c>
      <c r="C773" s="2">
        <f t="shared" si="93"/>
        <v>0.11130000000000018</v>
      </c>
      <c r="D773" s="2">
        <f t="shared" si="86"/>
        <v>1.8665599999999998</v>
      </c>
      <c r="E773" s="2">
        <f t="shared" si="88"/>
        <v>1.79983</v>
      </c>
      <c r="F773" s="2">
        <f t="shared" si="89"/>
        <v>1.7497849999999999</v>
      </c>
      <c r="G773" s="2">
        <f t="shared" si="91"/>
        <v>1.5457159999999999</v>
      </c>
      <c r="H773" s="2">
        <f t="shared" si="87"/>
        <v>1.7205564999999998</v>
      </c>
      <c r="I773" s="2">
        <f t="array" ref="I773">SUMPRODUCT(B757:B776, (ROW(B757:B776)-ROW(B757)+1)) / (20*21/2)</f>
        <v>1.8852223809523807</v>
      </c>
      <c r="J773" s="2">
        <f t="shared" si="90"/>
        <v>1.7458201996129972</v>
      </c>
      <c r="K773" s="2">
        <f t="shared" si="92"/>
        <v>1.6314420488426631</v>
      </c>
    </row>
    <row r="774" spans="1:11" ht="13.5" x14ac:dyDescent="0.25">
      <c r="A774" s="3">
        <f>TITRES_STAT!B777</f>
        <v>43433</v>
      </c>
      <c r="B774" s="5">
        <f>TITRES_STAT!D777</f>
        <v>2.1594000000000002</v>
      </c>
      <c r="C774" s="2">
        <f t="shared" si="93"/>
        <v>9.2600000000000016E-2</v>
      </c>
      <c r="D774" s="2">
        <f t="shared" ref="D774:D837" si="94">AVERAGE(B770:B774)</f>
        <v>1.9592400000000001</v>
      </c>
      <c r="E774" s="2">
        <f t="shared" si="88"/>
        <v>1.8452400000000004</v>
      </c>
      <c r="F774" s="2">
        <f t="shared" si="89"/>
        <v>1.7799050000000001</v>
      </c>
      <c r="G774" s="2">
        <f t="shared" si="91"/>
        <v>1.5598019999999999</v>
      </c>
      <c r="H774" s="2">
        <f t="shared" si="87"/>
        <v>1.7207414999999997</v>
      </c>
      <c r="I774" s="2">
        <f t="array" ref="I774">SUMPRODUCT(B758:B777, (ROW(B758:B777)-ROW(B758)+1)) / (20*21/2)</f>
        <v>1.9041990476190478</v>
      </c>
      <c r="J774" s="2">
        <f t="shared" si="90"/>
        <v>1.7852087520308069</v>
      </c>
      <c r="K774" s="2">
        <f t="shared" si="92"/>
        <v>1.6521462822213822</v>
      </c>
    </row>
    <row r="775" spans="1:11" ht="13.5" x14ac:dyDescent="0.25">
      <c r="A775" s="3">
        <f>TITRES_STAT!B778</f>
        <v>43434</v>
      </c>
      <c r="B775" s="5">
        <f>TITRES_STAT!D778</f>
        <v>2.1038000000000001</v>
      </c>
      <c r="C775" s="2">
        <f t="shared" si="93"/>
        <v>-5.5600000000000094E-2</v>
      </c>
      <c r="D775" s="2">
        <f t="shared" si="94"/>
        <v>2.02596</v>
      </c>
      <c r="E775" s="2">
        <f t="shared" si="88"/>
        <v>1.8786</v>
      </c>
      <c r="F775" s="2">
        <f t="shared" si="89"/>
        <v>1.8035350000000001</v>
      </c>
      <c r="G775" s="2">
        <f t="shared" si="91"/>
        <v>1.5724060000000002</v>
      </c>
      <c r="H775" s="2">
        <f t="shared" si="87"/>
        <v>1.7206484999999996</v>
      </c>
      <c r="I775" s="2">
        <f t="array" ref="I775">SUMPRODUCT(B759:B778, (ROW(B759:B778)-ROW(B759)+1)) / (20*21/2)</f>
        <v>1.9238438095238095</v>
      </c>
      <c r="J775" s="2">
        <f t="shared" si="90"/>
        <v>1.8155507756469205</v>
      </c>
      <c r="K775" s="2">
        <f t="shared" si="92"/>
        <v>1.6698581927225045</v>
      </c>
    </row>
    <row r="776" spans="1:11" ht="13.5" x14ac:dyDescent="0.25">
      <c r="A776" s="3">
        <f>TITRES_STAT!B779</f>
        <v>43437</v>
      </c>
      <c r="B776" s="5">
        <f>TITRES_STAT!D779</f>
        <v>2.0760000000000001</v>
      </c>
      <c r="C776" s="2">
        <f t="shared" si="93"/>
        <v>-2.7800000000000047E-2</v>
      </c>
      <c r="D776" s="2">
        <f t="shared" si="94"/>
        <v>2.0723000000000003</v>
      </c>
      <c r="E776" s="2">
        <f t="shared" si="88"/>
        <v>1.9119600000000001</v>
      </c>
      <c r="F776" s="2">
        <f t="shared" si="89"/>
        <v>1.8211450000000002</v>
      </c>
      <c r="G776" s="2">
        <f t="shared" si="91"/>
        <v>1.585196</v>
      </c>
      <c r="H776" s="2">
        <f t="shared" si="87"/>
        <v>1.7199994999999995</v>
      </c>
      <c r="I776" s="2">
        <f t="array" ref="I776">SUMPRODUCT(B760:B779, (ROW(B760:B779)-ROW(B760)+1)) / (20*21/2)</f>
        <v>1.9419438095238097</v>
      </c>
      <c r="J776" s="2">
        <f t="shared" si="90"/>
        <v>1.840355463680547</v>
      </c>
      <c r="K776" s="2">
        <f t="shared" si="92"/>
        <v>1.6857853224196611</v>
      </c>
    </row>
    <row r="777" spans="1:11" ht="13.5" x14ac:dyDescent="0.25">
      <c r="A777" s="3">
        <f>TITRES_STAT!B780</f>
        <v>43438</v>
      </c>
      <c r="B777" s="5">
        <f>TITRES_STAT!D780</f>
        <v>2.0204</v>
      </c>
      <c r="C777" s="2">
        <f t="shared" si="93"/>
        <v>-5.5600000000000094E-2</v>
      </c>
      <c r="D777" s="2">
        <f t="shared" si="94"/>
        <v>2.08528</v>
      </c>
      <c r="E777" s="2">
        <f t="shared" si="88"/>
        <v>1.9416199999999999</v>
      </c>
      <c r="F777" s="2">
        <f t="shared" si="89"/>
        <v>1.8327300000000004</v>
      </c>
      <c r="G777" s="2">
        <f t="shared" si="91"/>
        <v>1.5965019999999999</v>
      </c>
      <c r="H777" s="2">
        <f t="shared" si="87"/>
        <v>1.7189799999999997</v>
      </c>
      <c r="I777" s="2">
        <f t="array" ref="I777">SUMPRODUCT(B761:B780, (ROW(B761:B780)-ROW(B761)+1)) / (20*21/2)</f>
        <v>1.9606138095238093</v>
      </c>
      <c r="J777" s="2">
        <f t="shared" si="90"/>
        <v>1.857502562377638</v>
      </c>
      <c r="K777" s="2">
        <f t="shared" si="92"/>
        <v>1.698907466638498</v>
      </c>
    </row>
    <row r="778" spans="1:11" ht="13.5" x14ac:dyDescent="0.25">
      <c r="A778" s="3">
        <f>TITRES_STAT!B781</f>
        <v>43439</v>
      </c>
      <c r="B778" s="5">
        <f>TITRES_STAT!D781</f>
        <v>2.0390000000000001</v>
      </c>
      <c r="C778" s="2">
        <f t="shared" si="93"/>
        <v>1.8600000000000172E-2</v>
      </c>
      <c r="D778" s="2">
        <f t="shared" si="94"/>
        <v>2.07972</v>
      </c>
      <c r="E778" s="2">
        <f t="shared" si="88"/>
        <v>1.9731400000000001</v>
      </c>
      <c r="F778" s="2">
        <f t="shared" si="89"/>
        <v>1.8489500000000003</v>
      </c>
      <c r="G778" s="2">
        <f t="shared" si="91"/>
        <v>1.6081799999999999</v>
      </c>
      <c r="H778" s="2">
        <f t="shared" ref="H778:H841" si="95">AVERAGE(B579:B778)</f>
        <v>1.7180534999999997</v>
      </c>
      <c r="I778" s="2">
        <f t="array" ref="I778">SUMPRODUCT(B762:B781, (ROW(B762:B781)-ROW(B762)+1)) / (20*21/2)</f>
        <v>1.9688223809523808</v>
      </c>
      <c r="J778" s="2">
        <f t="shared" si="90"/>
        <v>1.8747880326273869</v>
      </c>
      <c r="K778" s="2">
        <f t="shared" si="92"/>
        <v>1.712244428731106</v>
      </c>
    </row>
    <row r="779" spans="1:11" ht="13.5" x14ac:dyDescent="0.25">
      <c r="A779" s="3">
        <f>TITRES_STAT!B782</f>
        <v>43440</v>
      </c>
      <c r="B779" s="5">
        <f>TITRES_STAT!D782</f>
        <v>2.0390000000000001</v>
      </c>
      <c r="C779" s="2">
        <f t="shared" si="93"/>
        <v>0</v>
      </c>
      <c r="D779" s="2">
        <f t="shared" si="94"/>
        <v>2.0556399999999999</v>
      </c>
      <c r="E779" s="2">
        <f t="shared" si="88"/>
        <v>2.0074400000000003</v>
      </c>
      <c r="F779" s="2">
        <f t="shared" si="89"/>
        <v>1.8614650000000004</v>
      </c>
      <c r="G779" s="2">
        <f t="shared" si="91"/>
        <v>1.6205999999999998</v>
      </c>
      <c r="H779" s="2">
        <f t="shared" si="95"/>
        <v>1.7171729999999994</v>
      </c>
      <c r="I779" s="2">
        <f t="array" ref="I779">SUMPRODUCT(B763:B782, (ROW(B763:B782)-ROW(B763)+1)) / (20*21/2)</f>
        <v>1.973856666666667</v>
      </c>
      <c r="J779" s="2">
        <f t="shared" si="90"/>
        <v>1.8904272676152549</v>
      </c>
      <c r="K779" s="2">
        <f t="shared" si="92"/>
        <v>1.7250583727024353</v>
      </c>
    </row>
    <row r="780" spans="1:11" ht="13.5" x14ac:dyDescent="0.25">
      <c r="A780" s="3">
        <f>TITRES_STAT!B783</f>
        <v>43441</v>
      </c>
      <c r="B780" s="5">
        <f>TITRES_STAT!D783</f>
        <v>2.0575000000000001</v>
      </c>
      <c r="C780" s="2">
        <f t="shared" si="93"/>
        <v>1.8499999999999961E-2</v>
      </c>
      <c r="D780" s="2">
        <f t="shared" si="94"/>
        <v>2.0463800000000001</v>
      </c>
      <c r="E780" s="2">
        <f t="shared" ref="E780:E843" si="96">AVERAGE(B771:B780)</f>
        <v>2.0361700000000003</v>
      </c>
      <c r="F780" s="2">
        <f t="shared" si="89"/>
        <v>1.8786100000000001</v>
      </c>
      <c r="G780" s="2">
        <f t="shared" si="91"/>
        <v>1.6333899999999997</v>
      </c>
      <c r="H780" s="2">
        <f t="shared" si="95"/>
        <v>1.7163849999999994</v>
      </c>
      <c r="I780" s="2">
        <f t="array" ref="I780">SUMPRODUCT(B764:B783, (ROW(B764:B783)-ROW(B764)+1)) / (20*21/2)</f>
        <v>1.9741219047619047</v>
      </c>
      <c r="J780" s="2">
        <f t="shared" si="90"/>
        <v>1.906338956413802</v>
      </c>
      <c r="K780" s="2">
        <f t="shared" si="92"/>
        <v>1.738095299263124</v>
      </c>
    </row>
    <row r="781" spans="1:11" ht="13.5" x14ac:dyDescent="0.25">
      <c r="A781" s="3">
        <f>TITRES_STAT!B784</f>
        <v>43444</v>
      </c>
      <c r="B781" s="5">
        <f>TITRES_STAT!D784</f>
        <v>1.9648000000000001</v>
      </c>
      <c r="C781" s="2">
        <f t="shared" si="93"/>
        <v>-9.2700000000000005E-2</v>
      </c>
      <c r="D781" s="2">
        <f t="shared" si="94"/>
        <v>2.0241400000000001</v>
      </c>
      <c r="E781" s="2">
        <f t="shared" si="96"/>
        <v>2.0482200000000002</v>
      </c>
      <c r="F781" s="2">
        <f t="shared" si="89"/>
        <v>1.89344</v>
      </c>
      <c r="G781" s="2">
        <f t="shared" si="91"/>
        <v>1.6439559999999995</v>
      </c>
      <c r="H781" s="2">
        <f t="shared" si="95"/>
        <v>1.7149019999999993</v>
      </c>
      <c r="I781" s="2">
        <f t="array" ref="I781">SUMPRODUCT(B765:B784, (ROW(B765:B784)-ROW(B765)+1)) / (20*21/2)</f>
        <v>1.97791380952381</v>
      </c>
      <c r="J781" s="2">
        <f t="shared" si="90"/>
        <v>1.9119066748505826</v>
      </c>
      <c r="K781" s="2">
        <f t="shared" si="92"/>
        <v>1.7469856796841781</v>
      </c>
    </row>
    <row r="782" spans="1:11" ht="13.5" x14ac:dyDescent="0.25">
      <c r="A782" s="3">
        <f>TITRES_STAT!B785</f>
        <v>43445</v>
      </c>
      <c r="B782" s="5">
        <f>TITRES_STAT!D785</f>
        <v>1.9462999999999999</v>
      </c>
      <c r="C782" s="2">
        <f t="shared" si="93"/>
        <v>-1.8500000000000183E-2</v>
      </c>
      <c r="D782" s="2">
        <f t="shared" si="94"/>
        <v>2.0093200000000002</v>
      </c>
      <c r="E782" s="2">
        <f t="shared" si="96"/>
        <v>2.0473000000000003</v>
      </c>
      <c r="F782" s="2">
        <f t="shared" si="89"/>
        <v>1.9064149999999997</v>
      </c>
      <c r="G782" s="2">
        <f t="shared" si="91"/>
        <v>1.6543359999999996</v>
      </c>
      <c r="H782" s="2">
        <f t="shared" si="95"/>
        <v>1.7135119999999993</v>
      </c>
      <c r="I782" s="2">
        <f t="array" ref="I782">SUMPRODUCT(B766:B785, (ROW(B766:B785)-ROW(B766)+1)) / (20*21/2)</f>
        <v>1.9814000000000001</v>
      </c>
      <c r="J782" s="2">
        <f t="shared" si="90"/>
        <v>1.9151822296267178</v>
      </c>
      <c r="K782" s="2">
        <f t="shared" si="92"/>
        <v>1.7548019275397004</v>
      </c>
    </row>
    <row r="783" spans="1:11" ht="13.5" x14ac:dyDescent="0.25">
      <c r="A783" s="3">
        <f>TITRES_STAT!B786</f>
        <v>43446</v>
      </c>
      <c r="B783" s="5">
        <f>TITRES_STAT!D786</f>
        <v>1.9092</v>
      </c>
      <c r="C783" s="2">
        <f t="shared" si="93"/>
        <v>-3.7099999999999911E-2</v>
      </c>
      <c r="D783" s="2">
        <f t="shared" si="94"/>
        <v>1.98336</v>
      </c>
      <c r="E783" s="2">
        <f t="shared" si="96"/>
        <v>2.0315400000000001</v>
      </c>
      <c r="F783" s="2">
        <f t="shared" si="89"/>
        <v>1.9156849999999999</v>
      </c>
      <c r="G783" s="2">
        <f t="shared" si="91"/>
        <v>1.6641599999999994</v>
      </c>
      <c r="H783" s="2">
        <f t="shared" si="95"/>
        <v>1.7119364999999991</v>
      </c>
      <c r="I783" s="2">
        <f t="array" ref="I783">SUMPRODUCT(B767:B786, (ROW(B767:B786)-ROW(B767)+1)) / (20*21/2)</f>
        <v>1.9883785714285716</v>
      </c>
      <c r="J783" s="2">
        <f t="shared" si="90"/>
        <v>1.9146124934717923</v>
      </c>
      <c r="K783" s="2">
        <f t="shared" si="92"/>
        <v>1.7608567539106925</v>
      </c>
    </row>
    <row r="784" spans="1:11" ht="13.5" x14ac:dyDescent="0.25">
      <c r="A784" s="3">
        <f>TITRES_STAT!B787</f>
        <v>43447</v>
      </c>
      <c r="B784" s="5">
        <f>TITRES_STAT!D787</f>
        <v>1.9555</v>
      </c>
      <c r="C784" s="2">
        <f t="shared" si="93"/>
        <v>4.6300000000000008E-2</v>
      </c>
      <c r="D784" s="2">
        <f t="shared" si="94"/>
        <v>1.9666600000000003</v>
      </c>
      <c r="E784" s="2">
        <f t="shared" si="96"/>
        <v>2.0111499999999998</v>
      </c>
      <c r="F784" s="2">
        <f t="shared" si="89"/>
        <v>1.9281950000000001</v>
      </c>
      <c r="G784" s="2">
        <f t="shared" si="91"/>
        <v>1.6754659999999995</v>
      </c>
      <c r="H784" s="2">
        <f t="shared" si="95"/>
        <v>1.7105924999999989</v>
      </c>
      <c r="I784" s="2">
        <f t="array" ref="I784">SUMPRODUCT(B768:B787, (ROW(B768:B787)-ROW(B768)+1)) / (20*21/2)</f>
        <v>1.988772380952381</v>
      </c>
      <c r="J784" s="2">
        <f t="shared" si="90"/>
        <v>1.9185065417125742</v>
      </c>
      <c r="K784" s="2">
        <f t="shared" si="92"/>
        <v>1.7684898223847831</v>
      </c>
    </row>
    <row r="785" spans="1:11" ht="13.5" x14ac:dyDescent="0.25">
      <c r="A785" s="3">
        <f>TITRES_STAT!B788</f>
        <v>43448</v>
      </c>
      <c r="B785" s="5">
        <f>TITRES_STAT!D788</f>
        <v>1.9648000000000001</v>
      </c>
      <c r="C785" s="2">
        <f t="shared" si="93"/>
        <v>9.300000000000086E-3</v>
      </c>
      <c r="D785" s="2">
        <f t="shared" si="94"/>
        <v>1.9481200000000001</v>
      </c>
      <c r="E785" s="2">
        <f t="shared" si="96"/>
        <v>1.99725</v>
      </c>
      <c r="F785" s="2">
        <f t="shared" si="89"/>
        <v>1.9379249999999999</v>
      </c>
      <c r="G785" s="2">
        <f t="shared" si="91"/>
        <v>1.6873279999999995</v>
      </c>
      <c r="H785" s="2">
        <f t="shared" si="95"/>
        <v>1.709619499999999</v>
      </c>
      <c r="I785" s="2">
        <f t="array" ref="I785">SUMPRODUCT(B769:B788, (ROW(B769:B788)-ROW(B769)+1)) / (20*21/2)</f>
        <v>1.9871866666666667</v>
      </c>
      <c r="J785" s="2">
        <f t="shared" si="90"/>
        <v>1.9229154425018529</v>
      </c>
      <c r="K785" s="2">
        <f t="shared" si="92"/>
        <v>1.7761882607226349</v>
      </c>
    </row>
    <row r="786" spans="1:11" ht="13.5" x14ac:dyDescent="0.25">
      <c r="A786" s="3">
        <f>TITRES_STAT!B789</f>
        <v>43451</v>
      </c>
      <c r="B786" s="5">
        <f>TITRES_STAT!D789</f>
        <v>2.0112000000000001</v>
      </c>
      <c r="C786" s="2">
        <f t="shared" si="93"/>
        <v>4.6399999999999997E-2</v>
      </c>
      <c r="D786" s="2">
        <f t="shared" si="94"/>
        <v>1.9574000000000003</v>
      </c>
      <c r="E786" s="2">
        <f t="shared" si="96"/>
        <v>1.9907699999999999</v>
      </c>
      <c r="F786" s="2">
        <f t="shared" si="89"/>
        <v>1.9513650000000002</v>
      </c>
      <c r="G786" s="2">
        <f t="shared" si="91"/>
        <v>1.7004899999999994</v>
      </c>
      <c r="H786" s="2">
        <f t="shared" si="95"/>
        <v>1.7091564999999989</v>
      </c>
      <c r="I786" s="2">
        <f t="array" ref="I786">SUMPRODUCT(B770:B789, (ROW(B770:B789)-ROW(B770)+1)) / (20*21/2)</f>
        <v>1.9845414285714285</v>
      </c>
      <c r="J786" s="2">
        <f t="shared" si="90"/>
        <v>1.9313234955969145</v>
      </c>
      <c r="K786" s="2">
        <f t="shared" si="92"/>
        <v>1.785404407360963</v>
      </c>
    </row>
    <row r="787" spans="1:11" ht="13.5" x14ac:dyDescent="0.25">
      <c r="A787" s="3">
        <f>TITRES_STAT!B790</f>
        <v>43452</v>
      </c>
      <c r="B787" s="5">
        <f>TITRES_STAT!D790</f>
        <v>1.9555</v>
      </c>
      <c r="C787" s="2">
        <f t="shared" si="93"/>
        <v>-5.5700000000000083E-2</v>
      </c>
      <c r="D787" s="2">
        <f t="shared" si="94"/>
        <v>1.9592400000000001</v>
      </c>
      <c r="E787" s="2">
        <f t="shared" si="96"/>
        <v>1.9842800000000005</v>
      </c>
      <c r="F787" s="2">
        <f t="shared" si="89"/>
        <v>1.96295</v>
      </c>
      <c r="G787" s="2">
        <f t="shared" si="91"/>
        <v>1.7127219999999996</v>
      </c>
      <c r="H787" s="2">
        <f t="shared" si="95"/>
        <v>1.7082294999999985</v>
      </c>
      <c r="I787" s="2">
        <f t="array" ref="I787">SUMPRODUCT(B771:B790, (ROW(B771:B790)-ROW(B771)+1)) / (20*21/2)</f>
        <v>1.9807042857142854</v>
      </c>
      <c r="J787" s="2">
        <f t="shared" si="90"/>
        <v>1.93362601982578</v>
      </c>
      <c r="K787" s="2">
        <f t="shared" si="92"/>
        <v>1.7920748227585723</v>
      </c>
    </row>
    <row r="788" spans="1:11" ht="13.5" x14ac:dyDescent="0.25">
      <c r="A788" s="3">
        <f>TITRES_STAT!B791</f>
        <v>43453</v>
      </c>
      <c r="B788" s="5">
        <f>TITRES_STAT!D791</f>
        <v>1.9462999999999999</v>
      </c>
      <c r="C788" s="2">
        <f t="shared" si="93"/>
        <v>-9.200000000000097E-3</v>
      </c>
      <c r="D788" s="2">
        <f t="shared" si="94"/>
        <v>1.9666599999999999</v>
      </c>
      <c r="E788" s="2">
        <f t="shared" si="96"/>
        <v>1.9750100000000004</v>
      </c>
      <c r="F788" s="2">
        <f t="shared" ref="F788:F851" si="97">AVERAGE(B769:B788)</f>
        <v>1.9740750000000002</v>
      </c>
      <c r="G788" s="2">
        <f t="shared" si="91"/>
        <v>1.7243999999999995</v>
      </c>
      <c r="H788" s="2">
        <f t="shared" si="95"/>
        <v>1.7077199999999988</v>
      </c>
      <c r="I788" s="2">
        <f t="array" ref="I788">SUMPRODUCT(B772:B791, (ROW(B772:B791)-ROW(B772)+1)) / (20*21/2)</f>
        <v>1.9707333333333339</v>
      </c>
      <c r="J788" s="2">
        <f t="shared" si="90"/>
        <v>1.9348330655566581</v>
      </c>
      <c r="K788" s="2">
        <f t="shared" si="92"/>
        <v>1.7981228689249029</v>
      </c>
    </row>
    <row r="789" spans="1:11" ht="13.5" x14ac:dyDescent="0.25">
      <c r="A789" s="3">
        <f>TITRES_STAT!B792</f>
        <v>43454</v>
      </c>
      <c r="B789" s="5">
        <f>TITRES_STAT!D792</f>
        <v>1.9462999999999999</v>
      </c>
      <c r="C789" s="2">
        <f t="shared" si="93"/>
        <v>0</v>
      </c>
      <c r="D789" s="2">
        <f t="shared" si="94"/>
        <v>1.96482</v>
      </c>
      <c r="E789" s="2">
        <f t="shared" si="96"/>
        <v>1.9657400000000003</v>
      </c>
      <c r="F789" s="2">
        <f t="shared" si="97"/>
        <v>1.9865900000000003</v>
      </c>
      <c r="G789" s="2">
        <f t="shared" si="91"/>
        <v>1.7368199999999994</v>
      </c>
      <c r="H789" s="2">
        <f t="shared" si="95"/>
        <v>1.7072564999999986</v>
      </c>
      <c r="I789" s="2">
        <f t="array" ref="I789">SUMPRODUCT(B773:B792, (ROW(B773:B792)-ROW(B773)+1)) / (20*21/2)</f>
        <v>1.9658366666666671</v>
      </c>
      <c r="J789" s="2">
        <f t="shared" ref="J789:J852" si="98">$J$4*B789+J788*(1-$J$4)</f>
        <v>1.9359251545512621</v>
      </c>
      <c r="K789" s="2">
        <f t="shared" si="92"/>
        <v>1.8039337368102009</v>
      </c>
    </row>
    <row r="790" spans="1:11" ht="13.5" x14ac:dyDescent="0.25">
      <c r="A790" s="3">
        <f>TITRES_STAT!B793</f>
        <v>43455</v>
      </c>
      <c r="B790" s="5">
        <f>TITRES_STAT!D793</f>
        <v>1.9462999999999999</v>
      </c>
      <c r="C790" s="2">
        <f t="shared" si="93"/>
        <v>0</v>
      </c>
      <c r="D790" s="2">
        <f t="shared" si="94"/>
        <v>1.96112</v>
      </c>
      <c r="E790" s="2">
        <f t="shared" si="96"/>
        <v>1.9546200000000002</v>
      </c>
      <c r="F790" s="2">
        <f t="shared" si="97"/>
        <v>1.9953950000000003</v>
      </c>
      <c r="G790" s="2">
        <f t="shared" si="91"/>
        <v>1.7494239999999994</v>
      </c>
      <c r="H790" s="2">
        <f t="shared" si="95"/>
        <v>1.7064224999999988</v>
      </c>
      <c r="I790" s="2">
        <f t="array" ref="I790">SUMPRODUCT(B774:B793, (ROW(B774:B793)-ROW(B774)+1)) / (20*21/2)</f>
        <v>1.9565647619047619</v>
      </c>
      <c r="J790" s="2">
        <f t="shared" si="98"/>
        <v>1.9369132350701896</v>
      </c>
      <c r="K790" s="2">
        <f t="shared" si="92"/>
        <v>1.8095167275235262</v>
      </c>
    </row>
    <row r="791" spans="1:11" ht="13.5" x14ac:dyDescent="0.25">
      <c r="A791" s="3">
        <f>TITRES_STAT!B794</f>
        <v>43458</v>
      </c>
      <c r="B791" s="5">
        <f>TITRES_STAT!D794</f>
        <v>1.8907</v>
      </c>
      <c r="C791" s="2">
        <f t="shared" si="93"/>
        <v>-5.5599999999999872E-2</v>
      </c>
      <c r="D791" s="2">
        <f t="shared" si="94"/>
        <v>1.93702</v>
      </c>
      <c r="E791" s="2">
        <f t="shared" si="96"/>
        <v>1.9472100000000001</v>
      </c>
      <c r="F791" s="2">
        <f t="shared" si="97"/>
        <v>1.9977150000000001</v>
      </c>
      <c r="G791" s="2">
        <f t="shared" si="91"/>
        <v>1.760915999999999</v>
      </c>
      <c r="H791" s="2">
        <f t="shared" si="95"/>
        <v>1.7055884999999986</v>
      </c>
      <c r="I791" s="2">
        <f t="array" ref="I791">SUMPRODUCT(B775:B794, (ROW(B775:B794)-ROW(B775)+1)) / (20*21/2)</f>
        <v>1.9454399999999998</v>
      </c>
      <c r="J791" s="2">
        <f t="shared" si="98"/>
        <v>1.9325119745873143</v>
      </c>
      <c r="K791" s="2">
        <f t="shared" si="92"/>
        <v>1.8127003852677017</v>
      </c>
    </row>
    <row r="792" spans="1:11" ht="13.5" x14ac:dyDescent="0.25">
      <c r="A792" s="3">
        <f>TITRES_STAT!B795</f>
        <v>43459</v>
      </c>
      <c r="B792" s="5">
        <f>TITRES_STAT!D795</f>
        <v>1.9462999999999999</v>
      </c>
      <c r="C792" s="2">
        <f t="shared" si="93"/>
        <v>5.5599999999999872E-2</v>
      </c>
      <c r="D792" s="2">
        <f t="shared" si="94"/>
        <v>1.9351799999999997</v>
      </c>
      <c r="E792" s="2">
        <f t="shared" si="96"/>
        <v>1.9472100000000001</v>
      </c>
      <c r="F792" s="2">
        <f t="shared" si="97"/>
        <v>1.9972550000000002</v>
      </c>
      <c r="G792" s="2">
        <f t="shared" si="91"/>
        <v>1.7742619999999991</v>
      </c>
      <c r="H792" s="2">
        <f t="shared" si="95"/>
        <v>1.7048469999999989</v>
      </c>
      <c r="I792" s="2">
        <f t="array" ref="I792">SUMPRODUCT(B776:B795, (ROW(B776:B795)-ROW(B776)+1)) / (20*21/2)</f>
        <v>1.9364357142857145</v>
      </c>
      <c r="J792" s="2">
        <f t="shared" si="98"/>
        <v>1.9338251198647129</v>
      </c>
      <c r="K792" s="2">
        <f t="shared" si="92"/>
        <v>1.8179395858454388</v>
      </c>
    </row>
    <row r="793" spans="1:11" ht="13.5" x14ac:dyDescent="0.25">
      <c r="A793" s="3">
        <f>TITRES_STAT!B796</f>
        <v>43460</v>
      </c>
      <c r="B793" s="5">
        <f>TITRES_STAT!D796</f>
        <v>1.8998999999999999</v>
      </c>
      <c r="C793" s="2">
        <f t="shared" si="93"/>
        <v>-4.6399999999999997E-2</v>
      </c>
      <c r="D793" s="2">
        <f t="shared" si="94"/>
        <v>1.9258999999999999</v>
      </c>
      <c r="E793" s="2">
        <f t="shared" si="96"/>
        <v>1.9462799999999998</v>
      </c>
      <c r="F793" s="2">
        <f t="shared" si="97"/>
        <v>1.9889100000000002</v>
      </c>
      <c r="G793" s="2">
        <f t="shared" si="91"/>
        <v>1.7859379999999994</v>
      </c>
      <c r="H793" s="2">
        <f t="shared" si="95"/>
        <v>1.7038734999999992</v>
      </c>
      <c r="I793" s="2">
        <f t="array" ref="I793">SUMPRODUCT(B777:B796, (ROW(B777:B796)-ROW(B777)+1)) / (20*21/2)</f>
        <v>1.9275447619047619</v>
      </c>
      <c r="J793" s="2">
        <f t="shared" si="98"/>
        <v>1.9305941560680735</v>
      </c>
      <c r="K793" s="2">
        <f t="shared" si="92"/>
        <v>1.821153719733853</v>
      </c>
    </row>
    <row r="794" spans="1:11" ht="13.5" x14ac:dyDescent="0.25">
      <c r="A794" s="3">
        <f>TITRES_STAT!B797</f>
        <v>43461</v>
      </c>
      <c r="B794" s="5">
        <f>TITRES_STAT!D797</f>
        <v>1.8721000000000001</v>
      </c>
      <c r="C794" s="2">
        <f t="shared" si="93"/>
        <v>-2.7799999999999825E-2</v>
      </c>
      <c r="D794" s="2">
        <f t="shared" si="94"/>
        <v>1.9110599999999998</v>
      </c>
      <c r="E794" s="2">
        <f t="shared" si="96"/>
        <v>1.9379399999999998</v>
      </c>
      <c r="F794" s="2">
        <f t="shared" si="97"/>
        <v>1.9745450000000004</v>
      </c>
      <c r="G794" s="2">
        <f t="shared" si="91"/>
        <v>1.7963179999999994</v>
      </c>
      <c r="H794" s="2">
        <f t="shared" si="95"/>
        <v>1.7027149999999989</v>
      </c>
      <c r="I794" s="2">
        <f t="array" ref="I794">SUMPRODUCT(B778:B797, (ROW(B778:B797)-ROW(B778)+1)) / (20*21/2)</f>
        <v>1.9177299999999999</v>
      </c>
      <c r="J794" s="2">
        <f t="shared" si="98"/>
        <v>1.9250232840615902</v>
      </c>
      <c r="K794" s="2">
        <f t="shared" si="92"/>
        <v>1.8231516130776235</v>
      </c>
    </row>
    <row r="795" spans="1:11" ht="13.5" x14ac:dyDescent="0.25">
      <c r="A795" s="3">
        <f>TITRES_STAT!B798</f>
        <v>43462</v>
      </c>
      <c r="B795" s="5">
        <f>TITRES_STAT!D798</f>
        <v>1.88</v>
      </c>
      <c r="C795" s="2">
        <f t="shared" si="93"/>
        <v>7.8999999999997961E-3</v>
      </c>
      <c r="D795" s="2">
        <f t="shared" si="94"/>
        <v>1.8978000000000002</v>
      </c>
      <c r="E795" s="2">
        <f t="shared" si="96"/>
        <v>1.9294600000000002</v>
      </c>
      <c r="F795" s="2">
        <f t="shared" si="97"/>
        <v>1.9633550000000004</v>
      </c>
      <c r="G795" s="2">
        <f t="shared" si="91"/>
        <v>1.8053719999999991</v>
      </c>
      <c r="H795" s="2">
        <f t="shared" si="95"/>
        <v>1.7015959999999988</v>
      </c>
      <c r="I795" s="2">
        <f t="array" ref="I795">SUMPRODUCT(B779:B798, (ROW(B779:B798)-ROW(B779)+1)) / (20*21/2)</f>
        <v>1.9106314285714288</v>
      </c>
      <c r="J795" s="2">
        <f t="shared" si="98"/>
        <v>1.9207353522462007</v>
      </c>
      <c r="K795" s="2">
        <f t="shared" si="92"/>
        <v>1.8253809615843835</v>
      </c>
    </row>
    <row r="796" spans="1:11" ht="13.5" x14ac:dyDescent="0.25">
      <c r="A796" s="3">
        <f>TITRES_STAT!B799</f>
        <v>43465</v>
      </c>
      <c r="B796" s="5">
        <f>TITRES_STAT!D799</f>
        <v>1.87</v>
      </c>
      <c r="C796" s="2">
        <f t="shared" si="93"/>
        <v>-9.9999999999997868E-3</v>
      </c>
      <c r="D796" s="2">
        <f t="shared" si="94"/>
        <v>1.8936599999999999</v>
      </c>
      <c r="E796" s="2">
        <f t="shared" si="96"/>
        <v>1.91534</v>
      </c>
      <c r="F796" s="2">
        <f t="shared" si="97"/>
        <v>1.9530550000000002</v>
      </c>
      <c r="G796" s="2">
        <f t="shared" si="91"/>
        <v>1.8131139999999994</v>
      </c>
      <c r="H796" s="2">
        <f t="shared" si="95"/>
        <v>1.7006119999999987</v>
      </c>
      <c r="I796" s="2">
        <f t="array" ref="I796">SUMPRODUCT(B780:B799, (ROW(B780:B799)-ROW(B780)+1)) / (20*21/2)</f>
        <v>1.906242380952381</v>
      </c>
      <c r="J796" s="2">
        <f t="shared" si="98"/>
        <v>1.9159034139370388</v>
      </c>
      <c r="K796" s="2">
        <f t="shared" si="92"/>
        <v>1.8271307277967606</v>
      </c>
    </row>
    <row r="797" spans="1:11" ht="13.5" x14ac:dyDescent="0.25">
      <c r="A797" s="3">
        <f>TITRES_STAT!B800</f>
        <v>43467</v>
      </c>
      <c r="B797" s="5">
        <f>TITRES_STAT!D800</f>
        <v>1.85</v>
      </c>
      <c r="C797" s="2">
        <f t="shared" si="93"/>
        <v>-2.0000000000000018E-2</v>
      </c>
      <c r="D797" s="2">
        <f t="shared" si="94"/>
        <v>1.8744000000000001</v>
      </c>
      <c r="E797" s="2">
        <f t="shared" si="96"/>
        <v>1.9047900000000002</v>
      </c>
      <c r="F797" s="2">
        <f t="shared" si="97"/>
        <v>1.9445350000000006</v>
      </c>
      <c r="G797" s="2">
        <f t="shared" si="91"/>
        <v>1.8200859999999994</v>
      </c>
      <c r="H797" s="2">
        <f t="shared" si="95"/>
        <v>1.699759999999999</v>
      </c>
      <c r="I797" s="2">
        <f t="array" ref="I797">SUMPRODUCT(B781:B800, (ROW(B781:B800)-ROW(B781)+1)) / (20*21/2)</f>
        <v>1.9025628571428572</v>
      </c>
      <c r="J797" s="2">
        <f t="shared" si="98"/>
        <v>1.9096268983239875</v>
      </c>
      <c r="K797" s="2">
        <f t="shared" si="92"/>
        <v>1.8280275620008091</v>
      </c>
    </row>
    <row r="798" spans="1:11" ht="13.5" x14ac:dyDescent="0.25">
      <c r="A798" s="3">
        <f>TITRES_STAT!B801</f>
        <v>43468</v>
      </c>
      <c r="B798" s="5">
        <f>TITRES_STAT!D801</f>
        <v>1.87</v>
      </c>
      <c r="C798" s="2">
        <f t="shared" si="93"/>
        <v>2.0000000000000018E-2</v>
      </c>
      <c r="D798" s="2">
        <f t="shared" si="94"/>
        <v>1.8684199999999997</v>
      </c>
      <c r="E798" s="2">
        <f t="shared" si="96"/>
        <v>1.8971600000000002</v>
      </c>
      <c r="F798" s="2">
        <f t="shared" si="97"/>
        <v>1.9360849999999998</v>
      </c>
      <c r="G798" s="2">
        <f t="shared" si="91"/>
        <v>1.8287559999999994</v>
      </c>
      <c r="H798" s="2">
        <f t="shared" si="95"/>
        <v>1.6991004999999992</v>
      </c>
      <c r="I798" s="2">
        <f t="array" ref="I798">SUMPRODUCT(B782:B801, (ROW(B782:B801)-ROW(B782)+1)) / (20*21/2)</f>
        <v>1.8996809523809526</v>
      </c>
      <c r="J798" s="2">
        <f t="shared" si="98"/>
        <v>1.9058529080074171</v>
      </c>
      <c r="K798" s="2">
        <f t="shared" si="92"/>
        <v>1.8296735399615616</v>
      </c>
    </row>
    <row r="799" spans="1:11" ht="13.5" x14ac:dyDescent="0.25">
      <c r="A799" s="3">
        <f>TITRES_STAT!B802</f>
        <v>43469</v>
      </c>
      <c r="B799" s="5">
        <f>TITRES_STAT!D802</f>
        <v>1.89</v>
      </c>
      <c r="C799" s="2">
        <f t="shared" si="93"/>
        <v>1.9999999999999796E-2</v>
      </c>
      <c r="D799" s="2">
        <f t="shared" si="94"/>
        <v>1.8719999999999999</v>
      </c>
      <c r="E799" s="2">
        <f t="shared" si="96"/>
        <v>1.8915299999999999</v>
      </c>
      <c r="F799" s="2">
        <f t="shared" si="97"/>
        <v>1.9286349999999999</v>
      </c>
      <c r="G799" s="2">
        <f t="shared" si="91"/>
        <v>1.8385659999999995</v>
      </c>
      <c r="H799" s="2">
        <f t="shared" si="95"/>
        <v>1.6987264999999991</v>
      </c>
      <c r="I799" s="2">
        <f t="array" ref="I799">SUMPRODUCT(B783:B802, (ROW(B783:B802)-ROW(B783)+1)) / (20*21/2)</f>
        <v>1.8962028571428569</v>
      </c>
      <c r="J799" s="2">
        <f t="shared" si="98"/>
        <v>1.9043431072448058</v>
      </c>
      <c r="K799" s="2">
        <f t="shared" si="92"/>
        <v>1.8320392834924808</v>
      </c>
    </row>
    <row r="800" spans="1:11" ht="13.5" x14ac:dyDescent="0.25">
      <c r="A800" s="3">
        <f>TITRES_STAT!B803</f>
        <v>43472</v>
      </c>
      <c r="B800" s="5">
        <f>TITRES_STAT!D803</f>
        <v>1.89</v>
      </c>
      <c r="C800" s="2">
        <f t="shared" si="93"/>
        <v>0</v>
      </c>
      <c r="D800" s="2">
        <f t="shared" si="94"/>
        <v>1.8739999999999999</v>
      </c>
      <c r="E800" s="2">
        <f t="shared" si="96"/>
        <v>1.8859000000000001</v>
      </c>
      <c r="F800" s="2">
        <f t="shared" si="97"/>
        <v>1.9202600000000001</v>
      </c>
      <c r="G800" s="2">
        <f t="shared" si="91"/>
        <v>1.8478199999999996</v>
      </c>
      <c r="H800" s="2">
        <f t="shared" si="95"/>
        <v>1.6979354999999992</v>
      </c>
      <c r="I800" s="2">
        <f t="array" ref="I800">SUMPRODUCT(B784:B803, (ROW(B784:B803)-ROW(B784)+1)) / (20*21/2)</f>
        <v>1.892088095238095</v>
      </c>
      <c r="J800" s="2">
        <f t="shared" si="98"/>
        <v>1.9029770970310147</v>
      </c>
      <c r="K800" s="2">
        <f t="shared" si="92"/>
        <v>1.8343122527672857</v>
      </c>
    </row>
    <row r="801" spans="1:11" ht="13.5" x14ac:dyDescent="0.25">
      <c r="A801" s="3">
        <f>TITRES_STAT!B804</f>
        <v>43473</v>
      </c>
      <c r="B801" s="5">
        <f>TITRES_STAT!D804</f>
        <v>1.89</v>
      </c>
      <c r="C801" s="2">
        <f t="shared" si="93"/>
        <v>0</v>
      </c>
      <c r="D801" s="2">
        <f t="shared" si="94"/>
        <v>1.8780000000000001</v>
      </c>
      <c r="E801" s="2">
        <f t="shared" si="96"/>
        <v>1.8858299999999999</v>
      </c>
      <c r="F801" s="2">
        <f t="shared" si="97"/>
        <v>1.9165200000000002</v>
      </c>
      <c r="G801" s="2">
        <f t="shared" si="91"/>
        <v>1.8559619999999994</v>
      </c>
      <c r="H801" s="2">
        <f t="shared" si="95"/>
        <v>1.6971444999999992</v>
      </c>
      <c r="I801" s="2">
        <f t="array" ref="I801">SUMPRODUCT(B785:B804, (ROW(B785:B804)-ROW(B785)+1)) / (20*21/2)</f>
        <v>1.8881600000000001</v>
      </c>
      <c r="J801" s="2">
        <f t="shared" si="98"/>
        <v>1.9017411830280608</v>
      </c>
      <c r="K801" s="2">
        <f t="shared" si="92"/>
        <v>1.8364960859920982</v>
      </c>
    </row>
    <row r="802" spans="1:11" ht="13.5" x14ac:dyDescent="0.25">
      <c r="A802" s="3">
        <f>TITRES_STAT!B805</f>
        <v>43474</v>
      </c>
      <c r="B802" s="5">
        <f>TITRES_STAT!D805</f>
        <v>1.88</v>
      </c>
      <c r="C802" s="2">
        <f t="shared" si="93"/>
        <v>-1.0000000000000009E-2</v>
      </c>
      <c r="D802" s="2">
        <f t="shared" si="94"/>
        <v>1.8839999999999997</v>
      </c>
      <c r="E802" s="2">
        <f t="shared" si="96"/>
        <v>1.8792000000000002</v>
      </c>
      <c r="F802" s="2">
        <f t="shared" si="97"/>
        <v>1.9132050000000003</v>
      </c>
      <c r="G802" s="2">
        <f t="shared" si="91"/>
        <v>1.8639039999999993</v>
      </c>
      <c r="H802" s="2">
        <f t="shared" si="95"/>
        <v>1.696164499999999</v>
      </c>
      <c r="I802" s="2">
        <f t="array" ref="I802">SUMPRODUCT(B786:B805, (ROW(B786:B805)-ROW(B786)+1)) / (20*21/2)</f>
        <v>1.8751152380952378</v>
      </c>
      <c r="J802" s="2">
        <f t="shared" si="98"/>
        <v>1.8996705941682457</v>
      </c>
      <c r="K802" s="2">
        <f t="shared" si="92"/>
        <v>1.8382021218355453</v>
      </c>
    </row>
    <row r="803" spans="1:11" ht="13.5" x14ac:dyDescent="0.25">
      <c r="A803" s="3">
        <f>TITRES_STAT!B806</f>
        <v>43475</v>
      </c>
      <c r="B803" s="5">
        <f>TITRES_STAT!D806</f>
        <v>1.87</v>
      </c>
      <c r="C803" s="2">
        <f t="shared" si="93"/>
        <v>-9.9999999999997868E-3</v>
      </c>
      <c r="D803" s="2">
        <f t="shared" si="94"/>
        <v>1.8839999999999999</v>
      </c>
      <c r="E803" s="2">
        <f t="shared" si="96"/>
        <v>1.8762099999999999</v>
      </c>
      <c r="F803" s="2">
        <f t="shared" si="97"/>
        <v>1.9112449999999999</v>
      </c>
      <c r="G803" s="2">
        <f t="shared" si="91"/>
        <v>1.8707199999999995</v>
      </c>
      <c r="H803" s="2">
        <f t="shared" si="95"/>
        <v>1.6954124999999991</v>
      </c>
      <c r="I803" s="2">
        <f t="array" ref="I803">SUMPRODUCT(B787:B806, (ROW(B787:B806)-ROW(B787)+1)) / (20*21/2)</f>
        <v>1.866807619047619</v>
      </c>
      <c r="J803" s="2">
        <f t="shared" si="98"/>
        <v>1.8968448232950794</v>
      </c>
      <c r="K803" s="2">
        <f t="shared" si="92"/>
        <v>1.8394490974498376</v>
      </c>
    </row>
    <row r="804" spans="1:11" ht="13.5" x14ac:dyDescent="0.25">
      <c r="A804" s="3">
        <f>TITRES_STAT!B807</f>
        <v>43476</v>
      </c>
      <c r="B804" s="5">
        <f>TITRES_STAT!D807</f>
        <v>1.87</v>
      </c>
      <c r="C804" s="2">
        <f t="shared" si="93"/>
        <v>0</v>
      </c>
      <c r="D804" s="2">
        <f t="shared" si="94"/>
        <v>1.8800000000000001</v>
      </c>
      <c r="E804" s="2">
        <f t="shared" si="96"/>
        <v>1.8760000000000001</v>
      </c>
      <c r="F804" s="2">
        <f t="shared" si="97"/>
        <v>1.9069699999999998</v>
      </c>
      <c r="G804" s="2">
        <f t="shared" si="91"/>
        <v>1.8769799999999999</v>
      </c>
      <c r="H804" s="2">
        <f t="shared" si="95"/>
        <v>1.694428499999999</v>
      </c>
      <c r="I804" s="2">
        <f t="array" ref="I804">SUMPRODUCT(B788:B807, (ROW(B788:B807)-ROW(B788)+1)) / (20*21/2)</f>
        <v>1.8575533333333334</v>
      </c>
      <c r="J804" s="2">
        <f t="shared" si="98"/>
        <v>1.8942881734574528</v>
      </c>
      <c r="K804" s="2">
        <f t="shared" si="92"/>
        <v>1.840647172059648</v>
      </c>
    </row>
    <row r="805" spans="1:11" ht="13.5" x14ac:dyDescent="0.25">
      <c r="A805" s="3">
        <f>TITRES_STAT!B808</f>
        <v>43480</v>
      </c>
      <c r="B805" s="5">
        <f>TITRES_STAT!D808</f>
        <v>1.77</v>
      </c>
      <c r="C805" s="2">
        <f t="shared" si="93"/>
        <v>-0.10000000000000009</v>
      </c>
      <c r="D805" s="2">
        <f t="shared" si="94"/>
        <v>1.8559999999999999</v>
      </c>
      <c r="E805" s="2">
        <f t="shared" si="96"/>
        <v>1.8650000000000002</v>
      </c>
      <c r="F805" s="2">
        <f t="shared" si="97"/>
        <v>1.8972300000000004</v>
      </c>
      <c r="G805" s="2">
        <f t="shared" si="91"/>
        <v>1.8797559999999998</v>
      </c>
      <c r="H805" s="2">
        <f t="shared" si="95"/>
        <v>1.692990999999999</v>
      </c>
      <c r="I805" s="2">
        <f t="array" ref="I805">SUMPRODUCT(B789:B808, (ROW(B789:B808)-ROW(B789)+1)) / (20*21/2)</f>
        <v>1.8471823809523806</v>
      </c>
      <c r="J805" s="2">
        <f t="shared" si="98"/>
        <v>1.882451204556743</v>
      </c>
      <c r="K805" s="2">
        <f t="shared" si="92"/>
        <v>1.8378766947239755</v>
      </c>
    </row>
    <row r="806" spans="1:11" ht="13.5" x14ac:dyDescent="0.25">
      <c r="A806" s="3">
        <f>TITRES_STAT!B809</f>
        <v>43481</v>
      </c>
      <c r="B806" s="5">
        <f>TITRES_STAT!D809</f>
        <v>1.81</v>
      </c>
      <c r="C806" s="2">
        <f t="shared" si="93"/>
        <v>4.0000000000000036E-2</v>
      </c>
      <c r="D806" s="2">
        <f t="shared" si="94"/>
        <v>1.8400000000000003</v>
      </c>
      <c r="E806" s="2">
        <f t="shared" si="96"/>
        <v>1.859</v>
      </c>
      <c r="F806" s="2">
        <f t="shared" si="97"/>
        <v>1.8871700000000005</v>
      </c>
      <c r="G806" s="2">
        <f t="shared" si="91"/>
        <v>1.88148</v>
      </c>
      <c r="H806" s="2">
        <f t="shared" si="95"/>
        <v>1.6917534999999992</v>
      </c>
      <c r="I806" s="2">
        <f t="array" ref="I806">SUMPRODUCT(B790:B809, (ROW(B790:B809)-ROW(B790)+1)) / (20*21/2)</f>
        <v>1.8328890476190476</v>
      </c>
      <c r="J806" s="2">
        <f t="shared" si="98"/>
        <v>1.8755510898370531</v>
      </c>
      <c r="K806" s="2">
        <f t="shared" si="92"/>
        <v>1.8367834910093099</v>
      </c>
    </row>
    <row r="807" spans="1:11" ht="13.5" x14ac:dyDescent="0.25">
      <c r="A807" s="3">
        <f>TITRES_STAT!B810</f>
        <v>43482</v>
      </c>
      <c r="B807" s="5">
        <f>TITRES_STAT!D810</f>
        <v>1.79</v>
      </c>
      <c r="C807" s="2">
        <f t="shared" si="93"/>
        <v>-2.0000000000000018E-2</v>
      </c>
      <c r="D807" s="2">
        <f t="shared" si="94"/>
        <v>1.8219999999999998</v>
      </c>
      <c r="E807" s="2">
        <f t="shared" si="96"/>
        <v>1.8529999999999998</v>
      </c>
      <c r="F807" s="2">
        <f t="shared" si="97"/>
        <v>1.8788950000000004</v>
      </c>
      <c r="G807" s="2">
        <f t="shared" si="91"/>
        <v>1.8815060000000003</v>
      </c>
      <c r="H807" s="2">
        <f t="shared" si="95"/>
        <v>1.6905549999999994</v>
      </c>
      <c r="I807" s="2">
        <f t="array" ref="I807">SUMPRODUCT(B791:B810, (ROW(B791:B810)-ROW(B791)+1)) / (20*21/2)</f>
        <v>1.8177685714285718</v>
      </c>
      <c r="J807" s="2">
        <f t="shared" si="98"/>
        <v>1.8674033669954291</v>
      </c>
      <c r="K807" s="2">
        <f t="shared" si="92"/>
        <v>1.8349488443030624</v>
      </c>
    </row>
    <row r="808" spans="1:11" ht="13.5" x14ac:dyDescent="0.25">
      <c r="A808" s="3">
        <f>TITRES_STAT!B811</f>
        <v>43483</v>
      </c>
      <c r="B808" s="5">
        <f>TITRES_STAT!D811</f>
        <v>1.77</v>
      </c>
      <c r="C808" s="2">
        <f t="shared" si="93"/>
        <v>-2.0000000000000018E-2</v>
      </c>
      <c r="D808" s="2">
        <f t="shared" si="94"/>
        <v>1.802</v>
      </c>
      <c r="E808" s="2">
        <f t="shared" si="96"/>
        <v>1.843</v>
      </c>
      <c r="F808" s="2">
        <f t="shared" si="97"/>
        <v>1.8700800000000004</v>
      </c>
      <c r="G808" s="2">
        <f t="shared" si="91"/>
        <v>1.8826140000000005</v>
      </c>
      <c r="H808" s="2">
        <f t="shared" si="95"/>
        <v>1.689209999999999</v>
      </c>
      <c r="I808" s="2">
        <f t="array" ref="I808">SUMPRODUCT(B792:B811, (ROW(B792:B811)-ROW(B792)+1)) / (20*21/2)</f>
        <v>1.7990590476190476</v>
      </c>
      <c r="J808" s="2">
        <f t="shared" si="98"/>
        <v>1.8581268558530073</v>
      </c>
      <c r="K808" s="2">
        <f t="shared" si="92"/>
        <v>1.8324018308009815</v>
      </c>
    </row>
    <row r="809" spans="1:11" ht="13.5" x14ac:dyDescent="0.25">
      <c r="A809" s="3">
        <f>TITRES_STAT!B812</f>
        <v>43486</v>
      </c>
      <c r="B809" s="5">
        <f>TITRES_STAT!D812</f>
        <v>1.72</v>
      </c>
      <c r="C809" s="2">
        <f t="shared" si="93"/>
        <v>-5.0000000000000044E-2</v>
      </c>
      <c r="D809" s="2">
        <f t="shared" si="94"/>
        <v>1.7720000000000002</v>
      </c>
      <c r="E809" s="2">
        <f t="shared" si="96"/>
        <v>1.8259999999999998</v>
      </c>
      <c r="F809" s="2">
        <f t="shared" si="97"/>
        <v>1.858765</v>
      </c>
      <c r="G809" s="2">
        <f t="shared" si="91"/>
        <v>1.8812400000000002</v>
      </c>
      <c r="H809" s="2">
        <f t="shared" si="95"/>
        <v>1.6876614999999995</v>
      </c>
      <c r="I809" s="2">
        <f t="array" ref="I809">SUMPRODUCT(B793:B812, (ROW(B793:B812)-ROW(B793)+1)) / (20*21/2)</f>
        <v>1.7853052380952381</v>
      </c>
      <c r="J809" s="2">
        <f t="shared" si="98"/>
        <v>1.84497191720034</v>
      </c>
      <c r="K809" s="2">
        <f t="shared" si="92"/>
        <v>1.8279939158676097</v>
      </c>
    </row>
    <row r="810" spans="1:11" ht="13.5" x14ac:dyDescent="0.25">
      <c r="A810" s="3">
        <f>TITRES_STAT!B813</f>
        <v>43487</v>
      </c>
      <c r="B810" s="5">
        <f>TITRES_STAT!D813</f>
        <v>1.7</v>
      </c>
      <c r="C810" s="2">
        <f t="shared" si="93"/>
        <v>-2.0000000000000018E-2</v>
      </c>
      <c r="D810" s="2">
        <f t="shared" si="94"/>
        <v>1.7579999999999998</v>
      </c>
      <c r="E810" s="2">
        <f t="shared" si="96"/>
        <v>1.8069999999999997</v>
      </c>
      <c r="F810" s="2">
        <f t="shared" si="97"/>
        <v>1.8464500000000001</v>
      </c>
      <c r="G810" s="2">
        <f t="shared" si="91"/>
        <v>1.8809480000000003</v>
      </c>
      <c r="H810" s="2">
        <f t="shared" si="95"/>
        <v>1.6860594999999998</v>
      </c>
      <c r="I810" s="2">
        <f t="array" ref="I810">SUMPRODUCT(B794:B813, (ROW(B794:B813)-ROW(B794)+1)) / (20*21/2)</f>
        <v>1.7756290476190475</v>
      </c>
      <c r="J810" s="2">
        <f t="shared" si="98"/>
        <v>1.8311650679431648</v>
      </c>
      <c r="K810" s="2">
        <f t="shared" si="92"/>
        <v>1.8229745466178995</v>
      </c>
    </row>
    <row r="811" spans="1:11" ht="13.5" x14ac:dyDescent="0.25">
      <c r="A811" s="3">
        <f>TITRES_STAT!B814</f>
        <v>43488</v>
      </c>
      <c r="B811" s="5">
        <f>TITRES_STAT!D814</f>
        <v>1.65</v>
      </c>
      <c r="C811" s="2">
        <f t="shared" si="93"/>
        <v>-5.0000000000000044E-2</v>
      </c>
      <c r="D811" s="2">
        <f t="shared" si="94"/>
        <v>1.7260000000000002</v>
      </c>
      <c r="E811" s="2">
        <f t="shared" si="96"/>
        <v>1.7830000000000001</v>
      </c>
      <c r="F811" s="2">
        <f t="shared" si="97"/>
        <v>1.8344149999999999</v>
      </c>
      <c r="G811" s="2">
        <f t="shared" si="91"/>
        <v>1.8805840000000007</v>
      </c>
      <c r="H811" s="2">
        <f t="shared" si="95"/>
        <v>1.6841609999999994</v>
      </c>
      <c r="I811" s="2">
        <f t="array" ref="I811">SUMPRODUCT(B795:B814, (ROW(B795:B814)-ROW(B795)+1)) / (20*21/2)</f>
        <v>1.7668095238095241</v>
      </c>
      <c r="J811" s="2">
        <f t="shared" si="98"/>
        <v>1.8139112519485776</v>
      </c>
      <c r="K811" s="2">
        <f t="shared" si="92"/>
        <v>1.8161912310642565</v>
      </c>
    </row>
    <row r="812" spans="1:11" ht="13.5" x14ac:dyDescent="0.25">
      <c r="A812" s="3">
        <f>TITRES_STAT!B815</f>
        <v>43489</v>
      </c>
      <c r="B812" s="5">
        <f>TITRES_STAT!D815</f>
        <v>1.69</v>
      </c>
      <c r="C812" s="2">
        <f t="shared" si="93"/>
        <v>4.0000000000000036E-2</v>
      </c>
      <c r="D812" s="2">
        <f t="shared" si="94"/>
        <v>1.706</v>
      </c>
      <c r="E812" s="2">
        <f t="shared" si="96"/>
        <v>1.764</v>
      </c>
      <c r="F812" s="2">
        <f t="shared" si="97"/>
        <v>1.8215999999999997</v>
      </c>
      <c r="G812" s="2">
        <f t="shared" si="91"/>
        <v>1.8806480000000005</v>
      </c>
      <c r="H812" s="2">
        <f t="shared" si="95"/>
        <v>1.6824624999999997</v>
      </c>
      <c r="I812" s="2">
        <f t="array" ref="I812">SUMPRODUCT(B796:B815, (ROW(B796:B815)-ROW(B796)+1)) / (20*21/2)</f>
        <v>1.7520476190476189</v>
      </c>
      <c r="J812" s="2">
        <f t="shared" si="98"/>
        <v>1.8021101803344273</v>
      </c>
      <c r="K812" s="2">
        <f t="shared" si="92"/>
        <v>1.8112425553362463</v>
      </c>
    </row>
    <row r="813" spans="1:11" ht="13.5" x14ac:dyDescent="0.25">
      <c r="A813" s="3">
        <f>TITRES_STAT!B816</f>
        <v>43490</v>
      </c>
      <c r="B813" s="5">
        <f>TITRES_STAT!D816</f>
        <v>1.72</v>
      </c>
      <c r="C813" s="2">
        <f t="shared" si="93"/>
        <v>3.0000000000000027E-2</v>
      </c>
      <c r="D813" s="2">
        <f t="shared" si="94"/>
        <v>1.6960000000000002</v>
      </c>
      <c r="E813" s="2">
        <f t="shared" si="96"/>
        <v>1.7489999999999999</v>
      </c>
      <c r="F813" s="2">
        <f t="shared" si="97"/>
        <v>1.8126049999999996</v>
      </c>
      <c r="G813" s="2">
        <f t="shared" si="91"/>
        <v>1.8805720000000006</v>
      </c>
      <c r="H813" s="2">
        <f t="shared" si="95"/>
        <v>1.680914</v>
      </c>
      <c r="I813" s="2">
        <f t="array" ref="I813">SUMPRODUCT(B797:B816, (ROW(B797:B816)-ROW(B797)+1)) / (20*21/2)</f>
        <v>1.7336190476190476</v>
      </c>
      <c r="J813" s="2">
        <f t="shared" si="98"/>
        <v>1.7942901631597199</v>
      </c>
      <c r="K813" s="2">
        <f t="shared" si="92"/>
        <v>1.8076644159112956</v>
      </c>
    </row>
    <row r="814" spans="1:11" ht="13.5" x14ac:dyDescent="0.25">
      <c r="A814" s="3">
        <f>TITRES_STAT!B817</f>
        <v>43493</v>
      </c>
      <c r="B814" s="5">
        <f>TITRES_STAT!D817</f>
        <v>1.72</v>
      </c>
      <c r="C814" s="2">
        <f t="shared" si="93"/>
        <v>0</v>
      </c>
      <c r="D814" s="2">
        <f t="shared" si="94"/>
        <v>1.6959999999999997</v>
      </c>
      <c r="E814" s="2">
        <f t="shared" si="96"/>
        <v>1.734</v>
      </c>
      <c r="F814" s="2">
        <f t="shared" si="97"/>
        <v>1.8049999999999997</v>
      </c>
      <c r="G814" s="2">
        <f t="shared" si="91"/>
        <v>1.8808660000000006</v>
      </c>
      <c r="H814" s="2">
        <f t="shared" si="95"/>
        <v>1.6793655000000001</v>
      </c>
      <c r="I814" s="2">
        <f t="array" ref="I814">SUMPRODUCT(B798:B817, (ROW(B798:B817)-ROW(B798)+1)) / (20*21/2)</f>
        <v>1.7193333333333332</v>
      </c>
      <c r="J814" s="2">
        <f t="shared" si="98"/>
        <v>1.7872149095254608</v>
      </c>
      <c r="K814" s="2">
        <f t="shared" si="92"/>
        <v>1.8042265956794801</v>
      </c>
    </row>
    <row r="815" spans="1:11" ht="13.5" x14ac:dyDescent="0.25">
      <c r="A815" s="3">
        <f>TITRES_STAT!B818</f>
        <v>43494</v>
      </c>
      <c r="B815" s="5">
        <f>TITRES_STAT!D818</f>
        <v>1.65</v>
      </c>
      <c r="C815" s="2">
        <f t="shared" si="93"/>
        <v>-7.0000000000000062E-2</v>
      </c>
      <c r="D815" s="2">
        <f t="shared" si="94"/>
        <v>1.6859999999999999</v>
      </c>
      <c r="E815" s="2">
        <f t="shared" si="96"/>
        <v>1.722</v>
      </c>
      <c r="F815" s="2">
        <f t="shared" si="97"/>
        <v>1.7934999999999999</v>
      </c>
      <c r="G815" s="2">
        <f t="shared" si="91"/>
        <v>1.8784620000000003</v>
      </c>
      <c r="H815" s="2">
        <f t="shared" si="95"/>
        <v>1.6777450000000003</v>
      </c>
      <c r="I815" s="2">
        <f t="array" ref="I815">SUMPRODUCT(B799:B818, (ROW(B799:B818)-ROW(B799)+1)) / (20*21/2)</f>
        <v>1.7080000000000004</v>
      </c>
      <c r="J815" s="2">
        <f t="shared" si="98"/>
        <v>1.7741468229039883</v>
      </c>
      <c r="K815" s="2">
        <f t="shared" si="92"/>
        <v>1.798178493888128</v>
      </c>
    </row>
    <row r="816" spans="1:11" ht="13.5" x14ac:dyDescent="0.25">
      <c r="A816" s="3">
        <f>TITRES_STAT!B819</f>
        <v>43495</v>
      </c>
      <c r="B816" s="5">
        <f>TITRES_STAT!D819</f>
        <v>1.6</v>
      </c>
      <c r="C816" s="2">
        <f t="shared" si="93"/>
        <v>-4.9999999999999822E-2</v>
      </c>
      <c r="D816" s="2">
        <f t="shared" si="94"/>
        <v>1.6759999999999997</v>
      </c>
      <c r="E816" s="2">
        <f t="shared" si="96"/>
        <v>1.7010000000000001</v>
      </c>
      <c r="F816" s="2">
        <f t="shared" si="97"/>
        <v>1.7799999999999998</v>
      </c>
      <c r="G816" s="2">
        <f t="shared" si="91"/>
        <v>1.8756140000000006</v>
      </c>
      <c r="H816" s="2">
        <f t="shared" si="95"/>
        <v>1.6760135000000003</v>
      </c>
      <c r="I816" s="2">
        <f t="array" ref="I816">SUMPRODUCT(B800:B819, (ROW(B800:B819)-ROW(B800)+1)) / (20*21/2)</f>
        <v>1.6929523809523812</v>
      </c>
      <c r="J816" s="2">
        <f t="shared" si="98"/>
        <v>1.7575614111988465</v>
      </c>
      <c r="K816" s="2">
        <f t="shared" si="92"/>
        <v>1.7904067882454564</v>
      </c>
    </row>
    <row r="817" spans="1:11" ht="13.5" x14ac:dyDescent="0.25">
      <c r="A817" s="3">
        <f>TITRES_STAT!B820</f>
        <v>43496</v>
      </c>
      <c r="B817" s="5">
        <f>TITRES_STAT!D820</f>
        <v>1.63</v>
      </c>
      <c r="C817" s="2">
        <f t="shared" si="93"/>
        <v>2.9999999999999805E-2</v>
      </c>
      <c r="D817" s="2">
        <f t="shared" si="94"/>
        <v>1.6640000000000001</v>
      </c>
      <c r="E817" s="2">
        <f t="shared" si="96"/>
        <v>1.6850000000000001</v>
      </c>
      <c r="F817" s="2">
        <f t="shared" si="97"/>
        <v>1.7689999999999997</v>
      </c>
      <c r="G817" s="2">
        <f t="shared" si="91"/>
        <v>1.8737380000000001</v>
      </c>
      <c r="H817" s="2">
        <f t="shared" si="95"/>
        <v>1.6741540000000004</v>
      </c>
      <c r="I817" s="2">
        <f t="array" ref="I817">SUMPRODUCT(B801:B820, (ROW(B801:B820)-ROW(B801)+1)) / (20*21/2)</f>
        <v>1.6821428571428572</v>
      </c>
      <c r="J817" s="2">
        <f t="shared" si="98"/>
        <v>1.7454127053703847</v>
      </c>
      <c r="K817" s="2">
        <f t="shared" si="92"/>
        <v>1.7841163259613209</v>
      </c>
    </row>
    <row r="818" spans="1:11" ht="13.5" x14ac:dyDescent="0.25">
      <c r="A818" s="3">
        <f>TITRES_STAT!B821</f>
        <v>43497</v>
      </c>
      <c r="B818" s="5">
        <f>TITRES_STAT!D821</f>
        <v>1.65</v>
      </c>
      <c r="C818" s="2">
        <f t="shared" si="93"/>
        <v>2.0000000000000018E-2</v>
      </c>
      <c r="D818" s="2">
        <f t="shared" si="94"/>
        <v>1.65</v>
      </c>
      <c r="E818" s="2">
        <f t="shared" si="96"/>
        <v>1.673</v>
      </c>
      <c r="F818" s="2">
        <f t="shared" si="97"/>
        <v>1.7579999999999998</v>
      </c>
      <c r="G818" s="2">
        <f t="shared" ref="G818:G881" si="99">AVERAGE(B769:B818)</f>
        <v>1.8722620000000003</v>
      </c>
      <c r="H818" s="2">
        <f t="shared" si="95"/>
        <v>1.6723945</v>
      </c>
      <c r="I818" s="2">
        <f t="array" ref="I818">SUMPRODUCT(B802:B821, (ROW(B802:B821)-ROW(B802)+1)) / (20*21/2)</f>
        <v>1.6697142857142857</v>
      </c>
      <c r="J818" s="2">
        <f t="shared" si="98"/>
        <v>1.7363257810493955</v>
      </c>
      <c r="K818" s="2">
        <f t="shared" si="92"/>
        <v>1.7788568621981318</v>
      </c>
    </row>
    <row r="819" spans="1:11" ht="13.5" x14ac:dyDescent="0.25">
      <c r="A819" s="3">
        <f>TITRES_STAT!B822</f>
        <v>43500</v>
      </c>
      <c r="B819" s="5">
        <f>TITRES_STAT!D822</f>
        <v>1.6</v>
      </c>
      <c r="C819" s="2">
        <f t="shared" si="93"/>
        <v>-4.9999999999999822E-2</v>
      </c>
      <c r="D819" s="2">
        <f t="shared" si="94"/>
        <v>1.6259999999999999</v>
      </c>
      <c r="E819" s="2">
        <f t="shared" si="96"/>
        <v>1.661</v>
      </c>
      <c r="F819" s="2">
        <f t="shared" si="97"/>
        <v>1.7434999999999998</v>
      </c>
      <c r="G819" s="2">
        <f t="shared" si="99"/>
        <v>1.8703420000000006</v>
      </c>
      <c r="H819" s="2">
        <f t="shared" si="95"/>
        <v>1.6706630000000002</v>
      </c>
      <c r="I819" s="2">
        <f t="array" ref="I819">SUMPRODUCT(B803:B822, (ROW(B803:B822)-ROW(B803)+1)) / (20*21/2)</f>
        <v>1.6624761904761902</v>
      </c>
      <c r="J819" s="2">
        <f t="shared" si="98"/>
        <v>1.7233423733304054</v>
      </c>
      <c r="K819" s="2">
        <f t="shared" ref="K819:K882" si="100">$K$4*B819+(1-$K$4)*K818</f>
        <v>1.7718428676021267</v>
      </c>
    </row>
    <row r="820" spans="1:11" ht="13.5" x14ac:dyDescent="0.25">
      <c r="A820" s="3">
        <f>TITRES_STAT!B823</f>
        <v>43501</v>
      </c>
      <c r="B820" s="5">
        <f>TITRES_STAT!D823</f>
        <v>1.63</v>
      </c>
      <c r="C820" s="2">
        <f t="shared" si="93"/>
        <v>2.9999999999999805E-2</v>
      </c>
      <c r="D820" s="2">
        <f t="shared" si="94"/>
        <v>1.6219999999999999</v>
      </c>
      <c r="E820" s="2">
        <f t="shared" si="96"/>
        <v>1.6539999999999999</v>
      </c>
      <c r="F820" s="2">
        <f t="shared" si="97"/>
        <v>1.7304999999999997</v>
      </c>
      <c r="G820" s="2">
        <f t="shared" si="99"/>
        <v>1.8675380000000004</v>
      </c>
      <c r="H820" s="2">
        <f t="shared" si="95"/>
        <v>1.6693595000000001</v>
      </c>
      <c r="I820" s="2">
        <f t="array" ref="I820">SUMPRODUCT(B804:B823, (ROW(B804:B823)-ROW(B804)+1)) / (20*21/2)</f>
        <v>1.6573333333333331</v>
      </c>
      <c r="J820" s="2">
        <f t="shared" si="98"/>
        <v>1.7144526234894144</v>
      </c>
      <c r="K820" s="2">
        <f t="shared" si="100"/>
        <v>1.766280402205965</v>
      </c>
    </row>
    <row r="821" spans="1:11" ht="13.5" x14ac:dyDescent="0.25">
      <c r="A821" s="3">
        <f>TITRES_STAT!B824</f>
        <v>43502</v>
      </c>
      <c r="B821" s="5">
        <f>TITRES_STAT!D824</f>
        <v>1.6</v>
      </c>
      <c r="C821" s="2">
        <f t="shared" si="93"/>
        <v>-2.9999999999999805E-2</v>
      </c>
      <c r="D821" s="2">
        <f t="shared" si="94"/>
        <v>1.6219999999999999</v>
      </c>
      <c r="E821" s="2">
        <f t="shared" si="96"/>
        <v>1.6489999999999998</v>
      </c>
      <c r="F821" s="2">
        <f t="shared" si="97"/>
        <v>1.716</v>
      </c>
      <c r="G821" s="2">
        <f t="shared" si="99"/>
        <v>1.862652</v>
      </c>
      <c r="H821" s="2">
        <f t="shared" si="95"/>
        <v>1.6679990000000005</v>
      </c>
      <c r="I821" s="2">
        <f t="array" ref="I821">SUMPRODUCT(B805:B824, (ROW(B805:B824)-ROW(B805)+1)) / (20*21/2)</f>
        <v>1.6513333333333331</v>
      </c>
      <c r="J821" s="2">
        <f t="shared" si="98"/>
        <v>1.7035523736332796</v>
      </c>
      <c r="K821" s="2">
        <f t="shared" si="100"/>
        <v>1.7597596021194566</v>
      </c>
    </row>
    <row r="822" spans="1:11" ht="13.5" x14ac:dyDescent="0.25">
      <c r="A822" s="3">
        <f>TITRES_STAT!B825</f>
        <v>43503</v>
      </c>
      <c r="B822" s="5">
        <f>TITRES_STAT!D825</f>
        <v>1.64</v>
      </c>
      <c r="C822" s="2">
        <f t="shared" si="93"/>
        <v>3.9999999999999813E-2</v>
      </c>
      <c r="D822" s="2">
        <f t="shared" si="94"/>
        <v>1.6240000000000001</v>
      </c>
      <c r="E822" s="2">
        <f t="shared" si="96"/>
        <v>1.6439999999999997</v>
      </c>
      <c r="F822" s="2">
        <f t="shared" si="97"/>
        <v>1.704</v>
      </c>
      <c r="G822" s="2">
        <f t="shared" si="99"/>
        <v>1.8563419999999999</v>
      </c>
      <c r="H822" s="2">
        <f t="shared" si="95"/>
        <v>1.6669310000000002</v>
      </c>
      <c r="I822" s="2">
        <f t="array" ref="I822">SUMPRODUCT(B806:B825, (ROW(B806:B825)-ROW(B806)+1)) / (20*21/2)</f>
        <v>1.6464761904761904</v>
      </c>
      <c r="J822" s="2">
        <f t="shared" si="98"/>
        <v>1.6974997666205864</v>
      </c>
      <c r="K822" s="2">
        <f t="shared" si="100"/>
        <v>1.7550631471343798</v>
      </c>
    </row>
    <row r="823" spans="1:11" ht="13.5" x14ac:dyDescent="0.25">
      <c r="A823" s="3">
        <f>TITRES_STAT!B826</f>
        <v>43504</v>
      </c>
      <c r="B823" s="5">
        <f>TITRES_STAT!D826</f>
        <v>1.65</v>
      </c>
      <c r="C823" s="2">
        <f t="shared" si="93"/>
        <v>1.0000000000000009E-2</v>
      </c>
      <c r="D823" s="2">
        <f t="shared" si="94"/>
        <v>1.6239999999999999</v>
      </c>
      <c r="E823" s="2">
        <f t="shared" si="96"/>
        <v>1.637</v>
      </c>
      <c r="F823" s="2">
        <f t="shared" si="97"/>
        <v>1.6929999999999996</v>
      </c>
      <c r="G823" s="2">
        <f t="shared" si="99"/>
        <v>1.848006</v>
      </c>
      <c r="H823" s="2">
        <f t="shared" si="95"/>
        <v>1.665913</v>
      </c>
      <c r="I823" s="2">
        <f t="array" ref="I823">SUMPRODUCT(B807:B826, (ROW(B807:B826)-ROW(B807)+1)) / (20*21/2)</f>
        <v>1.6422857142857143</v>
      </c>
      <c r="J823" s="2">
        <f t="shared" si="98"/>
        <v>1.6929759793233876</v>
      </c>
      <c r="K823" s="2">
        <f t="shared" si="100"/>
        <v>1.7509430237173453</v>
      </c>
    </row>
    <row r="824" spans="1:11" ht="13.5" x14ac:dyDescent="0.25">
      <c r="A824" s="3">
        <f>TITRES_STAT!B827</f>
        <v>43507</v>
      </c>
      <c r="B824" s="5">
        <f>TITRES_STAT!D827</f>
        <v>1.63</v>
      </c>
      <c r="C824" s="2">
        <f t="shared" si="93"/>
        <v>-2.0000000000000018E-2</v>
      </c>
      <c r="D824" s="2">
        <f t="shared" si="94"/>
        <v>1.6299999999999997</v>
      </c>
      <c r="E824" s="2">
        <f t="shared" si="96"/>
        <v>1.6279999999999997</v>
      </c>
      <c r="F824" s="2">
        <f t="shared" si="97"/>
        <v>1.6809999999999998</v>
      </c>
      <c r="G824" s="2">
        <f t="shared" si="99"/>
        <v>1.8374180000000002</v>
      </c>
      <c r="H824" s="2">
        <f t="shared" si="95"/>
        <v>1.6648414999999996</v>
      </c>
      <c r="I824" s="2">
        <f t="array" ref="I824">SUMPRODUCT(B808:B827, (ROW(B808:B827)-ROW(B808)+1)) / (20*21/2)</f>
        <v>1.6313333333333331</v>
      </c>
      <c r="J824" s="2">
        <f t="shared" si="98"/>
        <v>1.6869782670068745</v>
      </c>
      <c r="K824" s="2">
        <f t="shared" si="100"/>
        <v>1.7462001600421555</v>
      </c>
    </row>
    <row r="825" spans="1:11" ht="13.5" x14ac:dyDescent="0.25">
      <c r="A825" s="3">
        <f>TITRES_STAT!B828</f>
        <v>43508</v>
      </c>
      <c r="B825" s="5">
        <f>TITRES_STAT!D828</f>
        <v>1.63</v>
      </c>
      <c r="C825" s="2">
        <f t="shared" si="93"/>
        <v>0</v>
      </c>
      <c r="D825" s="2">
        <f t="shared" si="94"/>
        <v>1.6300000000000001</v>
      </c>
      <c r="E825" s="2">
        <f t="shared" si="96"/>
        <v>1.6259999999999999</v>
      </c>
      <c r="F825" s="2">
        <f t="shared" si="97"/>
        <v>1.6739999999999999</v>
      </c>
      <c r="G825" s="2">
        <f t="shared" si="99"/>
        <v>1.827942</v>
      </c>
      <c r="H825" s="2">
        <f t="shared" si="95"/>
        <v>1.6637234999999999</v>
      </c>
      <c r="I825" s="2">
        <f t="array" ref="I825">SUMPRODUCT(B809:B828, (ROW(B809:B828)-ROW(B809)+1)) / (20*21/2)</f>
        <v>1.6215238095238098</v>
      </c>
      <c r="J825" s="2">
        <f t="shared" si="98"/>
        <v>1.6815517653871721</v>
      </c>
      <c r="K825" s="2">
        <f t="shared" si="100"/>
        <v>1.7416432910208945</v>
      </c>
    </row>
    <row r="826" spans="1:11" ht="13.5" x14ac:dyDescent="0.25">
      <c r="A826" s="3">
        <f>TITRES_STAT!B829</f>
        <v>43509</v>
      </c>
      <c r="B826" s="5">
        <f>TITRES_STAT!D829</f>
        <v>1.63</v>
      </c>
      <c r="C826" s="2">
        <f t="shared" si="93"/>
        <v>0</v>
      </c>
      <c r="D826" s="2">
        <f t="shared" si="94"/>
        <v>1.6359999999999999</v>
      </c>
      <c r="E826" s="2">
        <f t="shared" si="96"/>
        <v>1.629</v>
      </c>
      <c r="F826" s="2">
        <f t="shared" si="97"/>
        <v>1.6649999999999998</v>
      </c>
      <c r="G826" s="2">
        <f t="shared" si="99"/>
        <v>1.8190219999999997</v>
      </c>
      <c r="H826" s="2">
        <f t="shared" si="95"/>
        <v>1.6627444999999996</v>
      </c>
      <c r="I826" s="2">
        <f t="array" ref="I826">SUMPRODUCT(B810:B829, (ROW(B810:B829)-ROW(B810)+1)) / (20*21/2)</f>
        <v>1.6146666666666667</v>
      </c>
      <c r="J826" s="2">
        <f t="shared" si="98"/>
        <v>1.6766420734455365</v>
      </c>
      <c r="K826" s="2">
        <f t="shared" si="100"/>
        <v>1.7372651227455653</v>
      </c>
    </row>
    <row r="827" spans="1:11" ht="13.5" x14ac:dyDescent="0.25">
      <c r="A827" s="3">
        <f>TITRES_STAT!B830</f>
        <v>43510</v>
      </c>
      <c r="B827" s="5">
        <f>TITRES_STAT!D830</f>
        <v>1.55</v>
      </c>
      <c r="C827" s="2">
        <f t="shared" si="93"/>
        <v>-7.9999999999999849E-2</v>
      </c>
      <c r="D827" s="2">
        <f t="shared" si="94"/>
        <v>1.6179999999999999</v>
      </c>
      <c r="E827" s="2">
        <f t="shared" si="96"/>
        <v>1.621</v>
      </c>
      <c r="F827" s="2">
        <f t="shared" si="97"/>
        <v>1.6529999999999998</v>
      </c>
      <c r="G827" s="2">
        <f t="shared" si="99"/>
        <v>1.8096139999999996</v>
      </c>
      <c r="H827" s="2">
        <f t="shared" si="95"/>
        <v>1.6612264999999999</v>
      </c>
      <c r="I827" s="2">
        <f t="array" ref="I827">SUMPRODUCT(B811:B830, (ROW(B811:B830)-ROW(B811)+1)) / (20*21/2)</f>
        <v>1.6066190476190476</v>
      </c>
      <c r="J827" s="2">
        <f t="shared" si="98"/>
        <v>1.6645809235935807</v>
      </c>
      <c r="K827" s="2">
        <f t="shared" si="100"/>
        <v>1.7299213924418178</v>
      </c>
    </row>
    <row r="828" spans="1:11" ht="13.5" x14ac:dyDescent="0.25">
      <c r="A828" s="3">
        <f>TITRES_STAT!B831</f>
        <v>43511</v>
      </c>
      <c r="B828" s="5">
        <f>TITRES_STAT!D831</f>
        <v>1.55</v>
      </c>
      <c r="C828" s="2">
        <f t="shared" si="93"/>
        <v>0</v>
      </c>
      <c r="D828" s="2">
        <f t="shared" si="94"/>
        <v>1.5979999999999999</v>
      </c>
      <c r="E828" s="2">
        <f t="shared" si="96"/>
        <v>1.611</v>
      </c>
      <c r="F828" s="2">
        <f t="shared" si="97"/>
        <v>1.6419999999999999</v>
      </c>
      <c r="G828" s="2">
        <f t="shared" si="99"/>
        <v>1.7998339999999997</v>
      </c>
      <c r="H828" s="2">
        <f t="shared" si="95"/>
        <v>1.6597084999999998</v>
      </c>
      <c r="I828" s="2">
        <f t="array" ref="I828">SUMPRODUCT(B812:B831, (ROW(B812:B831)-ROW(B812)+1)) / (20*21/2)</f>
        <v>1.5983333333333332</v>
      </c>
      <c r="J828" s="2">
        <f t="shared" si="98"/>
        <v>1.6536684546799063</v>
      </c>
      <c r="K828" s="2">
        <f t="shared" si="100"/>
        <v>1.7228656515617464</v>
      </c>
    </row>
    <row r="829" spans="1:11" ht="13.5" x14ac:dyDescent="0.25">
      <c r="A829" s="3">
        <f>TITRES_STAT!B832</f>
        <v>43514</v>
      </c>
      <c r="B829" s="5">
        <f>TITRES_STAT!D832</f>
        <v>1.57</v>
      </c>
      <c r="C829" s="2">
        <f t="shared" si="93"/>
        <v>2.0000000000000018E-2</v>
      </c>
      <c r="D829" s="2">
        <f t="shared" si="94"/>
        <v>1.5859999999999999</v>
      </c>
      <c r="E829" s="2">
        <f t="shared" si="96"/>
        <v>1.6079999999999999</v>
      </c>
      <c r="F829" s="2">
        <f t="shared" si="97"/>
        <v>1.6344999999999998</v>
      </c>
      <c r="G829" s="2">
        <f t="shared" si="99"/>
        <v>1.7904539999999995</v>
      </c>
      <c r="H829" s="2">
        <f t="shared" si="95"/>
        <v>1.6584295</v>
      </c>
      <c r="I829" s="2">
        <f t="array" ref="I829">SUMPRODUCT(B813:B832, (ROW(B813:B832)-ROW(B813)+1)) / (20*21/2)</f>
        <v>1.5896190476190475</v>
      </c>
      <c r="J829" s="2">
        <f t="shared" si="98"/>
        <v>1.6457000304246772</v>
      </c>
      <c r="K829" s="2">
        <f t="shared" si="100"/>
        <v>1.7168709201279524</v>
      </c>
    </row>
    <row r="830" spans="1:11" ht="13.5" x14ac:dyDescent="0.25">
      <c r="A830" s="3">
        <f>TITRES_STAT!B833</f>
        <v>43515</v>
      </c>
      <c r="B830" s="5">
        <f>TITRES_STAT!D833</f>
        <v>1.55</v>
      </c>
      <c r="C830" s="2">
        <f t="shared" si="93"/>
        <v>-2.0000000000000018E-2</v>
      </c>
      <c r="D830" s="2">
        <f t="shared" si="94"/>
        <v>1.5699999999999998</v>
      </c>
      <c r="E830" s="2">
        <f t="shared" si="96"/>
        <v>1.6000000000000003</v>
      </c>
      <c r="F830" s="2">
        <f t="shared" si="97"/>
        <v>1.627</v>
      </c>
      <c r="G830" s="2">
        <f t="shared" si="99"/>
        <v>1.7803039999999992</v>
      </c>
      <c r="H830" s="2">
        <f t="shared" si="95"/>
        <v>1.6571895000000001</v>
      </c>
      <c r="I830" s="2">
        <f t="array" ref="I830">SUMPRODUCT(B814:B833, (ROW(B814:B833)-ROW(B814)+1)) / (20*21/2)</f>
        <v>1.5778571428571431</v>
      </c>
      <c r="J830" s="2">
        <f t="shared" si="98"/>
        <v>1.6365857418128031</v>
      </c>
      <c r="K830" s="2">
        <f t="shared" si="100"/>
        <v>1.7103269624758759</v>
      </c>
    </row>
    <row r="831" spans="1:11" ht="13.5" x14ac:dyDescent="0.25">
      <c r="A831" s="3">
        <f>TITRES_STAT!B834</f>
        <v>43516</v>
      </c>
      <c r="B831" s="5">
        <f>TITRES_STAT!D834</f>
        <v>1.54</v>
      </c>
      <c r="C831" s="2">
        <f t="shared" si="93"/>
        <v>-1.0000000000000009E-2</v>
      </c>
      <c r="D831" s="2">
        <f t="shared" si="94"/>
        <v>1.552</v>
      </c>
      <c r="E831" s="2">
        <f t="shared" si="96"/>
        <v>1.5940000000000001</v>
      </c>
      <c r="F831" s="2">
        <f t="shared" si="97"/>
        <v>1.6214999999999999</v>
      </c>
      <c r="G831" s="2">
        <f t="shared" si="99"/>
        <v>1.7718079999999994</v>
      </c>
      <c r="H831" s="2">
        <f t="shared" si="95"/>
        <v>1.6557605000000002</v>
      </c>
      <c r="I831" s="2">
        <f t="array" ref="I831">SUMPRODUCT(B815:B834, (ROW(B815:B834)-ROW(B815)+1)) / (20*21/2)</f>
        <v>1.5681428571428571</v>
      </c>
      <c r="J831" s="2">
        <f t="shared" si="98"/>
        <v>1.6273870997353934</v>
      </c>
      <c r="K831" s="2">
        <f t="shared" si="100"/>
        <v>1.7036474737513316</v>
      </c>
    </row>
    <row r="832" spans="1:11" ht="13.5" x14ac:dyDescent="0.25">
      <c r="A832" s="3">
        <f>TITRES_STAT!B835</f>
        <v>43517</v>
      </c>
      <c r="B832" s="5">
        <f>TITRES_STAT!D835</f>
        <v>1.53</v>
      </c>
      <c r="C832" s="2">
        <f t="shared" si="93"/>
        <v>-1.0000000000000009E-2</v>
      </c>
      <c r="D832" s="2">
        <f t="shared" si="94"/>
        <v>1.548</v>
      </c>
      <c r="E832" s="2">
        <f t="shared" si="96"/>
        <v>1.583</v>
      </c>
      <c r="F832" s="2">
        <f t="shared" si="97"/>
        <v>1.6134999999999997</v>
      </c>
      <c r="G832" s="2">
        <f t="shared" si="99"/>
        <v>1.7634819999999995</v>
      </c>
      <c r="H832" s="2">
        <f t="shared" si="95"/>
        <v>1.6545130000000001</v>
      </c>
      <c r="I832" s="2">
        <f t="array" ref="I832">SUMPRODUCT(B816:B835, (ROW(B816:B835)-ROW(B816)+1)) / (20*21/2)</f>
        <v>1.5613809523809521</v>
      </c>
      <c r="J832" s="2">
        <f t="shared" si="98"/>
        <v>1.6181121378558321</v>
      </c>
      <c r="K832" s="2">
        <f t="shared" si="100"/>
        <v>1.6968377688983383</v>
      </c>
    </row>
    <row r="833" spans="1:11" ht="13.5" x14ac:dyDescent="0.25">
      <c r="A833" s="3">
        <f>TITRES_STAT!B836</f>
        <v>43518</v>
      </c>
      <c r="B833" s="5">
        <f>TITRES_STAT!D836</f>
        <v>1.49</v>
      </c>
      <c r="C833" s="2">
        <f t="shared" si="93"/>
        <v>-4.0000000000000036E-2</v>
      </c>
      <c r="D833" s="2">
        <f t="shared" si="94"/>
        <v>1.536</v>
      </c>
      <c r="E833" s="2">
        <f t="shared" si="96"/>
        <v>1.5669999999999997</v>
      </c>
      <c r="F833" s="2">
        <f t="shared" si="97"/>
        <v>1.6019999999999999</v>
      </c>
      <c r="G833" s="2">
        <f t="shared" si="99"/>
        <v>1.7550979999999994</v>
      </c>
      <c r="H833" s="2">
        <f t="shared" si="95"/>
        <v>1.6530654999999999</v>
      </c>
      <c r="I833" s="2">
        <f t="array" ref="I833">SUMPRODUCT(B817:B836, (ROW(B817:B836)-ROW(B817)+1)) / (20*21/2)</f>
        <v>1.5514285714285712</v>
      </c>
      <c r="J833" s="2">
        <f t="shared" si="98"/>
        <v>1.6059109818695625</v>
      </c>
      <c r="K833" s="2">
        <f t="shared" si="100"/>
        <v>1.6887264838435014</v>
      </c>
    </row>
    <row r="834" spans="1:11" ht="13.5" x14ac:dyDescent="0.25">
      <c r="A834" s="3">
        <f>TITRES_STAT!B837</f>
        <v>43521</v>
      </c>
      <c r="B834" s="5">
        <f>TITRES_STAT!D837</f>
        <v>1.5</v>
      </c>
      <c r="C834" s="2">
        <f t="shared" si="93"/>
        <v>1.0000000000000009E-2</v>
      </c>
      <c r="D834" s="2">
        <f t="shared" si="94"/>
        <v>1.522</v>
      </c>
      <c r="E834" s="2">
        <f t="shared" si="96"/>
        <v>1.5539999999999998</v>
      </c>
      <c r="F834" s="2">
        <f t="shared" si="97"/>
        <v>1.5909999999999997</v>
      </c>
      <c r="G834" s="2">
        <f t="shared" si="99"/>
        <v>1.7459879999999997</v>
      </c>
      <c r="H834" s="2">
        <f t="shared" si="95"/>
        <v>1.6518999999999999</v>
      </c>
      <c r="I834" s="2">
        <f t="array" ref="I834">SUMPRODUCT(B818:B837, (ROW(B818:B837)-ROW(B818)+1)) / (20*21/2)</f>
        <v>1.5449047619047616</v>
      </c>
      <c r="J834" s="2">
        <f t="shared" si="98"/>
        <v>1.5958242216915088</v>
      </c>
      <c r="K834" s="2">
        <f t="shared" si="100"/>
        <v>1.6813254452614035</v>
      </c>
    </row>
    <row r="835" spans="1:11" ht="13.5" x14ac:dyDescent="0.25">
      <c r="A835" s="3">
        <f>TITRES_STAT!B838</f>
        <v>43522</v>
      </c>
      <c r="B835" s="5">
        <f>TITRES_STAT!D838</f>
        <v>1.52</v>
      </c>
      <c r="C835" s="2">
        <f t="shared" si="93"/>
        <v>2.0000000000000018E-2</v>
      </c>
      <c r="D835" s="2">
        <f t="shared" si="94"/>
        <v>1.516</v>
      </c>
      <c r="E835" s="2">
        <f t="shared" si="96"/>
        <v>1.5429999999999999</v>
      </c>
      <c r="F835" s="2">
        <f t="shared" si="97"/>
        <v>1.5844999999999998</v>
      </c>
      <c r="G835" s="2">
        <f t="shared" si="99"/>
        <v>1.7370919999999999</v>
      </c>
      <c r="H835" s="2">
        <f t="shared" si="95"/>
        <v>1.6508345</v>
      </c>
      <c r="I835" s="2">
        <f t="array" ref="I835">SUMPRODUCT(B819:B838, (ROW(B819:B838)-ROW(B819)+1)) / (20*21/2)</f>
        <v>1.5379999999999998</v>
      </c>
      <c r="J835" s="2">
        <f t="shared" si="98"/>
        <v>1.5886028672446986</v>
      </c>
      <c r="K835" s="2">
        <f t="shared" si="100"/>
        <v>1.6749989572119366</v>
      </c>
    </row>
    <row r="836" spans="1:11" ht="13.5" x14ac:dyDescent="0.25">
      <c r="A836" s="3">
        <f>TITRES_STAT!B839</f>
        <v>43523</v>
      </c>
      <c r="B836" s="5">
        <f>TITRES_STAT!D839</f>
        <v>1.48</v>
      </c>
      <c r="C836" s="2">
        <f t="shared" ref="C836:C899" si="101">B836-B835</f>
        <v>-4.0000000000000036E-2</v>
      </c>
      <c r="D836" s="2">
        <f t="shared" si="94"/>
        <v>1.504</v>
      </c>
      <c r="E836" s="2">
        <f t="shared" si="96"/>
        <v>1.528</v>
      </c>
      <c r="F836" s="2">
        <f t="shared" si="97"/>
        <v>1.5785</v>
      </c>
      <c r="G836" s="2">
        <f t="shared" si="99"/>
        <v>1.7264679999999999</v>
      </c>
      <c r="H836" s="2">
        <f t="shared" si="95"/>
        <v>1.6498470000000001</v>
      </c>
      <c r="I836" s="2">
        <f t="array" ref="I836">SUMPRODUCT(B820:B839, (ROW(B820:B839)-ROW(B820)+1)) / (20*21/2)</f>
        <v>1.5318095238095235</v>
      </c>
      <c r="J836" s="2">
        <f t="shared" si="98"/>
        <v>1.5782597370309177</v>
      </c>
      <c r="K836" s="2">
        <f t="shared" si="100"/>
        <v>1.6673519392820568</v>
      </c>
    </row>
    <row r="837" spans="1:11" ht="13.5" x14ac:dyDescent="0.25">
      <c r="A837" s="3">
        <f>TITRES_STAT!B840</f>
        <v>43524</v>
      </c>
      <c r="B837" s="5">
        <f>TITRES_STAT!D840</f>
        <v>1.51</v>
      </c>
      <c r="C837" s="2">
        <f t="shared" si="101"/>
        <v>3.0000000000000027E-2</v>
      </c>
      <c r="D837" s="2">
        <f t="shared" si="94"/>
        <v>1.5</v>
      </c>
      <c r="E837" s="2">
        <f t="shared" si="96"/>
        <v>1.524</v>
      </c>
      <c r="F837" s="2">
        <f t="shared" si="97"/>
        <v>1.5725000000000002</v>
      </c>
      <c r="G837" s="2">
        <f t="shared" si="99"/>
        <v>1.7175579999999999</v>
      </c>
      <c r="H837" s="2">
        <f t="shared" si="95"/>
        <v>1.6486850000000002</v>
      </c>
      <c r="I837" s="2">
        <f t="array" ref="I837">SUMPRODUCT(B821:B840, (ROW(B821:B840)-ROW(B821)+1)) / (20*21/2)</f>
        <v>1.5222857142857142</v>
      </c>
      <c r="J837" s="2">
        <f t="shared" si="98"/>
        <v>1.5717588096946398</v>
      </c>
      <c r="K837" s="2">
        <f t="shared" si="100"/>
        <v>1.661181274996486</v>
      </c>
    </row>
    <row r="838" spans="1:11" ht="13.5" x14ac:dyDescent="0.25">
      <c r="A838" s="3">
        <f>TITRES_STAT!B841</f>
        <v>43525</v>
      </c>
      <c r="B838" s="5">
        <f>TITRES_STAT!D841</f>
        <v>1.5</v>
      </c>
      <c r="C838" s="2">
        <f t="shared" si="101"/>
        <v>-1.0000000000000009E-2</v>
      </c>
      <c r="D838" s="2">
        <f t="shared" ref="D838:D901" si="102">AVERAGE(B834:B838)</f>
        <v>1.502</v>
      </c>
      <c r="E838" s="2">
        <f t="shared" si="96"/>
        <v>1.5189999999999999</v>
      </c>
      <c r="F838" s="2">
        <f t="shared" si="97"/>
        <v>1.5649999999999999</v>
      </c>
      <c r="G838" s="2">
        <f t="shared" si="99"/>
        <v>1.7086320000000002</v>
      </c>
      <c r="H838" s="2">
        <f t="shared" si="95"/>
        <v>1.6476584999999999</v>
      </c>
      <c r="I838" s="2">
        <f t="array" ref="I838">SUMPRODUCT(B822:B841, (ROW(B822:B841)-ROW(B822)+1)) / (20*21/2)</f>
        <v>1.5173809523809523</v>
      </c>
      <c r="J838" s="2">
        <f t="shared" si="98"/>
        <v>1.5649246373427692</v>
      </c>
      <c r="K838" s="2">
        <f t="shared" si="100"/>
        <v>1.6548604406828984</v>
      </c>
    </row>
    <row r="839" spans="1:11" ht="13.5" x14ac:dyDescent="0.25">
      <c r="A839" s="3">
        <f>TITRES_STAT!B842</f>
        <v>43528</v>
      </c>
      <c r="B839" s="5">
        <f>TITRES_STAT!D842</f>
        <v>1.5</v>
      </c>
      <c r="C839" s="2">
        <f t="shared" si="101"/>
        <v>0</v>
      </c>
      <c r="D839" s="2">
        <f t="shared" si="102"/>
        <v>1.502</v>
      </c>
      <c r="E839" s="2">
        <f t="shared" si="96"/>
        <v>1.512</v>
      </c>
      <c r="F839" s="2">
        <f t="shared" si="97"/>
        <v>1.56</v>
      </c>
      <c r="G839" s="2">
        <f t="shared" si="99"/>
        <v>1.6997059999999999</v>
      </c>
      <c r="H839" s="2">
        <f t="shared" si="95"/>
        <v>1.6467244999999999</v>
      </c>
      <c r="I839" s="2">
        <f t="array" ref="I839">SUMPRODUCT(B823:B842, (ROW(B823:B842)-ROW(B823)+1)) / (20*21/2)</f>
        <v>1.512952380952381</v>
      </c>
      <c r="J839" s="2">
        <f t="shared" si="98"/>
        <v>1.5587413385482196</v>
      </c>
      <c r="K839" s="2">
        <f t="shared" si="100"/>
        <v>1.6487874822247455</v>
      </c>
    </row>
    <row r="840" spans="1:11" ht="13.5" x14ac:dyDescent="0.25">
      <c r="A840" s="3">
        <f>TITRES_STAT!B843</f>
        <v>43529</v>
      </c>
      <c r="B840" s="5">
        <f>TITRES_STAT!D843</f>
        <v>1.46</v>
      </c>
      <c r="C840" s="2">
        <f t="shared" si="101"/>
        <v>-4.0000000000000036E-2</v>
      </c>
      <c r="D840" s="2">
        <f t="shared" si="102"/>
        <v>1.49</v>
      </c>
      <c r="E840" s="2">
        <f t="shared" si="96"/>
        <v>1.5030000000000001</v>
      </c>
      <c r="F840" s="2">
        <f t="shared" si="97"/>
        <v>1.5515000000000003</v>
      </c>
      <c r="G840" s="2">
        <f t="shared" si="99"/>
        <v>1.6899799999999998</v>
      </c>
      <c r="H840" s="2">
        <f t="shared" si="95"/>
        <v>1.6458225</v>
      </c>
      <c r="I840" s="2">
        <f t="array" ref="I840">SUMPRODUCT(B824:B843, (ROW(B824:B843)-ROW(B824)+1)) / (20*21/2)</f>
        <v>1.5091904761904762</v>
      </c>
      <c r="J840" s="2">
        <f t="shared" si="98"/>
        <v>1.5493374015436274</v>
      </c>
      <c r="K840" s="2">
        <f t="shared" si="100"/>
        <v>1.6413840515492653</v>
      </c>
    </row>
    <row r="841" spans="1:11" ht="13.5" x14ac:dyDescent="0.25">
      <c r="A841" s="3">
        <f>TITRES_STAT!B844</f>
        <v>43530</v>
      </c>
      <c r="B841" s="5">
        <f>TITRES_STAT!D844</f>
        <v>1.5</v>
      </c>
      <c r="C841" s="2">
        <f t="shared" si="101"/>
        <v>4.0000000000000036E-2</v>
      </c>
      <c r="D841" s="2">
        <f t="shared" si="102"/>
        <v>1.494</v>
      </c>
      <c r="E841" s="2">
        <f t="shared" si="96"/>
        <v>1.4989999999999999</v>
      </c>
      <c r="F841" s="2">
        <f t="shared" si="97"/>
        <v>1.5465000000000002</v>
      </c>
      <c r="G841" s="2">
        <f t="shared" si="99"/>
        <v>1.6821660000000001</v>
      </c>
      <c r="H841" s="2">
        <f t="shared" si="95"/>
        <v>1.645213</v>
      </c>
      <c r="I841" s="2">
        <f t="array" ref="I841">SUMPRODUCT(B825:B844, (ROW(B825:B844)-ROW(B825)+1)) / (20*21/2)</f>
        <v>1.5051904761904764</v>
      </c>
      <c r="J841" s="2">
        <f t="shared" si="98"/>
        <v>1.5446386013966151</v>
      </c>
      <c r="K841" s="2">
        <f t="shared" si="100"/>
        <v>1.6358395789394902</v>
      </c>
    </row>
    <row r="842" spans="1:11" ht="13.5" x14ac:dyDescent="0.25">
      <c r="A842" s="3">
        <f>TITRES_STAT!B845</f>
        <v>43531</v>
      </c>
      <c r="B842" s="5">
        <f>TITRES_STAT!D845</f>
        <v>1.5</v>
      </c>
      <c r="C842" s="2">
        <f t="shared" si="101"/>
        <v>0</v>
      </c>
      <c r="D842" s="2">
        <f t="shared" si="102"/>
        <v>1.492</v>
      </c>
      <c r="E842" s="2">
        <f t="shared" si="96"/>
        <v>1.496</v>
      </c>
      <c r="F842" s="2">
        <f t="shared" si="97"/>
        <v>1.5395000000000001</v>
      </c>
      <c r="G842" s="2">
        <f t="shared" si="99"/>
        <v>1.6732399999999998</v>
      </c>
      <c r="H842" s="2">
        <f t="shared" ref="H842:H905" si="103">AVERAGE(B643:B842)</f>
        <v>1.6447889999999998</v>
      </c>
      <c r="I842" s="2">
        <f t="array" ref="I842">SUMPRODUCT(B826:B845, (ROW(B826:B845)-ROW(B826)+1)) / (20*21/2)</f>
        <v>1.4980476190476189</v>
      </c>
      <c r="J842" s="2">
        <f t="shared" si="98"/>
        <v>1.5403873060255089</v>
      </c>
      <c r="K842" s="2">
        <f t="shared" si="100"/>
        <v>1.6305125366281377</v>
      </c>
    </row>
    <row r="843" spans="1:11" ht="13.5" x14ac:dyDescent="0.25">
      <c r="A843" s="3">
        <f>TITRES_STAT!B846</f>
        <v>43532</v>
      </c>
      <c r="B843" s="5">
        <f>TITRES_STAT!D846</f>
        <v>1.5</v>
      </c>
      <c r="C843" s="2">
        <f t="shared" si="101"/>
        <v>0</v>
      </c>
      <c r="D843" s="2">
        <f t="shared" si="102"/>
        <v>1.492</v>
      </c>
      <c r="E843" s="2">
        <f t="shared" si="96"/>
        <v>1.4969999999999999</v>
      </c>
      <c r="F843" s="2">
        <f t="shared" si="97"/>
        <v>1.532</v>
      </c>
      <c r="G843" s="2">
        <f t="shared" si="99"/>
        <v>1.6652419999999999</v>
      </c>
      <c r="H843" s="2">
        <f t="shared" si="103"/>
        <v>1.644226</v>
      </c>
      <c r="I843" s="2">
        <f t="array" ref="I843">SUMPRODUCT(B827:B846, (ROW(B827:B846)-ROW(B827)+1)) / (20*21/2)</f>
        <v>1.4917619047619046</v>
      </c>
      <c r="J843" s="2">
        <f t="shared" si="98"/>
        <v>1.5365408959278413</v>
      </c>
      <c r="K843" s="2">
        <f t="shared" si="100"/>
        <v>1.6253943979368382</v>
      </c>
    </row>
    <row r="844" spans="1:11" ht="13.5" x14ac:dyDescent="0.25">
      <c r="A844" s="3">
        <f>TITRES_STAT!B847</f>
        <v>43535</v>
      </c>
      <c r="B844" s="5">
        <f>TITRES_STAT!D847</f>
        <v>1.49</v>
      </c>
      <c r="C844" s="2">
        <f t="shared" si="101"/>
        <v>-1.0000000000000009E-2</v>
      </c>
      <c r="D844" s="2">
        <f t="shared" si="102"/>
        <v>1.49</v>
      </c>
      <c r="E844" s="2">
        <f t="shared" ref="E844:E907" si="104">AVERAGE(B835:B844)</f>
        <v>1.496</v>
      </c>
      <c r="F844" s="2">
        <f t="shared" si="97"/>
        <v>1.5249999999999999</v>
      </c>
      <c r="G844" s="2">
        <f t="shared" si="99"/>
        <v>1.6575999999999995</v>
      </c>
      <c r="H844" s="2">
        <f t="shared" si="103"/>
        <v>1.6435664999999999</v>
      </c>
      <c r="I844" s="2">
        <f t="array" ref="I844">SUMPRODUCT(B828:B847, (ROW(B828:B847)-ROW(B828)+1)) / (20*21/2)</f>
        <v>1.4825238095238091</v>
      </c>
      <c r="J844" s="2">
        <f t="shared" si="98"/>
        <v>1.5321084296489993</v>
      </c>
      <c r="K844" s="2">
        <f t="shared" si="100"/>
        <v>1.6200848137040209</v>
      </c>
    </row>
    <row r="845" spans="1:11" ht="13.5" x14ac:dyDescent="0.25">
      <c r="A845" s="3">
        <f>TITRES_STAT!B848</f>
        <v>43536</v>
      </c>
      <c r="B845" s="5">
        <f>TITRES_STAT!D848</f>
        <v>1.45</v>
      </c>
      <c r="C845" s="2">
        <f t="shared" si="101"/>
        <v>-4.0000000000000036E-2</v>
      </c>
      <c r="D845" s="2">
        <f t="shared" si="102"/>
        <v>1.488</v>
      </c>
      <c r="E845" s="2">
        <f t="shared" si="104"/>
        <v>1.4889999999999999</v>
      </c>
      <c r="F845" s="2">
        <f t="shared" si="97"/>
        <v>1.516</v>
      </c>
      <c r="G845" s="2">
        <f t="shared" si="99"/>
        <v>1.649</v>
      </c>
      <c r="H845" s="2">
        <f t="shared" si="103"/>
        <v>1.6429384999999999</v>
      </c>
      <c r="I845" s="2">
        <f t="array" ref="I845">SUMPRODUCT(B829:B848, (ROW(B829:B848)-ROW(B829)+1)) / (20*21/2)</f>
        <v>1.4739523809523809</v>
      </c>
      <c r="J845" s="2">
        <f t="shared" si="98"/>
        <v>1.5242885792062375</v>
      </c>
      <c r="K845" s="2">
        <f t="shared" si="100"/>
        <v>1.6134148210097456</v>
      </c>
    </row>
    <row r="846" spans="1:11" ht="13.5" x14ac:dyDescent="0.25">
      <c r="A846" s="3">
        <f>TITRES_STAT!B849</f>
        <v>43537</v>
      </c>
      <c r="B846" s="5">
        <f>TITRES_STAT!D849</f>
        <v>1.45</v>
      </c>
      <c r="C846" s="2">
        <f t="shared" si="101"/>
        <v>0</v>
      </c>
      <c r="D846" s="2">
        <f t="shared" si="102"/>
        <v>1.4780000000000002</v>
      </c>
      <c r="E846" s="2">
        <f t="shared" si="104"/>
        <v>1.4859999999999998</v>
      </c>
      <c r="F846" s="2">
        <f t="shared" si="97"/>
        <v>1.5069999999999999</v>
      </c>
      <c r="G846" s="2">
        <f t="shared" si="99"/>
        <v>1.6406000000000001</v>
      </c>
      <c r="H846" s="2">
        <f t="shared" si="103"/>
        <v>1.6424494999999999</v>
      </c>
      <c r="I846" s="2">
        <f t="array" ref="I846">SUMPRODUCT(B830:B849, (ROW(B830:B849)-ROW(B830)+1)) / (20*21/2)</f>
        <v>1.4622380952380951</v>
      </c>
      <c r="J846" s="2">
        <f t="shared" si="98"/>
        <v>1.517213476424691</v>
      </c>
      <c r="K846" s="2">
        <f t="shared" si="100"/>
        <v>1.6070063966564223</v>
      </c>
    </row>
    <row r="847" spans="1:11" ht="13.5" x14ac:dyDescent="0.25">
      <c r="A847" s="3">
        <f>TITRES_STAT!B850</f>
        <v>43538</v>
      </c>
      <c r="B847" s="5">
        <f>TITRES_STAT!D850</f>
        <v>1.41</v>
      </c>
      <c r="C847" s="2">
        <f t="shared" si="101"/>
        <v>-4.0000000000000036E-2</v>
      </c>
      <c r="D847" s="2">
        <f t="shared" si="102"/>
        <v>1.4600000000000002</v>
      </c>
      <c r="E847" s="2">
        <f t="shared" si="104"/>
        <v>1.476</v>
      </c>
      <c r="F847" s="2">
        <f t="shared" si="97"/>
        <v>1.5</v>
      </c>
      <c r="G847" s="2">
        <f t="shared" si="99"/>
        <v>1.6318000000000001</v>
      </c>
      <c r="H847" s="2">
        <f t="shared" si="103"/>
        <v>1.642039</v>
      </c>
      <c r="I847" s="2">
        <f t="array" ref="I847">SUMPRODUCT(B831:B850, (ROW(B831:B850)-ROW(B831)+1)) / (20*21/2)</f>
        <v>1.4552857142857141</v>
      </c>
      <c r="J847" s="2">
        <f t="shared" si="98"/>
        <v>1.5070026691461491</v>
      </c>
      <c r="K847" s="2">
        <f t="shared" si="100"/>
        <v>1.5992806556110724</v>
      </c>
    </row>
    <row r="848" spans="1:11" ht="13.5" x14ac:dyDescent="0.25">
      <c r="A848" s="3">
        <f>TITRES_STAT!B851</f>
        <v>43539</v>
      </c>
      <c r="B848" s="5">
        <f>TITRES_STAT!D851</f>
        <v>1.41</v>
      </c>
      <c r="C848" s="2">
        <f t="shared" si="101"/>
        <v>0</v>
      </c>
      <c r="D848" s="2">
        <f t="shared" si="102"/>
        <v>1.4419999999999999</v>
      </c>
      <c r="E848" s="2">
        <f t="shared" si="104"/>
        <v>1.4669999999999999</v>
      </c>
      <c r="F848" s="2">
        <f t="shared" si="97"/>
        <v>1.4929999999999999</v>
      </c>
      <c r="G848" s="2">
        <f t="shared" si="99"/>
        <v>1.6225999999999998</v>
      </c>
      <c r="H848" s="2">
        <f t="shared" si="103"/>
        <v>1.6412110000000002</v>
      </c>
      <c r="I848" s="2">
        <f t="array" ref="I848">SUMPRODUCT(B832:B851, (ROW(B832:B851)-ROW(B832)+1)) / (20*21/2)</f>
        <v>1.4480476190476192</v>
      </c>
      <c r="J848" s="2">
        <f t="shared" si="98"/>
        <v>1.4977643197036588</v>
      </c>
      <c r="K848" s="2">
        <f t="shared" si="100"/>
        <v>1.5918578848027949</v>
      </c>
    </row>
    <row r="849" spans="1:11" ht="13.5" x14ac:dyDescent="0.25">
      <c r="A849" s="3">
        <f>TITRES_STAT!B852</f>
        <v>43542</v>
      </c>
      <c r="B849" s="5">
        <f>TITRES_STAT!D852</f>
        <v>1.37</v>
      </c>
      <c r="C849" s="2">
        <f t="shared" si="101"/>
        <v>-3.9999999999999813E-2</v>
      </c>
      <c r="D849" s="2">
        <f t="shared" si="102"/>
        <v>1.4179999999999999</v>
      </c>
      <c r="E849" s="2">
        <f t="shared" si="104"/>
        <v>1.454</v>
      </c>
      <c r="F849" s="2">
        <f t="shared" si="97"/>
        <v>1.4830000000000001</v>
      </c>
      <c r="G849" s="2">
        <f t="shared" si="99"/>
        <v>1.6121999999999996</v>
      </c>
      <c r="H849" s="2">
        <f t="shared" si="103"/>
        <v>1.6398590000000002</v>
      </c>
      <c r="I849" s="2">
        <f t="array" ref="I849">SUMPRODUCT(B833:B852, (ROW(B833:B852)-ROW(B833)+1)) / (20*21/2)</f>
        <v>1.4386190476190475</v>
      </c>
      <c r="J849" s="2">
        <f t="shared" si="98"/>
        <v>1.4855962892556911</v>
      </c>
      <c r="K849" s="2">
        <f t="shared" si="100"/>
        <v>1.5831575755948422</v>
      </c>
    </row>
    <row r="850" spans="1:11" ht="13.5" x14ac:dyDescent="0.25">
      <c r="A850" s="3">
        <f>TITRES_STAT!B853</f>
        <v>43543</v>
      </c>
      <c r="B850" s="5">
        <f>TITRES_STAT!D853</f>
        <v>1.41</v>
      </c>
      <c r="C850" s="2">
        <f t="shared" si="101"/>
        <v>3.9999999999999813E-2</v>
      </c>
      <c r="D850" s="2">
        <f t="shared" si="102"/>
        <v>1.41</v>
      </c>
      <c r="E850" s="2">
        <f t="shared" si="104"/>
        <v>1.4490000000000003</v>
      </c>
      <c r="F850" s="2">
        <f t="shared" si="97"/>
        <v>1.476</v>
      </c>
      <c r="G850" s="2">
        <f t="shared" si="99"/>
        <v>1.6025999999999996</v>
      </c>
      <c r="H850" s="2">
        <f t="shared" si="103"/>
        <v>1.6383825000000005</v>
      </c>
      <c r="I850" s="2">
        <f t="array" ref="I850">SUMPRODUCT(B834:B853, (ROW(B834:B853)-ROW(B834)+1)) / (20*21/2)</f>
        <v>1.4328095238095238</v>
      </c>
      <c r="J850" s="2">
        <f t="shared" si="98"/>
        <v>1.4783966426599111</v>
      </c>
      <c r="K850" s="2">
        <f t="shared" si="100"/>
        <v>1.5763670824342602</v>
      </c>
    </row>
    <row r="851" spans="1:11" ht="13.5" x14ac:dyDescent="0.25">
      <c r="A851" s="3">
        <f>TITRES_STAT!B854</f>
        <v>43545</v>
      </c>
      <c r="B851" s="5">
        <f>TITRES_STAT!D854</f>
        <v>1.4</v>
      </c>
      <c r="C851" s="2">
        <f t="shared" si="101"/>
        <v>-1.0000000000000009E-2</v>
      </c>
      <c r="D851" s="2">
        <f t="shared" si="102"/>
        <v>1.4</v>
      </c>
      <c r="E851" s="2">
        <f t="shared" si="104"/>
        <v>1.4390000000000003</v>
      </c>
      <c r="F851" s="2">
        <f t="shared" si="97"/>
        <v>1.4689999999999999</v>
      </c>
      <c r="G851" s="2">
        <f t="shared" si="99"/>
        <v>1.5928</v>
      </c>
      <c r="H851" s="2">
        <f t="shared" si="103"/>
        <v>1.6368560000000003</v>
      </c>
      <c r="I851" s="2">
        <f t="array" ref="I851">SUMPRODUCT(B835:B854, (ROW(B835:B854)-ROW(B835)+1)) / (20*21/2)</f>
        <v>1.4264761904761907</v>
      </c>
      <c r="J851" s="2">
        <f t="shared" si="98"/>
        <v>1.4709302957399195</v>
      </c>
      <c r="K851" s="2">
        <f t="shared" si="100"/>
        <v>1.5694507262603676</v>
      </c>
    </row>
    <row r="852" spans="1:11" ht="13.5" x14ac:dyDescent="0.25">
      <c r="A852" s="3">
        <f>TITRES_STAT!B855</f>
        <v>43546</v>
      </c>
      <c r="B852" s="5">
        <f>TITRES_STAT!D855</f>
        <v>1.37</v>
      </c>
      <c r="C852" s="2">
        <f t="shared" si="101"/>
        <v>-2.9999999999999805E-2</v>
      </c>
      <c r="D852" s="2">
        <f t="shared" si="102"/>
        <v>1.3919999999999999</v>
      </c>
      <c r="E852" s="2">
        <f t="shared" si="104"/>
        <v>1.4260000000000002</v>
      </c>
      <c r="F852" s="2">
        <f t="shared" ref="F852:F915" si="105">AVERAGE(B833:B852)</f>
        <v>1.4609999999999999</v>
      </c>
      <c r="G852" s="2">
        <f t="shared" si="99"/>
        <v>1.5826000000000002</v>
      </c>
      <c r="H852" s="2">
        <f t="shared" si="103"/>
        <v>1.6353650000000004</v>
      </c>
      <c r="I852" s="2">
        <f t="array" ref="I852">SUMPRODUCT(B836:B855, (ROW(B836:B855)-ROW(B836)+1)) / (20*21/2)</f>
        <v>1.4206666666666665</v>
      </c>
      <c r="J852" s="2">
        <f t="shared" si="98"/>
        <v>1.4613178866218319</v>
      </c>
      <c r="K852" s="2">
        <f t="shared" si="100"/>
        <v>1.561629129152118</v>
      </c>
    </row>
    <row r="853" spans="1:11" ht="13.5" x14ac:dyDescent="0.25">
      <c r="A853" s="3">
        <f>TITRES_STAT!B856</f>
        <v>43549</v>
      </c>
      <c r="B853" s="5">
        <f>TITRES_STAT!D856</f>
        <v>1.4</v>
      </c>
      <c r="C853" s="2">
        <f t="shared" si="101"/>
        <v>2.9999999999999805E-2</v>
      </c>
      <c r="D853" s="2">
        <f t="shared" si="102"/>
        <v>1.39</v>
      </c>
      <c r="E853" s="2">
        <f t="shared" si="104"/>
        <v>1.4160000000000001</v>
      </c>
      <c r="F853" s="2">
        <f t="shared" si="105"/>
        <v>1.4564999999999997</v>
      </c>
      <c r="G853" s="2">
        <f t="shared" si="99"/>
        <v>1.5732000000000002</v>
      </c>
      <c r="H853" s="2">
        <f t="shared" si="103"/>
        <v>1.6340240000000004</v>
      </c>
      <c r="I853" s="2">
        <f t="array" ref="I853">SUMPRODUCT(B837:B856, (ROW(B837:B856)-ROW(B837)+1)) / (20*21/2)</f>
        <v>1.4126190476190479</v>
      </c>
      <c r="J853" s="2">
        <f t="shared" ref="J853:J916" si="106">$J$4*B853+J852*(1-$J$4)</f>
        <v>1.4554780878959432</v>
      </c>
      <c r="K853" s="2">
        <f t="shared" si="100"/>
        <v>1.5552907319304665</v>
      </c>
    </row>
    <row r="854" spans="1:11" ht="13.5" x14ac:dyDescent="0.25">
      <c r="A854" s="3">
        <f>TITRES_STAT!B857</f>
        <v>43550</v>
      </c>
      <c r="B854" s="5">
        <f>TITRES_STAT!D857</f>
        <v>1.39</v>
      </c>
      <c r="C854" s="2">
        <f t="shared" si="101"/>
        <v>-1.0000000000000009E-2</v>
      </c>
      <c r="D854" s="2">
        <f t="shared" si="102"/>
        <v>1.3939999999999999</v>
      </c>
      <c r="E854" s="2">
        <f t="shared" si="104"/>
        <v>1.4060000000000001</v>
      </c>
      <c r="F854" s="2">
        <f t="shared" si="105"/>
        <v>1.4510000000000001</v>
      </c>
      <c r="G854" s="2">
        <f t="shared" si="99"/>
        <v>1.5636000000000001</v>
      </c>
      <c r="H854" s="2">
        <f t="shared" si="103"/>
        <v>1.6324475000000005</v>
      </c>
      <c r="I854" s="2">
        <f t="array" ref="I854">SUMPRODUCT(B838:B857, (ROW(B838:B857)-ROW(B838)+1)) / (20*21/2)</f>
        <v>1.4041904761904762</v>
      </c>
      <c r="J854" s="2">
        <f t="shared" si="106"/>
        <v>1.4492420795249012</v>
      </c>
      <c r="K854" s="2">
        <f t="shared" si="100"/>
        <v>1.5488087424429973</v>
      </c>
    </row>
    <row r="855" spans="1:11" ht="13.5" x14ac:dyDescent="0.25">
      <c r="A855" s="3">
        <f>TITRES_STAT!B858</f>
        <v>43551</v>
      </c>
      <c r="B855" s="5">
        <f>TITRES_STAT!D858</f>
        <v>1.39</v>
      </c>
      <c r="C855" s="2">
        <f t="shared" si="101"/>
        <v>0</v>
      </c>
      <c r="D855" s="2">
        <f t="shared" si="102"/>
        <v>1.39</v>
      </c>
      <c r="E855" s="2">
        <f t="shared" si="104"/>
        <v>1.4000000000000001</v>
      </c>
      <c r="F855" s="2">
        <f t="shared" si="105"/>
        <v>1.4445000000000001</v>
      </c>
      <c r="G855" s="2">
        <f t="shared" si="99"/>
        <v>1.5560000000000003</v>
      </c>
      <c r="H855" s="2">
        <f t="shared" si="103"/>
        <v>1.6309175000000002</v>
      </c>
      <c r="I855" s="2">
        <f t="array" ref="I855">SUMPRODUCT(B839:B858, (ROW(B839:B858)-ROW(B839)+1)) / (20*21/2)</f>
        <v>1.3955714285714285</v>
      </c>
      <c r="J855" s="2">
        <f t="shared" si="106"/>
        <v>1.4435999767130059</v>
      </c>
      <c r="K855" s="2">
        <f t="shared" si="100"/>
        <v>1.5425809486217033</v>
      </c>
    </row>
    <row r="856" spans="1:11" ht="13.5" x14ac:dyDescent="0.25">
      <c r="A856" s="3">
        <f>TITRES_STAT!B859</f>
        <v>43552</v>
      </c>
      <c r="B856" s="5">
        <f>TITRES_STAT!D859</f>
        <v>1.36</v>
      </c>
      <c r="C856" s="2">
        <f t="shared" si="101"/>
        <v>-2.9999999999999805E-2</v>
      </c>
      <c r="D856" s="2">
        <f t="shared" si="102"/>
        <v>1.3820000000000001</v>
      </c>
      <c r="E856" s="2">
        <f t="shared" si="104"/>
        <v>1.3910000000000002</v>
      </c>
      <c r="F856" s="2">
        <f t="shared" si="105"/>
        <v>1.4384999999999999</v>
      </c>
      <c r="G856" s="2">
        <f t="shared" si="99"/>
        <v>1.5470000000000002</v>
      </c>
      <c r="H856" s="2">
        <f t="shared" si="103"/>
        <v>1.6293300000000002</v>
      </c>
      <c r="I856" s="2">
        <f t="array" ref="I856">SUMPRODUCT(B840:B859, (ROW(B840:B859)-ROW(B840)+1)) / (20*21/2)</f>
        <v>1.3905714285714286</v>
      </c>
      <c r="J856" s="2">
        <f t="shared" si="106"/>
        <v>1.4356380741689101</v>
      </c>
      <c r="K856" s="2">
        <f t="shared" si="100"/>
        <v>1.5354209114208521</v>
      </c>
    </row>
    <row r="857" spans="1:11" ht="13.5" x14ac:dyDescent="0.25">
      <c r="A857" s="3">
        <f>TITRES_STAT!B860</f>
        <v>43553</v>
      </c>
      <c r="B857" s="5">
        <f>TITRES_STAT!D860</f>
        <v>1.35</v>
      </c>
      <c r="C857" s="2">
        <f t="shared" si="101"/>
        <v>-1.0000000000000009E-2</v>
      </c>
      <c r="D857" s="2">
        <f t="shared" si="102"/>
        <v>1.3780000000000001</v>
      </c>
      <c r="E857" s="2">
        <f t="shared" si="104"/>
        <v>1.385</v>
      </c>
      <c r="F857" s="2">
        <f t="shared" si="105"/>
        <v>1.4304999999999999</v>
      </c>
      <c r="G857" s="2">
        <f t="shared" si="99"/>
        <v>1.5382000000000002</v>
      </c>
      <c r="H857" s="2">
        <f t="shared" si="103"/>
        <v>1.6277850000000007</v>
      </c>
      <c r="I857" s="2">
        <f t="array" ref="I857">SUMPRODUCT(B841:B860, (ROW(B841:B860)-ROW(B841)+1)) / (20*21/2)</f>
        <v>1.3861904761904758</v>
      </c>
      <c r="J857" s="2">
        <f t="shared" si="106"/>
        <v>1.4274820671052044</v>
      </c>
      <c r="K857" s="2">
        <f t="shared" si="100"/>
        <v>1.5281495031298384</v>
      </c>
    </row>
    <row r="858" spans="1:11" ht="13.5" x14ac:dyDescent="0.25">
      <c r="A858" s="3">
        <f>TITRES_STAT!B861</f>
        <v>43556</v>
      </c>
      <c r="B858" s="5">
        <f>TITRES_STAT!D861</f>
        <v>1.34</v>
      </c>
      <c r="C858" s="2">
        <f t="shared" si="101"/>
        <v>-1.0000000000000009E-2</v>
      </c>
      <c r="D858" s="2">
        <f t="shared" si="102"/>
        <v>1.3660000000000001</v>
      </c>
      <c r="E858" s="2">
        <f t="shared" si="104"/>
        <v>1.3779999999999999</v>
      </c>
      <c r="F858" s="2">
        <f t="shared" si="105"/>
        <v>1.4224999999999999</v>
      </c>
      <c r="G858" s="2">
        <f t="shared" si="99"/>
        <v>1.5296000000000001</v>
      </c>
      <c r="H858" s="2">
        <f t="shared" si="103"/>
        <v>1.6263755</v>
      </c>
      <c r="I858" s="2">
        <f t="array" ref="I858">SUMPRODUCT(B842:B861, (ROW(B842:B861)-ROW(B842)+1)) / (20*21/2)</f>
        <v>1.3803333333333334</v>
      </c>
      <c r="J858" s="2">
        <f t="shared" si="106"/>
        <v>1.4191504416666136</v>
      </c>
      <c r="K858" s="2">
        <f t="shared" si="100"/>
        <v>1.5207710912423937</v>
      </c>
    </row>
    <row r="859" spans="1:11" ht="13.5" x14ac:dyDescent="0.25">
      <c r="A859" s="3">
        <f>TITRES_STAT!B862</f>
        <v>43557</v>
      </c>
      <c r="B859" s="5">
        <f>TITRES_STAT!D862</f>
        <v>1.37</v>
      </c>
      <c r="C859" s="2">
        <f t="shared" si="101"/>
        <v>3.0000000000000027E-2</v>
      </c>
      <c r="D859" s="2">
        <f t="shared" si="102"/>
        <v>1.3619999999999999</v>
      </c>
      <c r="E859" s="2">
        <f t="shared" si="104"/>
        <v>1.3779999999999997</v>
      </c>
      <c r="F859" s="2">
        <f t="shared" si="105"/>
        <v>1.4159999999999999</v>
      </c>
      <c r="G859" s="2">
        <f t="shared" si="99"/>
        <v>1.5226000000000002</v>
      </c>
      <c r="H859" s="2">
        <f t="shared" si="103"/>
        <v>1.6250235000000002</v>
      </c>
      <c r="I859" s="2">
        <f t="array" ref="I859">SUMPRODUCT(B843:B862, (ROW(B843:B862)-ROW(B843)+1)) / (20*21/2)</f>
        <v>1.3732857142857142</v>
      </c>
      <c r="J859" s="2">
        <f t="shared" si="106"/>
        <v>1.4144694472221742</v>
      </c>
      <c r="K859" s="2">
        <f t="shared" si="100"/>
        <v>1.5148584994289667</v>
      </c>
    </row>
    <row r="860" spans="1:11" ht="13.5" x14ac:dyDescent="0.25">
      <c r="A860" s="3">
        <f>TITRES_STAT!B863</f>
        <v>43558</v>
      </c>
      <c r="B860" s="5">
        <f>TITRES_STAT!D863</f>
        <v>1.37</v>
      </c>
      <c r="C860" s="2">
        <f t="shared" si="101"/>
        <v>0</v>
      </c>
      <c r="D860" s="2">
        <f t="shared" si="102"/>
        <v>1.3580000000000001</v>
      </c>
      <c r="E860" s="2">
        <f t="shared" si="104"/>
        <v>1.3739999999999999</v>
      </c>
      <c r="F860" s="2">
        <f t="shared" si="105"/>
        <v>1.4115000000000002</v>
      </c>
      <c r="G860" s="2">
        <f t="shared" si="99"/>
        <v>1.5160000000000002</v>
      </c>
      <c r="H860" s="2">
        <f t="shared" si="103"/>
        <v>1.6235785</v>
      </c>
      <c r="I860" s="2">
        <f t="array" ref="I860">SUMPRODUCT(B844:B863, (ROW(B844:B863)-ROW(B844)+1)) / (20*21/2)</f>
        <v>1.3670476190476193</v>
      </c>
      <c r="J860" s="2">
        <f t="shared" si="106"/>
        <v>1.4102342617724433</v>
      </c>
      <c r="K860" s="2">
        <f t="shared" si="100"/>
        <v>1.509177773961164</v>
      </c>
    </row>
    <row r="861" spans="1:11" ht="13.5" x14ac:dyDescent="0.25">
      <c r="A861" s="3">
        <f>TITRES_STAT!B864</f>
        <v>43559</v>
      </c>
      <c r="B861" s="5">
        <f>TITRES_STAT!D864</f>
        <v>1.35</v>
      </c>
      <c r="C861" s="2">
        <f t="shared" si="101"/>
        <v>-2.0000000000000018E-2</v>
      </c>
      <c r="D861" s="2">
        <f t="shared" si="102"/>
        <v>1.3560000000000003</v>
      </c>
      <c r="E861" s="2">
        <f t="shared" si="104"/>
        <v>1.369</v>
      </c>
      <c r="F861" s="2">
        <f t="shared" si="105"/>
        <v>1.4040000000000004</v>
      </c>
      <c r="G861" s="2">
        <f t="shared" si="99"/>
        <v>1.51</v>
      </c>
      <c r="H861" s="2">
        <f t="shared" si="103"/>
        <v>1.6218945000000002</v>
      </c>
      <c r="I861" s="2">
        <f t="array" ref="I861">SUMPRODUCT(B845:B864, (ROW(B845:B864)-ROW(B845)+1)) / (20*21/2)</f>
        <v>1.3616190476190475</v>
      </c>
      <c r="J861" s="2">
        <f t="shared" si="106"/>
        <v>1.4044976654131629</v>
      </c>
      <c r="K861" s="2">
        <f t="shared" si="100"/>
        <v>1.5029355083156282</v>
      </c>
    </row>
    <row r="862" spans="1:11" ht="13.5" x14ac:dyDescent="0.25">
      <c r="A862" s="3">
        <f>TITRES_STAT!B865</f>
        <v>43560</v>
      </c>
      <c r="B862" s="5">
        <f>TITRES_STAT!D865</f>
        <v>1.33</v>
      </c>
      <c r="C862" s="2">
        <f t="shared" si="101"/>
        <v>-2.0000000000000018E-2</v>
      </c>
      <c r="D862" s="2">
        <f t="shared" si="102"/>
        <v>1.3519999999999999</v>
      </c>
      <c r="E862" s="2">
        <f t="shared" si="104"/>
        <v>1.3650000000000002</v>
      </c>
      <c r="F862" s="2">
        <f t="shared" si="105"/>
        <v>1.3955000000000002</v>
      </c>
      <c r="G862" s="2">
        <f t="shared" si="99"/>
        <v>1.5027999999999997</v>
      </c>
      <c r="H862" s="2">
        <f t="shared" si="103"/>
        <v>1.6203425000000002</v>
      </c>
      <c r="I862" s="2">
        <f t="array" ref="I862">SUMPRODUCT(B846:B865, (ROW(B846:B865)-ROW(B846)+1)) / (20*21/2)</f>
        <v>1.3559999999999999</v>
      </c>
      <c r="J862" s="2">
        <f t="shared" si="106"/>
        <v>1.3974026496595284</v>
      </c>
      <c r="K862" s="2">
        <f t="shared" si="100"/>
        <v>1.4961537236757998</v>
      </c>
    </row>
    <row r="863" spans="1:11" ht="13.5" x14ac:dyDescent="0.25">
      <c r="A863" s="3">
        <f>TITRES_STAT!B866</f>
        <v>43563</v>
      </c>
      <c r="B863" s="5">
        <f>TITRES_STAT!D866</f>
        <v>1.33</v>
      </c>
      <c r="C863" s="2">
        <f t="shared" si="101"/>
        <v>0</v>
      </c>
      <c r="D863" s="2">
        <f t="shared" si="102"/>
        <v>1.35</v>
      </c>
      <c r="E863" s="2">
        <f t="shared" si="104"/>
        <v>1.3580000000000001</v>
      </c>
      <c r="F863" s="2">
        <f t="shared" si="105"/>
        <v>1.387</v>
      </c>
      <c r="G863" s="2">
        <f t="shared" si="99"/>
        <v>1.4949999999999997</v>
      </c>
      <c r="H863" s="2">
        <f t="shared" si="103"/>
        <v>1.6190685</v>
      </c>
      <c r="I863" s="2">
        <f t="array" ref="I863">SUMPRODUCT(B847:B866, (ROW(B847:B866)-ROW(B847)+1)) / (20*21/2)</f>
        <v>1.3519523809523808</v>
      </c>
      <c r="J863" s="2">
        <f t="shared" si="106"/>
        <v>1.3909833496919544</v>
      </c>
      <c r="K863" s="2">
        <f t="shared" si="100"/>
        <v>1.4896378913747881</v>
      </c>
    </row>
    <row r="864" spans="1:11" ht="13.5" x14ac:dyDescent="0.25">
      <c r="A864" s="3">
        <f>TITRES_STAT!B867</f>
        <v>43565</v>
      </c>
      <c r="B864" s="5">
        <f>TITRES_STAT!D867</f>
        <v>1.33</v>
      </c>
      <c r="C864" s="2">
        <f t="shared" si="101"/>
        <v>0</v>
      </c>
      <c r="D864" s="2">
        <f t="shared" si="102"/>
        <v>1.3420000000000001</v>
      </c>
      <c r="E864" s="2">
        <f t="shared" si="104"/>
        <v>1.3519999999999999</v>
      </c>
      <c r="F864" s="2">
        <f t="shared" si="105"/>
        <v>1.3790000000000002</v>
      </c>
      <c r="G864" s="2">
        <f t="shared" si="99"/>
        <v>1.4871999999999996</v>
      </c>
      <c r="H864" s="2">
        <f t="shared" si="103"/>
        <v>1.6174700000000002</v>
      </c>
      <c r="I864" s="2">
        <f t="array" ref="I864">SUMPRODUCT(B848:B867, (ROW(B848:B867)-ROW(B848)+1)) / (20*21/2)</f>
        <v>1.3456190476190473</v>
      </c>
      <c r="J864" s="2">
        <f t="shared" si="106"/>
        <v>1.385175411626054</v>
      </c>
      <c r="K864" s="2">
        <f t="shared" si="100"/>
        <v>1.4833775819091102</v>
      </c>
    </row>
    <row r="865" spans="1:11" ht="13.5" x14ac:dyDescent="0.25">
      <c r="A865" s="3">
        <f>TITRES_STAT!B868</f>
        <v>43566</v>
      </c>
      <c r="B865" s="5">
        <f>TITRES_STAT!D868</f>
        <v>1.32</v>
      </c>
      <c r="C865" s="2">
        <f t="shared" si="101"/>
        <v>-1.0000000000000009E-2</v>
      </c>
      <c r="D865" s="2">
        <f t="shared" si="102"/>
        <v>1.3320000000000001</v>
      </c>
      <c r="E865" s="2">
        <f t="shared" si="104"/>
        <v>1.3450000000000002</v>
      </c>
      <c r="F865" s="2">
        <f t="shared" si="105"/>
        <v>1.3725000000000001</v>
      </c>
      <c r="G865" s="2">
        <f t="shared" si="99"/>
        <v>1.4805999999999995</v>
      </c>
      <c r="H865" s="2">
        <f t="shared" si="103"/>
        <v>1.6153579999999998</v>
      </c>
      <c r="I865" s="2">
        <f t="array" ref="I865">SUMPRODUCT(B849:B868, (ROW(B849:B868)-ROW(B849)+1)) / (20*21/2)</f>
        <v>1.3426666666666667</v>
      </c>
      <c r="J865" s="2">
        <f t="shared" si="106"/>
        <v>1.3789682295664298</v>
      </c>
      <c r="K865" s="2">
        <f t="shared" si="100"/>
        <v>1.4769706179126745</v>
      </c>
    </row>
    <row r="866" spans="1:11" ht="13.5" x14ac:dyDescent="0.25">
      <c r="A866" s="3">
        <f>TITRES_STAT!B869</f>
        <v>43567</v>
      </c>
      <c r="B866" s="5">
        <f>TITRES_STAT!D869</f>
        <v>1.33</v>
      </c>
      <c r="C866" s="2">
        <f t="shared" si="101"/>
        <v>1.0000000000000009E-2</v>
      </c>
      <c r="D866" s="2">
        <f t="shared" si="102"/>
        <v>1.3280000000000001</v>
      </c>
      <c r="E866" s="2">
        <f t="shared" si="104"/>
        <v>1.3420000000000001</v>
      </c>
      <c r="F866" s="2">
        <f t="shared" si="105"/>
        <v>1.3664999999999998</v>
      </c>
      <c r="G866" s="2">
        <f t="shared" si="99"/>
        <v>1.4751999999999996</v>
      </c>
      <c r="H866" s="2">
        <f t="shared" si="103"/>
        <v>1.6136204999999999</v>
      </c>
      <c r="I866" s="2">
        <f t="array" ref="I866">SUMPRODUCT(B850:B869, (ROW(B850:B869)-ROW(B850)+1)) / (20*21/2)</f>
        <v>1.3400952380952385</v>
      </c>
      <c r="J866" s="2">
        <f t="shared" si="106"/>
        <v>1.3743045886553413</v>
      </c>
      <c r="K866" s="2">
        <f t="shared" si="100"/>
        <v>1.4712070642690402</v>
      </c>
    </row>
    <row r="867" spans="1:11" ht="13.5" x14ac:dyDescent="0.25">
      <c r="A867" s="3">
        <f>TITRES_STAT!B870</f>
        <v>43570</v>
      </c>
      <c r="B867" s="5">
        <f>TITRES_STAT!D870</f>
        <v>1.3</v>
      </c>
      <c r="C867" s="2">
        <f t="shared" si="101"/>
        <v>-3.0000000000000027E-2</v>
      </c>
      <c r="D867" s="2">
        <f t="shared" si="102"/>
        <v>1.3220000000000001</v>
      </c>
      <c r="E867" s="2">
        <f t="shared" si="104"/>
        <v>1.3370000000000002</v>
      </c>
      <c r="F867" s="2">
        <f t="shared" si="105"/>
        <v>1.3609999999999998</v>
      </c>
      <c r="G867" s="2">
        <f t="shared" si="99"/>
        <v>1.4685999999999995</v>
      </c>
      <c r="H867" s="2">
        <f t="shared" si="103"/>
        <v>1.6118254999999999</v>
      </c>
      <c r="I867" s="2">
        <f t="array" ref="I867">SUMPRODUCT(B851:B870, (ROW(B851:B870)-ROW(B851)+1)) / (20*21/2)</f>
        <v>1.3377142857142859</v>
      </c>
      <c r="J867" s="2">
        <f t="shared" si="106"/>
        <v>1.3672279611643565</v>
      </c>
      <c r="K867" s="2">
        <f t="shared" si="100"/>
        <v>1.4644930617486858</v>
      </c>
    </row>
    <row r="868" spans="1:11" ht="13.5" x14ac:dyDescent="0.25">
      <c r="A868" s="3">
        <f>TITRES_STAT!B871</f>
        <v>43571</v>
      </c>
      <c r="B868" s="5">
        <f>TITRES_STAT!D871</f>
        <v>1.33</v>
      </c>
      <c r="C868" s="2">
        <f t="shared" si="101"/>
        <v>3.0000000000000027E-2</v>
      </c>
      <c r="D868" s="2">
        <f t="shared" si="102"/>
        <v>1.3220000000000001</v>
      </c>
      <c r="E868" s="2">
        <f t="shared" si="104"/>
        <v>1.3360000000000001</v>
      </c>
      <c r="F868" s="2">
        <f t="shared" si="105"/>
        <v>1.357</v>
      </c>
      <c r="G868" s="2">
        <f t="shared" si="99"/>
        <v>1.4621999999999995</v>
      </c>
      <c r="H868" s="2">
        <f t="shared" si="103"/>
        <v>1.6101804999999998</v>
      </c>
      <c r="I868" s="2">
        <f t="array" ref="I868">SUMPRODUCT(B852:B871, (ROW(B852:B871)-ROW(B852)+1)) / (20*21/2)</f>
        <v>1.3309523809523809</v>
      </c>
      <c r="J868" s="2">
        <f t="shared" si="106"/>
        <v>1.3636824410534654</v>
      </c>
      <c r="K868" s="2">
        <f t="shared" si="100"/>
        <v>1.4592188240330513</v>
      </c>
    </row>
    <row r="869" spans="1:11" ht="13.5" x14ac:dyDescent="0.25">
      <c r="A869" s="3">
        <f>TITRES_STAT!B872</f>
        <v>43572</v>
      </c>
      <c r="B869" s="5">
        <f>TITRES_STAT!D872</f>
        <v>1.33</v>
      </c>
      <c r="C869" s="2">
        <f t="shared" si="101"/>
        <v>0</v>
      </c>
      <c r="D869" s="2">
        <f t="shared" si="102"/>
        <v>1.3220000000000001</v>
      </c>
      <c r="E869" s="2">
        <f t="shared" si="104"/>
        <v>1.3320000000000003</v>
      </c>
      <c r="F869" s="2">
        <f t="shared" si="105"/>
        <v>1.3549999999999998</v>
      </c>
      <c r="G869" s="2">
        <f t="shared" si="99"/>
        <v>1.4567999999999994</v>
      </c>
      <c r="H869" s="2">
        <f t="shared" si="103"/>
        <v>1.6085819999999997</v>
      </c>
      <c r="I869" s="2">
        <f t="array" ref="I869">SUMPRODUCT(B853:B872, (ROW(B853:B872)-ROW(B853)+1)) / (20*21/2)</f>
        <v>1.3219047619047617</v>
      </c>
      <c r="J869" s="2">
        <f t="shared" si="106"/>
        <v>1.360474589524564</v>
      </c>
      <c r="K869" s="2">
        <f t="shared" si="100"/>
        <v>1.4541514191690101</v>
      </c>
    </row>
    <row r="870" spans="1:11" ht="13.5" x14ac:dyDescent="0.25">
      <c r="A870" s="3">
        <f>TITRES_STAT!B873</f>
        <v>43573</v>
      </c>
      <c r="B870" s="5">
        <f>TITRES_STAT!D873</f>
        <v>1.33</v>
      </c>
      <c r="C870" s="2">
        <f t="shared" si="101"/>
        <v>0</v>
      </c>
      <c r="D870" s="2">
        <f t="shared" si="102"/>
        <v>1.3240000000000001</v>
      </c>
      <c r="E870" s="2">
        <f t="shared" si="104"/>
        <v>1.3280000000000001</v>
      </c>
      <c r="F870" s="2">
        <f t="shared" si="105"/>
        <v>1.3509999999999998</v>
      </c>
      <c r="G870" s="2">
        <f t="shared" si="99"/>
        <v>1.4507999999999996</v>
      </c>
      <c r="H870" s="2">
        <f t="shared" si="103"/>
        <v>1.6069834999999997</v>
      </c>
      <c r="I870" s="2">
        <f t="array" ref="I870">SUMPRODUCT(B854:B873, (ROW(B854:B873)-ROW(B854)+1)) / (20*21/2)</f>
        <v>1.3134285714285712</v>
      </c>
      <c r="J870" s="2">
        <f t="shared" si="106"/>
        <v>1.3575722476650818</v>
      </c>
      <c r="K870" s="2">
        <f t="shared" si="100"/>
        <v>1.4492827360643432</v>
      </c>
    </row>
    <row r="871" spans="1:11" ht="13.5" x14ac:dyDescent="0.25">
      <c r="A871" s="3">
        <f>TITRES_STAT!B874</f>
        <v>43574</v>
      </c>
      <c r="B871" s="5">
        <f>TITRES_STAT!D874</f>
        <v>1.28</v>
      </c>
      <c r="C871" s="2">
        <f t="shared" si="101"/>
        <v>-5.0000000000000044E-2</v>
      </c>
      <c r="D871" s="2">
        <f t="shared" si="102"/>
        <v>1.3140000000000001</v>
      </c>
      <c r="E871" s="2">
        <f t="shared" si="104"/>
        <v>1.321</v>
      </c>
      <c r="F871" s="2">
        <f t="shared" si="105"/>
        <v>1.345</v>
      </c>
      <c r="G871" s="2">
        <f t="shared" si="99"/>
        <v>1.4443999999999997</v>
      </c>
      <c r="H871" s="2">
        <f t="shared" si="103"/>
        <v>1.6049959999999996</v>
      </c>
      <c r="I871" s="2">
        <f t="array" ref="I871">SUMPRODUCT(B855:B874, (ROW(B855:B874)-ROW(B855)+1)) / (20*21/2)</f>
        <v>1.3047142857142857</v>
      </c>
      <c r="J871" s="2">
        <f t="shared" si="106"/>
        <v>1.3501844145541217</v>
      </c>
      <c r="K871" s="2">
        <f t="shared" si="100"/>
        <v>1.4426441973951534</v>
      </c>
    </row>
    <row r="872" spans="1:11" ht="13.5" x14ac:dyDescent="0.25">
      <c r="A872" s="3">
        <f>TITRES_STAT!B875</f>
        <v>43577</v>
      </c>
      <c r="B872" s="5">
        <f>TITRES_STAT!D875</f>
        <v>1.25</v>
      </c>
      <c r="C872" s="2">
        <f t="shared" si="101"/>
        <v>-3.0000000000000027E-2</v>
      </c>
      <c r="D872" s="2">
        <f t="shared" si="102"/>
        <v>1.304</v>
      </c>
      <c r="E872" s="2">
        <f t="shared" si="104"/>
        <v>1.3129999999999999</v>
      </c>
      <c r="F872" s="2">
        <f t="shared" si="105"/>
        <v>1.339</v>
      </c>
      <c r="G872" s="2">
        <f t="shared" si="99"/>
        <v>1.4365999999999997</v>
      </c>
      <c r="H872" s="2">
        <f t="shared" si="103"/>
        <v>1.6027659999999995</v>
      </c>
      <c r="I872" s="2">
        <f t="array" ref="I872">SUMPRODUCT(B856:B875, (ROW(B856:B875)-ROW(B856)+1)) / (20*21/2)</f>
        <v>1.3033809523809525</v>
      </c>
      <c r="J872" s="2">
        <f t="shared" si="106"/>
        <v>1.3406430417394435</v>
      </c>
      <c r="K872" s="2">
        <f t="shared" si="100"/>
        <v>1.4350895229875005</v>
      </c>
    </row>
    <row r="873" spans="1:11" ht="13.5" x14ac:dyDescent="0.25">
      <c r="A873" s="3">
        <f>TITRES_STAT!B876</f>
        <v>43578</v>
      </c>
      <c r="B873" s="5">
        <f>TITRES_STAT!D876</f>
        <v>1.25</v>
      </c>
      <c r="C873" s="2">
        <f t="shared" si="101"/>
        <v>0</v>
      </c>
      <c r="D873" s="2">
        <f t="shared" si="102"/>
        <v>1.288</v>
      </c>
      <c r="E873" s="2">
        <f t="shared" si="104"/>
        <v>1.3049999999999999</v>
      </c>
      <c r="F873" s="2">
        <f t="shared" si="105"/>
        <v>1.3315000000000001</v>
      </c>
      <c r="G873" s="2">
        <f t="shared" si="99"/>
        <v>1.4285999999999996</v>
      </c>
      <c r="H873" s="2">
        <f t="shared" si="103"/>
        <v>1.6005359999999995</v>
      </c>
      <c r="I873" s="2">
        <f t="array" ref="I873">SUMPRODUCT(B857:B876, (ROW(B857:B876)-ROW(B857)+1)) / (20*21/2)</f>
        <v>1.3052857142857144</v>
      </c>
      <c r="J873" s="2">
        <f t="shared" si="106"/>
        <v>1.3320103710975917</v>
      </c>
      <c r="K873" s="2">
        <f t="shared" si="100"/>
        <v>1.4278311103213241</v>
      </c>
    </row>
    <row r="874" spans="1:11" ht="13.5" x14ac:dyDescent="0.25">
      <c r="A874" s="3">
        <f>TITRES_STAT!B877</f>
        <v>43579</v>
      </c>
      <c r="B874" s="5">
        <f>TITRES_STAT!D877</f>
        <v>1.24</v>
      </c>
      <c r="C874" s="2">
        <f t="shared" si="101"/>
        <v>-1.0000000000000009E-2</v>
      </c>
      <c r="D874" s="2">
        <f t="shared" si="102"/>
        <v>1.27</v>
      </c>
      <c r="E874" s="2">
        <f t="shared" si="104"/>
        <v>1.296</v>
      </c>
      <c r="F874" s="2">
        <f t="shared" si="105"/>
        <v>1.3240000000000001</v>
      </c>
      <c r="G874" s="2">
        <f t="shared" si="99"/>
        <v>1.4207999999999992</v>
      </c>
      <c r="H874" s="2">
        <f t="shared" si="103"/>
        <v>1.5983019999999997</v>
      </c>
      <c r="I874" s="2">
        <f t="array" ref="I874">SUMPRODUCT(B858:B877, (ROW(B858:B877)-ROW(B858)+1)) / (20*21/2)</f>
        <v>1.3034761904761905</v>
      </c>
      <c r="J874" s="2">
        <f t="shared" si="106"/>
        <v>1.3232474786121067</v>
      </c>
      <c r="K874" s="2">
        <f t="shared" si="100"/>
        <v>1.4204651844263703</v>
      </c>
    </row>
    <row r="875" spans="1:11" ht="13.5" x14ac:dyDescent="0.25">
      <c r="A875" s="3">
        <f>TITRES_STAT!B878</f>
        <v>43580</v>
      </c>
      <c r="B875" s="5">
        <f>TITRES_STAT!D878</f>
        <v>1.31</v>
      </c>
      <c r="C875" s="2">
        <f t="shared" si="101"/>
        <v>7.0000000000000062E-2</v>
      </c>
      <c r="D875" s="2">
        <f t="shared" si="102"/>
        <v>1.266</v>
      </c>
      <c r="E875" s="2">
        <f t="shared" si="104"/>
        <v>1.2950000000000002</v>
      </c>
      <c r="F875" s="2">
        <f t="shared" si="105"/>
        <v>1.3199999999999998</v>
      </c>
      <c r="G875" s="2">
        <f t="shared" si="99"/>
        <v>1.4143999999999994</v>
      </c>
      <c r="H875" s="2">
        <f t="shared" si="103"/>
        <v>1.5966034999999996</v>
      </c>
      <c r="I875" s="2">
        <f t="array" ref="I875">SUMPRODUCT(B859:B878, (ROW(B859:B878)-ROW(B859)+1)) / (20*21/2)</f>
        <v>1.3019047619047621</v>
      </c>
      <c r="J875" s="2">
        <f t="shared" si="106"/>
        <v>1.3219858139823824</v>
      </c>
      <c r="K875" s="2">
        <f t="shared" si="100"/>
        <v>1.4161332164096498</v>
      </c>
    </row>
    <row r="876" spans="1:11" ht="13.5" x14ac:dyDescent="0.25">
      <c r="A876" s="3">
        <f>TITRES_STAT!B879</f>
        <v>43581</v>
      </c>
      <c r="B876" s="5">
        <f>TITRES_STAT!D879</f>
        <v>1.34</v>
      </c>
      <c r="C876" s="2">
        <f t="shared" si="101"/>
        <v>3.0000000000000027E-2</v>
      </c>
      <c r="D876" s="2">
        <f t="shared" si="102"/>
        <v>1.278</v>
      </c>
      <c r="E876" s="2">
        <f t="shared" si="104"/>
        <v>1.296</v>
      </c>
      <c r="F876" s="2">
        <f t="shared" si="105"/>
        <v>1.319</v>
      </c>
      <c r="G876" s="2">
        <f t="shared" si="99"/>
        <v>1.4085999999999992</v>
      </c>
      <c r="H876" s="2">
        <f t="shared" si="103"/>
        <v>1.5950084999999996</v>
      </c>
      <c r="I876" s="2">
        <f t="array" ref="I876">SUMPRODUCT(B860:B879, (ROW(B860:B879)-ROW(B860)+1)) / (20*21/2)</f>
        <v>1.3005238095238096</v>
      </c>
      <c r="J876" s="2">
        <f t="shared" si="106"/>
        <v>1.3237014507459648</v>
      </c>
      <c r="K876" s="2">
        <f t="shared" si="100"/>
        <v>1.4131476000798597</v>
      </c>
    </row>
    <row r="877" spans="1:11" ht="13.5" x14ac:dyDescent="0.25">
      <c r="A877" s="3">
        <f>TITRES_STAT!B880</f>
        <v>43584</v>
      </c>
      <c r="B877" s="5">
        <f>TITRES_STAT!D880</f>
        <v>1.3</v>
      </c>
      <c r="C877" s="2">
        <f t="shared" si="101"/>
        <v>-4.0000000000000036E-2</v>
      </c>
      <c r="D877" s="2">
        <f t="shared" si="102"/>
        <v>1.288</v>
      </c>
      <c r="E877" s="2">
        <f t="shared" si="104"/>
        <v>1.296</v>
      </c>
      <c r="F877" s="2">
        <f t="shared" si="105"/>
        <v>1.3165</v>
      </c>
      <c r="G877" s="2">
        <f t="shared" si="99"/>
        <v>1.4035999999999995</v>
      </c>
      <c r="H877" s="2">
        <f t="shared" si="103"/>
        <v>1.5934454999999996</v>
      </c>
      <c r="I877" s="2">
        <f t="array" ref="I877">SUMPRODUCT(B861:B880, (ROW(B861:B880)-ROW(B861)+1)) / (20*21/2)</f>
        <v>1.2985238095238094</v>
      </c>
      <c r="J877" s="2">
        <f t="shared" si="106"/>
        <v>1.3214441697225396</v>
      </c>
      <c r="K877" s="2">
        <f t="shared" si="100"/>
        <v>1.4087104392924144</v>
      </c>
    </row>
    <row r="878" spans="1:11" ht="13.5" x14ac:dyDescent="0.25">
      <c r="A878" s="3">
        <f>TITRES_STAT!B881</f>
        <v>43585</v>
      </c>
      <c r="B878" s="5">
        <f>TITRES_STAT!D881</f>
        <v>1.3</v>
      </c>
      <c r="C878" s="2">
        <f t="shared" si="101"/>
        <v>0</v>
      </c>
      <c r="D878" s="2">
        <f t="shared" si="102"/>
        <v>1.2979999999999998</v>
      </c>
      <c r="E878" s="2">
        <f t="shared" si="104"/>
        <v>1.2930000000000001</v>
      </c>
      <c r="F878" s="2">
        <f t="shared" si="105"/>
        <v>1.3145000000000002</v>
      </c>
      <c r="G878" s="2">
        <f t="shared" si="99"/>
        <v>1.3985999999999996</v>
      </c>
      <c r="H878" s="2">
        <f t="shared" si="103"/>
        <v>1.5918824999999996</v>
      </c>
      <c r="I878" s="2">
        <f t="array" ref="I878">SUMPRODUCT(B862:B881, (ROW(B862:B881)-ROW(B862)+1)) / (20*21/2)</f>
        <v>1.2940476190476191</v>
      </c>
      <c r="J878" s="2">
        <f t="shared" si="106"/>
        <v>1.3194018678442025</v>
      </c>
      <c r="K878" s="2">
        <f t="shared" si="100"/>
        <v>1.4044472848103591</v>
      </c>
    </row>
    <row r="879" spans="1:11" ht="13.5" x14ac:dyDescent="0.25">
      <c r="A879" s="3">
        <f>TITRES_STAT!B882</f>
        <v>43587</v>
      </c>
      <c r="B879" s="5">
        <f>TITRES_STAT!D882</f>
        <v>1.3</v>
      </c>
      <c r="C879" s="2">
        <f t="shared" si="101"/>
        <v>0</v>
      </c>
      <c r="D879" s="2">
        <f t="shared" si="102"/>
        <v>1.31</v>
      </c>
      <c r="E879" s="2">
        <f t="shared" si="104"/>
        <v>1.2900000000000003</v>
      </c>
      <c r="F879" s="2">
        <f t="shared" si="105"/>
        <v>1.3109999999999999</v>
      </c>
      <c r="G879" s="2">
        <f t="shared" si="99"/>
        <v>1.3931999999999995</v>
      </c>
      <c r="H879" s="2">
        <f t="shared" si="103"/>
        <v>1.5903194999999997</v>
      </c>
      <c r="I879" s="2">
        <f t="array" ref="I879">SUMPRODUCT(B863:B882, (ROW(B863:B882)-ROW(B863)+1)) / (20*21/2)</f>
        <v>1.2928571428571429</v>
      </c>
      <c r="J879" s="2">
        <f t="shared" si="106"/>
        <v>1.3175540709066595</v>
      </c>
      <c r="K879" s="2">
        <f t="shared" si="100"/>
        <v>1.4003513128570118</v>
      </c>
    </row>
    <row r="880" spans="1:11" ht="13.5" x14ac:dyDescent="0.25">
      <c r="A880" s="3">
        <f>TITRES_STAT!B883</f>
        <v>43588</v>
      </c>
      <c r="B880" s="5">
        <f>TITRES_STAT!D883</f>
        <v>1.29</v>
      </c>
      <c r="C880" s="2">
        <f t="shared" si="101"/>
        <v>-1.0000000000000009E-2</v>
      </c>
      <c r="D880" s="2">
        <f t="shared" si="102"/>
        <v>1.306</v>
      </c>
      <c r="E880" s="2">
        <f t="shared" si="104"/>
        <v>1.2860000000000003</v>
      </c>
      <c r="F880" s="2">
        <f t="shared" si="105"/>
        <v>1.3069999999999999</v>
      </c>
      <c r="G880" s="2">
        <f t="shared" si="99"/>
        <v>1.3879999999999999</v>
      </c>
      <c r="H880" s="2">
        <f t="shared" si="103"/>
        <v>1.5887525</v>
      </c>
      <c r="I880" s="2">
        <f t="array" ref="I880">SUMPRODUCT(B864:B883, (ROW(B864:B883)-ROW(B864)+1)) / (20*21/2)</f>
        <v>1.2870952380952383</v>
      </c>
      <c r="J880" s="2">
        <f t="shared" si="106"/>
        <v>1.3149298736774537</v>
      </c>
      <c r="K880" s="2">
        <f t="shared" si="100"/>
        <v>1.3960238103920308</v>
      </c>
    </row>
    <row r="881" spans="1:11" ht="13.5" x14ac:dyDescent="0.25">
      <c r="A881" s="3">
        <f>TITRES_STAT!B884</f>
        <v>43591</v>
      </c>
      <c r="B881" s="5">
        <f>TITRES_STAT!D884</f>
        <v>1.26</v>
      </c>
      <c r="C881" s="2">
        <f t="shared" si="101"/>
        <v>-3.0000000000000027E-2</v>
      </c>
      <c r="D881" s="2">
        <f t="shared" si="102"/>
        <v>1.29</v>
      </c>
      <c r="E881" s="2">
        <f t="shared" si="104"/>
        <v>1.2840000000000003</v>
      </c>
      <c r="F881" s="2">
        <f t="shared" si="105"/>
        <v>1.3025</v>
      </c>
      <c r="G881" s="2">
        <f t="shared" si="99"/>
        <v>1.3824000000000001</v>
      </c>
      <c r="H881" s="2">
        <f t="shared" si="103"/>
        <v>1.5871744999999999</v>
      </c>
      <c r="I881" s="2">
        <f t="array" ref="I881">SUMPRODUCT(B865:B884, (ROW(B865:B884)-ROW(B865)+1)) / (20*21/2)</f>
        <v>1.2808095238095238</v>
      </c>
      <c r="J881" s="2">
        <f t="shared" si="106"/>
        <v>1.309698457136744</v>
      </c>
      <c r="K881" s="2">
        <f t="shared" si="100"/>
        <v>1.3906895433178335</v>
      </c>
    </row>
    <row r="882" spans="1:11" ht="13.5" x14ac:dyDescent="0.25">
      <c r="A882" s="3">
        <f>TITRES_STAT!B885</f>
        <v>43592</v>
      </c>
      <c r="B882" s="5">
        <f>TITRES_STAT!D885</f>
        <v>1.29</v>
      </c>
      <c r="C882" s="2">
        <f t="shared" si="101"/>
        <v>3.0000000000000027E-2</v>
      </c>
      <c r="D882" s="2">
        <f t="shared" si="102"/>
        <v>1.288</v>
      </c>
      <c r="E882" s="2">
        <f t="shared" si="104"/>
        <v>1.2880000000000003</v>
      </c>
      <c r="F882" s="2">
        <f t="shared" si="105"/>
        <v>1.3005</v>
      </c>
      <c r="G882" s="2">
        <f t="shared" ref="G882:G945" si="107">AVERAGE(B833:B882)</f>
        <v>1.3776000000000002</v>
      </c>
      <c r="H882" s="2">
        <f t="shared" si="103"/>
        <v>1.5859785</v>
      </c>
      <c r="I882" s="2">
        <f t="array" ref="I882">SUMPRODUCT(B866:B885, (ROW(B866:B885)-ROW(B866)+1)) / (20*21/2)</f>
        <v>1.2749999999999999</v>
      </c>
      <c r="J882" s="2">
        <f t="shared" si="106"/>
        <v>1.3078224135999112</v>
      </c>
      <c r="K882" s="2">
        <f t="shared" si="100"/>
        <v>1.3867409337759575</v>
      </c>
    </row>
    <row r="883" spans="1:11" ht="13.5" x14ac:dyDescent="0.25">
      <c r="A883" s="3">
        <f>TITRES_STAT!B886</f>
        <v>43593</v>
      </c>
      <c r="B883" s="5">
        <f>TITRES_STAT!D886</f>
        <v>1.24</v>
      </c>
      <c r="C883" s="2">
        <f t="shared" si="101"/>
        <v>-5.0000000000000044E-2</v>
      </c>
      <c r="D883" s="2">
        <f t="shared" si="102"/>
        <v>1.276</v>
      </c>
      <c r="E883" s="2">
        <f t="shared" si="104"/>
        <v>1.2869999999999999</v>
      </c>
      <c r="F883" s="2">
        <f t="shared" si="105"/>
        <v>1.296</v>
      </c>
      <c r="G883" s="2">
        <f t="shared" si="107"/>
        <v>1.3725999999999998</v>
      </c>
      <c r="H883" s="2">
        <f t="shared" si="103"/>
        <v>1.5843935</v>
      </c>
      <c r="I883" s="2">
        <f t="array" ref="I883">SUMPRODUCT(B867:B886, (ROW(B867:B886)-ROW(B867)+1)) / (20*21/2)</f>
        <v>1.2686666666666664</v>
      </c>
      <c r="J883" s="2">
        <f t="shared" si="106"/>
        <v>1.3013631361142053</v>
      </c>
      <c r="K883" s="2">
        <f t="shared" ref="K883:K946" si="108">$K$4*B883+(1-$K$4)*K882</f>
        <v>1.380986387353371</v>
      </c>
    </row>
    <row r="884" spans="1:11" ht="13.5" x14ac:dyDescent="0.25">
      <c r="A884" s="3">
        <f>TITRES_STAT!B887</f>
        <v>43594</v>
      </c>
      <c r="B884" s="5">
        <f>TITRES_STAT!D887</f>
        <v>1.23</v>
      </c>
      <c r="C884" s="2">
        <f t="shared" si="101"/>
        <v>-1.0000000000000009E-2</v>
      </c>
      <c r="D884" s="2">
        <f t="shared" si="102"/>
        <v>1.262</v>
      </c>
      <c r="E884" s="2">
        <f t="shared" si="104"/>
        <v>1.286</v>
      </c>
      <c r="F884" s="2">
        <f t="shared" si="105"/>
        <v>1.2909999999999999</v>
      </c>
      <c r="G884" s="2">
        <f t="shared" si="107"/>
        <v>1.3671999999999997</v>
      </c>
      <c r="H884" s="2">
        <f t="shared" si="103"/>
        <v>1.5825730000000002</v>
      </c>
      <c r="I884" s="2">
        <f t="array" ref="I884">SUMPRODUCT(B868:B887, (ROW(B868:B887)-ROW(B868)+1)) / (20*21/2)</f>
        <v>1.2628571428571429</v>
      </c>
      <c r="J884" s="2">
        <f t="shared" si="106"/>
        <v>1.2945666469604715</v>
      </c>
      <c r="K884" s="2">
        <f t="shared" si="108"/>
        <v>1.3750653525551997</v>
      </c>
    </row>
    <row r="885" spans="1:11" ht="13.5" x14ac:dyDescent="0.25">
      <c r="A885" s="3">
        <f>TITRES_STAT!B888</f>
        <v>43595</v>
      </c>
      <c r="B885" s="5">
        <f>TITRES_STAT!D888</f>
        <v>1.23</v>
      </c>
      <c r="C885" s="2">
        <f t="shared" si="101"/>
        <v>0</v>
      </c>
      <c r="D885" s="2">
        <f t="shared" si="102"/>
        <v>1.25</v>
      </c>
      <c r="E885" s="2">
        <f t="shared" si="104"/>
        <v>1.278</v>
      </c>
      <c r="F885" s="2">
        <f t="shared" si="105"/>
        <v>1.2865</v>
      </c>
      <c r="G885" s="2">
        <f t="shared" si="107"/>
        <v>1.3613999999999999</v>
      </c>
      <c r="H885" s="2">
        <f t="shared" si="103"/>
        <v>1.5806135000000001</v>
      </c>
      <c r="I885" s="2">
        <f t="array" ref="I885">SUMPRODUCT(B869:B888, (ROW(B869:B888)-ROW(B869)+1)) / (20*21/2)</f>
        <v>1.2555238095238093</v>
      </c>
      <c r="J885" s="2">
        <f t="shared" si="106"/>
        <v>1.2884174424880457</v>
      </c>
      <c r="K885" s="2">
        <f t="shared" si="108"/>
        <v>1.3693765152000938</v>
      </c>
    </row>
    <row r="886" spans="1:11" ht="13.5" x14ac:dyDescent="0.25">
      <c r="A886" s="3">
        <f>TITRES_STAT!B889</f>
        <v>43598</v>
      </c>
      <c r="B886" s="5">
        <f>TITRES_STAT!D889</f>
        <v>1.22</v>
      </c>
      <c r="C886" s="2">
        <f t="shared" si="101"/>
        <v>-1.0000000000000009E-2</v>
      </c>
      <c r="D886" s="2">
        <f t="shared" si="102"/>
        <v>1.242</v>
      </c>
      <c r="E886" s="2">
        <f t="shared" si="104"/>
        <v>1.2660000000000002</v>
      </c>
      <c r="F886" s="2">
        <f t="shared" si="105"/>
        <v>1.2810000000000001</v>
      </c>
      <c r="G886" s="2">
        <f t="shared" si="107"/>
        <v>1.3561999999999999</v>
      </c>
      <c r="H886" s="2">
        <f t="shared" si="103"/>
        <v>1.5786505000000006</v>
      </c>
      <c r="I886" s="2">
        <f t="array" ref="I886">SUMPRODUCT(B870:B889, (ROW(B870:B889)-ROW(B870)+1)) / (20*21/2)</f>
        <v>1.2507142857142859</v>
      </c>
      <c r="J886" s="2">
        <f t="shared" si="106"/>
        <v>1.2819014955844223</v>
      </c>
      <c r="K886" s="2">
        <f t="shared" si="108"/>
        <v>1.3635186126432275</v>
      </c>
    </row>
    <row r="887" spans="1:11" ht="13.5" x14ac:dyDescent="0.25">
      <c r="A887" s="3">
        <f>TITRES_STAT!B890</f>
        <v>43599</v>
      </c>
      <c r="B887" s="5">
        <f>TITRES_STAT!D890</f>
        <v>1.22</v>
      </c>
      <c r="C887" s="2">
        <f t="shared" si="101"/>
        <v>0</v>
      </c>
      <c r="D887" s="2">
        <f t="shared" si="102"/>
        <v>1.228</v>
      </c>
      <c r="E887" s="2">
        <f t="shared" si="104"/>
        <v>1.2580000000000002</v>
      </c>
      <c r="F887" s="2">
        <f t="shared" si="105"/>
        <v>1.2769999999999999</v>
      </c>
      <c r="G887" s="2">
        <f t="shared" si="107"/>
        <v>1.3503999999999996</v>
      </c>
      <c r="H887" s="2">
        <f t="shared" si="103"/>
        <v>1.5767800000000005</v>
      </c>
      <c r="I887" s="2">
        <f t="array" ref="I887">SUMPRODUCT(B871:B890, (ROW(B871:B890)-ROW(B871)+1)) / (20*21/2)</f>
        <v>1.2464285714285714</v>
      </c>
      <c r="J887" s="2">
        <f t="shared" si="106"/>
        <v>1.2760061150525726</v>
      </c>
      <c r="K887" s="2">
        <f t="shared" si="108"/>
        <v>1.3578904317552578</v>
      </c>
    </row>
    <row r="888" spans="1:11" ht="13.5" x14ac:dyDescent="0.25">
      <c r="A888" s="3">
        <f>TITRES_STAT!B891</f>
        <v>43600</v>
      </c>
      <c r="B888" s="5">
        <f>TITRES_STAT!D891</f>
        <v>1.2</v>
      </c>
      <c r="C888" s="2">
        <f t="shared" si="101"/>
        <v>-2.0000000000000018E-2</v>
      </c>
      <c r="D888" s="2">
        <f t="shared" si="102"/>
        <v>1.22</v>
      </c>
      <c r="E888" s="2">
        <f t="shared" si="104"/>
        <v>1.248</v>
      </c>
      <c r="F888" s="2">
        <f t="shared" si="105"/>
        <v>1.2705</v>
      </c>
      <c r="G888" s="2">
        <f t="shared" si="107"/>
        <v>1.3443999999999996</v>
      </c>
      <c r="H888" s="2">
        <f t="shared" si="103"/>
        <v>1.5750410000000006</v>
      </c>
      <c r="I888" s="2">
        <f t="array" ref="I888">SUMPRODUCT(B872:B891, (ROW(B872:B891)-ROW(B872)+1)) / (20*21/2)</f>
        <v>1.2426666666666668</v>
      </c>
      <c r="J888" s="2">
        <f t="shared" si="106"/>
        <v>1.2687674374285181</v>
      </c>
      <c r="K888" s="2">
        <f t="shared" si="108"/>
        <v>1.3516986501177968</v>
      </c>
    </row>
    <row r="889" spans="1:11" ht="13.5" x14ac:dyDescent="0.25">
      <c r="A889" s="3">
        <f>TITRES_STAT!B892</f>
        <v>43601</v>
      </c>
      <c r="B889" s="5">
        <f>TITRES_STAT!D892</f>
        <v>1.22</v>
      </c>
      <c r="C889" s="2">
        <f t="shared" si="101"/>
        <v>2.0000000000000018E-2</v>
      </c>
      <c r="D889" s="2">
        <f t="shared" si="102"/>
        <v>1.218</v>
      </c>
      <c r="E889" s="2">
        <f t="shared" si="104"/>
        <v>1.2400000000000002</v>
      </c>
      <c r="F889" s="2">
        <f t="shared" si="105"/>
        <v>1.2649999999999999</v>
      </c>
      <c r="G889" s="2">
        <f t="shared" si="107"/>
        <v>1.3387999999999998</v>
      </c>
      <c r="H889" s="2">
        <f t="shared" si="103"/>
        <v>1.5733560000000006</v>
      </c>
      <c r="I889" s="2">
        <f t="array" ref="I889">SUMPRODUCT(B873:B892, (ROW(B873:B892)-ROW(B873)+1)) / (20*21/2)</f>
        <v>1.2391904761904762</v>
      </c>
      <c r="J889" s="2">
        <f t="shared" si="106"/>
        <v>1.2641229195781829</v>
      </c>
      <c r="K889" s="2">
        <f t="shared" si="108"/>
        <v>1.346533997172001</v>
      </c>
    </row>
    <row r="890" spans="1:11" ht="13.5" x14ac:dyDescent="0.25">
      <c r="A890" s="3">
        <f>TITRES_STAT!B893</f>
        <v>43602</v>
      </c>
      <c r="B890" s="5">
        <f>TITRES_STAT!D893</f>
        <v>1.22</v>
      </c>
      <c r="C890" s="2">
        <f t="shared" si="101"/>
        <v>0</v>
      </c>
      <c r="D890" s="2">
        <f t="shared" si="102"/>
        <v>1.2159999999999997</v>
      </c>
      <c r="E890" s="2">
        <f t="shared" si="104"/>
        <v>1.2330000000000001</v>
      </c>
      <c r="F890" s="2">
        <f t="shared" si="105"/>
        <v>1.2594999999999998</v>
      </c>
      <c r="G890" s="2">
        <f t="shared" si="107"/>
        <v>1.3339999999999994</v>
      </c>
      <c r="H890" s="2">
        <f t="shared" si="103"/>
        <v>1.5718100000000006</v>
      </c>
      <c r="I890" s="2">
        <f t="array" ref="I890">SUMPRODUCT(B874:B893, (ROW(B874:B893)-ROW(B874)+1)) / (20*21/2)</f>
        <v>1.2339523809523811</v>
      </c>
      <c r="J890" s="2">
        <f t="shared" si="106"/>
        <v>1.2599207367612131</v>
      </c>
      <c r="K890" s="2">
        <f t="shared" si="108"/>
        <v>1.341571879635844</v>
      </c>
    </row>
    <row r="891" spans="1:11" ht="13.5" x14ac:dyDescent="0.25">
      <c r="A891" s="3">
        <f>TITRES_STAT!B894</f>
        <v>43605</v>
      </c>
      <c r="B891" s="5">
        <f>TITRES_STAT!D894</f>
        <v>1.22</v>
      </c>
      <c r="C891" s="2">
        <f t="shared" si="101"/>
        <v>0</v>
      </c>
      <c r="D891" s="2">
        <f t="shared" si="102"/>
        <v>1.2159999999999997</v>
      </c>
      <c r="E891" s="2">
        <f t="shared" si="104"/>
        <v>1.2290000000000001</v>
      </c>
      <c r="F891" s="2">
        <f t="shared" si="105"/>
        <v>1.2564999999999997</v>
      </c>
      <c r="G891" s="2">
        <f t="shared" si="107"/>
        <v>1.3283999999999998</v>
      </c>
      <c r="H891" s="2">
        <f t="shared" si="103"/>
        <v>1.5702640000000008</v>
      </c>
      <c r="I891" s="2">
        <f t="array" ref="I891">SUMPRODUCT(B875:B894, (ROW(B875:B894)-ROW(B875)+1)) / (20*21/2)</f>
        <v>1.2308571428571429</v>
      </c>
      <c r="J891" s="2">
        <f t="shared" si="106"/>
        <v>1.2561187618315737</v>
      </c>
      <c r="K891" s="2">
        <f t="shared" si="108"/>
        <v>1.3368043549442423</v>
      </c>
    </row>
    <row r="892" spans="1:11" ht="13.5" x14ac:dyDescent="0.25">
      <c r="A892" s="3">
        <f>TITRES_STAT!B895</f>
        <v>43606</v>
      </c>
      <c r="B892" s="5">
        <f>TITRES_STAT!D895</f>
        <v>1.22</v>
      </c>
      <c r="C892" s="2">
        <f t="shared" si="101"/>
        <v>0</v>
      </c>
      <c r="D892" s="2">
        <f t="shared" si="102"/>
        <v>1.2159999999999997</v>
      </c>
      <c r="E892" s="2">
        <f t="shared" si="104"/>
        <v>1.2220000000000002</v>
      </c>
      <c r="F892" s="2">
        <f t="shared" si="105"/>
        <v>1.2549999999999997</v>
      </c>
      <c r="G892" s="2">
        <f t="shared" si="107"/>
        <v>1.3227999999999998</v>
      </c>
      <c r="H892" s="2">
        <f t="shared" si="103"/>
        <v>1.5684860000000009</v>
      </c>
      <c r="I892" s="2">
        <f t="array" ref="I892">SUMPRODUCT(B876:B895, (ROW(B876:B895)-ROW(B876)+1)) / (20*21/2)</f>
        <v>1.227857142857143</v>
      </c>
      <c r="J892" s="2">
        <f t="shared" si="106"/>
        <v>1.2526788797523762</v>
      </c>
      <c r="K892" s="2">
        <f t="shared" si="108"/>
        <v>1.3322237920052524</v>
      </c>
    </row>
    <row r="893" spans="1:11" ht="13.5" x14ac:dyDescent="0.25">
      <c r="A893" s="3">
        <f>TITRES_STAT!B896</f>
        <v>43607</v>
      </c>
      <c r="B893" s="5">
        <f>TITRES_STAT!D896</f>
        <v>1.2</v>
      </c>
      <c r="C893" s="2">
        <f t="shared" si="101"/>
        <v>-2.0000000000000018E-2</v>
      </c>
      <c r="D893" s="2">
        <f t="shared" si="102"/>
        <v>1.216</v>
      </c>
      <c r="E893" s="2">
        <f t="shared" si="104"/>
        <v>1.218</v>
      </c>
      <c r="F893" s="2">
        <f t="shared" si="105"/>
        <v>1.2524999999999997</v>
      </c>
      <c r="G893" s="2">
        <f t="shared" si="107"/>
        <v>1.3167999999999997</v>
      </c>
      <c r="H893" s="2">
        <f t="shared" si="103"/>
        <v>1.5668400000000005</v>
      </c>
      <c r="I893" s="2">
        <f t="array" ref="I893">SUMPRODUCT(B877:B896, (ROW(B877:B896)-ROW(B877)+1)) / (20*21/2)</f>
        <v>1.2271904761904764</v>
      </c>
      <c r="J893" s="2">
        <f t="shared" si="106"/>
        <v>1.2476618435854834</v>
      </c>
      <c r="K893" s="2">
        <f t="shared" si="108"/>
        <v>1.3270385452599485</v>
      </c>
    </row>
    <row r="894" spans="1:11" ht="13.5" x14ac:dyDescent="0.25">
      <c r="A894" s="3">
        <f>TITRES_STAT!B897</f>
        <v>43608</v>
      </c>
      <c r="B894" s="5">
        <f>TITRES_STAT!D897</f>
        <v>1.22</v>
      </c>
      <c r="C894" s="2">
        <f t="shared" si="101"/>
        <v>2.0000000000000018E-2</v>
      </c>
      <c r="D894" s="2">
        <f t="shared" si="102"/>
        <v>1.216</v>
      </c>
      <c r="E894" s="2">
        <f t="shared" si="104"/>
        <v>1.2170000000000001</v>
      </c>
      <c r="F894" s="2">
        <f t="shared" si="105"/>
        <v>1.2514999999999996</v>
      </c>
      <c r="G894" s="2">
        <f t="shared" si="107"/>
        <v>1.3113999999999999</v>
      </c>
      <c r="H894" s="2">
        <f t="shared" si="103"/>
        <v>1.5648305000000007</v>
      </c>
      <c r="I894" s="2">
        <f t="array" ref="I894">SUMPRODUCT(B878:B897, (ROW(B878:B897)-ROW(B878)+1)) / (20*21/2)</f>
        <v>1.2270000000000001</v>
      </c>
      <c r="J894" s="2">
        <f t="shared" si="106"/>
        <v>1.2450273822916278</v>
      </c>
      <c r="K894" s="2">
        <f t="shared" si="108"/>
        <v>1.3228409552497544</v>
      </c>
    </row>
    <row r="895" spans="1:11" ht="13.5" x14ac:dyDescent="0.25">
      <c r="A895" s="3">
        <f>TITRES_STAT!B898</f>
        <v>43609</v>
      </c>
      <c r="B895" s="5">
        <f>TITRES_STAT!D898</f>
        <v>1.22</v>
      </c>
      <c r="C895" s="2">
        <f t="shared" si="101"/>
        <v>0</v>
      </c>
      <c r="D895" s="2">
        <f t="shared" si="102"/>
        <v>1.2159999999999997</v>
      </c>
      <c r="E895" s="2">
        <f t="shared" si="104"/>
        <v>1.216</v>
      </c>
      <c r="F895" s="2">
        <f t="shared" si="105"/>
        <v>1.2469999999999997</v>
      </c>
      <c r="G895" s="2">
        <f t="shared" si="107"/>
        <v>1.3067999999999997</v>
      </c>
      <c r="H895" s="2">
        <f t="shared" si="103"/>
        <v>1.5624040000000008</v>
      </c>
      <c r="I895" s="2">
        <f t="array" ref="I895">SUMPRODUCT(B879:B898, (ROW(B879:B898)-ROW(B879)+1)) / (20*21/2)</f>
        <v>1.2242380952380953</v>
      </c>
      <c r="J895" s="2">
        <f t="shared" si="106"/>
        <v>1.2426438220733775</v>
      </c>
      <c r="K895" s="2">
        <f t="shared" si="108"/>
        <v>1.3188079766125091</v>
      </c>
    </row>
    <row r="896" spans="1:11" ht="13.5" x14ac:dyDescent="0.25">
      <c r="A896" s="3">
        <f>TITRES_STAT!B899</f>
        <v>43612</v>
      </c>
      <c r="B896" s="5">
        <f>TITRES_STAT!D899</f>
        <v>1.24</v>
      </c>
      <c r="C896" s="2">
        <f t="shared" si="101"/>
        <v>2.0000000000000018E-2</v>
      </c>
      <c r="D896" s="2">
        <f t="shared" si="102"/>
        <v>1.22</v>
      </c>
      <c r="E896" s="2">
        <f t="shared" si="104"/>
        <v>1.218</v>
      </c>
      <c r="F896" s="2">
        <f t="shared" si="105"/>
        <v>1.2419999999999995</v>
      </c>
      <c r="G896" s="2">
        <f t="shared" si="107"/>
        <v>1.3025999999999995</v>
      </c>
      <c r="H896" s="2">
        <f t="shared" si="103"/>
        <v>1.5601700000000012</v>
      </c>
      <c r="I896" s="2">
        <f t="array" ref="I896">SUMPRODUCT(B880:B899, (ROW(B880:B899)-ROW(B880)+1)) / (20*21/2)</f>
        <v>1.221904761904762</v>
      </c>
      <c r="J896" s="2">
        <f t="shared" si="106"/>
        <v>1.2423920294949606</v>
      </c>
      <c r="K896" s="2">
        <f t="shared" si="108"/>
        <v>1.3157174677257442</v>
      </c>
    </row>
    <row r="897" spans="1:11" ht="13.5" x14ac:dyDescent="0.25">
      <c r="A897" s="3">
        <f>TITRES_STAT!B900</f>
        <v>43613</v>
      </c>
      <c r="B897" s="5">
        <f>TITRES_STAT!D900</f>
        <v>1.24</v>
      </c>
      <c r="C897" s="2">
        <f t="shared" si="101"/>
        <v>0</v>
      </c>
      <c r="D897" s="2">
        <f t="shared" si="102"/>
        <v>1.224</v>
      </c>
      <c r="E897" s="2">
        <f t="shared" si="104"/>
        <v>1.2200000000000002</v>
      </c>
      <c r="F897" s="2">
        <f t="shared" si="105"/>
        <v>1.2389999999999997</v>
      </c>
      <c r="G897" s="2">
        <f t="shared" si="107"/>
        <v>1.2991999999999997</v>
      </c>
      <c r="H897" s="2">
        <f t="shared" si="103"/>
        <v>1.5579360000000011</v>
      </c>
      <c r="I897" s="2">
        <f t="array" ref="I897">SUMPRODUCT(B881:B900, (ROW(B881:B900)-ROW(B881)+1)) / (20*21/2)</f>
        <v>1.220952380952381</v>
      </c>
      <c r="J897" s="2">
        <f t="shared" si="106"/>
        <v>1.2421642171621072</v>
      </c>
      <c r="K897" s="2">
        <f t="shared" si="108"/>
        <v>1.312748155265911</v>
      </c>
    </row>
    <row r="898" spans="1:11" ht="13.5" x14ac:dyDescent="0.25">
      <c r="A898" s="3">
        <f>TITRES_STAT!B901</f>
        <v>43614</v>
      </c>
      <c r="B898" s="5">
        <f>TITRES_STAT!D901</f>
        <v>1.21</v>
      </c>
      <c r="C898" s="2">
        <f t="shared" si="101"/>
        <v>-3.0000000000000027E-2</v>
      </c>
      <c r="D898" s="2">
        <f t="shared" si="102"/>
        <v>1.226</v>
      </c>
      <c r="E898" s="2">
        <f t="shared" si="104"/>
        <v>1.2210000000000001</v>
      </c>
      <c r="F898" s="2">
        <f t="shared" si="105"/>
        <v>1.2344999999999997</v>
      </c>
      <c r="G898" s="2">
        <f t="shared" si="107"/>
        <v>1.2951999999999999</v>
      </c>
      <c r="H898" s="2">
        <f t="shared" si="103"/>
        <v>1.5557840000000009</v>
      </c>
      <c r="I898" s="2">
        <f t="array" ref="I898">SUMPRODUCT(B882:B901, (ROW(B882:B901)-ROW(B882)+1)) / (20*21/2)</f>
        <v>1.2222380952380953</v>
      </c>
      <c r="J898" s="2">
        <f t="shared" si="106"/>
        <v>1.2391009583847636</v>
      </c>
      <c r="K898" s="2">
        <f t="shared" si="108"/>
        <v>1.3087188158437184</v>
      </c>
    </row>
    <row r="899" spans="1:11" ht="13.5" x14ac:dyDescent="0.25">
      <c r="A899" s="3">
        <f>TITRES_STAT!B902</f>
        <v>43615</v>
      </c>
      <c r="B899" s="5">
        <f>TITRES_STAT!D902</f>
        <v>1.21</v>
      </c>
      <c r="C899" s="2">
        <f t="shared" si="101"/>
        <v>0</v>
      </c>
      <c r="D899" s="2">
        <f t="shared" si="102"/>
        <v>1.224</v>
      </c>
      <c r="E899" s="2">
        <f t="shared" si="104"/>
        <v>1.22</v>
      </c>
      <c r="F899" s="2">
        <f t="shared" si="105"/>
        <v>1.23</v>
      </c>
      <c r="G899" s="2">
        <f t="shared" si="107"/>
        <v>1.2919999999999996</v>
      </c>
      <c r="H899" s="2">
        <f t="shared" si="103"/>
        <v>1.5538635000000007</v>
      </c>
      <c r="I899" s="2">
        <f t="array" ref="I899">SUMPRODUCT(B883:B902, (ROW(B883:B902)-ROW(B883)+1)) / (20*21/2)</f>
        <v>1.2236190476190476</v>
      </c>
      <c r="J899" s="2">
        <f t="shared" si="106"/>
        <v>1.2363294385385957</v>
      </c>
      <c r="K899" s="2">
        <f t="shared" si="108"/>
        <v>1.3048474897322</v>
      </c>
    </row>
    <row r="900" spans="1:11" ht="13.5" x14ac:dyDescent="0.25">
      <c r="A900" s="3">
        <f>TITRES_STAT!B903</f>
        <v>43616</v>
      </c>
      <c r="B900" s="5">
        <f>TITRES_STAT!D903</f>
        <v>1.22</v>
      </c>
      <c r="C900" s="2">
        <f t="shared" ref="C900:C963" si="109">B900-B899</f>
        <v>1.0000000000000009E-2</v>
      </c>
      <c r="D900" s="2">
        <f t="shared" si="102"/>
        <v>1.224</v>
      </c>
      <c r="E900" s="2">
        <f t="shared" si="104"/>
        <v>1.2200000000000002</v>
      </c>
      <c r="F900" s="2">
        <f t="shared" si="105"/>
        <v>1.2264999999999999</v>
      </c>
      <c r="G900" s="2">
        <f t="shared" si="107"/>
        <v>1.2882</v>
      </c>
      <c r="H900" s="2">
        <f t="shared" si="103"/>
        <v>1.552224500000001</v>
      </c>
      <c r="I900" s="2">
        <f t="array" ref="I900">SUMPRODUCT(B884:B903, (ROW(B884:B903)-ROW(B884)+1)) / (20*21/2)</f>
        <v>1.2233333333333332</v>
      </c>
      <c r="J900" s="2">
        <f t="shared" si="106"/>
        <v>1.2347742539158724</v>
      </c>
      <c r="K900" s="2">
        <f t="shared" si="108"/>
        <v>1.3015201371936824</v>
      </c>
    </row>
    <row r="901" spans="1:11" ht="13.5" x14ac:dyDescent="0.25">
      <c r="A901" s="3">
        <f>TITRES_STAT!B904</f>
        <v>43619</v>
      </c>
      <c r="B901" s="5">
        <f>TITRES_STAT!D904</f>
        <v>1.24</v>
      </c>
      <c r="C901" s="2">
        <f t="shared" si="109"/>
        <v>2.0000000000000018E-2</v>
      </c>
      <c r="D901" s="2">
        <f t="shared" si="102"/>
        <v>1.224</v>
      </c>
      <c r="E901" s="2">
        <f t="shared" si="104"/>
        <v>1.2220000000000002</v>
      </c>
      <c r="F901" s="2">
        <f t="shared" si="105"/>
        <v>1.2254999999999998</v>
      </c>
      <c r="G901" s="2">
        <f t="shared" si="107"/>
        <v>1.2849999999999997</v>
      </c>
      <c r="H901" s="2">
        <f t="shared" si="103"/>
        <v>1.5507320000000009</v>
      </c>
      <c r="I901" s="2">
        <f t="array" ref="I901">SUMPRODUCT(B885:B904, (ROW(B885:B904)-ROW(B885)+1)) / (20*21/2)</f>
        <v>1.222190476190476</v>
      </c>
      <c r="J901" s="2">
        <f t="shared" si="106"/>
        <v>1.2352719440191227</v>
      </c>
      <c r="K901" s="2">
        <f t="shared" si="108"/>
        <v>1.2991075827939302</v>
      </c>
    </row>
    <row r="902" spans="1:11" ht="13.5" x14ac:dyDescent="0.25">
      <c r="A902" s="3">
        <f>TITRES_STAT!B905</f>
        <v>43623</v>
      </c>
      <c r="B902" s="5">
        <f>TITRES_STAT!D905</f>
        <v>1.24</v>
      </c>
      <c r="C902" s="2">
        <f t="shared" si="109"/>
        <v>0</v>
      </c>
      <c r="D902" s="2">
        <f t="shared" ref="D902:D965" si="110">AVERAGE(B898:B902)</f>
        <v>1.224</v>
      </c>
      <c r="E902" s="2">
        <f t="shared" si="104"/>
        <v>1.224</v>
      </c>
      <c r="F902" s="2">
        <f t="shared" si="105"/>
        <v>1.2229999999999999</v>
      </c>
      <c r="G902" s="2">
        <f t="shared" si="107"/>
        <v>1.2823999999999998</v>
      </c>
      <c r="H902" s="2">
        <f t="shared" si="103"/>
        <v>1.5491005000000009</v>
      </c>
      <c r="I902" s="2">
        <f t="array" ref="I902">SUMPRODUCT(B886:B905, (ROW(B886:B905)-ROW(B886)+1)) / (20*21/2)</f>
        <v>1.2201904761904763</v>
      </c>
      <c r="J902" s="2">
        <f t="shared" si="106"/>
        <v>1.2357222350649204</v>
      </c>
      <c r="K902" s="2">
        <f t="shared" si="108"/>
        <v>1.2967896383706388</v>
      </c>
    </row>
    <row r="903" spans="1:11" ht="13.5" x14ac:dyDescent="0.25">
      <c r="A903" s="3">
        <f>TITRES_STAT!B906</f>
        <v>43626</v>
      </c>
      <c r="B903" s="5">
        <f>TITRES_STAT!D906</f>
        <v>1.22</v>
      </c>
      <c r="C903" s="2">
        <f t="shared" si="109"/>
        <v>-2.0000000000000018E-2</v>
      </c>
      <c r="D903" s="2">
        <f t="shared" si="110"/>
        <v>1.226</v>
      </c>
      <c r="E903" s="2">
        <f t="shared" si="104"/>
        <v>1.2260000000000002</v>
      </c>
      <c r="F903" s="2">
        <f t="shared" si="105"/>
        <v>1.222</v>
      </c>
      <c r="G903" s="2">
        <f t="shared" si="107"/>
        <v>1.2787999999999997</v>
      </c>
      <c r="H903" s="2">
        <f t="shared" si="103"/>
        <v>1.547230000000001</v>
      </c>
      <c r="I903" s="2">
        <f t="array" ref="I903">SUMPRODUCT(B887:B906, (ROW(B887:B906)-ROW(B887)+1)) / (20*21/2)</f>
        <v>1.2183333333333335</v>
      </c>
      <c r="J903" s="2">
        <f t="shared" si="106"/>
        <v>1.2342248793444517</v>
      </c>
      <c r="K903" s="2">
        <f t="shared" si="108"/>
        <v>1.2937782800031628</v>
      </c>
    </row>
    <row r="904" spans="1:11" ht="13.5" x14ac:dyDescent="0.25">
      <c r="A904" s="3">
        <f>TITRES_STAT!B907</f>
        <v>43627</v>
      </c>
      <c r="B904" s="5">
        <f>TITRES_STAT!D907</f>
        <v>1.21</v>
      </c>
      <c r="C904" s="2">
        <f t="shared" si="109"/>
        <v>-1.0000000000000009E-2</v>
      </c>
      <c r="D904" s="2">
        <f t="shared" si="110"/>
        <v>1.226</v>
      </c>
      <c r="E904" s="2">
        <f t="shared" si="104"/>
        <v>1.2250000000000001</v>
      </c>
      <c r="F904" s="2">
        <f t="shared" si="105"/>
        <v>1.2209999999999999</v>
      </c>
      <c r="G904" s="2">
        <f t="shared" si="107"/>
        <v>1.2751999999999999</v>
      </c>
      <c r="H904" s="2">
        <f t="shared" si="103"/>
        <v>1.5453560000000011</v>
      </c>
      <c r="I904" s="2">
        <f t="array" ref="I904">SUMPRODUCT(B888:B907, (ROW(B888:B907)-ROW(B888)+1)) / (20*21/2)</f>
        <v>1.2175238095238095</v>
      </c>
      <c r="J904" s="2">
        <f t="shared" si="106"/>
        <v>1.2319177479783134</v>
      </c>
      <c r="K904" s="2">
        <f t="shared" si="108"/>
        <v>1.2904928572579406</v>
      </c>
    </row>
    <row r="905" spans="1:11" ht="13.5" x14ac:dyDescent="0.25">
      <c r="A905" s="3">
        <f>TITRES_STAT!B908</f>
        <v>43628</v>
      </c>
      <c r="B905" s="5">
        <f>TITRES_STAT!D908</f>
        <v>1.2</v>
      </c>
      <c r="C905" s="2">
        <f t="shared" si="109"/>
        <v>-1.0000000000000009E-2</v>
      </c>
      <c r="D905" s="2">
        <f t="shared" si="110"/>
        <v>1.222</v>
      </c>
      <c r="E905" s="2">
        <f t="shared" si="104"/>
        <v>1.2230000000000001</v>
      </c>
      <c r="F905" s="2">
        <f t="shared" si="105"/>
        <v>1.2194999999999998</v>
      </c>
      <c r="G905" s="2">
        <f t="shared" si="107"/>
        <v>1.2714000000000001</v>
      </c>
      <c r="H905" s="2">
        <f t="shared" si="103"/>
        <v>1.5434320000000015</v>
      </c>
      <c r="I905" s="2">
        <f t="array" ref="I905">SUMPRODUCT(B889:B908, (ROW(B889:B908)-ROW(B889)+1)) / (20*21/2)</f>
        <v>1.2158095238095241</v>
      </c>
      <c r="J905" s="2">
        <f t="shared" si="106"/>
        <v>1.2288779624565693</v>
      </c>
      <c r="K905" s="2">
        <f t="shared" si="108"/>
        <v>1.2869441177576293</v>
      </c>
    </row>
    <row r="906" spans="1:11" ht="13.5" x14ac:dyDescent="0.25">
      <c r="A906" s="3">
        <f>TITRES_STAT!B909</f>
        <v>43629</v>
      </c>
      <c r="B906" s="5">
        <f>TITRES_STAT!D909</f>
        <v>1.2</v>
      </c>
      <c r="C906" s="2">
        <f t="shared" si="109"/>
        <v>0</v>
      </c>
      <c r="D906" s="2">
        <f t="shared" si="110"/>
        <v>1.214</v>
      </c>
      <c r="E906" s="2">
        <f t="shared" si="104"/>
        <v>1.2189999999999999</v>
      </c>
      <c r="F906" s="2">
        <f t="shared" si="105"/>
        <v>1.2184999999999997</v>
      </c>
      <c r="G906" s="2">
        <f t="shared" si="107"/>
        <v>1.2682</v>
      </c>
      <c r="H906" s="2">
        <f t="shared" ref="H906:H969" si="111">AVERAGE(B707:B906)</f>
        <v>1.5415080000000012</v>
      </c>
      <c r="I906" s="2">
        <f t="array" ref="I906">SUMPRODUCT(B890:B909, (ROW(B890:B909)-ROW(B890)+1)) / (20*21/2)</f>
        <v>1.216</v>
      </c>
      <c r="J906" s="2">
        <f t="shared" si="106"/>
        <v>1.2261276803178485</v>
      </c>
      <c r="K906" s="2">
        <f t="shared" si="108"/>
        <v>1.2835345445122321</v>
      </c>
    </row>
    <row r="907" spans="1:11" ht="13.5" x14ac:dyDescent="0.25">
      <c r="A907" s="3">
        <f>TITRES_STAT!B910</f>
        <v>43630</v>
      </c>
      <c r="B907" s="5">
        <f>TITRES_STAT!D910</f>
        <v>1.21</v>
      </c>
      <c r="C907" s="2">
        <f t="shared" si="109"/>
        <v>1.0000000000000009E-2</v>
      </c>
      <c r="D907" s="2">
        <f t="shared" si="110"/>
        <v>1.208</v>
      </c>
      <c r="E907" s="2">
        <f t="shared" si="104"/>
        <v>1.216</v>
      </c>
      <c r="F907" s="2">
        <f t="shared" si="105"/>
        <v>1.218</v>
      </c>
      <c r="G907" s="2">
        <f t="shared" si="107"/>
        <v>1.2654000000000003</v>
      </c>
      <c r="H907" s="2">
        <f t="shared" si="111"/>
        <v>1.5396340000000013</v>
      </c>
      <c r="I907" s="2">
        <f t="array" ref="I907">SUMPRODUCT(B891:B910, (ROW(B891:B910)-ROW(B891)+1)) / (20*21/2)</f>
        <v>1.2133333333333332</v>
      </c>
      <c r="J907" s="2">
        <f t="shared" si="106"/>
        <v>1.2245917107637676</v>
      </c>
      <c r="K907" s="2">
        <f t="shared" si="108"/>
        <v>1.2806508368843015</v>
      </c>
    </row>
    <row r="908" spans="1:11" ht="13.5" x14ac:dyDescent="0.25">
      <c r="A908" s="3">
        <f>TITRES_STAT!B911</f>
        <v>43633</v>
      </c>
      <c r="B908" s="5">
        <f>TITRES_STAT!D911</f>
        <v>1.2</v>
      </c>
      <c r="C908" s="2">
        <f t="shared" si="109"/>
        <v>-1.0000000000000009E-2</v>
      </c>
      <c r="D908" s="2">
        <f t="shared" si="110"/>
        <v>1.2040000000000002</v>
      </c>
      <c r="E908" s="2">
        <f t="shared" ref="E908:E971" si="112">AVERAGE(B899:B908)</f>
        <v>1.2149999999999999</v>
      </c>
      <c r="F908" s="2">
        <f t="shared" si="105"/>
        <v>1.218</v>
      </c>
      <c r="G908" s="2">
        <f t="shared" si="107"/>
        <v>1.2626000000000002</v>
      </c>
      <c r="H908" s="2">
        <f t="shared" si="111"/>
        <v>1.537710000000001</v>
      </c>
      <c r="I908" s="2">
        <f t="array" ref="I908">SUMPRODUCT(B892:B911, (ROW(B892:B911)-ROW(B892)+1)) / (20*21/2)</f>
        <v>1.2127142857142859</v>
      </c>
      <c r="J908" s="2">
        <f t="shared" si="106"/>
        <v>1.2222496430719803</v>
      </c>
      <c r="K908" s="2">
        <f t="shared" si="108"/>
        <v>1.2774880589672701</v>
      </c>
    </row>
    <row r="909" spans="1:11" ht="13.5" x14ac:dyDescent="0.25">
      <c r="A909" s="3">
        <f>TITRES_STAT!B912</f>
        <v>43634</v>
      </c>
      <c r="B909" s="5">
        <f>TITRES_STAT!D912</f>
        <v>1.22</v>
      </c>
      <c r="C909" s="2">
        <f t="shared" si="109"/>
        <v>2.0000000000000018E-2</v>
      </c>
      <c r="D909" s="2">
        <f t="shared" si="110"/>
        <v>1.206</v>
      </c>
      <c r="E909" s="2">
        <f t="shared" si="112"/>
        <v>1.2159999999999997</v>
      </c>
      <c r="F909" s="2">
        <f t="shared" si="105"/>
        <v>1.218</v>
      </c>
      <c r="G909" s="2">
        <f t="shared" si="107"/>
        <v>1.2596000000000001</v>
      </c>
      <c r="H909" s="2">
        <f t="shared" si="111"/>
        <v>1.5358395000000014</v>
      </c>
      <c r="I909" s="2">
        <f t="array" ref="I909">SUMPRODUCT(B893:B912, (ROW(B893:B912)-ROW(B893)+1)) / (20*21/2)</f>
        <v>1.2102380952380951</v>
      </c>
      <c r="J909" s="2">
        <f t="shared" si="106"/>
        <v>1.2220353913508393</v>
      </c>
      <c r="K909" s="2">
        <f t="shared" si="108"/>
        <v>1.2752336252822791</v>
      </c>
    </row>
    <row r="910" spans="1:11" ht="13.5" x14ac:dyDescent="0.25">
      <c r="A910" s="3">
        <f>TITRES_STAT!B913</f>
        <v>43635</v>
      </c>
      <c r="B910" s="5">
        <f>TITRES_STAT!D913</f>
        <v>1.19</v>
      </c>
      <c r="C910" s="2">
        <f t="shared" si="109"/>
        <v>-3.0000000000000027E-2</v>
      </c>
      <c r="D910" s="2">
        <f t="shared" si="110"/>
        <v>1.204</v>
      </c>
      <c r="E910" s="2">
        <f t="shared" si="112"/>
        <v>1.2129999999999999</v>
      </c>
      <c r="F910" s="2">
        <f t="shared" si="105"/>
        <v>1.2165000000000001</v>
      </c>
      <c r="G910" s="2">
        <f t="shared" si="107"/>
        <v>1.2560000000000002</v>
      </c>
      <c r="H910" s="2">
        <f t="shared" si="111"/>
        <v>1.5339580000000015</v>
      </c>
      <c r="I910" s="2">
        <f t="array" ref="I910">SUMPRODUCT(B894:B913, (ROW(B894:B913)-ROW(B894)+1)) / (20*21/2)</f>
        <v>1.2060000000000002</v>
      </c>
      <c r="J910" s="2">
        <f t="shared" si="106"/>
        <v>1.2189844016983784</v>
      </c>
      <c r="K910" s="2">
        <f t="shared" si="108"/>
        <v>1.2718911301731701</v>
      </c>
    </row>
    <row r="911" spans="1:11" ht="13.5" x14ac:dyDescent="0.25">
      <c r="A911" s="3">
        <f>TITRES_STAT!B914</f>
        <v>43636</v>
      </c>
      <c r="B911" s="5">
        <f>TITRES_STAT!D914</f>
        <v>1.21</v>
      </c>
      <c r="C911" s="2">
        <f t="shared" si="109"/>
        <v>2.0000000000000018E-2</v>
      </c>
      <c r="D911" s="2">
        <f t="shared" si="110"/>
        <v>1.206</v>
      </c>
      <c r="E911" s="2">
        <f t="shared" si="112"/>
        <v>1.2100000000000002</v>
      </c>
      <c r="F911" s="2">
        <f t="shared" si="105"/>
        <v>1.2160000000000002</v>
      </c>
      <c r="G911" s="2">
        <f t="shared" si="107"/>
        <v>1.2532000000000003</v>
      </c>
      <c r="H911" s="2">
        <f t="shared" si="111"/>
        <v>1.5321765000000016</v>
      </c>
      <c r="I911" s="2">
        <f t="array" ref="I911">SUMPRODUCT(B895:B914, (ROW(B895:B914)-ROW(B895)+1)) / (20*21/2)</f>
        <v>1.2047619047619047</v>
      </c>
      <c r="J911" s="2">
        <f t="shared" si="106"/>
        <v>1.2181287443937709</v>
      </c>
      <c r="K911" s="2">
        <f t="shared" si="108"/>
        <v>1.2694640270291242</v>
      </c>
    </row>
    <row r="912" spans="1:11" ht="13.5" x14ac:dyDescent="0.25">
      <c r="A912" s="3">
        <f>TITRES_STAT!B915</f>
        <v>43637</v>
      </c>
      <c r="B912" s="5">
        <f>TITRES_STAT!D915</f>
        <v>1.19</v>
      </c>
      <c r="C912" s="2">
        <f t="shared" si="109"/>
        <v>-2.0000000000000018E-2</v>
      </c>
      <c r="D912" s="2">
        <f t="shared" si="110"/>
        <v>1.202</v>
      </c>
      <c r="E912" s="2">
        <f t="shared" si="112"/>
        <v>1.2049999999999998</v>
      </c>
      <c r="F912" s="2">
        <f t="shared" si="105"/>
        <v>1.2145000000000001</v>
      </c>
      <c r="G912" s="2">
        <f t="shared" si="107"/>
        <v>1.2504000000000002</v>
      </c>
      <c r="H912" s="2">
        <f t="shared" si="111"/>
        <v>1.5302950000000015</v>
      </c>
      <c r="I912" s="2">
        <f t="array" ref="I912">SUMPRODUCT(B896:B915, (ROW(B896:B915)-ROW(B896)+1)) / (20*21/2)</f>
        <v>1.2074285714285715</v>
      </c>
      <c r="J912" s="2">
        <f t="shared" si="106"/>
        <v>1.2154498163562688</v>
      </c>
      <c r="K912" s="2">
        <f t="shared" si="108"/>
        <v>1.2663477906750409</v>
      </c>
    </row>
    <row r="913" spans="1:11" ht="13.5" x14ac:dyDescent="0.25">
      <c r="A913" s="3">
        <f>TITRES_STAT!B916</f>
        <v>43640</v>
      </c>
      <c r="B913" s="5">
        <f>TITRES_STAT!D916</f>
        <v>1.17</v>
      </c>
      <c r="C913" s="2">
        <f t="shared" si="109"/>
        <v>-2.0000000000000018E-2</v>
      </c>
      <c r="D913" s="2">
        <f t="shared" si="110"/>
        <v>1.1960000000000002</v>
      </c>
      <c r="E913" s="2">
        <f t="shared" si="112"/>
        <v>1.2</v>
      </c>
      <c r="F913" s="2">
        <f t="shared" si="105"/>
        <v>1.2130000000000003</v>
      </c>
      <c r="G913" s="2">
        <f t="shared" si="107"/>
        <v>1.2472000000000003</v>
      </c>
      <c r="H913" s="2">
        <f t="shared" si="111"/>
        <v>1.5282670000000016</v>
      </c>
      <c r="I913" s="2">
        <f t="array" ref="I913">SUMPRODUCT(B897:B916, (ROW(B897:B916)-ROW(B897)+1)) / (20*21/2)</f>
        <v>1.2071428571428571</v>
      </c>
      <c r="J913" s="2">
        <f t="shared" si="106"/>
        <v>1.2111212624175764</v>
      </c>
      <c r="K913" s="2">
        <f t="shared" si="108"/>
        <v>1.2625694459426864</v>
      </c>
    </row>
    <row r="914" spans="1:11" ht="13.5" x14ac:dyDescent="0.25">
      <c r="A914" s="3">
        <f>TITRES_STAT!B917</f>
        <v>43641</v>
      </c>
      <c r="B914" s="5">
        <f>TITRES_STAT!D917</f>
        <v>1.2</v>
      </c>
      <c r="C914" s="2">
        <f t="shared" si="109"/>
        <v>3.0000000000000027E-2</v>
      </c>
      <c r="D914" s="2">
        <f t="shared" si="110"/>
        <v>1.1919999999999999</v>
      </c>
      <c r="E914" s="2">
        <f t="shared" si="112"/>
        <v>1.1989999999999998</v>
      </c>
      <c r="F914" s="2">
        <f t="shared" si="105"/>
        <v>1.212</v>
      </c>
      <c r="G914" s="2">
        <f t="shared" si="107"/>
        <v>1.2446000000000002</v>
      </c>
      <c r="H914" s="2">
        <f t="shared" si="111"/>
        <v>1.5266210000000013</v>
      </c>
      <c r="I914" s="2">
        <f t="array" ref="I914">SUMPRODUCT(B898:B917, (ROW(B898:B917)-ROW(B898)+1)) / (20*21/2)</f>
        <v>1.2041428571428572</v>
      </c>
      <c r="J914" s="2">
        <f t="shared" si="106"/>
        <v>1.2100620945682834</v>
      </c>
      <c r="K914" s="2">
        <f t="shared" si="108"/>
        <v>1.2601157421802283</v>
      </c>
    </row>
    <row r="915" spans="1:11" ht="13.5" x14ac:dyDescent="0.25">
      <c r="A915" s="3">
        <f>TITRES_STAT!B918</f>
        <v>43642</v>
      </c>
      <c r="B915" s="5">
        <f>TITRES_STAT!D918</f>
        <v>1.24</v>
      </c>
      <c r="C915" s="2">
        <f t="shared" si="109"/>
        <v>4.0000000000000036E-2</v>
      </c>
      <c r="D915" s="2">
        <f t="shared" si="110"/>
        <v>1.202</v>
      </c>
      <c r="E915" s="2">
        <f t="shared" si="112"/>
        <v>1.2029999999999998</v>
      </c>
      <c r="F915" s="2">
        <f t="shared" si="105"/>
        <v>1.2129999999999999</v>
      </c>
      <c r="G915" s="2">
        <f t="shared" si="107"/>
        <v>1.2430000000000003</v>
      </c>
      <c r="H915" s="2">
        <f t="shared" si="111"/>
        <v>1.5251285000000017</v>
      </c>
      <c r="I915" s="2">
        <f t="array" ref="I915">SUMPRODUCT(B899:B918, (ROW(B899:B918)-ROW(B899)+1)) / (20*21/2)</f>
        <v>1.206190476190476</v>
      </c>
      <c r="J915" s="2">
        <f t="shared" si="106"/>
        <v>1.2129133236570182</v>
      </c>
      <c r="K915" s="2">
        <f t="shared" si="108"/>
        <v>1.2593268895457095</v>
      </c>
    </row>
    <row r="916" spans="1:11" ht="13.5" x14ac:dyDescent="0.25">
      <c r="A916" s="3">
        <f>TITRES_STAT!B919</f>
        <v>43643</v>
      </c>
      <c r="B916" s="5">
        <f>TITRES_STAT!D919</f>
        <v>1.21</v>
      </c>
      <c r="C916" s="2">
        <f t="shared" si="109"/>
        <v>-3.0000000000000027E-2</v>
      </c>
      <c r="D916" s="2">
        <f t="shared" si="110"/>
        <v>1.202</v>
      </c>
      <c r="E916" s="2">
        <f t="shared" si="112"/>
        <v>1.204</v>
      </c>
      <c r="F916" s="2">
        <f t="shared" ref="F916:F979" si="113">AVERAGE(B897:B916)</f>
        <v>1.2114999999999998</v>
      </c>
      <c r="G916" s="2">
        <f t="shared" si="107"/>
        <v>1.2406000000000004</v>
      </c>
      <c r="H916" s="2">
        <f t="shared" si="111"/>
        <v>1.5234860000000015</v>
      </c>
      <c r="I916" s="2">
        <f t="array" ref="I916">SUMPRODUCT(B900:B919, (ROW(B900:B919)-ROW(B900)+1)) / (20*21/2)</f>
        <v>1.209095238095238</v>
      </c>
      <c r="J916" s="2">
        <f t="shared" si="106"/>
        <v>1.2126358642611117</v>
      </c>
      <c r="K916" s="2">
        <f t="shared" si="108"/>
        <v>1.2573925017203875</v>
      </c>
    </row>
    <row r="917" spans="1:11" ht="13.5" x14ac:dyDescent="0.25">
      <c r="A917" s="3">
        <f>TITRES_STAT!B920</f>
        <v>43644</v>
      </c>
      <c r="B917" s="5">
        <f>TITRES_STAT!D920</f>
        <v>1.18</v>
      </c>
      <c r="C917" s="2">
        <f t="shared" si="109"/>
        <v>-3.0000000000000027E-2</v>
      </c>
      <c r="D917" s="2">
        <f t="shared" si="110"/>
        <v>1.2</v>
      </c>
      <c r="E917" s="2">
        <f t="shared" si="112"/>
        <v>1.2009999999999998</v>
      </c>
      <c r="F917" s="2">
        <f t="shared" si="113"/>
        <v>1.2085000000000001</v>
      </c>
      <c r="G917" s="2">
        <f t="shared" si="107"/>
        <v>1.2382000000000002</v>
      </c>
      <c r="H917" s="2">
        <f t="shared" si="111"/>
        <v>1.5217400000000014</v>
      </c>
      <c r="I917" s="2">
        <f t="array" ref="I917">SUMPRODUCT(B901:B920, (ROW(B901:B920)-ROW(B901)+1)) / (20*21/2)</f>
        <v>1.2137619047619046</v>
      </c>
      <c r="J917" s="2">
        <f t="shared" ref="J917:J980" si="114">$J$4*B917+J916*(1-$J$4)</f>
        <v>1.2095276867124345</v>
      </c>
      <c r="K917" s="2">
        <f t="shared" si="108"/>
        <v>1.2543575016529216</v>
      </c>
    </row>
    <row r="918" spans="1:11" ht="13.5" x14ac:dyDescent="0.25">
      <c r="A918" s="3">
        <f>TITRES_STAT!B921</f>
        <v>43647</v>
      </c>
      <c r="B918" s="5">
        <f>TITRES_STAT!D921</f>
        <v>1.23</v>
      </c>
      <c r="C918" s="2">
        <f t="shared" si="109"/>
        <v>5.0000000000000044E-2</v>
      </c>
      <c r="D918" s="2">
        <f t="shared" si="110"/>
        <v>1.2120000000000002</v>
      </c>
      <c r="E918" s="2">
        <f t="shared" si="112"/>
        <v>1.204</v>
      </c>
      <c r="F918" s="2">
        <f t="shared" si="113"/>
        <v>1.2095</v>
      </c>
      <c r="G918" s="2">
        <f t="shared" si="107"/>
        <v>1.2362000000000002</v>
      </c>
      <c r="H918" s="2">
        <f t="shared" si="111"/>
        <v>1.5201050000000016</v>
      </c>
      <c r="I918" s="2">
        <f t="array" ref="I918">SUMPRODUCT(B902:B921, (ROW(B902:B921)-ROW(B902)+1)) / (20*21/2)</f>
        <v>1.2153809523809522</v>
      </c>
      <c r="J918" s="2">
        <f t="shared" si="114"/>
        <v>1.2114774308350598</v>
      </c>
      <c r="K918" s="2">
        <f t="shared" si="108"/>
        <v>1.2534023055096699</v>
      </c>
    </row>
    <row r="919" spans="1:11" ht="13.5" x14ac:dyDescent="0.25">
      <c r="A919" s="3">
        <f>TITRES_STAT!B922</f>
        <v>43648</v>
      </c>
      <c r="B919" s="5">
        <f>TITRES_STAT!D922</f>
        <v>1.24</v>
      </c>
      <c r="C919" s="2">
        <f t="shared" si="109"/>
        <v>1.0000000000000009E-2</v>
      </c>
      <c r="D919" s="2">
        <f t="shared" si="110"/>
        <v>1.22</v>
      </c>
      <c r="E919" s="2">
        <f t="shared" si="112"/>
        <v>1.206</v>
      </c>
      <c r="F919" s="2">
        <f t="shared" si="113"/>
        <v>1.2109999999999999</v>
      </c>
      <c r="G919" s="2">
        <f t="shared" si="107"/>
        <v>1.2344000000000002</v>
      </c>
      <c r="H919" s="2">
        <f t="shared" si="111"/>
        <v>1.5186125000000015</v>
      </c>
      <c r="I919" s="2">
        <f t="array" ref="I919">SUMPRODUCT(B903:B922, (ROW(B903:B922)-ROW(B903)+1)) / (20*21/2)</f>
        <v>1.2160952380952381</v>
      </c>
      <c r="J919" s="2">
        <f t="shared" si="114"/>
        <v>1.2141938659936256</v>
      </c>
      <c r="K919" s="2">
        <f t="shared" si="108"/>
        <v>1.2528767249014476</v>
      </c>
    </row>
    <row r="920" spans="1:11" ht="13.5" x14ac:dyDescent="0.25">
      <c r="A920" s="3">
        <f>TITRES_STAT!B923</f>
        <v>43649</v>
      </c>
      <c r="B920" s="5">
        <f>TITRES_STAT!D923</f>
        <v>1.26</v>
      </c>
      <c r="C920" s="2">
        <f t="shared" si="109"/>
        <v>2.0000000000000018E-2</v>
      </c>
      <c r="D920" s="2">
        <f t="shared" si="110"/>
        <v>1.2239999999999998</v>
      </c>
      <c r="E920" s="2">
        <f t="shared" si="112"/>
        <v>1.2130000000000001</v>
      </c>
      <c r="F920" s="2">
        <f t="shared" si="113"/>
        <v>1.2129999999999999</v>
      </c>
      <c r="G920" s="2">
        <f t="shared" si="107"/>
        <v>1.2330000000000001</v>
      </c>
      <c r="H920" s="2">
        <f t="shared" si="111"/>
        <v>1.5174055000000015</v>
      </c>
      <c r="I920" s="2">
        <f t="array" ref="I920">SUMPRODUCT(B904:B923, (ROW(B904:B923)-ROW(B904)+1)) / (20*21/2)</f>
        <v>1.2188095238095238</v>
      </c>
      <c r="J920" s="2">
        <f t="shared" si="114"/>
        <v>1.2185563549466134</v>
      </c>
      <c r="K920" s="2">
        <f t="shared" si="108"/>
        <v>1.2531560690229595</v>
      </c>
    </row>
    <row r="921" spans="1:11" ht="13.5" x14ac:dyDescent="0.25">
      <c r="A921" s="3">
        <f>TITRES_STAT!B924</f>
        <v>43650</v>
      </c>
      <c r="B921" s="5">
        <f>TITRES_STAT!D924</f>
        <v>1.23</v>
      </c>
      <c r="C921" s="2">
        <f t="shared" si="109"/>
        <v>-3.0000000000000027E-2</v>
      </c>
      <c r="D921" s="2">
        <f t="shared" si="110"/>
        <v>1.2280000000000002</v>
      </c>
      <c r="E921" s="2">
        <f t="shared" si="112"/>
        <v>1.2150000000000001</v>
      </c>
      <c r="F921" s="2">
        <f t="shared" si="113"/>
        <v>1.2124999999999999</v>
      </c>
      <c r="G921" s="2">
        <f t="shared" si="107"/>
        <v>1.232</v>
      </c>
      <c r="H921" s="2">
        <f t="shared" si="111"/>
        <v>1.5161410000000013</v>
      </c>
      <c r="I921" s="2">
        <f t="array" ref="I921">SUMPRODUCT(B905:B924, (ROW(B905:B924)-ROW(B905)+1)) / (20*21/2)</f>
        <v>1.2223809523809523</v>
      </c>
      <c r="J921" s="2">
        <f t="shared" si="114"/>
        <v>1.2196462259040788</v>
      </c>
      <c r="K921" s="2">
        <f t="shared" si="108"/>
        <v>1.2522479878848043</v>
      </c>
    </row>
    <row r="922" spans="1:11" ht="13.5" x14ac:dyDescent="0.25">
      <c r="A922" s="3">
        <f>TITRES_STAT!B925</f>
        <v>43651</v>
      </c>
      <c r="B922" s="5">
        <f>TITRES_STAT!D925</f>
        <v>1.22</v>
      </c>
      <c r="C922" s="2">
        <f t="shared" si="109"/>
        <v>-1.0000000000000009E-2</v>
      </c>
      <c r="D922" s="2">
        <f t="shared" si="110"/>
        <v>1.2359999999999998</v>
      </c>
      <c r="E922" s="2">
        <f t="shared" si="112"/>
        <v>1.2180000000000002</v>
      </c>
      <c r="F922" s="2">
        <f t="shared" si="113"/>
        <v>1.2114999999999998</v>
      </c>
      <c r="G922" s="2">
        <f t="shared" si="107"/>
        <v>1.2313999999999998</v>
      </c>
      <c r="H922" s="2">
        <f t="shared" si="111"/>
        <v>1.5146410000000015</v>
      </c>
      <c r="I922" s="2">
        <f t="array" ref="I922">SUMPRODUCT(B906:B925, (ROW(B906:B925)-ROW(B906)+1)) / (20*21/2)</f>
        <v>1.2276666666666667</v>
      </c>
      <c r="J922" s="2">
        <f t="shared" si="114"/>
        <v>1.2196799186751188</v>
      </c>
      <c r="K922" s="2">
        <f t="shared" si="108"/>
        <v>1.2509833609089296</v>
      </c>
    </row>
    <row r="923" spans="1:11" ht="13.5" x14ac:dyDescent="0.25">
      <c r="A923" s="3">
        <f>TITRES_STAT!B926</f>
        <v>43654</v>
      </c>
      <c r="B923" s="5">
        <f>TITRES_STAT!D926</f>
        <v>1.24</v>
      </c>
      <c r="C923" s="2">
        <f t="shared" si="109"/>
        <v>2.0000000000000018E-2</v>
      </c>
      <c r="D923" s="2">
        <f t="shared" si="110"/>
        <v>1.238</v>
      </c>
      <c r="E923" s="2">
        <f t="shared" si="112"/>
        <v>1.2250000000000001</v>
      </c>
      <c r="F923" s="2">
        <f t="shared" si="113"/>
        <v>1.2124999999999999</v>
      </c>
      <c r="G923" s="2">
        <f t="shared" si="107"/>
        <v>1.2311999999999999</v>
      </c>
      <c r="H923" s="2">
        <f t="shared" si="111"/>
        <v>1.5133805000000016</v>
      </c>
      <c r="I923" s="2">
        <f t="array" ref="I923">SUMPRODUCT(B907:B926, (ROW(B907:B926)-ROW(B907)+1)) / (20*21/2)</f>
        <v>1.2297619047619048</v>
      </c>
      <c r="J923" s="2">
        <f t="shared" si="114"/>
        <v>1.2216151645155837</v>
      </c>
      <c r="K923" s="2">
        <f t="shared" si="108"/>
        <v>1.2505526408732852</v>
      </c>
    </row>
    <row r="924" spans="1:11" ht="13.5" x14ac:dyDescent="0.25">
      <c r="A924" s="3">
        <f>TITRES_STAT!B927</f>
        <v>43655</v>
      </c>
      <c r="B924" s="5">
        <f>TITRES_STAT!D927</f>
        <v>1.25</v>
      </c>
      <c r="C924" s="2">
        <f t="shared" si="109"/>
        <v>1.0000000000000009E-2</v>
      </c>
      <c r="D924" s="2">
        <f t="shared" si="110"/>
        <v>1.24</v>
      </c>
      <c r="E924" s="2">
        <f t="shared" si="112"/>
        <v>1.23</v>
      </c>
      <c r="F924" s="2">
        <f t="shared" si="113"/>
        <v>1.2144999999999997</v>
      </c>
      <c r="G924" s="2">
        <f t="shared" si="107"/>
        <v>1.2314000000000001</v>
      </c>
      <c r="H924" s="2">
        <f t="shared" si="111"/>
        <v>1.5123550000000014</v>
      </c>
      <c r="I924" s="2">
        <f t="array" ref="I924">SUMPRODUCT(B908:B927, (ROW(B908:B927)-ROW(B908)+1)) / (20*21/2)</f>
        <v>1.2288095238095238</v>
      </c>
      <c r="J924" s="2">
        <f t="shared" si="114"/>
        <v>1.2243184821807662</v>
      </c>
      <c r="K924" s="2">
        <f t="shared" si="108"/>
        <v>1.2505309686821762</v>
      </c>
    </row>
    <row r="925" spans="1:11" ht="13.5" x14ac:dyDescent="0.25">
      <c r="A925" s="3">
        <f>TITRES_STAT!B928</f>
        <v>43656</v>
      </c>
      <c r="B925" s="5">
        <f>TITRES_STAT!D928</f>
        <v>1.27</v>
      </c>
      <c r="C925" s="2">
        <f t="shared" si="109"/>
        <v>2.0000000000000018E-2</v>
      </c>
      <c r="D925" s="2">
        <f t="shared" si="110"/>
        <v>1.2420000000000002</v>
      </c>
      <c r="E925" s="2">
        <f t="shared" si="112"/>
        <v>1.2330000000000001</v>
      </c>
      <c r="F925" s="2">
        <f t="shared" si="113"/>
        <v>1.2179999999999997</v>
      </c>
      <c r="G925" s="2">
        <f t="shared" si="107"/>
        <v>1.2305999999999999</v>
      </c>
      <c r="H925" s="2">
        <f t="shared" si="111"/>
        <v>1.5113370000000013</v>
      </c>
      <c r="I925" s="2">
        <f t="array" ref="I925">SUMPRODUCT(B909:B928, (ROW(B909:B928)-ROW(B909)+1)) / (20*21/2)</f>
        <v>1.2335714285714283</v>
      </c>
      <c r="J925" s="2">
        <f t="shared" si="114"/>
        <v>1.2286691029254551</v>
      </c>
      <c r="K925" s="2">
        <f t="shared" si="108"/>
        <v>1.2512944601064047</v>
      </c>
    </row>
    <row r="926" spans="1:11" ht="13.5" x14ac:dyDescent="0.25">
      <c r="A926" s="3">
        <f>TITRES_STAT!B929</f>
        <v>43657</v>
      </c>
      <c r="B926" s="5">
        <f>TITRES_STAT!D929</f>
        <v>1.24</v>
      </c>
      <c r="C926" s="2">
        <f t="shared" si="109"/>
        <v>-3.0000000000000027E-2</v>
      </c>
      <c r="D926" s="2">
        <f t="shared" si="110"/>
        <v>1.2440000000000002</v>
      </c>
      <c r="E926" s="2">
        <f t="shared" si="112"/>
        <v>1.236</v>
      </c>
      <c r="F926" s="2">
        <f t="shared" si="113"/>
        <v>1.2199999999999998</v>
      </c>
      <c r="G926" s="2">
        <f t="shared" si="107"/>
        <v>1.2285999999999999</v>
      </c>
      <c r="H926" s="2">
        <f t="shared" si="111"/>
        <v>1.5103545000000012</v>
      </c>
      <c r="I926" s="2">
        <f t="array" ref="I926">SUMPRODUCT(B910:B929, (ROW(B910:B929)-ROW(B910)+1)) / (20*21/2)</f>
        <v>1.2418095238095237</v>
      </c>
      <c r="J926" s="2">
        <f t="shared" si="114"/>
        <v>1.2297482359801735</v>
      </c>
      <c r="K926" s="2">
        <f t="shared" si="108"/>
        <v>1.250851540102232</v>
      </c>
    </row>
    <row r="927" spans="1:11" ht="13.5" x14ac:dyDescent="0.25">
      <c r="A927" s="3">
        <f>TITRES_STAT!B930</f>
        <v>43658</v>
      </c>
      <c r="B927" s="5">
        <f>TITRES_STAT!D930</f>
        <v>1.21</v>
      </c>
      <c r="C927" s="2">
        <f t="shared" si="109"/>
        <v>-3.0000000000000027E-2</v>
      </c>
      <c r="D927" s="2">
        <f t="shared" si="110"/>
        <v>1.242</v>
      </c>
      <c r="E927" s="2">
        <f t="shared" si="112"/>
        <v>1.2389999999999997</v>
      </c>
      <c r="F927" s="2">
        <f t="shared" si="113"/>
        <v>1.2199999999999998</v>
      </c>
      <c r="G927" s="2">
        <f t="shared" si="107"/>
        <v>1.2268000000000001</v>
      </c>
      <c r="H927" s="2">
        <f t="shared" si="111"/>
        <v>1.5091290000000008</v>
      </c>
      <c r="I927" s="2">
        <f t="array" ref="I927">SUMPRODUCT(B911:B930, (ROW(B911:B930)-ROW(B911)+1)) / (20*21/2)</f>
        <v>1.2467619047619047</v>
      </c>
      <c r="J927" s="2">
        <f t="shared" si="114"/>
        <v>1.2278674516011092</v>
      </c>
      <c r="K927" s="2">
        <f t="shared" si="108"/>
        <v>1.2492495189217523</v>
      </c>
    </row>
    <row r="928" spans="1:11" ht="13.5" x14ac:dyDescent="0.25">
      <c r="A928" s="3">
        <f>TITRES_STAT!B931</f>
        <v>43661</v>
      </c>
      <c r="B928" s="5">
        <f>TITRES_STAT!D931</f>
        <v>1.27</v>
      </c>
      <c r="C928" s="2">
        <f t="shared" si="109"/>
        <v>6.0000000000000053E-2</v>
      </c>
      <c r="D928" s="2">
        <f t="shared" si="110"/>
        <v>1.248</v>
      </c>
      <c r="E928" s="2">
        <f t="shared" si="112"/>
        <v>1.2429999999999999</v>
      </c>
      <c r="F928" s="2">
        <f t="shared" si="113"/>
        <v>1.2234999999999998</v>
      </c>
      <c r="G928" s="2">
        <f t="shared" si="107"/>
        <v>1.2262</v>
      </c>
      <c r="H928" s="2">
        <f t="shared" si="111"/>
        <v>1.5082035000000005</v>
      </c>
      <c r="I928" s="2">
        <f t="array" ref="I928">SUMPRODUCT(B912:B931, (ROW(B912:B931)-ROW(B912)+1)) / (20*21/2)</f>
        <v>1.2541428571428572</v>
      </c>
      <c r="J928" s="2">
        <f t="shared" si="114"/>
        <v>1.2318800752581465</v>
      </c>
      <c r="K928" s="2">
        <f t="shared" si="108"/>
        <v>1.250063263277762</v>
      </c>
    </row>
    <row r="929" spans="1:11" ht="13.5" x14ac:dyDescent="0.25">
      <c r="A929" s="3">
        <f>TITRES_STAT!B932</f>
        <v>43662</v>
      </c>
      <c r="B929" s="5">
        <f>TITRES_STAT!D932</f>
        <v>1.31</v>
      </c>
      <c r="C929" s="2">
        <f t="shared" si="109"/>
        <v>4.0000000000000036E-2</v>
      </c>
      <c r="D929" s="2">
        <f t="shared" si="110"/>
        <v>1.2600000000000002</v>
      </c>
      <c r="E929" s="2">
        <f t="shared" si="112"/>
        <v>1.2500000000000002</v>
      </c>
      <c r="F929" s="2">
        <f t="shared" si="113"/>
        <v>1.228</v>
      </c>
      <c r="G929" s="2">
        <f t="shared" si="107"/>
        <v>1.2264000000000002</v>
      </c>
      <c r="H929" s="2">
        <f t="shared" si="111"/>
        <v>1.5076635000000005</v>
      </c>
      <c r="I929" s="2">
        <f t="array" ref="I929">SUMPRODUCT(B913:B932, (ROW(B913:B932)-ROW(B913)+1)) / (20*21/2)</f>
        <v>1.2581904761904763</v>
      </c>
      <c r="J929" s="2">
        <f t="shared" si="114"/>
        <v>1.2393200680907039</v>
      </c>
      <c r="K929" s="2">
        <f t="shared" si="108"/>
        <v>1.252413723541379</v>
      </c>
    </row>
    <row r="930" spans="1:11" ht="13.5" x14ac:dyDescent="0.25">
      <c r="A930" s="3">
        <f>TITRES_STAT!B933</f>
        <v>43663</v>
      </c>
      <c r="B930" s="5">
        <f>TITRES_STAT!D933</f>
        <v>1.28</v>
      </c>
      <c r="C930" s="2">
        <f t="shared" si="109"/>
        <v>-3.0000000000000027E-2</v>
      </c>
      <c r="D930" s="2">
        <f t="shared" si="110"/>
        <v>1.262</v>
      </c>
      <c r="E930" s="2">
        <f t="shared" si="112"/>
        <v>1.252</v>
      </c>
      <c r="F930" s="2">
        <f t="shared" si="113"/>
        <v>1.2324999999999999</v>
      </c>
      <c r="G930" s="2">
        <f t="shared" si="107"/>
        <v>1.2262</v>
      </c>
      <c r="H930" s="2">
        <f t="shared" si="111"/>
        <v>1.5069735000000002</v>
      </c>
      <c r="I930" s="2">
        <f t="array" ref="I930">SUMPRODUCT(B914:B933, (ROW(B914:B933)-ROW(B914)+1)) / (20*21/2)</f>
        <v>1.2608571428571429</v>
      </c>
      <c r="J930" s="2">
        <f t="shared" si="114"/>
        <v>1.2431943473201608</v>
      </c>
      <c r="K930" s="2">
        <f t="shared" si="108"/>
        <v>1.2534955383044624</v>
      </c>
    </row>
    <row r="931" spans="1:11" ht="13.5" x14ac:dyDescent="0.25">
      <c r="A931" s="3">
        <f>TITRES_STAT!B934</f>
        <v>43664</v>
      </c>
      <c r="B931" s="5">
        <f>TITRES_STAT!D934</f>
        <v>1.31</v>
      </c>
      <c r="C931" s="2">
        <f t="shared" si="109"/>
        <v>3.0000000000000027E-2</v>
      </c>
      <c r="D931" s="2">
        <f t="shared" si="110"/>
        <v>1.2760000000000002</v>
      </c>
      <c r="E931" s="2">
        <f t="shared" si="112"/>
        <v>1.2600000000000002</v>
      </c>
      <c r="F931" s="2">
        <f t="shared" si="113"/>
        <v>1.2375</v>
      </c>
      <c r="G931" s="2">
        <f t="shared" si="107"/>
        <v>1.2272000000000001</v>
      </c>
      <c r="H931" s="2">
        <f t="shared" si="111"/>
        <v>1.5063409999999999</v>
      </c>
      <c r="I931" s="2">
        <f t="array" ref="I931">SUMPRODUCT(B915:B934, (ROW(B915:B934)-ROW(B915)+1)) / (20*21/2)</f>
        <v>1.264</v>
      </c>
      <c r="J931" s="2">
        <f t="shared" si="114"/>
        <v>1.2495567904325264</v>
      </c>
      <c r="K931" s="2">
        <f t="shared" si="108"/>
        <v>1.2557113995474245</v>
      </c>
    </row>
    <row r="932" spans="1:11" ht="13.5" x14ac:dyDescent="0.25">
      <c r="A932" s="3">
        <f>TITRES_STAT!B935</f>
        <v>43665</v>
      </c>
      <c r="B932" s="5">
        <f>TITRES_STAT!D935</f>
        <v>1.28</v>
      </c>
      <c r="C932" s="2">
        <f t="shared" si="109"/>
        <v>-3.0000000000000027E-2</v>
      </c>
      <c r="D932" s="2">
        <f t="shared" si="110"/>
        <v>1.29</v>
      </c>
      <c r="E932" s="2">
        <f t="shared" si="112"/>
        <v>1.266</v>
      </c>
      <c r="F932" s="2">
        <f t="shared" si="113"/>
        <v>1.242</v>
      </c>
      <c r="G932" s="2">
        <f t="shared" si="107"/>
        <v>1.2270000000000001</v>
      </c>
      <c r="H932" s="2">
        <f t="shared" si="111"/>
        <v>1.5056044999999998</v>
      </c>
      <c r="I932" s="2">
        <f t="array" ref="I932">SUMPRODUCT(B916:B935, (ROW(B916:B935)-ROW(B916)+1)) / (20*21/2)</f>
        <v>1.2667619047619048</v>
      </c>
      <c r="J932" s="2">
        <f t="shared" si="114"/>
        <v>1.2524561437246668</v>
      </c>
      <c r="K932" s="2">
        <f t="shared" si="108"/>
        <v>1.2566638936828198</v>
      </c>
    </row>
    <row r="933" spans="1:11" ht="13.5" x14ac:dyDescent="0.25">
      <c r="A933" s="3">
        <f>TITRES_STAT!B936</f>
        <v>43668</v>
      </c>
      <c r="B933" s="5">
        <f>TITRES_STAT!D936</f>
        <v>1.27</v>
      </c>
      <c r="C933" s="2">
        <f t="shared" si="109"/>
        <v>-1.0000000000000009E-2</v>
      </c>
      <c r="D933" s="2">
        <f t="shared" si="110"/>
        <v>1.2899999999999998</v>
      </c>
      <c r="E933" s="2">
        <f t="shared" si="112"/>
        <v>1.2689999999999999</v>
      </c>
      <c r="F933" s="2">
        <f t="shared" si="113"/>
        <v>1.2470000000000001</v>
      </c>
      <c r="G933" s="2">
        <f t="shared" si="107"/>
        <v>1.2276000000000002</v>
      </c>
      <c r="H933" s="2">
        <f t="shared" si="111"/>
        <v>1.5048644999999996</v>
      </c>
      <c r="I933" s="2">
        <f t="array" ref="I933">SUMPRODUCT(B917:B936, (ROW(B917:B936)-ROW(B917)+1)) / (20*21/2)</f>
        <v>1.2664761904761903</v>
      </c>
      <c r="J933" s="2">
        <f t="shared" si="114"/>
        <v>1.2541269871794605</v>
      </c>
      <c r="K933" s="2">
        <f t="shared" si="108"/>
        <v>1.2571868782442779</v>
      </c>
    </row>
    <row r="934" spans="1:11" ht="13.5" x14ac:dyDescent="0.25">
      <c r="A934" s="3">
        <f>TITRES_STAT!B937</f>
        <v>43669</v>
      </c>
      <c r="B934" s="5">
        <f>TITRES_STAT!D937</f>
        <v>1.28</v>
      </c>
      <c r="C934" s="2">
        <f t="shared" si="109"/>
        <v>1.0000000000000009E-2</v>
      </c>
      <c r="D934" s="2">
        <f t="shared" si="110"/>
        <v>1.2840000000000003</v>
      </c>
      <c r="E934" s="2">
        <f t="shared" si="112"/>
        <v>1.2719999999999998</v>
      </c>
      <c r="F934" s="2">
        <f t="shared" si="113"/>
        <v>1.2509999999999999</v>
      </c>
      <c r="G934" s="2">
        <f t="shared" si="107"/>
        <v>1.2286000000000004</v>
      </c>
      <c r="H934" s="2">
        <f t="shared" si="111"/>
        <v>1.5043134999999994</v>
      </c>
      <c r="I934" s="2">
        <f t="array" ref="I934">SUMPRODUCT(B918:B937, (ROW(B918:B937)-ROW(B918)+1)) / (20*21/2)</f>
        <v>1.265047619047619</v>
      </c>
      <c r="J934" s="2">
        <f t="shared" si="114"/>
        <v>1.2565910836385596</v>
      </c>
      <c r="K934" s="2">
        <f t="shared" si="108"/>
        <v>1.2580815104699925</v>
      </c>
    </row>
    <row r="935" spans="1:11" ht="13.5" x14ac:dyDescent="0.25">
      <c r="A935" s="3">
        <f>TITRES_STAT!B938</f>
        <v>43670</v>
      </c>
      <c r="B935" s="5">
        <f>TITRES_STAT!D938</f>
        <v>1.28</v>
      </c>
      <c r="C935" s="2">
        <f t="shared" si="109"/>
        <v>0</v>
      </c>
      <c r="D935" s="2">
        <f t="shared" si="110"/>
        <v>1.284</v>
      </c>
      <c r="E935" s="2">
        <f t="shared" si="112"/>
        <v>1.2729999999999999</v>
      </c>
      <c r="F935" s="2">
        <f t="shared" si="113"/>
        <v>1.2530000000000001</v>
      </c>
      <c r="G935" s="2">
        <f t="shared" si="107"/>
        <v>1.2296000000000005</v>
      </c>
      <c r="H935" s="2">
        <f t="shared" si="111"/>
        <v>1.5038549999999995</v>
      </c>
      <c r="I935" s="2">
        <f t="array" ref="I935">SUMPRODUCT(B919:B938, (ROW(B919:B938)-ROW(B919)+1)) / (20*21/2)</f>
        <v>1.2614285714285713</v>
      </c>
      <c r="J935" s="2">
        <f t="shared" si="114"/>
        <v>1.2588205042444112</v>
      </c>
      <c r="K935" s="2">
        <f t="shared" si="108"/>
        <v>1.2589410590790124</v>
      </c>
    </row>
    <row r="936" spans="1:11" ht="13.5" x14ac:dyDescent="0.25">
      <c r="A936" s="3">
        <f>TITRES_STAT!B939</f>
        <v>43672</v>
      </c>
      <c r="B936" s="5">
        <f>TITRES_STAT!D939</f>
        <v>1.25</v>
      </c>
      <c r="C936" s="2">
        <f t="shared" si="109"/>
        <v>-3.0000000000000027E-2</v>
      </c>
      <c r="D936" s="2">
        <f t="shared" si="110"/>
        <v>1.272</v>
      </c>
      <c r="E936" s="2">
        <f t="shared" si="112"/>
        <v>1.274</v>
      </c>
      <c r="F936" s="2">
        <f t="shared" si="113"/>
        <v>1.2550000000000001</v>
      </c>
      <c r="G936" s="2">
        <f t="shared" si="107"/>
        <v>1.2302000000000004</v>
      </c>
      <c r="H936" s="2">
        <f t="shared" si="111"/>
        <v>1.5033394999999996</v>
      </c>
      <c r="I936" s="2">
        <f t="array" ref="I936">SUMPRODUCT(B920:B939, (ROW(B920:B939)-ROW(B920)+1)) / (20*21/2)</f>
        <v>1.2559523809523809</v>
      </c>
      <c r="J936" s="2">
        <f t="shared" si="114"/>
        <v>1.2579804562211339</v>
      </c>
      <c r="K936" s="2">
        <f t="shared" si="108"/>
        <v>1.258590429311208</v>
      </c>
    </row>
    <row r="937" spans="1:11" ht="13.5" x14ac:dyDescent="0.25">
      <c r="A937" s="3">
        <f>TITRES_STAT!B940</f>
        <v>43675</v>
      </c>
      <c r="B937" s="5">
        <f>TITRES_STAT!D940</f>
        <v>1.24</v>
      </c>
      <c r="C937" s="2">
        <f t="shared" si="109"/>
        <v>-1.0000000000000009E-2</v>
      </c>
      <c r="D937" s="2">
        <f t="shared" si="110"/>
        <v>1.264</v>
      </c>
      <c r="E937" s="2">
        <f t="shared" si="112"/>
        <v>1.2769999999999999</v>
      </c>
      <c r="F937" s="2">
        <f t="shared" si="113"/>
        <v>1.2579999999999998</v>
      </c>
      <c r="G937" s="2">
        <f t="shared" si="107"/>
        <v>1.2306000000000004</v>
      </c>
      <c r="H937" s="2">
        <f t="shared" si="111"/>
        <v>1.5028199999999996</v>
      </c>
      <c r="I937" s="2">
        <f t="array" ref="I937">SUMPRODUCT(B921:B940, (ROW(B921:B940)-ROW(B921)+1)) / (20*21/2)</f>
        <v>1.2516190476190479</v>
      </c>
      <c r="J937" s="2">
        <f t="shared" si="114"/>
        <v>1.2562680318191211</v>
      </c>
      <c r="K937" s="2">
        <f t="shared" si="108"/>
        <v>1.2578613928676312</v>
      </c>
    </row>
    <row r="938" spans="1:11" ht="13.5" x14ac:dyDescent="0.25">
      <c r="A938" s="3">
        <f>TITRES_STAT!B941</f>
        <v>43676</v>
      </c>
      <c r="B938" s="5">
        <f>TITRES_STAT!D941</f>
        <v>1.22</v>
      </c>
      <c r="C938" s="2">
        <f t="shared" si="109"/>
        <v>-2.0000000000000018E-2</v>
      </c>
      <c r="D938" s="2">
        <f t="shared" si="110"/>
        <v>1.254</v>
      </c>
      <c r="E938" s="2">
        <f t="shared" si="112"/>
        <v>1.272</v>
      </c>
      <c r="F938" s="2">
        <f t="shared" si="113"/>
        <v>1.2574999999999998</v>
      </c>
      <c r="G938" s="2">
        <f t="shared" si="107"/>
        <v>1.2310000000000003</v>
      </c>
      <c r="H938" s="2">
        <f t="shared" si="111"/>
        <v>1.5021079999999998</v>
      </c>
      <c r="I938" s="2">
        <f t="array" ref="I938">SUMPRODUCT(B922:B941, (ROW(B922:B941)-ROW(B922)+1)) / (20*21/2)</f>
        <v>1.2503809523809524</v>
      </c>
      <c r="J938" s="2">
        <f t="shared" si="114"/>
        <v>1.2528139335506334</v>
      </c>
      <c r="K938" s="2">
        <f t="shared" si="108"/>
        <v>1.2563766323630183</v>
      </c>
    </row>
    <row r="939" spans="1:11" ht="13.5" x14ac:dyDescent="0.25">
      <c r="A939" s="3">
        <f>TITRES_STAT!B942</f>
        <v>43677</v>
      </c>
      <c r="B939" s="5">
        <f>TITRES_STAT!D942</f>
        <v>1.2</v>
      </c>
      <c r="C939" s="2">
        <f t="shared" si="109"/>
        <v>-2.0000000000000018E-2</v>
      </c>
      <c r="D939" s="2">
        <f t="shared" si="110"/>
        <v>1.238</v>
      </c>
      <c r="E939" s="2">
        <f t="shared" si="112"/>
        <v>1.2610000000000001</v>
      </c>
      <c r="F939" s="2">
        <f t="shared" si="113"/>
        <v>1.2555000000000001</v>
      </c>
      <c r="G939" s="2">
        <f t="shared" si="107"/>
        <v>1.2306000000000004</v>
      </c>
      <c r="H939" s="2">
        <f t="shared" si="111"/>
        <v>1.5014814999999997</v>
      </c>
      <c r="I939" s="2">
        <f t="array" ref="I939">SUMPRODUCT(B923:B942, (ROW(B923:B942)-ROW(B923)+1)) / (20*21/2)</f>
        <v>1.249095238095238</v>
      </c>
      <c r="J939" s="2">
        <f t="shared" si="114"/>
        <v>1.2477840351172398</v>
      </c>
      <c r="K939" s="2">
        <f t="shared" si="108"/>
        <v>1.2541657840350569</v>
      </c>
    </row>
    <row r="940" spans="1:11" ht="13.5" x14ac:dyDescent="0.25">
      <c r="A940" s="3">
        <f>TITRES_STAT!B943</f>
        <v>43678</v>
      </c>
      <c r="B940" s="5">
        <f>TITRES_STAT!D943</f>
        <v>1.21</v>
      </c>
      <c r="C940" s="2">
        <f t="shared" si="109"/>
        <v>1.0000000000000009E-2</v>
      </c>
      <c r="D940" s="2">
        <f t="shared" si="110"/>
        <v>1.224</v>
      </c>
      <c r="E940" s="2">
        <f t="shared" si="112"/>
        <v>1.254</v>
      </c>
      <c r="F940" s="2">
        <f t="shared" si="113"/>
        <v>1.2529999999999999</v>
      </c>
      <c r="G940" s="2">
        <f t="shared" si="107"/>
        <v>1.2304000000000004</v>
      </c>
      <c r="H940" s="2">
        <f t="shared" si="111"/>
        <v>1.5009509999999997</v>
      </c>
      <c r="I940" s="2">
        <f t="array" ref="I940">SUMPRODUCT(B924:B943, (ROW(B924:B943)-ROW(B924)+1)) / (20*21/2)</f>
        <v>1.2448571428571427</v>
      </c>
      <c r="J940" s="2">
        <f t="shared" si="114"/>
        <v>1.2441855555822645</v>
      </c>
      <c r="K940" s="2">
        <f t="shared" si="108"/>
        <v>1.2524337925042703</v>
      </c>
    </row>
    <row r="941" spans="1:11" ht="13.5" x14ac:dyDescent="0.25">
      <c r="A941" s="3">
        <f>TITRES_STAT!B944</f>
        <v>43679</v>
      </c>
      <c r="B941" s="5">
        <f>TITRES_STAT!D944</f>
        <v>1.24</v>
      </c>
      <c r="C941" s="2">
        <f t="shared" si="109"/>
        <v>3.0000000000000027E-2</v>
      </c>
      <c r="D941" s="2">
        <f t="shared" si="110"/>
        <v>1.222</v>
      </c>
      <c r="E941" s="2">
        <f t="shared" si="112"/>
        <v>1.2470000000000001</v>
      </c>
      <c r="F941" s="2">
        <f t="shared" si="113"/>
        <v>1.2534999999999998</v>
      </c>
      <c r="G941" s="2">
        <f t="shared" si="107"/>
        <v>1.2308000000000006</v>
      </c>
      <c r="H941" s="2">
        <f t="shared" si="111"/>
        <v>1.5005704999999998</v>
      </c>
      <c r="I941" s="2">
        <f t="array" ref="I941">SUMPRODUCT(B925:B944, (ROW(B925:B944)-ROW(B925)+1)) / (20*21/2)</f>
        <v>1.2398095238095239</v>
      </c>
      <c r="J941" s="2">
        <f t="shared" si="114"/>
        <v>1.2437869312410965</v>
      </c>
      <c r="K941" s="2">
        <f t="shared" si="108"/>
        <v>1.2519461927982205</v>
      </c>
    </row>
    <row r="942" spans="1:11" ht="13.5" x14ac:dyDescent="0.25">
      <c r="A942" s="3">
        <f>TITRES_STAT!B945</f>
        <v>43682</v>
      </c>
      <c r="B942" s="5">
        <f>TITRES_STAT!D945</f>
        <v>1.24</v>
      </c>
      <c r="C942" s="2">
        <f t="shared" si="109"/>
        <v>0</v>
      </c>
      <c r="D942" s="2">
        <f t="shared" si="110"/>
        <v>1.222</v>
      </c>
      <c r="E942" s="2">
        <f t="shared" si="112"/>
        <v>1.2429999999999999</v>
      </c>
      <c r="F942" s="2">
        <f t="shared" si="113"/>
        <v>1.2544999999999997</v>
      </c>
      <c r="G942" s="2">
        <f t="shared" si="107"/>
        <v>1.2312000000000005</v>
      </c>
      <c r="H942" s="2">
        <f t="shared" si="111"/>
        <v>1.5003754999999999</v>
      </c>
      <c r="I942" s="2">
        <f t="array" ref="I942">SUMPRODUCT(B926:B945, (ROW(B926:B945)-ROW(B926)+1)) / (20*21/2)</f>
        <v>1.2359523809523809</v>
      </c>
      <c r="J942" s="2">
        <f t="shared" si="114"/>
        <v>1.2434262711228967</v>
      </c>
      <c r="K942" s="2">
        <f t="shared" si="108"/>
        <v>1.2514777146492706</v>
      </c>
    </row>
    <row r="943" spans="1:11" ht="13.5" x14ac:dyDescent="0.25">
      <c r="A943" s="3">
        <f>TITRES_STAT!B946</f>
        <v>43683</v>
      </c>
      <c r="B943" s="5">
        <f>TITRES_STAT!D946</f>
        <v>1.21</v>
      </c>
      <c r="C943" s="2">
        <f t="shared" si="109"/>
        <v>-3.0000000000000027E-2</v>
      </c>
      <c r="D943" s="2">
        <f t="shared" si="110"/>
        <v>1.2200000000000002</v>
      </c>
      <c r="E943" s="2">
        <f t="shared" si="112"/>
        <v>1.2370000000000001</v>
      </c>
      <c r="F943" s="2">
        <f t="shared" si="113"/>
        <v>1.2529999999999997</v>
      </c>
      <c r="G943" s="2">
        <f t="shared" si="107"/>
        <v>1.2314000000000005</v>
      </c>
      <c r="H943" s="2">
        <f t="shared" si="111"/>
        <v>1.4998449999999999</v>
      </c>
      <c r="I943" s="2">
        <f t="array" ref="I943">SUMPRODUCT(B927:B946, (ROW(B927:B946)-ROW(B927)+1)) / (20*21/2)</f>
        <v>1.2342857142857142</v>
      </c>
      <c r="J943" s="2">
        <f t="shared" si="114"/>
        <v>1.2402428167302397</v>
      </c>
      <c r="K943" s="2">
        <f t="shared" si="108"/>
        <v>1.2498511376042012</v>
      </c>
    </row>
    <row r="944" spans="1:11" ht="13.5" x14ac:dyDescent="0.25">
      <c r="A944" s="3">
        <f>TITRES_STAT!B947</f>
        <v>43684</v>
      </c>
      <c r="B944" s="5">
        <f>TITRES_STAT!D947</f>
        <v>1.2</v>
      </c>
      <c r="C944" s="2">
        <f t="shared" si="109"/>
        <v>-1.0000000000000009E-2</v>
      </c>
      <c r="D944" s="2">
        <f t="shared" si="110"/>
        <v>1.2200000000000002</v>
      </c>
      <c r="E944" s="2">
        <f t="shared" si="112"/>
        <v>1.2289999999999999</v>
      </c>
      <c r="F944" s="2">
        <f t="shared" si="113"/>
        <v>1.2504999999999997</v>
      </c>
      <c r="G944" s="2">
        <f t="shared" si="107"/>
        <v>1.2310000000000008</v>
      </c>
      <c r="H944" s="2">
        <f t="shared" si="111"/>
        <v>1.4990794999999997</v>
      </c>
      <c r="I944" s="2">
        <f t="array" ref="I944">SUMPRODUCT(B928:B947, (ROW(B928:B947)-ROW(B928)+1)) / (20*21/2)</f>
        <v>1.2307619047619047</v>
      </c>
      <c r="J944" s="2">
        <f t="shared" si="114"/>
        <v>1.2364101675178361</v>
      </c>
      <c r="K944" s="2">
        <f t="shared" si="108"/>
        <v>1.2478961910314874</v>
      </c>
    </row>
    <row r="945" spans="1:11" ht="13.5" x14ac:dyDescent="0.25">
      <c r="A945" s="3">
        <f>TITRES_STAT!B948</f>
        <v>43685</v>
      </c>
      <c r="B945" s="5">
        <f>TITRES_STAT!D948</f>
        <v>1.21</v>
      </c>
      <c r="C945" s="2">
        <f t="shared" si="109"/>
        <v>1.0000000000000009E-2</v>
      </c>
      <c r="D945" s="2">
        <f t="shared" si="110"/>
        <v>1.22</v>
      </c>
      <c r="E945" s="2">
        <f t="shared" si="112"/>
        <v>1.222</v>
      </c>
      <c r="F945" s="2">
        <f t="shared" si="113"/>
        <v>1.2474999999999998</v>
      </c>
      <c r="G945" s="2">
        <f t="shared" si="107"/>
        <v>1.2308000000000008</v>
      </c>
      <c r="H945" s="2">
        <f t="shared" si="111"/>
        <v>1.4979929999999997</v>
      </c>
      <c r="I945" s="2">
        <f t="array" ref="I945">SUMPRODUCT(B929:B948, (ROW(B929:B948)-ROW(B929)+1)) / (20*21/2)</f>
        <v>1.2272380952380955</v>
      </c>
      <c r="J945" s="2">
        <f t="shared" si="114"/>
        <v>1.2338949134685182</v>
      </c>
      <c r="K945" s="2">
        <f t="shared" si="108"/>
        <v>1.2464100658929977</v>
      </c>
    </row>
    <row r="946" spans="1:11" ht="13.5" x14ac:dyDescent="0.25">
      <c r="A946" s="3">
        <f>TITRES_STAT!B949</f>
        <v>43686</v>
      </c>
      <c r="B946" s="5">
        <f>TITRES_STAT!D949</f>
        <v>1.23</v>
      </c>
      <c r="C946" s="2">
        <f t="shared" si="109"/>
        <v>2.0000000000000018E-2</v>
      </c>
      <c r="D946" s="2">
        <f t="shared" si="110"/>
        <v>1.218</v>
      </c>
      <c r="E946" s="2">
        <f t="shared" si="112"/>
        <v>1.22</v>
      </c>
      <c r="F946" s="2">
        <f t="shared" si="113"/>
        <v>1.2470000000000001</v>
      </c>
      <c r="G946" s="2">
        <f t="shared" ref="G946:G1009" si="115">AVERAGE(B897:B946)</f>
        <v>1.2306000000000006</v>
      </c>
      <c r="H946" s="2">
        <f t="shared" si="111"/>
        <v>1.4967284999999995</v>
      </c>
      <c r="I946" s="2">
        <f t="array" ref="I946">SUMPRODUCT(B930:B949, (ROW(B930:B949)-ROW(B930)+1)) / (20*21/2)</f>
        <v>1.2240000000000002</v>
      </c>
      <c r="J946" s="2">
        <f t="shared" si="114"/>
        <v>1.2335239693286595</v>
      </c>
      <c r="K946" s="2">
        <f t="shared" si="108"/>
        <v>1.2457665338971939</v>
      </c>
    </row>
    <row r="947" spans="1:11" ht="13.5" x14ac:dyDescent="0.25">
      <c r="A947" s="3">
        <f>TITRES_STAT!B950</f>
        <v>43691</v>
      </c>
      <c r="B947" s="5">
        <f>TITRES_STAT!D950</f>
        <v>1.21</v>
      </c>
      <c r="C947" s="2">
        <f t="shared" si="109"/>
        <v>-2.0000000000000018E-2</v>
      </c>
      <c r="D947" s="2">
        <f t="shared" si="110"/>
        <v>1.212</v>
      </c>
      <c r="E947" s="2">
        <f t="shared" si="112"/>
        <v>1.2170000000000001</v>
      </c>
      <c r="F947" s="2">
        <f t="shared" si="113"/>
        <v>1.2469999999999999</v>
      </c>
      <c r="G947" s="2">
        <f t="shared" si="115"/>
        <v>1.2300000000000006</v>
      </c>
      <c r="H947" s="2">
        <f t="shared" si="111"/>
        <v>1.4952714999999994</v>
      </c>
      <c r="I947" s="2">
        <f t="array" ref="I947">SUMPRODUCT(B931:B950, (ROW(B931:B950)-ROW(B931)+1)) / (20*21/2)</f>
        <v>1.2212380952380955</v>
      </c>
      <c r="J947" s="2">
        <f t="shared" si="114"/>
        <v>1.2312835912973585</v>
      </c>
      <c r="K947" s="2">
        <f t="shared" ref="K947:K1010" si="116">$K$4*B947+(1-$K$4)*K946</f>
        <v>1.2443639247247549</v>
      </c>
    </row>
    <row r="948" spans="1:11" ht="13.5" x14ac:dyDescent="0.25">
      <c r="A948" s="3">
        <f>TITRES_STAT!B951</f>
        <v>43692</v>
      </c>
      <c r="B948" s="5">
        <f>TITRES_STAT!D951</f>
        <v>1.21</v>
      </c>
      <c r="C948" s="2">
        <f t="shared" si="109"/>
        <v>0</v>
      </c>
      <c r="D948" s="2">
        <f t="shared" si="110"/>
        <v>1.212</v>
      </c>
      <c r="E948" s="2">
        <f t="shared" si="112"/>
        <v>1.2160000000000004</v>
      </c>
      <c r="F948" s="2">
        <f t="shared" si="113"/>
        <v>1.244</v>
      </c>
      <c r="G948" s="2">
        <f t="shared" si="115"/>
        <v>1.2300000000000006</v>
      </c>
      <c r="H948" s="2">
        <f t="shared" si="111"/>
        <v>1.4941389999999997</v>
      </c>
      <c r="I948" s="2">
        <f t="array" ref="I948">SUMPRODUCT(B932:B951, (ROW(B932:B951)-ROW(B932)+1)) / (20*21/2)</f>
        <v>1.2188095238095236</v>
      </c>
      <c r="J948" s="2">
        <f t="shared" si="114"/>
        <v>1.229256582602372</v>
      </c>
      <c r="K948" s="2">
        <f t="shared" si="116"/>
        <v>1.243016319833588</v>
      </c>
    </row>
    <row r="949" spans="1:11" ht="13.5" x14ac:dyDescent="0.25">
      <c r="A949" s="3">
        <f>TITRES_STAT!B952</f>
        <v>43693</v>
      </c>
      <c r="B949" s="5">
        <f>TITRES_STAT!D952</f>
        <v>1.21</v>
      </c>
      <c r="C949" s="2">
        <f t="shared" si="109"/>
        <v>0</v>
      </c>
      <c r="D949" s="2">
        <f t="shared" si="110"/>
        <v>1.214</v>
      </c>
      <c r="E949" s="2">
        <f t="shared" si="112"/>
        <v>1.2170000000000001</v>
      </c>
      <c r="F949" s="2">
        <f t="shared" si="113"/>
        <v>1.2390000000000003</v>
      </c>
      <c r="G949" s="2">
        <f t="shared" si="115"/>
        <v>1.2300000000000004</v>
      </c>
      <c r="H949" s="2">
        <f t="shared" si="111"/>
        <v>1.4931914999999991</v>
      </c>
      <c r="I949" s="2">
        <f t="array" ref="I949">SUMPRODUCT(B933:B952, (ROW(B933:B952)-ROW(B933)+1)) / (20*21/2)</f>
        <v>1.2149523809523808</v>
      </c>
      <c r="J949" s="2">
        <f t="shared" si="114"/>
        <v>1.227422622354527</v>
      </c>
      <c r="K949" s="2">
        <f t="shared" si="116"/>
        <v>1.2417215621930551</v>
      </c>
    </row>
    <row r="950" spans="1:11" ht="13.5" x14ac:dyDescent="0.25">
      <c r="A950" s="3">
        <f>TITRES_STAT!B953</f>
        <v>43696</v>
      </c>
      <c r="B950" s="5">
        <f>TITRES_STAT!D953</f>
        <v>1.21</v>
      </c>
      <c r="C950" s="2">
        <f t="shared" si="109"/>
        <v>0</v>
      </c>
      <c r="D950" s="2">
        <f t="shared" si="110"/>
        <v>1.214</v>
      </c>
      <c r="E950" s="2">
        <f t="shared" si="112"/>
        <v>1.2170000000000001</v>
      </c>
      <c r="F950" s="2">
        <f t="shared" si="113"/>
        <v>1.2355000000000003</v>
      </c>
      <c r="G950" s="2">
        <f t="shared" si="115"/>
        <v>1.2298000000000004</v>
      </c>
      <c r="H950" s="2">
        <f t="shared" si="111"/>
        <v>1.4921049999999993</v>
      </c>
      <c r="I950" s="2">
        <f t="array" ref="I950">SUMPRODUCT(B934:B953, (ROW(B934:B953)-ROW(B934)+1)) / (20*21/2)</f>
        <v>1.2143809523809521</v>
      </c>
      <c r="J950" s="2">
        <f t="shared" si="114"/>
        <v>1.2257633249874291</v>
      </c>
      <c r="K950" s="2">
        <f t="shared" si="116"/>
        <v>1.2404775793619549</v>
      </c>
    </row>
    <row r="951" spans="1:11" ht="13.5" x14ac:dyDescent="0.25">
      <c r="A951" s="3">
        <f>TITRES_STAT!B954</f>
        <v>43697</v>
      </c>
      <c r="B951" s="5">
        <f>TITRES_STAT!D954</f>
        <v>1.21</v>
      </c>
      <c r="C951" s="2">
        <f t="shared" si="109"/>
        <v>0</v>
      </c>
      <c r="D951" s="2">
        <f t="shared" si="110"/>
        <v>1.21</v>
      </c>
      <c r="E951" s="2">
        <f t="shared" si="112"/>
        <v>1.214</v>
      </c>
      <c r="F951" s="2">
        <f t="shared" si="113"/>
        <v>1.2305000000000004</v>
      </c>
      <c r="G951" s="2">
        <f t="shared" si="115"/>
        <v>1.2292000000000005</v>
      </c>
      <c r="H951" s="2">
        <f t="shared" si="111"/>
        <v>1.4907404999999991</v>
      </c>
      <c r="I951" s="2">
        <f t="array" ref="I951">SUMPRODUCT(B935:B954, (ROW(B935:B954)-ROW(B935)+1)) / (20*21/2)</f>
        <v>1.2111904761904759</v>
      </c>
      <c r="J951" s="2">
        <f t="shared" si="114"/>
        <v>1.2242620559410071</v>
      </c>
      <c r="K951" s="2">
        <f t="shared" si="116"/>
        <v>1.23928238017129</v>
      </c>
    </row>
    <row r="952" spans="1:11" ht="13.5" x14ac:dyDescent="0.25">
      <c r="A952" s="3">
        <f>TITRES_STAT!B955</f>
        <v>43698</v>
      </c>
      <c r="B952" s="5">
        <f>TITRES_STAT!D955</f>
        <v>1.19</v>
      </c>
      <c r="C952" s="2">
        <f t="shared" si="109"/>
        <v>-2.0000000000000018E-2</v>
      </c>
      <c r="D952" s="2">
        <f t="shared" si="110"/>
        <v>1.206</v>
      </c>
      <c r="E952" s="2">
        <f t="shared" si="112"/>
        <v>1.2090000000000001</v>
      </c>
      <c r="F952" s="2">
        <f t="shared" si="113"/>
        <v>1.2260000000000004</v>
      </c>
      <c r="G952" s="2">
        <f t="shared" si="115"/>
        <v>1.2282000000000004</v>
      </c>
      <c r="H952" s="2">
        <f t="shared" si="111"/>
        <v>1.4892759999999989</v>
      </c>
      <c r="I952" s="2">
        <f t="array" ref="I952">SUMPRODUCT(B936:B955, (ROW(B936:B955)-ROW(B936)+1)) / (20*21/2)</f>
        <v>1.2084285714285716</v>
      </c>
      <c r="J952" s="2">
        <f t="shared" si="114"/>
        <v>1.2209990029942446</v>
      </c>
      <c r="K952" s="2">
        <f t="shared" si="116"/>
        <v>1.2373497378116316</v>
      </c>
    </row>
    <row r="953" spans="1:11" ht="13.5" x14ac:dyDescent="0.25">
      <c r="A953" s="3">
        <f>TITRES_STAT!B956</f>
        <v>43699</v>
      </c>
      <c r="B953" s="5">
        <f>TITRES_STAT!D956</f>
        <v>1.22</v>
      </c>
      <c r="C953" s="2">
        <f t="shared" si="109"/>
        <v>3.0000000000000027E-2</v>
      </c>
      <c r="D953" s="2">
        <f t="shared" si="110"/>
        <v>1.208</v>
      </c>
      <c r="E953" s="2">
        <f t="shared" si="112"/>
        <v>1.2100000000000002</v>
      </c>
      <c r="F953" s="2">
        <f t="shared" si="113"/>
        <v>1.2235000000000003</v>
      </c>
      <c r="G953" s="2">
        <f t="shared" si="115"/>
        <v>1.2282000000000002</v>
      </c>
      <c r="H953" s="2">
        <f t="shared" si="111"/>
        <v>1.4877299999999993</v>
      </c>
      <c r="I953" s="2">
        <f t="array" ref="I953">SUMPRODUCT(B937:B956, (ROW(B937:B956)-ROW(B937)+1)) / (20*21/2)</f>
        <v>1.203238095238095</v>
      </c>
      <c r="J953" s="2">
        <f t="shared" si="114"/>
        <v>1.2209038598519355</v>
      </c>
      <c r="K953" s="2">
        <f t="shared" si="116"/>
        <v>1.2366693559366657</v>
      </c>
    </row>
    <row r="954" spans="1:11" ht="13.5" x14ac:dyDescent="0.25">
      <c r="A954" s="3">
        <f>TITRES_STAT!B957</f>
        <v>43700</v>
      </c>
      <c r="B954" s="5">
        <f>TITRES_STAT!D957</f>
        <v>1.19</v>
      </c>
      <c r="C954" s="2">
        <f t="shared" si="109"/>
        <v>-3.0000000000000027E-2</v>
      </c>
      <c r="D954" s="2">
        <f t="shared" si="110"/>
        <v>1.204</v>
      </c>
      <c r="E954" s="2">
        <f t="shared" si="112"/>
        <v>1.2089999999999999</v>
      </c>
      <c r="F954" s="2">
        <f t="shared" si="113"/>
        <v>1.2190000000000003</v>
      </c>
      <c r="G954" s="2">
        <f t="shared" si="115"/>
        <v>1.2278000000000002</v>
      </c>
      <c r="H954" s="2">
        <f t="shared" si="111"/>
        <v>1.4858949999999993</v>
      </c>
      <c r="I954" s="2">
        <f t="array" ref="I954">SUMPRODUCT(B938:B957, (ROW(B938:B957)-ROW(B938)+1)) / (20*21/2)</f>
        <v>1.2022857142857142</v>
      </c>
      <c r="J954" s="2">
        <f t="shared" si="114"/>
        <v>1.2179606351041321</v>
      </c>
      <c r="K954" s="2">
        <f t="shared" si="116"/>
        <v>1.23483918511562</v>
      </c>
    </row>
    <row r="955" spans="1:11" ht="13.5" x14ac:dyDescent="0.25">
      <c r="A955" s="3">
        <f>TITRES_STAT!B958</f>
        <v>43703</v>
      </c>
      <c r="B955" s="5">
        <f>TITRES_STAT!D958</f>
        <v>1.19</v>
      </c>
      <c r="C955" s="2">
        <f t="shared" si="109"/>
        <v>0</v>
      </c>
      <c r="D955" s="2">
        <f t="shared" si="110"/>
        <v>1.2</v>
      </c>
      <c r="E955" s="2">
        <f t="shared" si="112"/>
        <v>1.2069999999999999</v>
      </c>
      <c r="F955" s="2">
        <f t="shared" si="113"/>
        <v>1.2145000000000004</v>
      </c>
      <c r="G955" s="2">
        <f t="shared" si="115"/>
        <v>1.2276</v>
      </c>
      <c r="H955" s="2">
        <f t="shared" si="111"/>
        <v>1.4836889999999991</v>
      </c>
      <c r="I955" s="2">
        <f t="array" ref="I955">SUMPRODUCT(B939:B958, (ROW(B939:B958)-ROW(B939)+1)) / (20*21/2)</f>
        <v>1.2015238095238094</v>
      </c>
      <c r="J955" s="2">
        <f t="shared" si="114"/>
        <v>1.2152977174751671</v>
      </c>
      <c r="K955" s="2">
        <f t="shared" si="116"/>
        <v>1.2330807856993211</v>
      </c>
    </row>
    <row r="956" spans="1:11" ht="13.5" x14ac:dyDescent="0.25">
      <c r="A956" s="3">
        <f>TITRES_STAT!B959</f>
        <v>43704</v>
      </c>
      <c r="B956" s="5">
        <f>TITRES_STAT!D959</f>
        <v>1.1599999999999999</v>
      </c>
      <c r="C956" s="2">
        <f t="shared" si="109"/>
        <v>-3.0000000000000027E-2</v>
      </c>
      <c r="D956" s="2">
        <f t="shared" si="110"/>
        <v>1.19</v>
      </c>
      <c r="E956" s="2">
        <f t="shared" si="112"/>
        <v>1.2</v>
      </c>
      <c r="F956" s="2">
        <f t="shared" si="113"/>
        <v>1.2100000000000004</v>
      </c>
      <c r="G956" s="2">
        <f t="shared" si="115"/>
        <v>1.2268000000000001</v>
      </c>
      <c r="H956" s="2">
        <f t="shared" si="111"/>
        <v>1.480869999999999</v>
      </c>
      <c r="I956" s="2">
        <f t="array" ref="I956">SUMPRODUCT(B940:B959, (ROW(B940:B959)-ROW(B940)+1)) / (20*21/2)</f>
        <v>1.2018095238095237</v>
      </c>
      <c r="J956" s="2">
        <f t="shared" si="114"/>
        <v>1.2100312681918177</v>
      </c>
      <c r="K956" s="2">
        <f t="shared" si="116"/>
        <v>1.2302148725346418</v>
      </c>
    </row>
    <row r="957" spans="1:11" ht="13.5" x14ac:dyDescent="0.25">
      <c r="A957" s="3">
        <f>TITRES_STAT!B960</f>
        <v>43705</v>
      </c>
      <c r="B957" s="5">
        <f>TITRES_STAT!D960</f>
        <v>1.2</v>
      </c>
      <c r="C957" s="2">
        <f t="shared" si="109"/>
        <v>4.0000000000000036E-2</v>
      </c>
      <c r="D957" s="2">
        <f t="shared" si="110"/>
        <v>1.1919999999999999</v>
      </c>
      <c r="E957" s="2">
        <f t="shared" si="112"/>
        <v>1.1989999999999998</v>
      </c>
      <c r="F957" s="2">
        <f t="shared" si="113"/>
        <v>1.2080000000000004</v>
      </c>
      <c r="G957" s="2">
        <f t="shared" si="115"/>
        <v>1.2266000000000001</v>
      </c>
      <c r="H957" s="2">
        <f t="shared" si="111"/>
        <v>1.4779264999999993</v>
      </c>
      <c r="I957" s="2">
        <f t="array" ref="I957">SUMPRODUCT(B941:B960, (ROW(B941:B960)-ROW(B941)+1)) / (20*21/2)</f>
        <v>1.2010952380952382</v>
      </c>
      <c r="J957" s="2">
        <f t="shared" si="114"/>
        <v>1.2090759093164065</v>
      </c>
      <c r="K957" s="2">
        <f t="shared" si="116"/>
        <v>1.2290299755724992</v>
      </c>
    </row>
    <row r="958" spans="1:11" ht="13.5" x14ac:dyDescent="0.25">
      <c r="A958" s="3">
        <f>TITRES_STAT!B961</f>
        <v>43706</v>
      </c>
      <c r="B958" s="5">
        <f>TITRES_STAT!D961</f>
        <v>1.2</v>
      </c>
      <c r="C958" s="2">
        <f t="shared" si="109"/>
        <v>0</v>
      </c>
      <c r="D958" s="2">
        <f t="shared" si="110"/>
        <v>1.1880000000000002</v>
      </c>
      <c r="E958" s="2">
        <f t="shared" si="112"/>
        <v>1.198</v>
      </c>
      <c r="F958" s="2">
        <f t="shared" si="113"/>
        <v>1.2070000000000003</v>
      </c>
      <c r="G958" s="2">
        <f t="shared" si="115"/>
        <v>1.2266000000000001</v>
      </c>
      <c r="H958" s="2">
        <f t="shared" si="111"/>
        <v>1.4753534999999993</v>
      </c>
      <c r="I958" s="2">
        <f t="array" ref="I958">SUMPRODUCT(B942:B961, (ROW(B942:B961)-ROW(B942)+1)) / (20*21/2)</f>
        <v>1.1975714285714285</v>
      </c>
      <c r="J958" s="2">
        <f t="shared" si="114"/>
        <v>1.2082115370005584</v>
      </c>
      <c r="K958" s="2">
        <f t="shared" si="116"/>
        <v>1.2278915451578913</v>
      </c>
    </row>
    <row r="959" spans="1:11" ht="13.5" x14ac:dyDescent="0.25">
      <c r="A959" s="3">
        <f>TITRES_STAT!B962</f>
        <v>43707</v>
      </c>
      <c r="B959" s="5">
        <f>TITRES_STAT!D962</f>
        <v>1.21</v>
      </c>
      <c r="C959" s="2">
        <f t="shared" si="109"/>
        <v>1.0000000000000009E-2</v>
      </c>
      <c r="D959" s="2">
        <f t="shared" si="110"/>
        <v>1.1919999999999999</v>
      </c>
      <c r="E959" s="2">
        <f t="shared" si="112"/>
        <v>1.1979999999999997</v>
      </c>
      <c r="F959" s="2">
        <f t="shared" si="113"/>
        <v>1.2075000000000002</v>
      </c>
      <c r="G959" s="2">
        <f t="shared" si="115"/>
        <v>1.2264000000000002</v>
      </c>
      <c r="H959" s="2">
        <f t="shared" si="111"/>
        <v>1.4724599999999992</v>
      </c>
      <c r="I959" s="2">
        <f t="array" ref="I959">SUMPRODUCT(B943:B962, (ROW(B943:B962)-ROW(B943)+1)) / (20*21/2)</f>
        <v>1.1943809523809523</v>
      </c>
      <c r="J959" s="2">
        <f t="shared" si="114"/>
        <v>1.208381866810029</v>
      </c>
      <c r="K959" s="2">
        <f t="shared" si="116"/>
        <v>1.2271899159360131</v>
      </c>
    </row>
    <row r="960" spans="1:11" ht="13.5" x14ac:dyDescent="0.25">
      <c r="A960" s="3">
        <f>TITRES_STAT!B963</f>
        <v>43710</v>
      </c>
      <c r="B960" s="5">
        <f>TITRES_STAT!D963</f>
        <v>1.2</v>
      </c>
      <c r="C960" s="2">
        <f t="shared" si="109"/>
        <v>-1.0000000000000009E-2</v>
      </c>
      <c r="D960" s="2">
        <f t="shared" si="110"/>
        <v>1.194</v>
      </c>
      <c r="E960" s="2">
        <f t="shared" si="112"/>
        <v>1.1969999999999998</v>
      </c>
      <c r="F960" s="2">
        <f t="shared" si="113"/>
        <v>1.2070000000000003</v>
      </c>
      <c r="G960" s="2">
        <f t="shared" si="115"/>
        <v>1.2266000000000004</v>
      </c>
      <c r="H960" s="2">
        <f t="shared" si="111"/>
        <v>1.4698869999999991</v>
      </c>
      <c r="I960" s="2">
        <f t="array" ref="I960">SUMPRODUCT(B944:B963, (ROW(B944:B963)-ROW(B944)+1)) / (20*21/2)</f>
        <v>1.1943809523809523</v>
      </c>
      <c r="J960" s="2">
        <f t="shared" si="114"/>
        <v>1.2075835937805024</v>
      </c>
      <c r="K960" s="2">
        <f t="shared" si="116"/>
        <v>1.2261236447228363</v>
      </c>
    </row>
    <row r="961" spans="1:11" ht="13.5" x14ac:dyDescent="0.25">
      <c r="A961" s="3">
        <f>TITRES_STAT!B964</f>
        <v>43711</v>
      </c>
      <c r="B961" s="5">
        <f>TITRES_STAT!D964</f>
        <v>1.17</v>
      </c>
      <c r="C961" s="2">
        <f t="shared" si="109"/>
        <v>-3.0000000000000027E-2</v>
      </c>
      <c r="D961" s="2">
        <f t="shared" si="110"/>
        <v>1.196</v>
      </c>
      <c r="E961" s="2">
        <f t="shared" si="112"/>
        <v>1.1929999999999998</v>
      </c>
      <c r="F961" s="2">
        <f t="shared" si="113"/>
        <v>1.2035</v>
      </c>
      <c r="G961" s="2">
        <f t="shared" si="115"/>
        <v>1.2258000000000002</v>
      </c>
      <c r="H961" s="2">
        <f t="shared" si="111"/>
        <v>1.4673959999999995</v>
      </c>
      <c r="I961" s="2">
        <f t="array" ref="I961">SUMPRODUCT(B945:B964, (ROW(B945:B964)-ROW(B945)+1)) / (20*21/2)</f>
        <v>1.1963333333333332</v>
      </c>
      <c r="J961" s="2">
        <f t="shared" si="114"/>
        <v>1.204004203896645</v>
      </c>
      <c r="K961" s="2">
        <f t="shared" si="116"/>
        <v>1.2239227174788037</v>
      </c>
    </row>
    <row r="962" spans="1:11" ht="13.5" x14ac:dyDescent="0.25">
      <c r="A962" s="3">
        <f>TITRES_STAT!B965</f>
        <v>43712</v>
      </c>
      <c r="B962" s="5">
        <f>TITRES_STAT!D965</f>
        <v>1.17</v>
      </c>
      <c r="C962" s="2">
        <f t="shared" si="109"/>
        <v>0</v>
      </c>
      <c r="D962" s="2">
        <f t="shared" si="110"/>
        <v>1.19</v>
      </c>
      <c r="E962" s="2">
        <f t="shared" si="112"/>
        <v>1.1910000000000001</v>
      </c>
      <c r="F962" s="2">
        <f t="shared" si="113"/>
        <v>1.2</v>
      </c>
      <c r="G962" s="2">
        <f t="shared" si="115"/>
        <v>1.2254000000000003</v>
      </c>
      <c r="H962" s="2">
        <f t="shared" si="111"/>
        <v>1.4648119999999998</v>
      </c>
      <c r="I962" s="2">
        <f t="array" ref="I962">SUMPRODUCT(B946:B965, (ROW(B946:B965)-ROW(B946)+1)) / (20*21/2)</f>
        <v>1.1972380952380952</v>
      </c>
      <c r="J962" s="2">
        <f t="shared" si="114"/>
        <v>1.2007657082874408</v>
      </c>
      <c r="K962" s="2">
        <f t="shared" si="116"/>
        <v>1.2218081011070858</v>
      </c>
    </row>
    <row r="963" spans="1:11" ht="13.5" x14ac:dyDescent="0.25">
      <c r="A963" s="3">
        <f>TITRES_STAT!B966</f>
        <v>43713</v>
      </c>
      <c r="B963" s="5">
        <f>TITRES_STAT!D966</f>
        <v>1.2</v>
      </c>
      <c r="C963" s="2">
        <f t="shared" si="109"/>
        <v>3.0000000000000027E-2</v>
      </c>
      <c r="D963" s="2">
        <f t="shared" si="110"/>
        <v>1.19</v>
      </c>
      <c r="E963" s="2">
        <f t="shared" si="112"/>
        <v>1.1889999999999998</v>
      </c>
      <c r="F963" s="2">
        <f t="shared" si="113"/>
        <v>1.1995</v>
      </c>
      <c r="G963" s="2">
        <f t="shared" si="115"/>
        <v>1.2260000000000004</v>
      </c>
      <c r="H963" s="2">
        <f t="shared" si="111"/>
        <v>1.4621929999999999</v>
      </c>
      <c r="I963" s="2">
        <f t="array" ref="I963">SUMPRODUCT(B947:B966, (ROW(B947:B966)-ROW(B947)+1)) / (20*21/2)</f>
        <v>1.1981428571428572</v>
      </c>
      <c r="J963" s="2">
        <f t="shared" si="114"/>
        <v>1.200692783688637</v>
      </c>
      <c r="K963" s="2">
        <f t="shared" si="116"/>
        <v>1.2209528814558277</v>
      </c>
    </row>
    <row r="964" spans="1:11" ht="13.5" x14ac:dyDescent="0.25">
      <c r="A964" s="3">
        <f>TITRES_STAT!B967</f>
        <v>43714</v>
      </c>
      <c r="B964" s="5">
        <f>TITRES_STAT!D967</f>
        <v>1.22</v>
      </c>
      <c r="C964" s="2">
        <f t="shared" ref="C964:C1027" si="117">B964-B963</f>
        <v>2.0000000000000018E-2</v>
      </c>
      <c r="D964" s="2">
        <f t="shared" si="110"/>
        <v>1.1919999999999999</v>
      </c>
      <c r="E964" s="2">
        <f t="shared" si="112"/>
        <v>1.1919999999999999</v>
      </c>
      <c r="F964" s="2">
        <f t="shared" si="113"/>
        <v>1.2004999999999997</v>
      </c>
      <c r="G964" s="2">
        <f t="shared" si="115"/>
        <v>1.2264000000000002</v>
      </c>
      <c r="H964" s="2">
        <f t="shared" si="111"/>
        <v>1.4597665</v>
      </c>
      <c r="I964" s="2">
        <f t="array" ref="I964">SUMPRODUCT(B948:B967, (ROW(B948:B967)-ROW(B948)+1)) / (20*21/2)</f>
        <v>1.1991428571428571</v>
      </c>
      <c r="J964" s="2">
        <f t="shared" si="114"/>
        <v>1.2025315661944811</v>
      </c>
      <c r="K964" s="2">
        <f t="shared" si="116"/>
        <v>1.2209155135555991</v>
      </c>
    </row>
    <row r="965" spans="1:11" ht="13.5" x14ac:dyDescent="0.25">
      <c r="A965" s="3">
        <f>TITRES_STAT!B968</f>
        <v>43717</v>
      </c>
      <c r="B965" s="5">
        <f>TITRES_STAT!D968</f>
        <v>1.21</v>
      </c>
      <c r="C965" s="2">
        <f t="shared" si="117"/>
        <v>-1.0000000000000009E-2</v>
      </c>
      <c r="D965" s="2">
        <f t="shared" si="110"/>
        <v>1.194</v>
      </c>
      <c r="E965" s="2">
        <f t="shared" si="112"/>
        <v>1.1939999999999997</v>
      </c>
      <c r="F965" s="2">
        <f t="shared" si="113"/>
        <v>1.2004999999999997</v>
      </c>
      <c r="G965" s="2">
        <f t="shared" si="115"/>
        <v>1.2258000000000002</v>
      </c>
      <c r="H965" s="2">
        <f t="shared" si="111"/>
        <v>1.4569654999999999</v>
      </c>
      <c r="I965" s="2">
        <f t="array" ref="I965">SUMPRODUCT(B949:B968, (ROW(B949:B968)-ROW(B949)+1)) / (20*21/2)</f>
        <v>1.200142857142857</v>
      </c>
      <c r="J965" s="2">
        <f t="shared" si="114"/>
        <v>1.2032428456045303</v>
      </c>
      <c r="K965" s="2">
        <f t="shared" si="116"/>
        <v>1.2204874542004776</v>
      </c>
    </row>
    <row r="966" spans="1:11" ht="13.5" x14ac:dyDescent="0.25">
      <c r="A966" s="3">
        <f>TITRES_STAT!B969</f>
        <v>43718</v>
      </c>
      <c r="B966" s="5">
        <f>TITRES_STAT!D969</f>
        <v>1.21</v>
      </c>
      <c r="C966" s="2">
        <f t="shared" si="117"/>
        <v>0</v>
      </c>
      <c r="D966" s="2">
        <f t="shared" ref="D966:D1029" si="118">AVERAGE(B962:B966)</f>
        <v>1.202</v>
      </c>
      <c r="E966" s="2">
        <f t="shared" si="112"/>
        <v>1.1990000000000003</v>
      </c>
      <c r="F966" s="2">
        <f t="shared" si="113"/>
        <v>1.1995</v>
      </c>
      <c r="G966" s="2">
        <f t="shared" si="115"/>
        <v>1.2258000000000002</v>
      </c>
      <c r="H966" s="2">
        <f t="shared" si="111"/>
        <v>1.4543035</v>
      </c>
      <c r="I966" s="2">
        <f t="array" ref="I966">SUMPRODUCT(B950:B969, (ROW(B950:B969)-ROW(B950)+1)) / (20*21/2)</f>
        <v>1.2011428571428571</v>
      </c>
      <c r="J966" s="2">
        <f t="shared" si="114"/>
        <v>1.2038863841183844</v>
      </c>
      <c r="K966" s="2">
        <f t="shared" si="116"/>
        <v>1.2200761814867334</v>
      </c>
    </row>
    <row r="967" spans="1:11" ht="13.5" x14ac:dyDescent="0.25">
      <c r="A967" s="3">
        <f>TITRES_STAT!B970</f>
        <v>43719</v>
      </c>
      <c r="B967" s="5">
        <f>TITRES_STAT!D970</f>
        <v>1.21</v>
      </c>
      <c r="C967" s="2">
        <f t="shared" si="117"/>
        <v>0</v>
      </c>
      <c r="D967" s="2">
        <f t="shared" si="118"/>
        <v>1.21</v>
      </c>
      <c r="E967" s="2">
        <f t="shared" si="112"/>
        <v>1.2000000000000004</v>
      </c>
      <c r="F967" s="2">
        <f t="shared" si="113"/>
        <v>1.1995</v>
      </c>
      <c r="G967" s="2">
        <f t="shared" si="115"/>
        <v>1.2263999999999999</v>
      </c>
      <c r="H967" s="2">
        <f t="shared" si="111"/>
        <v>1.4517344999999997</v>
      </c>
      <c r="I967" s="2">
        <f t="array" ref="I967">SUMPRODUCT(B951:B970, (ROW(B951:B970)-ROW(B951)+1)) / (20*21/2)</f>
        <v>1.203095238095238</v>
      </c>
      <c r="J967" s="2">
        <f t="shared" si="114"/>
        <v>1.2044686332499668</v>
      </c>
      <c r="K967" s="2">
        <f t="shared" si="116"/>
        <v>1.2196810371147047</v>
      </c>
    </row>
    <row r="968" spans="1:11" ht="13.5" x14ac:dyDescent="0.25">
      <c r="A968" s="3">
        <f>TITRES_STAT!B971</f>
        <v>43720</v>
      </c>
      <c r="B968" s="5">
        <f>TITRES_STAT!D971</f>
        <v>1.21</v>
      </c>
      <c r="C968" s="2">
        <f t="shared" si="117"/>
        <v>0</v>
      </c>
      <c r="D968" s="2">
        <f t="shared" si="118"/>
        <v>1.212</v>
      </c>
      <c r="E968" s="2">
        <f t="shared" si="112"/>
        <v>1.2010000000000001</v>
      </c>
      <c r="F968" s="2">
        <f t="shared" si="113"/>
        <v>1.1995</v>
      </c>
      <c r="G968" s="2">
        <f t="shared" si="115"/>
        <v>1.226</v>
      </c>
      <c r="H968" s="2">
        <f t="shared" si="111"/>
        <v>1.4491654999999997</v>
      </c>
      <c r="I968" s="2">
        <f t="array" ref="I968">SUMPRODUCT(B952:B971, (ROW(B952:B971)-ROW(B952)+1)) / (20*21/2)</f>
        <v>1.2050000000000001</v>
      </c>
      <c r="J968" s="2">
        <f t="shared" si="114"/>
        <v>1.2049954300833032</v>
      </c>
      <c r="K968" s="2">
        <f t="shared" si="116"/>
        <v>1.2193013886004025</v>
      </c>
    </row>
    <row r="969" spans="1:11" ht="13.5" x14ac:dyDescent="0.25">
      <c r="A969" s="3">
        <f>TITRES_STAT!B972</f>
        <v>43721</v>
      </c>
      <c r="B969" s="5">
        <f>TITRES_STAT!D972</f>
        <v>1.21</v>
      </c>
      <c r="C969" s="2">
        <f t="shared" si="117"/>
        <v>0</v>
      </c>
      <c r="D969" s="2">
        <f t="shared" si="118"/>
        <v>1.21</v>
      </c>
      <c r="E969" s="2">
        <f t="shared" si="112"/>
        <v>1.2010000000000001</v>
      </c>
      <c r="F969" s="2">
        <f t="shared" si="113"/>
        <v>1.1995</v>
      </c>
      <c r="G969" s="2">
        <f t="shared" si="115"/>
        <v>1.2254</v>
      </c>
      <c r="H969" s="2">
        <f t="shared" si="111"/>
        <v>1.4467354999999997</v>
      </c>
      <c r="I969" s="2">
        <f t="array" ref="I969">SUMPRODUCT(B953:B972, (ROW(B953:B972)-ROW(B953)+1)) / (20*21/2)</f>
        <v>1.2068571428571429</v>
      </c>
      <c r="J969" s="2">
        <f t="shared" si="114"/>
        <v>1.2054720557896552</v>
      </c>
      <c r="K969" s="2">
        <f t="shared" si="116"/>
        <v>1.2189366282631318</v>
      </c>
    </row>
    <row r="970" spans="1:11" ht="13.5" x14ac:dyDescent="0.25">
      <c r="A970" s="3">
        <f>TITRES_STAT!B973</f>
        <v>43724</v>
      </c>
      <c r="B970" s="5">
        <f>TITRES_STAT!D973</f>
        <v>1.22</v>
      </c>
      <c r="C970" s="2">
        <f t="shared" si="117"/>
        <v>1.0000000000000009E-2</v>
      </c>
      <c r="D970" s="2">
        <f t="shared" si="118"/>
        <v>1.212</v>
      </c>
      <c r="E970" s="2">
        <f t="shared" si="112"/>
        <v>1.2030000000000003</v>
      </c>
      <c r="F970" s="2">
        <f t="shared" si="113"/>
        <v>1.2</v>
      </c>
      <c r="G970" s="2">
        <f t="shared" si="115"/>
        <v>1.2246000000000001</v>
      </c>
      <c r="H970" s="2">
        <f t="shared" ref="H970:H1033" si="119">AVERAGE(B771:B970)</f>
        <v>1.4439845</v>
      </c>
      <c r="I970" s="2">
        <f t="array" ref="I970">SUMPRODUCT(B954:B973, (ROW(B954:B973)-ROW(B954)+1)) / (20*21/2)</f>
        <v>1.2085714285714286</v>
      </c>
      <c r="J970" s="2">
        <f t="shared" si="114"/>
        <v>1.2068556695239738</v>
      </c>
      <c r="K970" s="2">
        <f t="shared" si="116"/>
        <v>1.218978329115558</v>
      </c>
    </row>
    <row r="971" spans="1:11" ht="13.5" x14ac:dyDescent="0.25">
      <c r="A971" s="3">
        <f>TITRES_STAT!B974</f>
        <v>43725</v>
      </c>
      <c r="B971" s="5">
        <f>TITRES_STAT!D974</f>
        <v>1.22</v>
      </c>
      <c r="C971" s="2">
        <f t="shared" si="117"/>
        <v>0</v>
      </c>
      <c r="D971" s="2">
        <f t="shared" si="118"/>
        <v>1.214</v>
      </c>
      <c r="E971" s="2">
        <f t="shared" si="112"/>
        <v>1.2080000000000002</v>
      </c>
      <c r="F971" s="2">
        <f t="shared" si="113"/>
        <v>1.2004999999999999</v>
      </c>
      <c r="G971" s="2">
        <f t="shared" si="115"/>
        <v>1.2244000000000002</v>
      </c>
      <c r="H971" s="2">
        <f t="shared" si="119"/>
        <v>1.4408630000000002</v>
      </c>
      <c r="I971" s="2">
        <f t="array" ref="I971">SUMPRODUCT(B955:B974, (ROW(B955:B974)-ROW(B955)+1)) / (20*21/2)</f>
        <v>1.2102857142857144</v>
      </c>
      <c r="J971" s="2">
        <f t="shared" si="114"/>
        <v>1.2081075105216905</v>
      </c>
      <c r="K971" s="2">
        <f t="shared" si="116"/>
        <v>1.2190183946404383</v>
      </c>
    </row>
    <row r="972" spans="1:11" ht="13.5" x14ac:dyDescent="0.25">
      <c r="A972" s="3">
        <f>TITRES_STAT!B975</f>
        <v>43726</v>
      </c>
      <c r="B972" s="5">
        <f>TITRES_STAT!D975</f>
        <v>1.22</v>
      </c>
      <c r="C972" s="2">
        <f t="shared" si="117"/>
        <v>0</v>
      </c>
      <c r="D972" s="2">
        <f t="shared" si="118"/>
        <v>1.2159999999999997</v>
      </c>
      <c r="E972" s="2">
        <f t="shared" ref="E972:E1035" si="120">AVERAGE(B963:B972)</f>
        <v>1.2130000000000001</v>
      </c>
      <c r="F972" s="2">
        <f t="shared" si="113"/>
        <v>1.202</v>
      </c>
      <c r="G972" s="2">
        <f t="shared" si="115"/>
        <v>1.2243999999999999</v>
      </c>
      <c r="H972" s="2">
        <f t="shared" si="119"/>
        <v>1.4371855000000002</v>
      </c>
      <c r="I972" s="2">
        <f t="array" ref="I972">SUMPRODUCT(B956:B975, (ROW(B956:B975)-ROW(B956)+1)) / (20*21/2)</f>
        <v>1.211857142857143</v>
      </c>
      <c r="J972" s="2">
        <f t="shared" si="114"/>
        <v>1.2092401285672438</v>
      </c>
      <c r="K972" s="2">
        <f t="shared" si="116"/>
        <v>1.2190568889682643</v>
      </c>
    </row>
    <row r="973" spans="1:11" ht="13.5" x14ac:dyDescent="0.25">
      <c r="A973" s="3">
        <f>TITRES_STAT!B976</f>
        <v>43727</v>
      </c>
      <c r="B973" s="5">
        <f>TITRES_STAT!D976</f>
        <v>1.22</v>
      </c>
      <c r="C973" s="2">
        <f t="shared" si="117"/>
        <v>0</v>
      </c>
      <c r="D973" s="2">
        <f t="shared" si="118"/>
        <v>1.2179999999999997</v>
      </c>
      <c r="E973" s="2">
        <f t="shared" si="120"/>
        <v>1.2150000000000003</v>
      </c>
      <c r="F973" s="2">
        <f t="shared" si="113"/>
        <v>1.202</v>
      </c>
      <c r="G973" s="2">
        <f t="shared" si="115"/>
        <v>1.224</v>
      </c>
      <c r="H973" s="2">
        <f t="shared" si="119"/>
        <v>1.4329515000000006</v>
      </c>
      <c r="I973" s="2">
        <f t="array" ref="I973">SUMPRODUCT(B957:B976, (ROW(B957:B976)-ROW(B957)+1)) / (20*21/2)</f>
        <v>1.2132857142857145</v>
      </c>
      <c r="J973" s="2">
        <f t="shared" si="114"/>
        <v>1.2102648782275063</v>
      </c>
      <c r="K973" s="2">
        <f t="shared" si="116"/>
        <v>1.2190938737146069</v>
      </c>
    </row>
    <row r="974" spans="1:11" ht="13.5" x14ac:dyDescent="0.25">
      <c r="A974" s="3">
        <f>TITRES_STAT!B977</f>
        <v>43728</v>
      </c>
      <c r="B974" s="5">
        <f>TITRES_STAT!D977</f>
        <v>1.22</v>
      </c>
      <c r="C974" s="2">
        <f t="shared" si="117"/>
        <v>0</v>
      </c>
      <c r="D974" s="2">
        <f t="shared" si="118"/>
        <v>1.22</v>
      </c>
      <c r="E974" s="2">
        <f t="shared" si="120"/>
        <v>1.2150000000000003</v>
      </c>
      <c r="F974" s="2">
        <f t="shared" si="113"/>
        <v>1.2034999999999998</v>
      </c>
      <c r="G974" s="2">
        <f t="shared" si="115"/>
        <v>1.2234</v>
      </c>
      <c r="H974" s="2">
        <f t="shared" si="119"/>
        <v>1.4282545000000011</v>
      </c>
      <c r="I974" s="2">
        <f t="array" ref="I974">SUMPRODUCT(B958:B977, (ROW(B958:B977)-ROW(B958)+1)) / (20*21/2)</f>
        <v>1.2115714285714285</v>
      </c>
      <c r="J974" s="2">
        <f t="shared" si="114"/>
        <v>1.2111920326820296</v>
      </c>
      <c r="K974" s="2">
        <f t="shared" si="116"/>
        <v>1.21912940807874</v>
      </c>
    </row>
    <row r="975" spans="1:11" ht="13.5" x14ac:dyDescent="0.25">
      <c r="A975" s="3">
        <f>TITRES_STAT!B978</f>
        <v>43731</v>
      </c>
      <c r="B975" s="5">
        <f>TITRES_STAT!D978</f>
        <v>1.22</v>
      </c>
      <c r="C975" s="2">
        <f t="shared" si="117"/>
        <v>0</v>
      </c>
      <c r="D975" s="2">
        <f t="shared" si="118"/>
        <v>1.22</v>
      </c>
      <c r="E975" s="2">
        <f t="shared" si="120"/>
        <v>1.2160000000000002</v>
      </c>
      <c r="F975" s="2">
        <f t="shared" si="113"/>
        <v>1.2049999999999996</v>
      </c>
      <c r="G975" s="2">
        <f t="shared" si="115"/>
        <v>1.2223999999999999</v>
      </c>
      <c r="H975" s="2">
        <f t="shared" si="119"/>
        <v>1.4238355000000016</v>
      </c>
      <c r="I975" s="2">
        <f t="array" ref="I975">SUMPRODUCT(B959:B978, (ROW(B959:B978)-ROW(B959)+1)) / (20*21/2)</f>
        <v>1.2080000000000002</v>
      </c>
      <c r="J975" s="2">
        <f t="shared" si="114"/>
        <v>1.2120308867123124</v>
      </c>
      <c r="K975" s="2">
        <f t="shared" si="116"/>
        <v>1.2191635489383974</v>
      </c>
    </row>
    <row r="976" spans="1:11" ht="13.5" x14ac:dyDescent="0.25">
      <c r="A976" s="3">
        <f>TITRES_STAT!B979</f>
        <v>43732</v>
      </c>
      <c r="B976" s="5">
        <f>TITRES_STAT!D979</f>
        <v>1.22</v>
      </c>
      <c r="C976" s="2">
        <f t="shared" si="117"/>
        <v>0</v>
      </c>
      <c r="D976" s="2">
        <f t="shared" si="118"/>
        <v>1.22</v>
      </c>
      <c r="E976" s="2">
        <f t="shared" si="120"/>
        <v>1.2170000000000001</v>
      </c>
      <c r="F976" s="2">
        <f t="shared" si="113"/>
        <v>1.2079999999999997</v>
      </c>
      <c r="G976" s="2">
        <f t="shared" si="115"/>
        <v>1.2220000000000002</v>
      </c>
      <c r="H976" s="2">
        <f t="shared" si="119"/>
        <v>1.4195555000000013</v>
      </c>
      <c r="I976" s="2">
        <f t="array" ref="I976">SUMPRODUCT(B960:B979, (ROW(B960:B979)-ROW(B960)+1)) / (20*21/2)</f>
        <v>1.2064761904761905</v>
      </c>
      <c r="J976" s="2">
        <f t="shared" si="114"/>
        <v>1.2127898498825684</v>
      </c>
      <c r="K976" s="2">
        <f t="shared" si="116"/>
        <v>1.2191963509408132</v>
      </c>
    </row>
    <row r="977" spans="1:11" ht="13.5" x14ac:dyDescent="0.25">
      <c r="A977" s="3">
        <f>TITRES_STAT!B980</f>
        <v>43733</v>
      </c>
      <c r="B977" s="5">
        <f>TITRES_STAT!D980</f>
        <v>1.19</v>
      </c>
      <c r="C977" s="2">
        <f t="shared" si="117"/>
        <v>-3.0000000000000027E-2</v>
      </c>
      <c r="D977" s="2">
        <f t="shared" si="118"/>
        <v>1.214</v>
      </c>
      <c r="E977" s="2">
        <f t="shared" si="120"/>
        <v>1.2150000000000001</v>
      </c>
      <c r="F977" s="2">
        <f t="shared" si="113"/>
        <v>1.2075</v>
      </c>
      <c r="G977" s="2">
        <f t="shared" si="115"/>
        <v>1.2216</v>
      </c>
      <c r="H977" s="2">
        <f t="shared" si="119"/>
        <v>1.4154035000000014</v>
      </c>
      <c r="I977" s="2">
        <f t="array" ref="I977">SUMPRODUCT(B961:B980, (ROW(B961:B980)-ROW(B961)+1)) / (20*21/2)</f>
        <v>1.2050476190476191</v>
      </c>
      <c r="J977" s="2">
        <f t="shared" si="114"/>
        <v>1.2106193879889904</v>
      </c>
      <c r="K977" s="2">
        <f t="shared" si="116"/>
        <v>1.2180513960019579</v>
      </c>
    </row>
    <row r="978" spans="1:11" ht="13.5" x14ac:dyDescent="0.25">
      <c r="A978" s="3">
        <f>TITRES_STAT!B981</f>
        <v>43734</v>
      </c>
      <c r="B978" s="5">
        <f>TITRES_STAT!D981</f>
        <v>1.17</v>
      </c>
      <c r="C978" s="2">
        <f t="shared" si="117"/>
        <v>-2.0000000000000018E-2</v>
      </c>
      <c r="D978" s="2">
        <f t="shared" si="118"/>
        <v>1.204</v>
      </c>
      <c r="E978" s="2">
        <f t="shared" si="120"/>
        <v>1.2109999999999999</v>
      </c>
      <c r="F978" s="2">
        <f t="shared" si="113"/>
        <v>1.206</v>
      </c>
      <c r="G978" s="2">
        <f t="shared" si="115"/>
        <v>1.2196</v>
      </c>
      <c r="H978" s="2">
        <f t="shared" si="119"/>
        <v>1.4110585000000015</v>
      </c>
      <c r="I978" s="2">
        <f t="array" ref="I978">SUMPRODUCT(B962:B981, (ROW(B962:B981)-ROW(B962)+1)) / (20*21/2)</f>
        <v>1.2036666666666667</v>
      </c>
      <c r="J978" s="2">
        <f t="shared" si="114"/>
        <v>1.2067508748471818</v>
      </c>
      <c r="K978" s="2">
        <f t="shared" si="116"/>
        <v>1.216167027531293</v>
      </c>
    </row>
    <row r="979" spans="1:11" ht="13.5" x14ac:dyDescent="0.25">
      <c r="A979" s="3">
        <f>TITRES_STAT!B982</f>
        <v>43735</v>
      </c>
      <c r="B979" s="5">
        <f>TITRES_STAT!D982</f>
        <v>1.19</v>
      </c>
      <c r="C979" s="2">
        <f t="shared" si="117"/>
        <v>2.0000000000000018E-2</v>
      </c>
      <c r="D979" s="2">
        <f t="shared" si="118"/>
        <v>1.198</v>
      </c>
      <c r="E979" s="2">
        <f t="shared" si="120"/>
        <v>1.2089999999999999</v>
      </c>
      <c r="F979" s="2">
        <f t="shared" si="113"/>
        <v>1.2050000000000003</v>
      </c>
      <c r="G979" s="2">
        <f t="shared" si="115"/>
        <v>1.2172000000000003</v>
      </c>
      <c r="H979" s="2">
        <f t="shared" si="119"/>
        <v>1.4068135000000015</v>
      </c>
      <c r="I979" s="2">
        <f t="array" ref="I979">SUMPRODUCT(B963:B982, (ROW(B963:B982)-ROW(B963)+1)) / (20*21/2)</f>
        <v>1.202190476190476</v>
      </c>
      <c r="J979" s="2">
        <f t="shared" si="114"/>
        <v>1.2051555534331644</v>
      </c>
      <c r="K979" s="2">
        <f t="shared" si="116"/>
        <v>1.2151408695888894</v>
      </c>
    </row>
    <row r="980" spans="1:11" ht="13.5" x14ac:dyDescent="0.25">
      <c r="A980" s="3">
        <f>TITRES_STAT!B983</f>
        <v>43738</v>
      </c>
      <c r="B980" s="5">
        <f>TITRES_STAT!D983</f>
        <v>1.19</v>
      </c>
      <c r="C980" s="2">
        <f t="shared" si="117"/>
        <v>0</v>
      </c>
      <c r="D980" s="2">
        <f t="shared" si="118"/>
        <v>1.1919999999999997</v>
      </c>
      <c r="E980" s="2">
        <f t="shared" si="120"/>
        <v>1.206</v>
      </c>
      <c r="F980" s="2">
        <f t="shared" ref="F980:F1043" si="121">AVERAGE(B961:B980)</f>
        <v>1.2045000000000001</v>
      </c>
      <c r="G980" s="2">
        <f t="shared" si="115"/>
        <v>1.2154000000000003</v>
      </c>
      <c r="H980" s="2">
        <f t="shared" si="119"/>
        <v>1.4024760000000014</v>
      </c>
      <c r="I980" s="2">
        <f t="array" ref="I980">SUMPRODUCT(B964:B983, (ROW(B964:B983)-ROW(B964)+1)) / (20*21/2)</f>
        <v>1.1996666666666667</v>
      </c>
      <c r="J980" s="2">
        <f t="shared" si="114"/>
        <v>1.2037121673919107</v>
      </c>
      <c r="K980" s="2">
        <f t="shared" si="116"/>
        <v>1.2141549531344231</v>
      </c>
    </row>
    <row r="981" spans="1:11" ht="13.5" x14ac:dyDescent="0.25">
      <c r="A981" s="3">
        <f>TITRES_STAT!B984</f>
        <v>43739</v>
      </c>
      <c r="B981" s="5">
        <f>TITRES_STAT!D984</f>
        <v>1.19</v>
      </c>
      <c r="C981" s="2">
        <f t="shared" si="117"/>
        <v>0</v>
      </c>
      <c r="D981" s="2">
        <f t="shared" si="118"/>
        <v>1.1859999999999999</v>
      </c>
      <c r="E981" s="2">
        <f t="shared" si="120"/>
        <v>1.2029999999999998</v>
      </c>
      <c r="F981" s="2">
        <f t="shared" si="121"/>
        <v>1.2055000000000005</v>
      </c>
      <c r="G981" s="2">
        <f t="shared" si="115"/>
        <v>1.2130000000000001</v>
      </c>
      <c r="H981" s="2">
        <f t="shared" si="119"/>
        <v>1.3986020000000012</v>
      </c>
      <c r="I981" s="2">
        <f t="array" ref="I981">SUMPRODUCT(B965:B984, (ROW(B965:B984)-ROW(B965)+1)) / (20*21/2)</f>
        <v>1.1943809523809523</v>
      </c>
      <c r="J981" s="2">
        <f t="shared" ref="J981:J1044" si="122">$J$4*B981+J980*(1-$J$4)</f>
        <v>1.2024062466879191</v>
      </c>
      <c r="K981" s="2">
        <f t="shared" si="116"/>
        <v>1.2132077000703281</v>
      </c>
    </row>
    <row r="982" spans="1:11" ht="13.5" x14ac:dyDescent="0.25">
      <c r="A982" s="3">
        <f>TITRES_STAT!B985</f>
        <v>43740</v>
      </c>
      <c r="B982" s="5">
        <f>TITRES_STAT!D985</f>
        <v>1.19</v>
      </c>
      <c r="C982" s="2">
        <f t="shared" si="117"/>
        <v>0</v>
      </c>
      <c r="D982" s="2">
        <f t="shared" si="118"/>
        <v>1.1859999999999999</v>
      </c>
      <c r="E982" s="2">
        <f t="shared" si="120"/>
        <v>1.1999999999999997</v>
      </c>
      <c r="F982" s="2">
        <f t="shared" si="121"/>
        <v>1.2065000000000006</v>
      </c>
      <c r="G982" s="2">
        <f t="shared" si="115"/>
        <v>1.2112000000000001</v>
      </c>
      <c r="H982" s="2">
        <f t="shared" si="119"/>
        <v>1.3948205000000014</v>
      </c>
      <c r="I982" s="2">
        <f t="array" ref="I982">SUMPRODUCT(B966:B985, (ROW(B966:B985)-ROW(B966)+1)) / (20*21/2)</f>
        <v>1.1922857142857142</v>
      </c>
      <c r="J982" s="2">
        <f t="shared" si="122"/>
        <v>1.2012246993843076</v>
      </c>
      <c r="K982" s="2">
        <f t="shared" si="116"/>
        <v>1.2122975941852172</v>
      </c>
    </row>
    <row r="983" spans="1:11" ht="13.5" x14ac:dyDescent="0.25">
      <c r="A983" s="3">
        <f>TITRES_STAT!B986</f>
        <v>43741</v>
      </c>
      <c r="B983" s="5">
        <f>TITRES_STAT!D986</f>
        <v>1.18</v>
      </c>
      <c r="C983" s="2">
        <f t="shared" si="117"/>
        <v>-1.0000000000000009E-2</v>
      </c>
      <c r="D983" s="2">
        <f t="shared" si="118"/>
        <v>1.1879999999999999</v>
      </c>
      <c r="E983" s="2">
        <f t="shared" si="120"/>
        <v>1.1959999999999997</v>
      </c>
      <c r="F983" s="2">
        <f t="shared" si="121"/>
        <v>1.2055000000000002</v>
      </c>
      <c r="G983" s="2">
        <f t="shared" si="115"/>
        <v>1.2094</v>
      </c>
      <c r="H983" s="2">
        <f t="shared" si="119"/>
        <v>1.3911745000000011</v>
      </c>
      <c r="I983" s="2">
        <f t="array" ref="I983">SUMPRODUCT(B967:B986, (ROW(B967:B986)-ROW(B967)+1)) / (20*21/2)</f>
        <v>1.1855714285714285</v>
      </c>
      <c r="J983" s="2">
        <f t="shared" si="122"/>
        <v>1.1992032994429451</v>
      </c>
      <c r="K983" s="2">
        <f t="shared" si="116"/>
        <v>1.2110310218642284</v>
      </c>
    </row>
    <row r="984" spans="1:11" ht="13.5" x14ac:dyDescent="0.25">
      <c r="A984" s="3">
        <f>TITRES_STAT!B987</f>
        <v>43742</v>
      </c>
      <c r="B984" s="5">
        <f>TITRES_STAT!D987</f>
        <v>1.1499999999999999</v>
      </c>
      <c r="C984" s="2">
        <f t="shared" si="117"/>
        <v>-3.0000000000000027E-2</v>
      </c>
      <c r="D984" s="2">
        <f t="shared" si="118"/>
        <v>1.1800000000000002</v>
      </c>
      <c r="E984" s="2">
        <f t="shared" si="120"/>
        <v>1.1889999999999998</v>
      </c>
      <c r="F984" s="2">
        <f t="shared" si="121"/>
        <v>1.2020000000000004</v>
      </c>
      <c r="G984" s="2">
        <f t="shared" si="115"/>
        <v>1.2067999999999999</v>
      </c>
      <c r="H984" s="2">
        <f t="shared" si="119"/>
        <v>1.3871470000000015</v>
      </c>
      <c r="I984" s="2">
        <f t="array" ref="I984">SUMPRODUCT(B968:B987, (ROW(B968:B987)-ROW(B968)+1)) / (20*21/2)</f>
        <v>1.1763809523809523</v>
      </c>
      <c r="J984" s="2">
        <f t="shared" si="122"/>
        <v>1.1945172709245695</v>
      </c>
      <c r="K984" s="2">
        <f t="shared" si="116"/>
        <v>1.2086376484577881</v>
      </c>
    </row>
    <row r="985" spans="1:11" ht="13.5" x14ac:dyDescent="0.25">
      <c r="A985" s="3">
        <f>TITRES_STAT!B988</f>
        <v>43745</v>
      </c>
      <c r="B985" s="5">
        <f>TITRES_STAT!D988</f>
        <v>1.18</v>
      </c>
      <c r="C985" s="2">
        <f t="shared" si="117"/>
        <v>3.0000000000000027E-2</v>
      </c>
      <c r="D985" s="2">
        <f t="shared" si="118"/>
        <v>1.1779999999999997</v>
      </c>
      <c r="E985" s="2">
        <f t="shared" si="120"/>
        <v>1.1849999999999998</v>
      </c>
      <c r="F985" s="2">
        <f t="shared" si="121"/>
        <v>1.2005000000000003</v>
      </c>
      <c r="G985" s="2">
        <f t="shared" si="115"/>
        <v>1.2047999999999999</v>
      </c>
      <c r="H985" s="2">
        <f t="shared" si="119"/>
        <v>1.3832230000000016</v>
      </c>
      <c r="I985" s="2">
        <f t="array" ref="I985">SUMPRODUCT(B969:B988, (ROW(B969:B988)-ROW(B969)+1)) / (20*21/2)</f>
        <v>1.1667619047619049</v>
      </c>
      <c r="J985" s="2">
        <f t="shared" si="122"/>
        <v>1.1931346736936581</v>
      </c>
      <c r="K985" s="2">
        <f t="shared" si="116"/>
        <v>1.207514603420228</v>
      </c>
    </row>
    <row r="986" spans="1:11" ht="13.5" x14ac:dyDescent="0.25">
      <c r="A986" s="3">
        <f>TITRES_STAT!B989</f>
        <v>43746</v>
      </c>
      <c r="B986" s="5">
        <f>TITRES_STAT!D989</f>
        <v>1.1299999999999999</v>
      </c>
      <c r="C986" s="2">
        <f t="shared" si="117"/>
        <v>-5.0000000000000044E-2</v>
      </c>
      <c r="D986" s="2">
        <f t="shared" si="118"/>
        <v>1.1659999999999999</v>
      </c>
      <c r="E986" s="2">
        <f t="shared" si="120"/>
        <v>1.1759999999999997</v>
      </c>
      <c r="F986" s="2">
        <f t="shared" si="121"/>
        <v>1.1964999999999999</v>
      </c>
      <c r="G986" s="2">
        <f t="shared" si="115"/>
        <v>1.2023999999999999</v>
      </c>
      <c r="H986" s="2">
        <f t="shared" si="119"/>
        <v>1.3788170000000013</v>
      </c>
      <c r="I986" s="2">
        <f t="array" ref="I986">SUMPRODUCT(B970:B989, (ROW(B970:B989)-ROW(B970)+1)) / (20*21/2)</f>
        <v>1.1577142857142857</v>
      </c>
      <c r="J986" s="2">
        <f t="shared" si="122"/>
        <v>1.1871218476275953</v>
      </c>
      <c r="K986" s="2">
        <f t="shared" si="116"/>
        <v>1.2044748150508071</v>
      </c>
    </row>
    <row r="987" spans="1:11" ht="13.5" x14ac:dyDescent="0.25">
      <c r="A987" s="3">
        <f>TITRES_STAT!B990</f>
        <v>43747</v>
      </c>
      <c r="B987" s="5">
        <f>TITRES_STAT!D990</f>
        <v>1.1000000000000001</v>
      </c>
      <c r="C987" s="2">
        <f t="shared" si="117"/>
        <v>-2.9999999999999805E-2</v>
      </c>
      <c r="D987" s="2">
        <f t="shared" si="118"/>
        <v>1.1480000000000001</v>
      </c>
      <c r="E987" s="2">
        <f t="shared" si="120"/>
        <v>1.167</v>
      </c>
      <c r="F987" s="2">
        <f t="shared" si="121"/>
        <v>1.1910000000000001</v>
      </c>
      <c r="G987" s="2">
        <f t="shared" si="115"/>
        <v>1.1996</v>
      </c>
      <c r="H987" s="2">
        <f t="shared" si="119"/>
        <v>1.3745395000000011</v>
      </c>
      <c r="I987" s="2">
        <f t="array" ref="I987">SUMPRODUCT(B971:B990, (ROW(B971:B990)-ROW(B971)+1)) / (20*21/2)</f>
        <v>1.1492380952380952</v>
      </c>
      <c r="J987" s="2">
        <f t="shared" si="122"/>
        <v>1.1788245288059196</v>
      </c>
      <c r="K987" s="2">
        <f t="shared" si="116"/>
        <v>1.2003777634801873</v>
      </c>
    </row>
    <row r="988" spans="1:11" ht="13.5" x14ac:dyDescent="0.25">
      <c r="A988" s="3">
        <f>TITRES_STAT!B991</f>
        <v>43748</v>
      </c>
      <c r="B988" s="5">
        <f>TITRES_STAT!D991</f>
        <v>1.0900000000000001</v>
      </c>
      <c r="C988" s="2">
        <f t="shared" si="117"/>
        <v>-1.0000000000000009E-2</v>
      </c>
      <c r="D988" s="2">
        <f t="shared" si="118"/>
        <v>1.1300000000000001</v>
      </c>
      <c r="E988" s="2">
        <f t="shared" si="120"/>
        <v>1.1589999999999998</v>
      </c>
      <c r="F988" s="2">
        <f t="shared" si="121"/>
        <v>1.1849999999999998</v>
      </c>
      <c r="G988" s="2">
        <f t="shared" si="115"/>
        <v>1.1969999999999998</v>
      </c>
      <c r="H988" s="2">
        <f t="shared" si="119"/>
        <v>1.3702580000000009</v>
      </c>
      <c r="I988" s="2">
        <f t="array" ref="I988">SUMPRODUCT(B972:B991, (ROW(B972:B991)-ROW(B972)+1)) / (20*21/2)</f>
        <v>1.1385238095238095</v>
      </c>
      <c r="J988" s="2">
        <f t="shared" si="122"/>
        <v>1.1703650498720224</v>
      </c>
      <c r="K988" s="2">
        <f t="shared" si="116"/>
        <v>1.1960492237358662</v>
      </c>
    </row>
    <row r="989" spans="1:11" ht="13.5" x14ac:dyDescent="0.25">
      <c r="A989" s="3">
        <f>TITRES_STAT!B992</f>
        <v>43749</v>
      </c>
      <c r="B989" s="5">
        <f>TITRES_STAT!D992</f>
        <v>1.0900000000000001</v>
      </c>
      <c r="C989" s="2">
        <f t="shared" si="117"/>
        <v>0</v>
      </c>
      <c r="D989" s="2">
        <f t="shared" si="118"/>
        <v>1.1179999999999999</v>
      </c>
      <c r="E989" s="2">
        <f t="shared" si="120"/>
        <v>1.149</v>
      </c>
      <c r="F989" s="2">
        <f t="shared" si="121"/>
        <v>1.1789999999999998</v>
      </c>
      <c r="G989" s="2">
        <f t="shared" si="115"/>
        <v>1.1947999999999999</v>
      </c>
      <c r="H989" s="2">
        <f t="shared" si="119"/>
        <v>1.3659765000000001</v>
      </c>
      <c r="I989" s="2">
        <f t="array" ref="I989">SUMPRODUCT(B973:B992, (ROW(B973:B992)-ROW(B973)+1)) / (20*21/2)</f>
        <v>1.1257142857142857</v>
      </c>
      <c r="J989" s="2">
        <f t="shared" si="122"/>
        <v>1.1627112355984965</v>
      </c>
      <c r="K989" s="2">
        <f t="shared" si="116"/>
        <v>1.1918904306481852</v>
      </c>
    </row>
    <row r="990" spans="1:11" ht="13.5" x14ac:dyDescent="0.25">
      <c r="A990" s="3">
        <f>TITRES_STAT!B993</f>
        <v>43752</v>
      </c>
      <c r="B990" s="5">
        <f>TITRES_STAT!D993</f>
        <v>1.0900000000000001</v>
      </c>
      <c r="C990" s="2">
        <f t="shared" si="117"/>
        <v>0</v>
      </c>
      <c r="D990" s="2">
        <f t="shared" si="118"/>
        <v>1.1000000000000001</v>
      </c>
      <c r="E990" s="2">
        <f t="shared" si="120"/>
        <v>1.1389999999999998</v>
      </c>
      <c r="F990" s="2">
        <f t="shared" si="121"/>
        <v>1.1724999999999999</v>
      </c>
      <c r="G990" s="2">
        <f t="shared" si="115"/>
        <v>1.1923999999999999</v>
      </c>
      <c r="H990" s="2">
        <f t="shared" si="119"/>
        <v>1.3616950000000001</v>
      </c>
      <c r="I990" s="2">
        <f t="array" ref="I990">SUMPRODUCT(B974:B993, (ROW(B974:B993)-ROW(B974)+1)) / (20*21/2)</f>
        <v>1.1166666666666667</v>
      </c>
      <c r="J990" s="2">
        <f t="shared" si="122"/>
        <v>1.1557863560176873</v>
      </c>
      <c r="K990" s="2">
        <f t="shared" si="116"/>
        <v>1.1878947274855114</v>
      </c>
    </row>
    <row r="991" spans="1:11" ht="13.5" x14ac:dyDescent="0.25">
      <c r="A991" s="3">
        <f>TITRES_STAT!B994</f>
        <v>43754</v>
      </c>
      <c r="B991" s="5">
        <f>TITRES_STAT!D994</f>
        <v>1.06</v>
      </c>
      <c r="C991" s="2">
        <f t="shared" si="117"/>
        <v>-3.0000000000000027E-2</v>
      </c>
      <c r="D991" s="2">
        <f t="shared" si="118"/>
        <v>1.0859999999999999</v>
      </c>
      <c r="E991" s="2">
        <f t="shared" si="120"/>
        <v>1.1259999999999999</v>
      </c>
      <c r="F991" s="2">
        <f t="shared" si="121"/>
        <v>1.1644999999999999</v>
      </c>
      <c r="G991" s="2">
        <f t="shared" si="115"/>
        <v>1.1887999999999999</v>
      </c>
      <c r="H991" s="2">
        <f t="shared" si="119"/>
        <v>1.3575414999999997</v>
      </c>
      <c r="I991" s="2">
        <f t="array" ref="I991">SUMPRODUCT(B975:B994, (ROW(B975:B994)-ROW(B975)+1)) / (20*21/2)</f>
        <v>1.1074285714285714</v>
      </c>
      <c r="J991" s="2">
        <f t="shared" si="122"/>
        <v>1.1466638459207648</v>
      </c>
      <c r="K991" s="2">
        <f t="shared" si="116"/>
        <v>1.1828792479762755</v>
      </c>
    </row>
    <row r="992" spans="1:11" ht="13.5" x14ac:dyDescent="0.25">
      <c r="A992" s="3">
        <f>TITRES_STAT!B995</f>
        <v>43755</v>
      </c>
      <c r="B992" s="5">
        <f>TITRES_STAT!D995</f>
        <v>1.03</v>
      </c>
      <c r="C992" s="2">
        <f t="shared" si="117"/>
        <v>-3.0000000000000027E-2</v>
      </c>
      <c r="D992" s="2">
        <f t="shared" si="118"/>
        <v>1.0720000000000001</v>
      </c>
      <c r="E992" s="2">
        <f t="shared" si="120"/>
        <v>1.1099999999999999</v>
      </c>
      <c r="F992" s="2">
        <f t="shared" si="121"/>
        <v>1.1549999999999998</v>
      </c>
      <c r="G992" s="2">
        <f t="shared" si="115"/>
        <v>1.1845999999999999</v>
      </c>
      <c r="H992" s="2">
        <f t="shared" si="119"/>
        <v>1.3529599999999997</v>
      </c>
      <c r="I992" s="2">
        <f t="array" ref="I992">SUMPRODUCT(B976:B995, (ROW(B976:B995)-ROW(B976)+1)) / (20*21/2)</f>
        <v>1.0961428571428573</v>
      </c>
      <c r="J992" s="2">
        <f t="shared" si="122"/>
        <v>1.1355530034521204</v>
      </c>
      <c r="K992" s="2">
        <f t="shared" si="116"/>
        <v>1.1768839833497549</v>
      </c>
    </row>
    <row r="993" spans="1:11" ht="13.5" x14ac:dyDescent="0.25">
      <c r="A993" s="3">
        <f>TITRES_STAT!B996</f>
        <v>43756</v>
      </c>
      <c r="B993" s="5">
        <f>TITRES_STAT!D996</f>
        <v>1.06</v>
      </c>
      <c r="C993" s="2">
        <f t="shared" si="117"/>
        <v>3.0000000000000027E-2</v>
      </c>
      <c r="D993" s="2">
        <f t="shared" si="118"/>
        <v>1.0660000000000001</v>
      </c>
      <c r="E993" s="2">
        <f t="shared" si="120"/>
        <v>1.0980000000000001</v>
      </c>
      <c r="F993" s="2">
        <f t="shared" si="121"/>
        <v>1.1469999999999998</v>
      </c>
      <c r="G993" s="2">
        <f t="shared" si="115"/>
        <v>1.1816000000000002</v>
      </c>
      <c r="H993" s="2">
        <f t="shared" si="119"/>
        <v>1.3487604999999996</v>
      </c>
      <c r="I993" s="2">
        <f t="array" ref="I993">SUMPRODUCT(B977:B996, (ROW(B977:B996)-ROW(B977)+1)) / (20*21/2)</f>
        <v>1.0867619047619048</v>
      </c>
      <c r="J993" s="2">
        <f t="shared" si="122"/>
        <v>1.1283574793138231</v>
      </c>
      <c r="K993" s="2">
        <f t="shared" si="116"/>
        <v>1.1723002977281958</v>
      </c>
    </row>
    <row r="994" spans="1:11" ht="13.5" x14ac:dyDescent="0.25">
      <c r="A994" s="3">
        <f>TITRES_STAT!B997</f>
        <v>43759</v>
      </c>
      <c r="B994" s="5">
        <f>TITRES_STAT!D997</f>
        <v>1.05</v>
      </c>
      <c r="C994" s="2">
        <f t="shared" si="117"/>
        <v>-1.0000000000000009E-2</v>
      </c>
      <c r="D994" s="2">
        <f t="shared" si="118"/>
        <v>1.0580000000000001</v>
      </c>
      <c r="E994" s="2">
        <f t="shared" si="120"/>
        <v>1.0880000000000001</v>
      </c>
      <c r="F994" s="2">
        <f t="shared" si="121"/>
        <v>1.1385000000000001</v>
      </c>
      <c r="G994" s="2">
        <f t="shared" si="115"/>
        <v>1.1786000000000001</v>
      </c>
      <c r="H994" s="2">
        <f t="shared" si="119"/>
        <v>1.3446499999999995</v>
      </c>
      <c r="I994" s="2">
        <f t="array" ref="I994">SUMPRODUCT(B978:B997, (ROW(B978:B997)-ROW(B978)+1)) / (20*21/2)</f>
        <v>1.0754285714285714</v>
      </c>
      <c r="J994" s="2">
        <f t="shared" si="122"/>
        <v>1.1208948622363162</v>
      </c>
      <c r="K994" s="2">
        <f t="shared" si="116"/>
        <v>1.1675042076212079</v>
      </c>
    </row>
    <row r="995" spans="1:11" ht="13.5" x14ac:dyDescent="0.25">
      <c r="A995" s="3">
        <f>TITRES_STAT!B998</f>
        <v>43760</v>
      </c>
      <c r="B995" s="5">
        <f>TITRES_STAT!D998</f>
        <v>1.02</v>
      </c>
      <c r="C995" s="2">
        <f t="shared" si="117"/>
        <v>-3.0000000000000027E-2</v>
      </c>
      <c r="D995" s="2">
        <f t="shared" si="118"/>
        <v>1.044</v>
      </c>
      <c r="E995" s="2">
        <f t="shared" si="120"/>
        <v>1.0720000000000001</v>
      </c>
      <c r="F995" s="2">
        <f t="shared" si="121"/>
        <v>1.1284999999999998</v>
      </c>
      <c r="G995" s="2">
        <f t="shared" si="115"/>
        <v>1.1748000000000001</v>
      </c>
      <c r="H995" s="2">
        <f t="shared" si="119"/>
        <v>1.3403499999999997</v>
      </c>
      <c r="I995" s="2">
        <f t="array" ref="I995">SUMPRODUCT(B979:B998, (ROW(B979:B998)-ROW(B979)+1)) / (20*21/2)</f>
        <v>1.0611904761904762</v>
      </c>
      <c r="J995" s="2">
        <f t="shared" si="122"/>
        <v>1.1112858277376194</v>
      </c>
      <c r="K995" s="2">
        <f t="shared" si="116"/>
        <v>1.1617197288909644</v>
      </c>
    </row>
    <row r="996" spans="1:11" ht="13.5" x14ac:dyDescent="0.25">
      <c r="A996" s="3">
        <f>TITRES_STAT!B999</f>
        <v>43761</v>
      </c>
      <c r="B996" s="5">
        <f>TITRES_STAT!D999</f>
        <v>1.03</v>
      </c>
      <c r="C996" s="2">
        <f t="shared" si="117"/>
        <v>1.0000000000000009E-2</v>
      </c>
      <c r="D996" s="2">
        <f t="shared" si="118"/>
        <v>1.038</v>
      </c>
      <c r="E996" s="2">
        <f t="shared" si="120"/>
        <v>1.0619999999999998</v>
      </c>
      <c r="F996" s="2">
        <f t="shared" si="121"/>
        <v>1.119</v>
      </c>
      <c r="G996" s="2">
        <f t="shared" si="115"/>
        <v>1.1708000000000001</v>
      </c>
      <c r="H996" s="2">
        <f t="shared" si="119"/>
        <v>1.3361499999999995</v>
      </c>
      <c r="I996" s="2">
        <f t="array" ref="I996">SUMPRODUCT(B980:B999, (ROW(B980:B999)-ROW(B980)+1)) / (20*21/2)</f>
        <v>1.047952380952381</v>
      </c>
      <c r="J996" s="2">
        <f t="shared" si="122"/>
        <v>1.1035443203340365</v>
      </c>
      <c r="K996" s="2">
        <f t="shared" si="116"/>
        <v>1.1565542493266128</v>
      </c>
    </row>
    <row r="997" spans="1:11" ht="13.5" x14ac:dyDescent="0.25">
      <c r="A997" s="3">
        <f>TITRES_STAT!B1000</f>
        <v>43762</v>
      </c>
      <c r="B997" s="5">
        <f>TITRES_STAT!D1000</f>
        <v>1</v>
      </c>
      <c r="C997" s="2">
        <f t="shared" si="117"/>
        <v>-3.0000000000000027E-2</v>
      </c>
      <c r="D997" s="2">
        <f t="shared" si="118"/>
        <v>1.032</v>
      </c>
      <c r="E997" s="2">
        <f t="shared" si="120"/>
        <v>1.052</v>
      </c>
      <c r="F997" s="2">
        <f t="shared" si="121"/>
        <v>1.1095000000000002</v>
      </c>
      <c r="G997" s="2">
        <f t="shared" si="115"/>
        <v>1.1666000000000001</v>
      </c>
      <c r="H997" s="2">
        <f t="shared" si="119"/>
        <v>1.3318999999999996</v>
      </c>
      <c r="I997" s="2">
        <f t="array" ref="I997">SUMPRODUCT(B981:B1000, (ROW(B981:B1000)-ROW(B981)+1)) / (20*21/2)</f>
        <v>1.032</v>
      </c>
      <c r="J997" s="2">
        <f t="shared" si="122"/>
        <v>1.0936829564926995</v>
      </c>
      <c r="K997" s="2">
        <f t="shared" si="116"/>
        <v>1.1504148670000791</v>
      </c>
    </row>
    <row r="998" spans="1:11" ht="13.5" x14ac:dyDescent="0.25">
      <c r="A998" s="3">
        <f>TITRES_STAT!B1001</f>
        <v>43763</v>
      </c>
      <c r="B998" s="5">
        <f>TITRES_STAT!D1001</f>
        <v>0.96</v>
      </c>
      <c r="C998" s="2">
        <f t="shared" si="117"/>
        <v>-4.0000000000000036E-2</v>
      </c>
      <c r="D998" s="2">
        <f t="shared" si="118"/>
        <v>1.012</v>
      </c>
      <c r="E998" s="2">
        <f t="shared" si="120"/>
        <v>1.0390000000000001</v>
      </c>
      <c r="F998" s="2">
        <f t="shared" si="121"/>
        <v>1.099</v>
      </c>
      <c r="G998" s="2">
        <f t="shared" si="115"/>
        <v>1.1616000000000002</v>
      </c>
      <c r="H998" s="2">
        <f t="shared" si="119"/>
        <v>1.3273499999999996</v>
      </c>
      <c r="I998" s="2">
        <f t="array" ref="I998">SUMPRODUCT(B982:B1001, (ROW(B982:B1001)-ROW(B982)+1)) / (20*21/2)</f>
        <v>1.0211428571428569</v>
      </c>
      <c r="J998" s="2">
        <f t="shared" si="122"/>
        <v>1.0809512463505375</v>
      </c>
      <c r="K998" s="2">
        <f t="shared" si="116"/>
        <v>1.1429476173138016</v>
      </c>
    </row>
    <row r="999" spans="1:11" ht="13.5" x14ac:dyDescent="0.25">
      <c r="A999" s="3">
        <f>TITRES_STAT!B1002</f>
        <v>43766</v>
      </c>
      <c r="B999" s="5">
        <f>TITRES_STAT!D1002</f>
        <v>0.96</v>
      </c>
      <c r="C999" s="2">
        <f t="shared" si="117"/>
        <v>0</v>
      </c>
      <c r="D999" s="2">
        <f t="shared" si="118"/>
        <v>0.99399999999999999</v>
      </c>
      <c r="E999" s="2">
        <f t="shared" si="120"/>
        <v>1.0260000000000002</v>
      </c>
      <c r="F999" s="2">
        <f t="shared" si="121"/>
        <v>1.0875000000000001</v>
      </c>
      <c r="G999" s="2">
        <f t="shared" si="115"/>
        <v>1.1566000000000001</v>
      </c>
      <c r="H999" s="2">
        <f t="shared" si="119"/>
        <v>1.3226999999999995</v>
      </c>
      <c r="I999" s="2">
        <f t="array" ref="I999">SUMPRODUCT(B983:B1002, (ROW(B983:B1002)-ROW(B983)+1)) / (20*21/2)</f>
        <v>1.0123333333333333</v>
      </c>
      <c r="J999" s="2">
        <f t="shared" si="122"/>
        <v>1.0694320800314387</v>
      </c>
      <c r="K999" s="2">
        <f t="shared" si="116"/>
        <v>1.1357732009485544</v>
      </c>
    </row>
    <row r="1000" spans="1:11" ht="13.5" x14ac:dyDescent="0.25">
      <c r="A1000" s="3">
        <f>TITRES_STAT!B1003</f>
        <v>43767</v>
      </c>
      <c r="B1000" s="5">
        <f>TITRES_STAT!D1003</f>
        <v>0.92</v>
      </c>
      <c r="C1000" s="2">
        <f t="shared" si="117"/>
        <v>-3.9999999999999925E-2</v>
      </c>
      <c r="D1000" s="2">
        <f t="shared" si="118"/>
        <v>0.97399999999999998</v>
      </c>
      <c r="E1000" s="2">
        <f t="shared" si="120"/>
        <v>1.0090000000000001</v>
      </c>
      <c r="F1000" s="2">
        <f t="shared" si="121"/>
        <v>1.0740000000000003</v>
      </c>
      <c r="G1000" s="2">
        <f t="shared" si="115"/>
        <v>1.1508</v>
      </c>
      <c r="H1000" s="2">
        <f t="shared" si="119"/>
        <v>1.31785</v>
      </c>
      <c r="I1000" s="2">
        <f t="array" ref="I1000">SUMPRODUCT(B984:B1003, (ROW(B984:B1003)-ROW(B984)+1)) / (20*21/2)</f>
        <v>1.0026666666666666</v>
      </c>
      <c r="J1000" s="2">
        <f t="shared" si="122"/>
        <v>1.055200453361778</v>
      </c>
      <c r="K1000" s="2">
        <f t="shared" si="116"/>
        <v>1.1273115067937092</v>
      </c>
    </row>
    <row r="1001" spans="1:11" ht="13.5" x14ac:dyDescent="0.25">
      <c r="A1001" s="3">
        <f>TITRES_STAT!B1004</f>
        <v>43768</v>
      </c>
      <c r="B1001" s="5">
        <f>TITRES_STAT!D1004</f>
        <v>0.96</v>
      </c>
      <c r="C1001" s="2">
        <f t="shared" si="117"/>
        <v>3.9999999999999925E-2</v>
      </c>
      <c r="D1001" s="2">
        <f t="shared" si="118"/>
        <v>0.96</v>
      </c>
      <c r="E1001" s="2">
        <f t="shared" si="120"/>
        <v>0.99899999999999989</v>
      </c>
      <c r="F1001" s="2">
        <f t="shared" si="121"/>
        <v>1.0625000000000002</v>
      </c>
      <c r="G1001" s="2">
        <f t="shared" si="115"/>
        <v>1.1458000000000002</v>
      </c>
      <c r="H1001" s="2">
        <f t="shared" si="119"/>
        <v>1.3131999999999999</v>
      </c>
      <c r="I1001" s="2">
        <f t="array" ref="I1001">SUMPRODUCT(B985:B1004, (ROW(B985:B1004)-ROW(B985)+1)) / (20*21/2)</f>
        <v>0.99314285714285711</v>
      </c>
      <c r="J1001" s="2">
        <f t="shared" si="122"/>
        <v>1.0461337435177991</v>
      </c>
      <c r="K1001" s="2">
        <f t="shared" si="116"/>
        <v>1.1207502712331716</v>
      </c>
    </row>
    <row r="1002" spans="1:11" ht="13.5" x14ac:dyDescent="0.25">
      <c r="A1002" s="3">
        <f>TITRES_STAT!B1005</f>
        <v>43769</v>
      </c>
      <c r="B1002" s="5">
        <f>TITRES_STAT!D1005</f>
        <v>0.97</v>
      </c>
      <c r="C1002" s="2">
        <f t="shared" si="117"/>
        <v>1.0000000000000009E-2</v>
      </c>
      <c r="D1002" s="2">
        <f t="shared" si="118"/>
        <v>0.95399999999999996</v>
      </c>
      <c r="E1002" s="2">
        <f t="shared" si="120"/>
        <v>0.9930000000000001</v>
      </c>
      <c r="F1002" s="2">
        <f t="shared" si="121"/>
        <v>1.0515000000000001</v>
      </c>
      <c r="G1002" s="2">
        <f t="shared" si="115"/>
        <v>1.1414000000000002</v>
      </c>
      <c r="H1002" s="2">
        <f t="shared" si="119"/>
        <v>1.3086500000000008</v>
      </c>
      <c r="I1002" s="2">
        <f t="array" ref="I1002">SUMPRODUCT(B986:B1005, (ROW(B986:B1005)-ROW(B986)+1)) / (20*21/2)</f>
        <v>0.98366666666666647</v>
      </c>
      <c r="J1002" s="2">
        <f t="shared" si="122"/>
        <v>1.0388829108018183</v>
      </c>
      <c r="K1002" s="2">
        <f t="shared" si="116"/>
        <v>1.1148384958906943</v>
      </c>
    </row>
    <row r="1003" spans="1:11" ht="13.5" x14ac:dyDescent="0.25">
      <c r="A1003" s="3">
        <f>TITRES_STAT!B1006</f>
        <v>43770</v>
      </c>
      <c r="B1003" s="5">
        <f>TITRES_STAT!D1006</f>
        <v>0.95</v>
      </c>
      <c r="C1003" s="2">
        <f t="shared" si="117"/>
        <v>-2.0000000000000018E-2</v>
      </c>
      <c r="D1003" s="2">
        <f t="shared" si="118"/>
        <v>0.95199999999999996</v>
      </c>
      <c r="E1003" s="2">
        <f t="shared" si="120"/>
        <v>0.98199999999999998</v>
      </c>
      <c r="F1003" s="2">
        <f t="shared" si="121"/>
        <v>1.04</v>
      </c>
      <c r="G1003" s="2">
        <f t="shared" si="115"/>
        <v>1.1360000000000003</v>
      </c>
      <c r="H1003" s="2">
        <f t="shared" si="119"/>
        <v>1.3040500000000006</v>
      </c>
      <c r="I1003" s="2">
        <f t="array" ref="I1003">SUMPRODUCT(B987:B1006, (ROW(B987:B1006)-ROW(B987)+1)) / (20*21/2)</f>
        <v>0.97442857142857153</v>
      </c>
      <c r="J1003" s="2">
        <f t="shared" si="122"/>
        <v>1.0304178716778356</v>
      </c>
      <c r="K1003" s="2">
        <f t="shared" si="116"/>
        <v>1.1083742411498829</v>
      </c>
    </row>
    <row r="1004" spans="1:11" ht="13.5" x14ac:dyDescent="0.25">
      <c r="A1004" s="3">
        <f>TITRES_STAT!B1007</f>
        <v>43773</v>
      </c>
      <c r="B1004" s="5">
        <f>TITRES_STAT!D1007</f>
        <v>0.94</v>
      </c>
      <c r="C1004" s="2">
        <f t="shared" si="117"/>
        <v>-1.0000000000000009E-2</v>
      </c>
      <c r="D1004" s="2">
        <f t="shared" si="118"/>
        <v>0.94800000000000006</v>
      </c>
      <c r="E1004" s="2">
        <f t="shared" si="120"/>
        <v>0.97099999999999986</v>
      </c>
      <c r="F1004" s="2">
        <f t="shared" si="121"/>
        <v>1.0295000000000001</v>
      </c>
      <c r="G1004" s="2">
        <f t="shared" si="115"/>
        <v>1.1310000000000004</v>
      </c>
      <c r="H1004" s="2">
        <f t="shared" si="119"/>
        <v>1.2994000000000006</v>
      </c>
      <c r="I1004" s="2">
        <f t="array" ref="I1004">SUMPRODUCT(B988:B1007, (ROW(B988:B1007)-ROW(B988)+1)) / (20*21/2)</f>
        <v>0.96238095238095234</v>
      </c>
      <c r="J1004" s="2">
        <f t="shared" si="122"/>
        <v>1.021806645803756</v>
      </c>
      <c r="K1004" s="2">
        <f t="shared" si="116"/>
        <v>1.1017713297322405</v>
      </c>
    </row>
    <row r="1005" spans="1:11" ht="13.5" x14ac:dyDescent="0.25">
      <c r="A1005" s="3">
        <f>TITRES_STAT!B1008</f>
        <v>43774</v>
      </c>
      <c r="B1005" s="5">
        <f>TITRES_STAT!D1008</f>
        <v>0.93</v>
      </c>
      <c r="C1005" s="2">
        <f t="shared" si="117"/>
        <v>-9.9999999999998979E-3</v>
      </c>
      <c r="D1005" s="2">
        <f t="shared" si="118"/>
        <v>0.95</v>
      </c>
      <c r="E1005" s="2">
        <f t="shared" si="120"/>
        <v>0.96199999999999997</v>
      </c>
      <c r="F1005" s="2">
        <f t="shared" si="121"/>
        <v>1.0169999999999999</v>
      </c>
      <c r="G1005" s="2">
        <f t="shared" si="115"/>
        <v>1.1258000000000004</v>
      </c>
      <c r="H1005" s="2">
        <f t="shared" si="119"/>
        <v>1.2952000000000006</v>
      </c>
      <c r="I1005" s="2">
        <f t="array" ref="I1005">SUMPRODUCT(B989:B1008, (ROW(B989:B1008)-ROW(B989)+1)) / (20*21/2)</f>
        <v>0.9532857142857144</v>
      </c>
      <c r="J1005" s="2">
        <f t="shared" si="122"/>
        <v>1.0130631557272078</v>
      </c>
      <c r="K1005" s="2">
        <f t="shared" si="116"/>
        <v>1.0950351991545055</v>
      </c>
    </row>
    <row r="1006" spans="1:11" ht="13.5" x14ac:dyDescent="0.25">
      <c r="A1006" s="3">
        <f>TITRES_STAT!B1009</f>
        <v>43775</v>
      </c>
      <c r="B1006" s="5">
        <f>TITRES_STAT!D1009</f>
        <v>0.92</v>
      </c>
      <c r="C1006" s="2">
        <f t="shared" si="117"/>
        <v>-1.0000000000000009E-2</v>
      </c>
      <c r="D1006" s="2">
        <f t="shared" si="118"/>
        <v>0.94199999999999995</v>
      </c>
      <c r="E1006" s="2">
        <f t="shared" si="120"/>
        <v>0.95099999999999996</v>
      </c>
      <c r="F1006" s="2">
        <f t="shared" si="121"/>
        <v>1.0065</v>
      </c>
      <c r="G1006" s="2">
        <f t="shared" si="115"/>
        <v>1.1210000000000004</v>
      </c>
      <c r="H1006" s="2">
        <f t="shared" si="119"/>
        <v>1.2907500000000007</v>
      </c>
      <c r="I1006" s="2">
        <f t="array" ref="I1006">SUMPRODUCT(B990:B1009, (ROW(B990:B1009)-ROW(B990)+1)) / (20*21/2)</f>
        <v>0.94985714285714273</v>
      </c>
      <c r="J1006" s="2">
        <f t="shared" si="122"/>
        <v>1.0041999980389025</v>
      </c>
      <c r="K1006" s="2">
        <f t="shared" si="116"/>
        <v>1.0881710736974661</v>
      </c>
    </row>
    <row r="1007" spans="1:11" ht="13.5" x14ac:dyDescent="0.25">
      <c r="A1007" s="3">
        <f>TITRES_STAT!B1010</f>
        <v>43776</v>
      </c>
      <c r="B1007" s="5">
        <f>TITRES_STAT!D1010</f>
        <v>0.88</v>
      </c>
      <c r="C1007" s="2">
        <f t="shared" si="117"/>
        <v>-4.0000000000000036E-2</v>
      </c>
      <c r="D1007" s="2">
        <f t="shared" si="118"/>
        <v>0.92400000000000004</v>
      </c>
      <c r="E1007" s="2">
        <f t="shared" si="120"/>
        <v>0.93900000000000006</v>
      </c>
      <c r="F1007" s="2">
        <f t="shared" si="121"/>
        <v>0.99550000000000016</v>
      </c>
      <c r="G1007" s="2">
        <f t="shared" si="115"/>
        <v>1.1146000000000007</v>
      </c>
      <c r="H1007" s="2">
        <f t="shared" si="119"/>
        <v>1.2862000000000007</v>
      </c>
      <c r="I1007" s="2">
        <f t="array" ref="I1007">SUMPRODUCT(B991:B1010, (ROW(B991:B1010)-ROW(B991)+1)) / (20*21/2)</f>
        <v>0.95185714285714296</v>
      </c>
      <c r="J1007" s="2">
        <f t="shared" si="122"/>
        <v>0.99237142679710222</v>
      </c>
      <c r="K1007" s="2">
        <f t="shared" si="116"/>
        <v>1.0800075021799185</v>
      </c>
    </row>
    <row r="1008" spans="1:11" ht="13.5" x14ac:dyDescent="0.25">
      <c r="A1008" s="3">
        <f>TITRES_STAT!B1011</f>
        <v>43777</v>
      </c>
      <c r="B1008" s="5">
        <f>TITRES_STAT!D1011</f>
        <v>0.9</v>
      </c>
      <c r="C1008" s="2">
        <f t="shared" si="117"/>
        <v>2.0000000000000018E-2</v>
      </c>
      <c r="D1008" s="2">
        <f t="shared" si="118"/>
        <v>0.91400000000000003</v>
      </c>
      <c r="E1008" s="2">
        <f t="shared" si="120"/>
        <v>0.93300000000000005</v>
      </c>
      <c r="F1008" s="2">
        <f t="shared" si="121"/>
        <v>0.98599999999999999</v>
      </c>
      <c r="G1008" s="2">
        <f t="shared" si="115"/>
        <v>1.1086000000000005</v>
      </c>
      <c r="H1008" s="2">
        <f t="shared" si="119"/>
        <v>1.2818500000000004</v>
      </c>
      <c r="I1008" s="2">
        <f t="array" ref="I1008">SUMPRODUCT(B992:B1011, (ROW(B992:B1011)-ROW(B992)+1)) / (20*21/2)</f>
        <v>0.96000000000000008</v>
      </c>
      <c r="J1008" s="2">
        <f t="shared" si="122"/>
        <v>0.98357414805452104</v>
      </c>
      <c r="K1008" s="2">
        <f t="shared" si="116"/>
        <v>1.0729483844473728</v>
      </c>
    </row>
    <row r="1009" spans="1:11" ht="13.5" x14ac:dyDescent="0.25">
      <c r="A1009" s="3">
        <f>TITRES_STAT!B1012</f>
        <v>43780</v>
      </c>
      <c r="B1009" s="5">
        <f>TITRES_STAT!D1012</f>
        <v>0.95</v>
      </c>
      <c r="C1009" s="2">
        <f t="shared" si="117"/>
        <v>4.9999999999999933E-2</v>
      </c>
      <c r="D1009" s="2">
        <f t="shared" si="118"/>
        <v>0.91600000000000004</v>
      </c>
      <c r="E1009" s="2">
        <f t="shared" si="120"/>
        <v>0.93199999999999983</v>
      </c>
      <c r="F1009" s="2">
        <f t="shared" si="121"/>
        <v>0.97899999999999987</v>
      </c>
      <c r="G1009" s="2">
        <f t="shared" si="115"/>
        <v>1.1034000000000008</v>
      </c>
      <c r="H1009" s="2">
        <f t="shared" si="119"/>
        <v>1.2780000000000002</v>
      </c>
      <c r="I1009" s="2">
        <f t="array" ref="I1009">SUMPRODUCT(B993:B1012, (ROW(B993:B1012)-ROW(B993)+1)) / (20*21/2)</f>
        <v>0.97385714285714298</v>
      </c>
      <c r="J1009" s="2">
        <f t="shared" si="122"/>
        <v>0.98037661014456667</v>
      </c>
      <c r="K1009" s="2">
        <f t="shared" si="116"/>
        <v>1.068126879174927</v>
      </c>
    </row>
    <row r="1010" spans="1:11" ht="13.5" x14ac:dyDescent="0.25">
      <c r="A1010" s="3">
        <f>TITRES_STAT!B1013</f>
        <v>43781</v>
      </c>
      <c r="B1010" s="5">
        <f>TITRES_STAT!D1013</f>
        <v>1</v>
      </c>
      <c r="C1010" s="2">
        <f t="shared" si="117"/>
        <v>5.0000000000000044E-2</v>
      </c>
      <c r="D1010" s="2">
        <f t="shared" si="118"/>
        <v>0.93</v>
      </c>
      <c r="E1010" s="2">
        <f t="shared" si="120"/>
        <v>0.94000000000000006</v>
      </c>
      <c r="F1010" s="2">
        <f t="shared" si="121"/>
        <v>0.97449999999999992</v>
      </c>
      <c r="G1010" s="2">
        <f t="shared" ref="G1010:G1073" si="123">AVERAGE(B961:B1010)</f>
        <v>1.0994000000000006</v>
      </c>
      <c r="H1010" s="2">
        <f t="shared" si="119"/>
        <v>1.2745</v>
      </c>
      <c r="I1010" s="2">
        <f t="array" ref="I1010">SUMPRODUCT(B994:B1013, (ROW(B994:B1013)-ROW(B994)+1)) / (20*21/2)</f>
        <v>0.98157142857142854</v>
      </c>
      <c r="J1010" s="2">
        <f t="shared" si="122"/>
        <v>0.9822455044165127</v>
      </c>
      <c r="K1010" s="2">
        <f t="shared" si="116"/>
        <v>1.0654552368543417</v>
      </c>
    </row>
    <row r="1011" spans="1:11" ht="13.5" x14ac:dyDescent="0.25">
      <c r="A1011" s="3">
        <f>TITRES_STAT!B1014</f>
        <v>43782</v>
      </c>
      <c r="B1011" s="5">
        <f>TITRES_STAT!D1014</f>
        <v>1.06</v>
      </c>
      <c r="C1011" s="2">
        <f t="shared" si="117"/>
        <v>6.0000000000000053E-2</v>
      </c>
      <c r="D1011" s="2">
        <f t="shared" si="118"/>
        <v>0.95799999999999996</v>
      </c>
      <c r="E1011" s="2">
        <f t="shared" si="120"/>
        <v>0.95000000000000018</v>
      </c>
      <c r="F1011" s="2">
        <f t="shared" si="121"/>
        <v>0.9744999999999997</v>
      </c>
      <c r="G1011" s="2">
        <f t="shared" si="123"/>
        <v>1.0972000000000006</v>
      </c>
      <c r="H1011" s="2">
        <f t="shared" si="119"/>
        <v>1.27155</v>
      </c>
      <c r="I1011" s="2">
        <f t="array" ref="I1011">SUMPRODUCT(B995:B1014, (ROW(B995:B1014)-ROW(B995)+1)) / (20*21/2)</f>
        <v>0.99119047619047618</v>
      </c>
      <c r="J1011" s="2">
        <f t="shared" si="122"/>
        <v>0.98965069447208287</v>
      </c>
      <c r="K1011" s="2">
        <f t="shared" ref="K1011:K1074" si="124">$K$4*B1011+(1-$K$4)*K1010</f>
        <v>1.0652413059973087</v>
      </c>
    </row>
    <row r="1012" spans="1:11" ht="13.5" x14ac:dyDescent="0.25">
      <c r="A1012" s="3">
        <f>TITRES_STAT!B1015</f>
        <v>43783</v>
      </c>
      <c r="B1012" s="5">
        <f>TITRES_STAT!D1015</f>
        <v>1.1200000000000001</v>
      </c>
      <c r="C1012" s="2">
        <f t="shared" si="117"/>
        <v>6.0000000000000053E-2</v>
      </c>
      <c r="D1012" s="2">
        <f t="shared" si="118"/>
        <v>1.006</v>
      </c>
      <c r="E1012" s="2">
        <f t="shared" si="120"/>
        <v>0.96500000000000019</v>
      </c>
      <c r="F1012" s="2">
        <f t="shared" si="121"/>
        <v>0.97900000000000009</v>
      </c>
      <c r="G1012" s="2">
        <f t="shared" si="123"/>
        <v>1.0962000000000005</v>
      </c>
      <c r="H1012" s="2">
        <f t="shared" si="119"/>
        <v>1.2686999999999999</v>
      </c>
      <c r="I1012" s="2">
        <f t="array" ref="I1012">SUMPRODUCT(B996:B1015, (ROW(B996:B1015)-ROW(B996)+1)) / (20*21/2)</f>
        <v>1.0016190476190479</v>
      </c>
      <c r="J1012" s="2">
        <f t="shared" si="122"/>
        <v>1.0020649140461702</v>
      </c>
      <c r="K1012" s="2">
        <f t="shared" si="124"/>
        <v>1.0673887057621201</v>
      </c>
    </row>
    <row r="1013" spans="1:11" ht="13.5" x14ac:dyDescent="0.25">
      <c r="A1013" s="3">
        <f>TITRES_STAT!B1016</f>
        <v>43784</v>
      </c>
      <c r="B1013" s="5">
        <f>TITRES_STAT!D1016</f>
        <v>1.06</v>
      </c>
      <c r="C1013" s="2">
        <f t="shared" si="117"/>
        <v>-6.0000000000000053E-2</v>
      </c>
      <c r="D1013" s="2">
        <f t="shared" si="118"/>
        <v>1.0379999999999998</v>
      </c>
      <c r="E1013" s="2">
        <f t="shared" si="120"/>
        <v>0.97599999999999998</v>
      </c>
      <c r="F1013" s="2">
        <f t="shared" si="121"/>
        <v>0.97899999999999987</v>
      </c>
      <c r="G1013" s="2">
        <f t="shared" si="123"/>
        <v>1.0934000000000004</v>
      </c>
      <c r="H1013" s="2">
        <f t="shared" si="119"/>
        <v>1.2654000000000001</v>
      </c>
      <c r="I1013" s="2">
        <f t="array" ref="I1013">SUMPRODUCT(B997:B1016, (ROW(B997:B1016)-ROW(B997)+1)) / (20*21/2)</f>
        <v>1.0136190476190476</v>
      </c>
      <c r="J1013" s="2">
        <f t="shared" si="122"/>
        <v>1.0075825412798682</v>
      </c>
      <c r="K1013" s="2">
        <f t="shared" si="124"/>
        <v>1.0670989525949781</v>
      </c>
    </row>
    <row r="1014" spans="1:11" ht="13.5" x14ac:dyDescent="0.25">
      <c r="A1014" s="3">
        <f>TITRES_STAT!B1017</f>
        <v>43787</v>
      </c>
      <c r="B1014" s="5">
        <f>TITRES_STAT!D1017</f>
        <v>1.08</v>
      </c>
      <c r="C1014" s="2">
        <f t="shared" si="117"/>
        <v>2.0000000000000018E-2</v>
      </c>
      <c r="D1014" s="2">
        <f t="shared" si="118"/>
        <v>1.0640000000000001</v>
      </c>
      <c r="E1014" s="2">
        <f t="shared" si="120"/>
        <v>0.99</v>
      </c>
      <c r="F1014" s="2">
        <f t="shared" si="121"/>
        <v>0.98049999999999993</v>
      </c>
      <c r="G1014" s="2">
        <f t="shared" si="123"/>
        <v>1.0906000000000002</v>
      </c>
      <c r="H1014" s="2">
        <f t="shared" si="119"/>
        <v>1.2622000000000002</v>
      </c>
      <c r="I1014" s="2">
        <f t="array" ref="I1014">SUMPRODUCT(B998:B1017, (ROW(B998:B1017)-ROW(B998)+1)) / (20*21/2)</f>
        <v>1.0242857142857142</v>
      </c>
      <c r="J1014" s="2">
        <f t="shared" si="122"/>
        <v>1.0144794421103569</v>
      </c>
      <c r="K1014" s="2">
        <f t="shared" si="124"/>
        <v>1.0676048760226262</v>
      </c>
    </row>
    <row r="1015" spans="1:11" ht="13.5" x14ac:dyDescent="0.25">
      <c r="A1015" s="3">
        <f>TITRES_STAT!B1018</f>
        <v>43788</v>
      </c>
      <c r="B1015" s="5">
        <f>TITRES_STAT!D1018</f>
        <v>1.0900000000000001</v>
      </c>
      <c r="C1015" s="2">
        <f t="shared" si="117"/>
        <v>1.0000000000000009E-2</v>
      </c>
      <c r="D1015" s="2">
        <f t="shared" si="118"/>
        <v>1.0820000000000001</v>
      </c>
      <c r="E1015" s="2">
        <f t="shared" si="120"/>
        <v>1.006</v>
      </c>
      <c r="F1015" s="2">
        <f t="shared" si="121"/>
        <v>0.98399999999999976</v>
      </c>
      <c r="G1015" s="2">
        <f t="shared" si="123"/>
        <v>1.0882000000000003</v>
      </c>
      <c r="H1015" s="2">
        <f t="shared" si="119"/>
        <v>1.2594000000000001</v>
      </c>
      <c r="I1015" s="2">
        <f t="array" ref="I1015">SUMPRODUCT(B999:B1018, (ROW(B999:B1018)-ROW(B999)+1)) / (20*21/2)</f>
        <v>1.0335238095238095</v>
      </c>
      <c r="J1015" s="2">
        <f t="shared" si="122"/>
        <v>1.0216718761950849</v>
      </c>
      <c r="K1015" s="2">
        <f t="shared" si="124"/>
        <v>1.0684831161786017</v>
      </c>
    </row>
    <row r="1016" spans="1:11" ht="13.5" x14ac:dyDescent="0.25">
      <c r="A1016" s="3">
        <f>TITRES_STAT!B1019</f>
        <v>43789</v>
      </c>
      <c r="B1016" s="5">
        <f>TITRES_STAT!D1019</f>
        <v>1.1100000000000001</v>
      </c>
      <c r="C1016" s="2">
        <f t="shared" si="117"/>
        <v>2.0000000000000018E-2</v>
      </c>
      <c r="D1016" s="2">
        <f t="shared" si="118"/>
        <v>1.0920000000000001</v>
      </c>
      <c r="E1016" s="2">
        <f t="shared" si="120"/>
        <v>1.0249999999999999</v>
      </c>
      <c r="F1016" s="2">
        <f t="shared" si="121"/>
        <v>0.9880000000000001</v>
      </c>
      <c r="G1016" s="2">
        <f t="shared" si="123"/>
        <v>1.0862000000000003</v>
      </c>
      <c r="H1016" s="2">
        <f t="shared" si="119"/>
        <v>1.2569500000000002</v>
      </c>
      <c r="I1016" s="2">
        <f t="array" ref="I1016">SUMPRODUCT(B1000:B1019, (ROW(B1000:B1019)-ROW(B1000)+1)) / (20*21/2)</f>
        <v>1.0383333333333336</v>
      </c>
      <c r="J1016" s="2">
        <f t="shared" si="122"/>
        <v>1.0300840784622196</v>
      </c>
      <c r="K1016" s="2">
        <f t="shared" si="124"/>
        <v>1.0701112292696369</v>
      </c>
    </row>
    <row r="1017" spans="1:11" ht="13.5" x14ac:dyDescent="0.25">
      <c r="A1017" s="3">
        <f>TITRES_STAT!B1020</f>
        <v>43790</v>
      </c>
      <c r="B1017" s="5">
        <f>TITRES_STAT!D1020</f>
        <v>1.1000000000000001</v>
      </c>
      <c r="C1017" s="2">
        <f t="shared" si="117"/>
        <v>-1.0000000000000009E-2</v>
      </c>
      <c r="D1017" s="2">
        <f t="shared" si="118"/>
        <v>1.0880000000000003</v>
      </c>
      <c r="E1017" s="2">
        <f t="shared" si="120"/>
        <v>1.0469999999999999</v>
      </c>
      <c r="F1017" s="2">
        <f t="shared" si="121"/>
        <v>0.9930000000000001</v>
      </c>
      <c r="G1017" s="2">
        <f t="shared" si="123"/>
        <v>1.0840000000000003</v>
      </c>
      <c r="H1017" s="2">
        <f t="shared" si="119"/>
        <v>1.2543000000000002</v>
      </c>
      <c r="I1017" s="2">
        <f t="array" ref="I1017">SUMPRODUCT(B1001:B1020, (ROW(B1001:B1020)-ROW(B1001)+1)) / (20*21/2)</f>
        <v>1.0417619047619047</v>
      </c>
      <c r="J1017" s="2">
        <f t="shared" si="122"/>
        <v>1.0367427376562939</v>
      </c>
      <c r="K1017" s="2">
        <f t="shared" si="124"/>
        <v>1.0712833379257296</v>
      </c>
    </row>
    <row r="1018" spans="1:11" ht="13.5" x14ac:dyDescent="0.25">
      <c r="A1018" s="3">
        <f>TITRES_STAT!B1021</f>
        <v>43791</v>
      </c>
      <c r="B1018" s="5">
        <f>TITRES_STAT!D1021</f>
        <v>1.0900000000000001</v>
      </c>
      <c r="C1018" s="2">
        <f t="shared" si="117"/>
        <v>-1.0000000000000009E-2</v>
      </c>
      <c r="D1018" s="2">
        <f t="shared" si="118"/>
        <v>1.0940000000000001</v>
      </c>
      <c r="E1018" s="2">
        <f t="shared" si="120"/>
        <v>1.0659999999999998</v>
      </c>
      <c r="F1018" s="2">
        <f t="shared" si="121"/>
        <v>0.99950000000000006</v>
      </c>
      <c r="G1018" s="2">
        <f t="shared" si="123"/>
        <v>1.0816000000000003</v>
      </c>
      <c r="H1018" s="2">
        <f t="shared" si="119"/>
        <v>1.2515000000000003</v>
      </c>
      <c r="I1018" s="2">
        <f t="array" ref="I1018">SUMPRODUCT(B1002:B1021, (ROW(B1002:B1021)-ROW(B1002)+1)) / (20*21/2)</f>
        <v>1.0408095238095239</v>
      </c>
      <c r="J1018" s="2">
        <f t="shared" si="122"/>
        <v>1.0418148578795041</v>
      </c>
      <c r="K1018" s="2">
        <f t="shared" si="124"/>
        <v>1.0720173246737401</v>
      </c>
    </row>
    <row r="1019" spans="1:11" ht="13.5" x14ac:dyDescent="0.25">
      <c r="A1019" s="3">
        <f>TITRES_STAT!B1022</f>
        <v>43794</v>
      </c>
      <c r="B1019" s="5">
        <f>TITRES_STAT!D1022</f>
        <v>1.05</v>
      </c>
      <c r="C1019" s="2">
        <f t="shared" si="117"/>
        <v>-4.0000000000000036E-2</v>
      </c>
      <c r="D1019" s="2">
        <f t="shared" si="118"/>
        <v>1.0880000000000001</v>
      </c>
      <c r="E1019" s="2">
        <f t="shared" si="120"/>
        <v>1.0760000000000001</v>
      </c>
      <c r="F1019" s="2">
        <f t="shared" si="121"/>
        <v>1.004</v>
      </c>
      <c r="G1019" s="2">
        <f t="shared" si="123"/>
        <v>1.0784000000000002</v>
      </c>
      <c r="H1019" s="2">
        <f t="shared" si="119"/>
        <v>1.2487500000000002</v>
      </c>
      <c r="I1019" s="2">
        <f t="array" ref="I1019">SUMPRODUCT(B1003:B1022, (ROW(B1003:B1022)-ROW(B1003)+1)) / (20*21/2)</f>
        <v>1.0406190476190476</v>
      </c>
      <c r="J1019" s="2">
        <f t="shared" si="122"/>
        <v>1.0425943952243133</v>
      </c>
      <c r="K1019" s="2">
        <f t="shared" si="124"/>
        <v>1.0711539001767307</v>
      </c>
    </row>
    <row r="1020" spans="1:11" ht="13.5" x14ac:dyDescent="0.25">
      <c r="A1020" s="3">
        <f>TITRES_STAT!B1023</f>
        <v>43795</v>
      </c>
      <c r="B1020" s="5">
        <f>TITRES_STAT!D1023</f>
        <v>1.04</v>
      </c>
      <c r="C1020" s="2">
        <f t="shared" si="117"/>
        <v>-1.0000000000000009E-2</v>
      </c>
      <c r="D1020" s="2">
        <f t="shared" si="118"/>
        <v>1.0779999999999998</v>
      </c>
      <c r="E1020" s="2">
        <f t="shared" si="120"/>
        <v>1.08</v>
      </c>
      <c r="F1020" s="2">
        <f t="shared" si="121"/>
        <v>1.0100000000000002</v>
      </c>
      <c r="G1020" s="2">
        <f t="shared" si="123"/>
        <v>1.0748000000000002</v>
      </c>
      <c r="H1020" s="2">
        <f t="shared" si="119"/>
        <v>1.2458000000000002</v>
      </c>
      <c r="I1020" s="2">
        <f t="array" ref="I1020">SUMPRODUCT(B1004:B1023, (ROW(B1004:B1023)-ROW(B1004)+1)) / (20*21/2)</f>
        <v>1.0373809523809525</v>
      </c>
      <c r="J1020" s="2">
        <f t="shared" si="122"/>
        <v>1.042347309964855</v>
      </c>
      <c r="K1020" s="2">
        <f t="shared" si="124"/>
        <v>1.0699321786011726</v>
      </c>
    </row>
    <row r="1021" spans="1:11" ht="13.5" x14ac:dyDescent="0.25">
      <c r="A1021" s="3">
        <f>TITRES_STAT!B1024</f>
        <v>43796</v>
      </c>
      <c r="B1021" s="5">
        <f>TITRES_STAT!D1024</f>
        <v>1</v>
      </c>
      <c r="C1021" s="2">
        <f t="shared" si="117"/>
        <v>-4.0000000000000036E-2</v>
      </c>
      <c r="D1021" s="2">
        <f t="shared" si="118"/>
        <v>1.056</v>
      </c>
      <c r="E1021" s="2">
        <f t="shared" si="120"/>
        <v>1.0740000000000003</v>
      </c>
      <c r="F1021" s="2">
        <f t="shared" si="121"/>
        <v>1.012</v>
      </c>
      <c r="G1021" s="2">
        <f t="shared" si="123"/>
        <v>1.0704000000000002</v>
      </c>
      <c r="H1021" s="2">
        <f t="shared" si="119"/>
        <v>1.2428000000000001</v>
      </c>
      <c r="I1021" s="2">
        <f t="array" ref="I1021">SUMPRODUCT(B1005:B1024, (ROW(B1005:B1024)-ROW(B1005)+1)) / (20*21/2)</f>
        <v>1.0311428571428571</v>
      </c>
      <c r="J1021" s="2">
        <f t="shared" si="122"/>
        <v>1.038314232825345</v>
      </c>
      <c r="K1021" s="2">
        <f t="shared" si="124"/>
        <v>1.0671897402246562</v>
      </c>
    </row>
    <row r="1022" spans="1:11" ht="13.5" x14ac:dyDescent="0.25">
      <c r="A1022" s="3">
        <f>TITRES_STAT!B1025</f>
        <v>43797</v>
      </c>
      <c r="B1022" s="5">
        <f>TITRES_STAT!D1025</f>
        <v>1.01</v>
      </c>
      <c r="C1022" s="2">
        <f t="shared" si="117"/>
        <v>1.0000000000000009E-2</v>
      </c>
      <c r="D1022" s="2">
        <f t="shared" si="118"/>
        <v>1.0379999999999998</v>
      </c>
      <c r="E1022" s="2">
        <f t="shared" si="120"/>
        <v>1.0630000000000002</v>
      </c>
      <c r="F1022" s="2">
        <f t="shared" si="121"/>
        <v>1.0140000000000002</v>
      </c>
      <c r="G1022" s="2">
        <f t="shared" si="123"/>
        <v>1.0662000000000003</v>
      </c>
      <c r="H1022" s="2">
        <f t="shared" si="119"/>
        <v>1.2396500000000001</v>
      </c>
      <c r="I1022" s="2">
        <f t="array" ref="I1022">SUMPRODUCT(B1006:B1025, (ROW(B1006:B1025)-ROW(B1006)+1)) / (20*21/2)</f>
        <v>1.0277142857142858</v>
      </c>
      <c r="J1022" s="2">
        <f t="shared" si="122"/>
        <v>1.0356176392229313</v>
      </c>
      <c r="K1022" s="2">
        <f t="shared" si="124"/>
        <v>1.0649470053138854</v>
      </c>
    </row>
    <row r="1023" spans="1:11" ht="13.5" x14ac:dyDescent="0.25">
      <c r="A1023" s="3">
        <f>TITRES_STAT!B1026</f>
        <v>43798</v>
      </c>
      <c r="B1023" s="5">
        <f>TITRES_STAT!D1026</f>
        <v>0.98</v>
      </c>
      <c r="C1023" s="2">
        <f t="shared" si="117"/>
        <v>-3.0000000000000027E-2</v>
      </c>
      <c r="D1023" s="2">
        <f t="shared" si="118"/>
        <v>1.016</v>
      </c>
      <c r="E1023" s="2">
        <f t="shared" si="120"/>
        <v>1.0550000000000002</v>
      </c>
      <c r="F1023" s="2">
        <f t="shared" si="121"/>
        <v>1.0154999999999998</v>
      </c>
      <c r="G1023" s="2">
        <f t="shared" si="123"/>
        <v>1.0614000000000001</v>
      </c>
      <c r="H1023" s="2">
        <f t="shared" si="119"/>
        <v>1.2363000000000002</v>
      </c>
      <c r="I1023" s="2">
        <f t="array" ref="I1023">SUMPRODUCT(B1007:B1026, (ROW(B1007:B1026)-ROW(B1007)+1)) / (20*21/2)</f>
        <v>1.0230952380952383</v>
      </c>
      <c r="J1023" s="2">
        <f t="shared" si="122"/>
        <v>1.0303207212016998</v>
      </c>
      <c r="K1023" s="2">
        <f t="shared" si="124"/>
        <v>1.0616157502035368</v>
      </c>
    </row>
    <row r="1024" spans="1:11" ht="13.5" x14ac:dyDescent="0.25">
      <c r="A1024" s="3">
        <f>TITRES_STAT!B1027</f>
        <v>43801</v>
      </c>
      <c r="B1024" s="5">
        <f>TITRES_STAT!D1027</f>
        <v>0.95</v>
      </c>
      <c r="C1024" s="2">
        <f t="shared" si="117"/>
        <v>-3.0000000000000027E-2</v>
      </c>
      <c r="D1024" s="2">
        <f t="shared" si="118"/>
        <v>0.99599999999999989</v>
      </c>
      <c r="E1024" s="2">
        <f t="shared" si="120"/>
        <v>1.042</v>
      </c>
      <c r="F1024" s="2">
        <f t="shared" si="121"/>
        <v>1.016</v>
      </c>
      <c r="G1024" s="2">
        <f t="shared" si="123"/>
        <v>1.0560000000000003</v>
      </c>
      <c r="H1024" s="2">
        <f t="shared" si="119"/>
        <v>1.2329000000000001</v>
      </c>
      <c r="I1024" s="2">
        <f t="array" ref="I1024">SUMPRODUCT(B1008:B1027, (ROW(B1008:B1027)-ROW(B1008)+1)) / (20*21/2)</f>
        <v>1.0163333333333333</v>
      </c>
      <c r="J1024" s="2">
        <f t="shared" si="122"/>
        <v>1.0226711287062997</v>
      </c>
      <c r="K1024" s="2">
        <f t="shared" si="124"/>
        <v>1.057238661960261</v>
      </c>
    </row>
    <row r="1025" spans="1:11" ht="13.5" x14ac:dyDescent="0.25">
      <c r="A1025" s="3">
        <f>TITRES_STAT!B1028</f>
        <v>43802</v>
      </c>
      <c r="B1025" s="5">
        <f>TITRES_STAT!D1028</f>
        <v>0.98</v>
      </c>
      <c r="C1025" s="2">
        <f t="shared" si="117"/>
        <v>3.0000000000000027E-2</v>
      </c>
      <c r="D1025" s="2">
        <f t="shared" si="118"/>
        <v>0.98399999999999999</v>
      </c>
      <c r="E1025" s="2">
        <f t="shared" si="120"/>
        <v>1.0309999999999999</v>
      </c>
      <c r="F1025" s="2">
        <f t="shared" si="121"/>
        <v>1.0185</v>
      </c>
      <c r="G1025" s="2">
        <f t="shared" si="123"/>
        <v>1.0512000000000001</v>
      </c>
      <c r="H1025" s="2">
        <f t="shared" si="119"/>
        <v>1.2296500000000001</v>
      </c>
      <c r="I1025" s="2">
        <f t="array" ref="I1025">SUMPRODUCT(B1009:B1028, (ROW(B1009:B1028)-ROW(B1009)+1)) / (20*21/2)</f>
        <v>1.0092380952380953</v>
      </c>
      <c r="J1025" s="2">
        <f t="shared" si="122"/>
        <v>1.018607211686652</v>
      </c>
      <c r="K1025" s="2">
        <f t="shared" si="124"/>
        <v>1.0542096948245643</v>
      </c>
    </row>
    <row r="1026" spans="1:11" ht="13.5" x14ac:dyDescent="0.25">
      <c r="A1026" s="3">
        <f>TITRES_STAT!B1029</f>
        <v>43803</v>
      </c>
      <c r="B1026" s="5">
        <f>TITRES_STAT!D1029</f>
        <v>0.97</v>
      </c>
      <c r="C1026" s="2">
        <f t="shared" si="117"/>
        <v>-1.0000000000000009E-2</v>
      </c>
      <c r="D1026" s="2">
        <f t="shared" si="118"/>
        <v>0.97799999999999998</v>
      </c>
      <c r="E1026" s="2">
        <f t="shared" si="120"/>
        <v>1.0169999999999999</v>
      </c>
      <c r="F1026" s="2">
        <f t="shared" si="121"/>
        <v>1.0210000000000001</v>
      </c>
      <c r="G1026" s="2">
        <f t="shared" si="123"/>
        <v>1.0462</v>
      </c>
      <c r="H1026" s="2">
        <f t="shared" si="119"/>
        <v>1.2263500000000001</v>
      </c>
      <c r="I1026" s="2">
        <f t="array" ref="I1026">SUMPRODUCT(B1010:B1029, (ROW(B1010:B1029)-ROW(B1010)+1)) / (20*21/2)</f>
        <v>1.0019047619047619</v>
      </c>
      <c r="J1026" s="2">
        <f t="shared" si="122"/>
        <v>1.0139779534307805</v>
      </c>
      <c r="K1026" s="2">
        <f t="shared" si="124"/>
        <v>1.0509073538510521</v>
      </c>
    </row>
    <row r="1027" spans="1:11" ht="13.5" x14ac:dyDescent="0.25">
      <c r="A1027" s="3">
        <f>TITRES_STAT!B1030</f>
        <v>43804</v>
      </c>
      <c r="B1027" s="5">
        <f>TITRES_STAT!D1030</f>
        <v>0.95</v>
      </c>
      <c r="C1027" s="2">
        <f t="shared" si="117"/>
        <v>-2.0000000000000018E-2</v>
      </c>
      <c r="D1027" s="2">
        <f t="shared" si="118"/>
        <v>0.96599999999999997</v>
      </c>
      <c r="E1027" s="2">
        <f t="shared" si="120"/>
        <v>1.002</v>
      </c>
      <c r="F1027" s="2">
        <f t="shared" si="121"/>
        <v>1.0244999999999997</v>
      </c>
      <c r="G1027" s="2">
        <f t="shared" si="123"/>
        <v>1.0414000000000001</v>
      </c>
      <c r="H1027" s="2">
        <f t="shared" si="119"/>
        <v>1.2233499999999999</v>
      </c>
      <c r="I1027" s="2">
        <f t="array" ref="I1027">SUMPRODUCT(B1011:B1030, (ROW(B1011:B1030)-ROW(B1011)+1)) / (20*21/2)</f>
        <v>0.99647619047619052</v>
      </c>
      <c r="J1027" s="2">
        <f t="shared" si="122"/>
        <v>1.0078848150088013</v>
      </c>
      <c r="K1027" s="2">
        <f t="shared" si="124"/>
        <v>1.0469502027196385</v>
      </c>
    </row>
    <row r="1028" spans="1:11" ht="13.5" x14ac:dyDescent="0.25">
      <c r="A1028" s="3">
        <f>TITRES_STAT!B1031</f>
        <v>43805</v>
      </c>
      <c r="B1028" s="5">
        <f>TITRES_STAT!D1031</f>
        <v>0.95</v>
      </c>
      <c r="C1028" s="2">
        <f t="shared" ref="C1028:C1091" si="125">B1028-B1027</f>
        <v>0</v>
      </c>
      <c r="D1028" s="2">
        <f t="shared" si="118"/>
        <v>0.96</v>
      </c>
      <c r="E1028" s="2">
        <f t="shared" si="120"/>
        <v>0.98799999999999988</v>
      </c>
      <c r="F1028" s="2">
        <f t="shared" si="121"/>
        <v>1.0269999999999999</v>
      </c>
      <c r="G1028" s="2">
        <f t="shared" si="123"/>
        <v>1.0370000000000001</v>
      </c>
      <c r="H1028" s="2">
        <f t="shared" si="119"/>
        <v>1.2203499999999998</v>
      </c>
      <c r="I1028" s="2">
        <f t="array" ref="I1028">SUMPRODUCT(B1012:B1031, (ROW(B1012:B1031)-ROW(B1012)+1)) / (20*21/2)</f>
        <v>0.9921428571428571</v>
      </c>
      <c r="J1028" s="2">
        <f t="shared" si="122"/>
        <v>1.0023719754841536</v>
      </c>
      <c r="K1028" s="2">
        <f t="shared" si="124"/>
        <v>1.0431482339855351</v>
      </c>
    </row>
    <row r="1029" spans="1:11" ht="13.5" x14ac:dyDescent="0.25">
      <c r="A1029" s="3">
        <f>TITRES_STAT!B1032</f>
        <v>43808</v>
      </c>
      <c r="B1029" s="5">
        <f>TITRES_STAT!D1032</f>
        <v>0.95</v>
      </c>
      <c r="C1029" s="2">
        <f t="shared" si="125"/>
        <v>0</v>
      </c>
      <c r="D1029" s="2">
        <f t="shared" si="118"/>
        <v>0.96</v>
      </c>
      <c r="E1029" s="2">
        <f t="shared" si="120"/>
        <v>0.97799999999999976</v>
      </c>
      <c r="F1029" s="2">
        <f t="shared" si="121"/>
        <v>1.0269999999999997</v>
      </c>
      <c r="G1029" s="2">
        <f t="shared" si="123"/>
        <v>1.0322000000000002</v>
      </c>
      <c r="H1029" s="2">
        <f t="shared" si="119"/>
        <v>1.2172499999999997</v>
      </c>
      <c r="I1029" s="2">
        <f t="array" ref="I1029">SUMPRODUCT(B1013:B1032, (ROW(B1013:B1032)-ROW(B1013)+1)) / (20*21/2)</f>
        <v>0.9891428571428571</v>
      </c>
      <c r="J1029" s="2">
        <f t="shared" si="122"/>
        <v>0.99738416829518661</v>
      </c>
      <c r="K1029" s="2">
        <f t="shared" si="124"/>
        <v>1.039495362064534</v>
      </c>
    </row>
    <row r="1030" spans="1:11" ht="13.5" x14ac:dyDescent="0.25">
      <c r="A1030" s="3">
        <f>TITRES_STAT!B1033</f>
        <v>43809</v>
      </c>
      <c r="B1030" s="5">
        <f>TITRES_STAT!D1033</f>
        <v>0.97</v>
      </c>
      <c r="C1030" s="2">
        <f t="shared" si="125"/>
        <v>2.0000000000000018E-2</v>
      </c>
      <c r="D1030" s="2">
        <f t="shared" ref="D1030:D1093" si="126">AVERAGE(B1026:B1030)</f>
        <v>0.95799999999999996</v>
      </c>
      <c r="E1030" s="2">
        <f t="shared" si="120"/>
        <v>0.97100000000000009</v>
      </c>
      <c r="F1030" s="2">
        <f t="shared" si="121"/>
        <v>1.0254999999999999</v>
      </c>
      <c r="G1030" s="2">
        <f t="shared" si="123"/>
        <v>1.0278</v>
      </c>
      <c r="H1030" s="2">
        <f t="shared" si="119"/>
        <v>1.2143499999999998</v>
      </c>
      <c r="I1030" s="2">
        <f t="array" ref="I1030">SUMPRODUCT(B1014:B1033, (ROW(B1014:B1033)-ROW(B1014)+1)) / (20*21/2)</f>
        <v>0.98866666666666669</v>
      </c>
      <c r="J1030" s="2">
        <f t="shared" si="122"/>
        <v>0.99477615226707361</v>
      </c>
      <c r="K1030" s="2">
        <f t="shared" si="124"/>
        <v>1.0367700537482778</v>
      </c>
    </row>
    <row r="1031" spans="1:11" ht="13.5" x14ac:dyDescent="0.25">
      <c r="A1031" s="3">
        <f>TITRES_STAT!B1034</f>
        <v>43810</v>
      </c>
      <c r="B1031" s="5">
        <f>TITRES_STAT!D1034</f>
        <v>0.98</v>
      </c>
      <c r="C1031" s="2">
        <f t="shared" si="125"/>
        <v>1.0000000000000009E-2</v>
      </c>
      <c r="D1031" s="2">
        <f t="shared" si="126"/>
        <v>0.95999999999999974</v>
      </c>
      <c r="E1031" s="2">
        <f t="shared" si="120"/>
        <v>0.96900000000000008</v>
      </c>
      <c r="F1031" s="2">
        <f t="shared" si="121"/>
        <v>1.0215000000000001</v>
      </c>
      <c r="G1031" s="2">
        <f t="shared" si="123"/>
        <v>1.0236000000000001</v>
      </c>
      <c r="H1031" s="2">
        <f t="shared" si="119"/>
        <v>1.2115499999999997</v>
      </c>
      <c r="I1031" s="2">
        <f t="array" ref="I1031">SUMPRODUCT(B1015:B1034, (ROW(B1015:B1034)-ROW(B1015)+1)) / (20*21/2)</f>
        <v>0.9874761904761904</v>
      </c>
      <c r="J1031" s="2">
        <f t="shared" si="122"/>
        <v>0.99336889967020947</v>
      </c>
      <c r="K1031" s="2">
        <f t="shared" si="124"/>
        <v>1.0345437771306982</v>
      </c>
    </row>
    <row r="1032" spans="1:11" ht="13.5" x14ac:dyDescent="0.25">
      <c r="A1032" s="3">
        <f>TITRES_STAT!B1035</f>
        <v>43811</v>
      </c>
      <c r="B1032" s="5">
        <f>TITRES_STAT!D1035</f>
        <v>0.99</v>
      </c>
      <c r="C1032" s="2">
        <f t="shared" si="125"/>
        <v>1.0000000000000009E-2</v>
      </c>
      <c r="D1032" s="2">
        <f t="shared" si="126"/>
        <v>0.96799999999999997</v>
      </c>
      <c r="E1032" s="2">
        <f t="shared" si="120"/>
        <v>0.96699999999999997</v>
      </c>
      <c r="F1032" s="2">
        <f t="shared" si="121"/>
        <v>1.0149999999999999</v>
      </c>
      <c r="G1032" s="2">
        <f t="shared" si="123"/>
        <v>1.0196000000000001</v>
      </c>
      <c r="H1032" s="2">
        <f t="shared" si="119"/>
        <v>1.2088499999999995</v>
      </c>
      <c r="I1032" s="2">
        <f t="array" ref="I1032">SUMPRODUCT(B1016:B1035, (ROW(B1016:B1035)-ROW(B1016)+1)) / (20*21/2)</f>
        <v>0.9838095238095238</v>
      </c>
      <c r="J1032" s="2">
        <f t="shared" si="122"/>
        <v>0.99304805208257052</v>
      </c>
      <c r="K1032" s="2">
        <f t="shared" si="124"/>
        <v>1.0327969623412592</v>
      </c>
    </row>
    <row r="1033" spans="1:11" ht="13.5" x14ac:dyDescent="0.25">
      <c r="A1033" s="3">
        <f>TITRES_STAT!B1036</f>
        <v>43812</v>
      </c>
      <c r="B1033" s="5">
        <f>TITRES_STAT!D1036</f>
        <v>1.01</v>
      </c>
      <c r="C1033" s="2">
        <f t="shared" si="125"/>
        <v>2.0000000000000018E-2</v>
      </c>
      <c r="D1033" s="2">
        <f t="shared" si="126"/>
        <v>0.97999999999999987</v>
      </c>
      <c r="E1033" s="2">
        <f t="shared" si="120"/>
        <v>0.97</v>
      </c>
      <c r="F1033" s="2">
        <f t="shared" si="121"/>
        <v>1.0125</v>
      </c>
      <c r="G1033" s="2">
        <f t="shared" si="123"/>
        <v>1.0162</v>
      </c>
      <c r="H1033" s="2">
        <f t="shared" si="119"/>
        <v>1.2064499999999996</v>
      </c>
      <c r="I1033" s="2">
        <f t="array" ref="I1033">SUMPRODUCT(B1017:B1036, (ROW(B1017:B1036)-ROW(B1017)+1)) / (20*21/2)</f>
        <v>0.98261904761904773</v>
      </c>
      <c r="J1033" s="2">
        <f t="shared" si="122"/>
        <v>0.99466252331280192</v>
      </c>
      <c r="K1033" s="2">
        <f t="shared" si="124"/>
        <v>1.0319029638180726</v>
      </c>
    </row>
    <row r="1034" spans="1:11" ht="13.5" x14ac:dyDescent="0.25">
      <c r="A1034" s="3">
        <f>TITRES_STAT!B1037</f>
        <v>43815</v>
      </c>
      <c r="B1034" s="5">
        <f>TITRES_STAT!D1037</f>
        <v>1</v>
      </c>
      <c r="C1034" s="2">
        <f t="shared" si="125"/>
        <v>-1.0000000000000009E-2</v>
      </c>
      <c r="D1034" s="2">
        <f t="shared" si="126"/>
        <v>0.99</v>
      </c>
      <c r="E1034" s="2">
        <f t="shared" si="120"/>
        <v>0.97499999999999998</v>
      </c>
      <c r="F1034" s="2">
        <f t="shared" si="121"/>
        <v>1.0085</v>
      </c>
      <c r="G1034" s="2">
        <f t="shared" si="123"/>
        <v>1.0132000000000001</v>
      </c>
      <c r="H1034" s="2">
        <f t="shared" ref="H1034:H1097" si="127">AVERAGE(B835:B1034)</f>
        <v>1.2039499999999996</v>
      </c>
      <c r="I1034" s="2">
        <f t="array" ref="I1034">SUMPRODUCT(B1018:B1037, (ROW(B1018:B1037)-ROW(B1018)+1)) / (20*21/2)</f>
        <v>0.9791428571428572</v>
      </c>
      <c r="J1034" s="2">
        <f t="shared" si="122"/>
        <v>0.99517085442586839</v>
      </c>
      <c r="K1034" s="2">
        <f t="shared" si="124"/>
        <v>1.030651867197756</v>
      </c>
    </row>
    <row r="1035" spans="1:11" ht="13.5" x14ac:dyDescent="0.25">
      <c r="A1035" s="3">
        <f>TITRES_STAT!B1038</f>
        <v>43816</v>
      </c>
      <c r="B1035" s="5">
        <f>TITRES_STAT!D1038</f>
        <v>0.97</v>
      </c>
      <c r="C1035" s="2">
        <f t="shared" si="125"/>
        <v>-3.0000000000000027E-2</v>
      </c>
      <c r="D1035" s="2">
        <f t="shared" si="126"/>
        <v>0.99</v>
      </c>
      <c r="E1035" s="2">
        <f t="shared" si="120"/>
        <v>0.97399999999999998</v>
      </c>
      <c r="F1035" s="2">
        <f t="shared" si="121"/>
        <v>1.0024999999999999</v>
      </c>
      <c r="G1035" s="2">
        <f t="shared" si="123"/>
        <v>1.0089999999999997</v>
      </c>
      <c r="H1035" s="2">
        <f t="shared" si="127"/>
        <v>1.2011999999999994</v>
      </c>
      <c r="I1035" s="2">
        <f t="array" ref="I1035">SUMPRODUCT(B1019:B1038, (ROW(B1019:B1038)-ROW(B1019)+1)) / (20*21/2)</f>
        <v>0.97633333333333339</v>
      </c>
      <c r="J1035" s="2">
        <f t="shared" si="122"/>
        <v>0.99277363019483322</v>
      </c>
      <c r="K1035" s="2">
        <f t="shared" si="124"/>
        <v>1.0282733626017657</v>
      </c>
    </row>
    <row r="1036" spans="1:11" ht="13.5" x14ac:dyDescent="0.25">
      <c r="A1036" s="3">
        <f>TITRES_STAT!B1039</f>
        <v>43817</v>
      </c>
      <c r="B1036" s="5">
        <f>TITRES_STAT!D1039</f>
        <v>0.99</v>
      </c>
      <c r="C1036" s="2">
        <f t="shared" si="125"/>
        <v>2.0000000000000018E-2</v>
      </c>
      <c r="D1036" s="2">
        <f t="shared" si="126"/>
        <v>0.99199999999999999</v>
      </c>
      <c r="E1036" s="2">
        <f t="shared" ref="E1036:E1099" si="128">AVERAGE(B1027:B1036)</f>
        <v>0.97599999999999998</v>
      </c>
      <c r="F1036" s="2">
        <f t="shared" si="121"/>
        <v>0.99649999999999983</v>
      </c>
      <c r="G1036" s="2">
        <f t="shared" si="123"/>
        <v>1.0061999999999998</v>
      </c>
      <c r="H1036" s="2">
        <f t="shared" si="127"/>
        <v>1.1987499999999995</v>
      </c>
      <c r="I1036" s="2">
        <f t="array" ref="I1036">SUMPRODUCT(B1020:B1039, (ROW(B1020:B1039)-ROW(B1020)+1)) / (20*21/2)</f>
        <v>0.97509523809523824</v>
      </c>
      <c r="J1036" s="2">
        <f t="shared" si="122"/>
        <v>0.99250947493818242</v>
      </c>
      <c r="K1036" s="2">
        <f t="shared" si="124"/>
        <v>1.0267724464213044</v>
      </c>
    </row>
    <row r="1037" spans="1:11" ht="13.5" x14ac:dyDescent="0.25">
      <c r="A1037" s="3">
        <f>TITRES_STAT!B1040</f>
        <v>43818</v>
      </c>
      <c r="B1037" s="5">
        <f>TITRES_STAT!D1040</f>
        <v>0.96</v>
      </c>
      <c r="C1037" s="2">
        <f t="shared" si="125"/>
        <v>-3.0000000000000027E-2</v>
      </c>
      <c r="D1037" s="2">
        <f t="shared" si="126"/>
        <v>0.98599999999999999</v>
      </c>
      <c r="E1037" s="2">
        <f t="shared" si="128"/>
        <v>0.97699999999999998</v>
      </c>
      <c r="F1037" s="2">
        <f t="shared" si="121"/>
        <v>0.98949999999999982</v>
      </c>
      <c r="G1037" s="2">
        <f t="shared" si="123"/>
        <v>1.0033999999999998</v>
      </c>
      <c r="H1037" s="2">
        <f t="shared" si="127"/>
        <v>1.1959999999999995</v>
      </c>
      <c r="I1037" s="2">
        <f t="array" ref="I1037">SUMPRODUCT(B1021:B1040, (ROW(B1021:B1040)-ROW(B1021)+1)) / (20*21/2)</f>
        <v>0.97614285714285709</v>
      </c>
      <c r="J1037" s="2">
        <f t="shared" si="122"/>
        <v>0.98941333446787938</v>
      </c>
      <c r="K1037" s="2">
        <f t="shared" si="124"/>
        <v>1.024153919110665</v>
      </c>
    </row>
    <row r="1038" spans="1:11" ht="13.5" x14ac:dyDescent="0.25">
      <c r="A1038" s="3">
        <f>TITRES_STAT!B1041</f>
        <v>43819</v>
      </c>
      <c r="B1038" s="5">
        <f>TITRES_STAT!D1041</f>
        <v>0.96</v>
      </c>
      <c r="C1038" s="2">
        <f t="shared" si="125"/>
        <v>0</v>
      </c>
      <c r="D1038" s="2">
        <f t="shared" si="126"/>
        <v>0.97599999999999998</v>
      </c>
      <c r="E1038" s="2">
        <f t="shared" si="128"/>
        <v>0.97800000000000009</v>
      </c>
      <c r="F1038" s="2">
        <f t="shared" si="121"/>
        <v>0.98299999999999998</v>
      </c>
      <c r="G1038" s="2">
        <f t="shared" si="123"/>
        <v>1.0007999999999999</v>
      </c>
      <c r="H1038" s="2">
        <f t="shared" si="127"/>
        <v>1.1932999999999996</v>
      </c>
      <c r="I1038" s="2">
        <f t="array" ref="I1038">SUMPRODUCT(B1022:B1041, (ROW(B1022:B1041)-ROW(B1022)+1)) / (20*21/2)</f>
        <v>0.97742857142857154</v>
      </c>
      <c r="J1038" s="2">
        <f t="shared" si="122"/>
        <v>0.98661206451855754</v>
      </c>
      <c r="K1038" s="2">
        <f t="shared" si="124"/>
        <v>1.0216380791455408</v>
      </c>
    </row>
    <row r="1039" spans="1:11" ht="13.5" x14ac:dyDescent="0.25">
      <c r="A1039" s="3">
        <f>TITRES_STAT!B1042</f>
        <v>43822</v>
      </c>
      <c r="B1039" s="5">
        <f>TITRES_STAT!D1042</f>
        <v>0.97</v>
      </c>
      <c r="C1039" s="2">
        <f t="shared" si="125"/>
        <v>1.0000000000000009E-2</v>
      </c>
      <c r="D1039" s="2">
        <f t="shared" si="126"/>
        <v>0.97</v>
      </c>
      <c r="E1039" s="2">
        <f t="shared" si="128"/>
        <v>0.98000000000000009</v>
      </c>
      <c r="F1039" s="2">
        <f t="shared" si="121"/>
        <v>0.97899999999999987</v>
      </c>
      <c r="G1039" s="2">
        <f t="shared" si="123"/>
        <v>0.99839999999999984</v>
      </c>
      <c r="H1039" s="2">
        <f t="shared" si="127"/>
        <v>1.1906499999999995</v>
      </c>
      <c r="I1039" s="2">
        <f t="array" ref="I1039">SUMPRODUCT(B1023:B1042, (ROW(B1023:B1042)-ROW(B1023)+1)) / (20*21/2)</f>
        <v>0.97876190476190483</v>
      </c>
      <c r="J1039" s="2">
        <f t="shared" si="122"/>
        <v>0.98502996313583779</v>
      </c>
      <c r="K1039" s="2">
        <f t="shared" si="124"/>
        <v>1.0196130564339509</v>
      </c>
    </row>
    <row r="1040" spans="1:11" ht="13.5" x14ac:dyDescent="0.25">
      <c r="A1040" s="3">
        <f>TITRES_STAT!B1043</f>
        <v>43823</v>
      </c>
      <c r="B1040" s="5">
        <f>TITRES_STAT!D1043</f>
        <v>0.99</v>
      </c>
      <c r="C1040" s="2">
        <f t="shared" si="125"/>
        <v>2.0000000000000018E-2</v>
      </c>
      <c r="D1040" s="2">
        <f t="shared" si="126"/>
        <v>0.97399999999999998</v>
      </c>
      <c r="E1040" s="2">
        <f t="shared" si="128"/>
        <v>0.98199999999999998</v>
      </c>
      <c r="F1040" s="2">
        <f t="shared" si="121"/>
        <v>0.97650000000000003</v>
      </c>
      <c r="G1040" s="2">
        <f t="shared" si="123"/>
        <v>0.99639999999999995</v>
      </c>
      <c r="H1040" s="2">
        <f t="shared" si="127"/>
        <v>1.1882999999999995</v>
      </c>
      <c r="I1040" s="2">
        <f t="array" ref="I1040">SUMPRODUCT(B1024:B1043, (ROW(B1024:B1043)-ROW(B1024)+1)) / (20*21/2)</f>
        <v>0.97828571428571443</v>
      </c>
      <c r="J1040" s="2">
        <f t="shared" si="122"/>
        <v>0.98550329998004371</v>
      </c>
      <c r="K1040" s="2">
        <f t="shared" si="124"/>
        <v>1.0184517601032079</v>
      </c>
    </row>
    <row r="1041" spans="1:11" ht="13.5" x14ac:dyDescent="0.25">
      <c r="A1041" s="3">
        <f>TITRES_STAT!B1044</f>
        <v>43824</v>
      </c>
      <c r="B1041" s="5">
        <f>TITRES_STAT!D1044</f>
        <v>0.99</v>
      </c>
      <c r="C1041" s="2">
        <f t="shared" si="125"/>
        <v>0</v>
      </c>
      <c r="D1041" s="2">
        <f t="shared" si="126"/>
        <v>0.97399999999999998</v>
      </c>
      <c r="E1041" s="2">
        <f t="shared" si="128"/>
        <v>0.98299999999999998</v>
      </c>
      <c r="F1041" s="2">
        <f t="shared" si="121"/>
        <v>0.97599999999999998</v>
      </c>
      <c r="G1041" s="2">
        <f t="shared" si="123"/>
        <v>0.995</v>
      </c>
      <c r="H1041" s="2">
        <f t="shared" si="127"/>
        <v>1.1857499999999994</v>
      </c>
      <c r="I1041" s="2">
        <f t="array" ref="I1041">SUMPRODUCT(B1025:B1044, (ROW(B1025:B1044)-ROW(B1025)+1)) / (20*21/2)</f>
        <v>0.97499999999999998</v>
      </c>
      <c r="J1041" s="2">
        <f t="shared" si="122"/>
        <v>0.98593155712480152</v>
      </c>
      <c r="K1041" s="2">
        <f t="shared" si="124"/>
        <v>1.017336004805043</v>
      </c>
    </row>
    <row r="1042" spans="1:11" ht="13.5" x14ac:dyDescent="0.25">
      <c r="A1042" s="3">
        <f>TITRES_STAT!B1045</f>
        <v>43825</v>
      </c>
      <c r="B1042" s="5">
        <f>TITRES_STAT!D1045</f>
        <v>0.99</v>
      </c>
      <c r="C1042" s="2">
        <f t="shared" si="125"/>
        <v>0</v>
      </c>
      <c r="D1042" s="2">
        <f t="shared" si="126"/>
        <v>0.98000000000000009</v>
      </c>
      <c r="E1042" s="2">
        <f t="shared" si="128"/>
        <v>0.98299999999999998</v>
      </c>
      <c r="F1042" s="2">
        <f t="shared" si="121"/>
        <v>0.97499999999999987</v>
      </c>
      <c r="G1042" s="2">
        <f t="shared" si="123"/>
        <v>0.99420000000000019</v>
      </c>
      <c r="H1042" s="2">
        <f t="shared" si="127"/>
        <v>1.1831999999999996</v>
      </c>
      <c r="I1042" s="2">
        <f t="array" ref="I1042">SUMPRODUCT(B1026:B1045, (ROW(B1026:B1045)-ROW(B1026)+1)) / (20*21/2)</f>
        <v>0.97176190476190472</v>
      </c>
      <c r="J1042" s="2">
        <f t="shared" si="122"/>
        <v>0.9863190278748204</v>
      </c>
      <c r="K1042" s="2">
        <f t="shared" si="124"/>
        <v>1.01626400461661</v>
      </c>
    </row>
    <row r="1043" spans="1:11" ht="13.5" x14ac:dyDescent="0.25">
      <c r="A1043" s="3">
        <f>TITRES_STAT!B1046</f>
        <v>43826</v>
      </c>
      <c r="B1043" s="5">
        <f>TITRES_STAT!D1046</f>
        <v>0.97</v>
      </c>
      <c r="C1043" s="2">
        <f t="shared" si="125"/>
        <v>-2.0000000000000018E-2</v>
      </c>
      <c r="D1043" s="2">
        <f t="shared" si="126"/>
        <v>0.98199999999999998</v>
      </c>
      <c r="E1043" s="2">
        <f t="shared" si="128"/>
        <v>0.97900000000000009</v>
      </c>
      <c r="F1043" s="2">
        <f t="shared" si="121"/>
        <v>0.97449999999999992</v>
      </c>
      <c r="G1043" s="2">
        <f t="shared" si="123"/>
        <v>0.99240000000000006</v>
      </c>
      <c r="H1043" s="2">
        <f t="shared" si="127"/>
        <v>1.1805499999999995</v>
      </c>
      <c r="I1043" s="2">
        <f t="array" ref="I1043">SUMPRODUCT(B1027:B1046, (ROW(B1027:B1046)-ROW(B1027)+1)) / (20*21/2)</f>
        <v>0.97061904761904749</v>
      </c>
      <c r="J1043" s="2">
        <f t="shared" si="122"/>
        <v>0.9847648347438851</v>
      </c>
      <c r="K1043" s="2">
        <f t="shared" si="124"/>
        <v>1.0144497299257627</v>
      </c>
    </row>
    <row r="1044" spans="1:11" ht="13.5" x14ac:dyDescent="0.25">
      <c r="A1044" s="3">
        <f>TITRES_STAT!B1047</f>
        <v>43829</v>
      </c>
      <c r="B1044" s="5">
        <f>TITRES_STAT!D1047</f>
        <v>0.94</v>
      </c>
      <c r="C1044" s="2">
        <f t="shared" si="125"/>
        <v>-3.0000000000000027E-2</v>
      </c>
      <c r="D1044" s="2">
        <f t="shared" si="126"/>
        <v>0.97599999999999976</v>
      </c>
      <c r="E1044" s="2">
        <f t="shared" si="128"/>
        <v>0.97300000000000009</v>
      </c>
      <c r="F1044" s="2">
        <f t="shared" ref="F1044:F1107" si="129">AVERAGE(B1025:B1044)</f>
        <v>0.97399999999999998</v>
      </c>
      <c r="G1044" s="2">
        <f t="shared" si="123"/>
        <v>0.99020000000000008</v>
      </c>
      <c r="H1044" s="2">
        <f t="shared" si="127"/>
        <v>1.1777999999999995</v>
      </c>
      <c r="I1044" s="2">
        <f t="array" ref="I1044">SUMPRODUCT(B1028:B1047, (ROW(B1028:B1047)-ROW(B1028)+1)) / (20*21/2)</f>
        <v>0.9676190476190476</v>
      </c>
      <c r="J1044" s="2">
        <f t="shared" si="122"/>
        <v>0.9805015171492294</v>
      </c>
      <c r="K1044" s="2">
        <f t="shared" si="124"/>
        <v>1.011530132673772</v>
      </c>
    </row>
    <row r="1045" spans="1:11" ht="13.5" x14ac:dyDescent="0.25">
      <c r="A1045" s="3">
        <f>TITRES_STAT!B1048</f>
        <v>43830</v>
      </c>
      <c r="B1045" s="5">
        <f>TITRES_STAT!D1048</f>
        <v>0.94</v>
      </c>
      <c r="C1045" s="2">
        <f t="shared" si="125"/>
        <v>0</v>
      </c>
      <c r="D1045" s="2">
        <f t="shared" si="126"/>
        <v>0.96599999999999997</v>
      </c>
      <c r="E1045" s="2">
        <f t="shared" si="128"/>
        <v>0.97</v>
      </c>
      <c r="F1045" s="2">
        <f t="shared" si="129"/>
        <v>0.9720000000000002</v>
      </c>
      <c r="G1045" s="2">
        <f t="shared" si="123"/>
        <v>0.98860000000000003</v>
      </c>
      <c r="H1045" s="2">
        <f t="shared" si="127"/>
        <v>1.1752499999999995</v>
      </c>
      <c r="I1045" s="2">
        <f t="array" ref="I1045">SUMPRODUCT(B1029:B1048, (ROW(B1029:B1048)-ROW(B1029)+1)) / (20*21/2)</f>
        <v>0.96466666666666656</v>
      </c>
      <c r="J1045" s="2">
        <f t="shared" ref="J1045:J1108" si="130">$J$4*B1045+J1044*(1-$J$4)</f>
        <v>0.97664422980168375</v>
      </c>
      <c r="K1045" s="2">
        <f t="shared" si="124"/>
        <v>1.0087250294316632</v>
      </c>
    </row>
    <row r="1046" spans="1:11" ht="13.5" x14ac:dyDescent="0.25">
      <c r="A1046" s="3">
        <f>TITRES_STAT!B1049</f>
        <v>43832</v>
      </c>
      <c r="B1046" s="5">
        <f>TITRES_STAT!D1049</f>
        <v>0.96</v>
      </c>
      <c r="C1046" s="2">
        <f t="shared" si="125"/>
        <v>2.0000000000000018E-2</v>
      </c>
      <c r="D1046" s="2">
        <f t="shared" si="126"/>
        <v>0.96</v>
      </c>
      <c r="E1046" s="2">
        <f t="shared" si="128"/>
        <v>0.96699999999999986</v>
      </c>
      <c r="F1046" s="2">
        <f t="shared" si="129"/>
        <v>0.97150000000000014</v>
      </c>
      <c r="G1046" s="2">
        <f t="shared" si="123"/>
        <v>0.98719999999999997</v>
      </c>
      <c r="H1046" s="2">
        <f t="shared" si="127"/>
        <v>1.1727999999999994</v>
      </c>
      <c r="I1046" s="2">
        <f t="array" ref="I1046">SUMPRODUCT(B1030:B1049, (ROW(B1030:B1049)-ROW(B1030)+1)) / (20*21/2)</f>
        <v>0.96080952380952356</v>
      </c>
      <c r="J1046" s="2">
        <f t="shared" si="130"/>
        <v>0.97505906505866624</v>
      </c>
      <c r="K1046" s="2">
        <f t="shared" si="124"/>
        <v>1.0068142439637549</v>
      </c>
    </row>
    <row r="1047" spans="1:11" ht="13.5" x14ac:dyDescent="0.25">
      <c r="A1047" s="3">
        <f>TITRES_STAT!B1050</f>
        <v>43833</v>
      </c>
      <c r="B1047" s="5">
        <f>TITRES_STAT!D1050</f>
        <v>0.94</v>
      </c>
      <c r="C1047" s="2">
        <f t="shared" si="125"/>
        <v>-2.0000000000000018E-2</v>
      </c>
      <c r="D1047" s="2">
        <f t="shared" si="126"/>
        <v>0.95</v>
      </c>
      <c r="E1047" s="2">
        <f t="shared" si="128"/>
        <v>0.96500000000000008</v>
      </c>
      <c r="F1047" s="2">
        <f t="shared" si="129"/>
        <v>0.97100000000000031</v>
      </c>
      <c r="G1047" s="2">
        <f t="shared" si="123"/>
        <v>0.98599999999999999</v>
      </c>
      <c r="H1047" s="2">
        <f t="shared" si="127"/>
        <v>1.1704499999999993</v>
      </c>
      <c r="I1047" s="2">
        <f t="array" ref="I1047">SUMPRODUCT(B1031:B1050, (ROW(B1031:B1050)-ROW(B1031)+1)) / (20*21/2)</f>
        <v>0.9570476190476187</v>
      </c>
      <c r="J1047" s="2">
        <f t="shared" si="130"/>
        <v>0.97172010648165041</v>
      </c>
      <c r="K1047" s="2">
        <f t="shared" si="124"/>
        <v>1.0041940775338036</v>
      </c>
    </row>
    <row r="1048" spans="1:11" ht="13.5" x14ac:dyDescent="0.25">
      <c r="A1048" s="3">
        <f>TITRES_STAT!B1051</f>
        <v>43836</v>
      </c>
      <c r="B1048" s="5">
        <f>TITRES_STAT!D1051</f>
        <v>0.94</v>
      </c>
      <c r="C1048" s="2">
        <f t="shared" si="125"/>
        <v>0</v>
      </c>
      <c r="D1048" s="2">
        <f t="shared" si="126"/>
        <v>0.94399999999999995</v>
      </c>
      <c r="E1048" s="2">
        <f t="shared" si="128"/>
        <v>0.96299999999999986</v>
      </c>
      <c r="F1048" s="2">
        <f t="shared" si="129"/>
        <v>0.97050000000000036</v>
      </c>
      <c r="G1048" s="2">
        <f t="shared" si="123"/>
        <v>0.98559999999999992</v>
      </c>
      <c r="H1048" s="2">
        <f t="shared" si="127"/>
        <v>1.1680999999999993</v>
      </c>
      <c r="I1048" s="2">
        <f t="array" ref="I1048">SUMPRODUCT(B1032:B1051, (ROW(B1032:B1051)-ROW(B1032)+1)) / (20*21/2)</f>
        <v>0.95157142857142851</v>
      </c>
      <c r="J1048" s="2">
        <f t="shared" si="130"/>
        <v>0.96869914395958856</v>
      </c>
      <c r="K1048" s="2">
        <f t="shared" si="124"/>
        <v>1.0016766627285565</v>
      </c>
    </row>
    <row r="1049" spans="1:11" ht="13.5" x14ac:dyDescent="0.25">
      <c r="A1049" s="3">
        <f>TITRES_STAT!B1052</f>
        <v>43837</v>
      </c>
      <c r="B1049" s="5">
        <f>TITRES_STAT!D1052</f>
        <v>0.93</v>
      </c>
      <c r="C1049" s="2">
        <f t="shared" si="125"/>
        <v>-9.9999999999998979E-3</v>
      </c>
      <c r="D1049" s="2">
        <f t="shared" si="126"/>
        <v>0.94199999999999995</v>
      </c>
      <c r="E1049" s="2">
        <f t="shared" si="128"/>
        <v>0.95899999999999985</v>
      </c>
      <c r="F1049" s="2">
        <f t="shared" si="129"/>
        <v>0.96950000000000025</v>
      </c>
      <c r="G1049" s="2">
        <f t="shared" si="123"/>
        <v>0.98499999999999988</v>
      </c>
      <c r="H1049" s="2">
        <f t="shared" si="127"/>
        <v>1.1658999999999993</v>
      </c>
      <c r="I1049" s="2">
        <f t="array" ref="I1049">SUMPRODUCT(B1033:B1052, (ROW(B1033:B1052)-ROW(B1033)+1)) / (20*21/2)</f>
        <v>0.94738095238095232</v>
      </c>
      <c r="J1049" s="2">
        <f t="shared" si="130"/>
        <v>0.96501351120153245</v>
      </c>
      <c r="K1049" s="2">
        <f t="shared" si="124"/>
        <v>0.99886581320978962</v>
      </c>
    </row>
    <row r="1050" spans="1:11" ht="13.5" x14ac:dyDescent="0.25">
      <c r="A1050" s="3">
        <f>TITRES_STAT!B1053</f>
        <v>43838</v>
      </c>
      <c r="B1050" s="5">
        <f>TITRES_STAT!D1053</f>
        <v>0.93</v>
      </c>
      <c r="C1050" s="2">
        <f t="shared" si="125"/>
        <v>0</v>
      </c>
      <c r="D1050" s="2">
        <f t="shared" si="126"/>
        <v>0.94000000000000006</v>
      </c>
      <c r="E1050" s="2">
        <f t="shared" si="128"/>
        <v>0.95299999999999996</v>
      </c>
      <c r="F1050" s="2">
        <f t="shared" si="129"/>
        <v>0.96750000000000003</v>
      </c>
      <c r="G1050" s="2">
        <f t="shared" si="123"/>
        <v>0.98519999999999996</v>
      </c>
      <c r="H1050" s="2">
        <f t="shared" si="127"/>
        <v>1.1634999999999993</v>
      </c>
      <c r="I1050" s="2">
        <f t="array" ref="I1050">SUMPRODUCT(B1034:B1053, (ROW(B1034:B1053)-ROW(B1034)+1)) / (20*21/2)</f>
        <v>0.94352380952380943</v>
      </c>
      <c r="J1050" s="2">
        <f t="shared" si="130"/>
        <v>0.9616788910871007</v>
      </c>
      <c r="K1050" s="2">
        <f t="shared" si="124"/>
        <v>0.9961651930839156</v>
      </c>
    </row>
    <row r="1051" spans="1:11" ht="13.5" x14ac:dyDescent="0.25">
      <c r="A1051" s="3">
        <f>TITRES_STAT!B1054</f>
        <v>43839</v>
      </c>
      <c r="B1051" s="5">
        <f>TITRES_STAT!D1054</f>
        <v>0.91</v>
      </c>
      <c r="C1051" s="2">
        <f t="shared" si="125"/>
        <v>-2.0000000000000018E-2</v>
      </c>
      <c r="D1051" s="2">
        <f t="shared" si="126"/>
        <v>0.93</v>
      </c>
      <c r="E1051" s="2">
        <f t="shared" si="128"/>
        <v>0.94499999999999995</v>
      </c>
      <c r="F1051" s="2">
        <f t="shared" si="129"/>
        <v>0.96399999999999986</v>
      </c>
      <c r="G1051" s="2">
        <f t="shared" si="123"/>
        <v>0.98419999999999985</v>
      </c>
      <c r="H1051" s="2">
        <f t="shared" si="127"/>
        <v>1.1610499999999992</v>
      </c>
      <c r="I1051" s="2">
        <f t="array" ref="I1051">SUMPRODUCT(B1035:B1054, (ROW(B1035:B1054)-ROW(B1035)+1)) / (20*21/2)</f>
        <v>0.94009523809523798</v>
      </c>
      <c r="J1051" s="2">
        <f t="shared" si="130"/>
        <v>0.95675709193594827</v>
      </c>
      <c r="K1051" s="2">
        <f t="shared" si="124"/>
        <v>0.99278616590415425</v>
      </c>
    </row>
    <row r="1052" spans="1:11" ht="13.5" x14ac:dyDescent="0.25">
      <c r="A1052" s="3">
        <f>TITRES_STAT!B1055</f>
        <v>43840</v>
      </c>
      <c r="B1052" s="5">
        <f>TITRES_STAT!D1055</f>
        <v>0.92</v>
      </c>
      <c r="C1052" s="2">
        <f t="shared" si="125"/>
        <v>1.0000000000000009E-2</v>
      </c>
      <c r="D1052" s="2">
        <f t="shared" si="126"/>
        <v>0.92600000000000016</v>
      </c>
      <c r="E1052" s="2">
        <f t="shared" si="128"/>
        <v>0.93799999999999994</v>
      </c>
      <c r="F1052" s="2">
        <f t="shared" si="129"/>
        <v>0.96050000000000002</v>
      </c>
      <c r="G1052" s="2">
        <f t="shared" si="123"/>
        <v>0.98319999999999996</v>
      </c>
      <c r="H1052" s="2">
        <f t="shared" si="127"/>
        <v>1.1587999999999994</v>
      </c>
      <c r="I1052" s="2">
        <f t="array" ref="I1052">SUMPRODUCT(B1036:B1055, (ROW(B1036:B1055)-ROW(B1036)+1)) / (20*21/2)</f>
        <v>0.93514285714285694</v>
      </c>
      <c r="J1052" s="2">
        <f t="shared" si="130"/>
        <v>0.95325641651347703</v>
      </c>
      <c r="K1052" s="2">
        <f t="shared" si="124"/>
        <v>0.98993180645693257</v>
      </c>
    </row>
    <row r="1053" spans="1:11" ht="13.5" x14ac:dyDescent="0.25">
      <c r="A1053" s="3">
        <f>TITRES_STAT!B1056</f>
        <v>43843</v>
      </c>
      <c r="B1053" s="5">
        <f>TITRES_STAT!D1056</f>
        <v>0.92</v>
      </c>
      <c r="C1053" s="2">
        <f t="shared" si="125"/>
        <v>0</v>
      </c>
      <c r="D1053" s="2">
        <f t="shared" si="126"/>
        <v>0.92200000000000004</v>
      </c>
      <c r="E1053" s="2">
        <f t="shared" si="128"/>
        <v>0.93300000000000005</v>
      </c>
      <c r="F1053" s="2">
        <f t="shared" si="129"/>
        <v>0.95600000000000007</v>
      </c>
      <c r="G1053" s="2">
        <f t="shared" si="123"/>
        <v>0.98259999999999981</v>
      </c>
      <c r="H1053" s="2">
        <f t="shared" si="127"/>
        <v>1.1563999999999992</v>
      </c>
      <c r="I1053" s="2">
        <f t="array" ref="I1053">SUMPRODUCT(B1037:B1056, (ROW(B1037:B1056)-ROW(B1037)+1)) / (20*21/2)</f>
        <v>0.93052380952380953</v>
      </c>
      <c r="J1053" s="2">
        <f t="shared" si="130"/>
        <v>0.95008913875028878</v>
      </c>
      <c r="K1053" s="2">
        <f t="shared" si="124"/>
        <v>0.98718938267430789</v>
      </c>
    </row>
    <row r="1054" spans="1:11" ht="13.5" x14ac:dyDescent="0.25">
      <c r="A1054" s="3">
        <f>TITRES_STAT!B1057</f>
        <v>43845</v>
      </c>
      <c r="B1054" s="5">
        <f>TITRES_STAT!D1057</f>
        <v>0.92</v>
      </c>
      <c r="C1054" s="2">
        <f t="shared" si="125"/>
        <v>0</v>
      </c>
      <c r="D1054" s="2">
        <f t="shared" si="126"/>
        <v>0.92000000000000015</v>
      </c>
      <c r="E1054" s="2">
        <f t="shared" si="128"/>
        <v>0.93100000000000005</v>
      </c>
      <c r="F1054" s="2">
        <f t="shared" si="129"/>
        <v>0.95200000000000018</v>
      </c>
      <c r="G1054" s="2">
        <f t="shared" si="123"/>
        <v>0.98219999999999985</v>
      </c>
      <c r="H1054" s="2">
        <f t="shared" si="127"/>
        <v>1.1540499999999994</v>
      </c>
      <c r="I1054" s="2">
        <f t="array" ref="I1054">SUMPRODUCT(B1038:B1057, (ROW(B1038:B1057)-ROW(B1038)+1)) / (20*21/2)</f>
        <v>0.92823809523809508</v>
      </c>
      <c r="J1054" s="2">
        <f t="shared" si="130"/>
        <v>0.94722350648835651</v>
      </c>
      <c r="K1054" s="2">
        <f t="shared" si="124"/>
        <v>0.98455450492237429</v>
      </c>
    </row>
    <row r="1055" spans="1:11" ht="13.5" x14ac:dyDescent="0.25">
      <c r="A1055" s="3">
        <f>TITRES_STAT!B1058</f>
        <v>43846</v>
      </c>
      <c r="B1055" s="5">
        <f>TITRES_STAT!D1058</f>
        <v>0.9</v>
      </c>
      <c r="C1055" s="2">
        <f t="shared" si="125"/>
        <v>-2.0000000000000018E-2</v>
      </c>
      <c r="D1055" s="2">
        <f t="shared" si="126"/>
        <v>0.91400000000000003</v>
      </c>
      <c r="E1055" s="2">
        <f t="shared" si="128"/>
        <v>0.92700000000000016</v>
      </c>
      <c r="F1055" s="2">
        <f t="shared" si="129"/>
        <v>0.94850000000000012</v>
      </c>
      <c r="G1055" s="2">
        <f t="shared" si="123"/>
        <v>0.98159999999999981</v>
      </c>
      <c r="H1055" s="2">
        <f t="shared" si="127"/>
        <v>1.1515999999999993</v>
      </c>
      <c r="I1055" s="2">
        <f t="array" ref="I1055">SUMPRODUCT(B1039:B1058, (ROW(B1039:B1058)-ROW(B1039)+1)) / (20*21/2)</f>
        <v>0.92709523809523797</v>
      </c>
      <c r="J1055" s="2">
        <f t="shared" si="130"/>
        <v>0.94272602967994168</v>
      </c>
      <c r="K1055" s="2">
        <f t="shared" si="124"/>
        <v>0.98123864198424193</v>
      </c>
    </row>
    <row r="1056" spans="1:11" ht="13.5" x14ac:dyDescent="0.25">
      <c r="A1056" s="3">
        <f>TITRES_STAT!B1059</f>
        <v>43847</v>
      </c>
      <c r="B1056" s="5">
        <f>TITRES_STAT!D1059</f>
        <v>0.9</v>
      </c>
      <c r="C1056" s="2">
        <f t="shared" si="125"/>
        <v>0</v>
      </c>
      <c r="D1056" s="2">
        <f t="shared" si="126"/>
        <v>0.91200000000000014</v>
      </c>
      <c r="E1056" s="2">
        <f t="shared" si="128"/>
        <v>0.92100000000000004</v>
      </c>
      <c r="F1056" s="2">
        <f t="shared" si="129"/>
        <v>0.94399999999999973</v>
      </c>
      <c r="G1056" s="2">
        <f t="shared" si="123"/>
        <v>0.98119999999999974</v>
      </c>
      <c r="H1056" s="2">
        <f t="shared" si="127"/>
        <v>1.1492999999999995</v>
      </c>
      <c r="I1056" s="2">
        <f t="array" ref="I1056">SUMPRODUCT(B1040:B1059, (ROW(B1040:B1059)-ROW(B1040)+1)) / (20*21/2)</f>
        <v>0.92514285714285716</v>
      </c>
      <c r="J1056" s="2">
        <f t="shared" si="130"/>
        <v>0.93865688399613778</v>
      </c>
      <c r="K1056" s="2">
        <f t="shared" si="124"/>
        <v>0.97805281288682067</v>
      </c>
    </row>
    <row r="1057" spans="1:11" ht="13.5" x14ac:dyDescent="0.25">
      <c r="A1057" s="3">
        <f>TITRES_STAT!B1060</f>
        <v>43850</v>
      </c>
      <c r="B1057" s="5">
        <f>TITRES_STAT!D1060</f>
        <v>0.92</v>
      </c>
      <c r="C1057" s="2">
        <f t="shared" si="125"/>
        <v>2.0000000000000018E-2</v>
      </c>
      <c r="D1057" s="2">
        <f t="shared" si="126"/>
        <v>0.91200000000000014</v>
      </c>
      <c r="E1057" s="2">
        <f t="shared" si="128"/>
        <v>0.91900000000000015</v>
      </c>
      <c r="F1057" s="2">
        <f t="shared" si="129"/>
        <v>0.94199999999999995</v>
      </c>
      <c r="G1057" s="2">
        <f t="shared" si="123"/>
        <v>0.98199999999999976</v>
      </c>
      <c r="H1057" s="2">
        <f t="shared" si="127"/>
        <v>1.1471499999999994</v>
      </c>
      <c r="I1057" s="2">
        <f t="array" ref="I1057">SUMPRODUCT(B1041:B1060, (ROW(B1041:B1060)-ROW(B1041)+1)) / (20*21/2)</f>
        <v>0.92152380952380952</v>
      </c>
      <c r="J1057" s="2">
        <f t="shared" si="130"/>
        <v>0.9368800379012675</v>
      </c>
      <c r="K1057" s="2">
        <f t="shared" si="124"/>
        <v>0.97577623198929841</v>
      </c>
    </row>
    <row r="1058" spans="1:11" ht="13.5" x14ac:dyDescent="0.25">
      <c r="A1058" s="3">
        <f>TITRES_STAT!B1061</f>
        <v>43851</v>
      </c>
      <c r="B1058" s="5">
        <f>TITRES_STAT!D1061</f>
        <v>0.93</v>
      </c>
      <c r="C1058" s="2">
        <f t="shared" si="125"/>
        <v>1.0000000000000009E-2</v>
      </c>
      <c r="D1058" s="2">
        <f t="shared" si="126"/>
        <v>0.91400000000000003</v>
      </c>
      <c r="E1058" s="2">
        <f t="shared" si="128"/>
        <v>0.91800000000000015</v>
      </c>
      <c r="F1058" s="2">
        <f t="shared" si="129"/>
        <v>0.94049999999999989</v>
      </c>
      <c r="G1058" s="2">
        <f t="shared" si="123"/>
        <v>0.98259999999999981</v>
      </c>
      <c r="H1058" s="2">
        <f t="shared" si="127"/>
        <v>1.1450999999999996</v>
      </c>
      <c r="I1058" s="2">
        <f t="array" ref="I1058">SUMPRODUCT(B1042:B1061, (ROW(B1042:B1061)-ROW(B1042)+1)) / (20*21/2)</f>
        <v>0.91452380952380941</v>
      </c>
      <c r="J1058" s="2">
        <f t="shared" si="130"/>
        <v>0.93622479619638488</v>
      </c>
      <c r="K1058" s="2">
        <f t="shared" si="124"/>
        <v>0.97398108563677699</v>
      </c>
    </row>
    <row r="1059" spans="1:11" ht="13.5" x14ac:dyDescent="0.25">
      <c r="A1059" s="3">
        <f>TITRES_STAT!B1062</f>
        <v>43852</v>
      </c>
      <c r="B1059" s="5">
        <f>TITRES_STAT!D1062</f>
        <v>0.92</v>
      </c>
      <c r="C1059" s="2">
        <f t="shared" si="125"/>
        <v>-1.0000000000000009E-2</v>
      </c>
      <c r="D1059" s="2">
        <f t="shared" si="126"/>
        <v>0.91400000000000003</v>
      </c>
      <c r="E1059" s="2">
        <f t="shared" si="128"/>
        <v>0.91700000000000015</v>
      </c>
      <c r="F1059" s="2">
        <f t="shared" si="129"/>
        <v>0.93800000000000006</v>
      </c>
      <c r="G1059" s="2">
        <f t="shared" si="123"/>
        <v>0.98199999999999976</v>
      </c>
      <c r="H1059" s="2">
        <f t="shared" si="127"/>
        <v>1.1428499999999995</v>
      </c>
      <c r="I1059" s="2">
        <f t="array" ref="I1059">SUMPRODUCT(B1043:B1062, (ROW(B1043:B1062)-ROW(B1043)+1)) / (20*21/2)</f>
        <v>0.91004761904761899</v>
      </c>
      <c r="J1059" s="2">
        <f t="shared" si="130"/>
        <v>0.93467957751101483</v>
      </c>
      <c r="K1059" s="2">
        <f t="shared" si="124"/>
        <v>0.97186418031768773</v>
      </c>
    </row>
    <row r="1060" spans="1:11" ht="13.5" x14ac:dyDescent="0.25">
      <c r="A1060" s="3">
        <f>TITRES_STAT!B1063</f>
        <v>43853</v>
      </c>
      <c r="B1060" s="5">
        <f>TITRES_STAT!D1063</f>
        <v>0.9</v>
      </c>
      <c r="C1060" s="2">
        <f t="shared" si="125"/>
        <v>-2.0000000000000018E-2</v>
      </c>
      <c r="D1060" s="2">
        <f t="shared" si="126"/>
        <v>0.91400000000000003</v>
      </c>
      <c r="E1060" s="2">
        <f t="shared" si="128"/>
        <v>0.91400000000000003</v>
      </c>
      <c r="F1060" s="2">
        <f t="shared" si="129"/>
        <v>0.93350000000000011</v>
      </c>
      <c r="G1060" s="2">
        <f t="shared" si="123"/>
        <v>0.97999999999999976</v>
      </c>
      <c r="H1060" s="2">
        <f t="shared" si="127"/>
        <v>1.1404999999999996</v>
      </c>
      <c r="I1060" s="2">
        <f t="array" ref="I1060">SUMPRODUCT(B1044:B1063, (ROW(B1044:B1063)-ROW(B1044)+1)) / (20*21/2)</f>
        <v>0.9070476190476191</v>
      </c>
      <c r="J1060" s="2">
        <f t="shared" si="130"/>
        <v>0.93137676060520391</v>
      </c>
      <c r="K1060" s="2">
        <f t="shared" si="124"/>
        <v>0.96904597716797447</v>
      </c>
    </row>
    <row r="1061" spans="1:11" ht="13.5" x14ac:dyDescent="0.25">
      <c r="A1061" s="3">
        <f>TITRES_STAT!B1064</f>
        <v>43854</v>
      </c>
      <c r="B1061" s="5">
        <f>TITRES_STAT!D1064</f>
        <v>0.86</v>
      </c>
      <c r="C1061" s="2">
        <f t="shared" si="125"/>
        <v>-4.0000000000000036E-2</v>
      </c>
      <c r="D1061" s="2">
        <f t="shared" si="126"/>
        <v>0.90600000000000003</v>
      </c>
      <c r="E1061" s="2">
        <f t="shared" si="128"/>
        <v>0.90900000000000003</v>
      </c>
      <c r="F1061" s="2">
        <f t="shared" si="129"/>
        <v>0.92699999999999994</v>
      </c>
      <c r="G1061" s="2">
        <f t="shared" si="123"/>
        <v>0.97599999999999965</v>
      </c>
      <c r="H1061" s="2">
        <f t="shared" si="127"/>
        <v>1.1380499999999998</v>
      </c>
      <c r="I1061" s="2">
        <f t="array" ref="I1061">SUMPRODUCT(B1045:B1064, (ROW(B1045:B1064)-ROW(B1045)+1)) / (20*21/2)</f>
        <v>0.90347619047619054</v>
      </c>
      <c r="J1061" s="2">
        <f t="shared" si="130"/>
        <v>0.92457897388089882</v>
      </c>
      <c r="K1061" s="2">
        <f t="shared" si="124"/>
        <v>0.96476966433785782</v>
      </c>
    </row>
    <row r="1062" spans="1:11" ht="13.5" x14ac:dyDescent="0.25">
      <c r="A1062" s="3">
        <f>TITRES_STAT!B1065</f>
        <v>43857</v>
      </c>
      <c r="B1062" s="5">
        <f>TITRES_STAT!D1065</f>
        <v>0.88</v>
      </c>
      <c r="C1062" s="2">
        <f t="shared" si="125"/>
        <v>2.0000000000000018E-2</v>
      </c>
      <c r="D1062" s="2">
        <f t="shared" si="126"/>
        <v>0.89800000000000002</v>
      </c>
      <c r="E1062" s="2">
        <f t="shared" si="128"/>
        <v>0.90500000000000003</v>
      </c>
      <c r="F1062" s="2">
        <f t="shared" si="129"/>
        <v>0.92149999999999976</v>
      </c>
      <c r="G1062" s="2">
        <f t="shared" si="123"/>
        <v>0.97119999999999973</v>
      </c>
      <c r="H1062" s="2">
        <f t="shared" si="127"/>
        <v>1.1357999999999997</v>
      </c>
      <c r="I1062" s="2">
        <f t="array" ref="I1062">SUMPRODUCT(B1046:B1065, (ROW(B1046:B1065)-ROW(B1046)+1)) / (20*21/2)</f>
        <v>0.90114285714285736</v>
      </c>
      <c r="J1062" s="2">
        <f t="shared" si="130"/>
        <v>0.92033335732081323</v>
      </c>
      <c r="K1062" s="2">
        <f t="shared" si="124"/>
        <v>0.96144536377558898</v>
      </c>
    </row>
    <row r="1063" spans="1:11" ht="13.5" x14ac:dyDescent="0.25">
      <c r="A1063" s="3">
        <f>TITRES_STAT!B1066</f>
        <v>43858</v>
      </c>
      <c r="B1063" s="5">
        <f>TITRES_STAT!D1066</f>
        <v>0.89</v>
      </c>
      <c r="C1063" s="2">
        <f t="shared" si="125"/>
        <v>1.0000000000000009E-2</v>
      </c>
      <c r="D1063" s="2">
        <f t="shared" si="126"/>
        <v>0.89</v>
      </c>
      <c r="E1063" s="2">
        <f t="shared" si="128"/>
        <v>0.90200000000000014</v>
      </c>
      <c r="F1063" s="2">
        <f t="shared" si="129"/>
        <v>0.91750000000000009</v>
      </c>
      <c r="G1063" s="2">
        <f t="shared" si="123"/>
        <v>0.96779999999999988</v>
      </c>
      <c r="H1063" s="2">
        <f t="shared" si="127"/>
        <v>1.1335999999999995</v>
      </c>
      <c r="I1063" s="2">
        <f t="array" ref="I1063">SUMPRODUCT(B1047:B1066, (ROW(B1047:B1066)-ROW(B1047)+1)) / (20*21/2)</f>
        <v>0.89809523809523806</v>
      </c>
      <c r="J1063" s="2">
        <f t="shared" si="130"/>
        <v>0.91744446614740238</v>
      </c>
      <c r="K1063" s="2">
        <f t="shared" si="124"/>
        <v>0.95864358480399725</v>
      </c>
    </row>
    <row r="1064" spans="1:11" ht="13.5" x14ac:dyDescent="0.25">
      <c r="A1064" s="3">
        <f>TITRES_STAT!B1067</f>
        <v>43859</v>
      </c>
      <c r="B1064" s="5">
        <f>TITRES_STAT!D1067</f>
        <v>0.88</v>
      </c>
      <c r="C1064" s="2">
        <f t="shared" si="125"/>
        <v>-1.0000000000000009E-2</v>
      </c>
      <c r="D1064" s="2">
        <f t="shared" si="126"/>
        <v>0.88200000000000001</v>
      </c>
      <c r="E1064" s="2">
        <f t="shared" si="128"/>
        <v>0.89800000000000024</v>
      </c>
      <c r="F1064" s="2">
        <f t="shared" si="129"/>
        <v>0.91449999999999998</v>
      </c>
      <c r="G1064" s="2">
        <f t="shared" si="123"/>
        <v>0.96379999999999999</v>
      </c>
      <c r="H1064" s="2">
        <f t="shared" si="127"/>
        <v>1.1313499999999994</v>
      </c>
      <c r="I1064" s="2">
        <f t="array" ref="I1064">SUMPRODUCT(B1048:B1067, (ROW(B1048:B1067)-ROW(B1048)+1)) / (20*21/2)</f>
        <v>0.89352380952380961</v>
      </c>
      <c r="J1064" s="2">
        <f t="shared" si="130"/>
        <v>0.91387832651431644</v>
      </c>
      <c r="K1064" s="2">
        <f t="shared" si="124"/>
        <v>0.95555952265482091</v>
      </c>
    </row>
    <row r="1065" spans="1:11" ht="13.5" x14ac:dyDescent="0.25">
      <c r="A1065" s="3">
        <f>TITRES_STAT!B1068</f>
        <v>43860</v>
      </c>
      <c r="B1065" s="5">
        <f>TITRES_STAT!D1068</f>
        <v>0.89</v>
      </c>
      <c r="C1065" s="2">
        <f t="shared" si="125"/>
        <v>1.0000000000000009E-2</v>
      </c>
      <c r="D1065" s="2">
        <f t="shared" si="126"/>
        <v>0.87999999999999989</v>
      </c>
      <c r="E1065" s="2">
        <f t="shared" si="128"/>
        <v>0.89700000000000002</v>
      </c>
      <c r="F1065" s="2">
        <f t="shared" si="129"/>
        <v>0.91200000000000014</v>
      </c>
      <c r="G1065" s="2">
        <f t="shared" si="123"/>
        <v>0.95979999999999999</v>
      </c>
      <c r="H1065" s="2">
        <f t="shared" si="127"/>
        <v>1.1291999999999993</v>
      </c>
      <c r="I1065" s="2">
        <f t="array" ref="I1065">SUMPRODUCT(B1049:B1068, (ROW(B1049:B1068)-ROW(B1049)+1)) / (20*21/2)</f>
        <v>0.88647619047619042</v>
      </c>
      <c r="J1065" s="2">
        <f t="shared" si="130"/>
        <v>0.91160420017961963</v>
      </c>
      <c r="K1065" s="2">
        <f t="shared" si="124"/>
        <v>0.95298856098208284</v>
      </c>
    </row>
    <row r="1066" spans="1:11" ht="13.5" x14ac:dyDescent="0.25">
      <c r="A1066" s="3">
        <f>TITRES_STAT!B1069</f>
        <v>43861</v>
      </c>
      <c r="B1066" s="5">
        <f>TITRES_STAT!D1069</f>
        <v>0.88</v>
      </c>
      <c r="C1066" s="2">
        <f t="shared" si="125"/>
        <v>-1.0000000000000009E-2</v>
      </c>
      <c r="D1066" s="2">
        <f t="shared" si="126"/>
        <v>0.88400000000000001</v>
      </c>
      <c r="E1066" s="2">
        <f t="shared" si="128"/>
        <v>0.89500000000000013</v>
      </c>
      <c r="F1066" s="2">
        <f t="shared" si="129"/>
        <v>0.90800000000000003</v>
      </c>
      <c r="G1066" s="2">
        <f t="shared" si="123"/>
        <v>0.95520000000000005</v>
      </c>
      <c r="H1066" s="2">
        <f t="shared" si="127"/>
        <v>1.1269499999999992</v>
      </c>
      <c r="I1066" s="2">
        <f t="array" ref="I1066">SUMPRODUCT(B1050:B1069, (ROW(B1050:B1069)-ROW(B1050)+1)) / (20*21/2)</f>
        <v>0.88185714285714289</v>
      </c>
      <c r="J1066" s="2">
        <f t="shared" si="130"/>
        <v>0.90859427635298917</v>
      </c>
      <c r="K1066" s="2">
        <f t="shared" si="124"/>
        <v>0.95012626447298165</v>
      </c>
    </row>
    <row r="1067" spans="1:11" ht="13.5" x14ac:dyDescent="0.25">
      <c r="A1067" s="3">
        <f>TITRES_STAT!B1070</f>
        <v>43864</v>
      </c>
      <c r="B1067" s="5">
        <f>TITRES_STAT!D1070</f>
        <v>0.86</v>
      </c>
      <c r="C1067" s="2">
        <f t="shared" si="125"/>
        <v>-2.0000000000000018E-2</v>
      </c>
      <c r="D1067" s="2">
        <f t="shared" si="126"/>
        <v>0.88000000000000012</v>
      </c>
      <c r="E1067" s="2">
        <f t="shared" si="128"/>
        <v>0.8889999999999999</v>
      </c>
      <c r="F1067" s="2">
        <f t="shared" si="129"/>
        <v>0.90400000000000014</v>
      </c>
      <c r="G1067" s="2">
        <f t="shared" si="123"/>
        <v>0.95040000000000002</v>
      </c>
      <c r="H1067" s="2">
        <f t="shared" si="127"/>
        <v>1.1247499999999995</v>
      </c>
      <c r="I1067" s="2">
        <f t="array" ref="I1067">SUMPRODUCT(B1051:B1070, (ROW(B1051:B1070)-ROW(B1051)+1)) / (20*21/2)</f>
        <v>0.87666666666666659</v>
      </c>
      <c r="J1067" s="2">
        <f t="shared" si="130"/>
        <v>0.90396625003365694</v>
      </c>
      <c r="K1067" s="2">
        <f t="shared" si="124"/>
        <v>0.94659190116031566</v>
      </c>
    </row>
    <row r="1068" spans="1:11" ht="13.5" x14ac:dyDescent="0.25">
      <c r="A1068" s="3">
        <f>TITRES_STAT!B1071</f>
        <v>43865</v>
      </c>
      <c r="B1068" s="5">
        <f>TITRES_STAT!D1071</f>
        <v>0.83</v>
      </c>
      <c r="C1068" s="2">
        <f t="shared" si="125"/>
        <v>-3.0000000000000027E-2</v>
      </c>
      <c r="D1068" s="2">
        <f t="shared" si="126"/>
        <v>0.86799999999999999</v>
      </c>
      <c r="E1068" s="2">
        <f t="shared" si="128"/>
        <v>0.87899999999999989</v>
      </c>
      <c r="F1068" s="2">
        <f t="shared" si="129"/>
        <v>0.89850000000000008</v>
      </c>
      <c r="G1068" s="2">
        <f t="shared" si="123"/>
        <v>0.94520000000000015</v>
      </c>
      <c r="H1068" s="2">
        <f t="shared" si="127"/>
        <v>1.1222499999999993</v>
      </c>
      <c r="I1068" s="2">
        <f t="array" ref="I1068">SUMPRODUCT(B1052:B1071, (ROW(B1052:B1071)-ROW(B1052)+1)) / (20*21/2)</f>
        <v>0.86904761904761929</v>
      </c>
      <c r="J1068" s="2">
        <f t="shared" si="130"/>
        <v>0.89692184526854679</v>
      </c>
      <c r="K1068" s="2">
        <f t="shared" si="124"/>
        <v>0.94201966974226414</v>
      </c>
    </row>
    <row r="1069" spans="1:11" ht="13.5" x14ac:dyDescent="0.25">
      <c r="A1069" s="3">
        <f>TITRES_STAT!B1072</f>
        <v>43866</v>
      </c>
      <c r="B1069" s="5">
        <f>TITRES_STAT!D1072</f>
        <v>0.85</v>
      </c>
      <c r="C1069" s="2">
        <f t="shared" si="125"/>
        <v>2.0000000000000018E-2</v>
      </c>
      <c r="D1069" s="2">
        <f t="shared" si="126"/>
        <v>0.86199999999999988</v>
      </c>
      <c r="E1069" s="2">
        <f t="shared" si="128"/>
        <v>0.87200000000000011</v>
      </c>
      <c r="F1069" s="2">
        <f t="shared" si="129"/>
        <v>0.89450000000000018</v>
      </c>
      <c r="G1069" s="2">
        <f t="shared" si="123"/>
        <v>0.94120000000000015</v>
      </c>
      <c r="H1069" s="2">
        <f t="shared" si="127"/>
        <v>1.1198499999999993</v>
      </c>
      <c r="I1069" s="2">
        <f t="array" ref="I1069">SUMPRODUCT(B1053:B1072, (ROW(B1053:B1072)-ROW(B1053)+1)) / (20*21/2)</f>
        <v>0.86571428571428577</v>
      </c>
      <c r="J1069" s="2">
        <f t="shared" si="130"/>
        <v>0.89245309810011375</v>
      </c>
      <c r="K1069" s="2">
        <f t="shared" si="124"/>
        <v>0.93841105524256752</v>
      </c>
    </row>
    <row r="1070" spans="1:11" ht="13.5" x14ac:dyDescent="0.25">
      <c r="A1070" s="3">
        <f>TITRES_STAT!B1073</f>
        <v>43867</v>
      </c>
      <c r="B1070" s="5">
        <f>TITRES_STAT!D1073</f>
        <v>0.84</v>
      </c>
      <c r="C1070" s="2">
        <f t="shared" si="125"/>
        <v>-1.0000000000000009E-2</v>
      </c>
      <c r="D1070" s="2">
        <f t="shared" si="126"/>
        <v>0.85199999999999998</v>
      </c>
      <c r="E1070" s="2">
        <f t="shared" si="128"/>
        <v>0.86599999999999999</v>
      </c>
      <c r="F1070" s="2">
        <f t="shared" si="129"/>
        <v>0.89000000000000024</v>
      </c>
      <c r="G1070" s="2">
        <f t="shared" si="123"/>
        <v>0.93720000000000026</v>
      </c>
      <c r="H1070" s="2">
        <f t="shared" si="127"/>
        <v>1.1173999999999993</v>
      </c>
      <c r="I1070" s="2">
        <f t="array" ref="I1070">SUMPRODUCT(B1054:B1073, (ROW(B1054:B1073)-ROW(B1054)+1)) / (20*21/2)</f>
        <v>0.8674761904761904</v>
      </c>
      <c r="J1070" s="2">
        <f t="shared" si="130"/>
        <v>0.88745756494772188</v>
      </c>
      <c r="K1070" s="2">
        <f t="shared" si="124"/>
        <v>0.93455179817423162</v>
      </c>
    </row>
    <row r="1071" spans="1:11" ht="13.5" x14ac:dyDescent="0.25">
      <c r="A1071" s="3">
        <f>TITRES_STAT!B1074</f>
        <v>43868</v>
      </c>
      <c r="B1071" s="5">
        <f>TITRES_STAT!D1074</f>
        <v>0.81</v>
      </c>
      <c r="C1071" s="2">
        <f t="shared" si="125"/>
        <v>-2.9999999999999916E-2</v>
      </c>
      <c r="D1071" s="2">
        <f t="shared" si="126"/>
        <v>0.83799999999999986</v>
      </c>
      <c r="E1071" s="2">
        <f t="shared" si="128"/>
        <v>0.86099999999999999</v>
      </c>
      <c r="F1071" s="2">
        <f t="shared" si="129"/>
        <v>0.88500000000000012</v>
      </c>
      <c r="G1071" s="2">
        <f t="shared" si="123"/>
        <v>0.93340000000000045</v>
      </c>
      <c r="H1071" s="2">
        <f t="shared" si="127"/>
        <v>1.1150499999999994</v>
      </c>
      <c r="I1071" s="2">
        <f t="array" ref="I1071">SUMPRODUCT(B1055:B1074, (ROW(B1055:B1074)-ROW(B1055)+1)) / (20*21/2)</f>
        <v>0.86742857142857144</v>
      </c>
      <c r="J1071" s="2">
        <f t="shared" si="130"/>
        <v>0.88008065400031987</v>
      </c>
      <c r="K1071" s="2">
        <f t="shared" si="124"/>
        <v>0.92966741393210484</v>
      </c>
    </row>
    <row r="1072" spans="1:11" ht="13.5" x14ac:dyDescent="0.25">
      <c r="A1072" s="3">
        <f>TITRES_STAT!B1075</f>
        <v>43871</v>
      </c>
      <c r="B1072" s="5">
        <f>TITRES_STAT!D1075</f>
        <v>0.85</v>
      </c>
      <c r="C1072" s="2">
        <f t="shared" si="125"/>
        <v>3.9999999999999925E-2</v>
      </c>
      <c r="D1072" s="2">
        <f t="shared" si="126"/>
        <v>0.83599999999999997</v>
      </c>
      <c r="E1072" s="2">
        <f t="shared" si="128"/>
        <v>0.85799999999999998</v>
      </c>
      <c r="F1072" s="2">
        <f t="shared" si="129"/>
        <v>0.88150000000000017</v>
      </c>
      <c r="G1072" s="2">
        <f t="shared" si="123"/>
        <v>0.93020000000000036</v>
      </c>
      <c r="H1072" s="2">
        <f t="shared" si="127"/>
        <v>1.1130499999999994</v>
      </c>
      <c r="I1072" s="2">
        <f t="array" ref="I1072">SUMPRODUCT(B1056:B1075, (ROW(B1056:B1075)-ROW(B1056)+1)) / (20*21/2)</f>
        <v>0.86376190476190473</v>
      </c>
      <c r="J1072" s="2">
        <f t="shared" si="130"/>
        <v>0.87721582980981316</v>
      </c>
      <c r="K1072" s="2">
        <f t="shared" si="124"/>
        <v>0.92654320162104187</v>
      </c>
    </row>
    <row r="1073" spans="1:11" ht="13.5" x14ac:dyDescent="0.25">
      <c r="A1073" s="3">
        <f>TITRES_STAT!B1076</f>
        <v>43872</v>
      </c>
      <c r="B1073" s="5">
        <f>TITRES_STAT!D1076</f>
        <v>0.9</v>
      </c>
      <c r="C1073" s="2">
        <f t="shared" si="125"/>
        <v>5.0000000000000044E-2</v>
      </c>
      <c r="D1073" s="2">
        <f t="shared" si="126"/>
        <v>0.85</v>
      </c>
      <c r="E1073" s="2">
        <f t="shared" si="128"/>
        <v>0.85899999999999999</v>
      </c>
      <c r="F1073" s="2">
        <f t="shared" si="129"/>
        <v>0.88050000000000017</v>
      </c>
      <c r="G1073" s="2">
        <f t="shared" si="123"/>
        <v>0.92860000000000043</v>
      </c>
      <c r="H1073" s="2">
        <f t="shared" si="127"/>
        <v>1.1112999999999993</v>
      </c>
      <c r="I1073" s="2">
        <f t="array" ref="I1073">SUMPRODUCT(B1057:B1076, (ROW(B1057:B1076)-ROW(B1057)+1)) / (20*21/2)</f>
        <v>0.86038095238095258</v>
      </c>
      <c r="J1073" s="2">
        <f t="shared" si="130"/>
        <v>0.87938575078030723</v>
      </c>
      <c r="K1073" s="2">
        <f t="shared" si="124"/>
        <v>0.92550229175355003</v>
      </c>
    </row>
    <row r="1074" spans="1:11" ht="13.5" x14ac:dyDescent="0.25">
      <c r="A1074" s="3">
        <f>TITRES_STAT!B1077</f>
        <v>43873</v>
      </c>
      <c r="B1074" s="5">
        <f>TITRES_STAT!D1077</f>
        <v>0.88</v>
      </c>
      <c r="C1074" s="2">
        <f t="shared" si="125"/>
        <v>-2.0000000000000018E-2</v>
      </c>
      <c r="D1074" s="2">
        <f t="shared" si="126"/>
        <v>0.85600000000000009</v>
      </c>
      <c r="E1074" s="2">
        <f t="shared" si="128"/>
        <v>0.85899999999999999</v>
      </c>
      <c r="F1074" s="2">
        <f t="shared" si="129"/>
        <v>0.87850000000000006</v>
      </c>
      <c r="G1074" s="2">
        <f t="shared" ref="G1074:G1137" si="131">AVERAGE(B1025:B1074)</f>
        <v>0.92720000000000058</v>
      </c>
      <c r="H1074" s="2">
        <f t="shared" si="127"/>
        <v>1.1094999999999995</v>
      </c>
      <c r="I1074" s="2">
        <f t="array" ref="I1074">SUMPRODUCT(B1058:B1077, (ROW(B1058:B1077)-ROW(B1058)+1)) / (20*21/2)</f>
        <v>0.85347619047619061</v>
      </c>
      <c r="J1074" s="2">
        <f t="shared" si="130"/>
        <v>0.87944425070599219</v>
      </c>
      <c r="K1074" s="2">
        <f t="shared" si="124"/>
        <v>0.9237178881553717</v>
      </c>
    </row>
    <row r="1075" spans="1:11" ht="13.5" x14ac:dyDescent="0.25">
      <c r="A1075" s="3">
        <f>TITRES_STAT!B1078</f>
        <v>43874</v>
      </c>
      <c r="B1075" s="5">
        <f>TITRES_STAT!D1078</f>
        <v>0.84</v>
      </c>
      <c r="C1075" s="2">
        <f t="shared" si="125"/>
        <v>-4.0000000000000036E-2</v>
      </c>
      <c r="D1075" s="2">
        <f t="shared" si="126"/>
        <v>0.85600000000000009</v>
      </c>
      <c r="E1075" s="2">
        <f t="shared" si="128"/>
        <v>0.85400000000000009</v>
      </c>
      <c r="F1075" s="2">
        <f t="shared" si="129"/>
        <v>0.87550000000000006</v>
      </c>
      <c r="G1075" s="2">
        <f t="shared" si="131"/>
        <v>0.92440000000000055</v>
      </c>
      <c r="H1075" s="2">
        <f t="shared" si="127"/>
        <v>1.1071499999999994</v>
      </c>
      <c r="I1075" s="2">
        <f t="array" ref="I1075">SUMPRODUCT(B1059:B1078, (ROW(B1059:B1078)-ROW(B1059)+1)) / (20*21/2)</f>
        <v>0.85</v>
      </c>
      <c r="J1075" s="2">
        <f t="shared" si="130"/>
        <v>0.87568765540065951</v>
      </c>
      <c r="K1075" s="2">
        <f t="shared" ref="K1075:K1138" si="132">$K$4*B1075+(1-$K$4)*K1074</f>
        <v>0.92043483371790624</v>
      </c>
    </row>
    <row r="1076" spans="1:11" ht="13.5" x14ac:dyDescent="0.25">
      <c r="A1076" s="3">
        <f>TITRES_STAT!B1079</f>
        <v>43875</v>
      </c>
      <c r="B1076" s="5">
        <f>TITRES_STAT!D1079</f>
        <v>0.84</v>
      </c>
      <c r="C1076" s="2">
        <f t="shared" si="125"/>
        <v>0</v>
      </c>
      <c r="D1076" s="2">
        <f t="shared" si="126"/>
        <v>0.86199999999999988</v>
      </c>
      <c r="E1076" s="2">
        <f t="shared" si="128"/>
        <v>0.85</v>
      </c>
      <c r="F1076" s="2">
        <f t="shared" si="129"/>
        <v>0.87250000000000016</v>
      </c>
      <c r="G1076" s="2">
        <f t="shared" si="131"/>
        <v>0.92180000000000062</v>
      </c>
      <c r="H1076" s="2">
        <f t="shared" si="127"/>
        <v>1.1046499999999995</v>
      </c>
      <c r="I1076" s="2">
        <f t="array" ref="I1076">SUMPRODUCT(B1060:B1079, (ROW(B1060:B1079)-ROW(B1060)+1)) / (20*21/2)</f>
        <v>0.84795238095238101</v>
      </c>
      <c r="J1076" s="2">
        <f t="shared" si="130"/>
        <v>0.87228883107678712</v>
      </c>
      <c r="K1076" s="2">
        <f t="shared" si="132"/>
        <v>0.91728052651328251</v>
      </c>
    </row>
    <row r="1077" spans="1:11" ht="13.5" x14ac:dyDescent="0.25">
      <c r="A1077" s="3">
        <f>TITRES_STAT!B1080</f>
        <v>43878</v>
      </c>
      <c r="B1077" s="5">
        <f>TITRES_STAT!D1080</f>
        <v>0.8</v>
      </c>
      <c r="C1077" s="2">
        <f t="shared" si="125"/>
        <v>-3.9999999999999925E-2</v>
      </c>
      <c r="D1077" s="2">
        <f t="shared" si="126"/>
        <v>0.85199999999999998</v>
      </c>
      <c r="E1077" s="2">
        <f t="shared" si="128"/>
        <v>0.84399999999999997</v>
      </c>
      <c r="F1077" s="2">
        <f t="shared" si="129"/>
        <v>0.86650000000000005</v>
      </c>
      <c r="G1077" s="2">
        <f t="shared" si="131"/>
        <v>0.91880000000000062</v>
      </c>
      <c r="H1077" s="2">
        <f t="shared" si="127"/>
        <v>1.1021499999999995</v>
      </c>
      <c r="I1077" s="2">
        <f t="array" ref="I1077">SUMPRODUCT(B1061:B1080, (ROW(B1061:B1080)-ROW(B1061)+1)) / (20*21/2)</f>
        <v>0.85009523809523801</v>
      </c>
      <c r="J1077" s="2">
        <f t="shared" si="130"/>
        <v>0.86540418049804546</v>
      </c>
      <c r="K1077" s="2">
        <f t="shared" si="132"/>
        <v>0.91268129017942834</v>
      </c>
    </row>
    <row r="1078" spans="1:11" ht="13.5" x14ac:dyDescent="0.25">
      <c r="A1078" s="3">
        <f>TITRES_STAT!B1081</f>
        <v>43879</v>
      </c>
      <c r="B1078" s="5">
        <f>TITRES_STAT!D1081</f>
        <v>0.83</v>
      </c>
      <c r="C1078" s="2">
        <f t="shared" si="125"/>
        <v>2.9999999999999916E-2</v>
      </c>
      <c r="D1078" s="2">
        <f t="shared" si="126"/>
        <v>0.83800000000000008</v>
      </c>
      <c r="E1078" s="2">
        <f t="shared" si="128"/>
        <v>0.84399999999999997</v>
      </c>
      <c r="F1078" s="2">
        <f t="shared" si="129"/>
        <v>0.86149999999999982</v>
      </c>
      <c r="G1078" s="2">
        <f t="shared" si="131"/>
        <v>0.91640000000000055</v>
      </c>
      <c r="H1078" s="2">
        <f t="shared" si="127"/>
        <v>1.0997999999999997</v>
      </c>
      <c r="I1078" s="2">
        <f t="array" ref="I1078">SUMPRODUCT(B1062:B1081, (ROW(B1062:B1081)-ROW(B1062)+1)) / (20*21/2)</f>
        <v>0.85042857142857142</v>
      </c>
      <c r="J1078" s="2">
        <f t="shared" si="130"/>
        <v>0.86203235378394594</v>
      </c>
      <c r="K1078" s="2">
        <f t="shared" si="132"/>
        <v>0.90943888664298023</v>
      </c>
    </row>
    <row r="1079" spans="1:11" ht="13.5" x14ac:dyDescent="0.25">
      <c r="A1079" s="3">
        <f>TITRES_STAT!B1082</f>
        <v>43880</v>
      </c>
      <c r="B1079" s="5">
        <f>TITRES_STAT!D1082</f>
        <v>0.84</v>
      </c>
      <c r="C1079" s="2">
        <f t="shared" si="125"/>
        <v>1.0000000000000009E-2</v>
      </c>
      <c r="D1079" s="2">
        <f t="shared" si="126"/>
        <v>0.83000000000000007</v>
      </c>
      <c r="E1079" s="2">
        <f t="shared" si="128"/>
        <v>0.84299999999999997</v>
      </c>
      <c r="F1079" s="2">
        <f t="shared" si="129"/>
        <v>0.85750000000000015</v>
      </c>
      <c r="G1079" s="2">
        <f t="shared" si="131"/>
        <v>0.91420000000000046</v>
      </c>
      <c r="H1079" s="2">
        <f t="shared" si="127"/>
        <v>1.0974999999999995</v>
      </c>
      <c r="I1079" s="2">
        <f t="array" ref="I1079">SUMPRODUCT(B1063:B1082, (ROW(B1063:B1082)-ROW(B1063)+1)) / (20*21/2)</f>
        <v>0.85266666666666668</v>
      </c>
      <c r="J1079" s="2">
        <f t="shared" si="130"/>
        <v>0.85993403437595106</v>
      </c>
      <c r="K1079" s="2">
        <f t="shared" si="132"/>
        <v>0.90671579304913785</v>
      </c>
    </row>
    <row r="1080" spans="1:11" ht="13.5" x14ac:dyDescent="0.25">
      <c r="A1080" s="3">
        <f>TITRES_STAT!B1083</f>
        <v>43881</v>
      </c>
      <c r="B1080" s="5">
        <f>TITRES_STAT!D1083</f>
        <v>0.88</v>
      </c>
      <c r="C1080" s="2">
        <f t="shared" si="125"/>
        <v>4.0000000000000036E-2</v>
      </c>
      <c r="D1080" s="2">
        <f t="shared" si="126"/>
        <v>0.83800000000000008</v>
      </c>
      <c r="E1080" s="2">
        <f t="shared" si="128"/>
        <v>0.84700000000000009</v>
      </c>
      <c r="F1080" s="2">
        <f t="shared" si="129"/>
        <v>0.85650000000000015</v>
      </c>
      <c r="G1080" s="2">
        <f t="shared" si="131"/>
        <v>0.91240000000000054</v>
      </c>
      <c r="H1080" s="2">
        <f t="shared" si="127"/>
        <v>1.0954499999999996</v>
      </c>
      <c r="I1080" s="2">
        <f t="array" ref="I1080">SUMPRODUCT(B1064:B1083, (ROW(B1064:B1083)-ROW(B1064)+1)) / (20*21/2)</f>
        <v>0.85299999999999998</v>
      </c>
      <c r="J1080" s="2">
        <f t="shared" si="130"/>
        <v>0.8618450787210985</v>
      </c>
      <c r="K1080" s="2">
        <f t="shared" si="132"/>
        <v>0.90566811489034815</v>
      </c>
    </row>
    <row r="1081" spans="1:11" ht="13.5" x14ac:dyDescent="0.25">
      <c r="A1081" s="3">
        <f>TITRES_STAT!B1084</f>
        <v>43882</v>
      </c>
      <c r="B1081" s="5">
        <f>TITRES_STAT!D1084</f>
        <v>0.86</v>
      </c>
      <c r="C1081" s="2">
        <f t="shared" si="125"/>
        <v>-2.0000000000000018E-2</v>
      </c>
      <c r="D1081" s="2">
        <f t="shared" si="126"/>
        <v>0.84199999999999997</v>
      </c>
      <c r="E1081" s="2">
        <f t="shared" si="128"/>
        <v>0.85199999999999998</v>
      </c>
      <c r="F1081" s="2">
        <f t="shared" si="129"/>
        <v>0.85649999999999993</v>
      </c>
      <c r="G1081" s="2">
        <f t="shared" si="131"/>
        <v>0.91000000000000025</v>
      </c>
      <c r="H1081" s="2">
        <f t="shared" si="127"/>
        <v>1.0934499999999998</v>
      </c>
      <c r="I1081" s="2">
        <f t="array" ref="I1081">SUMPRODUCT(B1065:B1084, (ROW(B1065:B1084)-ROW(B1065)+1)) / (20*21/2)</f>
        <v>0.85252380952380957</v>
      </c>
      <c r="J1081" s="2">
        <f t="shared" si="130"/>
        <v>0.86166935693813673</v>
      </c>
      <c r="K1081" s="2">
        <f t="shared" si="132"/>
        <v>0.90387720842405994</v>
      </c>
    </row>
    <row r="1082" spans="1:11" ht="13.5" x14ac:dyDescent="0.25">
      <c r="A1082" s="3">
        <f>TITRES_STAT!B1085</f>
        <v>43885</v>
      </c>
      <c r="B1082" s="5">
        <f>TITRES_STAT!D1085</f>
        <v>0.88</v>
      </c>
      <c r="C1082" s="2">
        <f t="shared" si="125"/>
        <v>2.0000000000000018E-2</v>
      </c>
      <c r="D1082" s="2">
        <f t="shared" si="126"/>
        <v>0.85799999999999998</v>
      </c>
      <c r="E1082" s="2">
        <f t="shared" si="128"/>
        <v>0.85500000000000009</v>
      </c>
      <c r="F1082" s="2">
        <f t="shared" si="129"/>
        <v>0.85650000000000015</v>
      </c>
      <c r="G1082" s="2">
        <f t="shared" si="131"/>
        <v>0.90780000000000038</v>
      </c>
      <c r="H1082" s="2">
        <f t="shared" si="127"/>
        <v>1.0913999999999995</v>
      </c>
      <c r="I1082" s="2">
        <f t="array" ref="I1082">SUMPRODUCT(B1066:B1085, (ROW(B1066:B1085)-ROW(B1066)+1)) / (20*21/2)</f>
        <v>0.85028571428571431</v>
      </c>
      <c r="J1082" s="2">
        <f t="shared" si="130"/>
        <v>0.86341513246783796</v>
      </c>
      <c r="K1082" s="2">
        <f t="shared" si="132"/>
        <v>0.90294084730939095</v>
      </c>
    </row>
    <row r="1083" spans="1:11" ht="13.5" x14ac:dyDescent="0.25">
      <c r="A1083" s="3">
        <f>TITRES_STAT!B1086</f>
        <v>43886</v>
      </c>
      <c r="B1083" s="5">
        <f>TITRES_STAT!D1086</f>
        <v>0.86</v>
      </c>
      <c r="C1083" s="2">
        <f t="shared" si="125"/>
        <v>-2.0000000000000018E-2</v>
      </c>
      <c r="D1083" s="2">
        <f t="shared" si="126"/>
        <v>0.8640000000000001</v>
      </c>
      <c r="E1083" s="2">
        <f t="shared" si="128"/>
        <v>0.85099999999999998</v>
      </c>
      <c r="F1083" s="2">
        <f t="shared" si="129"/>
        <v>0.85500000000000009</v>
      </c>
      <c r="G1083" s="2">
        <f t="shared" si="131"/>
        <v>0.90480000000000027</v>
      </c>
      <c r="H1083" s="2">
        <f t="shared" si="127"/>
        <v>1.0894999999999997</v>
      </c>
      <c r="I1083" s="2">
        <f t="array" ref="I1083">SUMPRODUCT(B1067:B1086, (ROW(B1067:B1086)-ROW(B1067)+1)) / (20*21/2)</f>
        <v>0.84738095238095246</v>
      </c>
      <c r="J1083" s="2">
        <f t="shared" si="130"/>
        <v>0.86308988175661527</v>
      </c>
      <c r="K1083" s="2">
        <f t="shared" si="132"/>
        <v>0.90125689251294427</v>
      </c>
    </row>
    <row r="1084" spans="1:11" ht="13.5" x14ac:dyDescent="0.25">
      <c r="A1084" s="3">
        <f>TITRES_STAT!B1087</f>
        <v>43887</v>
      </c>
      <c r="B1084" s="5">
        <f>TITRES_STAT!D1087</f>
        <v>0.85</v>
      </c>
      <c r="C1084" s="2">
        <f t="shared" si="125"/>
        <v>-1.0000000000000009E-2</v>
      </c>
      <c r="D1084" s="2">
        <f t="shared" si="126"/>
        <v>0.86599999999999999</v>
      </c>
      <c r="E1084" s="2">
        <f t="shared" si="128"/>
        <v>0.84800000000000009</v>
      </c>
      <c r="F1084" s="2">
        <f t="shared" si="129"/>
        <v>0.85350000000000015</v>
      </c>
      <c r="G1084" s="2">
        <f t="shared" si="131"/>
        <v>0.90180000000000038</v>
      </c>
      <c r="H1084" s="2">
        <f t="shared" si="127"/>
        <v>1.0875999999999997</v>
      </c>
      <c r="I1084" s="2">
        <f t="array" ref="I1084">SUMPRODUCT(B1068:B1087, (ROW(B1068:B1087)-ROW(B1068)+1)) / (20*21/2)</f>
        <v>0.84380952380952379</v>
      </c>
      <c r="J1084" s="2">
        <f t="shared" si="130"/>
        <v>0.86184322635122323</v>
      </c>
      <c r="K1084" s="2">
        <f t="shared" si="132"/>
        <v>0.89924681829675035</v>
      </c>
    </row>
    <row r="1085" spans="1:11" ht="13.5" x14ac:dyDescent="0.25">
      <c r="A1085" s="3">
        <f>TITRES_STAT!B1088</f>
        <v>43888</v>
      </c>
      <c r="B1085" s="5">
        <f>TITRES_STAT!D1088</f>
        <v>0.83</v>
      </c>
      <c r="C1085" s="2">
        <f t="shared" si="125"/>
        <v>-2.0000000000000018E-2</v>
      </c>
      <c r="D1085" s="2">
        <f t="shared" si="126"/>
        <v>0.85600000000000009</v>
      </c>
      <c r="E1085" s="2">
        <f t="shared" si="128"/>
        <v>0.84700000000000009</v>
      </c>
      <c r="F1085" s="2">
        <f t="shared" si="129"/>
        <v>0.85050000000000003</v>
      </c>
      <c r="G1085" s="2">
        <f t="shared" si="131"/>
        <v>0.89900000000000035</v>
      </c>
      <c r="H1085" s="2">
        <f t="shared" si="127"/>
        <v>1.0855999999999999</v>
      </c>
      <c r="I1085" s="2">
        <f t="array" ref="I1085">SUMPRODUCT(B1069:B1088, (ROW(B1069:B1088)-ROW(B1069)+1)) / (20*21/2)</f>
        <v>0.83857142857142841</v>
      </c>
      <c r="J1085" s="2">
        <f t="shared" si="130"/>
        <v>0.85881053812729724</v>
      </c>
      <c r="K1085" s="2">
        <f t="shared" si="132"/>
        <v>0.89653125679491708</v>
      </c>
    </row>
    <row r="1086" spans="1:11" ht="13.5" x14ac:dyDescent="0.25">
      <c r="A1086" s="3">
        <f>TITRES_STAT!B1089</f>
        <v>43889</v>
      </c>
      <c r="B1086" s="5">
        <f>TITRES_STAT!D1089</f>
        <v>0.82</v>
      </c>
      <c r="C1086" s="2">
        <f t="shared" si="125"/>
        <v>-1.0000000000000009E-2</v>
      </c>
      <c r="D1086" s="2">
        <f t="shared" si="126"/>
        <v>0.84800000000000009</v>
      </c>
      <c r="E1086" s="2">
        <f t="shared" si="128"/>
        <v>0.84499999999999997</v>
      </c>
      <c r="F1086" s="2">
        <f t="shared" si="129"/>
        <v>0.84749999999999992</v>
      </c>
      <c r="G1086" s="2">
        <f t="shared" si="131"/>
        <v>0.89560000000000017</v>
      </c>
      <c r="H1086" s="2">
        <f t="shared" si="127"/>
        <v>1.0835999999999997</v>
      </c>
      <c r="I1086" s="2">
        <f t="array" ref="I1086">SUMPRODUCT(B1070:B1089, (ROW(B1070:B1089)-ROW(B1070)+1)) / (20*21/2)</f>
        <v>0.83257142857142841</v>
      </c>
      <c r="J1086" s="2">
        <f t="shared" si="130"/>
        <v>0.85511429640088799</v>
      </c>
      <c r="K1086" s="2">
        <f t="shared" si="132"/>
        <v>0.89353003103825368</v>
      </c>
    </row>
    <row r="1087" spans="1:11" ht="13.5" x14ac:dyDescent="0.25">
      <c r="A1087" s="3">
        <f>TITRES_STAT!B1090</f>
        <v>43892</v>
      </c>
      <c r="B1087" s="5">
        <f>TITRES_STAT!D1090</f>
        <v>0.81</v>
      </c>
      <c r="C1087" s="2">
        <f t="shared" si="125"/>
        <v>-9.9999999999998979E-3</v>
      </c>
      <c r="D1087" s="2">
        <f t="shared" si="126"/>
        <v>0.83399999999999996</v>
      </c>
      <c r="E1087" s="2">
        <f t="shared" si="128"/>
        <v>0.84600000000000009</v>
      </c>
      <c r="F1087" s="2">
        <f t="shared" si="129"/>
        <v>0.84499999999999997</v>
      </c>
      <c r="G1087" s="2">
        <f t="shared" si="131"/>
        <v>0.89260000000000017</v>
      </c>
      <c r="H1087" s="2">
        <f t="shared" si="127"/>
        <v>1.0815499999999998</v>
      </c>
      <c r="I1087" s="2">
        <f t="array" ref="I1087">SUMPRODUCT(B1071:B1090, (ROW(B1071:B1090)-ROW(B1071)+1)) / (20*21/2)</f>
        <v>0.82595238095238099</v>
      </c>
      <c r="J1087" s="2">
        <f t="shared" si="130"/>
        <v>0.85081769674366059</v>
      </c>
      <c r="K1087" s="2">
        <f t="shared" si="132"/>
        <v>0.89025434354655741</v>
      </c>
    </row>
    <row r="1088" spans="1:11" ht="13.5" x14ac:dyDescent="0.25">
      <c r="A1088" s="3">
        <f>TITRES_STAT!B1091</f>
        <v>43893</v>
      </c>
      <c r="B1088" s="5">
        <f>TITRES_STAT!D1091</f>
        <v>0.79</v>
      </c>
      <c r="C1088" s="2">
        <f t="shared" si="125"/>
        <v>-2.0000000000000018E-2</v>
      </c>
      <c r="D1088" s="2">
        <f t="shared" si="126"/>
        <v>0.82</v>
      </c>
      <c r="E1088" s="2">
        <f t="shared" si="128"/>
        <v>0.84200000000000019</v>
      </c>
      <c r="F1088" s="2">
        <f t="shared" si="129"/>
        <v>0.84299999999999997</v>
      </c>
      <c r="G1088" s="2">
        <f t="shared" si="131"/>
        <v>0.88920000000000021</v>
      </c>
      <c r="H1088" s="2">
        <f t="shared" si="127"/>
        <v>1.0794999999999997</v>
      </c>
      <c r="I1088" s="2">
        <f t="array" ref="I1088">SUMPRODUCT(B1072:B1091, (ROW(B1072:B1091)-ROW(B1072)+1)) / (20*21/2)</f>
        <v>0.82061904761904758</v>
      </c>
      <c r="J1088" s="2">
        <f t="shared" si="130"/>
        <v>0.84502553514902623</v>
      </c>
      <c r="K1088" s="2">
        <f t="shared" si="132"/>
        <v>0.88632280066237878</v>
      </c>
    </row>
    <row r="1089" spans="1:11" ht="13.5" x14ac:dyDescent="0.25">
      <c r="A1089" s="3">
        <f>TITRES_STAT!B1092</f>
        <v>43894</v>
      </c>
      <c r="B1089" s="5">
        <f>TITRES_STAT!D1092</f>
        <v>0.78</v>
      </c>
      <c r="C1089" s="2">
        <f t="shared" si="125"/>
        <v>-1.0000000000000009E-2</v>
      </c>
      <c r="D1089" s="2">
        <f t="shared" si="126"/>
        <v>0.80600000000000005</v>
      </c>
      <c r="E1089" s="2">
        <f t="shared" si="128"/>
        <v>0.83600000000000008</v>
      </c>
      <c r="F1089" s="2">
        <f t="shared" si="129"/>
        <v>0.83950000000000014</v>
      </c>
      <c r="G1089" s="2">
        <f t="shared" si="131"/>
        <v>0.88540000000000008</v>
      </c>
      <c r="H1089" s="2">
        <f t="shared" si="127"/>
        <v>1.0772999999999997</v>
      </c>
      <c r="I1089" s="2">
        <f t="array" ref="I1089">SUMPRODUCT(B1073:B1092, (ROW(B1073:B1092)-ROW(B1073)+1)) / (20*21/2)</f>
        <v>0.81733333333333336</v>
      </c>
      <c r="J1089" s="2">
        <f t="shared" si="130"/>
        <v>0.83883262703959516</v>
      </c>
      <c r="K1089" s="2">
        <f t="shared" si="132"/>
        <v>0.88215327906777574</v>
      </c>
    </row>
    <row r="1090" spans="1:11" ht="13.5" x14ac:dyDescent="0.25">
      <c r="A1090" s="3">
        <f>TITRES_STAT!B1093</f>
        <v>43895</v>
      </c>
      <c r="B1090" s="5">
        <f>TITRES_STAT!D1093</f>
        <v>0.77</v>
      </c>
      <c r="C1090" s="2">
        <f t="shared" si="125"/>
        <v>-1.0000000000000009E-2</v>
      </c>
      <c r="D1090" s="2">
        <f t="shared" si="126"/>
        <v>0.79400000000000004</v>
      </c>
      <c r="E1090" s="2">
        <f t="shared" si="128"/>
        <v>0.82499999999999996</v>
      </c>
      <c r="F1090" s="2">
        <f t="shared" si="129"/>
        <v>0.83600000000000008</v>
      </c>
      <c r="G1090" s="2">
        <f t="shared" si="131"/>
        <v>0.88100000000000012</v>
      </c>
      <c r="H1090" s="2">
        <f t="shared" si="127"/>
        <v>1.0750499999999998</v>
      </c>
      <c r="I1090" s="2">
        <f t="array" ref="I1090">SUMPRODUCT(B1074:B1093, (ROW(B1074:B1093)-ROW(B1074)+1)) / (20*21/2)</f>
        <v>0.8114285714285715</v>
      </c>
      <c r="J1090" s="2">
        <f t="shared" si="130"/>
        <v>0.83227713875010989</v>
      </c>
      <c r="K1090" s="2">
        <f t="shared" si="132"/>
        <v>0.87775511126119632</v>
      </c>
    </row>
    <row r="1091" spans="1:11" ht="13.5" x14ac:dyDescent="0.25">
      <c r="A1091" s="3">
        <f>TITRES_STAT!B1094</f>
        <v>43896</v>
      </c>
      <c r="B1091" s="5">
        <f>TITRES_STAT!D1094</f>
        <v>0.78</v>
      </c>
      <c r="C1091" s="2">
        <f t="shared" si="125"/>
        <v>1.0000000000000009E-2</v>
      </c>
      <c r="D1091" s="2">
        <f t="shared" si="126"/>
        <v>0.78599999999999992</v>
      </c>
      <c r="E1091" s="2">
        <f t="shared" si="128"/>
        <v>0.81699999999999995</v>
      </c>
      <c r="F1091" s="2">
        <f t="shared" si="129"/>
        <v>0.83449999999999991</v>
      </c>
      <c r="G1091" s="2">
        <f t="shared" si="131"/>
        <v>0.87680000000000002</v>
      </c>
      <c r="H1091" s="2">
        <f t="shared" si="127"/>
        <v>1.0728499999999999</v>
      </c>
      <c r="I1091" s="2">
        <f t="array" ref="I1091">SUMPRODUCT(B1075:B1094, (ROW(B1075:B1094)-ROW(B1075)+1)) / (20*21/2)</f>
        <v>0.80614285714285727</v>
      </c>
      <c r="J1091" s="2">
        <f t="shared" si="130"/>
        <v>0.8272983636310518</v>
      </c>
      <c r="K1091" s="2">
        <f t="shared" si="132"/>
        <v>0.87392157748624755</v>
      </c>
    </row>
    <row r="1092" spans="1:11" ht="13.5" x14ac:dyDescent="0.25">
      <c r="A1092" s="3">
        <f>TITRES_STAT!B1095</f>
        <v>43899</v>
      </c>
      <c r="B1092" s="5">
        <f>TITRES_STAT!D1095</f>
        <v>0.8</v>
      </c>
      <c r="C1092" s="2">
        <f t="shared" ref="C1092:C1155" si="133">B1092-B1091</f>
        <v>2.0000000000000018E-2</v>
      </c>
      <c r="D1092" s="2">
        <f t="shared" si="126"/>
        <v>0.78400000000000003</v>
      </c>
      <c r="E1092" s="2">
        <f t="shared" si="128"/>
        <v>0.80899999999999994</v>
      </c>
      <c r="F1092" s="2">
        <f t="shared" si="129"/>
        <v>0.83200000000000007</v>
      </c>
      <c r="G1092" s="2">
        <f t="shared" si="131"/>
        <v>0.87300000000000011</v>
      </c>
      <c r="H1092" s="2">
        <f t="shared" si="127"/>
        <v>1.0707499999999996</v>
      </c>
      <c r="I1092" s="2">
        <f t="array" ref="I1092">SUMPRODUCT(B1076:B1095, (ROW(B1076:B1095)-ROW(B1076)+1)) / (20*21/2)</f>
        <v>0.8013809523809523</v>
      </c>
      <c r="J1092" s="2">
        <f t="shared" si="130"/>
        <v>0.82469851947571349</v>
      </c>
      <c r="K1092" s="2">
        <f t="shared" si="132"/>
        <v>0.87102269209463001</v>
      </c>
    </row>
    <row r="1093" spans="1:11" ht="13.5" x14ac:dyDescent="0.25">
      <c r="A1093" s="3">
        <f>TITRES_STAT!B1096</f>
        <v>43900</v>
      </c>
      <c r="B1093" s="5">
        <f>TITRES_STAT!D1096</f>
        <v>0.77</v>
      </c>
      <c r="C1093" s="2">
        <f t="shared" si="133"/>
        <v>-3.0000000000000027E-2</v>
      </c>
      <c r="D1093" s="2">
        <f t="shared" si="126"/>
        <v>0.78</v>
      </c>
      <c r="E1093" s="2">
        <f t="shared" si="128"/>
        <v>0.8</v>
      </c>
      <c r="F1093" s="2">
        <f t="shared" si="129"/>
        <v>0.8254999999999999</v>
      </c>
      <c r="G1093" s="2">
        <f t="shared" si="131"/>
        <v>0.86900000000000011</v>
      </c>
      <c r="H1093" s="2">
        <f t="shared" si="127"/>
        <v>1.0685999999999998</v>
      </c>
      <c r="I1093" s="2">
        <f t="array" ref="I1093">SUMPRODUCT(B1077:B1096, (ROW(B1077:B1096)-ROW(B1077)+1)) / (20*21/2)</f>
        <v>0.79504761904761911</v>
      </c>
      <c r="J1093" s="2">
        <f t="shared" si="130"/>
        <v>0.81948913666850276</v>
      </c>
      <c r="K1093" s="2">
        <f t="shared" si="132"/>
        <v>0.86706101789484058</v>
      </c>
    </row>
    <row r="1094" spans="1:11" ht="13.5" x14ac:dyDescent="0.25">
      <c r="A1094" s="3">
        <f>TITRES_STAT!B1097</f>
        <v>43901</v>
      </c>
      <c r="B1094" s="5">
        <f>TITRES_STAT!D1097</f>
        <v>0.77</v>
      </c>
      <c r="C1094" s="2">
        <f t="shared" si="133"/>
        <v>0</v>
      </c>
      <c r="D1094" s="2">
        <f t="shared" ref="D1094:D1157" si="134">AVERAGE(B1090:B1094)</f>
        <v>0.77800000000000002</v>
      </c>
      <c r="E1094" s="2">
        <f t="shared" si="128"/>
        <v>0.79200000000000004</v>
      </c>
      <c r="F1094" s="2">
        <f t="shared" si="129"/>
        <v>0.82</v>
      </c>
      <c r="G1094" s="2">
        <f t="shared" si="131"/>
        <v>0.86560000000000015</v>
      </c>
      <c r="H1094" s="2">
        <f t="shared" si="127"/>
        <v>1.0663499999999999</v>
      </c>
      <c r="I1094" s="2">
        <f t="array" ref="I1094">SUMPRODUCT(B1078:B1097, (ROW(B1078:B1097)-ROW(B1078)+1)) / (20*21/2)</f>
        <v>0.78628571428571448</v>
      </c>
      <c r="J1094" s="2">
        <f t="shared" si="130"/>
        <v>0.81477588555721681</v>
      </c>
      <c r="K1094" s="2">
        <f t="shared" si="132"/>
        <v>0.86325470346759192</v>
      </c>
    </row>
    <row r="1095" spans="1:11" ht="13.5" x14ac:dyDescent="0.25">
      <c r="A1095" s="3">
        <f>TITRES_STAT!B1098</f>
        <v>43902</v>
      </c>
      <c r="B1095" s="5">
        <f>TITRES_STAT!D1098</f>
        <v>0.77</v>
      </c>
      <c r="C1095" s="2">
        <f t="shared" si="133"/>
        <v>0</v>
      </c>
      <c r="D1095" s="2">
        <f t="shared" si="134"/>
        <v>0.77800000000000002</v>
      </c>
      <c r="E1095" s="2">
        <f t="shared" si="128"/>
        <v>0.78599999999999992</v>
      </c>
      <c r="F1095" s="2">
        <f t="shared" si="129"/>
        <v>0.81649999999999989</v>
      </c>
      <c r="G1095" s="2">
        <f t="shared" si="131"/>
        <v>0.86220000000000008</v>
      </c>
      <c r="H1095" s="2">
        <f t="shared" si="127"/>
        <v>1.0641</v>
      </c>
      <c r="I1095" s="2">
        <f t="array" ref="I1095">SUMPRODUCT(B1079:B1098, (ROW(B1079:B1098)-ROW(B1079)+1)) / (20*21/2)</f>
        <v>0.77600000000000002</v>
      </c>
      <c r="J1095" s="2">
        <f t="shared" si="130"/>
        <v>0.81051151550414857</v>
      </c>
      <c r="K1095" s="2">
        <f t="shared" si="132"/>
        <v>0.85959765627278439</v>
      </c>
    </row>
    <row r="1096" spans="1:11" ht="13.5" x14ac:dyDescent="0.25">
      <c r="A1096" s="3">
        <f>TITRES_STAT!B1099</f>
        <v>43903</v>
      </c>
      <c r="B1096" s="5">
        <f>TITRES_STAT!D1099</f>
        <v>0.75</v>
      </c>
      <c r="C1096" s="2">
        <f t="shared" si="133"/>
        <v>-2.0000000000000018E-2</v>
      </c>
      <c r="D1096" s="2">
        <f t="shared" si="134"/>
        <v>0.77200000000000002</v>
      </c>
      <c r="E1096" s="2">
        <f t="shared" si="128"/>
        <v>0.77899999999999991</v>
      </c>
      <c r="F1096" s="2">
        <f t="shared" si="129"/>
        <v>0.81199999999999994</v>
      </c>
      <c r="G1096" s="2">
        <f t="shared" si="131"/>
        <v>0.8580000000000001</v>
      </c>
      <c r="H1096" s="2">
        <f t="shared" si="127"/>
        <v>1.06165</v>
      </c>
      <c r="I1096" s="2">
        <f t="array" ref="I1096">SUMPRODUCT(B1080:B1099, (ROW(B1080:B1099)-ROW(B1080)+1)) / (20*21/2)</f>
        <v>0.76442857142857157</v>
      </c>
      <c r="J1096" s="2">
        <f t="shared" si="130"/>
        <v>0.80474851402756298</v>
      </c>
      <c r="K1096" s="2">
        <f t="shared" si="132"/>
        <v>0.85529970896796936</v>
      </c>
    </row>
    <row r="1097" spans="1:11" ht="13.5" x14ac:dyDescent="0.25">
      <c r="A1097" s="3">
        <f>TITRES_STAT!B1100</f>
        <v>43906</v>
      </c>
      <c r="B1097" s="5">
        <f>TITRES_STAT!D1100</f>
        <v>0.72</v>
      </c>
      <c r="C1097" s="2">
        <f t="shared" si="133"/>
        <v>-3.0000000000000027E-2</v>
      </c>
      <c r="D1097" s="2">
        <f t="shared" si="134"/>
        <v>0.75600000000000001</v>
      </c>
      <c r="E1097" s="2">
        <f t="shared" si="128"/>
        <v>0.7699999999999998</v>
      </c>
      <c r="F1097" s="2">
        <f t="shared" si="129"/>
        <v>0.80799999999999983</v>
      </c>
      <c r="G1097" s="2">
        <f t="shared" si="131"/>
        <v>0.85360000000000014</v>
      </c>
      <c r="H1097" s="2">
        <f t="shared" si="127"/>
        <v>1.05905</v>
      </c>
      <c r="I1097" s="2">
        <f t="array" ref="I1097">SUMPRODUCT(B1081:B1100, (ROW(B1081:B1100)-ROW(B1081)+1)) / (20*21/2)</f>
        <v>0.75171428571428578</v>
      </c>
      <c r="J1097" s="2">
        <f t="shared" si="130"/>
        <v>0.7966772269773188</v>
      </c>
      <c r="K1097" s="2">
        <f t="shared" si="132"/>
        <v>0.84999383802804895</v>
      </c>
    </row>
    <row r="1098" spans="1:11" ht="13.5" x14ac:dyDescent="0.25">
      <c r="A1098" s="3">
        <f>TITRES_STAT!B1101</f>
        <v>43907</v>
      </c>
      <c r="B1098" s="5">
        <f>TITRES_STAT!D1101</f>
        <v>0.7</v>
      </c>
      <c r="C1098" s="2">
        <f t="shared" si="133"/>
        <v>-2.0000000000000018E-2</v>
      </c>
      <c r="D1098" s="2">
        <f t="shared" si="134"/>
        <v>0.74199999999999999</v>
      </c>
      <c r="E1098" s="2">
        <f t="shared" si="128"/>
        <v>0.7609999999999999</v>
      </c>
      <c r="F1098" s="2">
        <f t="shared" si="129"/>
        <v>0.8015000000000001</v>
      </c>
      <c r="G1098" s="2">
        <f t="shared" si="131"/>
        <v>0.84880000000000022</v>
      </c>
      <c r="H1098" s="2">
        <f t="shared" ref="H1098:H1161" si="135">AVERAGE(B899:B1098)</f>
        <v>1.0565000000000002</v>
      </c>
      <c r="I1098" s="2">
        <f t="array" ref="I1098">SUMPRODUCT(B1082:B1101, (ROW(B1082:B1101)-ROW(B1082)+1)) / (20*21/2)</f>
        <v>0.73909523809523814</v>
      </c>
      <c r="J1098" s="2">
        <f t="shared" si="130"/>
        <v>0.78746987202709795</v>
      </c>
      <c r="K1098" s="2">
        <f t="shared" si="132"/>
        <v>0.84411172673283141</v>
      </c>
    </row>
    <row r="1099" spans="1:11" ht="13.5" x14ac:dyDescent="0.25">
      <c r="A1099" s="3">
        <f>TITRES_STAT!B1102</f>
        <v>43908</v>
      </c>
      <c r="B1099" s="5">
        <f>TITRES_STAT!D1102</f>
        <v>0.68</v>
      </c>
      <c r="C1099" s="2">
        <f t="shared" si="133"/>
        <v>-1.9999999999999907E-2</v>
      </c>
      <c r="D1099" s="2">
        <f t="shared" si="134"/>
        <v>0.72400000000000009</v>
      </c>
      <c r="E1099" s="2">
        <f t="shared" si="128"/>
        <v>0.751</v>
      </c>
      <c r="F1099" s="2">
        <f t="shared" si="129"/>
        <v>0.79349999999999998</v>
      </c>
      <c r="G1099" s="2">
        <f t="shared" si="131"/>
        <v>0.84380000000000022</v>
      </c>
      <c r="H1099" s="2">
        <f t="shared" si="135"/>
        <v>1.0538500000000002</v>
      </c>
      <c r="I1099" s="2">
        <f t="array" ref="I1099">SUMPRODUCT(B1083:B1102, (ROW(B1083:B1102)-ROW(B1083)+1)) / (20*21/2)</f>
        <v>0.72652380952380957</v>
      </c>
      <c r="J1099" s="2">
        <f t="shared" si="130"/>
        <v>0.77723464611975535</v>
      </c>
      <c r="K1099" s="2">
        <f t="shared" si="132"/>
        <v>0.83767597274330863</v>
      </c>
    </row>
    <row r="1100" spans="1:11" ht="13.5" x14ac:dyDescent="0.25">
      <c r="A1100" s="3">
        <f>TITRES_STAT!B1103</f>
        <v>43909</v>
      </c>
      <c r="B1100" s="5">
        <f>TITRES_STAT!D1103</f>
        <v>0.66</v>
      </c>
      <c r="C1100" s="2">
        <f t="shared" si="133"/>
        <v>-2.0000000000000018E-2</v>
      </c>
      <c r="D1100" s="2">
        <f t="shared" si="134"/>
        <v>0.70200000000000007</v>
      </c>
      <c r="E1100" s="2">
        <f t="shared" ref="E1100:E1163" si="136">AVERAGE(B1091:B1100)</f>
        <v>0.74</v>
      </c>
      <c r="F1100" s="2">
        <f t="shared" si="129"/>
        <v>0.78249999999999997</v>
      </c>
      <c r="G1100" s="2">
        <f t="shared" si="131"/>
        <v>0.83840000000000015</v>
      </c>
      <c r="H1100" s="2">
        <f t="shared" si="135"/>
        <v>1.0510500000000003</v>
      </c>
      <c r="I1100" s="2">
        <f t="array" ref="I1100">SUMPRODUCT(B1084:B1103, (ROW(B1084:B1103)-ROW(B1084)+1)) / (20*21/2)</f>
        <v>0.71414285714285719</v>
      </c>
      <c r="J1100" s="2">
        <f t="shared" si="130"/>
        <v>0.76606944172739766</v>
      </c>
      <c r="K1100" s="2">
        <f t="shared" si="132"/>
        <v>0.83070828753768866</v>
      </c>
    </row>
    <row r="1101" spans="1:11" ht="13.5" x14ac:dyDescent="0.25">
      <c r="A1101" s="3">
        <f>TITRES_STAT!B1104</f>
        <v>43913</v>
      </c>
      <c r="B1101" s="5">
        <f>TITRES_STAT!D1104</f>
        <v>0.65</v>
      </c>
      <c r="C1101" s="2">
        <f t="shared" si="133"/>
        <v>-1.0000000000000009E-2</v>
      </c>
      <c r="D1101" s="2">
        <f t="shared" si="134"/>
        <v>0.68200000000000005</v>
      </c>
      <c r="E1101" s="2">
        <f t="shared" si="136"/>
        <v>0.72700000000000009</v>
      </c>
      <c r="F1101" s="2">
        <f t="shared" si="129"/>
        <v>0.77200000000000002</v>
      </c>
      <c r="G1101" s="2">
        <f t="shared" si="131"/>
        <v>0.83320000000000005</v>
      </c>
      <c r="H1101" s="2">
        <f t="shared" si="135"/>
        <v>1.0481000000000003</v>
      </c>
      <c r="I1101" s="2">
        <f t="array" ref="I1101">SUMPRODUCT(B1085:B1104, (ROW(B1085:B1104)-ROW(B1085)+1)) / (20*21/2)</f>
        <v>0.70190476190476192</v>
      </c>
      <c r="J1101" s="2">
        <f t="shared" si="130"/>
        <v>0.75501520918193121</v>
      </c>
      <c r="K1101" s="2">
        <f t="shared" si="132"/>
        <v>0.82362168802640678</v>
      </c>
    </row>
    <row r="1102" spans="1:11" ht="13.5" x14ac:dyDescent="0.25">
      <c r="A1102" s="3">
        <f>TITRES_STAT!B1105</f>
        <v>43914</v>
      </c>
      <c r="B1102" s="5">
        <f>TITRES_STAT!D1105</f>
        <v>0.64</v>
      </c>
      <c r="C1102" s="2">
        <f t="shared" si="133"/>
        <v>-1.0000000000000009E-2</v>
      </c>
      <c r="D1102" s="2">
        <f t="shared" si="134"/>
        <v>0.66600000000000004</v>
      </c>
      <c r="E1102" s="2">
        <f t="shared" si="136"/>
        <v>0.71100000000000008</v>
      </c>
      <c r="F1102" s="2">
        <f t="shared" si="129"/>
        <v>0.76</v>
      </c>
      <c r="G1102" s="2">
        <f t="shared" si="131"/>
        <v>0.8276</v>
      </c>
      <c r="H1102" s="2">
        <f t="shared" si="135"/>
        <v>1.0451000000000001</v>
      </c>
      <c r="I1102" s="2">
        <f t="array" ref="I1102">SUMPRODUCT(B1086:B1105, (ROW(B1086:B1105)-ROW(B1086)+1)) / (20*21/2)</f>
        <v>0.68980952380952376</v>
      </c>
      <c r="J1102" s="2">
        <f t="shared" si="130"/>
        <v>0.74406137973603304</v>
      </c>
      <c r="K1102" s="2">
        <f t="shared" si="132"/>
        <v>0.81642083751556738</v>
      </c>
    </row>
    <row r="1103" spans="1:11" ht="13.5" x14ac:dyDescent="0.25">
      <c r="A1103" s="3">
        <f>TITRES_STAT!B1106</f>
        <v>43915</v>
      </c>
      <c r="B1103" s="5">
        <f>TITRES_STAT!D1106</f>
        <v>0.63</v>
      </c>
      <c r="C1103" s="2">
        <f t="shared" si="133"/>
        <v>-1.0000000000000009E-2</v>
      </c>
      <c r="D1103" s="2">
        <f t="shared" si="134"/>
        <v>0.65200000000000002</v>
      </c>
      <c r="E1103" s="2">
        <f t="shared" si="136"/>
        <v>0.69699999999999995</v>
      </c>
      <c r="F1103" s="2">
        <f t="shared" si="129"/>
        <v>0.74850000000000005</v>
      </c>
      <c r="G1103" s="2">
        <f t="shared" si="131"/>
        <v>0.82180000000000009</v>
      </c>
      <c r="H1103" s="2">
        <f t="shared" si="135"/>
        <v>1.0421500000000001</v>
      </c>
      <c r="I1103" s="2">
        <f t="array" ref="I1103">SUMPRODUCT(B1087:B1106, (ROW(B1087:B1106)-ROW(B1087)+1)) / (20*21/2)</f>
        <v>0.67780952380952386</v>
      </c>
      <c r="J1103" s="2">
        <f t="shared" si="130"/>
        <v>0.73319839118974417</v>
      </c>
      <c r="K1103" s="2">
        <f t="shared" si="132"/>
        <v>0.80911021643652548</v>
      </c>
    </row>
    <row r="1104" spans="1:11" ht="13.5" x14ac:dyDescent="0.25">
      <c r="A1104" s="3">
        <f>TITRES_STAT!B1107</f>
        <v>43916</v>
      </c>
      <c r="B1104" s="5">
        <f>TITRES_STAT!D1107</f>
        <v>0.62</v>
      </c>
      <c r="C1104" s="2">
        <f t="shared" si="133"/>
        <v>-1.0000000000000009E-2</v>
      </c>
      <c r="D1104" s="2">
        <f t="shared" si="134"/>
        <v>0.64</v>
      </c>
      <c r="E1104" s="2">
        <f t="shared" si="136"/>
        <v>0.68200000000000005</v>
      </c>
      <c r="F1104" s="2">
        <f t="shared" si="129"/>
        <v>0.73699999999999999</v>
      </c>
      <c r="G1104" s="2">
        <f t="shared" si="131"/>
        <v>0.81579999999999997</v>
      </c>
      <c r="H1104" s="2">
        <f t="shared" si="135"/>
        <v>1.0392000000000001</v>
      </c>
      <c r="I1104" s="2">
        <f t="array" ref="I1104">SUMPRODUCT(B1088:B1107, (ROW(B1088:B1107)-ROW(B1088)+1)) / (20*21/2)</f>
        <v>0.66685714285714282</v>
      </c>
      <c r="J1104" s="2">
        <f t="shared" si="130"/>
        <v>0.72241759202881617</v>
      </c>
      <c r="K1104" s="2">
        <f t="shared" si="132"/>
        <v>0.80169412951744601</v>
      </c>
    </row>
    <row r="1105" spans="1:11" ht="13.5" x14ac:dyDescent="0.25">
      <c r="A1105" s="3">
        <f>TITRES_STAT!B1108</f>
        <v>43917</v>
      </c>
      <c r="B1105" s="5">
        <f>TITRES_STAT!D1108</f>
        <v>0.61</v>
      </c>
      <c r="C1105" s="2">
        <f t="shared" si="133"/>
        <v>-1.0000000000000009E-2</v>
      </c>
      <c r="D1105" s="2">
        <f t="shared" si="134"/>
        <v>0.63</v>
      </c>
      <c r="E1105" s="2">
        <f t="shared" si="136"/>
        <v>0.66600000000000004</v>
      </c>
      <c r="F1105" s="2">
        <f t="shared" si="129"/>
        <v>0.72599999999999998</v>
      </c>
      <c r="G1105" s="2">
        <f t="shared" si="131"/>
        <v>0.81</v>
      </c>
      <c r="H1105" s="2">
        <f t="shared" si="135"/>
        <v>1.0362499999999999</v>
      </c>
      <c r="I1105" s="2">
        <f t="array" ref="I1105">SUMPRODUCT(B1089:B1108, (ROW(B1089:B1108)-ROW(B1089)+1)) / (20*21/2)</f>
        <v>0.6569047619047621</v>
      </c>
      <c r="J1105" s="2">
        <f t="shared" si="130"/>
        <v>0.71171115469273849</v>
      </c>
      <c r="K1105" s="2">
        <f t="shared" si="132"/>
        <v>0.79417671267362466</v>
      </c>
    </row>
    <row r="1106" spans="1:11" ht="13.5" x14ac:dyDescent="0.25">
      <c r="A1106" s="3">
        <f>TITRES_STAT!B1109</f>
        <v>43920</v>
      </c>
      <c r="B1106" s="5">
        <f>TITRES_STAT!D1109</f>
        <v>0.6</v>
      </c>
      <c r="C1106" s="2">
        <f t="shared" si="133"/>
        <v>-1.0000000000000009E-2</v>
      </c>
      <c r="D1106" s="2">
        <f t="shared" si="134"/>
        <v>0.62</v>
      </c>
      <c r="E1106" s="2">
        <f t="shared" si="136"/>
        <v>0.65100000000000002</v>
      </c>
      <c r="F1106" s="2">
        <f t="shared" si="129"/>
        <v>0.71499999999999997</v>
      </c>
      <c r="G1106" s="2">
        <f t="shared" si="131"/>
        <v>0.80400000000000005</v>
      </c>
      <c r="H1106" s="2">
        <f t="shared" si="135"/>
        <v>1.03325</v>
      </c>
      <c r="I1106" s="2">
        <f t="array" ref="I1106">SUMPRODUCT(B1090:B1109, (ROW(B1090:B1109)-ROW(B1090)+1)) / (20*21/2)</f>
        <v>0.64785714285714291</v>
      </c>
      <c r="J1106" s="2">
        <f t="shared" si="130"/>
        <v>0.70107199710295387</v>
      </c>
      <c r="K1106" s="2">
        <f t="shared" si="132"/>
        <v>0.78656193962760024</v>
      </c>
    </row>
    <row r="1107" spans="1:11" ht="13.5" x14ac:dyDescent="0.25">
      <c r="A1107" s="3">
        <f>TITRES_STAT!B1110</f>
        <v>43921</v>
      </c>
      <c r="B1107" s="5">
        <f>TITRES_STAT!D1110</f>
        <v>0.6</v>
      </c>
      <c r="C1107" s="2">
        <f t="shared" si="133"/>
        <v>0</v>
      </c>
      <c r="D1107" s="2">
        <f t="shared" si="134"/>
        <v>0.61199999999999999</v>
      </c>
      <c r="E1107" s="2">
        <f t="shared" si="136"/>
        <v>0.63900000000000001</v>
      </c>
      <c r="F1107" s="2">
        <f t="shared" si="129"/>
        <v>0.7044999999999999</v>
      </c>
      <c r="G1107" s="2">
        <f t="shared" si="131"/>
        <v>0.79759999999999986</v>
      </c>
      <c r="H1107" s="2">
        <f t="shared" si="135"/>
        <v>1.0302</v>
      </c>
      <c r="I1107" s="2">
        <f t="array" ref="I1107">SUMPRODUCT(B1091:B1110, (ROW(B1091:B1110)-ROW(B1091)+1)) / (20*21/2)</f>
        <v>0.63871428571428568</v>
      </c>
      <c r="J1107" s="2">
        <f t="shared" si="130"/>
        <v>0.69144609261695833</v>
      </c>
      <c r="K1107" s="2">
        <f t="shared" si="132"/>
        <v>0.77924578513240028</v>
      </c>
    </row>
    <row r="1108" spans="1:11" ht="13.5" x14ac:dyDescent="0.25">
      <c r="A1108" s="3">
        <f>TITRES_STAT!B1111</f>
        <v>43922</v>
      </c>
      <c r="B1108" s="5">
        <f>TITRES_STAT!D1111</f>
        <v>0.6</v>
      </c>
      <c r="C1108" s="2">
        <f t="shared" si="133"/>
        <v>0</v>
      </c>
      <c r="D1108" s="2">
        <f t="shared" si="134"/>
        <v>0.60600000000000009</v>
      </c>
      <c r="E1108" s="2">
        <f t="shared" si="136"/>
        <v>0.62899999999999989</v>
      </c>
      <c r="F1108" s="2">
        <f t="shared" ref="F1108:F1171" si="137">AVERAGE(B1089:B1108)</f>
        <v>0.69499999999999995</v>
      </c>
      <c r="G1108" s="2">
        <f t="shared" si="131"/>
        <v>0.79099999999999993</v>
      </c>
      <c r="H1108" s="2">
        <f t="shared" si="135"/>
        <v>1.0271999999999999</v>
      </c>
      <c r="I1108" s="2">
        <f t="array" ref="I1108">SUMPRODUCT(B1092:B1111, (ROW(B1092:B1111)-ROW(B1092)+1)) / (20*21/2)</f>
        <v>0.62947619047619041</v>
      </c>
      <c r="J1108" s="2">
        <f t="shared" si="130"/>
        <v>0.68273694093915283</v>
      </c>
      <c r="K1108" s="2">
        <f t="shared" si="132"/>
        <v>0.77221653865661988</v>
      </c>
    </row>
    <row r="1109" spans="1:11" ht="13.5" x14ac:dyDescent="0.25">
      <c r="A1109" s="3">
        <f>TITRES_STAT!B1112</f>
        <v>43923</v>
      </c>
      <c r="B1109" s="5">
        <f>TITRES_STAT!D1112</f>
        <v>0.6</v>
      </c>
      <c r="C1109" s="2">
        <f t="shared" si="133"/>
        <v>0</v>
      </c>
      <c r="D1109" s="2">
        <f t="shared" si="134"/>
        <v>0.60200000000000009</v>
      </c>
      <c r="E1109" s="2">
        <f t="shared" si="136"/>
        <v>0.62099999999999989</v>
      </c>
      <c r="F1109" s="2">
        <f t="shared" si="137"/>
        <v>0.68599999999999994</v>
      </c>
      <c r="G1109" s="2">
        <f t="shared" si="131"/>
        <v>0.78459999999999996</v>
      </c>
      <c r="H1109" s="2">
        <f t="shared" si="135"/>
        <v>1.0241</v>
      </c>
      <c r="I1109" s="2">
        <f t="array" ref="I1109">SUMPRODUCT(B1093:B1112, (ROW(B1093:B1112)-ROW(B1093)+1)) / (20*21/2)</f>
        <v>0.62023809523809526</v>
      </c>
      <c r="J1109" s="2">
        <f t="shared" ref="J1109:J1172" si="138">$J$4*B1109+J1108*(1-$J$4)</f>
        <v>0.6748572322782812</v>
      </c>
      <c r="K1109" s="2">
        <f t="shared" si="132"/>
        <v>0.76546294890537991</v>
      </c>
    </row>
    <row r="1110" spans="1:11" ht="13.5" x14ac:dyDescent="0.25">
      <c r="A1110" s="3">
        <f>TITRES_STAT!B1113</f>
        <v>43924</v>
      </c>
      <c r="B1110" s="5">
        <f>TITRES_STAT!D1113</f>
        <v>0.59</v>
      </c>
      <c r="C1110" s="2">
        <f t="shared" si="133"/>
        <v>-1.0000000000000009E-2</v>
      </c>
      <c r="D1110" s="2">
        <f t="shared" si="134"/>
        <v>0.59799999999999998</v>
      </c>
      <c r="E1110" s="2">
        <f t="shared" si="136"/>
        <v>0.61399999999999988</v>
      </c>
      <c r="F1110" s="2">
        <f t="shared" si="137"/>
        <v>0.67699999999999994</v>
      </c>
      <c r="G1110" s="2">
        <f t="shared" si="131"/>
        <v>0.77839999999999998</v>
      </c>
      <c r="H1110" s="2">
        <f t="shared" si="135"/>
        <v>1.0210999999999999</v>
      </c>
      <c r="I1110" s="2">
        <f t="array" ref="I1110">SUMPRODUCT(B1094:B1113, (ROW(B1094:B1113)-ROW(B1094)+1)) / (20*21/2)</f>
        <v>0.61114285714285699</v>
      </c>
      <c r="J1110" s="2">
        <f t="shared" si="138"/>
        <v>0.66677559110892115</v>
      </c>
      <c r="K1110" s="2">
        <f t="shared" si="132"/>
        <v>0.75858204894830628</v>
      </c>
    </row>
    <row r="1111" spans="1:11" ht="13.5" x14ac:dyDescent="0.25">
      <c r="A1111" s="3">
        <f>TITRES_STAT!B1114</f>
        <v>43927</v>
      </c>
      <c r="B1111" s="5">
        <f>TITRES_STAT!D1114</f>
        <v>0.57999999999999996</v>
      </c>
      <c r="C1111" s="2">
        <f t="shared" si="133"/>
        <v>-1.0000000000000009E-2</v>
      </c>
      <c r="D1111" s="2">
        <f t="shared" si="134"/>
        <v>0.59399999999999997</v>
      </c>
      <c r="E1111" s="2">
        <f t="shared" si="136"/>
        <v>0.60699999999999998</v>
      </c>
      <c r="F1111" s="2">
        <f t="shared" si="137"/>
        <v>0.66699999999999993</v>
      </c>
      <c r="G1111" s="2">
        <f t="shared" si="131"/>
        <v>0.77280000000000004</v>
      </c>
      <c r="H1111" s="2">
        <f t="shared" si="135"/>
        <v>1.0179500000000001</v>
      </c>
      <c r="I1111" s="2">
        <f t="array" ref="I1111">SUMPRODUCT(B1095:B1114, (ROW(B1095:B1114)-ROW(B1095)+1)) / (20*21/2)</f>
        <v>0.60209523809523813</v>
      </c>
      <c r="J1111" s="2">
        <f t="shared" si="138"/>
        <v>0.65851124909854764</v>
      </c>
      <c r="K1111" s="2">
        <f t="shared" si="132"/>
        <v>0.75157883134249037</v>
      </c>
    </row>
    <row r="1112" spans="1:11" ht="13.5" x14ac:dyDescent="0.25">
      <c r="A1112" s="3">
        <f>TITRES_STAT!B1115</f>
        <v>43928</v>
      </c>
      <c r="B1112" s="5">
        <f>TITRES_STAT!D1115</f>
        <v>0.56999999999999995</v>
      </c>
      <c r="C1112" s="2">
        <f t="shared" si="133"/>
        <v>-1.0000000000000009E-2</v>
      </c>
      <c r="D1112" s="2">
        <f t="shared" si="134"/>
        <v>0.58799999999999997</v>
      </c>
      <c r="E1112" s="2">
        <f t="shared" si="136"/>
        <v>0.6</v>
      </c>
      <c r="F1112" s="2">
        <f t="shared" si="137"/>
        <v>0.65549999999999986</v>
      </c>
      <c r="G1112" s="2">
        <f t="shared" si="131"/>
        <v>0.76660000000000006</v>
      </c>
      <c r="H1112" s="2">
        <f t="shared" si="135"/>
        <v>1.0148500000000003</v>
      </c>
      <c r="I1112" s="2">
        <f t="array" ref="I1112">SUMPRODUCT(B1096:B1115, (ROW(B1096:B1115)-ROW(B1096)+1)) / (20*21/2)</f>
        <v>0.59504761904761905</v>
      </c>
      <c r="J1112" s="2">
        <f t="shared" si="138"/>
        <v>0.65008160632725742</v>
      </c>
      <c r="K1112" s="2">
        <f t="shared" si="132"/>
        <v>0.7444580928584712</v>
      </c>
    </row>
    <row r="1113" spans="1:11" ht="13.5" x14ac:dyDescent="0.25">
      <c r="A1113" s="3">
        <f>TITRES_STAT!B1116</f>
        <v>43929</v>
      </c>
      <c r="B1113" s="5">
        <f>TITRES_STAT!D1116</f>
        <v>0.56000000000000005</v>
      </c>
      <c r="C1113" s="2">
        <f t="shared" si="133"/>
        <v>-9.9999999999998979E-3</v>
      </c>
      <c r="D1113" s="2">
        <f t="shared" si="134"/>
        <v>0.57999999999999996</v>
      </c>
      <c r="E1113" s="2">
        <f t="shared" si="136"/>
        <v>0.59300000000000019</v>
      </c>
      <c r="F1113" s="2">
        <f t="shared" si="137"/>
        <v>0.64499999999999991</v>
      </c>
      <c r="G1113" s="2">
        <f t="shared" si="131"/>
        <v>0.76000000000000012</v>
      </c>
      <c r="H1113" s="2">
        <f t="shared" si="135"/>
        <v>1.0118000000000003</v>
      </c>
      <c r="I1113" s="2">
        <f t="array" ref="I1113">SUMPRODUCT(B1097:B1116, (ROW(B1097:B1116)-ROW(B1097)+1)) / (20*21/2)</f>
        <v>0.58995238095238101</v>
      </c>
      <c r="J1113" s="2">
        <f t="shared" si="138"/>
        <v>0.64150240572466144</v>
      </c>
      <c r="K1113" s="2">
        <f t="shared" si="132"/>
        <v>0.73722444215813898</v>
      </c>
    </row>
    <row r="1114" spans="1:11" ht="13.5" x14ac:dyDescent="0.25">
      <c r="A1114" s="3">
        <f>TITRES_STAT!B1117</f>
        <v>43934</v>
      </c>
      <c r="B1114" s="5">
        <f>TITRES_STAT!D1117</f>
        <v>0.55000000000000004</v>
      </c>
      <c r="C1114" s="2">
        <f t="shared" si="133"/>
        <v>-1.0000000000000009E-2</v>
      </c>
      <c r="D1114" s="2">
        <f t="shared" si="134"/>
        <v>0.56999999999999995</v>
      </c>
      <c r="E1114" s="2">
        <f t="shared" si="136"/>
        <v>0.58600000000000008</v>
      </c>
      <c r="F1114" s="2">
        <f t="shared" si="137"/>
        <v>0.63400000000000012</v>
      </c>
      <c r="G1114" s="2">
        <f t="shared" si="131"/>
        <v>0.75340000000000018</v>
      </c>
      <c r="H1114" s="2">
        <f t="shared" si="135"/>
        <v>1.0085500000000005</v>
      </c>
      <c r="I1114" s="2">
        <f t="array" ref="I1114">SUMPRODUCT(B1098:B1117, (ROW(B1098:B1117)-ROW(B1098)+1)) / (20*21/2)</f>
        <v>0.58666666666666656</v>
      </c>
      <c r="J1114" s="2">
        <f t="shared" si="138"/>
        <v>0.63278789089374132</v>
      </c>
      <c r="K1114" s="2">
        <f t="shared" si="132"/>
        <v>0.72988230717154534</v>
      </c>
    </row>
    <row r="1115" spans="1:11" ht="13.5" x14ac:dyDescent="0.25">
      <c r="A1115" s="3">
        <f>TITRES_STAT!B1118</f>
        <v>43935</v>
      </c>
      <c r="B1115" s="5">
        <f>TITRES_STAT!D1118</f>
        <v>0.56000000000000005</v>
      </c>
      <c r="C1115" s="2">
        <f t="shared" si="133"/>
        <v>1.0000000000000009E-2</v>
      </c>
      <c r="D1115" s="2">
        <f t="shared" si="134"/>
        <v>0.56399999999999995</v>
      </c>
      <c r="E1115" s="2">
        <f t="shared" si="136"/>
        <v>0.58099999999999985</v>
      </c>
      <c r="F1115" s="2">
        <f t="shared" si="137"/>
        <v>0.62350000000000005</v>
      </c>
      <c r="G1115" s="2">
        <f t="shared" si="131"/>
        <v>0.74680000000000002</v>
      </c>
      <c r="H1115" s="2">
        <f t="shared" si="135"/>
        <v>1.0051500000000007</v>
      </c>
      <c r="I1115" s="2">
        <f t="array" ref="I1115">SUMPRODUCT(B1099:B1118, (ROW(B1099:B1118)-ROW(B1099)+1)) / (20*21/2)</f>
        <v>0.58499999999999985</v>
      </c>
      <c r="J1115" s="2">
        <f t="shared" si="138"/>
        <v>0.62585571080862312</v>
      </c>
      <c r="K1115" s="2">
        <f t="shared" si="132"/>
        <v>0.72322025590991612</v>
      </c>
    </row>
    <row r="1116" spans="1:11" ht="13.5" x14ac:dyDescent="0.25">
      <c r="A1116" s="3">
        <f>TITRES_STAT!B1119</f>
        <v>43936</v>
      </c>
      <c r="B1116" s="5">
        <f>TITRES_STAT!D1119</f>
        <v>0.56999999999999995</v>
      </c>
      <c r="C1116" s="2">
        <f t="shared" si="133"/>
        <v>9.9999999999998979E-3</v>
      </c>
      <c r="D1116" s="2">
        <f t="shared" si="134"/>
        <v>0.56200000000000006</v>
      </c>
      <c r="E1116" s="2">
        <f t="shared" si="136"/>
        <v>0.57799999999999996</v>
      </c>
      <c r="F1116" s="2">
        <f t="shared" si="137"/>
        <v>0.61450000000000005</v>
      </c>
      <c r="G1116" s="2">
        <f t="shared" si="131"/>
        <v>0.74060000000000004</v>
      </c>
      <c r="H1116" s="2">
        <f t="shared" si="135"/>
        <v>1.0019500000000006</v>
      </c>
      <c r="I1116" s="2">
        <f t="array" ref="I1116">SUMPRODUCT(B1100:B1119, (ROW(B1100:B1119)-ROW(B1100)+1)) / (20*21/2)</f>
        <v>0.58480952380952378</v>
      </c>
      <c r="J1116" s="2">
        <f t="shared" si="138"/>
        <v>0.62053611930303998</v>
      </c>
      <c r="K1116" s="2">
        <f t="shared" si="132"/>
        <v>0.71721161842325276</v>
      </c>
    </row>
    <row r="1117" spans="1:11" ht="13.5" x14ac:dyDescent="0.25">
      <c r="A1117" s="3">
        <f>TITRES_STAT!B1120</f>
        <v>43937</v>
      </c>
      <c r="B1117" s="5">
        <f>TITRES_STAT!D1120</f>
        <v>0.57999999999999996</v>
      </c>
      <c r="C1117" s="2">
        <f t="shared" si="133"/>
        <v>1.0000000000000009E-2</v>
      </c>
      <c r="D1117" s="2">
        <f t="shared" si="134"/>
        <v>0.56400000000000006</v>
      </c>
      <c r="E1117" s="2">
        <f t="shared" si="136"/>
        <v>0.57599999999999996</v>
      </c>
      <c r="F1117" s="2">
        <f t="shared" si="137"/>
        <v>0.60750000000000015</v>
      </c>
      <c r="G1117" s="2">
        <f t="shared" si="131"/>
        <v>0.73499999999999999</v>
      </c>
      <c r="H1117" s="2">
        <f t="shared" si="135"/>
        <v>0.99895000000000078</v>
      </c>
      <c r="I1117" s="2">
        <f t="array" ref="I1117">SUMPRODUCT(B1101:B1120, (ROW(B1101:B1120)-ROW(B1101)+1)) / (20*21/2)</f>
        <v>0.58595238095238111</v>
      </c>
      <c r="J1117" s="2">
        <f t="shared" si="138"/>
        <v>0.61667553651227425</v>
      </c>
      <c r="K1117" s="2">
        <f t="shared" si="132"/>
        <v>0.71183077064194866</v>
      </c>
    </row>
    <row r="1118" spans="1:11" ht="13.5" x14ac:dyDescent="0.25">
      <c r="A1118" s="3">
        <f>TITRES_STAT!B1121</f>
        <v>43938</v>
      </c>
      <c r="B1118" s="5">
        <f>TITRES_STAT!D1121</f>
        <v>0.59</v>
      </c>
      <c r="C1118" s="2">
        <f t="shared" si="133"/>
        <v>1.0000000000000009E-2</v>
      </c>
      <c r="D1118" s="2">
        <f t="shared" si="134"/>
        <v>0.57000000000000006</v>
      </c>
      <c r="E1118" s="2">
        <f t="shared" si="136"/>
        <v>0.57499999999999996</v>
      </c>
      <c r="F1118" s="2">
        <f t="shared" si="137"/>
        <v>0.60200000000000009</v>
      </c>
      <c r="G1118" s="2">
        <f t="shared" si="131"/>
        <v>0.73020000000000007</v>
      </c>
      <c r="H1118" s="2">
        <f t="shared" si="135"/>
        <v>0.99575000000000069</v>
      </c>
      <c r="I1118" s="2">
        <f t="array" ref="I1118">SUMPRODUCT(B1102:B1121, (ROW(B1102:B1121)-ROW(B1102)+1)) / (20*21/2)</f>
        <v>0.5882857142857143</v>
      </c>
      <c r="J1118" s="2">
        <f t="shared" si="138"/>
        <v>0.61413500922539099</v>
      </c>
      <c r="K1118" s="2">
        <f t="shared" si="132"/>
        <v>0.70705309336187228</v>
      </c>
    </row>
    <row r="1119" spans="1:11" ht="13.5" x14ac:dyDescent="0.25">
      <c r="A1119" s="3">
        <f>TITRES_STAT!B1122</f>
        <v>43941</v>
      </c>
      <c r="B1119" s="5">
        <f>TITRES_STAT!D1122</f>
        <v>0.6</v>
      </c>
      <c r="C1119" s="2">
        <f t="shared" si="133"/>
        <v>1.0000000000000009E-2</v>
      </c>
      <c r="D1119" s="2">
        <f t="shared" si="134"/>
        <v>0.57999999999999996</v>
      </c>
      <c r="E1119" s="2">
        <f t="shared" si="136"/>
        <v>0.57499999999999996</v>
      </c>
      <c r="F1119" s="2">
        <f t="shared" si="137"/>
        <v>0.59800000000000009</v>
      </c>
      <c r="G1119" s="2">
        <f t="shared" si="131"/>
        <v>0.72520000000000007</v>
      </c>
      <c r="H1119" s="2">
        <f t="shared" si="135"/>
        <v>0.99255000000000082</v>
      </c>
      <c r="I1119" s="2">
        <f t="array" ref="I1119">SUMPRODUCT(B1103:B1122, (ROW(B1103:B1122)-ROW(B1103)+1)) / (20*21/2)</f>
        <v>0.58980952380952378</v>
      </c>
      <c r="J1119" s="2">
        <f t="shared" si="138"/>
        <v>0.61278881787059192</v>
      </c>
      <c r="K1119" s="2">
        <f t="shared" si="132"/>
        <v>0.70285493283787737</v>
      </c>
    </row>
    <row r="1120" spans="1:11" ht="13.5" x14ac:dyDescent="0.25">
      <c r="A1120" s="3">
        <f>TITRES_STAT!B1123</f>
        <v>43942</v>
      </c>
      <c r="B1120" s="5">
        <f>TITRES_STAT!D1123</f>
        <v>0.61</v>
      </c>
      <c r="C1120" s="2">
        <f t="shared" si="133"/>
        <v>1.0000000000000009E-2</v>
      </c>
      <c r="D1120" s="2">
        <f t="shared" si="134"/>
        <v>0.59</v>
      </c>
      <c r="E1120" s="2">
        <f t="shared" si="136"/>
        <v>0.57699999999999996</v>
      </c>
      <c r="F1120" s="2">
        <f t="shared" si="137"/>
        <v>0.59550000000000003</v>
      </c>
      <c r="G1120" s="2">
        <f t="shared" si="131"/>
        <v>0.72060000000000013</v>
      </c>
      <c r="H1120" s="2">
        <f t="shared" si="135"/>
        <v>0.98930000000000073</v>
      </c>
      <c r="I1120" s="2">
        <f t="array" ref="I1120">SUMPRODUCT(B1104:B1123, (ROW(B1104:B1123)-ROW(B1104)+1)) / (20*21/2)</f>
        <v>0.59052380952380945</v>
      </c>
      <c r="J1120" s="2">
        <f t="shared" si="138"/>
        <v>0.61252321616863081</v>
      </c>
      <c r="K1120" s="2">
        <f t="shared" si="132"/>
        <v>0.69921356292266656</v>
      </c>
    </row>
    <row r="1121" spans="1:11" ht="13.5" x14ac:dyDescent="0.25">
      <c r="A1121" s="3">
        <f>TITRES_STAT!B1124</f>
        <v>43943</v>
      </c>
      <c r="B1121" s="5">
        <f>TITRES_STAT!D1124</f>
        <v>0.62</v>
      </c>
      <c r="C1121" s="2">
        <f t="shared" si="133"/>
        <v>1.0000000000000009E-2</v>
      </c>
      <c r="D1121" s="2">
        <f t="shared" si="134"/>
        <v>0.6</v>
      </c>
      <c r="E1121" s="2">
        <f t="shared" si="136"/>
        <v>0.58100000000000007</v>
      </c>
      <c r="F1121" s="2">
        <f t="shared" si="137"/>
        <v>0.59399999999999986</v>
      </c>
      <c r="G1121" s="2">
        <f t="shared" si="131"/>
        <v>0.71679999999999988</v>
      </c>
      <c r="H1121" s="2">
        <f t="shared" si="135"/>
        <v>0.98625000000000096</v>
      </c>
      <c r="I1121" s="2">
        <f t="array" ref="I1121">SUMPRODUCT(B1105:B1124, (ROW(B1105:B1124)-ROW(B1105)+1)) / (20*21/2)</f>
        <v>0.59042857142857152</v>
      </c>
      <c r="J1121" s="2">
        <f t="shared" si="138"/>
        <v>0.61323529081923733</v>
      </c>
      <c r="K1121" s="2">
        <f t="shared" si="132"/>
        <v>0.69610714869040513</v>
      </c>
    </row>
    <row r="1122" spans="1:11" ht="13.5" x14ac:dyDescent="0.25">
      <c r="A1122" s="3">
        <f>TITRES_STAT!B1125</f>
        <v>43944</v>
      </c>
      <c r="B1122" s="5">
        <f>TITRES_STAT!D1125</f>
        <v>0.61</v>
      </c>
      <c r="C1122" s="2">
        <f t="shared" si="133"/>
        <v>-1.0000000000000009E-2</v>
      </c>
      <c r="D1122" s="2">
        <f t="shared" si="134"/>
        <v>0.60599999999999998</v>
      </c>
      <c r="E1122" s="2">
        <f t="shared" si="136"/>
        <v>0.58500000000000008</v>
      </c>
      <c r="F1122" s="2">
        <f t="shared" si="137"/>
        <v>0.59249999999999992</v>
      </c>
      <c r="G1122" s="2">
        <f t="shared" si="131"/>
        <v>0.71200000000000008</v>
      </c>
      <c r="H1122" s="2">
        <f t="shared" si="135"/>
        <v>0.98320000000000096</v>
      </c>
      <c r="I1122" s="2">
        <f t="array" ref="I1122">SUMPRODUCT(B1106:B1125, (ROW(B1106:B1125)-ROW(B1106)+1)) / (20*21/2)</f>
        <v>0.58952380952380956</v>
      </c>
      <c r="J1122" s="2">
        <f t="shared" si="138"/>
        <v>0.61292716788407187</v>
      </c>
      <c r="K1122" s="2">
        <f t="shared" si="132"/>
        <v>0.69273039776136969</v>
      </c>
    </row>
    <row r="1123" spans="1:11" ht="13.5" x14ac:dyDescent="0.25">
      <c r="A1123" s="3">
        <f>TITRES_STAT!B1126</f>
        <v>43945</v>
      </c>
      <c r="B1123" s="5">
        <f>TITRES_STAT!D1126</f>
        <v>0.6</v>
      </c>
      <c r="C1123" s="2">
        <f t="shared" si="133"/>
        <v>-1.0000000000000009E-2</v>
      </c>
      <c r="D1123" s="2">
        <f t="shared" si="134"/>
        <v>0.60799999999999998</v>
      </c>
      <c r="E1123" s="2">
        <f t="shared" si="136"/>
        <v>0.58900000000000008</v>
      </c>
      <c r="F1123" s="2">
        <f t="shared" si="137"/>
        <v>0.59099999999999997</v>
      </c>
      <c r="G1123" s="2">
        <f t="shared" si="131"/>
        <v>0.70599999999999996</v>
      </c>
      <c r="H1123" s="2">
        <f t="shared" si="135"/>
        <v>0.98000000000000076</v>
      </c>
      <c r="I1123" s="2">
        <f t="array" ref="I1123">SUMPRODUCT(B1107:B1126, (ROW(B1107:B1126)-ROW(B1107)+1)) / (20*21/2)</f>
        <v>0.58780952380952378</v>
      </c>
      <c r="J1123" s="2">
        <f t="shared" si="138"/>
        <v>0.61169600903796983</v>
      </c>
      <c r="K1123" s="2">
        <f t="shared" si="132"/>
        <v>0.68909391157464939</v>
      </c>
    </row>
    <row r="1124" spans="1:11" ht="13.5" x14ac:dyDescent="0.25">
      <c r="A1124" s="3">
        <f>TITRES_STAT!B1127</f>
        <v>43948</v>
      </c>
      <c r="B1124" s="5">
        <f>TITRES_STAT!D1127</f>
        <v>0.59</v>
      </c>
      <c r="C1124" s="2">
        <f t="shared" si="133"/>
        <v>-1.0000000000000009E-2</v>
      </c>
      <c r="D1124" s="2">
        <f t="shared" si="134"/>
        <v>0.60599999999999998</v>
      </c>
      <c r="E1124" s="2">
        <f t="shared" si="136"/>
        <v>0.59299999999999997</v>
      </c>
      <c r="F1124" s="2">
        <f t="shared" si="137"/>
        <v>0.58949999999999991</v>
      </c>
      <c r="G1124" s="2">
        <f t="shared" si="131"/>
        <v>0.70019999999999993</v>
      </c>
      <c r="H1124" s="2">
        <f t="shared" si="135"/>
        <v>0.97670000000000068</v>
      </c>
      <c r="I1124" s="2">
        <f t="array" ref="I1124">SUMPRODUCT(B1108:B1127, (ROW(B1108:B1127)-ROW(B1108)+1)) / (20*21/2)</f>
        <v>0.58623809523809511</v>
      </c>
      <c r="J1124" s="2">
        <f t="shared" si="138"/>
        <v>0.60962972246292513</v>
      </c>
      <c r="K1124" s="2">
        <f t="shared" si="132"/>
        <v>0.68520787582662401</v>
      </c>
    </row>
    <row r="1125" spans="1:11" ht="13.5" x14ac:dyDescent="0.25">
      <c r="A1125" s="3">
        <f>TITRES_STAT!B1128</f>
        <v>43949</v>
      </c>
      <c r="B1125" s="5">
        <f>TITRES_STAT!D1128</f>
        <v>0.57999999999999996</v>
      </c>
      <c r="C1125" s="2">
        <f t="shared" si="133"/>
        <v>-1.0000000000000009E-2</v>
      </c>
      <c r="D1125" s="2">
        <f t="shared" si="134"/>
        <v>0.6</v>
      </c>
      <c r="E1125" s="2">
        <f t="shared" si="136"/>
        <v>0.59499999999999997</v>
      </c>
      <c r="F1125" s="2">
        <f t="shared" si="137"/>
        <v>0.58799999999999986</v>
      </c>
      <c r="G1125" s="2">
        <f t="shared" si="131"/>
        <v>0.69499999999999995</v>
      </c>
      <c r="H1125" s="2">
        <f t="shared" si="135"/>
        <v>0.97325000000000073</v>
      </c>
      <c r="I1125" s="2">
        <f t="array" ref="I1125">SUMPRODUCT(B1109:B1128, (ROW(B1109:B1128)-ROW(B1109)+1)) / (20*21/2)</f>
        <v>0.58576190476190471</v>
      </c>
      <c r="J1125" s="2">
        <f t="shared" si="138"/>
        <v>0.60680784413312272</v>
      </c>
      <c r="K1125" s="2">
        <f t="shared" si="132"/>
        <v>0.68108207677459953</v>
      </c>
    </row>
    <row r="1126" spans="1:11" ht="13.5" x14ac:dyDescent="0.25">
      <c r="A1126" s="3">
        <f>TITRES_STAT!B1129</f>
        <v>43950</v>
      </c>
      <c r="B1126" s="5">
        <f>TITRES_STAT!D1129</f>
        <v>0.56999999999999995</v>
      </c>
      <c r="C1126" s="2">
        <f t="shared" si="133"/>
        <v>-1.0000000000000009E-2</v>
      </c>
      <c r="D1126" s="2">
        <f t="shared" si="134"/>
        <v>0.59</v>
      </c>
      <c r="E1126" s="2">
        <f t="shared" si="136"/>
        <v>0.59499999999999997</v>
      </c>
      <c r="F1126" s="2">
        <f t="shared" si="137"/>
        <v>0.5864999999999998</v>
      </c>
      <c r="G1126" s="2">
        <f t="shared" si="131"/>
        <v>0.6896000000000001</v>
      </c>
      <c r="H1126" s="2">
        <f t="shared" si="135"/>
        <v>0.96990000000000065</v>
      </c>
      <c r="I1126" s="2">
        <f t="array" ref="I1126">SUMPRODUCT(B1110:B1129, (ROW(B1110:B1129)-ROW(B1110)+1)) / (20*21/2)</f>
        <v>0.58442857142857141</v>
      </c>
      <c r="J1126" s="2">
        <f t="shared" si="138"/>
        <v>0.60330233516806342</v>
      </c>
      <c r="K1126" s="2">
        <f t="shared" si="132"/>
        <v>0.67672591690108586</v>
      </c>
    </row>
    <row r="1127" spans="1:11" ht="13.5" x14ac:dyDescent="0.25">
      <c r="A1127" s="3">
        <f>TITRES_STAT!B1130</f>
        <v>43951</v>
      </c>
      <c r="B1127" s="5">
        <f>TITRES_STAT!D1130</f>
        <v>0.56999999999999995</v>
      </c>
      <c r="C1127" s="2">
        <f t="shared" si="133"/>
        <v>0</v>
      </c>
      <c r="D1127" s="2">
        <f t="shared" si="134"/>
        <v>0.58199999999999996</v>
      </c>
      <c r="E1127" s="2">
        <f t="shared" si="136"/>
        <v>0.59400000000000008</v>
      </c>
      <c r="F1127" s="2">
        <f t="shared" si="137"/>
        <v>0.58499999999999996</v>
      </c>
      <c r="G1127" s="2">
        <f t="shared" si="131"/>
        <v>0.68500000000000005</v>
      </c>
      <c r="H1127" s="2">
        <f t="shared" si="135"/>
        <v>0.96670000000000056</v>
      </c>
      <c r="I1127" s="2">
        <f t="array" ref="I1127">SUMPRODUCT(B1111:B1130, (ROW(B1111:B1130)-ROW(B1111)+1)) / (20*21/2)</f>
        <v>0.58228571428571418</v>
      </c>
      <c r="J1127" s="2">
        <f t="shared" si="138"/>
        <v>0.60013068419967641</v>
      </c>
      <c r="K1127" s="2">
        <f t="shared" si="132"/>
        <v>0.6725405868265335</v>
      </c>
    </row>
    <row r="1128" spans="1:11" ht="13.5" x14ac:dyDescent="0.25">
      <c r="A1128" s="3">
        <f>TITRES_STAT!B1131</f>
        <v>43955</v>
      </c>
      <c r="B1128" s="5">
        <f>TITRES_STAT!D1131</f>
        <v>0.57999999999999996</v>
      </c>
      <c r="C1128" s="2">
        <f t="shared" si="133"/>
        <v>1.0000000000000009E-2</v>
      </c>
      <c r="D1128" s="2">
        <f t="shared" si="134"/>
        <v>0.57799999999999996</v>
      </c>
      <c r="E1128" s="2">
        <f t="shared" si="136"/>
        <v>0.59300000000000008</v>
      </c>
      <c r="F1128" s="2">
        <f t="shared" si="137"/>
        <v>0.58399999999999996</v>
      </c>
      <c r="G1128" s="2">
        <f t="shared" si="131"/>
        <v>0.68</v>
      </c>
      <c r="H1128" s="2">
        <f t="shared" si="135"/>
        <v>0.96325000000000061</v>
      </c>
      <c r="I1128" s="2">
        <f t="array" ref="I1128">SUMPRODUCT(B1112:B1131, (ROW(B1112:B1131)-ROW(B1112)+1)) / (20*21/2)</f>
        <v>0.57933333333333337</v>
      </c>
      <c r="J1128" s="2">
        <f t="shared" si="138"/>
        <v>0.59821347618065956</v>
      </c>
      <c r="K1128" s="2">
        <f t="shared" si="132"/>
        <v>0.66891154420588517</v>
      </c>
    </row>
    <row r="1129" spans="1:11" ht="13.5" x14ac:dyDescent="0.25">
      <c r="A1129" s="3">
        <f>TITRES_STAT!B1132</f>
        <v>43956</v>
      </c>
      <c r="B1129" s="5">
        <f>TITRES_STAT!D1132</f>
        <v>0.56999999999999995</v>
      </c>
      <c r="C1129" s="2">
        <f t="shared" si="133"/>
        <v>-1.0000000000000009E-2</v>
      </c>
      <c r="D1129" s="2">
        <f t="shared" si="134"/>
        <v>0.57399999999999995</v>
      </c>
      <c r="E1129" s="2">
        <f t="shared" si="136"/>
        <v>0.59000000000000008</v>
      </c>
      <c r="F1129" s="2">
        <f t="shared" si="137"/>
        <v>0.58250000000000002</v>
      </c>
      <c r="G1129" s="2">
        <f t="shared" si="131"/>
        <v>0.67459999999999998</v>
      </c>
      <c r="H1129" s="2">
        <f t="shared" si="135"/>
        <v>0.95955000000000068</v>
      </c>
      <c r="I1129" s="2">
        <f t="array" ref="I1129">SUMPRODUCT(B1113:B1132, (ROW(B1113:B1132)-ROW(B1113)+1)) / (20*21/2)</f>
        <v>0.57557142857142851</v>
      </c>
      <c r="J1129" s="2">
        <f t="shared" si="138"/>
        <v>0.59552647844916817</v>
      </c>
      <c r="K1129" s="2">
        <f t="shared" si="132"/>
        <v>0.66503266011937989</v>
      </c>
    </row>
    <row r="1130" spans="1:11" ht="13.5" x14ac:dyDescent="0.25">
      <c r="A1130" s="3">
        <f>TITRES_STAT!B1133</f>
        <v>43957</v>
      </c>
      <c r="B1130" s="5">
        <f>TITRES_STAT!D1133</f>
        <v>0.56000000000000005</v>
      </c>
      <c r="C1130" s="2">
        <f t="shared" si="133"/>
        <v>-9.9999999999998979E-3</v>
      </c>
      <c r="D1130" s="2">
        <f t="shared" si="134"/>
        <v>0.56999999999999995</v>
      </c>
      <c r="E1130" s="2">
        <f t="shared" si="136"/>
        <v>0.58499999999999996</v>
      </c>
      <c r="F1130" s="2">
        <f t="shared" si="137"/>
        <v>0.58100000000000007</v>
      </c>
      <c r="G1130" s="2">
        <f t="shared" si="131"/>
        <v>0.66820000000000013</v>
      </c>
      <c r="H1130" s="2">
        <f t="shared" si="135"/>
        <v>0.95595000000000052</v>
      </c>
      <c r="I1130" s="2">
        <f t="array" ref="I1130">SUMPRODUCT(B1114:B1133, (ROW(B1114:B1133)-ROW(B1114)+1)) / (20*21/2)</f>
        <v>0.57099999999999995</v>
      </c>
      <c r="J1130" s="2">
        <f t="shared" si="138"/>
        <v>0.59214300431115219</v>
      </c>
      <c r="K1130" s="2">
        <f t="shared" si="132"/>
        <v>0.66091373227156114</v>
      </c>
    </row>
    <row r="1131" spans="1:11" ht="13.5" x14ac:dyDescent="0.25">
      <c r="A1131" s="3">
        <f>TITRES_STAT!B1134</f>
        <v>43958</v>
      </c>
      <c r="B1131" s="5">
        <f>TITRES_STAT!D1134</f>
        <v>0.55000000000000004</v>
      </c>
      <c r="C1131" s="2">
        <f t="shared" si="133"/>
        <v>-1.0000000000000009E-2</v>
      </c>
      <c r="D1131" s="2">
        <f t="shared" si="134"/>
        <v>0.56600000000000006</v>
      </c>
      <c r="E1131" s="2">
        <f t="shared" si="136"/>
        <v>0.57800000000000007</v>
      </c>
      <c r="F1131" s="2">
        <f t="shared" si="137"/>
        <v>0.57950000000000013</v>
      </c>
      <c r="G1131" s="2">
        <f t="shared" si="131"/>
        <v>0.66199999999999992</v>
      </c>
      <c r="H1131" s="2">
        <f t="shared" si="135"/>
        <v>0.95215000000000061</v>
      </c>
      <c r="I1131" s="2">
        <f t="array" ref="I1131">SUMPRODUCT(B1115:B1134, (ROW(B1115:B1134)-ROW(B1115)+1)) / (20*21/2)</f>
        <v>0.5665714285714285</v>
      </c>
      <c r="J1131" s="2">
        <f t="shared" si="138"/>
        <v>0.5881293848529473</v>
      </c>
      <c r="K1131" s="2">
        <f t="shared" si="132"/>
        <v>0.65656417414326462</v>
      </c>
    </row>
    <row r="1132" spans="1:11" ht="13.5" x14ac:dyDescent="0.25">
      <c r="A1132" s="3">
        <f>TITRES_STAT!B1135</f>
        <v>43959</v>
      </c>
      <c r="B1132" s="5">
        <f>TITRES_STAT!D1135</f>
        <v>0.54</v>
      </c>
      <c r="C1132" s="2">
        <f t="shared" si="133"/>
        <v>-1.0000000000000009E-2</v>
      </c>
      <c r="D1132" s="2">
        <f t="shared" si="134"/>
        <v>0.55999999999999994</v>
      </c>
      <c r="E1132" s="2">
        <f t="shared" si="136"/>
        <v>0.57099999999999995</v>
      </c>
      <c r="F1132" s="2">
        <f t="shared" si="137"/>
        <v>0.57800000000000007</v>
      </c>
      <c r="G1132" s="2">
        <f t="shared" si="131"/>
        <v>0.6552</v>
      </c>
      <c r="H1132" s="2">
        <f t="shared" si="135"/>
        <v>0.94845000000000046</v>
      </c>
      <c r="I1132" s="2">
        <f t="array" ref="I1132">SUMPRODUCT(B1116:B1135, (ROW(B1116:B1135)-ROW(B1116)+1)) / (20*21/2)</f>
        <v>0.5622380952380952</v>
      </c>
      <c r="J1132" s="2">
        <f t="shared" si="138"/>
        <v>0.58354563391457137</v>
      </c>
      <c r="K1132" s="2">
        <f t="shared" si="132"/>
        <v>0.65199303005921516</v>
      </c>
    </row>
    <row r="1133" spans="1:11" ht="13.5" x14ac:dyDescent="0.25">
      <c r="A1133" s="3">
        <f>TITRES_STAT!B1136</f>
        <v>43962</v>
      </c>
      <c r="B1133" s="5">
        <f>TITRES_STAT!D1136</f>
        <v>0.53</v>
      </c>
      <c r="C1133" s="2">
        <f t="shared" si="133"/>
        <v>-1.0000000000000009E-2</v>
      </c>
      <c r="D1133" s="2">
        <f t="shared" si="134"/>
        <v>0.55000000000000004</v>
      </c>
      <c r="E1133" s="2">
        <f t="shared" si="136"/>
        <v>0.56399999999999995</v>
      </c>
      <c r="F1133" s="2">
        <f t="shared" si="137"/>
        <v>0.57650000000000012</v>
      </c>
      <c r="G1133" s="2">
        <f t="shared" si="131"/>
        <v>0.64859999999999995</v>
      </c>
      <c r="H1133" s="2">
        <f t="shared" si="135"/>
        <v>0.94475000000000053</v>
      </c>
      <c r="I1133" s="2">
        <f t="array" ref="I1133">SUMPRODUCT(B1117:B1136, (ROW(B1117:B1136)-ROW(B1117)+1)) / (20*21/2)</f>
        <v>0.55900000000000005</v>
      </c>
      <c r="J1133" s="2">
        <f t="shared" si="138"/>
        <v>0.57844604973223124</v>
      </c>
      <c r="K1133" s="2">
        <f t="shared" si="132"/>
        <v>0.64720898966473617</v>
      </c>
    </row>
    <row r="1134" spans="1:11" ht="13.5" x14ac:dyDescent="0.25">
      <c r="A1134" s="3">
        <f>TITRES_STAT!B1137</f>
        <v>43963</v>
      </c>
      <c r="B1134" s="5">
        <f>TITRES_STAT!D1137</f>
        <v>0.53</v>
      </c>
      <c r="C1134" s="2">
        <f t="shared" si="133"/>
        <v>0</v>
      </c>
      <c r="D1134" s="2">
        <f t="shared" si="134"/>
        <v>0.54200000000000004</v>
      </c>
      <c r="E1134" s="2">
        <f t="shared" si="136"/>
        <v>0.55800000000000005</v>
      </c>
      <c r="F1134" s="2">
        <f t="shared" si="137"/>
        <v>0.57550000000000012</v>
      </c>
      <c r="G1134" s="2">
        <f t="shared" si="131"/>
        <v>0.64219999999999999</v>
      </c>
      <c r="H1134" s="2">
        <f t="shared" si="135"/>
        <v>0.9410000000000005</v>
      </c>
      <c r="I1134" s="2">
        <f t="array" ref="I1134">SUMPRODUCT(B1118:B1137, (ROW(B1118:B1137)-ROW(B1118)+1)) / (20*21/2)</f>
        <v>0.55685714285714294</v>
      </c>
      <c r="J1134" s="2">
        <f t="shared" si="138"/>
        <v>0.57383214023392348</v>
      </c>
      <c r="K1134" s="2">
        <f t="shared" si="132"/>
        <v>0.64261255869749156</v>
      </c>
    </row>
    <row r="1135" spans="1:11" ht="13.5" x14ac:dyDescent="0.25">
      <c r="A1135" s="3">
        <f>TITRES_STAT!B1138</f>
        <v>43964</v>
      </c>
      <c r="B1135" s="5">
        <f>TITRES_STAT!D1138</f>
        <v>0.53</v>
      </c>
      <c r="C1135" s="2">
        <f t="shared" si="133"/>
        <v>0</v>
      </c>
      <c r="D1135" s="2">
        <f t="shared" si="134"/>
        <v>0.53600000000000014</v>
      </c>
      <c r="E1135" s="2">
        <f t="shared" si="136"/>
        <v>0.55300000000000005</v>
      </c>
      <c r="F1135" s="2">
        <f t="shared" si="137"/>
        <v>0.57399999999999995</v>
      </c>
      <c r="G1135" s="2">
        <f t="shared" si="131"/>
        <v>0.63619999999999999</v>
      </c>
      <c r="H1135" s="2">
        <f t="shared" si="135"/>
        <v>0.93725000000000069</v>
      </c>
      <c r="I1135" s="2">
        <f t="array" ref="I1135">SUMPRODUCT(B1119:B1138, (ROW(B1119:B1138)-ROW(B1119)+1)) / (20*21/2)</f>
        <v>0.55485714285714283</v>
      </c>
      <c r="J1135" s="2">
        <f t="shared" si="138"/>
        <v>0.56965765068783547</v>
      </c>
      <c r="K1135" s="2">
        <f t="shared" si="132"/>
        <v>0.63819637992504086</v>
      </c>
    </row>
    <row r="1136" spans="1:11" ht="13.5" x14ac:dyDescent="0.25">
      <c r="A1136" s="3">
        <f>TITRES_STAT!B1139</f>
        <v>43965</v>
      </c>
      <c r="B1136" s="5">
        <f>TITRES_STAT!D1139</f>
        <v>0.54</v>
      </c>
      <c r="C1136" s="2">
        <f t="shared" si="133"/>
        <v>1.0000000000000009E-2</v>
      </c>
      <c r="D1136" s="2">
        <f t="shared" si="134"/>
        <v>0.53400000000000003</v>
      </c>
      <c r="E1136" s="2">
        <f t="shared" si="136"/>
        <v>0.55000000000000004</v>
      </c>
      <c r="F1136" s="2">
        <f t="shared" si="137"/>
        <v>0.57250000000000001</v>
      </c>
      <c r="G1136" s="2">
        <f t="shared" si="131"/>
        <v>0.63059999999999983</v>
      </c>
      <c r="H1136" s="2">
        <f t="shared" si="135"/>
        <v>0.93370000000000064</v>
      </c>
      <c r="I1136" s="2">
        <f t="array" ref="I1136">SUMPRODUCT(B1120:B1139, (ROW(B1120:B1139)-ROW(B1120)+1)) / (20*21/2)</f>
        <v>0.55209523809523808</v>
      </c>
      <c r="J1136" s="2">
        <f t="shared" si="138"/>
        <v>0.56683311252708923</v>
      </c>
      <c r="K1136" s="2">
        <f t="shared" si="132"/>
        <v>0.63434554149660793</v>
      </c>
    </row>
    <row r="1137" spans="1:11" ht="13.5" x14ac:dyDescent="0.25">
      <c r="A1137" s="3">
        <f>TITRES_STAT!B1140</f>
        <v>43966</v>
      </c>
      <c r="B1137" s="5">
        <f>TITRES_STAT!D1140</f>
        <v>0.55000000000000004</v>
      </c>
      <c r="C1137" s="2">
        <f t="shared" si="133"/>
        <v>1.0000000000000009E-2</v>
      </c>
      <c r="D1137" s="2">
        <f t="shared" si="134"/>
        <v>0.53599999999999992</v>
      </c>
      <c r="E1137" s="2">
        <f t="shared" si="136"/>
        <v>0.54800000000000004</v>
      </c>
      <c r="F1137" s="2">
        <f t="shared" si="137"/>
        <v>0.57100000000000006</v>
      </c>
      <c r="G1137" s="2">
        <f t="shared" si="131"/>
        <v>0.62539999999999996</v>
      </c>
      <c r="H1137" s="2">
        <f t="shared" si="135"/>
        <v>0.93025000000000058</v>
      </c>
      <c r="I1137" s="2">
        <f t="array" ref="I1137">SUMPRODUCT(B1121:B1140, (ROW(B1121:B1140)-ROW(B1121)+1)) / (20*21/2)</f>
        <v>0.54961904761904767</v>
      </c>
      <c r="J1137" s="2">
        <f t="shared" si="138"/>
        <v>0.56522995895308081</v>
      </c>
      <c r="K1137" s="2">
        <f t="shared" si="132"/>
        <v>0.63103787320262339</v>
      </c>
    </row>
    <row r="1138" spans="1:11" ht="13.5" x14ac:dyDescent="0.25">
      <c r="A1138" s="3">
        <f>TITRES_STAT!B1141</f>
        <v>43969</v>
      </c>
      <c r="B1138" s="5">
        <f>TITRES_STAT!D1141</f>
        <v>0.55000000000000004</v>
      </c>
      <c r="C1138" s="2">
        <f t="shared" si="133"/>
        <v>0</v>
      </c>
      <c r="D1138" s="2">
        <f t="shared" si="134"/>
        <v>0.54</v>
      </c>
      <c r="E1138" s="2">
        <f t="shared" si="136"/>
        <v>0.54500000000000004</v>
      </c>
      <c r="F1138" s="2">
        <f t="shared" si="137"/>
        <v>0.56899999999999995</v>
      </c>
      <c r="G1138" s="2">
        <f t="shared" ref="G1138:G1201" si="139">AVERAGE(B1089:B1138)</f>
        <v>0.62059999999999993</v>
      </c>
      <c r="H1138" s="2">
        <f t="shared" si="135"/>
        <v>0.92690000000000083</v>
      </c>
      <c r="I1138" s="2">
        <f t="array" ref="I1138">SUMPRODUCT(B1122:B1141, (ROW(B1122:B1141)-ROW(B1122)+1)) / (20*21/2)</f>
        <v>0.54652380952380952</v>
      </c>
      <c r="J1138" s="2">
        <f t="shared" si="138"/>
        <v>0.56377948667183508</v>
      </c>
      <c r="K1138" s="2">
        <f t="shared" si="132"/>
        <v>0.62785991739075586</v>
      </c>
    </row>
    <row r="1139" spans="1:11" ht="13.5" x14ac:dyDescent="0.25">
      <c r="A1139" s="3">
        <f>TITRES_STAT!B1142</f>
        <v>43970</v>
      </c>
      <c r="B1139" s="5">
        <f>TITRES_STAT!D1142</f>
        <v>0.54</v>
      </c>
      <c r="C1139" s="2">
        <f t="shared" si="133"/>
        <v>-1.0000000000000009E-2</v>
      </c>
      <c r="D1139" s="2">
        <f t="shared" si="134"/>
        <v>0.54200000000000004</v>
      </c>
      <c r="E1139" s="2">
        <f t="shared" si="136"/>
        <v>0.54200000000000004</v>
      </c>
      <c r="F1139" s="2">
        <f t="shared" si="137"/>
        <v>0.56600000000000006</v>
      </c>
      <c r="G1139" s="2">
        <f t="shared" si="139"/>
        <v>0.61580000000000001</v>
      </c>
      <c r="H1139" s="2">
        <f t="shared" si="135"/>
        <v>0.92360000000000086</v>
      </c>
      <c r="I1139" s="2">
        <f t="array" ref="I1139">SUMPRODUCT(B1123:B1142, (ROW(B1123:B1142)-ROW(B1123)+1)) / (20*21/2)</f>
        <v>0.54290476190476189</v>
      </c>
      <c r="J1139" s="2">
        <f t="shared" si="138"/>
        <v>0.56151477365546976</v>
      </c>
      <c r="K1139" s="2">
        <f t="shared" ref="K1139:K1202" si="140">$K$4*B1139+(1-$K$4)*K1138</f>
        <v>0.6244144304342556</v>
      </c>
    </row>
    <row r="1140" spans="1:11" ht="13.5" x14ac:dyDescent="0.25">
      <c r="A1140" s="3">
        <f>TITRES_STAT!B1143</f>
        <v>43971</v>
      </c>
      <c r="B1140" s="5">
        <f>TITRES_STAT!D1143</f>
        <v>0.54</v>
      </c>
      <c r="C1140" s="2">
        <f t="shared" si="133"/>
        <v>0</v>
      </c>
      <c r="D1140" s="2">
        <f t="shared" si="134"/>
        <v>0.54400000000000004</v>
      </c>
      <c r="E1140" s="2">
        <f t="shared" si="136"/>
        <v>0.54</v>
      </c>
      <c r="F1140" s="2">
        <f t="shared" si="137"/>
        <v>0.5625</v>
      </c>
      <c r="G1140" s="2">
        <f t="shared" si="139"/>
        <v>0.61119999999999997</v>
      </c>
      <c r="H1140" s="2">
        <f t="shared" si="135"/>
        <v>0.92025000000000079</v>
      </c>
      <c r="I1140" s="2">
        <f t="array" ref="I1140">SUMPRODUCT(B1124:B1143, (ROW(B1124:B1143)-ROW(B1124)+1)) / (20*21/2)</f>
        <v>0.54066666666666674</v>
      </c>
      <c r="J1140" s="2">
        <f t="shared" si="138"/>
        <v>0.55946574759304402</v>
      </c>
      <c r="K1140" s="2">
        <f t="shared" si="140"/>
        <v>0.62110406061330448</v>
      </c>
    </row>
    <row r="1141" spans="1:11" ht="13.5" x14ac:dyDescent="0.25">
      <c r="A1141" s="3">
        <f>TITRES_STAT!B1144</f>
        <v>43972</v>
      </c>
      <c r="B1141" s="5">
        <f>TITRES_STAT!D1144</f>
        <v>0.53</v>
      </c>
      <c r="C1141" s="2">
        <f t="shared" si="133"/>
        <v>-1.0000000000000009E-2</v>
      </c>
      <c r="D1141" s="2">
        <f t="shared" si="134"/>
        <v>0.54200000000000004</v>
      </c>
      <c r="E1141" s="2">
        <f t="shared" si="136"/>
        <v>0.53800000000000003</v>
      </c>
      <c r="F1141" s="2">
        <f t="shared" si="137"/>
        <v>0.55800000000000005</v>
      </c>
      <c r="G1141" s="2">
        <f t="shared" si="139"/>
        <v>0.60619999999999996</v>
      </c>
      <c r="H1141" s="2">
        <f t="shared" si="135"/>
        <v>0.91670000000000074</v>
      </c>
      <c r="I1141" s="2">
        <f t="array" ref="I1141">SUMPRODUCT(B1125:B1144, (ROW(B1125:B1144)-ROW(B1125)+1)) / (20*21/2)</f>
        <v>0.53971428571428581</v>
      </c>
      <c r="J1141" s="2">
        <f t="shared" si="138"/>
        <v>0.55665948591751602</v>
      </c>
      <c r="K1141" s="2">
        <f t="shared" si="140"/>
        <v>0.61753135235395917</v>
      </c>
    </row>
    <row r="1142" spans="1:11" ht="13.5" x14ac:dyDescent="0.25">
      <c r="A1142" s="3">
        <f>TITRES_STAT!B1145</f>
        <v>43973</v>
      </c>
      <c r="B1142" s="5">
        <f>TITRES_STAT!D1145</f>
        <v>0.52</v>
      </c>
      <c r="C1142" s="2">
        <f t="shared" si="133"/>
        <v>-1.0000000000000009E-2</v>
      </c>
      <c r="D1142" s="2">
        <f t="shared" si="134"/>
        <v>0.53600000000000003</v>
      </c>
      <c r="E1142" s="2">
        <f t="shared" si="136"/>
        <v>0.53599999999999992</v>
      </c>
      <c r="F1142" s="2">
        <f t="shared" si="137"/>
        <v>0.55349999999999988</v>
      </c>
      <c r="G1142" s="2">
        <f t="shared" si="139"/>
        <v>0.60060000000000002</v>
      </c>
      <c r="H1142" s="2">
        <f t="shared" si="135"/>
        <v>0.91310000000000091</v>
      </c>
      <c r="I1142" s="2">
        <f t="array" ref="I1142">SUMPRODUCT(B1126:B1145, (ROW(B1126:B1145)-ROW(B1126)+1)) / (20*21/2)</f>
        <v>0.53995238095238107</v>
      </c>
      <c r="J1142" s="2">
        <f t="shared" si="138"/>
        <v>0.55316810630632407</v>
      </c>
      <c r="K1142" s="2">
        <f t="shared" si="140"/>
        <v>0.61370659343811762</v>
      </c>
    </row>
    <row r="1143" spans="1:11" ht="13.5" x14ac:dyDescent="0.25">
      <c r="A1143" s="3">
        <f>TITRES_STAT!B1146</f>
        <v>43977</v>
      </c>
      <c r="B1143" s="5">
        <f>TITRES_STAT!D1146</f>
        <v>0.53</v>
      </c>
      <c r="C1143" s="2">
        <f t="shared" si="133"/>
        <v>1.0000000000000009E-2</v>
      </c>
      <c r="D1143" s="2">
        <f t="shared" si="134"/>
        <v>0.53200000000000003</v>
      </c>
      <c r="E1143" s="2">
        <f t="shared" si="136"/>
        <v>0.53600000000000003</v>
      </c>
      <c r="F1143" s="2">
        <f t="shared" si="137"/>
        <v>0.54999999999999982</v>
      </c>
      <c r="G1143" s="2">
        <f t="shared" si="139"/>
        <v>0.59580000000000011</v>
      </c>
      <c r="H1143" s="2">
        <f t="shared" si="135"/>
        <v>0.90970000000000095</v>
      </c>
      <c r="I1143" s="2">
        <f t="array" ref="I1143">SUMPRODUCT(B1127:B1146, (ROW(B1127:B1146)-ROW(B1127)+1)) / (20*21/2)</f>
        <v>0.54128571428571448</v>
      </c>
      <c r="J1143" s="2">
        <f t="shared" si="138"/>
        <v>0.550961619991436</v>
      </c>
      <c r="K1143" s="2">
        <f t="shared" si="140"/>
        <v>0.61042398193074043</v>
      </c>
    </row>
    <row r="1144" spans="1:11" ht="13.5" x14ac:dyDescent="0.25">
      <c r="A1144" s="3">
        <f>TITRES_STAT!B1147</f>
        <v>43978</v>
      </c>
      <c r="B1144" s="5">
        <f>TITRES_STAT!D1147</f>
        <v>0.54</v>
      </c>
      <c r="C1144" s="2">
        <f t="shared" si="133"/>
        <v>1.0000000000000009E-2</v>
      </c>
      <c r="D1144" s="2">
        <f t="shared" si="134"/>
        <v>0.53200000000000003</v>
      </c>
      <c r="E1144" s="2">
        <f t="shared" si="136"/>
        <v>0.53700000000000014</v>
      </c>
      <c r="F1144" s="2">
        <f t="shared" si="137"/>
        <v>0.54749999999999976</v>
      </c>
      <c r="G1144" s="2">
        <f t="shared" si="139"/>
        <v>0.59120000000000006</v>
      </c>
      <c r="H1144" s="2">
        <f t="shared" si="135"/>
        <v>0.90640000000000098</v>
      </c>
      <c r="I1144" s="2">
        <f t="array" ref="I1144">SUMPRODUCT(B1128:B1147, (ROW(B1128:B1147)-ROW(B1128)+1)) / (20*21/2)</f>
        <v>0.54361904761904778</v>
      </c>
      <c r="J1144" s="2">
        <f t="shared" si="138"/>
        <v>0.54991765618272781</v>
      </c>
      <c r="K1144" s="2">
        <f t="shared" si="140"/>
        <v>0.60766225714914279</v>
      </c>
    </row>
    <row r="1145" spans="1:11" ht="13.5" x14ac:dyDescent="0.25">
      <c r="A1145" s="3">
        <f>TITRES_STAT!B1148</f>
        <v>43979</v>
      </c>
      <c r="B1145" s="5">
        <f>TITRES_STAT!D1148</f>
        <v>0.55000000000000004</v>
      </c>
      <c r="C1145" s="2">
        <f t="shared" si="133"/>
        <v>1.0000000000000009E-2</v>
      </c>
      <c r="D1145" s="2">
        <f t="shared" si="134"/>
        <v>0.53400000000000003</v>
      </c>
      <c r="E1145" s="2">
        <f t="shared" si="136"/>
        <v>0.53899999999999992</v>
      </c>
      <c r="F1145" s="2">
        <f t="shared" si="137"/>
        <v>0.54599999999999993</v>
      </c>
      <c r="G1145" s="2">
        <f t="shared" si="139"/>
        <v>0.58679999999999999</v>
      </c>
      <c r="H1145" s="2">
        <f t="shared" si="135"/>
        <v>0.90310000000000101</v>
      </c>
      <c r="I1145" s="2">
        <f t="array" ref="I1145">SUMPRODUCT(B1129:B1148, (ROW(B1129:B1148)-ROW(B1129)+1)) / (20*21/2)</f>
        <v>0.54690476190476189</v>
      </c>
      <c r="J1145" s="2">
        <f t="shared" si="138"/>
        <v>0.54992549845103944</v>
      </c>
      <c r="K1145" s="2">
        <f t="shared" si="140"/>
        <v>0.605400992162902</v>
      </c>
    </row>
    <row r="1146" spans="1:11" ht="13.5" x14ac:dyDescent="0.25">
      <c r="A1146" s="3">
        <f>TITRES_STAT!B1149</f>
        <v>43980</v>
      </c>
      <c r="B1146" s="5">
        <f>TITRES_STAT!D1149</f>
        <v>0.56000000000000005</v>
      </c>
      <c r="C1146" s="2">
        <f t="shared" si="133"/>
        <v>1.0000000000000009E-2</v>
      </c>
      <c r="D1146" s="2">
        <f t="shared" si="134"/>
        <v>0.54</v>
      </c>
      <c r="E1146" s="2">
        <f t="shared" si="136"/>
        <v>0.54100000000000004</v>
      </c>
      <c r="F1146" s="2">
        <f t="shared" si="137"/>
        <v>0.5455000000000001</v>
      </c>
      <c r="G1146" s="2">
        <f t="shared" si="139"/>
        <v>0.58299999999999996</v>
      </c>
      <c r="H1146" s="2">
        <f t="shared" si="135"/>
        <v>0.89975000000000105</v>
      </c>
      <c r="I1146" s="2">
        <f t="array" ref="I1146">SUMPRODUCT(B1130:B1149, (ROW(B1130:B1149)-ROW(B1130)+1)) / (20*21/2)</f>
        <v>0.55114285714285716</v>
      </c>
      <c r="J1146" s="2">
        <f t="shared" si="138"/>
        <v>0.55088497478903564</v>
      </c>
      <c r="K1146" s="2">
        <f t="shared" si="140"/>
        <v>0.60362056109769013</v>
      </c>
    </row>
    <row r="1147" spans="1:11" ht="13.5" x14ac:dyDescent="0.25">
      <c r="A1147" s="3">
        <f>TITRES_STAT!B1150</f>
        <v>43983</v>
      </c>
      <c r="B1147" s="5">
        <f>TITRES_STAT!D1150</f>
        <v>0.56999999999999995</v>
      </c>
      <c r="C1147" s="2">
        <f t="shared" si="133"/>
        <v>9.9999999999998979E-3</v>
      </c>
      <c r="D1147" s="2">
        <f t="shared" si="134"/>
        <v>0.55000000000000004</v>
      </c>
      <c r="E1147" s="2">
        <f t="shared" si="136"/>
        <v>0.54299999999999993</v>
      </c>
      <c r="F1147" s="2">
        <f t="shared" si="137"/>
        <v>0.5455000000000001</v>
      </c>
      <c r="G1147" s="2">
        <f t="shared" si="139"/>
        <v>0.57999999999999996</v>
      </c>
      <c r="H1147" s="2">
        <f t="shared" si="135"/>
        <v>0.89655000000000085</v>
      </c>
      <c r="I1147" s="2">
        <f t="array" ref="I1147">SUMPRODUCT(B1131:B1150, (ROW(B1131:B1150)-ROW(B1131)+1)) / (20*21/2)</f>
        <v>0.55528571428571416</v>
      </c>
      <c r="J1147" s="2">
        <f t="shared" si="138"/>
        <v>0.5527054533805561</v>
      </c>
      <c r="K1147" s="2">
        <f t="shared" si="140"/>
        <v>0.6023021077213101</v>
      </c>
    </row>
    <row r="1148" spans="1:11" ht="13.5" x14ac:dyDescent="0.25">
      <c r="A1148" s="3">
        <f>TITRES_STAT!B1151</f>
        <v>43984</v>
      </c>
      <c r="B1148" s="5">
        <f>TITRES_STAT!D1151</f>
        <v>0.57999999999999996</v>
      </c>
      <c r="C1148" s="2">
        <f t="shared" si="133"/>
        <v>1.0000000000000009E-2</v>
      </c>
      <c r="D1148" s="2">
        <f t="shared" si="134"/>
        <v>0.56000000000000005</v>
      </c>
      <c r="E1148" s="2">
        <f t="shared" si="136"/>
        <v>0.54600000000000004</v>
      </c>
      <c r="F1148" s="2">
        <f t="shared" si="137"/>
        <v>0.54549999999999998</v>
      </c>
      <c r="G1148" s="2">
        <f t="shared" si="139"/>
        <v>0.57759999999999989</v>
      </c>
      <c r="H1148" s="2">
        <f t="shared" si="135"/>
        <v>0.89340000000000108</v>
      </c>
      <c r="I1148" s="2">
        <f t="array" ref="I1148">SUMPRODUCT(B1132:B1151, (ROW(B1132:B1151)-ROW(B1132)+1)) / (20*21/2)</f>
        <v>0.55928571428571439</v>
      </c>
      <c r="J1148" s="2">
        <f t="shared" si="138"/>
        <v>0.55530493401097925</v>
      </c>
      <c r="K1148" s="2">
        <f t="shared" si="140"/>
        <v>0.60142751526165084</v>
      </c>
    </row>
    <row r="1149" spans="1:11" ht="13.5" x14ac:dyDescent="0.25">
      <c r="A1149" s="3">
        <f>TITRES_STAT!B1152</f>
        <v>43985</v>
      </c>
      <c r="B1149" s="5">
        <f>TITRES_STAT!D1152</f>
        <v>0.59</v>
      </c>
      <c r="C1149" s="2">
        <f t="shared" si="133"/>
        <v>1.0000000000000009E-2</v>
      </c>
      <c r="D1149" s="2">
        <f t="shared" si="134"/>
        <v>0.57000000000000006</v>
      </c>
      <c r="E1149" s="2">
        <f t="shared" si="136"/>
        <v>0.55099999999999993</v>
      </c>
      <c r="F1149" s="2">
        <f t="shared" si="137"/>
        <v>0.5465000000000001</v>
      </c>
      <c r="G1149" s="2">
        <f t="shared" si="139"/>
        <v>0.57579999999999987</v>
      </c>
      <c r="H1149" s="2">
        <f t="shared" si="135"/>
        <v>0.89030000000000087</v>
      </c>
      <c r="I1149" s="2">
        <f t="array" ref="I1149">SUMPRODUCT(B1133:B1152, (ROW(B1133:B1152)-ROW(B1133)+1)) / (20*21/2)</f>
        <v>0.56309523809523809</v>
      </c>
      <c r="J1149" s="2">
        <f t="shared" si="138"/>
        <v>0.55860922600993368</v>
      </c>
      <c r="K1149" s="2">
        <f t="shared" si="140"/>
        <v>0.6009793774082528</v>
      </c>
    </row>
    <row r="1150" spans="1:11" ht="13.5" x14ac:dyDescent="0.25">
      <c r="A1150" s="3">
        <f>TITRES_STAT!B1153</f>
        <v>43986</v>
      </c>
      <c r="B1150" s="5">
        <f>TITRES_STAT!D1153</f>
        <v>0.59</v>
      </c>
      <c r="C1150" s="2">
        <f t="shared" si="133"/>
        <v>0</v>
      </c>
      <c r="D1150" s="2">
        <f t="shared" si="134"/>
        <v>0.57799999999999996</v>
      </c>
      <c r="E1150" s="2">
        <f t="shared" si="136"/>
        <v>0.55599999999999994</v>
      </c>
      <c r="F1150" s="2">
        <f t="shared" si="137"/>
        <v>0.54800000000000015</v>
      </c>
      <c r="G1150" s="2">
        <f t="shared" si="139"/>
        <v>0.57439999999999991</v>
      </c>
      <c r="H1150" s="2">
        <f t="shared" si="135"/>
        <v>0.88720000000000099</v>
      </c>
      <c r="I1150" s="2">
        <f t="array" ref="I1150">SUMPRODUCT(B1134:B1153, (ROW(B1134:B1153)-ROW(B1134)+1)) / (20*21/2)</f>
        <v>0.56761904761904758</v>
      </c>
      <c r="J1150" s="2">
        <f t="shared" si="138"/>
        <v>0.56159882353279722</v>
      </c>
      <c r="K1150" s="2">
        <f t="shared" si="140"/>
        <v>0.60054881358832135</v>
      </c>
    </row>
    <row r="1151" spans="1:11" ht="13.5" x14ac:dyDescent="0.25">
      <c r="A1151" s="3">
        <f>TITRES_STAT!B1154</f>
        <v>43987</v>
      </c>
      <c r="B1151" s="5">
        <f>TITRES_STAT!D1154</f>
        <v>0.59</v>
      </c>
      <c r="C1151" s="2">
        <f t="shared" si="133"/>
        <v>0</v>
      </c>
      <c r="D1151" s="2">
        <f t="shared" si="134"/>
        <v>0.58399999999999985</v>
      </c>
      <c r="E1151" s="2">
        <f t="shared" si="136"/>
        <v>0.56200000000000006</v>
      </c>
      <c r="F1151" s="2">
        <f t="shared" si="137"/>
        <v>0.55000000000000004</v>
      </c>
      <c r="G1151" s="2">
        <f t="shared" si="139"/>
        <v>0.57319999999999993</v>
      </c>
      <c r="H1151" s="2">
        <f t="shared" si="135"/>
        <v>0.884100000000001</v>
      </c>
      <c r="I1151" s="2">
        <f t="array" ref="I1151">SUMPRODUCT(B1135:B1154, (ROW(B1135:B1154)-ROW(B1135)+1)) / (20*21/2)</f>
        <v>0.57276190476190481</v>
      </c>
      <c r="J1151" s="2">
        <f t="shared" si="138"/>
        <v>0.56430369748205467</v>
      </c>
      <c r="K1151" s="2">
        <f t="shared" si="140"/>
        <v>0.60013513462407353</v>
      </c>
    </row>
    <row r="1152" spans="1:11" ht="13.5" x14ac:dyDescent="0.25">
      <c r="A1152" s="3">
        <f>TITRES_STAT!B1155</f>
        <v>43990</v>
      </c>
      <c r="B1152" s="5">
        <f>TITRES_STAT!D1155</f>
        <v>0.59</v>
      </c>
      <c r="C1152" s="2">
        <f t="shared" si="133"/>
        <v>0</v>
      </c>
      <c r="D1152" s="2">
        <f t="shared" si="134"/>
        <v>0.58799999999999986</v>
      </c>
      <c r="E1152" s="2">
        <f t="shared" si="136"/>
        <v>0.56899999999999995</v>
      </c>
      <c r="F1152" s="2">
        <f t="shared" si="137"/>
        <v>0.55249999999999999</v>
      </c>
      <c r="G1152" s="2">
        <f t="shared" si="139"/>
        <v>0.57220000000000004</v>
      </c>
      <c r="H1152" s="2">
        <f t="shared" si="135"/>
        <v>0.88110000000000099</v>
      </c>
      <c r="I1152" s="2">
        <f t="array" ref="I1152">SUMPRODUCT(B1136:B1155, (ROW(B1136:B1155)-ROW(B1136)+1)) / (20*21/2)</f>
        <v>0.58038095238095233</v>
      </c>
      <c r="J1152" s="2">
        <f t="shared" si="138"/>
        <v>0.56675096438852568</v>
      </c>
      <c r="K1152" s="2">
        <f t="shared" si="140"/>
        <v>0.59973767836430603</v>
      </c>
    </row>
    <row r="1153" spans="1:11" ht="13.5" x14ac:dyDescent="0.25">
      <c r="A1153" s="3">
        <f>TITRES_STAT!B1156</f>
        <v>43991</v>
      </c>
      <c r="B1153" s="5">
        <f>TITRES_STAT!D1156</f>
        <v>0.6</v>
      </c>
      <c r="C1153" s="2">
        <f t="shared" si="133"/>
        <v>1.0000000000000009E-2</v>
      </c>
      <c r="D1153" s="2">
        <f t="shared" si="134"/>
        <v>0.59199999999999997</v>
      </c>
      <c r="E1153" s="2">
        <f t="shared" si="136"/>
        <v>0.57599999999999996</v>
      </c>
      <c r="F1153" s="2">
        <f t="shared" si="137"/>
        <v>0.55599999999999994</v>
      </c>
      <c r="G1153" s="2">
        <f t="shared" si="139"/>
        <v>0.5716</v>
      </c>
      <c r="H1153" s="2">
        <f t="shared" si="135"/>
        <v>0.87800000000000078</v>
      </c>
      <c r="I1153" s="2">
        <f t="array" ref="I1153">SUMPRODUCT(B1137:B1156, (ROW(B1137:B1156)-ROW(B1137)+1)) / (20*21/2)</f>
        <v>0.58938095238095245</v>
      </c>
      <c r="J1153" s="2">
        <f t="shared" si="138"/>
        <v>0.56991753920866617</v>
      </c>
      <c r="K1153" s="2">
        <f t="shared" si="140"/>
        <v>0.59974796548727449</v>
      </c>
    </row>
    <row r="1154" spans="1:11" ht="13.5" x14ac:dyDescent="0.25">
      <c r="A1154" s="3">
        <f>TITRES_STAT!B1157</f>
        <v>43992</v>
      </c>
      <c r="B1154" s="5">
        <f>TITRES_STAT!D1157</f>
        <v>0.61</v>
      </c>
      <c r="C1154" s="2">
        <f t="shared" si="133"/>
        <v>1.0000000000000009E-2</v>
      </c>
      <c r="D1154" s="2">
        <f t="shared" si="134"/>
        <v>0.59599999999999997</v>
      </c>
      <c r="E1154" s="2">
        <f t="shared" si="136"/>
        <v>0.58299999999999996</v>
      </c>
      <c r="F1154" s="2">
        <f t="shared" si="137"/>
        <v>0.55999999999999994</v>
      </c>
      <c r="G1154" s="2">
        <f t="shared" si="139"/>
        <v>0.57140000000000002</v>
      </c>
      <c r="H1154" s="2">
        <f t="shared" si="135"/>
        <v>0.8751000000000011</v>
      </c>
      <c r="I1154" s="2">
        <f t="array" ref="I1154">SUMPRODUCT(B1138:B1157, (ROW(B1138:B1157)-ROW(B1138)+1)) / (20*21/2)</f>
        <v>0.60161904761904761</v>
      </c>
      <c r="J1154" s="2">
        <f t="shared" si="138"/>
        <v>0.57373491642688845</v>
      </c>
      <c r="K1154" s="2">
        <f t="shared" si="140"/>
        <v>0.60015000605640101</v>
      </c>
    </row>
    <row r="1155" spans="1:11" ht="13.5" x14ac:dyDescent="0.25">
      <c r="A1155" s="3">
        <f>TITRES_STAT!B1158</f>
        <v>43993</v>
      </c>
      <c r="B1155" s="5">
        <f>TITRES_STAT!D1158</f>
        <v>0.64</v>
      </c>
      <c r="C1155" s="2">
        <f t="shared" si="133"/>
        <v>3.0000000000000027E-2</v>
      </c>
      <c r="D1155" s="2">
        <f t="shared" si="134"/>
        <v>0.60599999999999998</v>
      </c>
      <c r="E1155" s="2">
        <f t="shared" si="136"/>
        <v>0.59199999999999986</v>
      </c>
      <c r="F1155" s="2">
        <f t="shared" si="137"/>
        <v>0.56549999999999989</v>
      </c>
      <c r="G1155" s="2">
        <f t="shared" si="139"/>
        <v>0.57200000000000006</v>
      </c>
      <c r="H1155" s="2">
        <f t="shared" si="135"/>
        <v>0.87235000000000085</v>
      </c>
      <c r="I1155" s="2">
        <f t="array" ref="I1155">SUMPRODUCT(B1139:B1158, (ROW(B1139:B1158)-ROW(B1139)+1)) / (20*21/2)</f>
        <v>0.61695238095238092</v>
      </c>
      <c r="J1155" s="2">
        <f t="shared" si="138"/>
        <v>0.58004587676718478</v>
      </c>
      <c r="K1155" s="2">
        <f t="shared" si="140"/>
        <v>0.60171275091693432</v>
      </c>
    </row>
    <row r="1156" spans="1:11" ht="13.5" x14ac:dyDescent="0.25">
      <c r="A1156" s="3">
        <f>TITRES_STAT!B1159</f>
        <v>43994</v>
      </c>
      <c r="B1156" s="5">
        <f>TITRES_STAT!D1159</f>
        <v>0.66</v>
      </c>
      <c r="C1156" s="2">
        <f t="shared" ref="C1156:C1219" si="141">B1156-B1155</f>
        <v>2.0000000000000018E-2</v>
      </c>
      <c r="D1156" s="2">
        <f t="shared" si="134"/>
        <v>0.62</v>
      </c>
      <c r="E1156" s="2">
        <f t="shared" si="136"/>
        <v>0.60199999999999998</v>
      </c>
      <c r="F1156" s="2">
        <f t="shared" si="137"/>
        <v>0.57150000000000001</v>
      </c>
      <c r="G1156" s="2">
        <f t="shared" si="139"/>
        <v>0.57319999999999993</v>
      </c>
      <c r="H1156" s="2">
        <f t="shared" si="135"/>
        <v>0.8698500000000009</v>
      </c>
      <c r="I1156" s="2">
        <f t="array" ref="I1156">SUMPRODUCT(B1140:B1159, (ROW(B1140:B1159)-ROW(B1140)+1)) / (20*21/2)</f>
        <v>0.63423809523809527</v>
      </c>
      <c r="J1156" s="2">
        <f t="shared" si="138"/>
        <v>0.58766055517031002</v>
      </c>
      <c r="K1156" s="2">
        <f t="shared" si="140"/>
        <v>0.60399852539078003</v>
      </c>
    </row>
    <row r="1157" spans="1:11" ht="13.5" x14ac:dyDescent="0.25">
      <c r="A1157" s="3">
        <f>TITRES_STAT!B1160</f>
        <v>43997</v>
      </c>
      <c r="B1157" s="5">
        <f>TITRES_STAT!D1160</f>
        <v>0.7</v>
      </c>
      <c r="C1157" s="2">
        <f t="shared" si="141"/>
        <v>3.9999999999999925E-2</v>
      </c>
      <c r="D1157" s="2">
        <f t="shared" si="134"/>
        <v>0.64200000000000002</v>
      </c>
      <c r="E1157" s="2">
        <f t="shared" si="136"/>
        <v>0.61499999999999999</v>
      </c>
      <c r="F1157" s="2">
        <f t="shared" si="137"/>
        <v>0.57899999999999996</v>
      </c>
      <c r="G1157" s="2">
        <f t="shared" si="139"/>
        <v>0.57519999999999993</v>
      </c>
      <c r="H1157" s="2">
        <f t="shared" si="135"/>
        <v>0.86735000000000073</v>
      </c>
      <c r="I1157" s="2">
        <f t="array" ref="I1157">SUMPRODUCT(B1141:B1160, (ROW(B1141:B1160)-ROW(B1141)+1)) / (20*21/2)</f>
        <v>0.65423809523809517</v>
      </c>
      <c r="J1157" s="2">
        <f t="shared" si="138"/>
        <v>0.59835954991599472</v>
      </c>
      <c r="K1157" s="2">
        <f t="shared" si="140"/>
        <v>0.60776328910094557</v>
      </c>
    </row>
    <row r="1158" spans="1:11" ht="13.5" x14ac:dyDescent="0.25">
      <c r="A1158" s="3">
        <f>TITRES_STAT!B1161</f>
        <v>43998</v>
      </c>
      <c r="B1158" s="5">
        <f>TITRES_STAT!D1161</f>
        <v>0.74</v>
      </c>
      <c r="C1158" s="2">
        <f t="shared" si="141"/>
        <v>4.0000000000000036E-2</v>
      </c>
      <c r="D1158" s="2">
        <f t="shared" ref="D1158:D1221" si="142">AVERAGE(B1154:B1158)</f>
        <v>0.67000000000000015</v>
      </c>
      <c r="E1158" s="2">
        <f t="shared" si="136"/>
        <v>0.63100000000000001</v>
      </c>
      <c r="F1158" s="2">
        <f t="shared" si="137"/>
        <v>0.58850000000000002</v>
      </c>
      <c r="G1158" s="2">
        <f t="shared" si="139"/>
        <v>0.57799999999999996</v>
      </c>
      <c r="H1158" s="2">
        <f t="shared" si="135"/>
        <v>0.86505000000000065</v>
      </c>
      <c r="I1158" s="2">
        <f t="array" ref="I1158">SUMPRODUCT(B1142:B1161, (ROW(B1142:B1161)-ROW(B1142)+1)) / (20*21/2)</f>
        <v>0.67676190476190479</v>
      </c>
      <c r="J1158" s="2">
        <f t="shared" si="138"/>
        <v>0.61184911659066188</v>
      </c>
      <c r="K1158" s="2">
        <f t="shared" si="140"/>
        <v>0.61294904246953597</v>
      </c>
    </row>
    <row r="1159" spans="1:11" ht="13.5" x14ac:dyDescent="0.25">
      <c r="A1159" s="3">
        <f>TITRES_STAT!B1162</f>
        <v>43999</v>
      </c>
      <c r="B1159" s="5">
        <f>TITRES_STAT!D1162</f>
        <v>0.77</v>
      </c>
      <c r="C1159" s="2">
        <f t="shared" si="141"/>
        <v>3.0000000000000027E-2</v>
      </c>
      <c r="D1159" s="2">
        <f t="shared" si="142"/>
        <v>0.70200000000000007</v>
      </c>
      <c r="E1159" s="2">
        <f t="shared" si="136"/>
        <v>0.64900000000000002</v>
      </c>
      <c r="F1159" s="2">
        <f t="shared" si="137"/>
        <v>0.59999999999999987</v>
      </c>
      <c r="G1159" s="2">
        <f t="shared" si="139"/>
        <v>0.58139999999999992</v>
      </c>
      <c r="H1159" s="2">
        <f t="shared" si="135"/>
        <v>0.86285000000000067</v>
      </c>
      <c r="I1159" s="2">
        <f t="array" ref="I1159">SUMPRODUCT(B1143:B1162, (ROW(B1143:B1162)-ROW(B1143)+1)) / (20*21/2)</f>
        <v>0.70252380952380955</v>
      </c>
      <c r="J1159" s="2">
        <f t="shared" si="138"/>
        <v>0.6269111054867893</v>
      </c>
      <c r="K1159" s="2">
        <f t="shared" si="140"/>
        <v>0.61910790354916201</v>
      </c>
    </row>
    <row r="1160" spans="1:11" ht="13.5" x14ac:dyDescent="0.25">
      <c r="A1160" s="3">
        <f>TITRES_STAT!B1163</f>
        <v>44000</v>
      </c>
      <c r="B1160" s="5">
        <f>TITRES_STAT!D1163</f>
        <v>0.81</v>
      </c>
      <c r="C1160" s="2">
        <f t="shared" si="141"/>
        <v>4.0000000000000036E-2</v>
      </c>
      <c r="D1160" s="2">
        <f t="shared" si="142"/>
        <v>0.73599999999999999</v>
      </c>
      <c r="E1160" s="2">
        <f t="shared" si="136"/>
        <v>0.67100000000000004</v>
      </c>
      <c r="F1160" s="2">
        <f t="shared" si="137"/>
        <v>0.61349999999999993</v>
      </c>
      <c r="G1160" s="2">
        <f t="shared" si="139"/>
        <v>0.58579999999999988</v>
      </c>
      <c r="H1160" s="2">
        <f t="shared" si="135"/>
        <v>0.86090000000000078</v>
      </c>
      <c r="I1160" s="2">
        <f t="array" ref="I1160">SUMPRODUCT(B1144:B1163, (ROW(B1144:B1163)-ROW(B1144)+1)) / (20*21/2)</f>
        <v>0.73123809523809513</v>
      </c>
      <c r="J1160" s="2">
        <f t="shared" si="138"/>
        <v>0.64434814305947608</v>
      </c>
      <c r="K1160" s="2">
        <f t="shared" si="140"/>
        <v>0.62659386811586149</v>
      </c>
    </row>
    <row r="1161" spans="1:11" ht="13.5" x14ac:dyDescent="0.25">
      <c r="A1161" s="3">
        <f>TITRES_STAT!B1164</f>
        <v>44001</v>
      </c>
      <c r="B1161" s="5">
        <f>TITRES_STAT!D1164</f>
        <v>0.85</v>
      </c>
      <c r="C1161" s="2">
        <f t="shared" si="141"/>
        <v>3.9999999999999925E-2</v>
      </c>
      <c r="D1161" s="2">
        <f t="shared" si="142"/>
        <v>0.77400000000000002</v>
      </c>
      <c r="E1161" s="2">
        <f t="shared" si="136"/>
        <v>0.69700000000000006</v>
      </c>
      <c r="F1161" s="2">
        <f t="shared" si="137"/>
        <v>0.62949999999999995</v>
      </c>
      <c r="G1161" s="2">
        <f t="shared" si="139"/>
        <v>0.59119999999999995</v>
      </c>
      <c r="H1161" s="2">
        <f t="shared" si="135"/>
        <v>0.85930000000000073</v>
      </c>
      <c r="I1161" s="2">
        <f t="array" ref="I1161">SUMPRODUCT(B1145:B1164, (ROW(B1145:B1164)-ROW(B1145)+1)) / (20*21/2)</f>
        <v>0.76271428571428579</v>
      </c>
      <c r="J1161" s="2">
        <f t="shared" si="138"/>
        <v>0.66393403419666885</v>
      </c>
      <c r="K1161" s="2">
        <f t="shared" si="140"/>
        <v>0.63535489289563163</v>
      </c>
    </row>
    <row r="1162" spans="1:11" ht="13.5" x14ac:dyDescent="0.25">
      <c r="A1162" s="3">
        <f>TITRES_STAT!B1165</f>
        <v>44004</v>
      </c>
      <c r="B1162" s="5">
        <f>TITRES_STAT!D1165</f>
        <v>0.9</v>
      </c>
      <c r="C1162" s="2">
        <f t="shared" si="141"/>
        <v>5.0000000000000044E-2</v>
      </c>
      <c r="D1162" s="2">
        <f t="shared" si="142"/>
        <v>0.81400000000000006</v>
      </c>
      <c r="E1162" s="2">
        <f t="shared" si="136"/>
        <v>0.72800000000000009</v>
      </c>
      <c r="F1162" s="2">
        <f t="shared" si="137"/>
        <v>0.64849999999999997</v>
      </c>
      <c r="G1162" s="2">
        <f t="shared" si="139"/>
        <v>0.59779999999999989</v>
      </c>
      <c r="H1162" s="2">
        <f t="shared" ref="H1162:H1225" si="143">AVERAGE(B963:B1162)</f>
        <v>0.85795000000000077</v>
      </c>
      <c r="I1162" s="2">
        <f t="array" ref="I1162">SUMPRODUCT(B1146:B1165, (ROW(B1146:B1165)-ROW(B1146)+1)) / (20*21/2)</f>
        <v>0.79580952380952386</v>
      </c>
      <c r="J1162" s="2">
        <f t="shared" si="138"/>
        <v>0.68641650713031943</v>
      </c>
      <c r="K1162" s="2">
        <f t="shared" si="140"/>
        <v>0.64573313238992058</v>
      </c>
    </row>
    <row r="1163" spans="1:11" ht="13.5" x14ac:dyDescent="0.25">
      <c r="A1163" s="3">
        <f>TITRES_STAT!B1166</f>
        <v>44005</v>
      </c>
      <c r="B1163" s="5">
        <f>TITRES_STAT!D1166</f>
        <v>0.95</v>
      </c>
      <c r="C1163" s="2">
        <f t="shared" si="141"/>
        <v>4.9999999999999933E-2</v>
      </c>
      <c r="D1163" s="2">
        <f t="shared" si="142"/>
        <v>0.85600000000000009</v>
      </c>
      <c r="E1163" s="2">
        <f t="shared" si="136"/>
        <v>0.76300000000000012</v>
      </c>
      <c r="F1163" s="2">
        <f t="shared" si="137"/>
        <v>0.66949999999999998</v>
      </c>
      <c r="G1163" s="2">
        <f t="shared" si="139"/>
        <v>0.60559999999999992</v>
      </c>
      <c r="H1163" s="2">
        <f t="shared" si="143"/>
        <v>0.85670000000000046</v>
      </c>
      <c r="I1163" s="2">
        <f t="array" ref="I1163">SUMPRODUCT(B1147:B1166, (ROW(B1147:B1166)-ROW(B1147)+1)) / (20*21/2)</f>
        <v>0.83228571428571418</v>
      </c>
      <c r="J1163" s="2">
        <f t="shared" si="138"/>
        <v>0.71151969692743189</v>
      </c>
      <c r="K1163" s="2">
        <f t="shared" si="140"/>
        <v>0.65766516641384531</v>
      </c>
    </row>
    <row r="1164" spans="1:11" ht="13.5" x14ac:dyDescent="0.25">
      <c r="A1164" s="3">
        <f>TITRES_STAT!B1167</f>
        <v>44006</v>
      </c>
      <c r="B1164" s="5">
        <f>TITRES_STAT!D1167</f>
        <v>1</v>
      </c>
      <c r="C1164" s="2">
        <f t="shared" si="141"/>
        <v>5.0000000000000044E-2</v>
      </c>
      <c r="D1164" s="2">
        <f t="shared" si="142"/>
        <v>0.90199999999999991</v>
      </c>
      <c r="E1164" s="2">
        <f t="shared" ref="E1164:E1227" si="144">AVERAGE(B1155:B1164)</f>
        <v>0.80199999999999994</v>
      </c>
      <c r="F1164" s="2">
        <f t="shared" si="137"/>
        <v>0.6925</v>
      </c>
      <c r="G1164" s="2">
        <f t="shared" si="139"/>
        <v>0.61459999999999981</v>
      </c>
      <c r="H1164" s="2">
        <f t="shared" si="143"/>
        <v>0.85560000000000036</v>
      </c>
      <c r="I1164" s="2">
        <f t="array" ref="I1164">SUMPRODUCT(B1148:B1167, (ROW(B1148:B1167)-ROW(B1148)+1)) / (20*21/2)</f>
        <v>0.87190476190476185</v>
      </c>
      <c r="J1164" s="2">
        <f t="shared" si="138"/>
        <v>0.73899401150577171</v>
      </c>
      <c r="K1164" s="2">
        <f t="shared" si="140"/>
        <v>0.67109006184859643</v>
      </c>
    </row>
    <row r="1165" spans="1:11" ht="13.5" x14ac:dyDescent="0.25">
      <c r="A1165" s="3">
        <f>TITRES_STAT!B1168</f>
        <v>44007</v>
      </c>
      <c r="B1165" s="5">
        <f>TITRES_STAT!D1168</f>
        <v>1.04</v>
      </c>
      <c r="C1165" s="2">
        <f t="shared" si="141"/>
        <v>4.0000000000000036E-2</v>
      </c>
      <c r="D1165" s="2">
        <f t="shared" si="142"/>
        <v>0.94800000000000006</v>
      </c>
      <c r="E1165" s="2">
        <f t="shared" si="144"/>
        <v>0.84199999999999997</v>
      </c>
      <c r="F1165" s="2">
        <f t="shared" si="137"/>
        <v>0.71699999999999997</v>
      </c>
      <c r="G1165" s="2">
        <f t="shared" si="139"/>
        <v>0.62419999999999976</v>
      </c>
      <c r="H1165" s="2">
        <f t="shared" si="143"/>
        <v>0.85475000000000023</v>
      </c>
      <c r="I1165" s="2">
        <f t="array" ref="I1165">SUMPRODUCT(B1149:B1168, (ROW(B1149:B1168)-ROW(B1149)+1)) / (20*21/2)</f>
        <v>0.9153809523809523</v>
      </c>
      <c r="J1165" s="2">
        <f t="shared" si="138"/>
        <v>0.76766124850522199</v>
      </c>
      <c r="K1165" s="2">
        <f t="shared" si="140"/>
        <v>0.68555711824669074</v>
      </c>
    </row>
    <row r="1166" spans="1:11" ht="13.5" x14ac:dyDescent="0.25">
      <c r="A1166" s="3">
        <f>TITRES_STAT!B1169</f>
        <v>44008</v>
      </c>
      <c r="B1166" s="5">
        <f>TITRES_STAT!D1169</f>
        <v>1.1000000000000001</v>
      </c>
      <c r="C1166" s="2">
        <f t="shared" si="141"/>
        <v>6.0000000000000053E-2</v>
      </c>
      <c r="D1166" s="2">
        <f t="shared" si="142"/>
        <v>0.998</v>
      </c>
      <c r="E1166" s="2">
        <f t="shared" si="144"/>
        <v>0.88600000000000012</v>
      </c>
      <c r="F1166" s="2">
        <f t="shared" si="137"/>
        <v>0.74399999999999999</v>
      </c>
      <c r="G1166" s="2">
        <f t="shared" si="139"/>
        <v>0.63479999999999981</v>
      </c>
      <c r="H1166" s="2">
        <f t="shared" si="143"/>
        <v>0.85420000000000018</v>
      </c>
      <c r="I1166" s="2">
        <f t="array" ref="I1166">SUMPRODUCT(B1150:B1169, (ROW(B1150:B1169)-ROW(B1150)+1)) / (20*21/2)</f>
        <v>0.96242857142857152</v>
      </c>
      <c r="J1166" s="2">
        <f t="shared" si="138"/>
        <v>0.79931255817139124</v>
      </c>
      <c r="K1166" s="2">
        <f t="shared" si="140"/>
        <v>0.70180978027623231</v>
      </c>
    </row>
    <row r="1167" spans="1:11" ht="13.5" x14ac:dyDescent="0.25">
      <c r="A1167" s="3">
        <f>TITRES_STAT!B1170</f>
        <v>44011</v>
      </c>
      <c r="B1167" s="5">
        <f>TITRES_STAT!D1170</f>
        <v>1.1599999999999999</v>
      </c>
      <c r="C1167" s="2">
        <f t="shared" si="141"/>
        <v>5.9999999999999831E-2</v>
      </c>
      <c r="D1167" s="2">
        <f t="shared" si="142"/>
        <v>1.05</v>
      </c>
      <c r="E1167" s="2">
        <f t="shared" si="144"/>
        <v>0.93200000000000005</v>
      </c>
      <c r="F1167" s="2">
        <f t="shared" si="137"/>
        <v>0.77350000000000008</v>
      </c>
      <c r="G1167" s="2">
        <f t="shared" si="139"/>
        <v>0.64639999999999986</v>
      </c>
      <c r="H1167" s="2">
        <f t="shared" si="143"/>
        <v>0.85395000000000021</v>
      </c>
      <c r="I1167" s="2">
        <f t="array" ref="I1167">SUMPRODUCT(B1151:B1170, (ROW(B1151:B1170)-ROW(B1151)+1)) / (20*21/2)</f>
        <v>0.99942857142857122</v>
      </c>
      <c r="J1167" s="2">
        <f t="shared" si="138"/>
        <v>0.83366374310744928</v>
      </c>
      <c r="K1167" s="2">
        <f t="shared" si="140"/>
        <v>0.71977802418696835</v>
      </c>
    </row>
    <row r="1168" spans="1:11" ht="13.5" x14ac:dyDescent="0.25">
      <c r="A1168" s="3">
        <f>TITRES_STAT!B1171</f>
        <v>44012</v>
      </c>
      <c r="B1168" s="5">
        <f>TITRES_STAT!D1171</f>
        <v>1.23</v>
      </c>
      <c r="C1168" s="2">
        <f t="shared" si="141"/>
        <v>7.0000000000000062E-2</v>
      </c>
      <c r="D1168" s="2">
        <f t="shared" si="142"/>
        <v>1.1059999999999999</v>
      </c>
      <c r="E1168" s="2">
        <f t="shared" si="144"/>
        <v>0.98100000000000009</v>
      </c>
      <c r="F1168" s="2">
        <f t="shared" si="137"/>
        <v>0.80599999999999983</v>
      </c>
      <c r="G1168" s="2">
        <f t="shared" si="139"/>
        <v>0.65919999999999979</v>
      </c>
      <c r="H1168" s="2">
        <f t="shared" si="143"/>
        <v>0.8540500000000002</v>
      </c>
      <c r="I1168" s="2">
        <f t="array" ref="I1168">SUMPRODUCT(B1152:B1171, (ROW(B1152:B1171)-ROW(B1152)+1)) / (20*21/2)</f>
        <v>1.0400476190476191</v>
      </c>
      <c r="J1168" s="2">
        <f t="shared" si="138"/>
        <v>0.87141005328769217</v>
      </c>
      <c r="K1168" s="2">
        <f t="shared" si="140"/>
        <v>0.73978672912081278</v>
      </c>
    </row>
    <row r="1169" spans="1:11" ht="13.5" x14ac:dyDescent="0.25">
      <c r="A1169" s="3">
        <f>TITRES_STAT!B1172</f>
        <v>44013</v>
      </c>
      <c r="B1169" s="5">
        <f>TITRES_STAT!D1172</f>
        <v>1.3</v>
      </c>
      <c r="C1169" s="2">
        <f t="shared" si="141"/>
        <v>7.0000000000000062E-2</v>
      </c>
      <c r="D1169" s="2">
        <f t="shared" si="142"/>
        <v>1.1659999999999999</v>
      </c>
      <c r="E1169" s="2">
        <f t="shared" si="144"/>
        <v>1.0340000000000003</v>
      </c>
      <c r="F1169" s="2">
        <f t="shared" si="137"/>
        <v>0.84149999999999991</v>
      </c>
      <c r="G1169" s="2">
        <f t="shared" si="139"/>
        <v>0.6731999999999998</v>
      </c>
      <c r="H1169" s="2">
        <f t="shared" si="143"/>
        <v>0.85450000000000015</v>
      </c>
      <c r="I1169" s="2">
        <f t="array" ref="I1169">SUMPRODUCT(B1153:B1172, (ROW(B1153:B1172)-ROW(B1153)+1)) / (20*21/2)</f>
        <v>1.083952380952381</v>
      </c>
      <c r="J1169" s="2">
        <f t="shared" si="138"/>
        <v>0.91222814345076908</v>
      </c>
      <c r="K1169" s="2">
        <f t="shared" si="140"/>
        <v>0.76175587699842806</v>
      </c>
    </row>
    <row r="1170" spans="1:11" ht="13.5" x14ac:dyDescent="0.25">
      <c r="A1170" s="3">
        <f>TITRES_STAT!B1173</f>
        <v>44014</v>
      </c>
      <c r="B1170" s="5">
        <f>TITRES_STAT!D1173</f>
        <v>1.23</v>
      </c>
      <c r="C1170" s="2">
        <f t="shared" si="141"/>
        <v>-7.0000000000000062E-2</v>
      </c>
      <c r="D1170" s="2">
        <f t="shared" si="142"/>
        <v>1.204</v>
      </c>
      <c r="E1170" s="2">
        <f t="shared" si="144"/>
        <v>1.0760000000000001</v>
      </c>
      <c r="F1170" s="2">
        <f t="shared" si="137"/>
        <v>0.87349999999999994</v>
      </c>
      <c r="G1170" s="2">
        <f t="shared" si="139"/>
        <v>0.68559999999999988</v>
      </c>
      <c r="H1170" s="2">
        <f t="shared" si="143"/>
        <v>0.85455000000000014</v>
      </c>
      <c r="I1170" s="2">
        <f t="array" ref="I1170">SUMPRODUCT(B1154:B1173, (ROW(B1154:B1173)-ROW(B1154)+1)) / (20*21/2)</f>
        <v>1.1212857142857144</v>
      </c>
      <c r="J1170" s="2">
        <f t="shared" si="138"/>
        <v>0.94249212978879104</v>
      </c>
      <c r="K1170" s="2">
        <f t="shared" si="140"/>
        <v>0.78011839162594065</v>
      </c>
    </row>
    <row r="1171" spans="1:11" ht="13.5" x14ac:dyDescent="0.25">
      <c r="A1171" s="3">
        <f>TITRES_STAT!B1174</f>
        <v>44015</v>
      </c>
      <c r="B1171" s="5">
        <f>TITRES_STAT!D1174</f>
        <v>1.3</v>
      </c>
      <c r="C1171" s="2">
        <f t="shared" si="141"/>
        <v>7.0000000000000062E-2</v>
      </c>
      <c r="D1171" s="2">
        <f t="shared" si="142"/>
        <v>1.244</v>
      </c>
      <c r="E1171" s="2">
        <f t="shared" si="144"/>
        <v>1.1210000000000002</v>
      </c>
      <c r="F1171" s="2">
        <f t="shared" si="137"/>
        <v>0.90900000000000003</v>
      </c>
      <c r="G1171" s="2">
        <f t="shared" si="139"/>
        <v>0.69919999999999982</v>
      </c>
      <c r="H1171" s="2">
        <f t="shared" si="143"/>
        <v>0.85495000000000021</v>
      </c>
      <c r="I1171" s="2">
        <f t="array" ref="I1171">SUMPRODUCT(B1155:B1174, (ROW(B1155:B1174)-ROW(B1155)+1)) / (20*21/2)</f>
        <v>1.1493809523809524</v>
      </c>
      <c r="J1171" s="2">
        <f t="shared" si="138"/>
        <v>0.97654049838033474</v>
      </c>
      <c r="K1171" s="2">
        <f t="shared" si="140"/>
        <v>0.80050590567982538</v>
      </c>
    </row>
    <row r="1172" spans="1:11" ht="13.5" x14ac:dyDescent="0.25">
      <c r="A1172" s="3">
        <f>TITRES_STAT!B1175</f>
        <v>44018</v>
      </c>
      <c r="B1172" s="5">
        <f>TITRES_STAT!D1175</f>
        <v>1.37</v>
      </c>
      <c r="C1172" s="2">
        <f t="shared" si="141"/>
        <v>7.0000000000000062E-2</v>
      </c>
      <c r="D1172" s="2">
        <f t="shared" si="142"/>
        <v>1.286</v>
      </c>
      <c r="E1172" s="2">
        <f t="shared" si="144"/>
        <v>1.1679999999999999</v>
      </c>
      <c r="F1172" s="2">
        <f t="shared" ref="F1172:F1235" si="145">AVERAGE(B1153:B1172)</f>
        <v>0.94800000000000006</v>
      </c>
      <c r="G1172" s="2">
        <f t="shared" si="139"/>
        <v>0.71439999999999981</v>
      </c>
      <c r="H1172" s="2">
        <f t="shared" si="143"/>
        <v>0.85570000000000013</v>
      </c>
      <c r="I1172" s="2">
        <f t="array" ref="I1172">SUMPRODUCT(B1156:B1175, (ROW(B1156:B1175)-ROW(B1156)+1)) / (20*21/2)</f>
        <v>1.180952380952381</v>
      </c>
      <c r="J1172" s="2">
        <f t="shared" si="138"/>
        <v>1.014012831867922</v>
      </c>
      <c r="K1172" s="2">
        <f t="shared" si="140"/>
        <v>0.82283900741787142</v>
      </c>
    </row>
    <row r="1173" spans="1:11" ht="13.5" x14ac:dyDescent="0.25">
      <c r="A1173" s="3">
        <f>TITRES_STAT!B1176</f>
        <v>44019</v>
      </c>
      <c r="B1173" s="5">
        <f>TITRES_STAT!D1176</f>
        <v>1.34</v>
      </c>
      <c r="C1173" s="2">
        <f t="shared" si="141"/>
        <v>-3.0000000000000027E-2</v>
      </c>
      <c r="D1173" s="2">
        <f t="shared" si="142"/>
        <v>1.3080000000000001</v>
      </c>
      <c r="E1173" s="2">
        <f t="shared" si="144"/>
        <v>1.2070000000000001</v>
      </c>
      <c r="F1173" s="2">
        <f t="shared" si="145"/>
        <v>0.9850000000000001</v>
      </c>
      <c r="G1173" s="2">
        <f t="shared" si="139"/>
        <v>0.72919999999999985</v>
      </c>
      <c r="H1173" s="2">
        <f t="shared" si="143"/>
        <v>0.85630000000000006</v>
      </c>
      <c r="I1173" s="2">
        <f t="array" ref="I1173">SUMPRODUCT(B1157:B1176, (ROW(B1157:B1176)-ROW(B1157)+1)) / (20*21/2)</f>
        <v>1.2167619047619049</v>
      </c>
      <c r="J1173" s="2">
        <f t="shared" ref="J1173:J1236" si="146">$J$4*B1173+J1172*(1-$J$4)</f>
        <v>1.0450592288328817</v>
      </c>
      <c r="K1173" s="2">
        <f t="shared" si="140"/>
        <v>0.84311983065638629</v>
      </c>
    </row>
    <row r="1174" spans="1:11" ht="13.5" x14ac:dyDescent="0.25">
      <c r="A1174" s="3">
        <f>TITRES_STAT!B1177</f>
        <v>44020</v>
      </c>
      <c r="B1174" s="5">
        <f>TITRES_STAT!D1177</f>
        <v>1.28</v>
      </c>
      <c r="C1174" s="2">
        <f t="shared" si="141"/>
        <v>-6.0000000000000053E-2</v>
      </c>
      <c r="D1174" s="2">
        <f t="shared" si="142"/>
        <v>1.304</v>
      </c>
      <c r="E1174" s="2">
        <f t="shared" si="144"/>
        <v>1.2349999999999999</v>
      </c>
      <c r="F1174" s="2">
        <f t="shared" si="145"/>
        <v>1.0185</v>
      </c>
      <c r="G1174" s="2">
        <f t="shared" si="139"/>
        <v>0.74299999999999999</v>
      </c>
      <c r="H1174" s="2">
        <f t="shared" si="143"/>
        <v>0.85660000000000014</v>
      </c>
      <c r="I1174" s="2">
        <f t="array" ref="I1174">SUMPRODUCT(B1158:B1177, (ROW(B1158:B1177)-ROW(B1158)+1)) / (20*21/2)</f>
        <v>1.2565238095238096</v>
      </c>
      <c r="J1174" s="2">
        <f t="shared" si="146"/>
        <v>1.0674345403726073</v>
      </c>
      <c r="K1174" s="2">
        <f t="shared" si="140"/>
        <v>0.86025238631692014</v>
      </c>
    </row>
    <row r="1175" spans="1:11" ht="13.5" x14ac:dyDescent="0.25">
      <c r="A1175" s="3">
        <f>TITRES_STAT!B1178</f>
        <v>44021</v>
      </c>
      <c r="B1175" s="5">
        <f>TITRES_STAT!D1178</f>
        <v>1.35</v>
      </c>
      <c r="C1175" s="2">
        <f t="shared" si="141"/>
        <v>7.0000000000000062E-2</v>
      </c>
      <c r="D1175" s="2">
        <f t="shared" si="142"/>
        <v>1.3280000000000001</v>
      </c>
      <c r="E1175" s="2">
        <f t="shared" si="144"/>
        <v>1.2659999999999998</v>
      </c>
      <c r="F1175" s="2">
        <f t="shared" si="145"/>
        <v>1.0540000000000003</v>
      </c>
      <c r="G1175" s="2">
        <f t="shared" si="139"/>
        <v>0.75840000000000007</v>
      </c>
      <c r="H1175" s="2">
        <f t="shared" si="143"/>
        <v>0.85725000000000007</v>
      </c>
      <c r="I1175" s="2">
        <f t="array" ref="I1175">SUMPRODUCT(B1159:B1178, (ROW(B1159:B1178)-ROW(B1159)+1)) / (20*21/2)</f>
        <v>1.2838571428571426</v>
      </c>
      <c r="J1175" s="2">
        <f t="shared" si="146"/>
        <v>1.0943455365275971</v>
      </c>
      <c r="K1175" s="2">
        <f t="shared" si="140"/>
        <v>0.87945817508880564</v>
      </c>
    </row>
    <row r="1176" spans="1:11" ht="13.5" x14ac:dyDescent="0.25">
      <c r="A1176" s="3">
        <f>TITRES_STAT!B1179</f>
        <v>44022</v>
      </c>
      <c r="B1176" s="5">
        <f>TITRES_STAT!D1179</f>
        <v>1.43</v>
      </c>
      <c r="C1176" s="2">
        <f t="shared" si="141"/>
        <v>7.9999999999999849E-2</v>
      </c>
      <c r="D1176" s="2">
        <f t="shared" si="142"/>
        <v>1.3539999999999999</v>
      </c>
      <c r="E1176" s="2">
        <f t="shared" si="144"/>
        <v>1.2989999999999999</v>
      </c>
      <c r="F1176" s="2">
        <f t="shared" si="145"/>
        <v>1.0925000000000002</v>
      </c>
      <c r="G1176" s="2">
        <f t="shared" si="139"/>
        <v>0.77560000000000007</v>
      </c>
      <c r="H1176" s="2">
        <f t="shared" si="143"/>
        <v>0.85829999999999995</v>
      </c>
      <c r="I1176" s="2">
        <f t="array" ref="I1176">SUMPRODUCT(B1160:B1179, (ROW(B1160:B1179)-ROW(B1160)+1)) / (20*21/2)</f>
        <v>1.3003333333333333</v>
      </c>
      <c r="J1176" s="2">
        <f t="shared" si="146"/>
        <v>1.1263126282868736</v>
      </c>
      <c r="K1176" s="2">
        <f t="shared" si="140"/>
        <v>0.90104805057551918</v>
      </c>
    </row>
    <row r="1177" spans="1:11" ht="13.5" x14ac:dyDescent="0.25">
      <c r="A1177" s="3">
        <f>TITRES_STAT!B1180</f>
        <v>44025</v>
      </c>
      <c r="B1177" s="5">
        <f>TITRES_STAT!D1180</f>
        <v>1.51</v>
      </c>
      <c r="C1177" s="2">
        <f t="shared" si="141"/>
        <v>8.0000000000000071E-2</v>
      </c>
      <c r="D1177" s="2">
        <f t="shared" si="142"/>
        <v>1.3820000000000001</v>
      </c>
      <c r="E1177" s="2">
        <f t="shared" si="144"/>
        <v>1.3340000000000001</v>
      </c>
      <c r="F1177" s="2">
        <f t="shared" si="145"/>
        <v>1.1330000000000005</v>
      </c>
      <c r="G1177" s="2">
        <f t="shared" si="139"/>
        <v>0.7944</v>
      </c>
      <c r="H1177" s="2">
        <f t="shared" si="143"/>
        <v>0.8599</v>
      </c>
      <c r="I1177" s="2">
        <f t="array" ref="I1177">SUMPRODUCT(B1161:B1180, (ROW(B1161:B1180)-ROW(B1161)+1)) / (20*21/2)</f>
        <v>1.3198095238095238</v>
      </c>
      <c r="J1177" s="2">
        <f t="shared" si="146"/>
        <v>1.1628542827357429</v>
      </c>
      <c r="K1177" s="2">
        <f t="shared" si="140"/>
        <v>0.92492851918040075</v>
      </c>
    </row>
    <row r="1178" spans="1:11" ht="13.5" x14ac:dyDescent="0.25">
      <c r="A1178" s="3">
        <f>TITRES_STAT!B1181</f>
        <v>44026</v>
      </c>
      <c r="B1178" s="5">
        <f>TITRES_STAT!D1181</f>
        <v>1.42</v>
      </c>
      <c r="C1178" s="2">
        <f t="shared" si="141"/>
        <v>-9.000000000000008E-2</v>
      </c>
      <c r="D1178" s="2">
        <f t="shared" si="142"/>
        <v>1.3979999999999999</v>
      </c>
      <c r="E1178" s="2">
        <f t="shared" si="144"/>
        <v>1.353</v>
      </c>
      <c r="F1178" s="2">
        <f t="shared" si="145"/>
        <v>1.1670000000000003</v>
      </c>
      <c r="G1178" s="2">
        <f t="shared" si="139"/>
        <v>0.81120000000000003</v>
      </c>
      <c r="H1178" s="2">
        <f t="shared" si="143"/>
        <v>0.86114999999999997</v>
      </c>
      <c r="I1178" s="2">
        <f t="array" ref="I1178">SUMPRODUCT(B1162:B1181, (ROW(B1162:B1181)-ROW(B1162)+1)) / (20*21/2)</f>
        <v>1.3364761904761904</v>
      </c>
      <c r="J1178" s="2">
        <f t="shared" si="146"/>
        <v>1.1873443510466244</v>
      </c>
      <c r="K1178" s="2">
        <f t="shared" si="140"/>
        <v>0.94434308705567915</v>
      </c>
    </row>
    <row r="1179" spans="1:11" ht="13.5" x14ac:dyDescent="0.25">
      <c r="A1179" s="3">
        <f>TITRES_STAT!B1182</f>
        <v>44027</v>
      </c>
      <c r="B1179" s="5">
        <f>TITRES_STAT!D1182</f>
        <v>1.34</v>
      </c>
      <c r="C1179" s="2">
        <f t="shared" si="141"/>
        <v>-7.9999999999999849E-2</v>
      </c>
      <c r="D1179" s="2">
        <f t="shared" si="142"/>
        <v>1.41</v>
      </c>
      <c r="E1179" s="2">
        <f t="shared" si="144"/>
        <v>1.357</v>
      </c>
      <c r="F1179" s="2">
        <f t="shared" si="145"/>
        <v>1.1955000000000005</v>
      </c>
      <c r="G1179" s="2">
        <f t="shared" si="139"/>
        <v>0.82660000000000011</v>
      </c>
      <c r="H1179" s="2">
        <f t="shared" si="143"/>
        <v>0.86189999999999989</v>
      </c>
      <c r="I1179" s="2">
        <f t="array" ref="I1179">SUMPRODUCT(B1163:B1182, (ROW(B1163:B1182)-ROW(B1163)+1)) / (20*21/2)</f>
        <v>1.3524285714285713</v>
      </c>
      <c r="J1179" s="2">
        <f t="shared" si="146"/>
        <v>1.2018829842802794</v>
      </c>
      <c r="K1179" s="2">
        <f t="shared" si="140"/>
        <v>0.95985904442604464</v>
      </c>
    </row>
    <row r="1180" spans="1:11" ht="13.5" x14ac:dyDescent="0.25">
      <c r="A1180" s="3">
        <f>TITRES_STAT!B1183</f>
        <v>44028</v>
      </c>
      <c r="B1180" s="5">
        <f>TITRES_STAT!D1183</f>
        <v>1.4</v>
      </c>
      <c r="C1180" s="2">
        <f t="shared" si="141"/>
        <v>5.9999999999999831E-2</v>
      </c>
      <c r="D1180" s="2">
        <f t="shared" si="142"/>
        <v>1.42</v>
      </c>
      <c r="E1180" s="2">
        <f t="shared" si="144"/>
        <v>1.3740000000000001</v>
      </c>
      <c r="F1180" s="2">
        <f t="shared" si="145"/>
        <v>1.2250000000000001</v>
      </c>
      <c r="G1180" s="2">
        <f t="shared" si="139"/>
        <v>0.84340000000000015</v>
      </c>
      <c r="H1180" s="2">
        <f t="shared" si="143"/>
        <v>0.86294999999999988</v>
      </c>
      <c r="I1180" s="2">
        <f t="array" ref="I1180">SUMPRODUCT(B1164:B1183, (ROW(B1164:B1183)-ROW(B1164)+1)) / (20*21/2)</f>
        <v>1.3630476190476193</v>
      </c>
      <c r="J1180" s="2">
        <f t="shared" si="146"/>
        <v>1.2207512714916813</v>
      </c>
      <c r="K1180" s="2">
        <f t="shared" si="140"/>
        <v>0.97711947405639588</v>
      </c>
    </row>
    <row r="1181" spans="1:11" ht="13.5" x14ac:dyDescent="0.25">
      <c r="A1181" s="3">
        <f>TITRES_STAT!B1184</f>
        <v>44029</v>
      </c>
      <c r="B1181" s="5">
        <f>TITRES_STAT!D1184</f>
        <v>1.4</v>
      </c>
      <c r="C1181" s="2">
        <f t="shared" si="141"/>
        <v>0</v>
      </c>
      <c r="D1181" s="2">
        <f t="shared" si="142"/>
        <v>1.4140000000000001</v>
      </c>
      <c r="E1181" s="2">
        <f t="shared" si="144"/>
        <v>1.3839999999999999</v>
      </c>
      <c r="F1181" s="2">
        <f t="shared" si="145"/>
        <v>1.2524999999999999</v>
      </c>
      <c r="G1181" s="2">
        <f t="shared" si="139"/>
        <v>0.86040000000000005</v>
      </c>
      <c r="H1181" s="2">
        <f t="shared" si="143"/>
        <v>0.86399999999999988</v>
      </c>
      <c r="I1181" s="2">
        <f t="array" ref="I1181">SUMPRODUCT(B1165:B1184, (ROW(B1165:B1184)-ROW(B1165)+1)) / (20*21/2)</f>
        <v>1.3734761904761905</v>
      </c>
      <c r="J1181" s="2">
        <f t="shared" si="146"/>
        <v>1.2378225789686641</v>
      </c>
      <c r="K1181" s="2">
        <f t="shared" si="140"/>
        <v>0.99370302409340006</v>
      </c>
    </row>
    <row r="1182" spans="1:11" ht="13.5" x14ac:dyDescent="0.25">
      <c r="A1182" s="3">
        <f>TITRES_STAT!B1185</f>
        <v>44032</v>
      </c>
      <c r="B1182" s="5">
        <f>TITRES_STAT!D1185</f>
        <v>1.42</v>
      </c>
      <c r="C1182" s="2">
        <f t="shared" si="141"/>
        <v>2.0000000000000018E-2</v>
      </c>
      <c r="D1182" s="2">
        <f t="shared" si="142"/>
        <v>1.3960000000000001</v>
      </c>
      <c r="E1182" s="2">
        <f t="shared" si="144"/>
        <v>1.389</v>
      </c>
      <c r="F1182" s="2">
        <f t="shared" si="145"/>
        <v>1.2784999999999997</v>
      </c>
      <c r="G1182" s="2">
        <f t="shared" si="139"/>
        <v>0.87800000000000011</v>
      </c>
      <c r="H1182" s="2">
        <f t="shared" si="143"/>
        <v>0.86514999999999975</v>
      </c>
      <c r="I1182" s="2">
        <f t="array" ref="I1182">SUMPRODUCT(B1166:B1185, (ROW(B1166:B1185)-ROW(B1166)+1)) / (20*21/2)</f>
        <v>1.3743333333333334</v>
      </c>
      <c r="J1182" s="2">
        <f t="shared" si="146"/>
        <v>1.255172809543077</v>
      </c>
      <c r="K1182" s="2">
        <f t="shared" si="140"/>
        <v>1.0104205525603256</v>
      </c>
    </row>
    <row r="1183" spans="1:11" ht="13.5" x14ac:dyDescent="0.25">
      <c r="A1183" s="3">
        <f>TITRES_STAT!B1186</f>
        <v>44033</v>
      </c>
      <c r="B1183" s="5">
        <f>TITRES_STAT!D1186</f>
        <v>1.39</v>
      </c>
      <c r="C1183" s="2">
        <f t="shared" si="141"/>
        <v>-3.0000000000000027E-2</v>
      </c>
      <c r="D1183" s="2">
        <f t="shared" si="142"/>
        <v>1.3900000000000001</v>
      </c>
      <c r="E1183" s="2">
        <f t="shared" si="144"/>
        <v>1.3940000000000001</v>
      </c>
      <c r="F1183" s="2">
        <f t="shared" si="145"/>
        <v>1.3005</v>
      </c>
      <c r="G1183" s="2">
        <f t="shared" si="139"/>
        <v>0.89520000000000011</v>
      </c>
      <c r="H1183" s="2">
        <f t="shared" si="143"/>
        <v>0.86619999999999975</v>
      </c>
      <c r="I1183" s="2">
        <f t="array" ref="I1183">SUMPRODUCT(B1167:B1186, (ROW(B1167:B1186)-ROW(B1167)+1)) / (20*21/2)</f>
        <v>1.3690476190476191</v>
      </c>
      <c r="J1183" s="2">
        <f t="shared" si="146"/>
        <v>1.2680134943484984</v>
      </c>
      <c r="K1183" s="2">
        <f t="shared" si="140"/>
        <v>1.0253060210873717</v>
      </c>
    </row>
    <row r="1184" spans="1:11" ht="13.5" x14ac:dyDescent="0.25">
      <c r="A1184" s="3">
        <f>TITRES_STAT!B1187</f>
        <v>44034</v>
      </c>
      <c r="B1184" s="5">
        <f>TITRES_STAT!D1187</f>
        <v>1.41</v>
      </c>
      <c r="C1184" s="2">
        <f t="shared" si="141"/>
        <v>2.0000000000000018E-2</v>
      </c>
      <c r="D1184" s="2">
        <f t="shared" si="142"/>
        <v>1.4039999999999999</v>
      </c>
      <c r="E1184" s="2">
        <f t="shared" si="144"/>
        <v>1.407</v>
      </c>
      <c r="F1184" s="2">
        <f t="shared" si="145"/>
        <v>1.321</v>
      </c>
      <c r="G1184" s="2">
        <f t="shared" si="139"/>
        <v>0.91280000000000006</v>
      </c>
      <c r="H1184" s="2">
        <f t="shared" si="143"/>
        <v>0.86749999999999972</v>
      </c>
      <c r="I1184" s="2">
        <f t="array" ref="I1184">SUMPRODUCT(B1168:B1187, (ROW(B1168:B1187)-ROW(B1168)+1)) / (20*21/2)</f>
        <v>1.3676666666666668</v>
      </c>
      <c r="J1184" s="2">
        <f t="shared" si="146"/>
        <v>1.2815360186962605</v>
      </c>
      <c r="K1184" s="2">
        <f t="shared" si="140"/>
        <v>1.0403920594761022</v>
      </c>
    </row>
    <row r="1185" spans="1:11" ht="13.5" x14ac:dyDescent="0.25">
      <c r="A1185" s="3">
        <f>TITRES_STAT!B1188</f>
        <v>44035</v>
      </c>
      <c r="B1185" s="5">
        <f>TITRES_STAT!D1188</f>
        <v>1.33</v>
      </c>
      <c r="C1185" s="2">
        <f t="shared" si="141"/>
        <v>-7.9999999999999849E-2</v>
      </c>
      <c r="D1185" s="2">
        <f t="shared" si="142"/>
        <v>1.3900000000000001</v>
      </c>
      <c r="E1185" s="2">
        <f t="shared" si="144"/>
        <v>1.405</v>
      </c>
      <c r="F1185" s="2">
        <f t="shared" si="145"/>
        <v>1.3354999999999997</v>
      </c>
      <c r="G1185" s="2">
        <f t="shared" si="139"/>
        <v>0.92879999999999996</v>
      </c>
      <c r="H1185" s="2">
        <f t="shared" si="143"/>
        <v>0.86824999999999974</v>
      </c>
      <c r="I1185" s="2">
        <f t="array" ref="I1185">SUMPRODUCT(B1169:B1188, (ROW(B1169:B1188)-ROW(B1169)+1)) / (20*21/2)</f>
        <v>1.3730952380952379</v>
      </c>
      <c r="J1185" s="2">
        <f t="shared" si="146"/>
        <v>1.2861516359632834</v>
      </c>
      <c r="K1185" s="2">
        <f t="shared" si="140"/>
        <v>1.0517492336142944</v>
      </c>
    </row>
    <row r="1186" spans="1:11" ht="13.5" x14ac:dyDescent="0.25">
      <c r="A1186" s="3">
        <f>TITRES_STAT!B1189</f>
        <v>44036</v>
      </c>
      <c r="B1186" s="5">
        <f>TITRES_STAT!D1189</f>
        <v>1.28</v>
      </c>
      <c r="C1186" s="2">
        <f t="shared" si="141"/>
        <v>-5.0000000000000044E-2</v>
      </c>
      <c r="D1186" s="2">
        <f t="shared" si="142"/>
        <v>1.3660000000000001</v>
      </c>
      <c r="E1186" s="2">
        <f t="shared" si="144"/>
        <v>1.3900000000000001</v>
      </c>
      <c r="F1186" s="2">
        <f t="shared" si="145"/>
        <v>1.3445</v>
      </c>
      <c r="G1186" s="2">
        <f t="shared" si="139"/>
        <v>0.94360000000000011</v>
      </c>
      <c r="H1186" s="2">
        <f t="shared" si="143"/>
        <v>0.86899999999999966</v>
      </c>
      <c r="I1186" s="2">
        <f t="array" ref="I1186">SUMPRODUCT(B1170:B1189, (ROW(B1170:B1189)-ROW(B1170)+1)) / (20*21/2)</f>
        <v>1.3776666666666666</v>
      </c>
      <c r="J1186" s="2">
        <f t="shared" si="146"/>
        <v>1.2855657658715423</v>
      </c>
      <c r="K1186" s="2">
        <f t="shared" si="140"/>
        <v>1.0607002440607929</v>
      </c>
    </row>
    <row r="1187" spans="1:11" ht="13.5" x14ac:dyDescent="0.25">
      <c r="A1187" s="3">
        <f>TITRES_STAT!B1190</f>
        <v>44039</v>
      </c>
      <c r="B1187" s="5">
        <f>TITRES_STAT!D1190</f>
        <v>1.33</v>
      </c>
      <c r="C1187" s="2">
        <f t="shared" si="141"/>
        <v>5.0000000000000044E-2</v>
      </c>
      <c r="D1187" s="2">
        <f t="shared" si="142"/>
        <v>1.3480000000000001</v>
      </c>
      <c r="E1187" s="2">
        <f t="shared" si="144"/>
        <v>1.3720000000000001</v>
      </c>
      <c r="F1187" s="2">
        <f t="shared" si="145"/>
        <v>1.3530000000000002</v>
      </c>
      <c r="G1187" s="2">
        <f t="shared" si="139"/>
        <v>0.95920000000000005</v>
      </c>
      <c r="H1187" s="2">
        <f t="shared" si="143"/>
        <v>0.87014999999999976</v>
      </c>
      <c r="I1187" s="2">
        <f t="array" ref="I1187">SUMPRODUCT(B1171:B1190, (ROW(B1171:B1190)-ROW(B1171)+1)) / (20*21/2)</f>
        <v>1.3798095238095238</v>
      </c>
      <c r="J1187" s="2">
        <f t="shared" si="146"/>
        <v>1.2897975976933003</v>
      </c>
      <c r="K1187" s="2">
        <f t="shared" si="140"/>
        <v>1.071261018803507</v>
      </c>
    </row>
    <row r="1188" spans="1:11" ht="13.5" x14ac:dyDescent="0.25">
      <c r="A1188" s="3">
        <f>TITRES_STAT!B1191</f>
        <v>44040</v>
      </c>
      <c r="B1188" s="5">
        <f>TITRES_STAT!D1191</f>
        <v>1.41</v>
      </c>
      <c r="C1188" s="2">
        <f t="shared" si="141"/>
        <v>7.9999999999999849E-2</v>
      </c>
      <c r="D1188" s="2">
        <f t="shared" si="142"/>
        <v>1.3520000000000001</v>
      </c>
      <c r="E1188" s="2">
        <f t="shared" si="144"/>
        <v>1.371</v>
      </c>
      <c r="F1188" s="2">
        <f t="shared" si="145"/>
        <v>1.3619999999999999</v>
      </c>
      <c r="G1188" s="2">
        <f t="shared" si="139"/>
        <v>0.97640000000000005</v>
      </c>
      <c r="H1188" s="2">
        <f t="shared" si="143"/>
        <v>0.87174999999999969</v>
      </c>
      <c r="I1188" s="2">
        <f t="array" ref="I1188">SUMPRODUCT(B1172:B1191, (ROW(B1172:B1191)-ROW(B1172)+1)) / (20*21/2)</f>
        <v>1.3773809523809524</v>
      </c>
      <c r="J1188" s="2">
        <f t="shared" si="146"/>
        <v>1.3012454455320337</v>
      </c>
      <c r="K1188" s="2">
        <f t="shared" si="140"/>
        <v>1.0845449004190557</v>
      </c>
    </row>
    <row r="1189" spans="1:11" ht="13.5" x14ac:dyDescent="0.25">
      <c r="A1189" s="3">
        <f>TITRES_STAT!B1192</f>
        <v>44041</v>
      </c>
      <c r="B1189" s="5">
        <f>TITRES_STAT!D1192</f>
        <v>1.41</v>
      </c>
      <c r="C1189" s="2">
        <f t="shared" si="141"/>
        <v>0</v>
      </c>
      <c r="D1189" s="2">
        <f t="shared" si="142"/>
        <v>1.3520000000000001</v>
      </c>
      <c r="E1189" s="2">
        <f t="shared" si="144"/>
        <v>1.3779999999999999</v>
      </c>
      <c r="F1189" s="2">
        <f t="shared" si="145"/>
        <v>1.3675000000000002</v>
      </c>
      <c r="G1189" s="2">
        <f t="shared" si="139"/>
        <v>0.99379999999999991</v>
      </c>
      <c r="H1189" s="2">
        <f t="shared" si="143"/>
        <v>0.87334999999999963</v>
      </c>
      <c r="I1189" s="2">
        <f t="array" ref="I1189">SUMPRODUCT(B1173:B1192, (ROW(B1173:B1192)-ROW(B1173)+1)) / (20*21/2)</f>
        <v>1.3728095238095239</v>
      </c>
      <c r="J1189" s="2">
        <f t="shared" si="146"/>
        <v>1.3116030221480306</v>
      </c>
      <c r="K1189" s="2">
        <f t="shared" si="140"/>
        <v>1.0973078455006613</v>
      </c>
    </row>
    <row r="1190" spans="1:11" ht="13.5" x14ac:dyDescent="0.25">
      <c r="A1190" s="3">
        <f>TITRES_STAT!B1193</f>
        <v>44042</v>
      </c>
      <c r="B1190" s="5">
        <f>TITRES_STAT!D1193</f>
        <v>1.39</v>
      </c>
      <c r="C1190" s="2">
        <f t="shared" si="141"/>
        <v>-2.0000000000000018E-2</v>
      </c>
      <c r="D1190" s="2">
        <f t="shared" si="142"/>
        <v>1.3640000000000001</v>
      </c>
      <c r="E1190" s="2">
        <f t="shared" si="144"/>
        <v>1.3770000000000002</v>
      </c>
      <c r="F1190" s="2">
        <f t="shared" si="145"/>
        <v>1.3755000000000002</v>
      </c>
      <c r="G1190" s="2">
        <f t="shared" si="139"/>
        <v>1.0107999999999999</v>
      </c>
      <c r="H1190" s="2">
        <f t="shared" si="143"/>
        <v>0.87484999999999957</v>
      </c>
      <c r="I1190" s="2">
        <f t="array" ref="I1190">SUMPRODUCT(B1174:B1193, (ROW(B1174:B1193)-ROW(B1174)+1)) / (20*21/2)</f>
        <v>1.3655714285714284</v>
      </c>
      <c r="J1190" s="2">
        <f t="shared" si="146"/>
        <v>1.3190694009910753</v>
      </c>
      <c r="K1190" s="2">
        <f t="shared" si="140"/>
        <v>1.1087859692065176</v>
      </c>
    </row>
    <row r="1191" spans="1:11" ht="13.5" x14ac:dyDescent="0.25">
      <c r="A1191" s="3">
        <f>TITRES_STAT!B1194</f>
        <v>44046</v>
      </c>
      <c r="B1191" s="5">
        <f>TITRES_STAT!D1194</f>
        <v>1.35</v>
      </c>
      <c r="C1191" s="2">
        <f t="shared" si="141"/>
        <v>-3.9999999999999813E-2</v>
      </c>
      <c r="D1191" s="2">
        <f t="shared" si="142"/>
        <v>1.3780000000000001</v>
      </c>
      <c r="E1191" s="2">
        <f t="shared" si="144"/>
        <v>1.3720000000000001</v>
      </c>
      <c r="F1191" s="2">
        <f t="shared" si="145"/>
        <v>1.3780000000000001</v>
      </c>
      <c r="G1191" s="2">
        <f t="shared" si="139"/>
        <v>1.0271999999999999</v>
      </c>
      <c r="H1191" s="2">
        <f t="shared" si="143"/>
        <v>0.87629999999999941</v>
      </c>
      <c r="I1191" s="2">
        <f t="array" ref="I1191">SUMPRODUCT(B1175:B1194, (ROW(B1175:B1194)-ROW(B1175)+1)) / (20*21/2)</f>
        <v>1.3594761904761905</v>
      </c>
      <c r="J1191" s="2">
        <f t="shared" si="146"/>
        <v>1.3220151723252587</v>
      </c>
      <c r="K1191" s="2">
        <f t="shared" si="140"/>
        <v>1.1182453429631249</v>
      </c>
    </row>
    <row r="1192" spans="1:11" ht="13.5" x14ac:dyDescent="0.25">
      <c r="A1192" s="3">
        <f>TITRES_STAT!B1195</f>
        <v>44047</v>
      </c>
      <c r="B1192" s="5">
        <f>TITRES_STAT!D1195</f>
        <v>1.33</v>
      </c>
      <c r="C1192" s="2">
        <f t="shared" si="141"/>
        <v>-2.0000000000000018E-2</v>
      </c>
      <c r="D1192" s="2">
        <f t="shared" si="142"/>
        <v>1.3780000000000001</v>
      </c>
      <c r="E1192" s="2">
        <f t="shared" si="144"/>
        <v>1.363</v>
      </c>
      <c r="F1192" s="2">
        <f t="shared" si="145"/>
        <v>1.3760000000000001</v>
      </c>
      <c r="G1192" s="2">
        <f t="shared" si="139"/>
        <v>1.0433999999999999</v>
      </c>
      <c r="H1192" s="2">
        <f t="shared" si="143"/>
        <v>0.87779999999999947</v>
      </c>
      <c r="I1192" s="2">
        <f t="array" ref="I1192">SUMPRODUCT(B1176:B1195, (ROW(B1176:B1195)-ROW(B1176)+1)) / (20*21/2)</f>
        <v>1.3522857142857143</v>
      </c>
      <c r="J1192" s="2">
        <f t="shared" si="146"/>
        <v>1.3227756321038056</v>
      </c>
      <c r="K1192" s="2">
        <f t="shared" si="140"/>
        <v>1.1265494471606496</v>
      </c>
    </row>
    <row r="1193" spans="1:11" ht="13.5" x14ac:dyDescent="0.25">
      <c r="A1193" s="3">
        <f>TITRES_STAT!B1196</f>
        <v>44048</v>
      </c>
      <c r="B1193" s="5">
        <f>TITRES_STAT!D1196</f>
        <v>1.3</v>
      </c>
      <c r="C1193" s="2">
        <f t="shared" si="141"/>
        <v>-3.0000000000000027E-2</v>
      </c>
      <c r="D1193" s="2">
        <f t="shared" si="142"/>
        <v>1.3560000000000001</v>
      </c>
      <c r="E1193" s="2">
        <f t="shared" si="144"/>
        <v>1.3540000000000001</v>
      </c>
      <c r="F1193" s="2">
        <f t="shared" si="145"/>
        <v>1.3740000000000001</v>
      </c>
      <c r="G1193" s="2">
        <f t="shared" si="139"/>
        <v>1.0588</v>
      </c>
      <c r="H1193" s="2">
        <f t="shared" si="143"/>
        <v>0.87899999999999945</v>
      </c>
      <c r="I1193" s="2">
        <f t="array" ref="I1193">SUMPRODUCT(B1177:B1196, (ROW(B1177:B1196)-ROW(B1177)+1)) / (20*21/2)</f>
        <v>1.350095238095238</v>
      </c>
      <c r="J1193" s="2">
        <f t="shared" si="146"/>
        <v>1.3206065242843956</v>
      </c>
      <c r="K1193" s="2">
        <f t="shared" si="140"/>
        <v>1.1333514296249381</v>
      </c>
    </row>
    <row r="1194" spans="1:11" ht="13.5" x14ac:dyDescent="0.25">
      <c r="A1194" s="3">
        <f>TITRES_STAT!B1197</f>
        <v>44049</v>
      </c>
      <c r="B1194" s="5">
        <f>TITRES_STAT!D1197</f>
        <v>1.31</v>
      </c>
      <c r="C1194" s="2">
        <f t="shared" si="141"/>
        <v>1.0000000000000009E-2</v>
      </c>
      <c r="D1194" s="2">
        <f t="shared" si="142"/>
        <v>1.3359999999999999</v>
      </c>
      <c r="E1194" s="2">
        <f t="shared" si="144"/>
        <v>1.3440000000000001</v>
      </c>
      <c r="F1194" s="2">
        <f t="shared" si="145"/>
        <v>1.3754999999999999</v>
      </c>
      <c r="G1194" s="2">
        <f t="shared" si="139"/>
        <v>1.0741999999999998</v>
      </c>
      <c r="H1194" s="2">
        <f t="shared" si="143"/>
        <v>0.88029999999999964</v>
      </c>
      <c r="I1194" s="2">
        <f t="array" ref="I1194">SUMPRODUCT(B1178:B1197, (ROW(B1178:B1197)-ROW(B1178)+1)) / (20*21/2)</f>
        <v>1.3454285714285714</v>
      </c>
      <c r="J1194" s="2">
        <f t="shared" si="146"/>
        <v>1.3195963791144534</v>
      </c>
      <c r="K1194" s="2">
        <f t="shared" si="140"/>
        <v>1.1402788245416071</v>
      </c>
    </row>
    <row r="1195" spans="1:11" ht="13.5" x14ac:dyDescent="0.25">
      <c r="A1195" s="3">
        <f>TITRES_STAT!B1198</f>
        <v>44050</v>
      </c>
      <c r="B1195" s="5">
        <f>TITRES_STAT!D1198</f>
        <v>1.3</v>
      </c>
      <c r="C1195" s="2">
        <f t="shared" si="141"/>
        <v>-1.0000000000000009E-2</v>
      </c>
      <c r="D1195" s="2">
        <f t="shared" si="142"/>
        <v>1.3180000000000001</v>
      </c>
      <c r="E1195" s="2">
        <f t="shared" si="144"/>
        <v>1.3410000000000002</v>
      </c>
      <c r="F1195" s="2">
        <f t="shared" si="145"/>
        <v>1.3730000000000002</v>
      </c>
      <c r="G1195" s="2">
        <f t="shared" si="139"/>
        <v>1.0891999999999999</v>
      </c>
      <c r="H1195" s="2">
        <f t="shared" si="143"/>
        <v>0.8816999999999996</v>
      </c>
      <c r="I1195" s="2">
        <f t="array" ref="I1195">SUMPRODUCT(B1179:B1198, (ROW(B1179:B1198)-ROW(B1179)+1)) / (20*21/2)</f>
        <v>1.3492857142857144</v>
      </c>
      <c r="J1195" s="2">
        <f t="shared" si="146"/>
        <v>1.3177300572940294</v>
      </c>
      <c r="K1195" s="2">
        <f t="shared" si="140"/>
        <v>1.1465424000497795</v>
      </c>
    </row>
    <row r="1196" spans="1:11" ht="13.5" x14ac:dyDescent="0.25">
      <c r="A1196" s="3">
        <f>TITRES_STAT!B1199</f>
        <v>44053</v>
      </c>
      <c r="B1196" s="5">
        <f>TITRES_STAT!D1199</f>
        <v>1.35</v>
      </c>
      <c r="C1196" s="2">
        <f t="shared" si="141"/>
        <v>5.0000000000000044E-2</v>
      </c>
      <c r="D1196" s="2">
        <f t="shared" si="142"/>
        <v>1.3180000000000001</v>
      </c>
      <c r="E1196" s="2">
        <f t="shared" si="144"/>
        <v>1.3480000000000003</v>
      </c>
      <c r="F1196" s="2">
        <f t="shared" si="145"/>
        <v>1.3690000000000002</v>
      </c>
      <c r="G1196" s="2">
        <f t="shared" si="139"/>
        <v>1.1049999999999998</v>
      </c>
      <c r="H1196" s="2">
        <f t="shared" si="143"/>
        <v>0.88329999999999953</v>
      </c>
      <c r="I1196" s="2">
        <f t="array" ref="I1196">SUMPRODUCT(B1180:B1199, (ROW(B1180:B1199)-ROW(B1180)+1)) / (20*21/2)</f>
        <v>1.3532380952380954</v>
      </c>
      <c r="J1196" s="2">
        <f t="shared" si="146"/>
        <v>1.3208033851707885</v>
      </c>
      <c r="K1196" s="2">
        <f t="shared" si="140"/>
        <v>1.1545211294595921</v>
      </c>
    </row>
    <row r="1197" spans="1:11" ht="13.5" x14ac:dyDescent="0.25">
      <c r="A1197" s="3">
        <f>TITRES_STAT!B1200</f>
        <v>44054</v>
      </c>
      <c r="B1197" s="5">
        <f>TITRES_STAT!D1200</f>
        <v>1.32</v>
      </c>
      <c r="C1197" s="2">
        <f t="shared" si="141"/>
        <v>-3.0000000000000027E-2</v>
      </c>
      <c r="D1197" s="2">
        <f t="shared" si="142"/>
        <v>1.3160000000000001</v>
      </c>
      <c r="E1197" s="2">
        <f t="shared" si="144"/>
        <v>1.3470000000000002</v>
      </c>
      <c r="F1197" s="2">
        <f t="shared" si="145"/>
        <v>1.3595000000000002</v>
      </c>
      <c r="G1197" s="2">
        <f t="shared" si="139"/>
        <v>1.1199999999999999</v>
      </c>
      <c r="H1197" s="2">
        <f t="shared" si="143"/>
        <v>0.88489999999999958</v>
      </c>
      <c r="I1197" s="2">
        <f t="array" ref="I1197">SUMPRODUCT(B1181:B1200, (ROW(B1181:B1200)-ROW(B1181)+1)) / (20*21/2)</f>
        <v>1.3540476190476189</v>
      </c>
      <c r="J1197" s="2">
        <f t="shared" si="146"/>
        <v>1.3207268722973802</v>
      </c>
      <c r="K1197" s="2">
        <f t="shared" si="140"/>
        <v>1.1610104969317649</v>
      </c>
    </row>
    <row r="1198" spans="1:11" ht="13.5" x14ac:dyDescent="0.25">
      <c r="A1198" s="3">
        <f>TITRES_STAT!B1201</f>
        <v>44055</v>
      </c>
      <c r="B1198" s="5">
        <f>TITRES_STAT!D1201</f>
        <v>1.4</v>
      </c>
      <c r="C1198" s="2">
        <f t="shared" si="141"/>
        <v>7.9999999999999849E-2</v>
      </c>
      <c r="D1198" s="2">
        <f t="shared" si="142"/>
        <v>1.3359999999999999</v>
      </c>
      <c r="E1198" s="2">
        <f t="shared" si="144"/>
        <v>1.3460000000000001</v>
      </c>
      <c r="F1198" s="2">
        <f t="shared" si="145"/>
        <v>1.3584999999999998</v>
      </c>
      <c r="G1198" s="2">
        <f t="shared" si="139"/>
        <v>1.1363999999999999</v>
      </c>
      <c r="H1198" s="2">
        <f t="shared" si="143"/>
        <v>0.88709999999999956</v>
      </c>
      <c r="I1198" s="2">
        <f t="array" ref="I1198">SUMPRODUCT(B1182:B1201, (ROW(B1182:B1201)-ROW(B1182)+1)) / (20*21/2)</f>
        <v>1.3549999999999998</v>
      </c>
      <c r="J1198" s="2">
        <f t="shared" si="146"/>
        <v>1.3282766939833439</v>
      </c>
      <c r="K1198" s="2">
        <f t="shared" si="140"/>
        <v>1.1703826343069899</v>
      </c>
    </row>
    <row r="1199" spans="1:11" ht="13.5" x14ac:dyDescent="0.25">
      <c r="A1199" s="3">
        <f>TITRES_STAT!B1202</f>
        <v>44057</v>
      </c>
      <c r="B1199" s="5">
        <f>TITRES_STAT!D1202</f>
        <v>1.4</v>
      </c>
      <c r="C1199" s="2">
        <f t="shared" si="141"/>
        <v>0</v>
      </c>
      <c r="D1199" s="2">
        <f t="shared" si="142"/>
        <v>1.3540000000000003</v>
      </c>
      <c r="E1199" s="2">
        <f t="shared" si="144"/>
        <v>1.3450000000000002</v>
      </c>
      <c r="F1199" s="2">
        <f t="shared" si="145"/>
        <v>1.3614999999999999</v>
      </c>
      <c r="G1199" s="2">
        <f t="shared" si="139"/>
        <v>1.1525999999999998</v>
      </c>
      <c r="H1199" s="2">
        <f t="shared" si="143"/>
        <v>0.88929999999999965</v>
      </c>
      <c r="I1199" s="2">
        <f t="array" ref="I1199">SUMPRODUCT(B1183:B1202, (ROW(B1183:B1202)-ROW(B1183)+1)) / (20*21/2)</f>
        <v>1.3570476190476191</v>
      </c>
      <c r="J1199" s="2">
        <f t="shared" si="146"/>
        <v>1.3351074850325493</v>
      </c>
      <c r="K1199" s="2">
        <f t="shared" si="140"/>
        <v>1.1793872368831864</v>
      </c>
    </row>
    <row r="1200" spans="1:11" ht="13.5" x14ac:dyDescent="0.25">
      <c r="A1200" s="3">
        <f>TITRES_STAT!B1203</f>
        <v>44060</v>
      </c>
      <c r="B1200" s="5">
        <f>TITRES_STAT!D1203</f>
        <v>1.37</v>
      </c>
      <c r="C1200" s="2">
        <f t="shared" si="141"/>
        <v>-2.9999999999999805E-2</v>
      </c>
      <c r="D1200" s="2">
        <f t="shared" si="142"/>
        <v>1.3680000000000001</v>
      </c>
      <c r="E1200" s="2">
        <f t="shared" si="144"/>
        <v>1.3430000000000004</v>
      </c>
      <c r="F1200" s="2">
        <f t="shared" si="145"/>
        <v>1.36</v>
      </c>
      <c r="G1200" s="2">
        <f t="shared" si="139"/>
        <v>1.1681999999999997</v>
      </c>
      <c r="H1200" s="2">
        <f t="shared" si="143"/>
        <v>0.89154999999999962</v>
      </c>
      <c r="I1200" s="2">
        <f t="array" ref="I1200">SUMPRODUCT(B1184:B1203, (ROW(B1184:B1203)-ROW(B1184)+1)) / (20*21/2)</f>
        <v>1.365952380952381</v>
      </c>
      <c r="J1200" s="2">
        <f t="shared" si="146"/>
        <v>1.338430581696116</v>
      </c>
      <c r="K1200" s="2">
        <f t="shared" si="140"/>
        <v>1.1868622472014927</v>
      </c>
    </row>
    <row r="1201" spans="1:11" ht="13.5" x14ac:dyDescent="0.25">
      <c r="A1201" s="3">
        <f>TITRES_STAT!B1204</f>
        <v>44061</v>
      </c>
      <c r="B1201" s="5">
        <f>TITRES_STAT!D1204</f>
        <v>1.37</v>
      </c>
      <c r="C1201" s="2">
        <f t="shared" si="141"/>
        <v>0</v>
      </c>
      <c r="D1201" s="2">
        <f t="shared" si="142"/>
        <v>1.3719999999999999</v>
      </c>
      <c r="E1201" s="2">
        <f t="shared" si="144"/>
        <v>1.3450000000000002</v>
      </c>
      <c r="F1201" s="2">
        <f t="shared" si="145"/>
        <v>1.3585</v>
      </c>
      <c r="G1201" s="2">
        <f t="shared" si="139"/>
        <v>1.1837999999999997</v>
      </c>
      <c r="H1201" s="2">
        <f t="shared" si="143"/>
        <v>0.89359999999999973</v>
      </c>
      <c r="I1201" s="2">
        <f t="array" ref="I1201">SUMPRODUCT(B1185:B1204, (ROW(B1185:B1204)-ROW(B1185)+1)) / (20*21/2)</f>
        <v>1.3821904761904764</v>
      </c>
      <c r="J1201" s="2">
        <f t="shared" si="146"/>
        <v>1.3414371929631526</v>
      </c>
      <c r="K1201" s="2">
        <f t="shared" si="140"/>
        <v>1.1940441198602576</v>
      </c>
    </row>
    <row r="1202" spans="1:11" ht="13.5" x14ac:dyDescent="0.25">
      <c r="A1202" s="3">
        <f>TITRES_STAT!B1205</f>
        <v>44062</v>
      </c>
      <c r="B1202" s="5">
        <f>TITRES_STAT!D1205</f>
        <v>1.38</v>
      </c>
      <c r="C1202" s="2">
        <f t="shared" si="141"/>
        <v>9.9999999999997868E-3</v>
      </c>
      <c r="D1202" s="2">
        <f t="shared" si="142"/>
        <v>1.3839999999999999</v>
      </c>
      <c r="E1202" s="2">
        <f t="shared" si="144"/>
        <v>1.35</v>
      </c>
      <c r="F1202" s="2">
        <f t="shared" si="145"/>
        <v>1.3565</v>
      </c>
      <c r="G1202" s="2">
        <f t="shared" ref="G1202:G1265" si="147">AVERAGE(B1153:B1202)</f>
        <v>1.1995999999999996</v>
      </c>
      <c r="H1202" s="2">
        <f t="shared" si="143"/>
        <v>0.89564999999999972</v>
      </c>
      <c r="I1202" s="2">
        <f t="array" ref="I1202">SUMPRODUCT(B1186:B1205, (ROW(B1186:B1205)-ROW(B1186)+1)) / (20*21/2)</f>
        <v>1.4064285714285716</v>
      </c>
      <c r="J1202" s="2">
        <f t="shared" si="146"/>
        <v>1.3451098412523761</v>
      </c>
      <c r="K1202" s="2">
        <f t="shared" si="140"/>
        <v>1.2013365073167181</v>
      </c>
    </row>
    <row r="1203" spans="1:11" ht="13.5" x14ac:dyDescent="0.25">
      <c r="A1203" s="3">
        <f>TITRES_STAT!B1206</f>
        <v>44064</v>
      </c>
      <c r="B1203" s="5">
        <f>TITRES_STAT!D1206</f>
        <v>1.45</v>
      </c>
      <c r="C1203" s="2">
        <f t="shared" si="141"/>
        <v>7.0000000000000062E-2</v>
      </c>
      <c r="D1203" s="2">
        <f t="shared" si="142"/>
        <v>1.3940000000000001</v>
      </c>
      <c r="E1203" s="2">
        <f t="shared" si="144"/>
        <v>1.3649999999999998</v>
      </c>
      <c r="F1203" s="2">
        <f t="shared" si="145"/>
        <v>1.3595000000000002</v>
      </c>
      <c r="G1203" s="2">
        <f t="shared" si="147"/>
        <v>1.2165999999999997</v>
      </c>
      <c r="H1203" s="2">
        <f t="shared" si="143"/>
        <v>0.89814999999999967</v>
      </c>
      <c r="I1203" s="2">
        <f t="array" ref="I1203">SUMPRODUCT(B1187:B1206, (ROW(B1187:B1206)-ROW(B1187)+1)) / (20*21/2)</f>
        <v>1.4378571428571427</v>
      </c>
      <c r="J1203" s="2">
        <f t="shared" si="146"/>
        <v>1.3550993801807212</v>
      </c>
      <c r="K1203" s="2">
        <f t="shared" ref="K1203:K1266" si="148">$K$4*B1203+(1-$K$4)*K1202</f>
        <v>1.2110880168337097</v>
      </c>
    </row>
    <row r="1204" spans="1:11" ht="13.5" x14ac:dyDescent="0.25">
      <c r="A1204" s="3">
        <f>TITRES_STAT!B1207</f>
        <v>44067</v>
      </c>
      <c r="B1204" s="5">
        <f>TITRES_STAT!D1207</f>
        <v>1.53</v>
      </c>
      <c r="C1204" s="2">
        <f t="shared" si="141"/>
        <v>8.0000000000000071E-2</v>
      </c>
      <c r="D1204" s="2">
        <f t="shared" si="142"/>
        <v>1.4200000000000002</v>
      </c>
      <c r="E1204" s="2">
        <f t="shared" si="144"/>
        <v>1.387</v>
      </c>
      <c r="F1204" s="2">
        <f t="shared" si="145"/>
        <v>1.3655000000000002</v>
      </c>
      <c r="G1204" s="2">
        <f t="shared" si="147"/>
        <v>1.2349999999999997</v>
      </c>
      <c r="H1204" s="2">
        <f t="shared" si="143"/>
        <v>0.90109999999999968</v>
      </c>
      <c r="I1204" s="2">
        <f t="array" ref="I1204">SUMPRODUCT(B1188:B1207, (ROW(B1188:B1207)-ROW(B1188)+1)) / (20*21/2)</f>
        <v>1.467238095238095</v>
      </c>
      <c r="J1204" s="2">
        <f t="shared" si="146"/>
        <v>1.3717565820682716</v>
      </c>
      <c r="K1204" s="2">
        <f t="shared" si="148"/>
        <v>1.2235943691147408</v>
      </c>
    </row>
    <row r="1205" spans="1:11" ht="13.5" x14ac:dyDescent="0.25">
      <c r="A1205" s="3">
        <f>TITRES_STAT!B1208</f>
        <v>44068</v>
      </c>
      <c r="B1205" s="5">
        <f>TITRES_STAT!D1208</f>
        <v>1.62</v>
      </c>
      <c r="C1205" s="2">
        <f t="shared" si="141"/>
        <v>9.000000000000008E-2</v>
      </c>
      <c r="D1205" s="2">
        <f t="shared" si="142"/>
        <v>1.4700000000000002</v>
      </c>
      <c r="E1205" s="2">
        <f t="shared" si="144"/>
        <v>1.4189999999999998</v>
      </c>
      <c r="F1205" s="2">
        <f t="shared" si="145"/>
        <v>1.3800000000000001</v>
      </c>
      <c r="G1205" s="2">
        <f t="shared" si="147"/>
        <v>1.2545999999999997</v>
      </c>
      <c r="H1205" s="2">
        <f t="shared" si="143"/>
        <v>0.90454999999999985</v>
      </c>
      <c r="I1205" s="2">
        <f t="array" ref="I1205">SUMPRODUCT(B1189:B1208, (ROW(B1189:B1208)-ROW(B1189)+1)) / (20*21/2)</f>
        <v>1.4976666666666667</v>
      </c>
      <c r="J1205" s="2">
        <f t="shared" si="146"/>
        <v>1.3953988123474839</v>
      </c>
      <c r="K1205" s="2">
        <f t="shared" si="148"/>
        <v>1.2391396879729863</v>
      </c>
    </row>
    <row r="1206" spans="1:11" ht="13.5" x14ac:dyDescent="0.25">
      <c r="A1206" s="3">
        <f>TITRES_STAT!B1209</f>
        <v>44069</v>
      </c>
      <c r="B1206" s="5">
        <f>TITRES_STAT!D1209</f>
        <v>1.71</v>
      </c>
      <c r="C1206" s="2">
        <f t="shared" si="141"/>
        <v>8.9999999999999858E-2</v>
      </c>
      <c r="D1206" s="2">
        <f t="shared" si="142"/>
        <v>1.538</v>
      </c>
      <c r="E1206" s="2">
        <f t="shared" si="144"/>
        <v>1.4549999999999996</v>
      </c>
      <c r="F1206" s="2">
        <f t="shared" si="145"/>
        <v>1.4015000000000002</v>
      </c>
      <c r="G1206" s="2">
        <f t="shared" si="147"/>
        <v>1.2755999999999998</v>
      </c>
      <c r="H1206" s="2">
        <f t="shared" si="143"/>
        <v>0.90849999999999975</v>
      </c>
      <c r="I1206" s="2">
        <f t="array" ref="I1206">SUMPRODUCT(B1190:B1209, (ROW(B1190:B1209)-ROW(B1190)+1)) / (20*21/2)</f>
        <v>1.5284285714285712</v>
      </c>
      <c r="J1206" s="2">
        <f t="shared" si="146"/>
        <v>1.4253608302191521</v>
      </c>
      <c r="K1206" s="2">
        <f t="shared" si="148"/>
        <v>1.2576047982485556</v>
      </c>
    </row>
    <row r="1207" spans="1:11" ht="13.5" x14ac:dyDescent="0.25">
      <c r="A1207" s="3">
        <f>TITRES_STAT!B1210</f>
        <v>44070</v>
      </c>
      <c r="B1207" s="5">
        <f>TITRES_STAT!D1210</f>
        <v>1.71</v>
      </c>
      <c r="C1207" s="2">
        <f t="shared" si="141"/>
        <v>0</v>
      </c>
      <c r="D1207" s="2">
        <f t="shared" si="142"/>
        <v>1.6039999999999999</v>
      </c>
      <c r="E1207" s="2">
        <f t="shared" si="144"/>
        <v>1.4940000000000002</v>
      </c>
      <c r="F1207" s="2">
        <f t="shared" si="145"/>
        <v>1.4205000000000003</v>
      </c>
      <c r="G1207" s="2">
        <f t="shared" si="147"/>
        <v>1.2957999999999996</v>
      </c>
      <c r="H1207" s="2">
        <f t="shared" si="143"/>
        <v>0.91264999999999985</v>
      </c>
      <c r="I1207" s="2">
        <f t="array" ref="I1207">SUMPRODUCT(B1191:B1210, (ROW(B1191:B1210)-ROW(B1191)+1)) / (20*21/2)</f>
        <v>1.5527619047619048</v>
      </c>
      <c r="J1207" s="2">
        <f t="shared" si="146"/>
        <v>1.4524693225792327</v>
      </c>
      <c r="K1207" s="2">
        <f t="shared" si="148"/>
        <v>1.2753457865525339</v>
      </c>
    </row>
    <row r="1208" spans="1:11" ht="13.5" x14ac:dyDescent="0.25">
      <c r="A1208" s="3">
        <f>TITRES_STAT!B1211</f>
        <v>44071</v>
      </c>
      <c r="B1208" s="5">
        <f>TITRES_STAT!D1211</f>
        <v>1.74</v>
      </c>
      <c r="C1208" s="2">
        <f t="shared" si="141"/>
        <v>3.0000000000000027E-2</v>
      </c>
      <c r="D1208" s="2">
        <f t="shared" si="142"/>
        <v>1.6620000000000001</v>
      </c>
      <c r="E1208" s="2">
        <f t="shared" si="144"/>
        <v>1.5280000000000002</v>
      </c>
      <c r="F1208" s="2">
        <f t="shared" si="145"/>
        <v>1.4370000000000001</v>
      </c>
      <c r="G1208" s="2">
        <f t="shared" si="147"/>
        <v>1.3157999999999996</v>
      </c>
      <c r="H1208" s="2">
        <f t="shared" si="143"/>
        <v>0.91684999999999983</v>
      </c>
      <c r="I1208" s="2">
        <f t="array" ref="I1208">SUMPRODUCT(B1192:B1211, (ROW(B1192:B1211)-ROW(B1192)+1)) / (20*21/2)</f>
        <v>1.572714285714286</v>
      </c>
      <c r="J1208" s="2">
        <f t="shared" si="146"/>
        <v>1.4798531966193058</v>
      </c>
      <c r="K1208" s="2">
        <f t="shared" si="148"/>
        <v>1.2935675204132191</v>
      </c>
    </row>
    <row r="1209" spans="1:11" ht="13.5" x14ac:dyDescent="0.25">
      <c r="A1209" s="3">
        <f>TITRES_STAT!B1212</f>
        <v>44074</v>
      </c>
      <c r="B1209" s="5">
        <f>TITRES_STAT!D1212</f>
        <v>1.76</v>
      </c>
      <c r="C1209" s="2">
        <f t="shared" si="141"/>
        <v>2.0000000000000018E-2</v>
      </c>
      <c r="D1209" s="2">
        <f t="shared" si="142"/>
        <v>1.7080000000000002</v>
      </c>
      <c r="E1209" s="2">
        <f t="shared" si="144"/>
        <v>1.5640000000000001</v>
      </c>
      <c r="F1209" s="2">
        <f t="shared" si="145"/>
        <v>1.4545000000000001</v>
      </c>
      <c r="G1209" s="2">
        <f t="shared" si="147"/>
        <v>1.3356000000000001</v>
      </c>
      <c r="H1209" s="2">
        <f t="shared" si="143"/>
        <v>0.92089999999999994</v>
      </c>
      <c r="I1209" s="2">
        <f t="array" ref="I1209">SUMPRODUCT(B1193:B1212, (ROW(B1193:B1212)-ROW(B1193)+1)) / (20*21/2)</f>
        <v>1.5853809523809528</v>
      </c>
      <c r="J1209" s="2">
        <f t="shared" si="146"/>
        <v>1.5065338445603242</v>
      </c>
      <c r="K1209" s="2">
        <f t="shared" si="148"/>
        <v>1.3118589902009361</v>
      </c>
    </row>
    <row r="1210" spans="1:11" ht="13.5" x14ac:dyDescent="0.25">
      <c r="A1210" s="3">
        <f>TITRES_STAT!B1213</f>
        <v>44075</v>
      </c>
      <c r="B1210" s="5">
        <f>TITRES_STAT!D1213</f>
        <v>1.71</v>
      </c>
      <c r="C1210" s="2">
        <f t="shared" si="141"/>
        <v>-5.0000000000000044E-2</v>
      </c>
      <c r="D1210" s="2">
        <f t="shared" si="142"/>
        <v>1.7259999999999998</v>
      </c>
      <c r="E1210" s="2">
        <f t="shared" si="144"/>
        <v>1.5980000000000001</v>
      </c>
      <c r="F1210" s="2">
        <f t="shared" si="145"/>
        <v>1.4705000000000004</v>
      </c>
      <c r="G1210" s="2">
        <f t="shared" si="147"/>
        <v>1.3535999999999999</v>
      </c>
      <c r="H1210" s="2">
        <f t="shared" si="143"/>
        <v>0.92444999999999988</v>
      </c>
      <c r="I1210" s="2">
        <f t="array" ref="I1210">SUMPRODUCT(B1194:B1213, (ROW(B1194:B1213)-ROW(B1194)+1)) / (20*21/2)</f>
        <v>1.5947619047619046</v>
      </c>
      <c r="J1210" s="2">
        <f t="shared" si="146"/>
        <v>1.5259115736498172</v>
      </c>
      <c r="K1210" s="2">
        <f t="shared" si="148"/>
        <v>1.3274723631342329</v>
      </c>
    </row>
    <row r="1211" spans="1:11" ht="13.5" x14ac:dyDescent="0.25">
      <c r="A1211" s="3">
        <f>TITRES_STAT!B1214</f>
        <v>44076</v>
      </c>
      <c r="B1211" s="5">
        <f>TITRES_STAT!D1214</f>
        <v>1.68</v>
      </c>
      <c r="C1211" s="2">
        <f t="shared" si="141"/>
        <v>-3.0000000000000027E-2</v>
      </c>
      <c r="D1211" s="2">
        <f t="shared" si="142"/>
        <v>1.72</v>
      </c>
      <c r="E1211" s="2">
        <f t="shared" si="144"/>
        <v>1.629</v>
      </c>
      <c r="F1211" s="2">
        <f t="shared" si="145"/>
        <v>1.4870000000000003</v>
      </c>
      <c r="G1211" s="2">
        <f t="shared" si="147"/>
        <v>1.3701999999999999</v>
      </c>
      <c r="H1211" s="2">
        <f t="shared" si="143"/>
        <v>0.92754999999999999</v>
      </c>
      <c r="I1211" s="2">
        <f t="array" ref="I1211">SUMPRODUCT(B1195:B1214, (ROW(B1195:B1214)-ROW(B1195)+1)) / (20*21/2)</f>
        <v>1.6036666666666666</v>
      </c>
      <c r="J1211" s="2">
        <f t="shared" si="146"/>
        <v>1.5405866618736441</v>
      </c>
      <c r="K1211" s="2">
        <f t="shared" si="148"/>
        <v>1.3412969763446552</v>
      </c>
    </row>
    <row r="1212" spans="1:11" ht="13.5" x14ac:dyDescent="0.25">
      <c r="A1212" s="3">
        <f>TITRES_STAT!B1215</f>
        <v>44077</v>
      </c>
      <c r="B1212" s="5">
        <f>TITRES_STAT!D1215</f>
        <v>1.62</v>
      </c>
      <c r="C1212" s="2">
        <f t="shared" si="141"/>
        <v>-5.9999999999999831E-2</v>
      </c>
      <c r="D1212" s="2">
        <f t="shared" si="142"/>
        <v>1.702</v>
      </c>
      <c r="E1212" s="2">
        <f t="shared" si="144"/>
        <v>1.653</v>
      </c>
      <c r="F1212" s="2">
        <f t="shared" si="145"/>
        <v>1.5015000000000003</v>
      </c>
      <c r="G1212" s="2">
        <f t="shared" si="147"/>
        <v>1.3845999999999998</v>
      </c>
      <c r="H1212" s="2">
        <f t="shared" si="143"/>
        <v>0.93004999999999993</v>
      </c>
      <c r="I1212" s="2">
        <f t="array" ref="I1212">SUMPRODUCT(B1196:B1215, (ROW(B1196:B1215)-ROW(B1196)+1)) / (20*21/2)</f>
        <v>1.6082857142857143</v>
      </c>
      <c r="J1212" s="2">
        <f t="shared" si="146"/>
        <v>1.5481498369332971</v>
      </c>
      <c r="K1212" s="2">
        <f t="shared" si="148"/>
        <v>1.3522265066840804</v>
      </c>
    </row>
    <row r="1213" spans="1:11" ht="13.5" x14ac:dyDescent="0.25">
      <c r="A1213" s="3">
        <f>TITRES_STAT!B1216</f>
        <v>44078</v>
      </c>
      <c r="B1213" s="5">
        <f>TITRES_STAT!D1216</f>
        <v>1.6</v>
      </c>
      <c r="C1213" s="2">
        <f t="shared" si="141"/>
        <v>-2.0000000000000018E-2</v>
      </c>
      <c r="D1213" s="2">
        <f t="shared" si="142"/>
        <v>1.6739999999999999</v>
      </c>
      <c r="E1213" s="2">
        <f t="shared" si="144"/>
        <v>1.6680000000000004</v>
      </c>
      <c r="F1213" s="2">
        <f t="shared" si="145"/>
        <v>1.5165000000000002</v>
      </c>
      <c r="G1213" s="2">
        <f t="shared" si="147"/>
        <v>1.3976</v>
      </c>
      <c r="H1213" s="2">
        <f t="shared" si="143"/>
        <v>0.93274999999999997</v>
      </c>
      <c r="I1213" s="2">
        <f t="array" ref="I1213">SUMPRODUCT(B1197:B1216, (ROW(B1197:B1216)-ROW(B1197)+1)) / (20*21/2)</f>
        <v>1.6077619047619047</v>
      </c>
      <c r="J1213" s="2">
        <f t="shared" si="146"/>
        <v>1.5530879477015547</v>
      </c>
      <c r="K1213" s="2">
        <f t="shared" si="148"/>
        <v>1.3619431142650968</v>
      </c>
    </row>
    <row r="1214" spans="1:11" ht="13.5" x14ac:dyDescent="0.25">
      <c r="A1214" s="3">
        <f>TITRES_STAT!B1217</f>
        <v>44081</v>
      </c>
      <c r="B1214" s="5">
        <f>TITRES_STAT!D1217</f>
        <v>1.61</v>
      </c>
      <c r="C1214" s="2">
        <f t="shared" si="141"/>
        <v>1.0000000000000009E-2</v>
      </c>
      <c r="D1214" s="2">
        <f t="shared" si="142"/>
        <v>1.6439999999999997</v>
      </c>
      <c r="E1214" s="2">
        <f t="shared" si="144"/>
        <v>1.6760000000000002</v>
      </c>
      <c r="F1214" s="2">
        <f t="shared" si="145"/>
        <v>1.5315000000000001</v>
      </c>
      <c r="G1214" s="2">
        <f t="shared" si="147"/>
        <v>1.4097999999999999</v>
      </c>
      <c r="H1214" s="2">
        <f t="shared" si="143"/>
        <v>0.93540000000000001</v>
      </c>
      <c r="I1214" s="2">
        <f t="array" ref="I1214">SUMPRODUCT(B1198:B1217, (ROW(B1198:B1217)-ROW(B1198)+1)) / (20*21/2)</f>
        <v>1.6006190476190478</v>
      </c>
      <c r="J1214" s="2">
        <f t="shared" si="146"/>
        <v>1.5585081431585495</v>
      </c>
      <c r="K1214" s="2">
        <f t="shared" si="148"/>
        <v>1.3716708352743088</v>
      </c>
    </row>
    <row r="1215" spans="1:11" ht="13.5" x14ac:dyDescent="0.25">
      <c r="A1215" s="3">
        <f>TITRES_STAT!B1218</f>
        <v>44082</v>
      </c>
      <c r="B1215" s="5">
        <f>TITRES_STAT!D1218</f>
        <v>1.58</v>
      </c>
      <c r="C1215" s="2">
        <f t="shared" si="141"/>
        <v>-3.0000000000000027E-2</v>
      </c>
      <c r="D1215" s="2">
        <f t="shared" si="142"/>
        <v>1.6179999999999999</v>
      </c>
      <c r="E1215" s="2">
        <f t="shared" si="144"/>
        <v>1.6719999999999999</v>
      </c>
      <c r="F1215" s="2">
        <f t="shared" si="145"/>
        <v>1.5455000000000001</v>
      </c>
      <c r="G1215" s="2">
        <f t="shared" si="147"/>
        <v>1.4205999999999996</v>
      </c>
      <c r="H1215" s="2">
        <f t="shared" si="143"/>
        <v>0.93785000000000029</v>
      </c>
      <c r="I1215" s="2">
        <f t="array" ref="I1215">SUMPRODUCT(B1199:B1218, (ROW(B1199:B1218)-ROW(B1199)+1)) / (20*21/2)</f>
        <v>1.588904761904762</v>
      </c>
      <c r="J1215" s="2">
        <f t="shared" si="146"/>
        <v>1.560554986667259</v>
      </c>
      <c r="K1215" s="2">
        <f t="shared" si="148"/>
        <v>1.3798406064400222</v>
      </c>
    </row>
    <row r="1216" spans="1:11" ht="13.5" x14ac:dyDescent="0.25">
      <c r="A1216" s="3">
        <f>TITRES_STAT!B1219</f>
        <v>44083</v>
      </c>
      <c r="B1216" s="5">
        <f>TITRES_STAT!D1219</f>
        <v>1.54</v>
      </c>
      <c r="C1216" s="2">
        <f t="shared" si="141"/>
        <v>-4.0000000000000036E-2</v>
      </c>
      <c r="D1216" s="2">
        <f t="shared" si="142"/>
        <v>1.59</v>
      </c>
      <c r="E1216" s="2">
        <f t="shared" si="144"/>
        <v>1.6549999999999998</v>
      </c>
      <c r="F1216" s="2">
        <f t="shared" si="145"/>
        <v>1.5550000000000002</v>
      </c>
      <c r="G1216" s="2">
        <f t="shared" si="147"/>
        <v>1.4294</v>
      </c>
      <c r="H1216" s="2">
        <f t="shared" si="143"/>
        <v>0.94000000000000028</v>
      </c>
      <c r="I1216" s="2">
        <f t="array" ref="I1216">SUMPRODUCT(B1200:B1219, (ROW(B1200:B1219)-ROW(B1200)+1)) / (20*21/2)</f>
        <v>1.5703333333333336</v>
      </c>
      <c r="J1216" s="2">
        <f t="shared" si="146"/>
        <v>1.5585973688894248</v>
      </c>
      <c r="K1216" s="2">
        <f t="shared" si="148"/>
        <v>1.386121366971786</v>
      </c>
    </row>
    <row r="1217" spans="1:11" ht="13.5" x14ac:dyDescent="0.25">
      <c r="A1217" s="3">
        <f>TITRES_STAT!B1220</f>
        <v>44084</v>
      </c>
      <c r="B1217" s="5">
        <f>TITRES_STAT!D1220</f>
        <v>1.48</v>
      </c>
      <c r="C1217" s="2">
        <f t="shared" si="141"/>
        <v>-6.0000000000000053E-2</v>
      </c>
      <c r="D1217" s="2">
        <f t="shared" si="142"/>
        <v>1.5620000000000001</v>
      </c>
      <c r="E1217" s="2">
        <f t="shared" si="144"/>
        <v>1.6320000000000001</v>
      </c>
      <c r="F1217" s="2">
        <f t="shared" si="145"/>
        <v>1.5630000000000002</v>
      </c>
      <c r="G1217" s="2">
        <f t="shared" si="147"/>
        <v>1.4358000000000002</v>
      </c>
      <c r="H1217" s="2">
        <f t="shared" si="143"/>
        <v>0.94190000000000007</v>
      </c>
      <c r="I1217" s="2">
        <f t="array" ref="I1217">SUMPRODUCT(B1201:B1220, (ROW(B1201:B1220)-ROW(B1201)+1)) / (20*21/2)</f>
        <v>1.5566666666666666</v>
      </c>
      <c r="J1217" s="2">
        <f t="shared" si="146"/>
        <v>1.5511119051856701</v>
      </c>
      <c r="K1217" s="2">
        <f t="shared" si="148"/>
        <v>1.3898028819925003</v>
      </c>
    </row>
    <row r="1218" spans="1:11" ht="13.5" x14ac:dyDescent="0.25">
      <c r="A1218" s="3">
        <f>TITRES_STAT!B1221</f>
        <v>44085</v>
      </c>
      <c r="B1218" s="5">
        <f>TITRES_STAT!D1221</f>
        <v>1.44</v>
      </c>
      <c r="C1218" s="2">
        <f t="shared" si="141"/>
        <v>-4.0000000000000036E-2</v>
      </c>
      <c r="D1218" s="2">
        <f t="shared" si="142"/>
        <v>1.53</v>
      </c>
      <c r="E1218" s="2">
        <f t="shared" si="144"/>
        <v>1.6019999999999999</v>
      </c>
      <c r="F1218" s="2">
        <f t="shared" si="145"/>
        <v>1.5650000000000002</v>
      </c>
      <c r="G1218" s="2">
        <f t="shared" si="147"/>
        <v>1.44</v>
      </c>
      <c r="H1218" s="2">
        <f t="shared" si="143"/>
        <v>0.94365000000000021</v>
      </c>
      <c r="I1218" s="2">
        <f t="array" ref="I1218">SUMPRODUCT(B1202:B1221, (ROW(B1202:B1221)-ROW(B1202)+1)) / (20*21/2)</f>
        <v>1.541809523809524</v>
      </c>
      <c r="J1218" s="2">
        <f t="shared" si="146"/>
        <v>1.540529818977511</v>
      </c>
      <c r="K1218" s="2">
        <f t="shared" si="148"/>
        <v>1.3917713964241669</v>
      </c>
    </row>
    <row r="1219" spans="1:11" ht="13.5" x14ac:dyDescent="0.25">
      <c r="A1219" s="3">
        <f>TITRES_STAT!B1222</f>
        <v>44088</v>
      </c>
      <c r="B1219" s="5">
        <f>TITRES_STAT!D1222</f>
        <v>1.37</v>
      </c>
      <c r="C1219" s="2">
        <f t="shared" si="141"/>
        <v>-6.999999999999984E-2</v>
      </c>
      <c r="D1219" s="2">
        <f t="shared" si="142"/>
        <v>1.4819999999999998</v>
      </c>
      <c r="E1219" s="2">
        <f t="shared" si="144"/>
        <v>1.5629999999999999</v>
      </c>
      <c r="F1219" s="2">
        <f t="shared" si="145"/>
        <v>1.5635000000000003</v>
      </c>
      <c r="G1219" s="2">
        <f t="shared" si="147"/>
        <v>1.4414000000000002</v>
      </c>
      <c r="H1219" s="2">
        <f t="shared" si="143"/>
        <v>0.94525000000000037</v>
      </c>
      <c r="I1219" s="2">
        <f t="array" ref="I1219">SUMPRODUCT(B1203:B1222, (ROW(B1203:B1222)-ROW(B1203)+1)) / (20*21/2)</f>
        <v>1.5267619047619045</v>
      </c>
      <c r="J1219" s="2">
        <f t="shared" si="146"/>
        <v>1.5242888838367956</v>
      </c>
      <c r="K1219" s="2">
        <f t="shared" si="148"/>
        <v>1.3909176161722387</v>
      </c>
    </row>
    <row r="1220" spans="1:11" ht="13.5" x14ac:dyDescent="0.25">
      <c r="A1220" s="3">
        <f>TITRES_STAT!B1223</f>
        <v>44089</v>
      </c>
      <c r="B1220" s="5">
        <f>TITRES_STAT!D1223</f>
        <v>1.42</v>
      </c>
      <c r="C1220" s="2">
        <f t="shared" ref="C1220:C1283" si="149">B1220-B1219</f>
        <v>4.9999999999999822E-2</v>
      </c>
      <c r="D1220" s="2">
        <f t="shared" si="142"/>
        <v>1.45</v>
      </c>
      <c r="E1220" s="2">
        <f t="shared" si="144"/>
        <v>1.5339999999999998</v>
      </c>
      <c r="F1220" s="2">
        <f t="shared" si="145"/>
        <v>1.5660000000000001</v>
      </c>
      <c r="G1220" s="2">
        <f t="shared" si="147"/>
        <v>1.4452000000000005</v>
      </c>
      <c r="H1220" s="2">
        <f t="shared" si="143"/>
        <v>0.94715000000000016</v>
      </c>
      <c r="I1220" s="2">
        <f t="array" ref="I1220">SUMPRODUCT(B1204:B1223, (ROW(B1204:B1223)-ROW(B1204)+1)) / (20*21/2)</f>
        <v>1.5106190476190478</v>
      </c>
      <c r="J1220" s="2">
        <f t="shared" si="146"/>
        <v>1.5143566091856722</v>
      </c>
      <c r="K1220" s="2">
        <f t="shared" si="148"/>
        <v>1.3920581018125431</v>
      </c>
    </row>
    <row r="1221" spans="1:11" ht="13.5" x14ac:dyDescent="0.25">
      <c r="A1221" s="3">
        <f>TITRES_STAT!B1224</f>
        <v>44090</v>
      </c>
      <c r="B1221" s="5">
        <f>TITRES_STAT!D1224</f>
        <v>1.41</v>
      </c>
      <c r="C1221" s="2">
        <f t="shared" si="149"/>
        <v>-1.0000000000000009E-2</v>
      </c>
      <c r="D1221" s="2">
        <f t="shared" si="142"/>
        <v>1.4239999999999999</v>
      </c>
      <c r="E1221" s="2">
        <f t="shared" si="144"/>
        <v>1.5069999999999999</v>
      </c>
      <c r="F1221" s="2">
        <f t="shared" si="145"/>
        <v>1.5680000000000001</v>
      </c>
      <c r="G1221" s="2">
        <f t="shared" si="147"/>
        <v>1.4474</v>
      </c>
      <c r="H1221" s="2">
        <f t="shared" si="143"/>
        <v>0.94920000000000027</v>
      </c>
      <c r="I1221" s="2">
        <f t="array" ref="I1221">SUMPRODUCT(B1205:B1224, (ROW(B1205:B1224)-ROW(B1205)+1)) / (20*21/2)</f>
        <v>1.4937619047619051</v>
      </c>
      <c r="J1221" s="2">
        <f t="shared" si="146"/>
        <v>1.5044178845013225</v>
      </c>
      <c r="K1221" s="2">
        <f t="shared" si="148"/>
        <v>1.3927617056630315</v>
      </c>
    </row>
    <row r="1222" spans="1:11" ht="13.5" x14ac:dyDescent="0.25">
      <c r="A1222" s="3">
        <f>TITRES_STAT!B1225</f>
        <v>44091</v>
      </c>
      <c r="B1222" s="5">
        <f>TITRES_STAT!D1225</f>
        <v>1.41</v>
      </c>
      <c r="C1222" s="2">
        <f t="shared" si="149"/>
        <v>0</v>
      </c>
      <c r="D1222" s="2">
        <f t="shared" ref="D1222:D1285" si="150">AVERAGE(B1218:B1222)</f>
        <v>1.4100000000000001</v>
      </c>
      <c r="E1222" s="2">
        <f t="shared" si="144"/>
        <v>1.4860000000000002</v>
      </c>
      <c r="F1222" s="2">
        <f t="shared" si="145"/>
        <v>1.5695000000000001</v>
      </c>
      <c r="G1222" s="2">
        <f t="shared" si="147"/>
        <v>1.4481999999999999</v>
      </c>
      <c r="H1222" s="2">
        <f t="shared" si="143"/>
        <v>0.95120000000000038</v>
      </c>
      <c r="I1222" s="2">
        <f t="array" ref="I1222">SUMPRODUCT(B1206:B1225, (ROW(B1206:B1225)-ROW(B1206)+1)) / (20*21/2)</f>
        <v>1.4785238095238096</v>
      </c>
      <c r="J1222" s="2">
        <f t="shared" si="146"/>
        <v>1.4954257050250062</v>
      </c>
      <c r="K1222" s="2">
        <f t="shared" si="148"/>
        <v>1.3934377172056576</v>
      </c>
    </row>
    <row r="1223" spans="1:11" ht="13.5" x14ac:dyDescent="0.25">
      <c r="A1223" s="3">
        <f>TITRES_STAT!B1226</f>
        <v>44092</v>
      </c>
      <c r="B1223" s="5">
        <f>TITRES_STAT!D1226</f>
        <v>1.4</v>
      </c>
      <c r="C1223" s="2">
        <f t="shared" si="149"/>
        <v>-1.0000000000000009E-2</v>
      </c>
      <c r="D1223" s="2">
        <f t="shared" si="150"/>
        <v>1.4019999999999999</v>
      </c>
      <c r="E1223" s="2">
        <f t="shared" si="144"/>
        <v>1.466</v>
      </c>
      <c r="F1223" s="2">
        <f t="shared" si="145"/>
        <v>1.5670000000000002</v>
      </c>
      <c r="G1223" s="2">
        <f t="shared" si="147"/>
        <v>1.4494</v>
      </c>
      <c r="H1223" s="2">
        <f t="shared" si="143"/>
        <v>0.95330000000000037</v>
      </c>
      <c r="I1223" s="2">
        <f t="array" ref="I1223">SUMPRODUCT(B1207:B1226, (ROW(B1207:B1226)-ROW(B1207)+1)) / (20*21/2)</f>
        <v>1.4709999999999999</v>
      </c>
      <c r="J1223" s="2">
        <f t="shared" si="146"/>
        <v>1.4863375426416723</v>
      </c>
      <c r="K1223" s="2">
        <f t="shared" si="148"/>
        <v>1.3936950616289652</v>
      </c>
    </row>
    <row r="1224" spans="1:11" ht="13.5" x14ac:dyDescent="0.25">
      <c r="A1224" s="3">
        <f>TITRES_STAT!B1227</f>
        <v>44095</v>
      </c>
      <c r="B1224" s="5">
        <f>TITRES_STAT!D1227</f>
        <v>1.39</v>
      </c>
      <c r="C1224" s="2">
        <f t="shared" si="149"/>
        <v>-1.0000000000000009E-2</v>
      </c>
      <c r="D1224" s="2">
        <f t="shared" si="150"/>
        <v>1.4060000000000001</v>
      </c>
      <c r="E1224" s="2">
        <f t="shared" si="144"/>
        <v>1.444</v>
      </c>
      <c r="F1224" s="2">
        <f t="shared" si="145"/>
        <v>1.56</v>
      </c>
      <c r="G1224" s="2">
        <f t="shared" si="147"/>
        <v>1.4516</v>
      </c>
      <c r="H1224" s="2">
        <f t="shared" si="143"/>
        <v>0.95550000000000035</v>
      </c>
      <c r="I1224" s="2">
        <f t="array" ref="I1224">SUMPRODUCT(B1208:B1227, (ROW(B1208:B1227)-ROW(B1208)+1)) / (20*21/2)</f>
        <v>1.4646190476190475</v>
      </c>
      <c r="J1224" s="2">
        <f t="shared" si="146"/>
        <v>1.4771625385805605</v>
      </c>
      <c r="K1224" s="2">
        <f t="shared" si="148"/>
        <v>1.3935501572513587</v>
      </c>
    </row>
    <row r="1225" spans="1:11" ht="13.5" x14ac:dyDescent="0.25">
      <c r="A1225" s="3">
        <f>TITRES_STAT!B1228</f>
        <v>44096</v>
      </c>
      <c r="B1225" s="5">
        <f>TITRES_STAT!D1228</f>
        <v>1.4</v>
      </c>
      <c r="C1225" s="2">
        <f t="shared" si="149"/>
        <v>1.0000000000000009E-2</v>
      </c>
      <c r="D1225" s="2">
        <f t="shared" si="150"/>
        <v>1.4019999999999999</v>
      </c>
      <c r="E1225" s="2">
        <f t="shared" si="144"/>
        <v>1.4260000000000002</v>
      </c>
      <c r="F1225" s="2">
        <f t="shared" si="145"/>
        <v>1.5489999999999999</v>
      </c>
      <c r="G1225" s="2">
        <f t="shared" si="147"/>
        <v>1.4526000000000001</v>
      </c>
      <c r="H1225" s="2">
        <f t="shared" si="143"/>
        <v>0.95760000000000045</v>
      </c>
      <c r="I1225" s="2">
        <f t="array" ref="I1225">SUMPRODUCT(B1209:B1228, (ROW(B1209:B1228)-ROW(B1209)+1)) / (20*21/2)</f>
        <v>1.4555714285714287</v>
      </c>
      <c r="J1225" s="2">
        <f t="shared" si="146"/>
        <v>1.4698137253824117</v>
      </c>
      <c r="K1225" s="2">
        <f t="shared" si="148"/>
        <v>1.3938030922611093</v>
      </c>
    </row>
    <row r="1226" spans="1:11" ht="13.5" x14ac:dyDescent="0.25">
      <c r="A1226" s="3">
        <f>TITRES_STAT!B1229</f>
        <v>44097</v>
      </c>
      <c r="B1226" s="5">
        <f>TITRES_STAT!D1229</f>
        <v>1.47</v>
      </c>
      <c r="C1226" s="2">
        <f t="shared" si="149"/>
        <v>7.0000000000000062E-2</v>
      </c>
      <c r="D1226" s="2">
        <f t="shared" si="150"/>
        <v>1.4139999999999999</v>
      </c>
      <c r="E1226" s="2">
        <f t="shared" si="144"/>
        <v>1.419</v>
      </c>
      <c r="F1226" s="2">
        <f t="shared" si="145"/>
        <v>1.5369999999999997</v>
      </c>
      <c r="G1226" s="2">
        <f t="shared" si="147"/>
        <v>1.4534</v>
      </c>
      <c r="H1226" s="2">
        <f t="shared" ref="H1226:H1289" si="151">AVERAGE(B1027:B1226)</f>
        <v>0.96010000000000051</v>
      </c>
      <c r="I1226" s="2">
        <f t="array" ref="I1226">SUMPRODUCT(B1210:B1229, (ROW(B1210:B1229)-ROW(B1210)+1)) / (20*21/2)</f>
        <v>1.4460952380952381</v>
      </c>
      <c r="J1226" s="2">
        <f t="shared" si="146"/>
        <v>1.469831465822182</v>
      </c>
      <c r="K1226" s="2">
        <f t="shared" si="148"/>
        <v>1.3967912062900854</v>
      </c>
    </row>
    <row r="1227" spans="1:11" ht="13.5" x14ac:dyDescent="0.25">
      <c r="A1227" s="3">
        <f>TITRES_STAT!B1230</f>
        <v>44098</v>
      </c>
      <c r="B1227" s="5">
        <f>TITRES_STAT!D1230</f>
        <v>1.47</v>
      </c>
      <c r="C1227" s="2">
        <f t="shared" si="149"/>
        <v>0</v>
      </c>
      <c r="D1227" s="2">
        <f t="shared" si="150"/>
        <v>1.4259999999999997</v>
      </c>
      <c r="E1227" s="2">
        <f t="shared" si="144"/>
        <v>1.4180000000000004</v>
      </c>
      <c r="F1227" s="2">
        <f t="shared" si="145"/>
        <v>1.5249999999999999</v>
      </c>
      <c r="G1227" s="2">
        <f t="shared" si="147"/>
        <v>1.4525999999999999</v>
      </c>
      <c r="H1227" s="2">
        <f t="shared" si="151"/>
        <v>0.96270000000000056</v>
      </c>
      <c r="I1227" s="2">
        <f t="array" ref="I1227">SUMPRODUCT(B1211:B1230, (ROW(B1211:B1230)-ROW(B1211)+1)) / (20*21/2)</f>
        <v>1.4382857142857144</v>
      </c>
      <c r="J1227" s="2">
        <f t="shared" si="146"/>
        <v>1.4698475166962599</v>
      </c>
      <c r="K1227" s="2">
        <f t="shared" si="148"/>
        <v>1.3996621393767488</v>
      </c>
    </row>
    <row r="1228" spans="1:11" ht="13.5" x14ac:dyDescent="0.25">
      <c r="A1228" s="3">
        <f>TITRES_STAT!B1231</f>
        <v>44099</v>
      </c>
      <c r="B1228" s="5">
        <f>TITRES_STAT!D1231</f>
        <v>1.43</v>
      </c>
      <c r="C1228" s="2">
        <f t="shared" si="149"/>
        <v>-4.0000000000000036E-2</v>
      </c>
      <c r="D1228" s="2">
        <f t="shared" si="150"/>
        <v>1.4319999999999999</v>
      </c>
      <c r="E1228" s="2">
        <f t="shared" ref="E1228:E1291" si="152">AVERAGE(B1219:B1228)</f>
        <v>1.4170000000000003</v>
      </c>
      <c r="F1228" s="2">
        <f t="shared" si="145"/>
        <v>1.5094999999999998</v>
      </c>
      <c r="G1228" s="2">
        <f t="shared" si="147"/>
        <v>1.4528000000000001</v>
      </c>
      <c r="H1228" s="2">
        <f t="shared" si="151"/>
        <v>0.96510000000000051</v>
      </c>
      <c r="I1228" s="2">
        <f t="array" ref="I1228">SUMPRODUCT(B1212:B1231, (ROW(B1212:B1231)-ROW(B1212)+1)) / (20*21/2)</f>
        <v>1.4261904761904762</v>
      </c>
      <c r="J1228" s="2">
        <f t="shared" si="146"/>
        <v>1.4660525151061399</v>
      </c>
      <c r="K1228" s="2">
        <f t="shared" si="148"/>
        <v>1.4008518594011901</v>
      </c>
    </row>
    <row r="1229" spans="1:11" ht="13.5" x14ac:dyDescent="0.25">
      <c r="A1229" s="3">
        <f>TITRES_STAT!B1232</f>
        <v>44102</v>
      </c>
      <c r="B1229" s="5">
        <f>TITRES_STAT!D1232</f>
        <v>1.41</v>
      </c>
      <c r="C1229" s="2">
        <f t="shared" si="149"/>
        <v>-2.0000000000000018E-2</v>
      </c>
      <c r="D1229" s="2">
        <f t="shared" si="150"/>
        <v>1.4359999999999999</v>
      </c>
      <c r="E1229" s="2">
        <f t="shared" si="152"/>
        <v>1.421</v>
      </c>
      <c r="F1229" s="2">
        <f t="shared" si="145"/>
        <v>1.4919999999999995</v>
      </c>
      <c r="G1229" s="2">
        <f t="shared" si="147"/>
        <v>1.4541999999999999</v>
      </c>
      <c r="H1229" s="2">
        <f t="shared" si="151"/>
        <v>0.96740000000000037</v>
      </c>
      <c r="I1229" s="2">
        <f t="array" ref="I1229">SUMPRODUCT(B1213:B1232, (ROW(B1213:B1232)-ROW(B1213)+1)) / (20*21/2)</f>
        <v>1.408047619047619</v>
      </c>
      <c r="J1229" s="2">
        <f t="shared" si="146"/>
        <v>1.4607141803341266</v>
      </c>
      <c r="K1229" s="2">
        <f t="shared" si="148"/>
        <v>1.401210610012908</v>
      </c>
    </row>
    <row r="1230" spans="1:11" ht="13.5" x14ac:dyDescent="0.25">
      <c r="A1230" s="3">
        <f>TITRES_STAT!B1233</f>
        <v>44103</v>
      </c>
      <c r="B1230" s="5">
        <f>TITRES_STAT!D1233</f>
        <v>1.41</v>
      </c>
      <c r="C1230" s="2">
        <f t="shared" si="149"/>
        <v>0</v>
      </c>
      <c r="D1230" s="2">
        <f t="shared" si="150"/>
        <v>1.4380000000000002</v>
      </c>
      <c r="E1230" s="2">
        <f t="shared" si="152"/>
        <v>1.4200000000000002</v>
      </c>
      <c r="F1230" s="2">
        <f t="shared" si="145"/>
        <v>1.4769999999999996</v>
      </c>
      <c r="G1230" s="2">
        <f t="shared" si="147"/>
        <v>1.4543999999999997</v>
      </c>
      <c r="H1230" s="2">
        <f t="shared" si="151"/>
        <v>0.96960000000000035</v>
      </c>
      <c r="I1230" s="2">
        <f t="array" ref="I1230">SUMPRODUCT(B1214:B1233, (ROW(B1214:B1233)-ROW(B1214)+1)) / (20*21/2)</f>
        <v>1.3906190476190479</v>
      </c>
      <c r="J1230" s="2">
        <f t="shared" si="146"/>
        <v>1.4558842583975431</v>
      </c>
      <c r="K1230" s="2">
        <f t="shared" si="148"/>
        <v>1.4015552919731862</v>
      </c>
    </row>
    <row r="1231" spans="1:11" ht="13.5" x14ac:dyDescent="0.25">
      <c r="A1231" s="3">
        <f>TITRES_STAT!B1234</f>
        <v>44104</v>
      </c>
      <c r="B1231" s="5">
        <f>TITRES_STAT!D1234</f>
        <v>1.35</v>
      </c>
      <c r="C1231" s="2">
        <f t="shared" si="149"/>
        <v>-5.9999999999999831E-2</v>
      </c>
      <c r="D1231" s="2">
        <f t="shared" si="150"/>
        <v>1.4140000000000001</v>
      </c>
      <c r="E1231" s="2">
        <f t="shared" si="152"/>
        <v>1.4139999999999999</v>
      </c>
      <c r="F1231" s="2">
        <f t="shared" si="145"/>
        <v>1.4604999999999997</v>
      </c>
      <c r="G1231" s="2">
        <f t="shared" si="147"/>
        <v>1.4533999999999994</v>
      </c>
      <c r="H1231" s="2">
        <f t="shared" si="151"/>
        <v>0.97145000000000026</v>
      </c>
      <c r="I1231" s="2">
        <f t="array" ref="I1231">SUMPRODUCT(B1215:B1234, (ROW(B1215:B1234)-ROW(B1215)+1)) / (20*21/2)</f>
        <v>1.3814761904761907</v>
      </c>
      <c r="J1231" s="2">
        <f t="shared" si="146"/>
        <v>1.4458000433120628</v>
      </c>
      <c r="K1231" s="2">
        <f t="shared" si="148"/>
        <v>1.399533515817375</v>
      </c>
    </row>
    <row r="1232" spans="1:11" ht="13.5" x14ac:dyDescent="0.25">
      <c r="A1232" s="3">
        <f>TITRES_STAT!B1235</f>
        <v>44105</v>
      </c>
      <c r="B1232" s="5">
        <f>TITRES_STAT!D1235</f>
        <v>1.27</v>
      </c>
      <c r="C1232" s="2">
        <f t="shared" si="149"/>
        <v>-8.0000000000000071E-2</v>
      </c>
      <c r="D1232" s="2">
        <f t="shared" si="150"/>
        <v>1.3739999999999999</v>
      </c>
      <c r="E1232" s="2">
        <f t="shared" si="152"/>
        <v>1.4</v>
      </c>
      <c r="F1232" s="2">
        <f t="shared" si="145"/>
        <v>1.4430000000000001</v>
      </c>
      <c r="G1232" s="2">
        <f t="shared" si="147"/>
        <v>1.4503999999999997</v>
      </c>
      <c r="H1232" s="2">
        <f t="shared" si="151"/>
        <v>0.97285000000000044</v>
      </c>
      <c r="I1232" s="2">
        <f t="array" ref="I1232">SUMPRODUCT(B1216:B1235, (ROW(B1216:B1235)-ROW(B1216)+1)) / (20*21/2)</f>
        <v>1.3765238095238095</v>
      </c>
      <c r="J1232" s="2">
        <f t="shared" si="146"/>
        <v>1.4290571820442473</v>
      </c>
      <c r="K1232" s="2">
        <f t="shared" si="148"/>
        <v>1.3944537700990465</v>
      </c>
    </row>
    <row r="1233" spans="1:11" ht="13.5" x14ac:dyDescent="0.25">
      <c r="A1233" s="3">
        <f>TITRES_STAT!B1236</f>
        <v>44106</v>
      </c>
      <c r="B1233" s="5">
        <f>TITRES_STAT!D1236</f>
        <v>1.26</v>
      </c>
      <c r="C1233" s="2">
        <f t="shared" si="149"/>
        <v>-1.0000000000000009E-2</v>
      </c>
      <c r="D1233" s="2">
        <f t="shared" si="150"/>
        <v>1.3399999999999999</v>
      </c>
      <c r="E1233" s="2">
        <f t="shared" si="152"/>
        <v>1.3859999999999997</v>
      </c>
      <c r="F1233" s="2">
        <f t="shared" si="145"/>
        <v>1.4259999999999999</v>
      </c>
      <c r="G1233" s="2">
        <f t="shared" si="147"/>
        <v>1.4477999999999998</v>
      </c>
      <c r="H1233" s="2">
        <f t="shared" si="151"/>
        <v>0.97410000000000041</v>
      </c>
      <c r="I1233" s="2">
        <f t="array" ref="I1233">SUMPRODUCT(B1217:B1236, (ROW(B1217:B1236)-ROW(B1217)+1)) / (20*21/2)</f>
        <v>1.3707142857142856</v>
      </c>
      <c r="J1233" s="2">
        <f t="shared" si="146"/>
        <v>1.4129564980400331</v>
      </c>
      <c r="K1233" s="2">
        <f t="shared" si="148"/>
        <v>1.3891810732324172</v>
      </c>
    </row>
    <row r="1234" spans="1:11" ht="13.5" x14ac:dyDescent="0.25">
      <c r="A1234" s="3">
        <f>TITRES_STAT!B1237</f>
        <v>44109</v>
      </c>
      <c r="B1234" s="5">
        <f>TITRES_STAT!D1237</f>
        <v>1.33</v>
      </c>
      <c r="C1234" s="2">
        <f t="shared" si="149"/>
        <v>7.0000000000000062E-2</v>
      </c>
      <c r="D1234" s="2">
        <f t="shared" si="150"/>
        <v>1.3239999999999998</v>
      </c>
      <c r="E1234" s="2">
        <f t="shared" si="152"/>
        <v>1.38</v>
      </c>
      <c r="F1234" s="2">
        <f t="shared" si="145"/>
        <v>1.4120000000000001</v>
      </c>
      <c r="G1234" s="2">
        <f t="shared" si="147"/>
        <v>1.4461999999999995</v>
      </c>
      <c r="H1234" s="2">
        <f t="shared" si="151"/>
        <v>0.97575000000000045</v>
      </c>
      <c r="I1234" s="2">
        <f t="array" ref="I1234">SUMPRODUCT(B1218:B1237, (ROW(B1218:B1237)-ROW(B1218)+1)) / (20*21/2)</f>
        <v>1.3620476190476192</v>
      </c>
      <c r="J1234" s="2">
        <f t="shared" si="146"/>
        <v>1.4050558791790777</v>
      </c>
      <c r="K1234" s="2">
        <f t="shared" si="148"/>
        <v>1.3868602468311462</v>
      </c>
    </row>
    <row r="1235" spans="1:11" ht="13.5" x14ac:dyDescent="0.25">
      <c r="A1235" s="3">
        <f>TITRES_STAT!B1238</f>
        <v>44110</v>
      </c>
      <c r="B1235" s="5">
        <f>TITRES_STAT!D1238</f>
        <v>1.36</v>
      </c>
      <c r="C1235" s="2">
        <f t="shared" si="149"/>
        <v>3.0000000000000027E-2</v>
      </c>
      <c r="D1235" s="2">
        <f t="shared" si="150"/>
        <v>1.3140000000000001</v>
      </c>
      <c r="E1235" s="2">
        <f t="shared" si="152"/>
        <v>1.3759999999999999</v>
      </c>
      <c r="F1235" s="2">
        <f t="shared" si="145"/>
        <v>1.4010000000000002</v>
      </c>
      <c r="G1235" s="2">
        <f t="shared" si="147"/>
        <v>1.4467999999999994</v>
      </c>
      <c r="H1235" s="2">
        <f t="shared" si="151"/>
        <v>0.97770000000000057</v>
      </c>
      <c r="I1235" s="2">
        <f t="array" ref="I1235">SUMPRODUCT(B1219:B1238, (ROW(B1219:B1238)-ROW(B1219)+1)) / (20*21/2)</f>
        <v>1.3561428571428573</v>
      </c>
      <c r="J1235" s="2">
        <f t="shared" si="146"/>
        <v>1.4007648430667847</v>
      </c>
      <c r="K1235" s="2">
        <f t="shared" si="148"/>
        <v>1.38580690381816</v>
      </c>
    </row>
    <row r="1236" spans="1:11" ht="13.5" x14ac:dyDescent="0.25">
      <c r="A1236" s="3">
        <f>TITRES_STAT!B1239</f>
        <v>44111</v>
      </c>
      <c r="B1236" s="5">
        <f>TITRES_STAT!D1239</f>
        <v>1.34</v>
      </c>
      <c r="C1236" s="2">
        <f t="shared" si="149"/>
        <v>-2.0000000000000018E-2</v>
      </c>
      <c r="D1236" s="2">
        <f t="shared" si="150"/>
        <v>1.3120000000000001</v>
      </c>
      <c r="E1236" s="2">
        <f t="shared" si="152"/>
        <v>1.363</v>
      </c>
      <c r="F1236" s="2">
        <f t="shared" ref="F1236:F1299" si="153">AVERAGE(B1217:B1236)</f>
        <v>1.3910000000000002</v>
      </c>
      <c r="G1236" s="2">
        <f t="shared" si="147"/>
        <v>1.4479999999999995</v>
      </c>
      <c r="H1236" s="2">
        <f t="shared" si="151"/>
        <v>0.97945000000000049</v>
      </c>
      <c r="I1236" s="2">
        <f t="array" ref="I1236">SUMPRODUCT(B1220:B1239, (ROW(B1220:B1239)-ROW(B1220)+1)) / (20*21/2)</f>
        <v>1.3489047619047618</v>
      </c>
      <c r="J1236" s="2">
        <f t="shared" si="146"/>
        <v>1.3949777151556626</v>
      </c>
      <c r="K1236" s="2">
        <f t="shared" si="148"/>
        <v>1.3840105546488204</v>
      </c>
    </row>
    <row r="1237" spans="1:11" ht="13.5" x14ac:dyDescent="0.25">
      <c r="A1237" s="3">
        <f>TITRES_STAT!B1240</f>
        <v>44112</v>
      </c>
      <c r="B1237" s="5">
        <f>TITRES_STAT!D1240</f>
        <v>1.3</v>
      </c>
      <c r="C1237" s="2">
        <f t="shared" si="149"/>
        <v>-4.0000000000000036E-2</v>
      </c>
      <c r="D1237" s="2">
        <f t="shared" si="150"/>
        <v>1.3180000000000001</v>
      </c>
      <c r="E1237" s="2">
        <f t="shared" si="152"/>
        <v>1.3459999999999999</v>
      </c>
      <c r="F1237" s="2">
        <f t="shared" si="153"/>
        <v>1.3820000000000003</v>
      </c>
      <c r="G1237" s="2">
        <f t="shared" si="147"/>
        <v>1.4473999999999996</v>
      </c>
      <c r="H1237" s="2">
        <f t="shared" si="151"/>
        <v>0.98115000000000063</v>
      </c>
      <c r="I1237" s="2">
        <f t="array" ref="I1237">SUMPRODUCT(B1221:B1240, (ROW(B1221:B1240)-ROW(B1221)+1)) / (20*21/2)</f>
        <v>1.340095238095238</v>
      </c>
      <c r="J1237" s="2">
        <f t="shared" ref="J1237:J1300" si="154">$J$4*B1237+J1236*(1-$J$4)</f>
        <v>1.3859322184741709</v>
      </c>
      <c r="K1237" s="2">
        <f t="shared" si="148"/>
        <v>1.3807160230939648</v>
      </c>
    </row>
    <row r="1238" spans="1:11" ht="13.5" x14ac:dyDescent="0.25">
      <c r="A1238" s="3">
        <f>TITRES_STAT!B1241</f>
        <v>44113</v>
      </c>
      <c r="B1238" s="5">
        <f>TITRES_STAT!D1241</f>
        <v>1.32</v>
      </c>
      <c r="C1238" s="2">
        <f t="shared" si="149"/>
        <v>2.0000000000000018E-2</v>
      </c>
      <c r="D1238" s="2">
        <f t="shared" si="150"/>
        <v>1.33</v>
      </c>
      <c r="E1238" s="2">
        <f t="shared" si="152"/>
        <v>1.335</v>
      </c>
      <c r="F1238" s="2">
        <f t="shared" si="153"/>
        <v>1.3760000000000001</v>
      </c>
      <c r="G1238" s="2">
        <f t="shared" si="147"/>
        <v>1.4455999999999996</v>
      </c>
      <c r="H1238" s="2">
        <f t="shared" si="151"/>
        <v>0.98295000000000055</v>
      </c>
      <c r="I1238" s="2">
        <f t="array" ref="I1238">SUMPRODUCT(B1222:B1241, (ROW(B1222:B1241)-ROW(B1222)+1)) / (20*21/2)</f>
        <v>1.3319523809523808</v>
      </c>
      <c r="J1238" s="2">
        <f t="shared" si="154"/>
        <v>1.379652959571869</v>
      </c>
      <c r="K1238" s="2">
        <f t="shared" si="148"/>
        <v>1.3783350025804759</v>
      </c>
    </row>
    <row r="1239" spans="1:11" ht="13.5" x14ac:dyDescent="0.25">
      <c r="A1239" s="3">
        <f>TITRES_STAT!B1242</f>
        <v>44116</v>
      </c>
      <c r="B1239" s="5">
        <f>TITRES_STAT!D1242</f>
        <v>1.3</v>
      </c>
      <c r="C1239" s="2">
        <f t="shared" si="149"/>
        <v>-2.0000000000000018E-2</v>
      </c>
      <c r="D1239" s="2">
        <f t="shared" si="150"/>
        <v>1.3240000000000001</v>
      </c>
      <c r="E1239" s="2">
        <f t="shared" si="152"/>
        <v>1.3240000000000003</v>
      </c>
      <c r="F1239" s="2">
        <f t="shared" si="153"/>
        <v>1.3725000000000003</v>
      </c>
      <c r="G1239" s="2">
        <f t="shared" si="147"/>
        <v>1.4433999999999996</v>
      </c>
      <c r="H1239" s="2">
        <f t="shared" si="151"/>
        <v>0.9846000000000007</v>
      </c>
      <c r="I1239" s="2">
        <f t="array" ref="I1239">SUMPRODUCT(B1223:B1242, (ROW(B1223:B1242)-ROW(B1223)+1)) / (20*21/2)</f>
        <v>1.3225238095238094</v>
      </c>
      <c r="J1239" s="2">
        <f t="shared" si="154"/>
        <v>1.3720669634221672</v>
      </c>
      <c r="K1239" s="2">
        <f t="shared" si="148"/>
        <v>1.3752630416949672</v>
      </c>
    </row>
    <row r="1240" spans="1:11" ht="13.5" x14ac:dyDescent="0.25">
      <c r="A1240" s="3">
        <f>TITRES_STAT!B1243</f>
        <v>44117</v>
      </c>
      <c r="B1240" s="5">
        <f>TITRES_STAT!D1243</f>
        <v>1.28</v>
      </c>
      <c r="C1240" s="2">
        <f t="shared" si="149"/>
        <v>-2.0000000000000018E-2</v>
      </c>
      <c r="D1240" s="2">
        <f t="shared" si="150"/>
        <v>1.3080000000000001</v>
      </c>
      <c r="E1240" s="2">
        <f t="shared" si="152"/>
        <v>1.3110000000000002</v>
      </c>
      <c r="F1240" s="2">
        <f t="shared" si="153"/>
        <v>1.3655000000000004</v>
      </c>
      <c r="G1240" s="2">
        <f t="shared" si="147"/>
        <v>1.4411999999999994</v>
      </c>
      <c r="H1240" s="2">
        <f t="shared" si="151"/>
        <v>0.98605000000000043</v>
      </c>
      <c r="I1240" s="2">
        <f t="array" ref="I1240">SUMPRODUCT(B1224:B1243, (ROW(B1224:B1243)-ROW(B1224)+1)) / (20*21/2)</f>
        <v>1.3138095238095238</v>
      </c>
      <c r="J1240" s="2">
        <f t="shared" si="154"/>
        <v>1.3632986811914847</v>
      </c>
      <c r="K1240" s="2">
        <f t="shared" si="148"/>
        <v>1.371527236138302</v>
      </c>
    </row>
    <row r="1241" spans="1:11" ht="13.5" x14ac:dyDescent="0.25">
      <c r="A1241" s="3">
        <f>TITRES_STAT!B1244</f>
        <v>44118</v>
      </c>
      <c r="B1241" s="5">
        <f>TITRES_STAT!D1244</f>
        <v>1.28</v>
      </c>
      <c r="C1241" s="2">
        <f t="shared" si="149"/>
        <v>0</v>
      </c>
      <c r="D1241" s="2">
        <f t="shared" si="150"/>
        <v>1.296</v>
      </c>
      <c r="E1241" s="2">
        <f t="shared" si="152"/>
        <v>1.3039999999999998</v>
      </c>
      <c r="F1241" s="2">
        <f t="shared" si="153"/>
        <v>1.3590000000000002</v>
      </c>
      <c r="G1241" s="2">
        <f t="shared" si="147"/>
        <v>1.4397999999999995</v>
      </c>
      <c r="H1241" s="2">
        <f t="shared" si="151"/>
        <v>0.9875000000000006</v>
      </c>
      <c r="I1241" s="2">
        <f t="array" ref="I1241">SUMPRODUCT(B1225:B1244, (ROW(B1225:B1244)-ROW(B1225)+1)) / (20*21/2)</f>
        <v>1.3019523809523808</v>
      </c>
      <c r="J1241" s="2">
        <f t="shared" si="154"/>
        <v>1.3553654734589624</v>
      </c>
      <c r="K1241" s="2">
        <f t="shared" si="148"/>
        <v>1.3679379327603294</v>
      </c>
    </row>
    <row r="1242" spans="1:11" ht="13.5" x14ac:dyDescent="0.25">
      <c r="A1242" s="3">
        <f>TITRES_STAT!B1245</f>
        <v>44120</v>
      </c>
      <c r="B1242" s="5">
        <f>TITRES_STAT!D1245</f>
        <v>1.26</v>
      </c>
      <c r="C1242" s="2">
        <f t="shared" si="149"/>
        <v>-2.0000000000000018E-2</v>
      </c>
      <c r="D1242" s="2">
        <f t="shared" si="150"/>
        <v>1.288</v>
      </c>
      <c r="E1242" s="2">
        <f t="shared" si="152"/>
        <v>1.3029999999999999</v>
      </c>
      <c r="F1242" s="2">
        <f t="shared" si="153"/>
        <v>1.3515000000000001</v>
      </c>
      <c r="G1242" s="2">
        <f t="shared" si="147"/>
        <v>1.4383999999999995</v>
      </c>
      <c r="H1242" s="2">
        <f t="shared" si="151"/>
        <v>0.98885000000000045</v>
      </c>
      <c r="I1242" s="2">
        <f t="array" ref="I1242">SUMPRODUCT(B1226:B1245, (ROW(B1226:B1245)-ROW(B1226)+1)) / (20*21/2)</f>
        <v>1.2880476190476191</v>
      </c>
      <c r="J1242" s="2">
        <f t="shared" si="154"/>
        <v>1.3462830474152518</v>
      </c>
      <c r="K1242" s="2">
        <f t="shared" si="148"/>
        <v>1.3637050726520812</v>
      </c>
    </row>
    <row r="1243" spans="1:11" ht="13.5" x14ac:dyDescent="0.25">
      <c r="A1243" s="3">
        <f>TITRES_STAT!B1246</f>
        <v>44123</v>
      </c>
      <c r="B1243" s="5">
        <f>TITRES_STAT!D1246</f>
        <v>1.26</v>
      </c>
      <c r="C1243" s="2">
        <f t="shared" si="149"/>
        <v>0</v>
      </c>
      <c r="D1243" s="2">
        <f t="shared" si="150"/>
        <v>1.276</v>
      </c>
      <c r="E1243" s="2">
        <f t="shared" si="152"/>
        <v>1.3029999999999999</v>
      </c>
      <c r="F1243" s="2">
        <f t="shared" si="153"/>
        <v>1.3445000000000003</v>
      </c>
      <c r="G1243" s="2">
        <f t="shared" si="147"/>
        <v>1.4375999999999995</v>
      </c>
      <c r="H1243" s="2">
        <f t="shared" si="151"/>
        <v>0.9903000000000004</v>
      </c>
      <c r="I1243" s="2">
        <f t="array" ref="I1243">SUMPRODUCT(B1227:B1246, (ROW(B1227:B1246)-ROW(B1227)+1)) / (20*21/2)</f>
        <v>1.2741904761904761</v>
      </c>
      <c r="J1243" s="2">
        <f t="shared" si="154"/>
        <v>1.3380656143280851</v>
      </c>
      <c r="K1243" s="2">
        <f t="shared" si="148"/>
        <v>1.3596382070578819</v>
      </c>
    </row>
    <row r="1244" spans="1:11" ht="13.5" x14ac:dyDescent="0.25">
      <c r="A1244" s="3">
        <f>TITRES_STAT!B1247</f>
        <v>44124</v>
      </c>
      <c r="B1244" s="5">
        <f>TITRES_STAT!D1247</f>
        <v>1.22</v>
      </c>
      <c r="C1244" s="2">
        <f t="shared" si="149"/>
        <v>-4.0000000000000036E-2</v>
      </c>
      <c r="D1244" s="2">
        <f t="shared" si="150"/>
        <v>1.26</v>
      </c>
      <c r="E1244" s="2">
        <f t="shared" si="152"/>
        <v>1.292</v>
      </c>
      <c r="F1244" s="2">
        <f t="shared" si="153"/>
        <v>1.3360000000000003</v>
      </c>
      <c r="G1244" s="2">
        <f t="shared" si="147"/>
        <v>1.4357999999999995</v>
      </c>
      <c r="H1244" s="2">
        <f t="shared" si="151"/>
        <v>0.99170000000000047</v>
      </c>
      <c r="I1244" s="2">
        <f t="array" ref="I1244">SUMPRODUCT(B1228:B1247, (ROW(B1228:B1247)-ROW(B1228)+1)) / (20*21/2)</f>
        <v>1.2626666666666666</v>
      </c>
      <c r="J1244" s="2">
        <f t="shared" si="154"/>
        <v>1.3268212701063626</v>
      </c>
      <c r="K1244" s="2">
        <f t="shared" si="148"/>
        <v>1.3541621989379649</v>
      </c>
    </row>
    <row r="1245" spans="1:11" ht="13.5" x14ac:dyDescent="0.25">
      <c r="A1245" s="3">
        <f>TITRES_STAT!B1248</f>
        <v>44125</v>
      </c>
      <c r="B1245" s="5">
        <f>TITRES_STAT!D1248</f>
        <v>1.19</v>
      </c>
      <c r="C1245" s="2">
        <f t="shared" si="149"/>
        <v>-3.0000000000000027E-2</v>
      </c>
      <c r="D1245" s="2">
        <f t="shared" si="150"/>
        <v>1.2419999999999998</v>
      </c>
      <c r="E1245" s="2">
        <f t="shared" si="152"/>
        <v>1.2749999999999999</v>
      </c>
      <c r="F1245" s="2">
        <f t="shared" si="153"/>
        <v>1.3255000000000003</v>
      </c>
      <c r="G1245" s="2">
        <f t="shared" si="147"/>
        <v>1.4335999999999998</v>
      </c>
      <c r="H1245" s="2">
        <f t="shared" si="151"/>
        <v>0.99295000000000044</v>
      </c>
      <c r="I1245" s="2">
        <f t="array" ref="I1245">SUMPRODUCT(B1229:B1248, (ROW(B1229:B1248)-ROW(B1229)+1)) / (20*21/2)</f>
        <v>1.2496190476190476</v>
      </c>
      <c r="J1245" s="2">
        <f t="shared" si="154"/>
        <v>1.3137906729533757</v>
      </c>
      <c r="K1245" s="2">
        <f t="shared" si="148"/>
        <v>1.3477244656462799</v>
      </c>
    </row>
    <row r="1246" spans="1:11" ht="13.5" x14ac:dyDescent="0.25">
      <c r="A1246" s="3">
        <f>TITRES_STAT!B1249</f>
        <v>44126</v>
      </c>
      <c r="B1246" s="5">
        <f>TITRES_STAT!D1249</f>
        <v>1.18</v>
      </c>
      <c r="C1246" s="2">
        <f t="shared" si="149"/>
        <v>-1.0000000000000009E-2</v>
      </c>
      <c r="D1246" s="2">
        <f t="shared" si="150"/>
        <v>1.222</v>
      </c>
      <c r="E1246" s="2">
        <f t="shared" si="152"/>
        <v>1.2589999999999999</v>
      </c>
      <c r="F1246" s="2">
        <f t="shared" si="153"/>
        <v>1.3110000000000004</v>
      </c>
      <c r="G1246" s="2">
        <f t="shared" si="147"/>
        <v>1.4301999999999999</v>
      </c>
      <c r="H1246" s="2">
        <f t="shared" si="151"/>
        <v>0.99405000000000043</v>
      </c>
      <c r="I1246" s="2">
        <f t="array" ref="I1246">SUMPRODUCT(B1230:B1249, (ROW(B1230:B1249)-ROW(B1230)+1)) / (20*21/2)</f>
        <v>1.233095238095238</v>
      </c>
      <c r="J1246" s="2">
        <f t="shared" si="154"/>
        <v>1.3010487041006733</v>
      </c>
      <c r="K1246" s="2">
        <f t="shared" si="148"/>
        <v>1.3411470356209356</v>
      </c>
    </row>
    <row r="1247" spans="1:11" ht="13.5" x14ac:dyDescent="0.25">
      <c r="A1247" s="3">
        <f>TITRES_STAT!B1250</f>
        <v>44127</v>
      </c>
      <c r="B1247" s="5">
        <f>TITRES_STAT!D1250</f>
        <v>1.19</v>
      </c>
      <c r="C1247" s="2">
        <f t="shared" si="149"/>
        <v>1.0000000000000009E-2</v>
      </c>
      <c r="D1247" s="2">
        <f t="shared" si="150"/>
        <v>1.2079999999999997</v>
      </c>
      <c r="E1247" s="2">
        <f t="shared" si="152"/>
        <v>1.2479999999999998</v>
      </c>
      <c r="F1247" s="2">
        <f t="shared" si="153"/>
        <v>1.2970000000000002</v>
      </c>
      <c r="G1247" s="2">
        <f t="shared" si="147"/>
        <v>1.4276</v>
      </c>
      <c r="H1247" s="2">
        <f t="shared" si="151"/>
        <v>0.9953000000000003</v>
      </c>
      <c r="I1247" s="2">
        <f t="array" ref="I1247">SUMPRODUCT(B1231:B1250, (ROW(B1231:B1250)-ROW(B1231)+1)) / (20*21/2)</f>
        <v>1.213238095238095</v>
      </c>
      <c r="J1247" s="2">
        <f t="shared" si="154"/>
        <v>1.2904726370434663</v>
      </c>
      <c r="K1247" s="2">
        <f t="shared" si="148"/>
        <v>1.335219700890703</v>
      </c>
    </row>
    <row r="1248" spans="1:11" ht="13.5" x14ac:dyDescent="0.25">
      <c r="A1248" s="3">
        <f>TITRES_STAT!B1251</f>
        <v>44130</v>
      </c>
      <c r="B1248" s="5">
        <f>TITRES_STAT!D1251</f>
        <v>1.1599999999999999</v>
      </c>
      <c r="C1248" s="2">
        <f t="shared" si="149"/>
        <v>-3.0000000000000027E-2</v>
      </c>
      <c r="D1248" s="2">
        <f t="shared" si="150"/>
        <v>1.1879999999999999</v>
      </c>
      <c r="E1248" s="2">
        <f t="shared" si="152"/>
        <v>1.2319999999999998</v>
      </c>
      <c r="F1248" s="2">
        <f t="shared" si="153"/>
        <v>1.2835000000000003</v>
      </c>
      <c r="G1248" s="2">
        <f t="shared" si="147"/>
        <v>1.4227999999999996</v>
      </c>
      <c r="H1248" s="2">
        <f t="shared" si="151"/>
        <v>0.99640000000000029</v>
      </c>
      <c r="I1248" s="2">
        <f t="array" ref="I1248">SUMPRODUCT(B1232:B1251, (ROW(B1232:B1251)-ROW(B1232)+1)) / (20*21/2)</f>
        <v>1.1988571428571428</v>
      </c>
      <c r="J1248" s="2">
        <f t="shared" si="154"/>
        <v>1.278046671610755</v>
      </c>
      <c r="K1248" s="2">
        <f t="shared" si="148"/>
        <v>1.3283483400714597</v>
      </c>
    </row>
    <row r="1249" spans="1:11" ht="13.5" x14ac:dyDescent="0.25">
      <c r="A1249" s="3">
        <f>TITRES_STAT!B1252</f>
        <v>44131</v>
      </c>
      <c r="B1249" s="5">
        <f>TITRES_STAT!D1252</f>
        <v>1.1100000000000001</v>
      </c>
      <c r="C1249" s="2">
        <f t="shared" si="149"/>
        <v>-4.9999999999999822E-2</v>
      </c>
      <c r="D1249" s="2">
        <f t="shared" si="150"/>
        <v>1.1659999999999999</v>
      </c>
      <c r="E1249" s="2">
        <f t="shared" si="152"/>
        <v>1.2129999999999999</v>
      </c>
      <c r="F1249" s="2">
        <f t="shared" si="153"/>
        <v>1.2685000000000002</v>
      </c>
      <c r="G1249" s="2">
        <f t="shared" si="147"/>
        <v>1.4169999999999996</v>
      </c>
      <c r="H1249" s="2">
        <f t="shared" si="151"/>
        <v>0.99730000000000052</v>
      </c>
      <c r="I1249" s="2">
        <f t="array" ref="I1249">SUMPRODUCT(B1233:B1252, (ROW(B1233:B1252)-ROW(B1233)+1)) / (20*21/2)</f>
        <v>1.1885238095238095</v>
      </c>
      <c r="J1249" s="2">
        <f t="shared" si="154"/>
        <v>1.262042226695445</v>
      </c>
      <c r="K1249" s="2">
        <f t="shared" si="148"/>
        <v>1.3197856600686573</v>
      </c>
    </row>
    <row r="1250" spans="1:11" ht="13.5" x14ac:dyDescent="0.25">
      <c r="A1250" s="3">
        <f>TITRES_STAT!B1253</f>
        <v>44132</v>
      </c>
      <c r="B1250" s="5">
        <f>TITRES_STAT!D1253</f>
        <v>1.06</v>
      </c>
      <c r="C1250" s="2">
        <f t="shared" si="149"/>
        <v>-5.0000000000000044E-2</v>
      </c>
      <c r="D1250" s="2">
        <f t="shared" si="150"/>
        <v>1.1400000000000001</v>
      </c>
      <c r="E1250" s="2">
        <f t="shared" si="152"/>
        <v>1.1909999999999998</v>
      </c>
      <c r="F1250" s="2">
        <f t="shared" si="153"/>
        <v>1.2509999999999999</v>
      </c>
      <c r="G1250" s="2">
        <f t="shared" si="147"/>
        <v>1.4107999999999996</v>
      </c>
      <c r="H1250" s="2">
        <f t="shared" si="151"/>
        <v>0.99795000000000045</v>
      </c>
      <c r="I1250" s="2">
        <f t="array" ref="I1250">SUMPRODUCT(B1234:B1253, (ROW(B1234:B1253)-ROW(B1234)+1)) / (20*21/2)</f>
        <v>1.1807619047619049</v>
      </c>
      <c r="J1250" s="2">
        <f t="shared" si="154"/>
        <v>1.2428001098673074</v>
      </c>
      <c r="K1250" s="2">
        <f t="shared" si="148"/>
        <v>1.3095979871247883</v>
      </c>
    </row>
    <row r="1251" spans="1:11" ht="13.5" x14ac:dyDescent="0.25">
      <c r="A1251" s="3">
        <f>TITRES_STAT!B1254</f>
        <v>44134</v>
      </c>
      <c r="B1251" s="5">
        <f>TITRES_STAT!D1254</f>
        <v>1.1000000000000001</v>
      </c>
      <c r="C1251" s="2">
        <f t="shared" si="149"/>
        <v>4.0000000000000036E-2</v>
      </c>
      <c r="D1251" s="2">
        <f t="shared" si="150"/>
        <v>1.1239999999999999</v>
      </c>
      <c r="E1251" s="2">
        <f t="shared" si="152"/>
        <v>1.1729999999999998</v>
      </c>
      <c r="F1251" s="2">
        <f t="shared" si="153"/>
        <v>1.2384999999999999</v>
      </c>
      <c r="G1251" s="2">
        <f t="shared" si="147"/>
        <v>1.4053999999999995</v>
      </c>
      <c r="H1251" s="2">
        <f t="shared" si="151"/>
        <v>0.99890000000000034</v>
      </c>
      <c r="I1251" s="2">
        <f t="array" ref="I1251">SUMPRODUCT(B1235:B1254, (ROW(B1235:B1254)-ROW(B1235)+1)) / (20*21/2)</f>
        <v>1.1763809523809523</v>
      </c>
      <c r="J1251" s="2">
        <f t="shared" si="154"/>
        <v>1.2292000994037544</v>
      </c>
      <c r="K1251" s="2">
        <f t="shared" si="148"/>
        <v>1.301378458217934</v>
      </c>
    </row>
    <row r="1252" spans="1:11" ht="13.5" x14ac:dyDescent="0.25">
      <c r="A1252" s="3">
        <f>TITRES_STAT!B1255</f>
        <v>44137</v>
      </c>
      <c r="B1252" s="5">
        <f>TITRES_STAT!D1255</f>
        <v>1.1299999999999999</v>
      </c>
      <c r="C1252" s="2">
        <f t="shared" si="149"/>
        <v>2.9999999999999805E-2</v>
      </c>
      <c r="D1252" s="2">
        <f t="shared" si="150"/>
        <v>1.1119999999999999</v>
      </c>
      <c r="E1252" s="2">
        <f t="shared" si="152"/>
        <v>1.1599999999999997</v>
      </c>
      <c r="F1252" s="2">
        <f t="shared" si="153"/>
        <v>1.2315</v>
      </c>
      <c r="G1252" s="2">
        <f t="shared" si="147"/>
        <v>1.4003999999999994</v>
      </c>
      <c r="H1252" s="2">
        <f t="shared" si="151"/>
        <v>0.99995000000000034</v>
      </c>
      <c r="I1252" s="2">
        <f t="array" ref="I1252">SUMPRODUCT(B1236:B1255, (ROW(B1236:B1255)-ROW(B1236)+1)) / (20*21/2)</f>
        <v>1.1784285714285714</v>
      </c>
      <c r="J1252" s="2">
        <f t="shared" si="154"/>
        <v>1.219752470889111</v>
      </c>
      <c r="K1252" s="2">
        <f t="shared" si="148"/>
        <v>1.2946577343662504</v>
      </c>
    </row>
    <row r="1253" spans="1:11" ht="13.5" x14ac:dyDescent="0.25">
      <c r="A1253" s="3">
        <f>TITRES_STAT!B1256</f>
        <v>44138</v>
      </c>
      <c r="B1253" s="5">
        <f>TITRES_STAT!D1256</f>
        <v>1.1499999999999999</v>
      </c>
      <c r="C1253" s="2">
        <f t="shared" si="149"/>
        <v>2.0000000000000018E-2</v>
      </c>
      <c r="D1253" s="2">
        <f t="shared" si="150"/>
        <v>1.1100000000000001</v>
      </c>
      <c r="E1253" s="2">
        <f t="shared" si="152"/>
        <v>1.149</v>
      </c>
      <c r="F1253" s="2">
        <f t="shared" si="153"/>
        <v>1.226</v>
      </c>
      <c r="G1253" s="2">
        <f t="shared" si="147"/>
        <v>1.3943999999999996</v>
      </c>
      <c r="H1253" s="2">
        <f t="shared" si="151"/>
        <v>1.0011000000000003</v>
      </c>
      <c r="I1253" s="2">
        <f t="array" ref="I1253">SUMPRODUCT(B1237:B1256, (ROW(B1237:B1256)-ROW(B1237)+1)) / (20*21/2)</f>
        <v>1.1781904761904762</v>
      </c>
      <c r="J1253" s="2">
        <f t="shared" si="154"/>
        <v>1.2131093784234814</v>
      </c>
      <c r="K1253" s="2">
        <f t="shared" si="148"/>
        <v>1.2889848820381622</v>
      </c>
    </row>
    <row r="1254" spans="1:11" ht="13.5" x14ac:dyDescent="0.25">
      <c r="A1254" s="3">
        <f>TITRES_STAT!B1257</f>
        <v>44139</v>
      </c>
      <c r="B1254" s="5">
        <f>TITRES_STAT!D1257</f>
        <v>1.18</v>
      </c>
      <c r="C1254" s="2">
        <f t="shared" si="149"/>
        <v>3.0000000000000027E-2</v>
      </c>
      <c r="D1254" s="2">
        <f t="shared" si="150"/>
        <v>1.1239999999999999</v>
      </c>
      <c r="E1254" s="2">
        <f t="shared" si="152"/>
        <v>1.145</v>
      </c>
      <c r="F1254" s="2">
        <f t="shared" si="153"/>
        <v>1.2184999999999999</v>
      </c>
      <c r="G1254" s="2">
        <f t="shared" si="147"/>
        <v>1.3873999999999995</v>
      </c>
      <c r="H1254" s="2">
        <f t="shared" si="151"/>
        <v>1.0024000000000004</v>
      </c>
      <c r="I1254" s="2">
        <f t="array" ref="I1254">SUMPRODUCT(B1238:B1257, (ROW(B1238:B1257)-ROW(B1238)+1)) / (20*21/2)</f>
        <v>1.1728571428571428</v>
      </c>
      <c r="J1254" s="2">
        <f t="shared" si="154"/>
        <v>1.2099561042879119</v>
      </c>
      <c r="K1254" s="2">
        <f t="shared" si="148"/>
        <v>1.2847109650954893</v>
      </c>
    </row>
    <row r="1255" spans="1:11" ht="13.5" x14ac:dyDescent="0.25">
      <c r="A1255" s="3">
        <f>TITRES_STAT!B1258</f>
        <v>44140</v>
      </c>
      <c r="B1255" s="5">
        <f>TITRES_STAT!D1258</f>
        <v>1.24</v>
      </c>
      <c r="C1255" s="2">
        <f t="shared" si="149"/>
        <v>6.0000000000000053E-2</v>
      </c>
      <c r="D1255" s="2">
        <f t="shared" si="150"/>
        <v>1.1599999999999999</v>
      </c>
      <c r="E1255" s="2">
        <f t="shared" si="152"/>
        <v>1.1499999999999999</v>
      </c>
      <c r="F1255" s="2">
        <f t="shared" si="153"/>
        <v>1.2124999999999997</v>
      </c>
      <c r="G1255" s="2">
        <f t="shared" si="147"/>
        <v>1.3797999999999997</v>
      </c>
      <c r="H1255" s="2">
        <f t="shared" si="151"/>
        <v>1.0041000000000004</v>
      </c>
      <c r="I1255" s="2">
        <f t="array" ref="I1255">SUMPRODUCT(B1239:B1258, (ROW(B1239:B1258)-ROW(B1239)+1)) / (20*21/2)</f>
        <v>1.1739523809523809</v>
      </c>
      <c r="J1255" s="2">
        <f t="shared" si="154"/>
        <v>1.2128174276890631</v>
      </c>
      <c r="K1255" s="2">
        <f t="shared" si="148"/>
        <v>1.282957593915274</v>
      </c>
    </row>
    <row r="1256" spans="1:11" ht="13.5" x14ac:dyDescent="0.25">
      <c r="A1256" s="3">
        <f>TITRES_STAT!B1259</f>
        <v>44141</v>
      </c>
      <c r="B1256" s="5">
        <f>TITRES_STAT!D1259</f>
        <v>1.21</v>
      </c>
      <c r="C1256" s="2">
        <f t="shared" si="149"/>
        <v>-3.0000000000000027E-2</v>
      </c>
      <c r="D1256" s="2">
        <f t="shared" si="150"/>
        <v>1.1819999999999999</v>
      </c>
      <c r="E1256" s="2">
        <f t="shared" si="152"/>
        <v>1.1529999999999998</v>
      </c>
      <c r="F1256" s="2">
        <f t="shared" si="153"/>
        <v>1.206</v>
      </c>
      <c r="G1256" s="2">
        <f t="shared" si="147"/>
        <v>1.3697999999999997</v>
      </c>
      <c r="H1256" s="2">
        <f t="shared" si="151"/>
        <v>1.0056500000000006</v>
      </c>
      <c r="I1256" s="2">
        <f t="array" ref="I1256">SUMPRODUCT(B1240:B1259, (ROW(B1240:B1259)-ROW(B1240)+1)) / (20*21/2)</f>
        <v>1.1746190476190475</v>
      </c>
      <c r="J1256" s="2">
        <f t="shared" si="154"/>
        <v>1.2125491012424856</v>
      </c>
      <c r="K1256" s="2">
        <f t="shared" si="148"/>
        <v>1.2800965118009495</v>
      </c>
    </row>
    <row r="1257" spans="1:11" ht="13.5" x14ac:dyDescent="0.25">
      <c r="A1257" s="3">
        <f>TITRES_STAT!B1260</f>
        <v>44144</v>
      </c>
      <c r="B1257" s="5">
        <f>TITRES_STAT!D1260</f>
        <v>1.1499999999999999</v>
      </c>
      <c r="C1257" s="2">
        <f t="shared" si="149"/>
        <v>-6.0000000000000053E-2</v>
      </c>
      <c r="D1257" s="2">
        <f t="shared" si="150"/>
        <v>1.1859999999999999</v>
      </c>
      <c r="E1257" s="2">
        <f t="shared" si="152"/>
        <v>1.149</v>
      </c>
      <c r="F1257" s="2">
        <f t="shared" si="153"/>
        <v>1.1984999999999997</v>
      </c>
      <c r="G1257" s="2">
        <f t="shared" si="147"/>
        <v>1.3585999999999996</v>
      </c>
      <c r="H1257" s="2">
        <f t="shared" si="151"/>
        <v>1.0068000000000006</v>
      </c>
      <c r="I1257" s="2">
        <f t="array" ref="I1257">SUMPRODUCT(B1241:B1260, (ROW(B1241:B1260)-ROW(B1241)+1)) / (20*21/2)</f>
        <v>1.1805238095238098</v>
      </c>
      <c r="J1257" s="2">
        <f t="shared" si="154"/>
        <v>1.2065920439812965</v>
      </c>
      <c r="K1257" s="2">
        <f t="shared" si="148"/>
        <v>1.2749946878087555</v>
      </c>
    </row>
    <row r="1258" spans="1:11" ht="13.5" x14ac:dyDescent="0.25">
      <c r="A1258" s="3">
        <f>TITRES_STAT!B1261</f>
        <v>44145</v>
      </c>
      <c r="B1258" s="5">
        <f>TITRES_STAT!D1261</f>
        <v>1.21</v>
      </c>
      <c r="C1258" s="2">
        <f t="shared" si="149"/>
        <v>6.0000000000000053E-2</v>
      </c>
      <c r="D1258" s="2">
        <f t="shared" si="150"/>
        <v>1.198</v>
      </c>
      <c r="E1258" s="2">
        <f t="shared" si="152"/>
        <v>1.1539999999999999</v>
      </c>
      <c r="F1258" s="2">
        <f t="shared" si="153"/>
        <v>1.1929999999999998</v>
      </c>
      <c r="G1258" s="2">
        <f t="shared" si="147"/>
        <v>1.3479999999999999</v>
      </c>
      <c r="H1258" s="2">
        <f t="shared" si="151"/>
        <v>1.0082000000000004</v>
      </c>
      <c r="I1258" s="2">
        <f t="array" ref="I1258">SUMPRODUCT(B1242:B1261, (ROW(B1242:B1261)-ROW(B1242)+1)) / (20*21/2)</f>
        <v>1.1932380952380952</v>
      </c>
      <c r="J1258" s="2">
        <f t="shared" si="154"/>
        <v>1.2069166112211729</v>
      </c>
      <c r="K1258" s="2">
        <f t="shared" si="148"/>
        <v>1.2724458765221376</v>
      </c>
    </row>
    <row r="1259" spans="1:11" ht="13.5" x14ac:dyDescent="0.25">
      <c r="A1259" s="3">
        <f>TITRES_STAT!B1262</f>
        <v>44146</v>
      </c>
      <c r="B1259" s="5">
        <f>TITRES_STAT!D1262</f>
        <v>1.2</v>
      </c>
      <c r="C1259" s="2">
        <f t="shared" si="149"/>
        <v>-1.0000000000000009E-2</v>
      </c>
      <c r="D1259" s="2">
        <f t="shared" si="150"/>
        <v>1.2020000000000002</v>
      </c>
      <c r="E1259" s="2">
        <f t="shared" si="152"/>
        <v>1.1629999999999998</v>
      </c>
      <c r="F1259" s="2">
        <f t="shared" si="153"/>
        <v>1.1879999999999997</v>
      </c>
      <c r="G1259" s="2">
        <f t="shared" si="147"/>
        <v>1.3367999999999998</v>
      </c>
      <c r="H1259" s="2">
        <f t="shared" si="151"/>
        <v>1.0096000000000005</v>
      </c>
      <c r="I1259" s="2">
        <f t="array" ref="I1259">SUMPRODUCT(B1243:B1262, (ROW(B1243:B1262)-ROW(B1243)+1)) / (20*21/2)</f>
        <v>1.2105238095238096</v>
      </c>
      <c r="J1259" s="2">
        <f t="shared" si="154"/>
        <v>1.206257886342966</v>
      </c>
      <c r="K1259" s="2">
        <f t="shared" si="148"/>
        <v>1.2696048617565636</v>
      </c>
    </row>
    <row r="1260" spans="1:11" ht="13.5" x14ac:dyDescent="0.25">
      <c r="A1260" s="3">
        <f>TITRES_STAT!B1263</f>
        <v>44147</v>
      </c>
      <c r="B1260" s="5">
        <f>TITRES_STAT!D1263</f>
        <v>1.25</v>
      </c>
      <c r="C1260" s="2">
        <f t="shared" si="149"/>
        <v>5.0000000000000044E-2</v>
      </c>
      <c r="D1260" s="2">
        <f t="shared" si="150"/>
        <v>1.204</v>
      </c>
      <c r="E1260" s="2">
        <f t="shared" si="152"/>
        <v>1.1819999999999999</v>
      </c>
      <c r="F1260" s="2">
        <f t="shared" si="153"/>
        <v>1.1864999999999999</v>
      </c>
      <c r="G1260" s="2">
        <f t="shared" si="147"/>
        <v>1.3275999999999997</v>
      </c>
      <c r="H1260" s="2">
        <f t="shared" si="151"/>
        <v>1.0113500000000004</v>
      </c>
      <c r="I1260" s="2">
        <f t="array" ref="I1260">SUMPRODUCT(B1244:B1263, (ROW(B1244:B1263)-ROW(B1244)+1)) / (20*21/2)</f>
        <v>1.2330000000000001</v>
      </c>
      <c r="J1260" s="2">
        <f t="shared" si="154"/>
        <v>1.2104238019293503</v>
      </c>
      <c r="K1260" s="2">
        <f t="shared" si="148"/>
        <v>1.2688360436484631</v>
      </c>
    </row>
    <row r="1261" spans="1:11" ht="13.5" x14ac:dyDescent="0.25">
      <c r="A1261" s="3">
        <f>TITRES_STAT!B1264</f>
        <v>44148</v>
      </c>
      <c r="B1261" s="5">
        <f>TITRES_STAT!D1264</f>
        <v>1.32</v>
      </c>
      <c r="C1261" s="2">
        <f t="shared" si="149"/>
        <v>7.0000000000000062E-2</v>
      </c>
      <c r="D1261" s="2">
        <f t="shared" si="150"/>
        <v>1.226</v>
      </c>
      <c r="E1261" s="2">
        <f t="shared" si="152"/>
        <v>1.204</v>
      </c>
      <c r="F1261" s="2">
        <f t="shared" si="153"/>
        <v>1.1884999999999999</v>
      </c>
      <c r="G1261" s="2">
        <f t="shared" si="147"/>
        <v>1.3203999999999996</v>
      </c>
      <c r="H1261" s="2">
        <f t="shared" si="151"/>
        <v>1.0136500000000006</v>
      </c>
      <c r="I1261" s="2">
        <f t="array" ref="I1261">SUMPRODUCT(B1245:B1264, (ROW(B1245:B1264)-ROW(B1245)+1)) / (20*21/2)</f>
        <v>1.2622857142857142</v>
      </c>
      <c r="J1261" s="2">
        <f t="shared" si="154"/>
        <v>1.2208596303170312</v>
      </c>
      <c r="K1261" s="2">
        <f t="shared" si="148"/>
        <v>1.2708424733093078</v>
      </c>
    </row>
    <row r="1262" spans="1:11" ht="13.5" x14ac:dyDescent="0.25">
      <c r="A1262" s="3">
        <f>TITRES_STAT!B1265</f>
        <v>44151</v>
      </c>
      <c r="B1262" s="5">
        <f>TITRES_STAT!D1265</f>
        <v>1.37</v>
      </c>
      <c r="C1262" s="2">
        <f t="shared" si="149"/>
        <v>5.0000000000000044E-2</v>
      </c>
      <c r="D1262" s="2">
        <f t="shared" si="150"/>
        <v>1.27</v>
      </c>
      <c r="E1262" s="2">
        <f t="shared" si="152"/>
        <v>1.2280000000000002</v>
      </c>
      <c r="F1262" s="2">
        <f t="shared" si="153"/>
        <v>1.194</v>
      </c>
      <c r="G1262" s="2">
        <f t="shared" si="147"/>
        <v>1.3153999999999999</v>
      </c>
      <c r="H1262" s="2">
        <f t="shared" si="151"/>
        <v>1.0161000000000004</v>
      </c>
      <c r="I1262" s="2">
        <f t="array" ref="I1262">SUMPRODUCT(B1246:B1265, (ROW(B1246:B1265)-ROW(B1246)+1)) / (20*21/2)</f>
        <v>1.2959047619047619</v>
      </c>
      <c r="J1262" s="2">
        <f t="shared" si="154"/>
        <v>1.2350634750487424</v>
      </c>
      <c r="K1262" s="2">
        <f t="shared" si="148"/>
        <v>1.2747310037677664</v>
      </c>
    </row>
    <row r="1263" spans="1:11" ht="13.5" x14ac:dyDescent="0.25">
      <c r="A1263" s="3">
        <f>TITRES_STAT!B1266</f>
        <v>44152</v>
      </c>
      <c r="B1263" s="5">
        <f>TITRES_STAT!D1266</f>
        <v>1.43</v>
      </c>
      <c r="C1263" s="2">
        <f t="shared" si="149"/>
        <v>5.9999999999999831E-2</v>
      </c>
      <c r="D1263" s="2">
        <f t="shared" si="150"/>
        <v>1.3140000000000001</v>
      </c>
      <c r="E1263" s="2">
        <f t="shared" si="152"/>
        <v>1.2559999999999998</v>
      </c>
      <c r="F1263" s="2">
        <f t="shared" si="153"/>
        <v>1.2025000000000001</v>
      </c>
      <c r="G1263" s="2">
        <f t="shared" si="147"/>
        <v>1.3120000000000003</v>
      </c>
      <c r="H1263" s="2">
        <f t="shared" si="151"/>
        <v>1.0188000000000006</v>
      </c>
      <c r="I1263" s="2">
        <f t="array" ref="I1263">SUMPRODUCT(B1247:B1266, (ROW(B1247:B1266)-ROW(B1247)+1)) / (20*21/2)</f>
        <v>1.3343809523809522</v>
      </c>
      <c r="J1263" s="2">
        <f t="shared" si="154"/>
        <v>1.2536288583774335</v>
      </c>
      <c r="K1263" s="2">
        <f t="shared" si="148"/>
        <v>1.2808199840121679</v>
      </c>
    </row>
    <row r="1264" spans="1:11" ht="13.5" x14ac:dyDescent="0.25">
      <c r="A1264" s="3">
        <f>TITRES_STAT!B1267</f>
        <v>44153</v>
      </c>
      <c r="B1264" s="5">
        <f>TITRES_STAT!D1267</f>
        <v>1.51</v>
      </c>
      <c r="C1264" s="2">
        <f t="shared" si="149"/>
        <v>8.0000000000000071E-2</v>
      </c>
      <c r="D1264" s="2">
        <f t="shared" si="150"/>
        <v>1.3759999999999999</v>
      </c>
      <c r="E1264" s="2">
        <f t="shared" si="152"/>
        <v>1.2889999999999999</v>
      </c>
      <c r="F1264" s="2">
        <f t="shared" si="153"/>
        <v>1.2170000000000001</v>
      </c>
      <c r="G1264" s="2">
        <f t="shared" si="147"/>
        <v>1.31</v>
      </c>
      <c r="H1264" s="2">
        <f t="shared" si="151"/>
        <v>1.0219500000000006</v>
      </c>
      <c r="I1264" s="2">
        <f t="array" ref="I1264">SUMPRODUCT(B1248:B1267, (ROW(B1248:B1267)-ROW(B1248)+1)) / (20*21/2)</f>
        <v>1.3792380952380952</v>
      </c>
      <c r="J1264" s="2">
        <f t="shared" si="154"/>
        <v>1.2780451575795828</v>
      </c>
      <c r="K1264" s="2">
        <f t="shared" si="148"/>
        <v>1.2898074356195339</v>
      </c>
    </row>
    <row r="1265" spans="1:11" ht="13.5" x14ac:dyDescent="0.25">
      <c r="A1265" s="3">
        <f>TITRES_STAT!B1268</f>
        <v>44154</v>
      </c>
      <c r="B1265" s="5">
        <f>TITRES_STAT!D1268</f>
        <v>1.57</v>
      </c>
      <c r="C1265" s="2">
        <f t="shared" si="149"/>
        <v>6.0000000000000053E-2</v>
      </c>
      <c r="D1265" s="2">
        <f t="shared" si="150"/>
        <v>1.44</v>
      </c>
      <c r="E1265" s="2">
        <f t="shared" si="152"/>
        <v>1.3220000000000001</v>
      </c>
      <c r="F1265" s="2">
        <f t="shared" si="153"/>
        <v>1.2360000000000002</v>
      </c>
      <c r="G1265" s="2">
        <f t="shared" si="147"/>
        <v>1.3097999999999999</v>
      </c>
      <c r="H1265" s="2">
        <f t="shared" si="151"/>
        <v>1.0253500000000004</v>
      </c>
      <c r="I1265" s="2">
        <f t="array" ref="I1265">SUMPRODUCT(B1249:B1268, (ROW(B1249:B1268)-ROW(B1249)+1)) / (20*21/2)</f>
        <v>1.4291428571428568</v>
      </c>
      <c r="J1265" s="2">
        <f t="shared" si="154"/>
        <v>1.3058503806672417</v>
      </c>
      <c r="K1265" s="2">
        <f t="shared" si="148"/>
        <v>1.3007953793207288</v>
      </c>
    </row>
    <row r="1266" spans="1:11" ht="13.5" x14ac:dyDescent="0.25">
      <c r="A1266" s="3">
        <f>TITRES_STAT!B1269</f>
        <v>44155</v>
      </c>
      <c r="B1266" s="5">
        <f>TITRES_STAT!D1269</f>
        <v>1.64</v>
      </c>
      <c r="C1266" s="2">
        <f t="shared" si="149"/>
        <v>6.999999999999984E-2</v>
      </c>
      <c r="D1266" s="2">
        <f t="shared" si="150"/>
        <v>1.504</v>
      </c>
      <c r="E1266" s="2">
        <f t="shared" si="152"/>
        <v>1.365</v>
      </c>
      <c r="F1266" s="2">
        <f t="shared" si="153"/>
        <v>1.2589999999999999</v>
      </c>
      <c r="G1266" s="2">
        <f t="shared" ref="G1266:G1329" si="155">AVERAGE(B1217:B1266)</f>
        <v>1.3117999999999999</v>
      </c>
      <c r="H1266" s="2">
        <f t="shared" si="151"/>
        <v>1.0291500000000005</v>
      </c>
      <c r="I1266" s="2">
        <f t="array" ref="I1266">SUMPRODUCT(B1250:B1269, (ROW(B1250:B1269)-ROW(B1250)+1)) / (20*21/2)</f>
        <v>1.477857142857143</v>
      </c>
      <c r="J1266" s="2">
        <f t="shared" si="154"/>
        <v>1.3376741539370283</v>
      </c>
      <c r="K1266" s="2">
        <f t="shared" si="148"/>
        <v>1.3140975213081512</v>
      </c>
    </row>
    <row r="1267" spans="1:11" ht="13.5" x14ac:dyDescent="0.25">
      <c r="A1267" s="3">
        <f>TITRES_STAT!B1270</f>
        <v>44158</v>
      </c>
      <c r="B1267" s="5">
        <f>TITRES_STAT!D1270</f>
        <v>1.73</v>
      </c>
      <c r="C1267" s="2">
        <f t="shared" si="149"/>
        <v>9.000000000000008E-2</v>
      </c>
      <c r="D1267" s="2">
        <f t="shared" si="150"/>
        <v>1.5759999999999998</v>
      </c>
      <c r="E1267" s="2">
        <f t="shared" si="152"/>
        <v>1.4230000000000003</v>
      </c>
      <c r="F1267" s="2">
        <f t="shared" si="153"/>
        <v>1.286</v>
      </c>
      <c r="G1267" s="2">
        <f t="shared" si="155"/>
        <v>1.3168</v>
      </c>
      <c r="H1267" s="2">
        <f t="shared" si="151"/>
        <v>1.0335000000000003</v>
      </c>
      <c r="I1267" s="2">
        <f t="array" ref="I1267">SUMPRODUCT(B1251:B1270, (ROW(B1251:B1270)-ROW(B1251)+1)) / (20*21/2)</f>
        <v>1.5202857142857142</v>
      </c>
      <c r="J1267" s="2">
        <f t="shared" si="154"/>
        <v>1.3750385202287398</v>
      </c>
      <c r="K1267" s="2">
        <f t="shared" ref="K1267:K1330" si="156">$K$4*B1267+(1-$K$4)*K1266</f>
        <v>1.3304074224333218</v>
      </c>
    </row>
    <row r="1268" spans="1:11" ht="13.5" x14ac:dyDescent="0.25">
      <c r="A1268" s="3">
        <f>TITRES_STAT!B1271</f>
        <v>44159</v>
      </c>
      <c r="B1268" s="5">
        <f>TITRES_STAT!D1271</f>
        <v>1.81</v>
      </c>
      <c r="C1268" s="2">
        <f t="shared" si="149"/>
        <v>8.0000000000000071E-2</v>
      </c>
      <c r="D1268" s="2">
        <f t="shared" si="150"/>
        <v>1.6519999999999999</v>
      </c>
      <c r="E1268" s="2">
        <f t="shared" si="152"/>
        <v>1.4830000000000001</v>
      </c>
      <c r="F1268" s="2">
        <f t="shared" si="153"/>
        <v>1.3185</v>
      </c>
      <c r="G1268" s="2">
        <f t="shared" si="155"/>
        <v>1.3242000000000003</v>
      </c>
      <c r="H1268" s="2">
        <f t="shared" si="151"/>
        <v>1.0384000000000002</v>
      </c>
      <c r="I1268" s="2">
        <f t="array" ref="I1268">SUMPRODUCT(B1252:B1271, (ROW(B1252:B1271)-ROW(B1252)+1)) / (20*21/2)</f>
        <v>1.5591904761904762</v>
      </c>
      <c r="J1268" s="2">
        <f t="shared" si="154"/>
        <v>1.4164634230640978</v>
      </c>
      <c r="K1268" s="2">
        <f t="shared" si="156"/>
        <v>1.3492149744947601</v>
      </c>
    </row>
    <row r="1269" spans="1:11" ht="13.5" x14ac:dyDescent="0.25">
      <c r="A1269" s="3">
        <f>TITRES_STAT!B1272</f>
        <v>44160</v>
      </c>
      <c r="B1269" s="5">
        <f>TITRES_STAT!D1272</f>
        <v>1.83</v>
      </c>
      <c r="C1269" s="2">
        <f t="shared" si="149"/>
        <v>2.0000000000000018E-2</v>
      </c>
      <c r="D1269" s="2">
        <f t="shared" si="150"/>
        <v>1.716</v>
      </c>
      <c r="E1269" s="2">
        <f t="shared" si="152"/>
        <v>1.546</v>
      </c>
      <c r="F1269" s="2">
        <f t="shared" si="153"/>
        <v>1.3545000000000003</v>
      </c>
      <c r="G1269" s="2">
        <f t="shared" si="155"/>
        <v>1.3334000000000001</v>
      </c>
      <c r="H1269" s="2">
        <f t="shared" si="151"/>
        <v>1.0433000000000003</v>
      </c>
      <c r="I1269" s="2">
        <f t="array" ref="I1269">SUMPRODUCT(B1253:B1272, (ROW(B1253:B1272)-ROW(B1253)+1)) / (20*21/2)</f>
        <v>1.5928571428571427</v>
      </c>
      <c r="J1269" s="2">
        <f t="shared" si="154"/>
        <v>1.4558478589627553</v>
      </c>
      <c r="K1269" s="2">
        <f t="shared" si="156"/>
        <v>1.3680692892204558</v>
      </c>
    </row>
    <row r="1270" spans="1:11" ht="13.5" x14ac:dyDescent="0.25">
      <c r="A1270" s="3">
        <f>TITRES_STAT!B1273</f>
        <v>44161</v>
      </c>
      <c r="B1270" s="5">
        <f>TITRES_STAT!D1273</f>
        <v>1.8</v>
      </c>
      <c r="C1270" s="2">
        <f t="shared" si="149"/>
        <v>-3.0000000000000027E-2</v>
      </c>
      <c r="D1270" s="2">
        <f t="shared" si="150"/>
        <v>1.762</v>
      </c>
      <c r="E1270" s="2">
        <f t="shared" si="152"/>
        <v>1.6010000000000002</v>
      </c>
      <c r="F1270" s="2">
        <f t="shared" si="153"/>
        <v>1.3915000000000002</v>
      </c>
      <c r="G1270" s="2">
        <f t="shared" si="155"/>
        <v>1.3410000000000002</v>
      </c>
      <c r="H1270" s="2">
        <f t="shared" si="151"/>
        <v>1.0481000000000003</v>
      </c>
      <c r="I1270" s="2">
        <f t="array" ref="I1270">SUMPRODUCT(B1254:B1273, (ROW(B1254:B1273)-ROW(B1254)+1)) / (20*21/2)</f>
        <v>1.6281904761904762</v>
      </c>
      <c r="J1270" s="2">
        <f t="shared" si="154"/>
        <v>1.4886242533472549</v>
      </c>
      <c r="K1270" s="2">
        <f t="shared" si="156"/>
        <v>1.3850077484667125</v>
      </c>
    </row>
    <row r="1271" spans="1:11" ht="13.5" x14ac:dyDescent="0.25">
      <c r="A1271" s="3">
        <f>TITRES_STAT!B1274</f>
        <v>44162</v>
      </c>
      <c r="B1271" s="5">
        <f>TITRES_STAT!D1274</f>
        <v>1.8</v>
      </c>
      <c r="C1271" s="2">
        <f t="shared" si="149"/>
        <v>0</v>
      </c>
      <c r="D1271" s="2">
        <f t="shared" si="150"/>
        <v>1.794</v>
      </c>
      <c r="E1271" s="2">
        <f t="shared" si="152"/>
        <v>1.6490000000000002</v>
      </c>
      <c r="F1271" s="2">
        <f t="shared" si="153"/>
        <v>1.4265000000000001</v>
      </c>
      <c r="G1271" s="2">
        <f t="shared" si="155"/>
        <v>1.3488</v>
      </c>
      <c r="H1271" s="2">
        <f t="shared" si="151"/>
        <v>1.0530500000000003</v>
      </c>
      <c r="I1271" s="2">
        <f t="array" ref="I1271">SUMPRODUCT(B1255:B1274, (ROW(B1255:B1274)-ROW(B1255)+1)) / (20*21/2)</f>
        <v>1.6602857142857144</v>
      </c>
      <c r="J1271" s="2">
        <f t="shared" si="154"/>
        <v>1.5182790863618021</v>
      </c>
      <c r="K1271" s="2">
        <f t="shared" si="156"/>
        <v>1.4012819544091943</v>
      </c>
    </row>
    <row r="1272" spans="1:11" ht="13.5" x14ac:dyDescent="0.25">
      <c r="A1272" s="3">
        <f>TITRES_STAT!B1275</f>
        <v>44165</v>
      </c>
      <c r="B1272" s="5">
        <f>TITRES_STAT!D1275</f>
        <v>1.78</v>
      </c>
      <c r="C1272" s="2">
        <f t="shared" si="149"/>
        <v>-2.0000000000000018E-2</v>
      </c>
      <c r="D1272" s="2">
        <f t="shared" si="150"/>
        <v>1.8039999999999998</v>
      </c>
      <c r="E1272" s="2">
        <f t="shared" si="152"/>
        <v>1.6900000000000002</v>
      </c>
      <c r="F1272" s="2">
        <f t="shared" si="153"/>
        <v>1.4590000000000001</v>
      </c>
      <c r="G1272" s="2">
        <f t="shared" si="155"/>
        <v>1.3562000000000001</v>
      </c>
      <c r="H1272" s="2">
        <f t="shared" si="151"/>
        <v>1.0577000000000003</v>
      </c>
      <c r="I1272" s="2">
        <f t="array" ref="I1272">SUMPRODUCT(B1256:B1275, (ROW(B1256:B1275)-ROW(B1256)+1)) / (20*21/2)</f>
        <v>1.6969047619047617</v>
      </c>
      <c r="J1272" s="2">
        <f t="shared" si="154"/>
        <v>1.5432048876606781</v>
      </c>
      <c r="K1272" s="2">
        <f t="shared" si="156"/>
        <v>1.4161336424715789</v>
      </c>
    </row>
    <row r="1273" spans="1:11" ht="13.5" x14ac:dyDescent="0.25">
      <c r="A1273" s="3">
        <f>TITRES_STAT!B1276</f>
        <v>44166</v>
      </c>
      <c r="B1273" s="5">
        <f>TITRES_STAT!D1276</f>
        <v>1.83</v>
      </c>
      <c r="C1273" s="2">
        <f t="shared" si="149"/>
        <v>5.0000000000000044E-2</v>
      </c>
      <c r="D1273" s="2">
        <f t="shared" si="150"/>
        <v>1.8079999999999998</v>
      </c>
      <c r="E1273" s="2">
        <f t="shared" si="152"/>
        <v>1.73</v>
      </c>
      <c r="F1273" s="2">
        <f t="shared" si="153"/>
        <v>1.4929999999999999</v>
      </c>
      <c r="G1273" s="2">
        <f t="shared" si="155"/>
        <v>1.3648000000000002</v>
      </c>
      <c r="H1273" s="2">
        <f t="shared" si="151"/>
        <v>1.0623500000000003</v>
      </c>
      <c r="I1273" s="2">
        <f t="array" ref="I1273">SUMPRODUCT(B1257:B1276, (ROW(B1257:B1276)-ROW(B1257)+1)) / (20*21/2)</f>
        <v>1.7379523809523811</v>
      </c>
      <c r="J1273" s="2">
        <f t="shared" si="154"/>
        <v>1.5705187078834708</v>
      </c>
      <c r="K1273" s="2">
        <f t="shared" si="156"/>
        <v>1.4323636957079877</v>
      </c>
    </row>
    <row r="1274" spans="1:11" ht="13.5" x14ac:dyDescent="0.25">
      <c r="A1274" s="3">
        <f>TITRES_STAT!B1277</f>
        <v>44167</v>
      </c>
      <c r="B1274" s="5">
        <f>TITRES_STAT!D1277</f>
        <v>1.83</v>
      </c>
      <c r="C1274" s="2">
        <f t="shared" si="149"/>
        <v>0</v>
      </c>
      <c r="D1274" s="2">
        <f t="shared" si="150"/>
        <v>1.8079999999999998</v>
      </c>
      <c r="E1274" s="2">
        <f t="shared" si="152"/>
        <v>1.762</v>
      </c>
      <c r="F1274" s="2">
        <f t="shared" si="153"/>
        <v>1.5254999999999999</v>
      </c>
      <c r="G1274" s="2">
        <f t="shared" si="155"/>
        <v>1.3736000000000002</v>
      </c>
      <c r="H1274" s="2">
        <f t="shared" si="151"/>
        <v>1.0671000000000006</v>
      </c>
      <c r="I1274" s="2">
        <f t="array" ref="I1274">SUMPRODUCT(B1258:B1277, (ROW(B1258:B1277)-ROW(B1258)+1)) / (20*21/2)</f>
        <v>1.7867142857142857</v>
      </c>
      <c r="J1274" s="2">
        <f t="shared" si="154"/>
        <v>1.5952312118945688</v>
      </c>
      <c r="K1274" s="2">
        <f t="shared" si="156"/>
        <v>1.4479572762684589</v>
      </c>
    </row>
    <row r="1275" spans="1:11" ht="13.5" x14ac:dyDescent="0.25">
      <c r="A1275" s="3">
        <f>TITRES_STAT!B1278</f>
        <v>44168</v>
      </c>
      <c r="B1275" s="5">
        <f>TITRES_STAT!D1278</f>
        <v>1.91</v>
      </c>
      <c r="C1275" s="2">
        <f t="shared" si="149"/>
        <v>7.9999999999999849E-2</v>
      </c>
      <c r="D1275" s="2">
        <f t="shared" si="150"/>
        <v>1.83</v>
      </c>
      <c r="E1275" s="2">
        <f t="shared" si="152"/>
        <v>1.796</v>
      </c>
      <c r="F1275" s="2">
        <f t="shared" si="153"/>
        <v>1.5589999999999997</v>
      </c>
      <c r="G1275" s="2">
        <f t="shared" si="155"/>
        <v>1.3837999999999999</v>
      </c>
      <c r="H1275" s="2">
        <f t="shared" si="151"/>
        <v>1.0724500000000006</v>
      </c>
      <c r="I1275" s="2">
        <f t="array" ref="I1275">SUMPRODUCT(B1259:B1278, (ROW(B1259:B1278)-ROW(B1259)+1)) / (20*21/2)</f>
        <v>1.8423333333333334</v>
      </c>
      <c r="J1275" s="2">
        <f t="shared" si="154"/>
        <v>1.6252091917141336</v>
      </c>
      <c r="K1275" s="2">
        <f t="shared" si="156"/>
        <v>1.4660765987677351</v>
      </c>
    </row>
    <row r="1276" spans="1:11" ht="13.5" x14ac:dyDescent="0.25">
      <c r="A1276" s="3">
        <f>TITRES_STAT!B1279</f>
        <v>44169</v>
      </c>
      <c r="B1276" s="5">
        <f>TITRES_STAT!D1279</f>
        <v>1.99</v>
      </c>
      <c r="C1276" s="2">
        <f t="shared" si="149"/>
        <v>8.0000000000000071E-2</v>
      </c>
      <c r="D1276" s="2">
        <f t="shared" si="150"/>
        <v>1.8679999999999999</v>
      </c>
      <c r="E1276" s="2">
        <f t="shared" si="152"/>
        <v>1.831</v>
      </c>
      <c r="F1276" s="2">
        <f t="shared" si="153"/>
        <v>1.5980000000000001</v>
      </c>
      <c r="G1276" s="2">
        <f t="shared" si="155"/>
        <v>1.3941999999999999</v>
      </c>
      <c r="H1276" s="2">
        <f t="shared" si="151"/>
        <v>1.0782000000000005</v>
      </c>
      <c r="I1276" s="2">
        <f t="array" ref="I1276">SUMPRODUCT(B1260:B1279, (ROW(B1260:B1279)-ROW(B1260)+1)) / (20*21/2)</f>
        <v>1.8969047619047616</v>
      </c>
      <c r="J1276" s="2">
        <f t="shared" si="154"/>
        <v>1.6599511734556447</v>
      </c>
      <c r="K1276" s="2">
        <f t="shared" si="156"/>
        <v>1.4866226145023338</v>
      </c>
    </row>
    <row r="1277" spans="1:11" ht="13.5" x14ac:dyDescent="0.25">
      <c r="A1277" s="3">
        <f>TITRES_STAT!B1280</f>
        <v>44172</v>
      </c>
      <c r="B1277" s="5">
        <f>TITRES_STAT!D1280</f>
        <v>2.11</v>
      </c>
      <c r="C1277" s="2">
        <f t="shared" si="149"/>
        <v>0.11999999999999988</v>
      </c>
      <c r="D1277" s="2">
        <f t="shared" si="150"/>
        <v>1.9339999999999999</v>
      </c>
      <c r="E1277" s="2">
        <f t="shared" si="152"/>
        <v>1.8689999999999998</v>
      </c>
      <c r="F1277" s="2">
        <f t="shared" si="153"/>
        <v>1.6460000000000001</v>
      </c>
      <c r="G1277" s="2">
        <f t="shared" si="155"/>
        <v>1.4069999999999998</v>
      </c>
      <c r="H1277" s="2">
        <f t="shared" si="151"/>
        <v>1.0847500000000005</v>
      </c>
      <c r="I1277" s="2">
        <f t="array" ref="I1277">SUMPRODUCT(B1261:B1280, (ROW(B1261:B1280)-ROW(B1261)+1)) / (20*21/2)</f>
        <v>1.9482857142857142</v>
      </c>
      <c r="J1277" s="2">
        <f t="shared" si="154"/>
        <v>1.702812966459869</v>
      </c>
      <c r="K1277" s="2">
        <f t="shared" si="156"/>
        <v>1.5110687864826344</v>
      </c>
    </row>
    <row r="1278" spans="1:11" ht="13.5" x14ac:dyDescent="0.25">
      <c r="A1278" s="3">
        <f>TITRES_STAT!B1281</f>
        <v>44173</v>
      </c>
      <c r="B1278" s="5">
        <f>TITRES_STAT!D1281</f>
        <v>2.23</v>
      </c>
      <c r="C1278" s="2">
        <f t="shared" si="149"/>
        <v>0.12000000000000011</v>
      </c>
      <c r="D1278" s="2">
        <f t="shared" si="150"/>
        <v>2.0140000000000002</v>
      </c>
      <c r="E1278" s="2">
        <f t="shared" si="152"/>
        <v>1.911</v>
      </c>
      <c r="F1278" s="2">
        <f t="shared" si="153"/>
        <v>1.6969999999999998</v>
      </c>
      <c r="G1278" s="2">
        <f t="shared" si="155"/>
        <v>1.4229999999999998</v>
      </c>
      <c r="H1278" s="2">
        <f t="shared" si="151"/>
        <v>1.0917500000000004</v>
      </c>
      <c r="I1278" s="2">
        <f t="array" ref="I1278">SUMPRODUCT(B1262:B1281, (ROW(B1262:B1281)-ROW(B1262)+1)) / (20*21/2)</f>
        <v>2.0042380952380956</v>
      </c>
      <c r="J1278" s="2">
        <f t="shared" si="154"/>
        <v>1.753021255368453</v>
      </c>
      <c r="K1278" s="2">
        <f t="shared" si="156"/>
        <v>1.5392621674048841</v>
      </c>
    </row>
    <row r="1279" spans="1:11" ht="13.5" x14ac:dyDescent="0.25">
      <c r="A1279" s="3">
        <f>TITRES_STAT!B1282</f>
        <v>44174</v>
      </c>
      <c r="B1279" s="5">
        <f>TITRES_STAT!D1282</f>
        <v>2.27</v>
      </c>
      <c r="C1279" s="2">
        <f t="shared" si="149"/>
        <v>4.0000000000000036E-2</v>
      </c>
      <c r="D1279" s="2">
        <f t="shared" si="150"/>
        <v>2.1019999999999999</v>
      </c>
      <c r="E1279" s="2">
        <f t="shared" si="152"/>
        <v>1.9549999999999996</v>
      </c>
      <c r="F1279" s="2">
        <f t="shared" si="153"/>
        <v>1.7504999999999999</v>
      </c>
      <c r="G1279" s="2">
        <f t="shared" si="155"/>
        <v>1.4401999999999999</v>
      </c>
      <c r="H1279" s="2">
        <f t="shared" si="151"/>
        <v>1.0989000000000004</v>
      </c>
      <c r="I1279" s="2">
        <f t="array" ref="I1279">SUMPRODUCT(B1263:B1282, (ROW(B1263:B1282)-ROW(B1263)+1)) / (20*21/2)</f>
        <v>2.0541428571428573</v>
      </c>
      <c r="J1279" s="2">
        <f t="shared" si="154"/>
        <v>1.8022573262857433</v>
      </c>
      <c r="K1279" s="2">
        <f t="shared" si="156"/>
        <v>1.5679185529968496</v>
      </c>
    </row>
    <row r="1280" spans="1:11" ht="13.5" x14ac:dyDescent="0.25">
      <c r="A1280" s="3">
        <f>TITRES_STAT!B1283</f>
        <v>44175</v>
      </c>
      <c r="B1280" s="5">
        <f>TITRES_STAT!D1283</f>
        <v>2.29</v>
      </c>
      <c r="C1280" s="2">
        <f t="shared" si="149"/>
        <v>2.0000000000000018E-2</v>
      </c>
      <c r="D1280" s="2">
        <f t="shared" si="150"/>
        <v>2.1779999999999999</v>
      </c>
      <c r="E1280" s="2">
        <f t="shared" si="152"/>
        <v>2.004</v>
      </c>
      <c r="F1280" s="2">
        <f t="shared" si="153"/>
        <v>1.8024999999999998</v>
      </c>
      <c r="G1280" s="2">
        <f t="shared" si="155"/>
        <v>1.4577999999999998</v>
      </c>
      <c r="H1280" s="2">
        <f t="shared" si="151"/>
        <v>1.1059500000000004</v>
      </c>
      <c r="I1280" s="2">
        <f t="array" ref="I1280">SUMPRODUCT(B1264:B1283, (ROW(B1264:B1283)-ROW(B1264)+1)) / (20*21/2)</f>
        <v>2.1059047619047622</v>
      </c>
      <c r="J1280" s="2">
        <f t="shared" si="154"/>
        <v>1.848709009496625</v>
      </c>
      <c r="K1280" s="2">
        <f t="shared" si="156"/>
        <v>1.5962354724871692</v>
      </c>
    </row>
    <row r="1281" spans="1:11" ht="13.5" x14ac:dyDescent="0.25">
      <c r="A1281" s="3">
        <f>TITRES_STAT!B1284</f>
        <v>44176</v>
      </c>
      <c r="B1281" s="5">
        <f>TITRES_STAT!D1284</f>
        <v>2.39</v>
      </c>
      <c r="C1281" s="2">
        <f t="shared" si="149"/>
        <v>0.10000000000000009</v>
      </c>
      <c r="D1281" s="2">
        <f t="shared" si="150"/>
        <v>2.258</v>
      </c>
      <c r="E1281" s="2">
        <f t="shared" si="152"/>
        <v>2.0629999999999997</v>
      </c>
      <c r="F1281" s="2">
        <f t="shared" si="153"/>
        <v>1.8559999999999999</v>
      </c>
      <c r="G1281" s="2">
        <f t="shared" si="155"/>
        <v>1.4785999999999999</v>
      </c>
      <c r="H1281" s="2">
        <f t="shared" si="151"/>
        <v>1.1136000000000004</v>
      </c>
      <c r="I1281" s="2">
        <f t="array" ref="I1281">SUMPRODUCT(B1265:B1284, (ROW(B1265:B1284)-ROW(B1265)+1)) / (20*21/2)</f>
        <v>2.1661428571428569</v>
      </c>
      <c r="J1281" s="2">
        <f t="shared" si="154"/>
        <v>1.9002605324017083</v>
      </c>
      <c r="K1281" s="2">
        <f t="shared" si="156"/>
        <v>1.6273634931739469</v>
      </c>
    </row>
    <row r="1282" spans="1:11" ht="13.5" x14ac:dyDescent="0.25">
      <c r="A1282" s="3">
        <f>TITRES_STAT!B1285</f>
        <v>44179</v>
      </c>
      <c r="B1282" s="5">
        <f>TITRES_STAT!D1285</f>
        <v>2.38</v>
      </c>
      <c r="C1282" s="2">
        <f t="shared" si="149"/>
        <v>-1.0000000000000231E-2</v>
      </c>
      <c r="D1282" s="2">
        <f t="shared" si="150"/>
        <v>2.3119999999999998</v>
      </c>
      <c r="E1282" s="2">
        <f t="shared" si="152"/>
        <v>2.1230000000000002</v>
      </c>
      <c r="F1282" s="2">
        <f t="shared" si="153"/>
        <v>1.9065000000000001</v>
      </c>
      <c r="G1282" s="2">
        <f t="shared" si="155"/>
        <v>1.5007999999999995</v>
      </c>
      <c r="H1282" s="2">
        <f t="shared" si="151"/>
        <v>1.1211000000000002</v>
      </c>
      <c r="I1282" s="2">
        <f t="array" ref="I1282">SUMPRODUCT(B1266:B1285, (ROW(B1266:B1285)-ROW(B1266)+1)) / (20*21/2)</f>
        <v>2.2355238095238095</v>
      </c>
      <c r="J1282" s="2">
        <f t="shared" si="154"/>
        <v>1.9459500055063075</v>
      </c>
      <c r="K1282" s="2">
        <f t="shared" si="156"/>
        <v>1.6568786503043804</v>
      </c>
    </row>
    <row r="1283" spans="1:11" ht="13.5" x14ac:dyDescent="0.25">
      <c r="A1283" s="3">
        <f>TITRES_STAT!B1286</f>
        <v>44180</v>
      </c>
      <c r="B1283" s="5">
        <f>TITRES_STAT!D1286</f>
        <v>2.4500000000000002</v>
      </c>
      <c r="C1283" s="2">
        <f t="shared" si="149"/>
        <v>7.0000000000000284E-2</v>
      </c>
      <c r="D1283" s="2">
        <f t="shared" si="150"/>
        <v>2.3560000000000003</v>
      </c>
      <c r="E1283" s="2">
        <f t="shared" si="152"/>
        <v>2.1849999999999996</v>
      </c>
      <c r="F1283" s="2">
        <f t="shared" si="153"/>
        <v>1.9575000000000002</v>
      </c>
      <c r="G1283" s="2">
        <f t="shared" si="155"/>
        <v>1.5245999999999995</v>
      </c>
      <c r="H1283" s="2">
        <f t="shared" si="151"/>
        <v>1.1290500000000003</v>
      </c>
      <c r="I1283" s="2">
        <f t="array" ref="I1283">SUMPRODUCT(B1267:B1286, (ROW(B1267:B1286)-ROW(B1267)+1)) / (20*21/2)</f>
        <v>2.3088571428571427</v>
      </c>
      <c r="J1283" s="2">
        <f t="shared" si="154"/>
        <v>1.9939547668866593</v>
      </c>
      <c r="K1283" s="2">
        <f t="shared" si="156"/>
        <v>1.6879814483316598</v>
      </c>
    </row>
    <row r="1284" spans="1:11" ht="13.5" x14ac:dyDescent="0.25">
      <c r="A1284" s="3">
        <f>TITRES_STAT!B1287</f>
        <v>44181</v>
      </c>
      <c r="B1284" s="5">
        <f>TITRES_STAT!D1287</f>
        <v>2.59</v>
      </c>
      <c r="C1284" s="2">
        <f t="shared" ref="C1284:C1347" si="157">B1284-B1283</f>
        <v>0.13999999999999968</v>
      </c>
      <c r="D1284" s="2">
        <f t="shared" si="150"/>
        <v>2.42</v>
      </c>
      <c r="E1284" s="2">
        <f t="shared" si="152"/>
        <v>2.2610000000000001</v>
      </c>
      <c r="F1284" s="2">
        <f t="shared" si="153"/>
        <v>2.0115000000000003</v>
      </c>
      <c r="G1284" s="2">
        <f t="shared" si="155"/>
        <v>1.5497999999999996</v>
      </c>
      <c r="H1284" s="2">
        <f t="shared" si="151"/>
        <v>1.1377500000000003</v>
      </c>
      <c r="I1284" s="2">
        <f t="array" ref="I1284">SUMPRODUCT(B1268:B1287, (ROW(B1268:B1287)-ROW(B1268)+1)) / (20*21/2)</f>
        <v>2.3926666666666665</v>
      </c>
      <c r="J1284" s="2">
        <f t="shared" si="154"/>
        <v>2.0507209795641201</v>
      </c>
      <c r="K1284" s="2">
        <f t="shared" si="156"/>
        <v>1.723354724867673</v>
      </c>
    </row>
    <row r="1285" spans="1:11" ht="13.5" x14ac:dyDescent="0.25">
      <c r="A1285" s="3">
        <f>TITRES_STAT!B1288</f>
        <v>44182</v>
      </c>
      <c r="B1285" s="5">
        <f>TITRES_STAT!D1288</f>
        <v>2.74</v>
      </c>
      <c r="C1285" s="2">
        <f t="shared" si="157"/>
        <v>0.15000000000000036</v>
      </c>
      <c r="D1285" s="2">
        <f t="shared" si="150"/>
        <v>2.5099999999999998</v>
      </c>
      <c r="E1285" s="2">
        <f t="shared" si="152"/>
        <v>2.3439999999999999</v>
      </c>
      <c r="F1285" s="2">
        <f t="shared" si="153"/>
        <v>2.0699999999999998</v>
      </c>
      <c r="G1285" s="2">
        <f t="shared" si="155"/>
        <v>1.5773999999999995</v>
      </c>
      <c r="H1285" s="2">
        <f t="shared" si="151"/>
        <v>1.1473000000000004</v>
      </c>
      <c r="I1285" s="2">
        <f t="array" ref="I1285">SUMPRODUCT(B1269:B1288, (ROW(B1269:B1288)-ROW(B1269)+1)) / (20*21/2)</f>
        <v>2.4789523809523808</v>
      </c>
      <c r="J1285" s="2">
        <f t="shared" si="154"/>
        <v>2.1163666005580133</v>
      </c>
      <c r="K1285" s="2">
        <f t="shared" si="156"/>
        <v>1.7632231670297251</v>
      </c>
    </row>
    <row r="1286" spans="1:11" ht="13.5" x14ac:dyDescent="0.25">
      <c r="A1286" s="3">
        <f>TITRES_STAT!B1289</f>
        <v>44183</v>
      </c>
      <c r="B1286" s="5">
        <f>TITRES_STAT!D1289</f>
        <v>2.84</v>
      </c>
      <c r="C1286" s="2">
        <f t="shared" si="157"/>
        <v>9.9999999999999645E-2</v>
      </c>
      <c r="D1286" s="2">
        <f t="shared" ref="D1286:D1349" si="158">AVERAGE(B1282:B1286)</f>
        <v>2.6</v>
      </c>
      <c r="E1286" s="2">
        <f t="shared" si="152"/>
        <v>2.4289999999999994</v>
      </c>
      <c r="F1286" s="2">
        <f t="shared" si="153"/>
        <v>2.13</v>
      </c>
      <c r="G1286" s="2">
        <f t="shared" si="155"/>
        <v>1.6073999999999997</v>
      </c>
      <c r="H1286" s="2">
        <f t="shared" si="151"/>
        <v>1.1574000000000004</v>
      </c>
      <c r="I1286" s="2">
        <f t="array" ref="I1286">SUMPRODUCT(B1270:B1289, (ROW(B1270:B1289)-ROW(B1270)+1)) / (20*21/2)</f>
        <v>2.5686190476190478</v>
      </c>
      <c r="J1286" s="2">
        <f t="shared" si="154"/>
        <v>2.1852840671715357</v>
      </c>
      <c r="K1286" s="2">
        <f t="shared" si="156"/>
        <v>1.8054497094991477</v>
      </c>
    </row>
    <row r="1287" spans="1:11" ht="13.5" x14ac:dyDescent="0.25">
      <c r="A1287" s="3">
        <f>TITRES_STAT!B1290</f>
        <v>44186</v>
      </c>
      <c r="B1287" s="5">
        <f>TITRES_STAT!D1290</f>
        <v>3.01</v>
      </c>
      <c r="C1287" s="2">
        <f t="shared" si="157"/>
        <v>0.16999999999999993</v>
      </c>
      <c r="D1287" s="2">
        <f t="shared" si="158"/>
        <v>2.726</v>
      </c>
      <c r="E1287" s="2">
        <f t="shared" si="152"/>
        <v>2.5189999999999997</v>
      </c>
      <c r="F1287" s="2">
        <f t="shared" si="153"/>
        <v>2.1939999999999995</v>
      </c>
      <c r="G1287" s="2">
        <f t="shared" si="155"/>
        <v>1.6415999999999997</v>
      </c>
      <c r="H1287" s="2">
        <f t="shared" si="151"/>
        <v>1.1684000000000005</v>
      </c>
      <c r="I1287" s="2">
        <f t="array" ref="I1287">SUMPRODUCT(B1271:B1290, (ROW(B1271:B1290)-ROW(B1271)+1)) / (20*21/2)</f>
        <v>2.651761904761905</v>
      </c>
      <c r="J1287" s="2">
        <f t="shared" si="154"/>
        <v>2.2638284417266274</v>
      </c>
      <c r="K1287" s="2">
        <f t="shared" si="156"/>
        <v>1.8526869757932987</v>
      </c>
    </row>
    <row r="1288" spans="1:11" ht="13.5" x14ac:dyDescent="0.25">
      <c r="A1288" s="3">
        <f>TITRES_STAT!B1291</f>
        <v>44187</v>
      </c>
      <c r="B1288" s="5">
        <f>TITRES_STAT!D1291</f>
        <v>3.1</v>
      </c>
      <c r="C1288" s="2">
        <f t="shared" si="157"/>
        <v>9.0000000000000302E-2</v>
      </c>
      <c r="D1288" s="2">
        <f t="shared" si="158"/>
        <v>2.8559999999999999</v>
      </c>
      <c r="E1288" s="2">
        <f t="shared" si="152"/>
        <v>2.6060000000000003</v>
      </c>
      <c r="F1288" s="2">
        <f t="shared" si="153"/>
        <v>2.2585000000000002</v>
      </c>
      <c r="G1288" s="2">
        <f t="shared" si="155"/>
        <v>1.6771999999999998</v>
      </c>
      <c r="H1288" s="2">
        <f t="shared" si="151"/>
        <v>1.1799500000000005</v>
      </c>
      <c r="I1288" s="2">
        <f t="array" ref="I1288">SUMPRODUCT(B1272:B1291, (ROW(B1272:B1291)-ROW(B1272)+1)) / (20*21/2)</f>
        <v>2.7196666666666673</v>
      </c>
      <c r="J1288" s="2">
        <f t="shared" si="154"/>
        <v>2.3434638282288534</v>
      </c>
      <c r="K1288" s="2">
        <f t="shared" si="156"/>
        <v>1.9016012120366987</v>
      </c>
    </row>
    <row r="1289" spans="1:11" ht="13.5" x14ac:dyDescent="0.25">
      <c r="A1289" s="3">
        <f>TITRES_STAT!B1292</f>
        <v>44188</v>
      </c>
      <c r="B1289" s="5">
        <f>TITRES_STAT!D1292</f>
        <v>3.2</v>
      </c>
      <c r="C1289" s="2">
        <f t="shared" si="157"/>
        <v>0.10000000000000009</v>
      </c>
      <c r="D1289" s="2">
        <f t="shared" si="158"/>
        <v>2.9780000000000002</v>
      </c>
      <c r="E1289" s="2">
        <f t="shared" si="152"/>
        <v>2.6989999999999998</v>
      </c>
      <c r="F1289" s="2">
        <f t="shared" si="153"/>
        <v>2.3269999999999995</v>
      </c>
      <c r="G1289" s="2">
        <f t="shared" si="155"/>
        <v>1.7151999999999998</v>
      </c>
      <c r="H1289" s="2">
        <f t="shared" si="151"/>
        <v>1.1920500000000005</v>
      </c>
      <c r="I1289" s="2">
        <f t="array" ref="I1289">SUMPRODUCT(B1273:B1292, (ROW(B1273:B1292)-ROW(B1273)+1)) / (20*21/2)</f>
        <v>2.7641904761904761</v>
      </c>
      <c r="J1289" s="2">
        <f t="shared" si="154"/>
        <v>2.425038701730867</v>
      </c>
      <c r="K1289" s="2">
        <f t="shared" si="156"/>
        <v>1.9525188115646714</v>
      </c>
    </row>
    <row r="1290" spans="1:11" ht="13.5" x14ac:dyDescent="0.25">
      <c r="A1290" s="3">
        <f>TITRES_STAT!B1293</f>
        <v>44189</v>
      </c>
      <c r="B1290" s="5">
        <f>TITRES_STAT!D1293</f>
        <v>3.2</v>
      </c>
      <c r="C1290" s="2">
        <f t="shared" si="157"/>
        <v>0</v>
      </c>
      <c r="D1290" s="2">
        <f t="shared" si="158"/>
        <v>3.0699999999999994</v>
      </c>
      <c r="E1290" s="2">
        <f t="shared" si="152"/>
        <v>2.79</v>
      </c>
      <c r="F1290" s="2">
        <f t="shared" si="153"/>
        <v>2.3969999999999998</v>
      </c>
      <c r="G1290" s="2">
        <f t="shared" si="155"/>
        <v>1.7535999999999998</v>
      </c>
      <c r="H1290" s="2">
        <f t="shared" ref="H1290:H1353" si="159">AVERAGE(B1091:B1290)</f>
        <v>1.2042000000000004</v>
      </c>
      <c r="I1290" s="2">
        <f t="array" ref="I1290">SUMPRODUCT(B1274:B1293, (ROW(B1274:B1293)-ROW(B1274)+1)) / (20*21/2)</f>
        <v>2.8032380952380951</v>
      </c>
      <c r="J1290" s="2">
        <f t="shared" si="154"/>
        <v>2.4988445396612606</v>
      </c>
      <c r="K1290" s="2">
        <f t="shared" si="156"/>
        <v>2.001439642483704</v>
      </c>
    </row>
    <row r="1291" spans="1:11" ht="13.5" x14ac:dyDescent="0.25">
      <c r="A1291" s="3">
        <f>TITRES_STAT!B1294</f>
        <v>44190</v>
      </c>
      <c r="B1291" s="5">
        <f>TITRES_STAT!D1294</f>
        <v>3.11</v>
      </c>
      <c r="C1291" s="2">
        <f t="shared" si="157"/>
        <v>-9.0000000000000302E-2</v>
      </c>
      <c r="D1291" s="2">
        <f t="shared" si="158"/>
        <v>3.1239999999999997</v>
      </c>
      <c r="E1291" s="2">
        <f t="shared" si="152"/>
        <v>2.8619999999999997</v>
      </c>
      <c r="F1291" s="2">
        <f t="shared" si="153"/>
        <v>2.4624999999999999</v>
      </c>
      <c r="G1291" s="2">
        <f t="shared" si="155"/>
        <v>1.7902</v>
      </c>
      <c r="H1291" s="2">
        <f t="shared" si="159"/>
        <v>1.2158500000000003</v>
      </c>
      <c r="I1291" s="2">
        <f t="array" ref="I1291">SUMPRODUCT(B1275:B1294, (ROW(B1275:B1294)-ROW(B1275)+1)) / (20*21/2)</f>
        <v>2.8303809523809522</v>
      </c>
      <c r="J1291" s="2">
        <f t="shared" si="154"/>
        <v>2.5570498215982833</v>
      </c>
      <c r="K1291" s="2">
        <f t="shared" si="156"/>
        <v>2.0449125976804217</v>
      </c>
    </row>
    <row r="1292" spans="1:11" ht="13.5" x14ac:dyDescent="0.25">
      <c r="A1292" s="3">
        <f>TITRES_STAT!B1295</f>
        <v>44193</v>
      </c>
      <c r="B1292" s="5">
        <f>TITRES_STAT!D1295</f>
        <v>2.93</v>
      </c>
      <c r="C1292" s="2">
        <f t="shared" si="157"/>
        <v>-0.17999999999999972</v>
      </c>
      <c r="D1292" s="2">
        <f t="shared" si="158"/>
        <v>3.1079999999999997</v>
      </c>
      <c r="E1292" s="2">
        <f t="shared" ref="E1292:E1355" si="160">AVERAGE(B1283:B1292)</f>
        <v>2.9169999999999998</v>
      </c>
      <c r="F1292" s="2">
        <f t="shared" si="153"/>
        <v>2.5200000000000005</v>
      </c>
      <c r="G1292" s="2">
        <f t="shared" si="155"/>
        <v>1.8236000000000001</v>
      </c>
      <c r="H1292" s="2">
        <f t="shared" si="159"/>
        <v>1.2265000000000004</v>
      </c>
      <c r="I1292" s="2">
        <f t="array" ref="I1292">SUMPRODUCT(B1276:B1295, (ROW(B1276:B1295)-ROW(B1276)+1)) / (20*21/2)</f>
        <v>2.8440476190476192</v>
      </c>
      <c r="J1292" s="2">
        <f t="shared" si="154"/>
        <v>2.592568886207971</v>
      </c>
      <c r="K1292" s="2">
        <f t="shared" si="156"/>
        <v>2.0796219075753073</v>
      </c>
    </row>
    <row r="1293" spans="1:11" ht="13.5" x14ac:dyDescent="0.25">
      <c r="A1293" s="3">
        <f>TITRES_STAT!B1296</f>
        <v>44194</v>
      </c>
      <c r="B1293" s="5">
        <f>TITRES_STAT!D1296</f>
        <v>2.93</v>
      </c>
      <c r="C1293" s="2">
        <f t="shared" si="157"/>
        <v>0</v>
      </c>
      <c r="D1293" s="2">
        <f t="shared" si="158"/>
        <v>3.0739999999999998</v>
      </c>
      <c r="E1293" s="2">
        <f t="shared" si="160"/>
        <v>2.9649999999999999</v>
      </c>
      <c r="F1293" s="2">
        <f t="shared" si="153"/>
        <v>2.5750000000000002</v>
      </c>
      <c r="G1293" s="2">
        <f t="shared" si="155"/>
        <v>1.8570000000000002</v>
      </c>
      <c r="H1293" s="2">
        <f t="shared" si="159"/>
        <v>1.2373000000000005</v>
      </c>
      <c r="I1293" s="2">
        <f t="array" ref="I1293">SUMPRODUCT(B1277:B1296, (ROW(B1277:B1296)-ROW(B1277)+1)) / (20*21/2)</f>
        <v>2.8488571428571428</v>
      </c>
      <c r="J1293" s="2">
        <f t="shared" si="154"/>
        <v>2.6247051827595929</v>
      </c>
      <c r="K1293" s="2">
        <f t="shared" si="156"/>
        <v>2.1129700680625501</v>
      </c>
    </row>
    <row r="1294" spans="1:11" ht="13.5" x14ac:dyDescent="0.25">
      <c r="A1294" s="3">
        <f>TITRES_STAT!B1297</f>
        <v>44195</v>
      </c>
      <c r="B1294" s="5">
        <f>TITRES_STAT!D1297</f>
        <v>2.86</v>
      </c>
      <c r="C1294" s="2">
        <f t="shared" si="157"/>
        <v>-7.0000000000000284E-2</v>
      </c>
      <c r="D1294" s="2">
        <f t="shared" si="158"/>
        <v>3.0059999999999998</v>
      </c>
      <c r="E1294" s="2">
        <f t="shared" si="160"/>
        <v>2.992</v>
      </c>
      <c r="F1294" s="2">
        <f t="shared" si="153"/>
        <v>2.6265000000000005</v>
      </c>
      <c r="G1294" s="2">
        <f t="shared" si="155"/>
        <v>1.8898000000000001</v>
      </c>
      <c r="H1294" s="2">
        <f t="shared" si="159"/>
        <v>1.2477500000000006</v>
      </c>
      <c r="I1294" s="2">
        <f t="array" ref="I1294">SUMPRODUCT(B1278:B1297, (ROW(B1278:B1297)-ROW(B1278)+1)) / (20*21/2)</f>
        <v>2.8349523809523816</v>
      </c>
      <c r="J1294" s="2">
        <f t="shared" si="154"/>
        <v>2.6471142129729648</v>
      </c>
      <c r="K1294" s="2">
        <f t="shared" si="156"/>
        <v>2.1422653595110779</v>
      </c>
    </row>
    <row r="1295" spans="1:11" ht="13.5" x14ac:dyDescent="0.25">
      <c r="A1295" s="3">
        <f>TITRES_STAT!B1298</f>
        <v>44196</v>
      </c>
      <c r="B1295" s="5">
        <f>TITRES_STAT!D1298</f>
        <v>2.77</v>
      </c>
      <c r="C1295" s="2">
        <f t="shared" si="157"/>
        <v>-8.9999999999999858E-2</v>
      </c>
      <c r="D1295" s="2">
        <f t="shared" si="158"/>
        <v>2.92</v>
      </c>
      <c r="E1295" s="2">
        <f t="shared" si="160"/>
        <v>2.9949999999999997</v>
      </c>
      <c r="F1295" s="2">
        <f t="shared" si="153"/>
        <v>2.6695000000000002</v>
      </c>
      <c r="G1295" s="2">
        <f t="shared" si="155"/>
        <v>1.9214000000000002</v>
      </c>
      <c r="H1295" s="2">
        <f t="shared" si="159"/>
        <v>1.2577500000000006</v>
      </c>
      <c r="I1295" s="2">
        <f t="array" ref="I1295">SUMPRODUCT(B1279:B1298, (ROW(B1279:B1298)-ROW(B1279)+1)) / (20*21/2)</f>
        <v>2.8141428571428571</v>
      </c>
      <c r="J1295" s="2">
        <f t="shared" si="154"/>
        <v>2.658817621261254</v>
      </c>
      <c r="K1295" s="2">
        <f t="shared" si="156"/>
        <v>2.1668824042361337</v>
      </c>
    </row>
    <row r="1296" spans="1:11" ht="13.5" x14ac:dyDescent="0.25">
      <c r="A1296" s="3">
        <f>TITRES_STAT!B1299</f>
        <v>44200</v>
      </c>
      <c r="B1296" s="5">
        <f>TITRES_STAT!D1299</f>
        <v>2.72</v>
      </c>
      <c r="C1296" s="2">
        <f t="shared" si="157"/>
        <v>-4.9999999999999822E-2</v>
      </c>
      <c r="D1296" s="2">
        <f t="shared" si="158"/>
        <v>2.8420000000000001</v>
      </c>
      <c r="E1296" s="2">
        <f t="shared" si="160"/>
        <v>2.9829999999999997</v>
      </c>
      <c r="F1296" s="2">
        <f t="shared" si="153"/>
        <v>2.7060000000000004</v>
      </c>
      <c r="G1296" s="2">
        <f t="shared" si="155"/>
        <v>1.9521999999999999</v>
      </c>
      <c r="H1296" s="2">
        <f t="shared" si="159"/>
        <v>1.2676000000000005</v>
      </c>
      <c r="I1296" s="2">
        <f t="array" ref="I1296">SUMPRODUCT(B1280:B1299, (ROW(B1280:B1299)-ROW(B1280)+1)) / (20*21/2)</f>
        <v>2.7919999999999998</v>
      </c>
      <c r="J1296" s="2">
        <f t="shared" si="154"/>
        <v>2.6646445144744679</v>
      </c>
      <c r="K1296" s="2">
        <f t="shared" si="156"/>
        <v>2.1885732903445203</v>
      </c>
    </row>
    <row r="1297" spans="1:11" ht="13.5" x14ac:dyDescent="0.25">
      <c r="A1297" s="3">
        <f>TITRES_STAT!B1300</f>
        <v>44201</v>
      </c>
      <c r="B1297" s="5">
        <f>TITRES_STAT!D1300</f>
        <v>2.56</v>
      </c>
      <c r="C1297" s="2">
        <f t="shared" si="157"/>
        <v>-0.16000000000000014</v>
      </c>
      <c r="D1297" s="2">
        <f t="shared" si="158"/>
        <v>2.7680000000000002</v>
      </c>
      <c r="E1297" s="2">
        <f t="shared" si="160"/>
        <v>2.9379999999999997</v>
      </c>
      <c r="F1297" s="2">
        <f t="shared" si="153"/>
        <v>2.7284999999999999</v>
      </c>
      <c r="G1297" s="2">
        <f t="shared" si="155"/>
        <v>1.9796000000000005</v>
      </c>
      <c r="H1297" s="2">
        <f t="shared" si="159"/>
        <v>1.2768000000000006</v>
      </c>
      <c r="I1297" s="2">
        <f t="array" ref="I1297">SUMPRODUCT(B1281:B1300, (ROW(B1281:B1300)-ROW(B1281)+1)) / (20*21/2)</f>
        <v>2.7544285714285719</v>
      </c>
      <c r="J1297" s="2">
        <f t="shared" si="154"/>
        <v>2.6546783702388046</v>
      </c>
      <c r="K1297" s="2">
        <f t="shared" si="156"/>
        <v>2.2031390436643434</v>
      </c>
    </row>
    <row r="1298" spans="1:11" ht="13.5" x14ac:dyDescent="0.25">
      <c r="A1298" s="3">
        <f>TITRES_STAT!B1301</f>
        <v>44202</v>
      </c>
      <c r="B1298" s="5">
        <f>TITRES_STAT!D1301</f>
        <v>2.5099999999999998</v>
      </c>
      <c r="C1298" s="2">
        <f t="shared" si="157"/>
        <v>-5.0000000000000266E-2</v>
      </c>
      <c r="D1298" s="2">
        <f t="shared" si="158"/>
        <v>2.6840000000000002</v>
      </c>
      <c r="E1298" s="2">
        <f t="shared" si="160"/>
        <v>2.879</v>
      </c>
      <c r="F1298" s="2">
        <f t="shared" si="153"/>
        <v>2.7425000000000002</v>
      </c>
      <c r="G1298" s="2">
        <f t="shared" si="155"/>
        <v>2.0066000000000006</v>
      </c>
      <c r="H1298" s="2">
        <f t="shared" si="159"/>
        <v>1.2858500000000004</v>
      </c>
      <c r="I1298" s="2">
        <f t="array" ref="I1298">SUMPRODUCT(B1282:B1301, (ROW(B1282:B1301)-ROW(B1282)+1)) / (20*21/2)</f>
        <v>2.729857142857143</v>
      </c>
      <c r="J1298" s="2">
        <f t="shared" si="154"/>
        <v>2.6408994778351089</v>
      </c>
      <c r="K1298" s="2">
        <f t="shared" si="156"/>
        <v>2.2151728066578986</v>
      </c>
    </row>
    <row r="1299" spans="1:11" ht="13.5" x14ac:dyDescent="0.25">
      <c r="A1299" s="3">
        <f>TITRES_STAT!B1302</f>
        <v>44203</v>
      </c>
      <c r="B1299" s="5">
        <f>TITRES_STAT!D1302</f>
        <v>2.5099999999999998</v>
      </c>
      <c r="C1299" s="2">
        <f t="shared" si="157"/>
        <v>0</v>
      </c>
      <c r="D1299" s="2">
        <f t="shared" si="158"/>
        <v>2.6139999999999999</v>
      </c>
      <c r="E1299" s="2">
        <f t="shared" si="160"/>
        <v>2.8099999999999996</v>
      </c>
      <c r="F1299" s="2">
        <f t="shared" si="153"/>
        <v>2.7544999999999997</v>
      </c>
      <c r="G1299" s="2">
        <f t="shared" si="155"/>
        <v>2.0346000000000006</v>
      </c>
      <c r="H1299" s="2">
        <f t="shared" si="159"/>
        <v>1.2950000000000006</v>
      </c>
      <c r="I1299" s="2">
        <f t="array" ref="I1299">SUMPRODUCT(B1283:B1302, (ROW(B1283:B1302)-ROW(B1283)+1)) / (20*21/2)</f>
        <v>2.7142857142857144</v>
      </c>
      <c r="J1299" s="2">
        <f t="shared" si="154"/>
        <v>2.6284328608984322</v>
      </c>
      <c r="K1299" s="2">
        <f t="shared" si="156"/>
        <v>2.2267346573771971</v>
      </c>
    </row>
    <row r="1300" spans="1:11" ht="13.5" x14ac:dyDescent="0.25">
      <c r="A1300" s="3">
        <f>TITRES_STAT!B1303</f>
        <v>44204</v>
      </c>
      <c r="B1300" s="5">
        <f>TITRES_STAT!D1303</f>
        <v>2.36</v>
      </c>
      <c r="C1300" s="2">
        <f t="shared" si="157"/>
        <v>-0.14999999999999991</v>
      </c>
      <c r="D1300" s="2">
        <f t="shared" si="158"/>
        <v>2.532</v>
      </c>
      <c r="E1300" s="2">
        <f t="shared" si="160"/>
        <v>2.726</v>
      </c>
      <c r="F1300" s="2">
        <f t="shared" ref="F1300:F1363" si="161">AVERAGE(B1281:B1300)</f>
        <v>2.758</v>
      </c>
      <c r="G1300" s="2">
        <f t="shared" si="155"/>
        <v>2.0606000000000004</v>
      </c>
      <c r="H1300" s="2">
        <f t="shared" si="159"/>
        <v>1.3035000000000005</v>
      </c>
      <c r="I1300" s="2">
        <f t="array" ref="I1300">SUMPRODUCT(B1284:B1303, (ROW(B1284:B1303)-ROW(B1284)+1)) / (20*21/2)</f>
        <v>2.6833809523809524</v>
      </c>
      <c r="J1300" s="2">
        <f t="shared" si="154"/>
        <v>2.6028678265271532</v>
      </c>
      <c r="K1300" s="2">
        <f t="shared" si="156"/>
        <v>2.2319607492447582</v>
      </c>
    </row>
    <row r="1301" spans="1:11" ht="13.5" x14ac:dyDescent="0.25">
      <c r="A1301" s="3">
        <f>TITRES_STAT!B1304</f>
        <v>44207</v>
      </c>
      <c r="B1301" s="5">
        <f>TITRES_STAT!D1304</f>
        <v>2.5</v>
      </c>
      <c r="C1301" s="2">
        <f t="shared" si="157"/>
        <v>0.14000000000000012</v>
      </c>
      <c r="D1301" s="2">
        <f t="shared" si="158"/>
        <v>2.488</v>
      </c>
      <c r="E1301" s="2">
        <f t="shared" si="160"/>
        <v>2.665</v>
      </c>
      <c r="F1301" s="2">
        <f t="shared" si="161"/>
        <v>2.7634999999999996</v>
      </c>
      <c r="G1301" s="2">
        <f t="shared" si="155"/>
        <v>2.0886000000000005</v>
      </c>
      <c r="H1301" s="2">
        <f t="shared" si="159"/>
        <v>1.3127500000000005</v>
      </c>
      <c r="I1301" s="2">
        <f t="array" ref="I1301">SUMPRODUCT(B1285:B1304, (ROW(B1285:B1304)-ROW(B1285)+1)) / (20*21/2)</f>
        <v>2.6419999999999999</v>
      </c>
      <c r="J1301" s="2">
        <f t="shared" ref="J1301:J1364" si="162">$J$4*B1301+J1300*(1-$J$4)</f>
        <v>2.5930708906674242</v>
      </c>
      <c r="K1301" s="2">
        <f t="shared" si="156"/>
        <v>2.2424720924116306</v>
      </c>
    </row>
    <row r="1302" spans="1:11" ht="13.5" x14ac:dyDescent="0.25">
      <c r="A1302" s="3">
        <f>TITRES_STAT!B1305</f>
        <v>44208</v>
      </c>
      <c r="B1302" s="5">
        <f>TITRES_STAT!D1305</f>
        <v>2.6</v>
      </c>
      <c r="C1302" s="2">
        <f t="shared" si="157"/>
        <v>0.10000000000000009</v>
      </c>
      <c r="D1302" s="2">
        <f t="shared" si="158"/>
        <v>2.4959999999999996</v>
      </c>
      <c r="E1302" s="2">
        <f t="shared" si="160"/>
        <v>2.6320000000000001</v>
      </c>
      <c r="F1302" s="2">
        <f t="shared" si="161"/>
        <v>2.7745000000000002</v>
      </c>
      <c r="G1302" s="2">
        <f t="shared" si="155"/>
        <v>2.1180000000000003</v>
      </c>
      <c r="H1302" s="2">
        <f t="shared" si="159"/>
        <v>1.3225500000000006</v>
      </c>
      <c r="I1302" s="2">
        <f t="array" ref="I1302">SUMPRODUCT(B1286:B1305, (ROW(B1286:B1305)-ROW(B1286)+1)) / (20*21/2)</f>
        <v>2.5884761904761899</v>
      </c>
      <c r="J1302" s="2">
        <f t="shared" si="162"/>
        <v>2.5937308058419553</v>
      </c>
      <c r="K1302" s="2">
        <f t="shared" si="156"/>
        <v>2.256492794669998</v>
      </c>
    </row>
    <row r="1303" spans="1:11" ht="13.5" x14ac:dyDescent="0.25">
      <c r="A1303" s="3">
        <f>TITRES_STAT!B1306</f>
        <v>44209</v>
      </c>
      <c r="B1303" s="5">
        <f>TITRES_STAT!D1306</f>
        <v>2.4500000000000002</v>
      </c>
      <c r="C1303" s="2">
        <f t="shared" si="157"/>
        <v>-0.14999999999999991</v>
      </c>
      <c r="D1303" s="2">
        <f t="shared" si="158"/>
        <v>2.4839999999999995</v>
      </c>
      <c r="E1303" s="2">
        <f t="shared" si="160"/>
        <v>2.5840000000000001</v>
      </c>
      <c r="F1303" s="2">
        <f t="shared" si="161"/>
        <v>2.7745000000000002</v>
      </c>
      <c r="G1303" s="2">
        <f t="shared" si="155"/>
        <v>2.1440000000000001</v>
      </c>
      <c r="H1303" s="2">
        <f t="shared" si="159"/>
        <v>1.3316500000000004</v>
      </c>
      <c r="I1303" s="2">
        <f t="array" ref="I1303">SUMPRODUCT(B1287:B1306, (ROW(B1287:B1306)-ROW(B1287)+1)) / (20*21/2)</f>
        <v>2.5441904761904768</v>
      </c>
      <c r="J1303" s="2">
        <f t="shared" si="162"/>
        <v>2.5800421576665311</v>
      </c>
      <c r="K1303" s="2">
        <f t="shared" si="156"/>
        <v>2.2640813125260766</v>
      </c>
    </row>
    <row r="1304" spans="1:11" ht="13.5" x14ac:dyDescent="0.25">
      <c r="A1304" s="3">
        <f>TITRES_STAT!B1307</f>
        <v>44211</v>
      </c>
      <c r="B1304" s="5">
        <f>TITRES_STAT!D1307</f>
        <v>2.34</v>
      </c>
      <c r="C1304" s="2">
        <f t="shared" si="157"/>
        <v>-0.11000000000000032</v>
      </c>
      <c r="D1304" s="2">
        <f t="shared" si="158"/>
        <v>2.4500000000000002</v>
      </c>
      <c r="E1304" s="2">
        <f t="shared" si="160"/>
        <v>2.532</v>
      </c>
      <c r="F1304" s="2">
        <f t="shared" si="161"/>
        <v>2.7619999999999996</v>
      </c>
      <c r="G1304" s="2">
        <f t="shared" si="155"/>
        <v>2.1672000000000007</v>
      </c>
      <c r="H1304" s="2">
        <f t="shared" si="159"/>
        <v>1.3402500000000004</v>
      </c>
      <c r="I1304" s="2">
        <f t="array" ref="I1304">SUMPRODUCT(B1288:B1307, (ROW(B1288:B1307)-ROW(B1288)+1)) / (20*21/2)</f>
        <v>2.491190476190476</v>
      </c>
      <c r="J1304" s="2">
        <f t="shared" si="162"/>
        <v>2.5571809997935282</v>
      </c>
      <c r="K1304" s="2">
        <f t="shared" si="156"/>
        <v>2.2670585159564265</v>
      </c>
    </row>
    <row r="1305" spans="1:11" ht="13.5" x14ac:dyDescent="0.25">
      <c r="A1305" s="3">
        <f>TITRES_STAT!B1308</f>
        <v>44214</v>
      </c>
      <c r="B1305" s="5">
        <f>TITRES_STAT!D1308</f>
        <v>2.2000000000000002</v>
      </c>
      <c r="C1305" s="2">
        <f t="shared" si="157"/>
        <v>-0.13999999999999968</v>
      </c>
      <c r="D1305" s="2">
        <f t="shared" si="158"/>
        <v>2.4180000000000001</v>
      </c>
      <c r="E1305" s="2">
        <f t="shared" si="160"/>
        <v>2.4750000000000001</v>
      </c>
      <c r="F1305" s="2">
        <f t="shared" si="161"/>
        <v>2.7350000000000003</v>
      </c>
      <c r="G1305" s="2">
        <f t="shared" si="155"/>
        <v>2.1864000000000003</v>
      </c>
      <c r="H1305" s="2">
        <f t="shared" si="159"/>
        <v>1.3482000000000003</v>
      </c>
      <c r="I1305" s="2">
        <f t="array" ref="I1305">SUMPRODUCT(B1289:B1308, (ROW(B1289:B1308)-ROW(B1289)+1)) / (20*21/2)</f>
        <v>2.430857142857143</v>
      </c>
      <c r="J1305" s="2">
        <f t="shared" si="162"/>
        <v>2.5231637617179543</v>
      </c>
      <c r="K1305" s="2">
        <f t="shared" si="156"/>
        <v>2.2644287702326453</v>
      </c>
    </row>
    <row r="1306" spans="1:11" ht="13.5" x14ac:dyDescent="0.25">
      <c r="A1306" s="3">
        <f>TITRES_STAT!B1309</f>
        <v>44215</v>
      </c>
      <c r="B1306" s="5">
        <f>TITRES_STAT!D1309</f>
        <v>2.27</v>
      </c>
      <c r="C1306" s="2">
        <f t="shared" si="157"/>
        <v>6.999999999999984E-2</v>
      </c>
      <c r="D1306" s="2">
        <f t="shared" si="158"/>
        <v>2.3719999999999999</v>
      </c>
      <c r="E1306" s="2">
        <f t="shared" si="160"/>
        <v>2.4299999999999997</v>
      </c>
      <c r="F1306" s="2">
        <f t="shared" si="161"/>
        <v>2.7065000000000001</v>
      </c>
      <c r="G1306" s="2">
        <f t="shared" si="155"/>
        <v>2.2076000000000007</v>
      </c>
      <c r="H1306" s="2">
        <f t="shared" si="159"/>
        <v>1.3565499999999999</v>
      </c>
      <c r="I1306" s="2">
        <f t="array" ref="I1306">SUMPRODUCT(B1290:B1309, (ROW(B1290:B1309)-ROW(B1290)+1)) / (20*21/2)</f>
        <v>2.3670476190476188</v>
      </c>
      <c r="J1306" s="2">
        <f t="shared" si="162"/>
        <v>2.4990529272686253</v>
      </c>
      <c r="K1306" s="2">
        <f t="shared" si="156"/>
        <v>2.264647249831365</v>
      </c>
    </row>
    <row r="1307" spans="1:11" ht="13.5" x14ac:dyDescent="0.25">
      <c r="A1307" s="3">
        <f>TITRES_STAT!B1310</f>
        <v>44216</v>
      </c>
      <c r="B1307" s="5">
        <f>TITRES_STAT!D1310</f>
        <v>2.15</v>
      </c>
      <c r="C1307" s="2">
        <f t="shared" si="157"/>
        <v>-0.12000000000000011</v>
      </c>
      <c r="D1307" s="2">
        <f t="shared" si="158"/>
        <v>2.282</v>
      </c>
      <c r="E1307" s="2">
        <f t="shared" si="160"/>
        <v>2.3889999999999998</v>
      </c>
      <c r="F1307" s="2">
        <f t="shared" si="161"/>
        <v>2.6635</v>
      </c>
      <c r="G1307" s="2">
        <f t="shared" si="155"/>
        <v>2.2276000000000007</v>
      </c>
      <c r="H1307" s="2">
        <f t="shared" si="159"/>
        <v>1.3643000000000001</v>
      </c>
      <c r="I1307" s="2">
        <f t="array" ref="I1307">SUMPRODUCT(B1291:B1310, (ROW(B1291:B1310)-ROW(B1291)+1)) / (20*21/2)</f>
        <v>2.3016190476190479</v>
      </c>
      <c r="J1307" s="2">
        <f t="shared" si="162"/>
        <v>2.4658097913382804</v>
      </c>
      <c r="K1307" s="2">
        <f t="shared" si="156"/>
        <v>2.2601512792497429</v>
      </c>
    </row>
    <row r="1308" spans="1:11" ht="13.5" x14ac:dyDescent="0.25">
      <c r="A1308" s="3">
        <f>TITRES_STAT!B1311</f>
        <v>44217</v>
      </c>
      <c r="B1308" s="5">
        <f>TITRES_STAT!D1311</f>
        <v>2.0299999999999998</v>
      </c>
      <c r="C1308" s="2">
        <f t="shared" si="157"/>
        <v>-0.12000000000000011</v>
      </c>
      <c r="D1308" s="2">
        <f t="shared" si="158"/>
        <v>2.198</v>
      </c>
      <c r="E1308" s="2">
        <f t="shared" si="160"/>
        <v>2.3409999999999997</v>
      </c>
      <c r="F1308" s="2">
        <f t="shared" si="161"/>
        <v>2.6100000000000003</v>
      </c>
      <c r="G1308" s="2">
        <f t="shared" si="155"/>
        <v>2.2440000000000007</v>
      </c>
      <c r="H1308" s="2">
        <f t="shared" si="159"/>
        <v>1.3714500000000001</v>
      </c>
      <c r="I1308" s="2">
        <f t="array" ref="I1308">SUMPRODUCT(B1292:B1311, (ROW(B1292:B1311)-ROW(B1292)+1)) / (20*21/2)</f>
        <v>2.2425714285714284</v>
      </c>
      <c r="J1308" s="2">
        <f t="shared" si="162"/>
        <v>2.4243040969251108</v>
      </c>
      <c r="K1308" s="2">
        <f t="shared" si="156"/>
        <v>2.2511257388870081</v>
      </c>
    </row>
    <row r="1309" spans="1:11" ht="13.5" x14ac:dyDescent="0.25">
      <c r="A1309" s="3">
        <f>TITRES_STAT!B1312</f>
        <v>44218</v>
      </c>
      <c r="B1309" s="5">
        <f>TITRES_STAT!D1312</f>
        <v>1.94</v>
      </c>
      <c r="C1309" s="2">
        <f t="shared" si="157"/>
        <v>-8.9999999999999858E-2</v>
      </c>
      <c r="D1309" s="2">
        <f t="shared" si="158"/>
        <v>2.1179999999999999</v>
      </c>
      <c r="E1309" s="2">
        <f t="shared" si="160"/>
        <v>2.2839999999999998</v>
      </c>
      <c r="F1309" s="2">
        <f t="shared" si="161"/>
        <v>2.5469999999999997</v>
      </c>
      <c r="G1309" s="2">
        <f t="shared" si="155"/>
        <v>2.2588000000000004</v>
      </c>
      <c r="H1309" s="2">
        <f t="shared" si="159"/>
        <v>1.37815</v>
      </c>
      <c r="I1309" s="2">
        <f t="array" ref="I1309">SUMPRODUCT(B1293:B1312, (ROW(B1293:B1312)-ROW(B1293)+1)) / (20*21/2)</f>
        <v>2.1818571428571429</v>
      </c>
      <c r="J1309" s="2">
        <f t="shared" si="162"/>
        <v>2.3781798972179575</v>
      </c>
      <c r="K1309" s="2">
        <f t="shared" si="156"/>
        <v>2.2389247295188901</v>
      </c>
    </row>
    <row r="1310" spans="1:11" ht="13.5" x14ac:dyDescent="0.25">
      <c r="A1310" s="3">
        <f>TITRES_STAT!B1313</f>
        <v>44221</v>
      </c>
      <c r="B1310" s="5">
        <f>TITRES_STAT!D1313</f>
        <v>1.86</v>
      </c>
      <c r="C1310" s="2">
        <f t="shared" si="157"/>
        <v>-7.9999999999999849E-2</v>
      </c>
      <c r="D1310" s="2">
        <f t="shared" si="158"/>
        <v>2.0499999999999998</v>
      </c>
      <c r="E1310" s="2">
        <f t="shared" si="160"/>
        <v>2.234</v>
      </c>
      <c r="F1310" s="2">
        <f t="shared" si="161"/>
        <v>2.4800000000000004</v>
      </c>
      <c r="G1310" s="2">
        <f t="shared" si="155"/>
        <v>2.2710000000000004</v>
      </c>
      <c r="H1310" s="2">
        <f t="shared" si="159"/>
        <v>1.3844999999999998</v>
      </c>
      <c r="I1310" s="2">
        <f t="array" ref="I1310">SUMPRODUCT(B1294:B1313, (ROW(B1294:B1313)-ROW(B1294)+1)) / (20*21/2)</f>
        <v>2.1190000000000002</v>
      </c>
      <c r="J1310" s="2">
        <f t="shared" si="162"/>
        <v>2.3288294308162474</v>
      </c>
      <c r="K1310" s="2">
        <f t="shared" si="156"/>
        <v>2.2240649362044236</v>
      </c>
    </row>
    <row r="1311" spans="1:11" ht="13.5" x14ac:dyDescent="0.25">
      <c r="A1311" s="3">
        <f>TITRES_STAT!B1314</f>
        <v>44222</v>
      </c>
      <c r="B1311" s="5">
        <f>TITRES_STAT!D1314</f>
        <v>1.86</v>
      </c>
      <c r="C1311" s="2">
        <f t="shared" si="157"/>
        <v>0</v>
      </c>
      <c r="D1311" s="2">
        <f t="shared" si="158"/>
        <v>1.968</v>
      </c>
      <c r="E1311" s="2">
        <f t="shared" si="160"/>
        <v>2.17</v>
      </c>
      <c r="F1311" s="2">
        <f t="shared" si="161"/>
        <v>2.4175</v>
      </c>
      <c r="G1311" s="2">
        <f t="shared" si="155"/>
        <v>2.2818000000000005</v>
      </c>
      <c r="H1311" s="2">
        <f t="shared" si="159"/>
        <v>1.3909</v>
      </c>
      <c r="I1311" s="2">
        <f t="array" ref="I1311">SUMPRODUCT(B1295:B1314, (ROW(B1295:B1314)-ROW(B1295)+1)) / (20*21/2)</f>
        <v>2.0553333333333335</v>
      </c>
      <c r="J1311" s="2">
        <f t="shared" si="162"/>
        <v>2.2841790088337475</v>
      </c>
      <c r="K1311" s="2">
        <f t="shared" si="156"/>
        <v>2.2097878798826813</v>
      </c>
    </row>
    <row r="1312" spans="1:11" ht="13.5" x14ac:dyDescent="0.25">
      <c r="A1312" s="3">
        <f>TITRES_STAT!B1315</f>
        <v>44223</v>
      </c>
      <c r="B1312" s="5">
        <f>TITRES_STAT!D1315</f>
        <v>1.78</v>
      </c>
      <c r="C1312" s="2">
        <f t="shared" si="157"/>
        <v>-8.0000000000000071E-2</v>
      </c>
      <c r="D1312" s="2">
        <f t="shared" si="158"/>
        <v>1.8940000000000001</v>
      </c>
      <c r="E1312" s="2">
        <f t="shared" si="160"/>
        <v>2.0880000000000001</v>
      </c>
      <c r="F1312" s="2">
        <f t="shared" si="161"/>
        <v>2.3600000000000003</v>
      </c>
      <c r="G1312" s="2">
        <f t="shared" si="155"/>
        <v>2.2900000000000005</v>
      </c>
      <c r="H1312" s="2">
        <f t="shared" si="159"/>
        <v>1.3969499999999999</v>
      </c>
      <c r="I1312" s="2">
        <f t="array" ref="I1312">SUMPRODUCT(B1296:B1315, (ROW(B1296:B1315)-ROW(B1296)+1)) / (20*21/2)</f>
        <v>1.9908571428571429</v>
      </c>
      <c r="J1312" s="2">
        <f t="shared" si="162"/>
        <v>2.2361619603733907</v>
      </c>
      <c r="K1312" s="2">
        <f t="shared" si="156"/>
        <v>2.1929334532206153</v>
      </c>
    </row>
    <row r="1313" spans="1:11" ht="13.5" x14ac:dyDescent="0.25">
      <c r="A1313" s="3">
        <f>TITRES_STAT!B1316</f>
        <v>44224</v>
      </c>
      <c r="B1313" s="5">
        <f>TITRES_STAT!D1316</f>
        <v>1.7</v>
      </c>
      <c r="C1313" s="2">
        <f t="shared" si="157"/>
        <v>-8.0000000000000071E-2</v>
      </c>
      <c r="D1313" s="2">
        <f t="shared" si="158"/>
        <v>1.8280000000000001</v>
      </c>
      <c r="E1313" s="2">
        <f t="shared" si="160"/>
        <v>2.0129999999999999</v>
      </c>
      <c r="F1313" s="2">
        <f t="shared" si="161"/>
        <v>2.2984999999999998</v>
      </c>
      <c r="G1313" s="2">
        <f t="shared" si="155"/>
        <v>2.2954000000000008</v>
      </c>
      <c r="H1313" s="2">
        <f t="shared" si="159"/>
        <v>1.40265</v>
      </c>
      <c r="I1313" s="2">
        <f t="array" ref="I1313">SUMPRODUCT(B1297:B1316, (ROW(B1297:B1316)-ROW(B1297)+1)) / (20*21/2)</f>
        <v>1.9254761904761901</v>
      </c>
      <c r="J1313" s="2">
        <f t="shared" si="162"/>
        <v>2.1850989165283057</v>
      </c>
      <c r="K1313" s="2">
        <f t="shared" si="156"/>
        <v>2.1736027295649052</v>
      </c>
    </row>
    <row r="1314" spans="1:11" ht="13.5" x14ac:dyDescent="0.25">
      <c r="A1314" s="3">
        <f>TITRES_STAT!B1317</f>
        <v>44225</v>
      </c>
      <c r="B1314" s="5">
        <f>TITRES_STAT!D1317</f>
        <v>1.63</v>
      </c>
      <c r="C1314" s="2">
        <f t="shared" si="157"/>
        <v>-7.0000000000000062E-2</v>
      </c>
      <c r="D1314" s="2">
        <f t="shared" si="158"/>
        <v>1.766</v>
      </c>
      <c r="E1314" s="2">
        <f t="shared" si="160"/>
        <v>1.9419999999999997</v>
      </c>
      <c r="F1314" s="2">
        <f t="shared" si="161"/>
        <v>2.2370000000000001</v>
      </c>
      <c r="G1314" s="2">
        <f t="shared" si="155"/>
        <v>2.2978000000000005</v>
      </c>
      <c r="H1314" s="2">
        <f t="shared" si="159"/>
        <v>1.4080499999999998</v>
      </c>
      <c r="I1314" s="2">
        <f t="array" ref="I1314">SUMPRODUCT(B1298:B1317, (ROW(B1298:B1317)-ROW(B1298)+1)) / (20*21/2)</f>
        <v>1.860238095238095</v>
      </c>
      <c r="J1314" s="2">
        <f t="shared" si="162"/>
        <v>2.1322323530494196</v>
      </c>
      <c r="K1314" s="2">
        <f t="shared" si="156"/>
        <v>2.1522849754643207</v>
      </c>
    </row>
    <row r="1315" spans="1:11" ht="13.5" x14ac:dyDescent="0.25">
      <c r="A1315" s="3">
        <f>TITRES_STAT!B1318</f>
        <v>44228</v>
      </c>
      <c r="B1315" s="5">
        <f>TITRES_STAT!D1318</f>
        <v>1.56</v>
      </c>
      <c r="C1315" s="2">
        <f t="shared" si="157"/>
        <v>-6.999999999999984E-2</v>
      </c>
      <c r="D1315" s="2">
        <f t="shared" si="158"/>
        <v>1.706</v>
      </c>
      <c r="E1315" s="2">
        <f t="shared" si="160"/>
        <v>1.8779999999999994</v>
      </c>
      <c r="F1315" s="2">
        <f t="shared" si="161"/>
        <v>2.1765000000000003</v>
      </c>
      <c r="G1315" s="2">
        <f t="shared" si="155"/>
        <v>2.2976000000000001</v>
      </c>
      <c r="H1315" s="2">
        <f t="shared" si="159"/>
        <v>1.4130499999999997</v>
      </c>
      <c r="I1315" s="2">
        <f t="array" ref="I1315">SUMPRODUCT(B1299:B1318, (ROW(B1299:B1318)-ROW(B1299)+1)) / (20*21/2)</f>
        <v>1.7965714285714285</v>
      </c>
      <c r="J1315" s="2">
        <f t="shared" si="162"/>
        <v>2.0777340337113799</v>
      </c>
      <c r="K1315" s="2">
        <f t="shared" si="156"/>
        <v>2.1290581136814062</v>
      </c>
    </row>
    <row r="1316" spans="1:11" ht="13.5" x14ac:dyDescent="0.25">
      <c r="A1316" s="3">
        <f>TITRES_STAT!B1319</f>
        <v>44229</v>
      </c>
      <c r="B1316" s="5">
        <f>TITRES_STAT!D1319</f>
        <v>1.49</v>
      </c>
      <c r="C1316" s="2">
        <f t="shared" si="157"/>
        <v>-7.0000000000000062E-2</v>
      </c>
      <c r="D1316" s="2">
        <f t="shared" si="158"/>
        <v>1.6320000000000001</v>
      </c>
      <c r="E1316" s="2">
        <f t="shared" si="160"/>
        <v>1.7999999999999996</v>
      </c>
      <c r="F1316" s="2">
        <f t="shared" si="161"/>
        <v>2.1150000000000007</v>
      </c>
      <c r="G1316" s="2">
        <f t="shared" si="155"/>
        <v>2.2946</v>
      </c>
      <c r="H1316" s="2">
        <f t="shared" si="159"/>
        <v>1.4176499999999999</v>
      </c>
      <c r="I1316" s="2">
        <f t="array" ref="I1316">SUMPRODUCT(B1300:B1319, (ROW(B1300:B1319)-ROW(B1300)+1)) / (20*21/2)</f>
        <v>1.7458571428571428</v>
      </c>
      <c r="J1316" s="2">
        <f t="shared" si="162"/>
        <v>2.0217593638341054</v>
      </c>
      <c r="K1316" s="2">
        <f t="shared" si="156"/>
        <v>2.1039970111840964</v>
      </c>
    </row>
    <row r="1317" spans="1:11" ht="13.5" x14ac:dyDescent="0.25">
      <c r="A1317" s="3">
        <f>TITRES_STAT!B1320</f>
        <v>44230</v>
      </c>
      <c r="B1317" s="5">
        <f>TITRES_STAT!D1320</f>
        <v>1.43</v>
      </c>
      <c r="C1317" s="2">
        <f t="shared" si="157"/>
        <v>-6.0000000000000053E-2</v>
      </c>
      <c r="D1317" s="2">
        <f t="shared" si="158"/>
        <v>1.5620000000000001</v>
      </c>
      <c r="E1317" s="2">
        <f t="shared" si="160"/>
        <v>1.7280000000000002</v>
      </c>
      <c r="F1317" s="2">
        <f t="shared" si="161"/>
        <v>2.0585000000000004</v>
      </c>
      <c r="G1317" s="2">
        <f t="shared" si="155"/>
        <v>2.2886000000000002</v>
      </c>
      <c r="H1317" s="2">
        <f t="shared" si="159"/>
        <v>1.4218999999999997</v>
      </c>
      <c r="I1317" s="2">
        <f t="array" ref="I1317">SUMPRODUCT(B1301:B1320, (ROW(B1301:B1320)-ROW(B1301)+1)) / (20*21/2)</f>
        <v>1.7058095238095237</v>
      </c>
      <c r="J1317" s="2">
        <f t="shared" si="162"/>
        <v>1.9654013291832382</v>
      </c>
      <c r="K1317" s="2">
        <f t="shared" si="156"/>
        <v>2.0775657558435436</v>
      </c>
    </row>
    <row r="1318" spans="1:11" ht="13.5" x14ac:dyDescent="0.25">
      <c r="A1318" s="3">
        <f>TITRES_STAT!B1321</f>
        <v>44231</v>
      </c>
      <c r="B1318" s="5">
        <f>TITRES_STAT!D1321</f>
        <v>1.39</v>
      </c>
      <c r="C1318" s="2">
        <f t="shared" si="157"/>
        <v>-4.0000000000000036E-2</v>
      </c>
      <c r="D1318" s="2">
        <f t="shared" si="158"/>
        <v>1.4999999999999998</v>
      </c>
      <c r="E1318" s="2">
        <f t="shared" si="160"/>
        <v>1.6640000000000001</v>
      </c>
      <c r="F1318" s="2">
        <f t="shared" si="161"/>
        <v>2.0025000000000004</v>
      </c>
      <c r="G1318" s="2">
        <f t="shared" si="155"/>
        <v>2.2802000000000002</v>
      </c>
      <c r="H1318" s="2">
        <f t="shared" si="159"/>
        <v>1.4258999999999997</v>
      </c>
      <c r="I1318" s="2">
        <f t="array" ref="I1318">SUMPRODUCT(B1302:B1321, (ROW(B1302:B1321)-ROW(B1302)+1)) / (20*21/2)</f>
        <v>1.6782857142857139</v>
      </c>
      <c r="J1318" s="2">
        <f t="shared" si="162"/>
        <v>1.9106012025943584</v>
      </c>
      <c r="K1318" s="2">
        <f t="shared" si="156"/>
        <v>2.0506023928692869</v>
      </c>
    </row>
    <row r="1319" spans="1:11" ht="13.5" x14ac:dyDescent="0.25">
      <c r="A1319" s="3">
        <f>TITRES_STAT!B1322</f>
        <v>44232</v>
      </c>
      <c r="B1319" s="5">
        <f>TITRES_STAT!D1322</f>
        <v>1.47</v>
      </c>
      <c r="C1319" s="2">
        <f t="shared" si="157"/>
        <v>8.0000000000000071E-2</v>
      </c>
      <c r="D1319" s="2">
        <f t="shared" si="158"/>
        <v>1.4679999999999997</v>
      </c>
      <c r="E1319" s="2">
        <f t="shared" si="160"/>
        <v>1.6170000000000002</v>
      </c>
      <c r="F1319" s="2">
        <f t="shared" si="161"/>
        <v>1.9504999999999999</v>
      </c>
      <c r="G1319" s="2">
        <f t="shared" si="155"/>
        <v>2.2730000000000001</v>
      </c>
      <c r="H1319" s="2">
        <f t="shared" si="159"/>
        <v>1.4302499999999998</v>
      </c>
      <c r="I1319" s="2">
        <f t="array" ref="I1319">SUMPRODUCT(B1303:B1322, (ROW(B1303:B1322)-ROW(B1303)+1)) / (20*21/2)</f>
        <v>1.6539999999999999</v>
      </c>
      <c r="J1319" s="2">
        <f t="shared" si="162"/>
        <v>1.8686391832996576</v>
      </c>
      <c r="K1319" s="2">
        <f t="shared" si="156"/>
        <v>2.0278336715802956</v>
      </c>
    </row>
    <row r="1320" spans="1:11" ht="13.5" x14ac:dyDescent="0.25">
      <c r="A1320" s="3">
        <f>TITRES_STAT!B1323</f>
        <v>44235</v>
      </c>
      <c r="B1320" s="5">
        <f>TITRES_STAT!D1323</f>
        <v>1.53</v>
      </c>
      <c r="C1320" s="2">
        <f t="shared" si="157"/>
        <v>6.0000000000000053E-2</v>
      </c>
      <c r="D1320" s="2">
        <f t="shared" si="158"/>
        <v>1.462</v>
      </c>
      <c r="E1320" s="2">
        <f t="shared" si="160"/>
        <v>1.5840000000000001</v>
      </c>
      <c r="F1320" s="2">
        <f t="shared" si="161"/>
        <v>1.909</v>
      </c>
      <c r="G1320" s="2">
        <f t="shared" si="155"/>
        <v>2.2676000000000003</v>
      </c>
      <c r="H1320" s="2">
        <f t="shared" si="159"/>
        <v>1.4348499999999995</v>
      </c>
      <c r="I1320" s="2">
        <f t="array" ref="I1320">SUMPRODUCT(B1304:B1323, (ROW(B1304:B1323)-ROW(B1304)+1)) / (20*21/2)</f>
        <v>1.6258571428571427</v>
      </c>
      <c r="J1320" s="2">
        <f t="shared" si="162"/>
        <v>1.836387832509214</v>
      </c>
      <c r="K1320" s="2">
        <f t="shared" si="156"/>
        <v>2.0083107824987154</v>
      </c>
    </row>
    <row r="1321" spans="1:11" ht="13.5" x14ac:dyDescent="0.25">
      <c r="A1321" s="3">
        <f>TITRES_STAT!B1324</f>
        <v>44236</v>
      </c>
      <c r="B1321" s="5">
        <f>TITRES_STAT!D1324</f>
        <v>1.62</v>
      </c>
      <c r="C1321" s="2">
        <f t="shared" si="157"/>
        <v>9.000000000000008E-2</v>
      </c>
      <c r="D1321" s="2">
        <f t="shared" si="158"/>
        <v>1.488</v>
      </c>
      <c r="E1321" s="2">
        <f t="shared" si="160"/>
        <v>1.56</v>
      </c>
      <c r="F1321" s="2">
        <f t="shared" si="161"/>
        <v>1.8649999999999995</v>
      </c>
      <c r="G1321" s="2">
        <f t="shared" si="155"/>
        <v>2.2640000000000002</v>
      </c>
      <c r="H1321" s="2">
        <f t="shared" si="159"/>
        <v>1.4398499999999999</v>
      </c>
      <c r="I1321" s="2">
        <f t="array" ref="I1321">SUMPRODUCT(B1305:B1324, (ROW(B1305:B1324)-ROW(B1305)+1)) / (20*21/2)</f>
        <v>1.5935714285714286</v>
      </c>
      <c r="J1321" s="2">
        <f t="shared" si="162"/>
        <v>1.8157794675083365</v>
      </c>
      <c r="K1321" s="2">
        <f t="shared" si="156"/>
        <v>1.9930829086752364</v>
      </c>
    </row>
    <row r="1322" spans="1:11" ht="13.5" x14ac:dyDescent="0.25">
      <c r="A1322" s="3">
        <f>TITRES_STAT!B1325</f>
        <v>44237</v>
      </c>
      <c r="B1322" s="5">
        <f>TITRES_STAT!D1325</f>
        <v>1.61</v>
      </c>
      <c r="C1322" s="2">
        <f t="shared" si="157"/>
        <v>-1.0000000000000009E-2</v>
      </c>
      <c r="D1322" s="2">
        <f t="shared" si="158"/>
        <v>1.524</v>
      </c>
      <c r="E1322" s="2">
        <f t="shared" si="160"/>
        <v>1.5429999999999999</v>
      </c>
      <c r="F1322" s="2">
        <f t="shared" si="161"/>
        <v>1.8154999999999994</v>
      </c>
      <c r="G1322" s="2">
        <f t="shared" si="155"/>
        <v>2.2606000000000006</v>
      </c>
      <c r="H1322" s="2">
        <f t="shared" si="159"/>
        <v>1.4448499999999997</v>
      </c>
      <c r="I1322" s="2">
        <f t="array" ref="I1322">SUMPRODUCT(B1306:B1325, (ROW(B1306:B1325)-ROW(B1306)+1)) / (20*21/2)</f>
        <v>1.5580000000000003</v>
      </c>
      <c r="J1322" s="2">
        <f t="shared" si="162"/>
        <v>1.796181422983733</v>
      </c>
      <c r="K1322" s="2">
        <f t="shared" si="156"/>
        <v>1.9780600495115017</v>
      </c>
    </row>
    <row r="1323" spans="1:11" ht="13.5" x14ac:dyDescent="0.25">
      <c r="A1323" s="3">
        <f>TITRES_STAT!B1326</f>
        <v>44238</v>
      </c>
      <c r="B1323" s="5">
        <f>TITRES_STAT!D1326</f>
        <v>1.52</v>
      </c>
      <c r="C1323" s="2">
        <f t="shared" si="157"/>
        <v>-9.000000000000008E-2</v>
      </c>
      <c r="D1323" s="2">
        <f t="shared" si="158"/>
        <v>1.55</v>
      </c>
      <c r="E1323" s="2">
        <f t="shared" si="160"/>
        <v>1.5249999999999997</v>
      </c>
      <c r="F1323" s="2">
        <f t="shared" si="161"/>
        <v>1.7689999999999997</v>
      </c>
      <c r="G1323" s="2">
        <f t="shared" si="155"/>
        <v>2.2544000000000004</v>
      </c>
      <c r="H1323" s="2">
        <f t="shared" si="159"/>
        <v>1.4494499999999997</v>
      </c>
      <c r="I1323" s="2">
        <f t="array" ref="I1323">SUMPRODUCT(B1307:B1326, (ROW(B1307:B1326)-ROW(B1307)+1)) / (20*21/2)</f>
        <v>1.5293333333333334</v>
      </c>
      <c r="J1323" s="2">
        <f t="shared" si="162"/>
        <v>1.7698784303186157</v>
      </c>
      <c r="K1323" s="2">
        <f t="shared" si="156"/>
        <v>1.9600969103149724</v>
      </c>
    </row>
    <row r="1324" spans="1:11" ht="13.5" x14ac:dyDescent="0.25">
      <c r="A1324" s="3">
        <f>TITRES_STAT!B1327</f>
        <v>44239</v>
      </c>
      <c r="B1324" s="5">
        <f>TITRES_STAT!D1327</f>
        <v>1.43</v>
      </c>
      <c r="C1324" s="2">
        <f t="shared" si="157"/>
        <v>-9.000000000000008E-2</v>
      </c>
      <c r="D1324" s="2">
        <f t="shared" si="158"/>
        <v>1.5420000000000003</v>
      </c>
      <c r="E1324" s="2">
        <f t="shared" si="160"/>
        <v>1.5049999999999997</v>
      </c>
      <c r="F1324" s="2">
        <f t="shared" si="161"/>
        <v>1.7235</v>
      </c>
      <c r="G1324" s="2">
        <f t="shared" si="155"/>
        <v>2.2464000000000004</v>
      </c>
      <c r="H1324" s="2">
        <f t="shared" si="159"/>
        <v>1.4536499999999999</v>
      </c>
      <c r="I1324" s="2">
        <f t="array" ref="I1324">SUMPRODUCT(B1308:B1327, (ROW(B1308:B1327)-ROW(B1308)+1)) / (20*21/2)</f>
        <v>1.5010952380952378</v>
      </c>
      <c r="J1324" s="2">
        <f t="shared" si="162"/>
        <v>1.737509056002557</v>
      </c>
      <c r="K1324" s="2">
        <f t="shared" si="156"/>
        <v>1.9393087961849735</v>
      </c>
    </row>
    <row r="1325" spans="1:11" ht="13.5" x14ac:dyDescent="0.25">
      <c r="A1325" s="3">
        <f>TITRES_STAT!B1328</f>
        <v>44242</v>
      </c>
      <c r="B1325" s="5">
        <f>TITRES_STAT!D1328</f>
        <v>1.35</v>
      </c>
      <c r="C1325" s="2">
        <f t="shared" si="157"/>
        <v>-7.9999999999999849E-2</v>
      </c>
      <c r="D1325" s="2">
        <f t="shared" si="158"/>
        <v>1.5059999999999998</v>
      </c>
      <c r="E1325" s="2">
        <f t="shared" si="160"/>
        <v>1.4839999999999998</v>
      </c>
      <c r="F1325" s="2">
        <f t="shared" si="161"/>
        <v>1.6809999999999998</v>
      </c>
      <c r="G1325" s="2">
        <f t="shared" si="155"/>
        <v>2.2352000000000003</v>
      </c>
      <c r="H1325" s="2">
        <f t="shared" si="159"/>
        <v>1.4575</v>
      </c>
      <c r="I1325" s="2">
        <f t="array" ref="I1325">SUMPRODUCT(B1309:B1328, (ROW(B1309:B1328)-ROW(B1309)+1)) / (20*21/2)</f>
        <v>1.4748095238095233</v>
      </c>
      <c r="J1325" s="2">
        <f t="shared" si="162"/>
        <v>1.7006034316213612</v>
      </c>
      <c r="K1325" s="2">
        <f t="shared" si="156"/>
        <v>1.9161986473149746</v>
      </c>
    </row>
    <row r="1326" spans="1:11" ht="13.5" x14ac:dyDescent="0.25">
      <c r="A1326" s="3">
        <f>TITRES_STAT!B1329</f>
        <v>44243</v>
      </c>
      <c r="B1326" s="5">
        <f>TITRES_STAT!D1329</f>
        <v>1.38</v>
      </c>
      <c r="C1326" s="2">
        <f t="shared" si="157"/>
        <v>2.9999999999999805E-2</v>
      </c>
      <c r="D1326" s="2">
        <f t="shared" si="158"/>
        <v>1.458</v>
      </c>
      <c r="E1326" s="2">
        <f t="shared" si="160"/>
        <v>1.4730000000000001</v>
      </c>
      <c r="F1326" s="2">
        <f t="shared" si="161"/>
        <v>1.6364999999999998</v>
      </c>
      <c r="G1326" s="2">
        <f t="shared" si="155"/>
        <v>2.2230000000000003</v>
      </c>
      <c r="H1326" s="2">
        <f t="shared" si="159"/>
        <v>1.4615499999999999</v>
      </c>
      <c r="I1326" s="2">
        <f t="array" ref="I1326">SUMPRODUCT(B1310:B1329, (ROW(B1310:B1329)-ROW(B1310)+1)) / (20*21/2)</f>
        <v>1.4519047619047618</v>
      </c>
      <c r="J1326" s="2">
        <f t="shared" si="162"/>
        <v>1.6700697714669459</v>
      </c>
      <c r="K1326" s="2">
        <f t="shared" si="156"/>
        <v>1.8951712493810542</v>
      </c>
    </row>
    <row r="1327" spans="1:11" ht="13.5" x14ac:dyDescent="0.25">
      <c r="A1327" s="3">
        <f>TITRES_STAT!B1330</f>
        <v>44244</v>
      </c>
      <c r="B1327" s="5">
        <f>TITRES_STAT!D1330</f>
        <v>1.34</v>
      </c>
      <c r="C1327" s="2">
        <f t="shared" si="157"/>
        <v>-3.9999999999999813E-2</v>
      </c>
      <c r="D1327" s="2">
        <f t="shared" si="158"/>
        <v>1.4040000000000001</v>
      </c>
      <c r="E1327" s="2">
        <f t="shared" si="160"/>
        <v>1.464</v>
      </c>
      <c r="F1327" s="2">
        <f t="shared" si="161"/>
        <v>1.5960000000000001</v>
      </c>
      <c r="G1327" s="2">
        <f t="shared" si="155"/>
        <v>2.2075999999999998</v>
      </c>
      <c r="H1327" s="2">
        <f t="shared" si="159"/>
        <v>1.4653999999999998</v>
      </c>
      <c r="I1327" s="2">
        <f t="array" ref="I1327">SUMPRODUCT(B1311:B1330, (ROW(B1311:B1330)-ROW(B1311)+1)) / (20*21/2)</f>
        <v>1.4271904761904761</v>
      </c>
      <c r="J1327" s="2">
        <f t="shared" si="162"/>
        <v>1.6386345551367607</v>
      </c>
      <c r="K1327" s="2">
        <f t="shared" si="156"/>
        <v>1.8733998278366992</v>
      </c>
    </row>
    <row r="1328" spans="1:11" ht="13.5" x14ac:dyDescent="0.25">
      <c r="A1328" s="3">
        <f>TITRES_STAT!B1331</f>
        <v>44245</v>
      </c>
      <c r="B1328" s="5">
        <f>TITRES_STAT!D1331</f>
        <v>1.32</v>
      </c>
      <c r="C1328" s="2">
        <f t="shared" si="157"/>
        <v>-2.0000000000000018E-2</v>
      </c>
      <c r="D1328" s="2">
        <f t="shared" si="158"/>
        <v>1.3640000000000001</v>
      </c>
      <c r="E1328" s="2">
        <f t="shared" si="160"/>
        <v>1.4570000000000001</v>
      </c>
      <c r="F1328" s="2">
        <f t="shared" si="161"/>
        <v>1.5605</v>
      </c>
      <c r="G1328" s="2">
        <f t="shared" si="155"/>
        <v>2.1894</v>
      </c>
      <c r="H1328" s="2">
        <f t="shared" si="159"/>
        <v>1.4690999999999996</v>
      </c>
      <c r="I1328" s="2">
        <f t="array" ref="I1328">SUMPRODUCT(B1312:B1331, (ROW(B1312:B1331)-ROW(B1312)+1)) / (20*21/2)</f>
        <v>1.4005238095238093</v>
      </c>
      <c r="J1328" s="2">
        <f t="shared" si="162"/>
        <v>1.6082884070284977</v>
      </c>
      <c r="K1328" s="2">
        <f t="shared" si="156"/>
        <v>1.8516978738038876</v>
      </c>
    </row>
    <row r="1329" spans="1:11" ht="13.5" x14ac:dyDescent="0.25">
      <c r="A1329" s="3">
        <f>TITRES_STAT!B1332</f>
        <v>44246</v>
      </c>
      <c r="B1329" s="5">
        <f>TITRES_STAT!D1332</f>
        <v>1.32</v>
      </c>
      <c r="C1329" s="2">
        <f t="shared" si="157"/>
        <v>0</v>
      </c>
      <c r="D1329" s="2">
        <f t="shared" si="158"/>
        <v>1.3420000000000001</v>
      </c>
      <c r="E1329" s="2">
        <f t="shared" si="160"/>
        <v>1.4420000000000002</v>
      </c>
      <c r="F1329" s="2">
        <f t="shared" si="161"/>
        <v>1.5295000000000001</v>
      </c>
      <c r="G1329" s="2">
        <f t="shared" si="155"/>
        <v>2.1703999999999999</v>
      </c>
      <c r="H1329" s="2">
        <f t="shared" si="159"/>
        <v>1.4728499999999998</v>
      </c>
      <c r="I1329" s="2">
        <f t="array" ref="I1329">SUMPRODUCT(B1313:B1332, (ROW(B1313:B1332)-ROW(B1313)+1)) / (20*21/2)</f>
        <v>1.3702380952380953</v>
      </c>
      <c r="J1329" s="2">
        <f t="shared" si="162"/>
        <v>1.580832368263879</v>
      </c>
      <c r="K1329" s="2">
        <f t="shared" si="156"/>
        <v>1.8308469767919704</v>
      </c>
    </row>
    <row r="1330" spans="1:11" ht="13.5" x14ac:dyDescent="0.25">
      <c r="A1330" s="3">
        <f>TITRES_STAT!B1333</f>
        <v>44249</v>
      </c>
      <c r="B1330" s="5">
        <f>TITRES_STAT!D1333</f>
        <v>1.27</v>
      </c>
      <c r="C1330" s="2">
        <f t="shared" si="157"/>
        <v>-5.0000000000000044E-2</v>
      </c>
      <c r="D1330" s="2">
        <f t="shared" si="158"/>
        <v>1.3260000000000001</v>
      </c>
      <c r="E1330" s="2">
        <f t="shared" si="160"/>
        <v>1.4159999999999999</v>
      </c>
      <c r="F1330" s="2">
        <f t="shared" si="161"/>
        <v>1.5</v>
      </c>
      <c r="G1330" s="2">
        <f t="shared" ref="G1330:G1393" si="163">AVERAGE(B1281:B1330)</f>
        <v>2.15</v>
      </c>
      <c r="H1330" s="2">
        <f t="shared" si="159"/>
        <v>1.4763999999999995</v>
      </c>
      <c r="I1330" s="2">
        <f t="array" ref="I1330">SUMPRODUCT(B1314:B1333, (ROW(B1314:B1333)-ROW(B1314)+1)) / (20*21/2)</f>
        <v>1.3381904761904764</v>
      </c>
      <c r="J1330" s="2">
        <f t="shared" si="162"/>
        <v>1.5512292855720808</v>
      </c>
      <c r="K1330" s="2">
        <f t="shared" si="156"/>
        <v>1.8088529777020892</v>
      </c>
    </row>
    <row r="1331" spans="1:11" ht="13.5" x14ac:dyDescent="0.25">
      <c r="A1331" s="3">
        <f>TITRES_STAT!B1334</f>
        <v>44250</v>
      </c>
      <c r="B1331" s="5">
        <f>TITRES_STAT!D1334</f>
        <v>1.22</v>
      </c>
      <c r="C1331" s="2">
        <f t="shared" si="157"/>
        <v>-5.0000000000000044E-2</v>
      </c>
      <c r="D1331" s="2">
        <f t="shared" si="158"/>
        <v>1.294</v>
      </c>
      <c r="E1331" s="2">
        <f t="shared" si="160"/>
        <v>1.3760000000000001</v>
      </c>
      <c r="F1331" s="2">
        <f t="shared" si="161"/>
        <v>1.468</v>
      </c>
      <c r="G1331" s="2">
        <f t="shared" si="163"/>
        <v>2.1265999999999998</v>
      </c>
      <c r="H1331" s="2">
        <f t="shared" si="159"/>
        <v>1.4797499999999997</v>
      </c>
      <c r="I1331" s="2">
        <f t="array" ref="I1331">SUMPRODUCT(B1315:B1334, (ROW(B1315:B1334)-ROW(B1315)+1)) / (20*21/2)</f>
        <v>1.305190476190476</v>
      </c>
      <c r="J1331" s="2">
        <f t="shared" si="162"/>
        <v>1.5196836393271207</v>
      </c>
      <c r="K1331" s="2">
        <f t="shared" ref="K1331:K1394" si="164">$K$4*B1331+(1-$K$4)*K1330</f>
        <v>1.7857607040667132</v>
      </c>
    </row>
    <row r="1332" spans="1:11" ht="13.5" x14ac:dyDescent="0.25">
      <c r="A1332" s="3">
        <f>TITRES_STAT!B1335</f>
        <v>44251</v>
      </c>
      <c r="B1332" s="5">
        <f>TITRES_STAT!D1335</f>
        <v>1.1499999999999999</v>
      </c>
      <c r="C1332" s="2">
        <f t="shared" si="157"/>
        <v>-7.0000000000000062E-2</v>
      </c>
      <c r="D1332" s="2">
        <f t="shared" si="158"/>
        <v>1.2559999999999998</v>
      </c>
      <c r="E1332" s="2">
        <f t="shared" si="160"/>
        <v>1.33</v>
      </c>
      <c r="F1332" s="2">
        <f t="shared" si="161"/>
        <v>1.4364999999999999</v>
      </c>
      <c r="G1332" s="2">
        <f t="shared" si="163"/>
        <v>2.1019999999999999</v>
      </c>
      <c r="H1332" s="2">
        <f t="shared" si="159"/>
        <v>1.4827999999999997</v>
      </c>
      <c r="I1332" s="2">
        <f t="array" ref="I1332">SUMPRODUCT(B1316:B1335, (ROW(B1316:B1335)-ROW(B1316)+1)) / (20*21/2)</f>
        <v>1.2691904761904764</v>
      </c>
      <c r="J1332" s="2">
        <f t="shared" si="162"/>
        <v>1.4844756736769187</v>
      </c>
      <c r="K1332" s="2">
        <f t="shared" si="164"/>
        <v>1.7608289117503715</v>
      </c>
    </row>
    <row r="1333" spans="1:11" ht="13.5" x14ac:dyDescent="0.25">
      <c r="A1333" s="3">
        <f>TITRES_STAT!B1336</f>
        <v>44252</v>
      </c>
      <c r="B1333" s="5">
        <f>TITRES_STAT!D1336</f>
        <v>1.1000000000000001</v>
      </c>
      <c r="C1333" s="2">
        <f t="shared" si="157"/>
        <v>-4.9999999999999822E-2</v>
      </c>
      <c r="D1333" s="2">
        <f t="shared" si="158"/>
        <v>1.2119999999999997</v>
      </c>
      <c r="E1333" s="2">
        <f t="shared" si="160"/>
        <v>1.288</v>
      </c>
      <c r="F1333" s="2">
        <f t="shared" si="161"/>
        <v>1.4064999999999999</v>
      </c>
      <c r="G1333" s="2">
        <f t="shared" si="163"/>
        <v>2.0749999999999997</v>
      </c>
      <c r="H1333" s="2">
        <f t="shared" si="159"/>
        <v>1.4856499999999999</v>
      </c>
      <c r="I1333" s="2">
        <f t="array" ref="I1333">SUMPRODUCT(B1317:B1336, (ROW(B1317:B1336)-ROW(B1317)+1)) / (20*21/2)</f>
        <v>1.241571428571429</v>
      </c>
      <c r="J1333" s="2">
        <f t="shared" si="162"/>
        <v>1.4478589428505455</v>
      </c>
      <c r="K1333" s="2">
        <f t="shared" si="164"/>
        <v>1.7349140524660434</v>
      </c>
    </row>
    <row r="1334" spans="1:11" ht="13.5" x14ac:dyDescent="0.25">
      <c r="A1334" s="3">
        <f>TITRES_STAT!B1337</f>
        <v>44253</v>
      </c>
      <c r="B1334" s="5">
        <f>TITRES_STAT!D1337</f>
        <v>1.06</v>
      </c>
      <c r="C1334" s="2">
        <f t="shared" si="157"/>
        <v>-4.0000000000000036E-2</v>
      </c>
      <c r="D1334" s="2">
        <f t="shared" si="158"/>
        <v>1.1600000000000001</v>
      </c>
      <c r="E1334" s="2">
        <f t="shared" si="160"/>
        <v>1.2510000000000001</v>
      </c>
      <c r="F1334" s="2">
        <f t="shared" si="161"/>
        <v>1.3779999999999997</v>
      </c>
      <c r="G1334" s="2">
        <f t="shared" si="163"/>
        <v>2.0443999999999996</v>
      </c>
      <c r="H1334" s="2">
        <f t="shared" si="159"/>
        <v>1.4882999999999997</v>
      </c>
      <c r="I1334" s="2">
        <f t="array" ref="I1334">SUMPRODUCT(B1318:B1337, (ROW(B1318:B1337)-ROW(B1318)+1)) / (20*21/2)</f>
        <v>1.2217142857142858</v>
      </c>
      <c r="J1334" s="2">
        <f t="shared" si="162"/>
        <v>1.4109199959123984</v>
      </c>
      <c r="K1334" s="2">
        <f t="shared" si="164"/>
        <v>1.708446834722277</v>
      </c>
    </row>
    <row r="1335" spans="1:11" ht="13.5" x14ac:dyDescent="0.25">
      <c r="A1335" s="3">
        <f>TITRES_STAT!B1338</f>
        <v>44256</v>
      </c>
      <c r="B1335" s="5">
        <f>TITRES_STAT!D1338</f>
        <v>1</v>
      </c>
      <c r="C1335" s="2">
        <f t="shared" si="157"/>
        <v>-6.0000000000000053E-2</v>
      </c>
      <c r="D1335" s="2">
        <f t="shared" si="158"/>
        <v>1.1060000000000001</v>
      </c>
      <c r="E1335" s="2">
        <f t="shared" si="160"/>
        <v>1.216</v>
      </c>
      <c r="F1335" s="2">
        <f t="shared" si="161"/>
        <v>1.3499999999999999</v>
      </c>
      <c r="G1335" s="2">
        <f t="shared" si="163"/>
        <v>2.0095999999999998</v>
      </c>
      <c r="H1335" s="2">
        <f t="shared" si="159"/>
        <v>1.49065</v>
      </c>
      <c r="I1335" s="2">
        <f t="array" ref="I1335">SUMPRODUCT(B1319:B1338, (ROW(B1319:B1338)-ROW(B1319)+1)) / (20*21/2)</f>
        <v>1.2090476190476191</v>
      </c>
      <c r="J1335" s="2">
        <f t="shared" si="162"/>
        <v>1.3717847582064557</v>
      </c>
      <c r="K1335" s="2">
        <f t="shared" si="164"/>
        <v>1.6806646059096388</v>
      </c>
    </row>
    <row r="1336" spans="1:11" ht="13.5" x14ac:dyDescent="0.25">
      <c r="A1336" s="3">
        <f>TITRES_STAT!B1339</f>
        <v>44257</v>
      </c>
      <c r="B1336" s="5">
        <f>TITRES_STAT!D1339</f>
        <v>1.06</v>
      </c>
      <c r="C1336" s="2">
        <f t="shared" si="157"/>
        <v>6.0000000000000053E-2</v>
      </c>
      <c r="D1336" s="2">
        <f t="shared" si="158"/>
        <v>1.0740000000000003</v>
      </c>
      <c r="E1336" s="2">
        <f t="shared" si="160"/>
        <v>1.1839999999999999</v>
      </c>
      <c r="F1336" s="2">
        <f t="shared" si="161"/>
        <v>1.3284999999999998</v>
      </c>
      <c r="G1336" s="2">
        <f t="shared" si="163"/>
        <v>1.9739999999999998</v>
      </c>
      <c r="H1336" s="2">
        <f t="shared" si="159"/>
        <v>1.4932500000000002</v>
      </c>
      <c r="I1336" s="2">
        <f t="array" ref="I1336">SUMPRODUCT(B1320:B1339, (ROW(B1320:B1339)-ROW(B1320)+1)) / (20*21/2)</f>
        <v>1.2030952380952382</v>
      </c>
      <c r="J1336" s="2">
        <f t="shared" si="162"/>
        <v>1.3420909717106029</v>
      </c>
      <c r="K1336" s="2">
        <f t="shared" si="164"/>
        <v>1.6563248174425942</v>
      </c>
    </row>
    <row r="1337" spans="1:11" ht="13.5" x14ac:dyDescent="0.25">
      <c r="A1337" s="3">
        <f>TITRES_STAT!B1340</f>
        <v>44258</v>
      </c>
      <c r="B1337" s="5">
        <f>TITRES_STAT!D1340</f>
        <v>1.1200000000000001</v>
      </c>
      <c r="C1337" s="2">
        <f t="shared" si="157"/>
        <v>6.0000000000000053E-2</v>
      </c>
      <c r="D1337" s="2">
        <f t="shared" si="158"/>
        <v>1.0680000000000001</v>
      </c>
      <c r="E1337" s="2">
        <f t="shared" si="160"/>
        <v>1.1620000000000001</v>
      </c>
      <c r="F1337" s="2">
        <f t="shared" si="161"/>
        <v>1.3129999999999999</v>
      </c>
      <c r="G1337" s="2">
        <f t="shared" si="163"/>
        <v>1.9361999999999997</v>
      </c>
      <c r="H1337" s="2">
        <f t="shared" si="159"/>
        <v>1.4961000000000002</v>
      </c>
      <c r="I1337" s="2">
        <f t="array" ref="I1337">SUMPRODUCT(B1321:B1340, (ROW(B1321:B1340)-ROW(B1321)+1)) / (20*21/2)</f>
        <v>1.1915714285714287</v>
      </c>
      <c r="J1337" s="2">
        <f t="shared" si="162"/>
        <v>1.3209394505953074</v>
      </c>
      <c r="K1337" s="2">
        <f t="shared" si="164"/>
        <v>1.6352924716605317</v>
      </c>
    </row>
    <row r="1338" spans="1:11" ht="13.5" x14ac:dyDescent="0.25">
      <c r="A1338" s="3">
        <f>TITRES_STAT!B1341</f>
        <v>44259</v>
      </c>
      <c r="B1338" s="5">
        <f>TITRES_STAT!D1341</f>
        <v>1.18</v>
      </c>
      <c r="C1338" s="2">
        <f t="shared" si="157"/>
        <v>5.9999999999999831E-2</v>
      </c>
      <c r="D1338" s="2">
        <f t="shared" si="158"/>
        <v>1.0840000000000001</v>
      </c>
      <c r="E1338" s="2">
        <f t="shared" si="160"/>
        <v>1.1480000000000001</v>
      </c>
      <c r="F1338" s="2">
        <f t="shared" si="161"/>
        <v>1.3024999999999998</v>
      </c>
      <c r="G1338" s="2">
        <f t="shared" si="163"/>
        <v>1.8977999999999999</v>
      </c>
      <c r="H1338" s="2">
        <f t="shared" si="159"/>
        <v>1.4992500000000004</v>
      </c>
      <c r="I1338" s="2">
        <f t="array" ref="I1338">SUMPRODUCT(B1322:B1341, (ROW(B1322:B1341)-ROW(B1322)+1)) / (20*21/2)</f>
        <v>1.1750952380952382</v>
      </c>
      <c r="J1338" s="2">
        <f t="shared" si="162"/>
        <v>1.3075166457767067</v>
      </c>
      <c r="K1338" s="2">
        <f t="shared" si="164"/>
        <v>1.6174378649287462</v>
      </c>
    </row>
    <row r="1339" spans="1:11" ht="13.5" x14ac:dyDescent="0.25">
      <c r="A1339" s="3">
        <f>TITRES_STAT!B1342</f>
        <v>44260</v>
      </c>
      <c r="B1339" s="5">
        <f>TITRES_STAT!D1342</f>
        <v>1.24</v>
      </c>
      <c r="C1339" s="2">
        <f t="shared" si="157"/>
        <v>6.0000000000000053E-2</v>
      </c>
      <c r="D1339" s="2">
        <f t="shared" si="158"/>
        <v>1.1200000000000001</v>
      </c>
      <c r="E1339" s="2">
        <f t="shared" si="160"/>
        <v>1.1400000000000001</v>
      </c>
      <c r="F1339" s="2">
        <f t="shared" si="161"/>
        <v>1.2909999999999999</v>
      </c>
      <c r="G1339" s="2">
        <f t="shared" si="163"/>
        <v>1.8586</v>
      </c>
      <c r="H1339" s="2">
        <f t="shared" si="159"/>
        <v>1.5027500000000003</v>
      </c>
      <c r="I1339" s="2">
        <f t="array" ref="I1339">SUMPRODUCT(B1323:B1342, (ROW(B1323:B1342)-ROW(B1323)+1)) / (20*21/2)</f>
        <v>1.1601428571428574</v>
      </c>
      <c r="J1339" s="2">
        <f t="shared" si="162"/>
        <v>1.3010864890360678</v>
      </c>
      <c r="K1339" s="2">
        <f t="shared" si="164"/>
        <v>1.6026363800295798</v>
      </c>
    </row>
    <row r="1340" spans="1:11" ht="13.5" x14ac:dyDescent="0.25">
      <c r="A1340" s="3">
        <f>TITRES_STAT!B1343</f>
        <v>44263</v>
      </c>
      <c r="B1340" s="5">
        <f>TITRES_STAT!D1343</f>
        <v>1.17</v>
      </c>
      <c r="C1340" s="2">
        <f t="shared" si="157"/>
        <v>-7.0000000000000062E-2</v>
      </c>
      <c r="D1340" s="2">
        <f t="shared" si="158"/>
        <v>1.1540000000000001</v>
      </c>
      <c r="E1340" s="2">
        <f t="shared" si="160"/>
        <v>1.1300000000000001</v>
      </c>
      <c r="F1340" s="2">
        <f t="shared" si="161"/>
        <v>1.2730000000000001</v>
      </c>
      <c r="G1340" s="2">
        <f t="shared" si="163"/>
        <v>1.8180000000000001</v>
      </c>
      <c r="H1340" s="2">
        <f t="shared" si="159"/>
        <v>1.5059000000000002</v>
      </c>
      <c r="I1340" s="2">
        <f t="array" ref="I1340">SUMPRODUCT(B1324:B1343, (ROW(B1324:B1343)-ROW(B1324)+1)) / (20*21/2)</f>
        <v>1.1486190476190477</v>
      </c>
      <c r="J1340" s="2">
        <f t="shared" si="162"/>
        <v>1.2886020615088234</v>
      </c>
      <c r="K1340" s="2">
        <f t="shared" si="164"/>
        <v>1.5856702474794002</v>
      </c>
    </row>
    <row r="1341" spans="1:11" ht="13.5" x14ac:dyDescent="0.25">
      <c r="A1341" s="3">
        <f>TITRES_STAT!B1344</f>
        <v>44264</v>
      </c>
      <c r="B1341" s="5">
        <f>TITRES_STAT!D1344</f>
        <v>1.1000000000000001</v>
      </c>
      <c r="C1341" s="2">
        <f t="shared" si="157"/>
        <v>-6.999999999999984E-2</v>
      </c>
      <c r="D1341" s="2">
        <f t="shared" si="158"/>
        <v>1.1620000000000001</v>
      </c>
      <c r="E1341" s="2">
        <f t="shared" si="160"/>
        <v>1.1179999999999999</v>
      </c>
      <c r="F1341" s="2">
        <f t="shared" si="161"/>
        <v>1.2469999999999999</v>
      </c>
      <c r="G1341" s="2">
        <f t="shared" si="163"/>
        <v>1.7778</v>
      </c>
      <c r="H1341" s="2">
        <f t="shared" si="159"/>
        <v>1.5087500000000005</v>
      </c>
      <c r="I1341" s="2">
        <f t="array" ref="I1341">SUMPRODUCT(B1325:B1344, (ROW(B1325:B1344)-ROW(B1325)+1)) / (20*21/2)</f>
        <v>1.1390952380952382</v>
      </c>
      <c r="J1341" s="2">
        <f t="shared" si="162"/>
        <v>1.270639960412745</v>
      </c>
      <c r="K1341" s="2">
        <f t="shared" si="164"/>
        <v>1.5666243554213846</v>
      </c>
    </row>
    <row r="1342" spans="1:11" ht="13.5" x14ac:dyDescent="0.25">
      <c r="A1342" s="3">
        <f>TITRES_STAT!B1345</f>
        <v>44265</v>
      </c>
      <c r="B1342" s="5">
        <f>TITRES_STAT!D1345</f>
        <v>1.0900000000000001</v>
      </c>
      <c r="C1342" s="2">
        <f t="shared" si="157"/>
        <v>-1.0000000000000009E-2</v>
      </c>
      <c r="D1342" s="2">
        <f t="shared" si="158"/>
        <v>1.1559999999999999</v>
      </c>
      <c r="E1342" s="2">
        <f t="shared" si="160"/>
        <v>1.1119999999999999</v>
      </c>
      <c r="F1342" s="2">
        <f t="shared" si="161"/>
        <v>1.2209999999999999</v>
      </c>
      <c r="G1342" s="2">
        <f t="shared" si="163"/>
        <v>1.7409999999999999</v>
      </c>
      <c r="H1342" s="2">
        <f t="shared" si="159"/>
        <v>1.5116000000000005</v>
      </c>
      <c r="I1342" s="2">
        <f t="array" ref="I1342">SUMPRODUCT(B1326:B1345, (ROW(B1326:B1345)-ROW(B1326)+1)) / (20*21/2)</f>
        <v>1.1301904761904762</v>
      </c>
      <c r="J1342" s="2">
        <f t="shared" si="162"/>
        <v>1.2534361546591501</v>
      </c>
      <c r="K1342" s="2">
        <f t="shared" si="164"/>
        <v>1.5479332042283891</v>
      </c>
    </row>
    <row r="1343" spans="1:11" ht="13.5" x14ac:dyDescent="0.25">
      <c r="A1343" s="3">
        <f>TITRES_STAT!B1346</f>
        <v>44266</v>
      </c>
      <c r="B1343" s="5">
        <f>TITRES_STAT!D1346</f>
        <v>1.1000000000000001</v>
      </c>
      <c r="C1343" s="2">
        <f t="shared" si="157"/>
        <v>1.0000000000000009E-2</v>
      </c>
      <c r="D1343" s="2">
        <f t="shared" si="158"/>
        <v>1.1400000000000001</v>
      </c>
      <c r="E1343" s="2">
        <f t="shared" si="160"/>
        <v>1.1119999999999999</v>
      </c>
      <c r="F1343" s="2">
        <f t="shared" si="161"/>
        <v>1.2000000000000002</v>
      </c>
      <c r="G1343" s="2">
        <f t="shared" si="163"/>
        <v>1.7043999999999997</v>
      </c>
      <c r="H1343" s="2">
        <f t="shared" si="159"/>
        <v>1.5144500000000005</v>
      </c>
      <c r="I1343" s="2">
        <f t="array" ref="I1343">SUMPRODUCT(B1327:B1346, (ROW(B1327:B1346)-ROW(B1327)+1)) / (20*21/2)</f>
        <v>1.117761904761905</v>
      </c>
      <c r="J1343" s="2">
        <f t="shared" si="162"/>
        <v>1.238823187548755</v>
      </c>
      <c r="K1343" s="2">
        <f t="shared" si="164"/>
        <v>1.5303671962194327</v>
      </c>
    </row>
    <row r="1344" spans="1:11" ht="13.5" x14ac:dyDescent="0.25">
      <c r="A1344" s="3">
        <f>TITRES_STAT!B1347</f>
        <v>44267</v>
      </c>
      <c r="B1344" s="5">
        <f>TITRES_STAT!D1347</f>
        <v>1.1000000000000001</v>
      </c>
      <c r="C1344" s="2">
        <f t="shared" si="157"/>
        <v>0</v>
      </c>
      <c r="D1344" s="2">
        <f t="shared" si="158"/>
        <v>1.1120000000000001</v>
      </c>
      <c r="E1344" s="2">
        <f t="shared" si="160"/>
        <v>1.1160000000000001</v>
      </c>
      <c r="F1344" s="2">
        <f t="shared" si="161"/>
        <v>1.1835000000000002</v>
      </c>
      <c r="G1344" s="2">
        <f t="shared" si="163"/>
        <v>1.6691999999999998</v>
      </c>
      <c r="H1344" s="2">
        <f t="shared" si="159"/>
        <v>1.5172500000000004</v>
      </c>
      <c r="I1344" s="2">
        <f t="array" ref="I1344">SUMPRODUCT(B1328:B1347, (ROW(B1328:B1347)-ROW(B1328)+1)) / (20*21/2)</f>
        <v>1.103142857142857</v>
      </c>
      <c r="J1344" s="2">
        <f t="shared" si="162"/>
        <v>1.2256019315917308</v>
      </c>
      <c r="K1344" s="2">
        <f t="shared" si="164"/>
        <v>1.5134900512696512</v>
      </c>
    </row>
    <row r="1345" spans="1:11" ht="13.5" x14ac:dyDescent="0.25">
      <c r="A1345" s="3">
        <f>TITRES_STAT!B1348</f>
        <v>44270</v>
      </c>
      <c r="B1345" s="5">
        <f>TITRES_STAT!D1348</f>
        <v>1.0900000000000001</v>
      </c>
      <c r="C1345" s="2">
        <f t="shared" si="157"/>
        <v>-1.0000000000000009E-2</v>
      </c>
      <c r="D1345" s="2">
        <f t="shared" si="158"/>
        <v>1.0960000000000001</v>
      </c>
      <c r="E1345" s="2">
        <f t="shared" si="160"/>
        <v>1.125</v>
      </c>
      <c r="F1345" s="2">
        <f t="shared" si="161"/>
        <v>1.1705000000000001</v>
      </c>
      <c r="G1345" s="2">
        <f t="shared" si="163"/>
        <v>1.6356000000000004</v>
      </c>
      <c r="H1345" s="2">
        <f t="shared" si="159"/>
        <v>1.5199500000000004</v>
      </c>
      <c r="I1345" s="2">
        <f t="array" ref="I1345">SUMPRODUCT(B1329:B1348, (ROW(B1329:B1348)-ROW(B1329)+1)) / (20*21/2)</f>
        <v>1.0844285714285715</v>
      </c>
      <c r="J1345" s="2">
        <f t="shared" si="162"/>
        <v>1.2126874619163279</v>
      </c>
      <c r="K1345" s="2">
        <f t="shared" si="164"/>
        <v>1.4968825982786844</v>
      </c>
    </row>
    <row r="1346" spans="1:11" ht="13.5" x14ac:dyDescent="0.25">
      <c r="A1346" s="3">
        <f>TITRES_STAT!B1349</f>
        <v>44271</v>
      </c>
      <c r="B1346" s="5">
        <f>TITRES_STAT!D1349</f>
        <v>1.04</v>
      </c>
      <c r="C1346" s="2">
        <f t="shared" si="157"/>
        <v>-5.0000000000000044E-2</v>
      </c>
      <c r="D1346" s="2">
        <f t="shared" si="158"/>
        <v>1.0840000000000001</v>
      </c>
      <c r="E1346" s="2">
        <f t="shared" si="160"/>
        <v>1.123</v>
      </c>
      <c r="F1346" s="2">
        <f t="shared" si="161"/>
        <v>1.1535000000000002</v>
      </c>
      <c r="G1346" s="2">
        <f t="shared" si="163"/>
        <v>1.6020000000000005</v>
      </c>
      <c r="H1346" s="2">
        <f t="shared" si="159"/>
        <v>1.5223500000000003</v>
      </c>
      <c r="I1346" s="2">
        <f t="array" ref="I1346">SUMPRODUCT(B1330:B1349, (ROW(B1330:B1349)-ROW(B1330)+1)) / (20*21/2)</f>
        <v>1.0637142857142856</v>
      </c>
      <c r="J1346" s="2">
        <f t="shared" si="162"/>
        <v>1.1962410369719159</v>
      </c>
      <c r="K1346" s="2">
        <f t="shared" si="164"/>
        <v>1.4789656336403048</v>
      </c>
    </row>
    <row r="1347" spans="1:11" ht="13.5" x14ac:dyDescent="0.25">
      <c r="A1347" s="3">
        <f>TITRES_STAT!B1350</f>
        <v>44272</v>
      </c>
      <c r="B1347" s="5">
        <f>TITRES_STAT!D1350</f>
        <v>1</v>
      </c>
      <c r="C1347" s="2">
        <f t="shared" si="157"/>
        <v>-4.0000000000000036E-2</v>
      </c>
      <c r="D1347" s="2">
        <f t="shared" si="158"/>
        <v>1.0660000000000001</v>
      </c>
      <c r="E1347" s="2">
        <f t="shared" si="160"/>
        <v>1.111</v>
      </c>
      <c r="F1347" s="2">
        <f t="shared" si="161"/>
        <v>1.1365000000000003</v>
      </c>
      <c r="G1347" s="2">
        <f t="shared" si="163"/>
        <v>1.5708000000000004</v>
      </c>
      <c r="H1347" s="2">
        <f t="shared" si="159"/>
        <v>1.5245000000000004</v>
      </c>
      <c r="I1347" s="2">
        <f t="array" ref="I1347">SUMPRODUCT(B1331:B1350, (ROW(B1331:B1350)-ROW(B1331)+1)) / (20*21/2)</f>
        <v>1.0402380952380952</v>
      </c>
      <c r="J1347" s="2">
        <f t="shared" si="162"/>
        <v>1.1775514144031618</v>
      </c>
      <c r="K1347" s="2">
        <f t="shared" si="164"/>
        <v>1.460182667615195</v>
      </c>
    </row>
    <row r="1348" spans="1:11" ht="13.5" x14ac:dyDescent="0.25">
      <c r="A1348" s="3">
        <f>TITRES_STAT!B1351</f>
        <v>44273</v>
      </c>
      <c r="B1348" s="5">
        <f>TITRES_STAT!D1351</f>
        <v>0.94</v>
      </c>
      <c r="C1348" s="2">
        <f t="shared" ref="C1348:C1411" si="165">B1348-B1347</f>
        <v>-6.0000000000000053E-2</v>
      </c>
      <c r="D1348" s="2">
        <f t="shared" si="158"/>
        <v>1.034</v>
      </c>
      <c r="E1348" s="2">
        <f t="shared" si="160"/>
        <v>1.087</v>
      </c>
      <c r="F1348" s="2">
        <f t="shared" si="161"/>
        <v>1.1175000000000002</v>
      </c>
      <c r="G1348" s="2">
        <f t="shared" si="163"/>
        <v>1.5394000000000003</v>
      </c>
      <c r="H1348" s="2">
        <f t="shared" si="159"/>
        <v>1.5263000000000004</v>
      </c>
      <c r="I1348" s="2">
        <f t="array" ref="I1348">SUMPRODUCT(B1332:B1351, (ROW(B1332:B1351)-ROW(B1332)+1)) / (20*21/2)</f>
        <v>1.0187619047619048</v>
      </c>
      <c r="J1348" s="2">
        <f t="shared" si="162"/>
        <v>1.1549274701742893</v>
      </c>
      <c r="K1348" s="2">
        <f t="shared" si="164"/>
        <v>1.43978334731656</v>
      </c>
    </row>
    <row r="1349" spans="1:11" ht="13.5" x14ac:dyDescent="0.25">
      <c r="A1349" s="3">
        <f>TITRES_STAT!B1352</f>
        <v>44274</v>
      </c>
      <c r="B1349" s="5">
        <f>TITRES_STAT!D1352</f>
        <v>0.9</v>
      </c>
      <c r="C1349" s="2">
        <f t="shared" si="165"/>
        <v>-3.9999999999999925E-2</v>
      </c>
      <c r="D1349" s="2">
        <f t="shared" si="158"/>
        <v>0.99400000000000011</v>
      </c>
      <c r="E1349" s="2">
        <f t="shared" si="160"/>
        <v>1.0530000000000002</v>
      </c>
      <c r="F1349" s="2">
        <f t="shared" si="161"/>
        <v>1.0965</v>
      </c>
      <c r="G1349" s="2">
        <f t="shared" si="163"/>
        <v>1.5072000000000003</v>
      </c>
      <c r="H1349" s="2">
        <f t="shared" si="159"/>
        <v>1.5278500000000002</v>
      </c>
      <c r="I1349" s="2">
        <f t="array" ref="I1349">SUMPRODUCT(B1333:B1352, (ROW(B1333:B1352)-ROW(B1333)+1)) / (20*21/2)</f>
        <v>0.99904761904761907</v>
      </c>
      <c r="J1349" s="2">
        <f t="shared" si="162"/>
        <v>1.1306486634910236</v>
      </c>
      <c r="K1349" s="2">
        <f t="shared" si="164"/>
        <v>1.4186153729119892</v>
      </c>
    </row>
    <row r="1350" spans="1:11" ht="13.5" x14ac:dyDescent="0.25">
      <c r="A1350" s="3">
        <f>TITRES_STAT!B1353</f>
        <v>44277</v>
      </c>
      <c r="B1350" s="5">
        <f>TITRES_STAT!D1353</f>
        <v>0.85</v>
      </c>
      <c r="C1350" s="2">
        <f t="shared" si="165"/>
        <v>-5.0000000000000044E-2</v>
      </c>
      <c r="D1350" s="2">
        <f t="shared" ref="D1350:D1413" si="166">AVERAGE(B1346:B1350)</f>
        <v>0.94599999999999995</v>
      </c>
      <c r="E1350" s="2">
        <f t="shared" si="160"/>
        <v>1.0210000000000001</v>
      </c>
      <c r="F1350" s="2">
        <f t="shared" si="161"/>
        <v>1.0755000000000001</v>
      </c>
      <c r="G1350" s="2">
        <f t="shared" si="163"/>
        <v>1.4770000000000001</v>
      </c>
      <c r="H1350" s="2">
        <f t="shared" si="159"/>
        <v>1.5291500000000005</v>
      </c>
      <c r="I1350" s="2">
        <f t="array" ref="I1350">SUMPRODUCT(B1334:B1353, (ROW(B1334:B1353)-ROW(B1334)+1)) / (20*21/2)</f>
        <v>0.97790476190476194</v>
      </c>
      <c r="J1350" s="2">
        <f t="shared" si="162"/>
        <v>1.1039202193490212</v>
      </c>
      <c r="K1350" s="2">
        <f t="shared" si="164"/>
        <v>1.3963167308370095</v>
      </c>
    </row>
    <row r="1351" spans="1:11" ht="13.5" x14ac:dyDescent="0.25">
      <c r="A1351" s="3">
        <f>TITRES_STAT!B1354</f>
        <v>44278</v>
      </c>
      <c r="B1351" s="5">
        <f>TITRES_STAT!D1354</f>
        <v>0.85</v>
      </c>
      <c r="C1351" s="2">
        <f t="shared" si="165"/>
        <v>0</v>
      </c>
      <c r="D1351" s="2">
        <f t="shared" si="166"/>
        <v>0.90800000000000003</v>
      </c>
      <c r="E1351" s="2">
        <f t="shared" si="160"/>
        <v>0.99600000000000011</v>
      </c>
      <c r="F1351" s="2">
        <f t="shared" si="161"/>
        <v>1.0569999999999999</v>
      </c>
      <c r="G1351" s="2">
        <f t="shared" si="163"/>
        <v>1.444</v>
      </c>
      <c r="H1351" s="2">
        <f t="shared" si="159"/>
        <v>1.5304500000000008</v>
      </c>
      <c r="I1351" s="2">
        <f t="array" ref="I1351">SUMPRODUCT(B1335:B1354, (ROW(B1335:B1354)-ROW(B1335)+1)) / (20*21/2)</f>
        <v>0.95523809523809533</v>
      </c>
      <c r="J1351" s="2">
        <f t="shared" si="162"/>
        <v>1.0797373413157811</v>
      </c>
      <c r="K1351" s="2">
        <f t="shared" si="164"/>
        <v>1.3748925453139895</v>
      </c>
    </row>
    <row r="1352" spans="1:11" ht="13.5" x14ac:dyDescent="0.25">
      <c r="A1352" s="3">
        <f>TITRES_STAT!B1355</f>
        <v>44279</v>
      </c>
      <c r="B1352" s="5">
        <f>TITRES_STAT!D1355</f>
        <v>0.85</v>
      </c>
      <c r="C1352" s="2">
        <f t="shared" si="165"/>
        <v>0</v>
      </c>
      <c r="D1352" s="2">
        <f t="shared" si="166"/>
        <v>0.87799999999999989</v>
      </c>
      <c r="E1352" s="2">
        <f t="shared" si="160"/>
        <v>0.97199999999999986</v>
      </c>
      <c r="F1352" s="2">
        <f t="shared" si="161"/>
        <v>1.0420000000000003</v>
      </c>
      <c r="G1352" s="2">
        <f t="shared" si="163"/>
        <v>1.409</v>
      </c>
      <c r="H1352" s="2">
        <f t="shared" si="159"/>
        <v>1.5317500000000006</v>
      </c>
      <c r="I1352" s="2">
        <f t="array" ref="I1352">SUMPRODUCT(B1336:B1355, (ROW(B1336:B1355)-ROW(B1336)+1)) / (20*21/2)</f>
        <v>0.9300476190476189</v>
      </c>
      <c r="J1352" s="2">
        <f t="shared" si="162"/>
        <v>1.057857594523802</v>
      </c>
      <c r="K1352" s="2">
        <f t="shared" si="164"/>
        <v>1.3543085239291273</v>
      </c>
    </row>
    <row r="1353" spans="1:11" ht="13.5" x14ac:dyDescent="0.25">
      <c r="A1353" s="3">
        <f>TITRES_STAT!B1356</f>
        <v>44280</v>
      </c>
      <c r="B1353" s="5">
        <f>TITRES_STAT!D1356</f>
        <v>0.82</v>
      </c>
      <c r="C1353" s="2">
        <f t="shared" si="165"/>
        <v>-3.0000000000000027E-2</v>
      </c>
      <c r="D1353" s="2">
        <f t="shared" si="166"/>
        <v>0.85400000000000009</v>
      </c>
      <c r="E1353" s="2">
        <f t="shared" si="160"/>
        <v>0.94399999999999995</v>
      </c>
      <c r="F1353" s="2">
        <f t="shared" si="161"/>
        <v>1.028</v>
      </c>
      <c r="G1353" s="2">
        <f t="shared" si="163"/>
        <v>1.3764000000000001</v>
      </c>
      <c r="H1353" s="2">
        <f t="shared" si="159"/>
        <v>1.5328500000000007</v>
      </c>
      <c r="I1353" s="2">
        <f t="array" ref="I1353">SUMPRODUCT(B1337:B1356, (ROW(B1337:B1356)-ROW(B1337)+1)) / (20*21/2)</f>
        <v>0.90223809523809528</v>
      </c>
      <c r="J1353" s="2">
        <f t="shared" si="162"/>
        <v>1.0352044902834399</v>
      </c>
      <c r="K1353" s="2">
        <f t="shared" si="164"/>
        <v>1.3333552484809263</v>
      </c>
    </row>
    <row r="1354" spans="1:11" ht="13.5" x14ac:dyDescent="0.25">
      <c r="A1354" s="3">
        <f>TITRES_STAT!B1357</f>
        <v>44281</v>
      </c>
      <c r="B1354" s="5">
        <f>TITRES_STAT!D1357</f>
        <v>0.79</v>
      </c>
      <c r="C1354" s="2">
        <f t="shared" si="165"/>
        <v>-2.9999999999999916E-2</v>
      </c>
      <c r="D1354" s="2">
        <f t="shared" si="166"/>
        <v>0.83200000000000007</v>
      </c>
      <c r="E1354" s="2">
        <f t="shared" si="160"/>
        <v>0.91299999999999992</v>
      </c>
      <c r="F1354" s="2">
        <f t="shared" si="161"/>
        <v>1.0145000000000002</v>
      </c>
      <c r="G1354" s="2">
        <f t="shared" si="163"/>
        <v>1.3454000000000002</v>
      </c>
      <c r="H1354" s="2">
        <f t="shared" ref="H1354:H1417" si="167">AVERAGE(B1155:B1354)</f>
        <v>1.5337500000000011</v>
      </c>
      <c r="I1354" s="2">
        <f t="array" ref="I1354">SUMPRODUCT(B1338:B1357, (ROW(B1338:B1357)-ROW(B1338)+1)) / (20*21/2)</f>
        <v>0.87323809523809526</v>
      </c>
      <c r="J1354" s="2">
        <f t="shared" si="162"/>
        <v>1.0118516816850172</v>
      </c>
      <c r="K1354" s="2">
        <f t="shared" si="164"/>
        <v>1.31204719952089</v>
      </c>
    </row>
    <row r="1355" spans="1:11" ht="13.5" x14ac:dyDescent="0.25">
      <c r="A1355" s="3">
        <f>TITRES_STAT!B1358</f>
        <v>44284</v>
      </c>
      <c r="B1355" s="5">
        <f>TITRES_STAT!D1358</f>
        <v>0.75</v>
      </c>
      <c r="C1355" s="2">
        <f t="shared" si="165"/>
        <v>-4.0000000000000036E-2</v>
      </c>
      <c r="D1355" s="2">
        <f t="shared" si="166"/>
        <v>0.81200000000000006</v>
      </c>
      <c r="E1355" s="2">
        <f t="shared" si="160"/>
        <v>0.87899999999999989</v>
      </c>
      <c r="F1355" s="2">
        <f t="shared" si="161"/>
        <v>1.002</v>
      </c>
      <c r="G1355" s="2">
        <f t="shared" si="163"/>
        <v>1.3164000000000005</v>
      </c>
      <c r="H1355" s="2">
        <f t="shared" si="167"/>
        <v>1.5343000000000009</v>
      </c>
      <c r="I1355" s="2">
        <f t="array" ref="I1355">SUMPRODUCT(B1339:B1358, (ROW(B1339:B1358)-ROW(B1339)+1)) / (20*21/2)</f>
        <v>0.84347619047619049</v>
      </c>
      <c r="J1355" s="2">
        <f t="shared" si="162"/>
        <v>0.98691342628644407</v>
      </c>
      <c r="K1355" s="2">
        <f t="shared" si="164"/>
        <v>1.2900061328730119</v>
      </c>
    </row>
    <row r="1356" spans="1:11" ht="13.5" x14ac:dyDescent="0.25">
      <c r="A1356" s="3">
        <f>TITRES_STAT!B1359</f>
        <v>44285</v>
      </c>
      <c r="B1356" s="5">
        <f>TITRES_STAT!D1359</f>
        <v>0.71</v>
      </c>
      <c r="C1356" s="2">
        <f t="shared" si="165"/>
        <v>-4.0000000000000036E-2</v>
      </c>
      <c r="D1356" s="2">
        <f t="shared" si="166"/>
        <v>0.78400000000000003</v>
      </c>
      <c r="E1356" s="2">
        <f t="shared" ref="E1356:E1419" si="168">AVERAGE(B1347:B1356)</f>
        <v>0.84600000000000009</v>
      </c>
      <c r="F1356" s="2">
        <f t="shared" si="161"/>
        <v>0.98450000000000004</v>
      </c>
      <c r="G1356" s="2">
        <f t="shared" si="163"/>
        <v>1.2852000000000003</v>
      </c>
      <c r="H1356" s="2">
        <f t="shared" si="167"/>
        <v>1.534550000000001</v>
      </c>
      <c r="I1356" s="2">
        <f t="array" ref="I1356">SUMPRODUCT(B1340:B1359, (ROW(B1340:B1359)-ROW(B1340)+1)) / (20*21/2)</f>
        <v>0.81814285714285717</v>
      </c>
      <c r="J1356" s="2">
        <f t="shared" si="162"/>
        <v>0.96054071902106841</v>
      </c>
      <c r="K1356" s="2">
        <f t="shared" si="164"/>
        <v>1.2672607943289722</v>
      </c>
    </row>
    <row r="1357" spans="1:11" ht="13.5" x14ac:dyDescent="0.25">
      <c r="A1357" s="3">
        <f>TITRES_STAT!B1360</f>
        <v>44286</v>
      </c>
      <c r="B1357" s="5">
        <f>TITRES_STAT!D1360</f>
        <v>0.68</v>
      </c>
      <c r="C1357" s="2">
        <f t="shared" si="165"/>
        <v>-2.9999999999999916E-2</v>
      </c>
      <c r="D1357" s="2">
        <f t="shared" si="166"/>
        <v>0.75</v>
      </c>
      <c r="E1357" s="2">
        <f t="shared" si="168"/>
        <v>0.81400000000000006</v>
      </c>
      <c r="F1357" s="2">
        <f t="shared" si="161"/>
        <v>0.9624999999999998</v>
      </c>
      <c r="G1357" s="2">
        <f t="shared" si="163"/>
        <v>1.2558000000000005</v>
      </c>
      <c r="H1357" s="2">
        <f t="shared" si="167"/>
        <v>1.5344500000000008</v>
      </c>
      <c r="I1357" s="2">
        <f t="array" ref="I1357">SUMPRODUCT(B1341:B1360, (ROW(B1341:B1360)-ROW(B1341)+1)) / (20*21/2)</f>
        <v>0.79838095238095219</v>
      </c>
      <c r="J1357" s="2">
        <f t="shared" si="162"/>
        <v>0.9338225553047762</v>
      </c>
      <c r="K1357" s="2">
        <f t="shared" si="164"/>
        <v>1.2442309592572478</v>
      </c>
    </row>
    <row r="1358" spans="1:11" ht="13.5" x14ac:dyDescent="0.25">
      <c r="A1358" s="3">
        <f>TITRES_STAT!B1361</f>
        <v>44287</v>
      </c>
      <c r="B1358" s="5">
        <f>TITRES_STAT!D1361</f>
        <v>0.65</v>
      </c>
      <c r="C1358" s="2">
        <f t="shared" si="165"/>
        <v>-3.0000000000000027E-2</v>
      </c>
      <c r="D1358" s="2">
        <f t="shared" si="166"/>
        <v>0.71599999999999997</v>
      </c>
      <c r="E1358" s="2">
        <f t="shared" si="168"/>
        <v>0.78500000000000003</v>
      </c>
      <c r="F1358" s="2">
        <f t="shared" si="161"/>
        <v>0.93599999999999994</v>
      </c>
      <c r="G1358" s="2">
        <f t="shared" si="163"/>
        <v>1.2282000000000004</v>
      </c>
      <c r="H1358" s="2">
        <f t="shared" si="167"/>
        <v>1.5340000000000009</v>
      </c>
      <c r="I1358" s="2">
        <f t="array" ref="I1358">SUMPRODUCT(B1342:B1361, (ROW(B1342:B1361)-ROW(B1342)+1)) / (20*21/2)</f>
        <v>0.78466666666666662</v>
      </c>
      <c r="J1358" s="2">
        <f t="shared" si="162"/>
        <v>0.90679183575194033</v>
      </c>
      <c r="K1358" s="2">
        <f t="shared" si="164"/>
        <v>1.2209277843844144</v>
      </c>
    </row>
    <row r="1359" spans="1:11" ht="13.5" x14ac:dyDescent="0.25">
      <c r="A1359" s="3">
        <f>TITRES_STAT!B1362</f>
        <v>44288</v>
      </c>
      <c r="B1359" s="5">
        <f>TITRES_STAT!D1362</f>
        <v>0.67</v>
      </c>
      <c r="C1359" s="2">
        <f t="shared" si="165"/>
        <v>2.0000000000000018E-2</v>
      </c>
      <c r="D1359" s="2">
        <f t="shared" si="166"/>
        <v>0.69199999999999995</v>
      </c>
      <c r="E1359" s="2">
        <f t="shared" si="168"/>
        <v>0.76200000000000001</v>
      </c>
      <c r="F1359" s="2">
        <f t="shared" si="161"/>
        <v>0.90750000000000008</v>
      </c>
      <c r="G1359" s="2">
        <f t="shared" si="163"/>
        <v>1.2028000000000005</v>
      </c>
      <c r="H1359" s="2">
        <f t="shared" si="167"/>
        <v>1.5335000000000008</v>
      </c>
      <c r="I1359" s="2">
        <f t="array" ref="I1359">SUMPRODUCT(B1343:B1362, (ROW(B1343:B1362)-ROW(B1343)+1)) / (20*21/2)</f>
        <v>0.77552380952380962</v>
      </c>
      <c r="J1359" s="2">
        <f t="shared" si="162"/>
        <v>0.88424023234699356</v>
      </c>
      <c r="K1359" s="2">
        <f t="shared" si="164"/>
        <v>1.1993227732320846</v>
      </c>
    </row>
    <row r="1360" spans="1:11" ht="13.5" x14ac:dyDescent="0.25">
      <c r="A1360" s="3">
        <f>TITRES_STAT!B1363</f>
        <v>44291</v>
      </c>
      <c r="B1360" s="5">
        <f>TITRES_STAT!D1363</f>
        <v>0.7</v>
      </c>
      <c r="C1360" s="2">
        <f t="shared" si="165"/>
        <v>2.9999999999999916E-2</v>
      </c>
      <c r="D1360" s="2">
        <f t="shared" si="166"/>
        <v>0.68200000000000005</v>
      </c>
      <c r="E1360" s="2">
        <f t="shared" si="168"/>
        <v>0.74700000000000011</v>
      </c>
      <c r="F1360" s="2">
        <f t="shared" si="161"/>
        <v>0.88400000000000001</v>
      </c>
      <c r="G1360" s="2">
        <f t="shared" si="163"/>
        <v>1.1796000000000004</v>
      </c>
      <c r="H1360" s="2">
        <f t="shared" si="167"/>
        <v>1.5329500000000007</v>
      </c>
      <c r="I1360" s="2">
        <f t="array" ref="I1360">SUMPRODUCT(B1344:B1363, (ROW(B1344:B1363)-ROW(B1344)+1)) / (20*21/2)</f>
        <v>0.77076190476190465</v>
      </c>
      <c r="J1360" s="2">
        <f t="shared" si="162"/>
        <v>0.86669354355204176</v>
      </c>
      <c r="K1360" s="2">
        <f t="shared" si="164"/>
        <v>1.1797414880072969</v>
      </c>
    </row>
    <row r="1361" spans="1:11" ht="13.5" x14ac:dyDescent="0.25">
      <c r="A1361" s="3">
        <f>TITRES_STAT!B1364</f>
        <v>44292</v>
      </c>
      <c r="B1361" s="5">
        <f>TITRES_STAT!D1364</f>
        <v>0.74</v>
      </c>
      <c r="C1361" s="2">
        <f t="shared" si="165"/>
        <v>4.0000000000000036E-2</v>
      </c>
      <c r="D1361" s="2">
        <f t="shared" si="166"/>
        <v>0.68800000000000006</v>
      </c>
      <c r="E1361" s="2">
        <f t="shared" si="168"/>
        <v>0.73599999999999999</v>
      </c>
      <c r="F1361" s="2">
        <f t="shared" si="161"/>
        <v>0.86599999999999999</v>
      </c>
      <c r="G1361" s="2">
        <f t="shared" si="163"/>
        <v>1.1572000000000005</v>
      </c>
      <c r="H1361" s="2">
        <f t="shared" si="167"/>
        <v>1.5324000000000007</v>
      </c>
      <c r="I1361" s="2">
        <f t="array" ref="I1361">SUMPRODUCT(B1345:B1364, (ROW(B1345:B1364)-ROW(B1345)+1)) / (20*21/2)</f>
        <v>0.77028571428571413</v>
      </c>
      <c r="J1361" s="2">
        <f t="shared" si="162"/>
        <v>0.8546274917851806</v>
      </c>
      <c r="K1361" s="2">
        <f t="shared" si="164"/>
        <v>1.1624967237717168</v>
      </c>
    </row>
    <row r="1362" spans="1:11" ht="13.5" x14ac:dyDescent="0.25">
      <c r="A1362" s="3">
        <f>TITRES_STAT!B1365</f>
        <v>44293</v>
      </c>
      <c r="B1362" s="5">
        <f>TITRES_STAT!D1365</f>
        <v>0.77</v>
      </c>
      <c r="C1362" s="2">
        <f t="shared" si="165"/>
        <v>3.0000000000000027E-2</v>
      </c>
      <c r="D1362" s="2">
        <f t="shared" si="166"/>
        <v>0.70599999999999996</v>
      </c>
      <c r="E1362" s="2">
        <f t="shared" si="168"/>
        <v>0.72800000000000009</v>
      </c>
      <c r="F1362" s="2">
        <f t="shared" si="161"/>
        <v>0.84999999999999987</v>
      </c>
      <c r="G1362" s="2">
        <f t="shared" si="163"/>
        <v>1.1370000000000002</v>
      </c>
      <c r="H1362" s="2">
        <f t="shared" si="167"/>
        <v>1.5317500000000004</v>
      </c>
      <c r="I1362" s="2">
        <f t="array" ref="I1362">SUMPRODUCT(B1346:B1365, (ROW(B1346:B1365)-ROW(B1346)+1)) / (20*21/2)</f>
        <v>0.77395238095238095</v>
      </c>
      <c r="J1362" s="2">
        <f t="shared" si="162"/>
        <v>0.84656773066278246</v>
      </c>
      <c r="K1362" s="2">
        <f t="shared" si="164"/>
        <v>1.1471046953885122</v>
      </c>
    </row>
    <row r="1363" spans="1:11" ht="13.5" x14ac:dyDescent="0.25">
      <c r="A1363" s="3">
        <f>TITRES_STAT!B1366</f>
        <v>44294</v>
      </c>
      <c r="B1363" s="5">
        <f>TITRES_STAT!D1366</f>
        <v>0.8</v>
      </c>
      <c r="C1363" s="2">
        <f t="shared" si="165"/>
        <v>3.0000000000000027E-2</v>
      </c>
      <c r="D1363" s="2">
        <f t="shared" si="166"/>
        <v>0.7360000000000001</v>
      </c>
      <c r="E1363" s="2">
        <f t="shared" si="168"/>
        <v>0.72600000000000009</v>
      </c>
      <c r="F1363" s="2">
        <f t="shared" si="161"/>
        <v>0.83499999999999996</v>
      </c>
      <c r="G1363" s="2">
        <f t="shared" si="163"/>
        <v>1.1190000000000002</v>
      </c>
      <c r="H1363" s="2">
        <f t="shared" si="167"/>
        <v>1.5310000000000006</v>
      </c>
      <c r="I1363" s="2">
        <f t="array" ref="I1363">SUMPRODUCT(B1347:B1366, (ROW(B1347:B1366)-ROW(B1347)+1)) / (20*21/2)</f>
        <v>0.7758571428571428</v>
      </c>
      <c r="J1363" s="2">
        <f t="shared" si="162"/>
        <v>0.84213270869489842</v>
      </c>
      <c r="K1363" s="2">
        <f t="shared" si="164"/>
        <v>1.1334927465497469</v>
      </c>
    </row>
    <row r="1364" spans="1:11" ht="13.5" x14ac:dyDescent="0.25">
      <c r="A1364" s="3">
        <f>TITRES_STAT!B1367</f>
        <v>44298</v>
      </c>
      <c r="B1364" s="5">
        <f>TITRES_STAT!D1367</f>
        <v>0.83</v>
      </c>
      <c r="C1364" s="2">
        <f t="shared" si="165"/>
        <v>2.9999999999999916E-2</v>
      </c>
      <c r="D1364" s="2">
        <f t="shared" si="166"/>
        <v>0.76800000000000002</v>
      </c>
      <c r="E1364" s="2">
        <f t="shared" si="168"/>
        <v>0.73</v>
      </c>
      <c r="F1364" s="2">
        <f t="shared" ref="F1364:F1427" si="169">AVERAGE(B1345:B1364)</f>
        <v>0.82150000000000001</v>
      </c>
      <c r="G1364" s="2">
        <f t="shared" si="163"/>
        <v>1.1030000000000002</v>
      </c>
      <c r="H1364" s="2">
        <f t="shared" si="167"/>
        <v>1.5301500000000008</v>
      </c>
      <c r="I1364" s="2">
        <f t="array" ref="I1364">SUMPRODUCT(B1348:B1367, (ROW(B1348:B1367)-ROW(B1348)+1)) / (20*21/2)</f>
        <v>0.77399999999999991</v>
      </c>
      <c r="J1364" s="2">
        <f t="shared" si="162"/>
        <v>0.84097721262871761</v>
      </c>
      <c r="K1364" s="2">
        <f t="shared" si="164"/>
        <v>1.1215910702144627</v>
      </c>
    </row>
    <row r="1365" spans="1:11" ht="13.5" x14ac:dyDescent="0.25">
      <c r="A1365" s="3">
        <f>TITRES_STAT!B1368</f>
        <v>44299</v>
      </c>
      <c r="B1365" s="5">
        <f>TITRES_STAT!D1368</f>
        <v>0.86</v>
      </c>
      <c r="C1365" s="2">
        <f t="shared" si="165"/>
        <v>3.0000000000000027E-2</v>
      </c>
      <c r="D1365" s="2">
        <f t="shared" si="166"/>
        <v>0.8</v>
      </c>
      <c r="E1365" s="2">
        <f t="shared" si="168"/>
        <v>0.74099999999999999</v>
      </c>
      <c r="F1365" s="2">
        <f t="shared" si="169"/>
        <v>0.80999999999999994</v>
      </c>
      <c r="G1365" s="2">
        <f t="shared" si="163"/>
        <v>1.0890000000000002</v>
      </c>
      <c r="H1365" s="2">
        <f t="shared" si="167"/>
        <v>1.5292500000000007</v>
      </c>
      <c r="I1365" s="2">
        <f t="array" ref="I1365">SUMPRODUCT(B1349:B1368, (ROW(B1349:B1368)-ROW(B1349)+1)) / (20*21/2)</f>
        <v>0.7693809523809525</v>
      </c>
      <c r="J1365" s="2">
        <f t="shared" ref="J1365:J1428" si="170">$J$4*B1365+J1364*(1-$J$4)</f>
        <v>0.84278890666407791</v>
      </c>
      <c r="K1365" s="2">
        <f t="shared" si="164"/>
        <v>1.111332596872719</v>
      </c>
    </row>
    <row r="1366" spans="1:11" ht="13.5" x14ac:dyDescent="0.25">
      <c r="A1366" s="3">
        <f>TITRES_STAT!B1369</f>
        <v>44300</v>
      </c>
      <c r="B1366" s="5">
        <f>TITRES_STAT!D1369</f>
        <v>0.83</v>
      </c>
      <c r="C1366" s="2">
        <f t="shared" si="165"/>
        <v>-3.0000000000000027E-2</v>
      </c>
      <c r="D1366" s="2">
        <f t="shared" si="166"/>
        <v>0.81799999999999995</v>
      </c>
      <c r="E1366" s="2">
        <f t="shared" si="168"/>
        <v>0.75300000000000011</v>
      </c>
      <c r="F1366" s="2">
        <f t="shared" si="169"/>
        <v>0.79949999999999999</v>
      </c>
      <c r="G1366" s="2">
        <f t="shared" si="163"/>
        <v>1.0758000000000001</v>
      </c>
      <c r="H1366" s="2">
        <f t="shared" si="167"/>
        <v>1.5279000000000005</v>
      </c>
      <c r="I1366" s="2">
        <f t="array" ref="I1366">SUMPRODUCT(B1350:B1369, (ROW(B1350:B1369)-ROW(B1350)+1)) / (20*21/2)</f>
        <v>0.76285714285714279</v>
      </c>
      <c r="J1366" s="2">
        <f t="shared" si="170"/>
        <v>0.84157091555321328</v>
      </c>
      <c r="K1366" s="2">
        <f t="shared" si="164"/>
        <v>1.1002999460149654</v>
      </c>
    </row>
    <row r="1367" spans="1:11" ht="13.5" x14ac:dyDescent="0.25">
      <c r="A1367" s="3">
        <f>TITRES_STAT!B1370</f>
        <v>44301</v>
      </c>
      <c r="B1367" s="5">
        <f>TITRES_STAT!D1370</f>
        <v>0.78</v>
      </c>
      <c r="C1367" s="2">
        <f t="shared" si="165"/>
        <v>-4.9999999999999933E-2</v>
      </c>
      <c r="D1367" s="2">
        <f t="shared" si="166"/>
        <v>0.82</v>
      </c>
      <c r="E1367" s="2">
        <f t="shared" si="168"/>
        <v>0.76300000000000012</v>
      </c>
      <c r="F1367" s="2">
        <f t="shared" si="169"/>
        <v>0.78849999999999998</v>
      </c>
      <c r="G1367" s="2">
        <f t="shared" si="163"/>
        <v>1.0628000000000002</v>
      </c>
      <c r="H1367" s="2">
        <f t="shared" si="167"/>
        <v>1.5260000000000005</v>
      </c>
      <c r="I1367" s="2">
        <f t="array" ref="I1367">SUMPRODUCT(B1351:B1370, (ROW(B1351:B1370)-ROW(B1351)+1)) / (20*21/2)</f>
        <v>0.75628571428571434</v>
      </c>
      <c r="J1367" s="2">
        <f t="shared" si="170"/>
        <v>0.83570701883385967</v>
      </c>
      <c r="K1367" s="2">
        <f t="shared" si="164"/>
        <v>1.0877391638183</v>
      </c>
    </row>
    <row r="1368" spans="1:11" ht="13.5" x14ac:dyDescent="0.25">
      <c r="A1368" s="3">
        <f>TITRES_STAT!B1371</f>
        <v>44302</v>
      </c>
      <c r="B1368" s="5">
        <f>TITRES_STAT!D1371</f>
        <v>0.74</v>
      </c>
      <c r="C1368" s="2">
        <f t="shared" si="165"/>
        <v>-4.0000000000000036E-2</v>
      </c>
      <c r="D1368" s="2">
        <f t="shared" si="166"/>
        <v>0.80800000000000005</v>
      </c>
      <c r="E1368" s="2">
        <f t="shared" si="168"/>
        <v>0.77200000000000013</v>
      </c>
      <c r="F1368" s="2">
        <f t="shared" si="169"/>
        <v>0.77849999999999997</v>
      </c>
      <c r="G1368" s="2">
        <f t="shared" si="163"/>
        <v>1.0498000000000001</v>
      </c>
      <c r="H1368" s="2">
        <f t="shared" si="167"/>
        <v>1.5235500000000004</v>
      </c>
      <c r="I1368" s="2">
        <f t="array" ref="I1368">SUMPRODUCT(B1352:B1371, (ROW(B1352:B1371)-ROW(B1352)+1)) / (20*21/2)</f>
        <v>0.74852380952380948</v>
      </c>
      <c r="J1368" s="2">
        <f t="shared" si="170"/>
        <v>0.82659206465920632</v>
      </c>
      <c r="K1368" s="2">
        <f t="shared" si="164"/>
        <v>1.0741023338646414</v>
      </c>
    </row>
    <row r="1369" spans="1:11" ht="13.5" x14ac:dyDescent="0.25">
      <c r="A1369" s="3">
        <f>TITRES_STAT!B1372</f>
        <v>44305</v>
      </c>
      <c r="B1369" s="5">
        <f>TITRES_STAT!D1372</f>
        <v>0.71</v>
      </c>
      <c r="C1369" s="2">
        <f t="shared" si="165"/>
        <v>-3.0000000000000027E-2</v>
      </c>
      <c r="D1369" s="2">
        <f t="shared" si="166"/>
        <v>0.78400000000000003</v>
      </c>
      <c r="E1369" s="2">
        <f t="shared" si="168"/>
        <v>0.77600000000000002</v>
      </c>
      <c r="F1369" s="2">
        <f t="shared" si="169"/>
        <v>0.76899999999999991</v>
      </c>
      <c r="G1369" s="2">
        <f t="shared" si="163"/>
        <v>1.0346000000000002</v>
      </c>
      <c r="H1369" s="2">
        <f t="shared" si="167"/>
        <v>1.5206000000000004</v>
      </c>
      <c r="I1369" s="2">
        <f t="array" ref="I1369">SUMPRODUCT(B1353:B1372, (ROW(B1353:B1372)-ROW(B1353)+1)) / (20*21/2)</f>
        <v>0.7434761904761904</v>
      </c>
      <c r="J1369" s="2">
        <f t="shared" si="170"/>
        <v>0.81548805850118666</v>
      </c>
      <c r="K1369" s="2">
        <f t="shared" si="164"/>
        <v>1.0598238109679887</v>
      </c>
    </row>
    <row r="1370" spans="1:11" ht="13.5" x14ac:dyDescent="0.25">
      <c r="A1370" s="3">
        <f>TITRES_STAT!B1373</f>
        <v>44306</v>
      </c>
      <c r="B1370" s="5">
        <f>TITRES_STAT!D1373</f>
        <v>0.7</v>
      </c>
      <c r="C1370" s="2">
        <f t="shared" si="165"/>
        <v>-1.0000000000000009E-2</v>
      </c>
      <c r="D1370" s="2">
        <f t="shared" si="166"/>
        <v>0.752</v>
      </c>
      <c r="E1370" s="2">
        <f t="shared" si="168"/>
        <v>0.77600000000000002</v>
      </c>
      <c r="F1370" s="2">
        <f t="shared" si="169"/>
        <v>0.76150000000000007</v>
      </c>
      <c r="G1370" s="2">
        <f t="shared" si="163"/>
        <v>1.0180000000000002</v>
      </c>
      <c r="H1370" s="2">
        <f t="shared" si="167"/>
        <v>1.5179500000000004</v>
      </c>
      <c r="I1370" s="2">
        <f t="array" ref="I1370">SUMPRODUCT(B1354:B1373, (ROW(B1354:B1373)-ROW(B1354)+1)) / (20*21/2)</f>
        <v>0.73914285714285699</v>
      </c>
      <c r="J1370" s="2">
        <f t="shared" si="170"/>
        <v>0.8044891957867879</v>
      </c>
      <c r="K1370" s="2">
        <f t="shared" si="164"/>
        <v>1.0457130732829696</v>
      </c>
    </row>
    <row r="1371" spans="1:11" ht="13.5" x14ac:dyDescent="0.25">
      <c r="A1371" s="3">
        <f>TITRES_STAT!B1374</f>
        <v>44307</v>
      </c>
      <c r="B1371" s="5">
        <f>TITRES_STAT!D1374</f>
        <v>0.68</v>
      </c>
      <c r="C1371" s="2">
        <f t="shared" si="165"/>
        <v>-1.9999999999999907E-2</v>
      </c>
      <c r="D1371" s="2">
        <f t="shared" si="166"/>
        <v>0.72199999999999998</v>
      </c>
      <c r="E1371" s="2">
        <f t="shared" si="168"/>
        <v>0.77</v>
      </c>
      <c r="F1371" s="2">
        <f t="shared" si="169"/>
        <v>0.75299999999999989</v>
      </c>
      <c r="G1371" s="2">
        <f t="shared" si="163"/>
        <v>0.9992000000000002</v>
      </c>
      <c r="H1371" s="2">
        <f t="shared" si="167"/>
        <v>1.5148500000000007</v>
      </c>
      <c r="I1371" s="2">
        <f t="array" ref="I1371">SUMPRODUCT(B1355:B1374, (ROW(B1355:B1374)-ROW(B1355)+1)) / (20*21/2)</f>
        <v>0.73252380952380947</v>
      </c>
      <c r="J1371" s="2">
        <f t="shared" si="170"/>
        <v>0.79263308190233195</v>
      </c>
      <c r="K1371" s="2">
        <f t="shared" si="164"/>
        <v>1.0313713841346177</v>
      </c>
    </row>
    <row r="1372" spans="1:11" ht="13.5" x14ac:dyDescent="0.25">
      <c r="A1372" s="3">
        <f>TITRES_STAT!B1375</f>
        <v>44308</v>
      </c>
      <c r="B1372" s="5">
        <f>TITRES_STAT!D1375</f>
        <v>0.7</v>
      </c>
      <c r="C1372" s="2">
        <f t="shared" si="165"/>
        <v>1.9999999999999907E-2</v>
      </c>
      <c r="D1372" s="2">
        <f t="shared" si="166"/>
        <v>0.70600000000000007</v>
      </c>
      <c r="E1372" s="2">
        <f t="shared" si="168"/>
        <v>0.76300000000000001</v>
      </c>
      <c r="F1372" s="2">
        <f t="shared" si="169"/>
        <v>0.74550000000000005</v>
      </c>
      <c r="G1372" s="2">
        <f t="shared" si="163"/>
        <v>0.98100000000000021</v>
      </c>
      <c r="H1372" s="2">
        <f t="shared" si="167"/>
        <v>1.5115000000000007</v>
      </c>
      <c r="I1372" s="2">
        <f t="array" ref="I1372">SUMPRODUCT(B1356:B1375, (ROW(B1356:B1375)-ROW(B1356)+1)) / (20*21/2)</f>
        <v>0.72647619047619039</v>
      </c>
      <c r="J1372" s="2">
        <f t="shared" si="170"/>
        <v>0.78381088362591933</v>
      </c>
      <c r="K1372" s="2">
        <f t="shared" si="164"/>
        <v>1.0183764278940444</v>
      </c>
    </row>
    <row r="1373" spans="1:11" ht="13.5" x14ac:dyDescent="0.25">
      <c r="A1373" s="3">
        <f>TITRES_STAT!B1376</f>
        <v>44309</v>
      </c>
      <c r="B1373" s="5">
        <f>TITRES_STAT!D1376</f>
        <v>0.7</v>
      </c>
      <c r="C1373" s="2">
        <f t="shared" si="165"/>
        <v>0</v>
      </c>
      <c r="D1373" s="2">
        <f t="shared" si="166"/>
        <v>0.69800000000000006</v>
      </c>
      <c r="E1373" s="2">
        <f t="shared" si="168"/>
        <v>0.753</v>
      </c>
      <c r="F1373" s="2">
        <f t="shared" si="169"/>
        <v>0.73949999999999982</v>
      </c>
      <c r="G1373" s="2">
        <f t="shared" si="163"/>
        <v>0.96460000000000035</v>
      </c>
      <c r="H1373" s="2">
        <f t="shared" si="167"/>
        <v>1.5083000000000004</v>
      </c>
      <c r="I1373" s="2">
        <f t="array" ref="I1373">SUMPRODUCT(B1357:B1376, (ROW(B1357:B1376)-ROW(B1357)+1)) / (20*21/2)</f>
        <v>0.72080952380952379</v>
      </c>
      <c r="J1373" s="2">
        <f t="shared" si="170"/>
        <v>0.77582889470916505</v>
      </c>
      <c r="K1373" s="2">
        <f t="shared" si="164"/>
        <v>1.0058910777805523</v>
      </c>
    </row>
    <row r="1374" spans="1:11" ht="13.5" x14ac:dyDescent="0.25">
      <c r="A1374" s="3">
        <f>TITRES_STAT!B1377</f>
        <v>44312</v>
      </c>
      <c r="B1374" s="5">
        <f>TITRES_STAT!D1377</f>
        <v>0.67</v>
      </c>
      <c r="C1374" s="2">
        <f t="shared" si="165"/>
        <v>-2.9999999999999916E-2</v>
      </c>
      <c r="D1374" s="2">
        <f t="shared" si="166"/>
        <v>0.69000000000000006</v>
      </c>
      <c r="E1374" s="2">
        <f t="shared" si="168"/>
        <v>0.73699999999999999</v>
      </c>
      <c r="F1374" s="2">
        <f t="shared" si="169"/>
        <v>0.73349999999999982</v>
      </c>
      <c r="G1374" s="2">
        <f t="shared" si="163"/>
        <v>0.94940000000000035</v>
      </c>
      <c r="H1374" s="2">
        <f t="shared" si="167"/>
        <v>1.5052500000000006</v>
      </c>
      <c r="I1374" s="2">
        <f t="array" ref="I1374">SUMPRODUCT(B1358:B1377, (ROW(B1358:B1377)-ROW(B1358)+1)) / (20*21/2)</f>
        <v>0.71819047619047616</v>
      </c>
      <c r="J1374" s="2">
        <f t="shared" si="170"/>
        <v>0.76574995235591126</v>
      </c>
      <c r="K1374" s="2">
        <f t="shared" si="164"/>
        <v>0.99271887865190322</v>
      </c>
    </row>
    <row r="1375" spans="1:11" ht="13.5" x14ac:dyDescent="0.25">
      <c r="A1375" s="3">
        <f>TITRES_STAT!B1378</f>
        <v>44313</v>
      </c>
      <c r="B1375" s="5">
        <f>TITRES_STAT!D1378</f>
        <v>0.67</v>
      </c>
      <c r="C1375" s="2">
        <f t="shared" si="165"/>
        <v>0</v>
      </c>
      <c r="D1375" s="2">
        <f t="shared" si="166"/>
        <v>0.68399999999999994</v>
      </c>
      <c r="E1375" s="2">
        <f t="shared" si="168"/>
        <v>0.71799999999999997</v>
      </c>
      <c r="F1375" s="2">
        <f t="shared" si="169"/>
        <v>0.72949999999999982</v>
      </c>
      <c r="G1375" s="2">
        <f t="shared" si="163"/>
        <v>0.93580000000000041</v>
      </c>
      <c r="H1375" s="2">
        <f t="shared" si="167"/>
        <v>1.5018500000000006</v>
      </c>
      <c r="I1375" s="2">
        <f t="array" ref="I1375">SUMPRODUCT(B1359:B1378, (ROW(B1359:B1378)-ROW(B1359)+1)) / (20*21/2)</f>
        <v>0.71928571428571431</v>
      </c>
      <c r="J1375" s="2">
        <f t="shared" si="170"/>
        <v>0.75663090927439591</v>
      </c>
      <c r="K1375" s="2">
        <f t="shared" si="164"/>
        <v>0.98006323635182857</v>
      </c>
    </row>
    <row r="1376" spans="1:11" ht="13.5" x14ac:dyDescent="0.25">
      <c r="A1376" s="3">
        <f>TITRES_STAT!B1379</f>
        <v>44314</v>
      </c>
      <c r="B1376" s="5">
        <f>TITRES_STAT!D1379</f>
        <v>0.67</v>
      </c>
      <c r="C1376" s="2">
        <f t="shared" si="165"/>
        <v>0</v>
      </c>
      <c r="D1376" s="2">
        <f t="shared" si="166"/>
        <v>0.68199999999999994</v>
      </c>
      <c r="E1376" s="2">
        <f t="shared" si="168"/>
        <v>0.70199999999999996</v>
      </c>
      <c r="F1376" s="2">
        <f t="shared" si="169"/>
        <v>0.72749999999999992</v>
      </c>
      <c r="G1376" s="2">
        <f t="shared" si="163"/>
        <v>0.92160000000000053</v>
      </c>
      <c r="H1376" s="2">
        <f t="shared" si="167"/>
        <v>1.498050000000001</v>
      </c>
      <c r="I1376" s="2">
        <f t="array" ref="I1376">SUMPRODUCT(B1360:B1379, (ROW(B1360:B1379)-ROW(B1360)+1)) / (20*21/2)</f>
        <v>0.72280952380952368</v>
      </c>
      <c r="J1376" s="2">
        <f t="shared" si="170"/>
        <v>0.74838034648635832</v>
      </c>
      <c r="K1376" s="2">
        <f t="shared" si="164"/>
        <v>0.96790389374979613</v>
      </c>
    </row>
    <row r="1377" spans="1:11" ht="13.5" x14ac:dyDescent="0.25">
      <c r="A1377" s="3">
        <f>TITRES_STAT!B1380</f>
        <v>44315</v>
      </c>
      <c r="B1377" s="5">
        <f>TITRES_STAT!D1380</f>
        <v>0.7</v>
      </c>
      <c r="C1377" s="2">
        <f t="shared" si="165"/>
        <v>2.9999999999999916E-2</v>
      </c>
      <c r="D1377" s="2">
        <f t="shared" si="166"/>
        <v>0.68200000000000005</v>
      </c>
      <c r="E1377" s="2">
        <f t="shared" si="168"/>
        <v>0.69400000000000006</v>
      </c>
      <c r="F1377" s="2">
        <f t="shared" si="169"/>
        <v>0.72849999999999993</v>
      </c>
      <c r="G1377" s="2">
        <f t="shared" si="163"/>
        <v>0.9088000000000005</v>
      </c>
      <c r="H1377" s="2">
        <f t="shared" si="167"/>
        <v>1.4940000000000007</v>
      </c>
      <c r="I1377" s="2">
        <f t="array" ref="I1377">SUMPRODUCT(B1361:B1380, (ROW(B1361:B1380)-ROW(B1361)+1)) / (20*21/2)</f>
        <v>0.72966666666666646</v>
      </c>
      <c r="J1377" s="2">
        <f t="shared" si="170"/>
        <v>0.74377269444003846</v>
      </c>
      <c r="K1377" s="2">
        <f t="shared" si="164"/>
        <v>0.95739785870078453</v>
      </c>
    </row>
    <row r="1378" spans="1:11" ht="13.5" x14ac:dyDescent="0.25">
      <c r="A1378" s="3">
        <f>TITRES_STAT!B1381</f>
        <v>44316</v>
      </c>
      <c r="B1378" s="5">
        <f>TITRES_STAT!D1381</f>
        <v>0.74</v>
      </c>
      <c r="C1378" s="2">
        <f t="shared" si="165"/>
        <v>4.0000000000000036E-2</v>
      </c>
      <c r="D1378" s="2">
        <f t="shared" si="166"/>
        <v>0.69000000000000006</v>
      </c>
      <c r="E1378" s="2">
        <f t="shared" si="168"/>
        <v>0.69400000000000006</v>
      </c>
      <c r="F1378" s="2">
        <f t="shared" si="169"/>
        <v>0.73299999999999987</v>
      </c>
      <c r="G1378" s="2">
        <f t="shared" si="163"/>
        <v>0.89720000000000055</v>
      </c>
      <c r="H1378" s="2">
        <f t="shared" si="167"/>
        <v>1.4906000000000008</v>
      </c>
      <c r="I1378" s="2">
        <f t="array" ref="I1378">SUMPRODUCT(B1362:B1381, (ROW(B1362:B1381)-ROW(B1362)+1)) / (20*21/2)</f>
        <v>0.73695238095238103</v>
      </c>
      <c r="J1378" s="2">
        <f t="shared" si="170"/>
        <v>0.74341339020765385</v>
      </c>
      <c r="K1378" s="2">
        <f t="shared" si="164"/>
        <v>0.9488724524772244</v>
      </c>
    </row>
    <row r="1379" spans="1:11" ht="13.5" x14ac:dyDescent="0.25">
      <c r="A1379" s="3">
        <f>TITRES_STAT!B1382</f>
        <v>44319</v>
      </c>
      <c r="B1379" s="5">
        <f>TITRES_STAT!D1382</f>
        <v>0.77</v>
      </c>
      <c r="C1379" s="2">
        <f t="shared" si="165"/>
        <v>3.0000000000000027E-2</v>
      </c>
      <c r="D1379" s="2">
        <f t="shared" si="166"/>
        <v>0.71000000000000008</v>
      </c>
      <c r="E1379" s="2">
        <f t="shared" si="168"/>
        <v>0.7</v>
      </c>
      <c r="F1379" s="2">
        <f t="shared" si="169"/>
        <v>0.73799999999999988</v>
      </c>
      <c r="G1379" s="2">
        <f t="shared" si="163"/>
        <v>0.88620000000000043</v>
      </c>
      <c r="H1379" s="2">
        <f t="shared" si="167"/>
        <v>1.4877500000000006</v>
      </c>
      <c r="I1379" s="2">
        <f t="array" ref="I1379">SUMPRODUCT(B1363:B1382, (ROW(B1363:B1382)-ROW(B1363)+1)) / (20*21/2)</f>
        <v>0.74004761904761907</v>
      </c>
      <c r="J1379" s="2">
        <f t="shared" si="170"/>
        <v>0.74594544828311538</v>
      </c>
      <c r="K1379" s="2">
        <f t="shared" si="164"/>
        <v>0.94185784649772541</v>
      </c>
    </row>
    <row r="1380" spans="1:11" ht="13.5" x14ac:dyDescent="0.25">
      <c r="A1380" s="3">
        <f>TITRES_STAT!B1383</f>
        <v>44320</v>
      </c>
      <c r="B1380" s="5">
        <f>TITRES_STAT!D1383</f>
        <v>0.81</v>
      </c>
      <c r="C1380" s="2">
        <f t="shared" si="165"/>
        <v>4.0000000000000036E-2</v>
      </c>
      <c r="D1380" s="2">
        <f t="shared" si="166"/>
        <v>0.7380000000000001</v>
      </c>
      <c r="E1380" s="2">
        <f t="shared" si="168"/>
        <v>0.71100000000000008</v>
      </c>
      <c r="F1380" s="2">
        <f t="shared" si="169"/>
        <v>0.74349999999999994</v>
      </c>
      <c r="G1380" s="2">
        <f t="shared" si="163"/>
        <v>0.87700000000000056</v>
      </c>
      <c r="H1380" s="2">
        <f t="shared" si="167"/>
        <v>1.4848000000000006</v>
      </c>
      <c r="I1380" s="2">
        <f t="array" ref="I1380">SUMPRODUCT(B1364:B1383, (ROW(B1364:B1383)-ROW(B1364)+1)) / (20*21/2)</f>
        <v>0.745</v>
      </c>
      <c r="J1380" s="2">
        <f t="shared" si="170"/>
        <v>0.75204588177996157</v>
      </c>
      <c r="K1380" s="2">
        <f t="shared" si="164"/>
        <v>0.9366869505566382</v>
      </c>
    </row>
    <row r="1381" spans="1:11" ht="13.5" x14ac:dyDescent="0.25">
      <c r="A1381" s="3">
        <f>TITRES_STAT!B1384</f>
        <v>44321</v>
      </c>
      <c r="B1381" s="5">
        <f>TITRES_STAT!D1384</f>
        <v>0.82</v>
      </c>
      <c r="C1381" s="2">
        <f t="shared" si="165"/>
        <v>9.9999999999998979E-3</v>
      </c>
      <c r="D1381" s="2">
        <f t="shared" si="166"/>
        <v>0.76800000000000002</v>
      </c>
      <c r="E1381" s="2">
        <f t="shared" si="168"/>
        <v>0.72499999999999998</v>
      </c>
      <c r="F1381" s="2">
        <f t="shared" si="169"/>
        <v>0.74749999999999994</v>
      </c>
      <c r="G1381" s="2">
        <f t="shared" si="163"/>
        <v>0.86900000000000044</v>
      </c>
      <c r="H1381" s="2">
        <f t="shared" si="167"/>
        <v>1.4819000000000002</v>
      </c>
      <c r="I1381" s="2">
        <f t="array" ref="I1381">SUMPRODUCT(B1365:B1384, (ROW(B1365:B1384)-ROW(B1365)+1)) / (20*21/2)</f>
        <v>0.74995238095238104</v>
      </c>
      <c r="J1381" s="2">
        <f t="shared" si="170"/>
        <v>0.75851770256282236</v>
      </c>
      <c r="K1381" s="2">
        <f t="shared" si="164"/>
        <v>0.93211099171127987</v>
      </c>
    </row>
    <row r="1382" spans="1:11" ht="13.5" x14ac:dyDescent="0.25">
      <c r="A1382" s="3">
        <f>TITRES_STAT!B1385</f>
        <v>44322</v>
      </c>
      <c r="B1382" s="5">
        <f>TITRES_STAT!D1385</f>
        <v>0.78</v>
      </c>
      <c r="C1382" s="2">
        <f t="shared" si="165"/>
        <v>-3.9999999999999925E-2</v>
      </c>
      <c r="D1382" s="2">
        <f t="shared" si="166"/>
        <v>0.78400000000000003</v>
      </c>
      <c r="E1382" s="2">
        <f t="shared" si="168"/>
        <v>0.7330000000000001</v>
      </c>
      <c r="F1382" s="2">
        <f t="shared" si="169"/>
        <v>0.748</v>
      </c>
      <c r="G1382" s="2">
        <f t="shared" si="163"/>
        <v>0.86160000000000059</v>
      </c>
      <c r="H1382" s="2">
        <f t="shared" si="167"/>
        <v>1.4787000000000003</v>
      </c>
      <c r="I1382" s="2">
        <f t="array" ref="I1382">SUMPRODUCT(B1366:B1385, (ROW(B1366:B1385)-ROW(B1366)+1)) / (20*21/2)</f>
        <v>0.75885714285714301</v>
      </c>
      <c r="J1382" s="2">
        <f t="shared" si="170"/>
        <v>0.76056363565207741</v>
      </c>
      <c r="K1382" s="2">
        <f t="shared" si="164"/>
        <v>0.92614585478142586</v>
      </c>
    </row>
    <row r="1383" spans="1:11" ht="13.5" x14ac:dyDescent="0.25">
      <c r="A1383" s="3">
        <f>TITRES_STAT!B1386</f>
        <v>44323</v>
      </c>
      <c r="B1383" s="5">
        <f>TITRES_STAT!D1386</f>
        <v>0.8</v>
      </c>
      <c r="C1383" s="2">
        <f t="shared" si="165"/>
        <v>2.0000000000000018E-2</v>
      </c>
      <c r="D1383" s="2">
        <f t="shared" si="166"/>
        <v>0.79599999999999993</v>
      </c>
      <c r="E1383" s="2">
        <f t="shared" si="168"/>
        <v>0.7430000000000001</v>
      </c>
      <c r="F1383" s="2">
        <f t="shared" si="169"/>
        <v>0.748</v>
      </c>
      <c r="G1383" s="2">
        <f t="shared" si="163"/>
        <v>0.85560000000000036</v>
      </c>
      <c r="H1383" s="2">
        <f t="shared" si="167"/>
        <v>1.4757500000000001</v>
      </c>
      <c r="I1383" s="2">
        <f t="array" ref="I1383">SUMPRODUCT(B1367:B1386, (ROW(B1367:B1386)-ROW(B1367)+1)) / (20*21/2)</f>
        <v>0.76690476190476198</v>
      </c>
      <c r="J1383" s="2">
        <f t="shared" si="170"/>
        <v>0.76431947987568916</v>
      </c>
      <c r="K1383" s="2">
        <f t="shared" si="164"/>
        <v>0.92119895851548761</v>
      </c>
    </row>
    <row r="1384" spans="1:11" ht="13.5" x14ac:dyDescent="0.25">
      <c r="A1384" s="3">
        <f>TITRES_STAT!B1387</f>
        <v>44326</v>
      </c>
      <c r="B1384" s="5">
        <f>TITRES_STAT!D1387</f>
        <v>0.8</v>
      </c>
      <c r="C1384" s="2">
        <f t="shared" si="165"/>
        <v>0</v>
      </c>
      <c r="D1384" s="2">
        <f t="shared" si="166"/>
        <v>0.80199999999999994</v>
      </c>
      <c r="E1384" s="2">
        <f t="shared" si="168"/>
        <v>0.75600000000000001</v>
      </c>
      <c r="F1384" s="2">
        <f t="shared" si="169"/>
        <v>0.74650000000000005</v>
      </c>
      <c r="G1384" s="2">
        <f t="shared" si="163"/>
        <v>0.85040000000000038</v>
      </c>
      <c r="H1384" s="2">
        <f t="shared" si="167"/>
        <v>1.4727000000000001</v>
      </c>
      <c r="I1384" s="2">
        <f t="array" ref="I1384">SUMPRODUCT(B1368:B1387, (ROW(B1368:B1387)-ROW(B1368)+1)) / (20*21/2)</f>
        <v>0.77495238095238117</v>
      </c>
      <c r="J1384" s="2">
        <f t="shared" si="170"/>
        <v>0.76771762464943305</v>
      </c>
      <c r="K1384" s="2">
        <f t="shared" si="164"/>
        <v>0.9164460581815469</v>
      </c>
    </row>
    <row r="1385" spans="1:11" ht="13.5" x14ac:dyDescent="0.25">
      <c r="A1385" s="3">
        <f>TITRES_STAT!B1388</f>
        <v>44327</v>
      </c>
      <c r="B1385" s="5">
        <f>TITRES_STAT!D1388</f>
        <v>0.84</v>
      </c>
      <c r="C1385" s="2">
        <f t="shared" si="165"/>
        <v>3.9999999999999925E-2</v>
      </c>
      <c r="D1385" s="2">
        <f t="shared" si="166"/>
        <v>0.80800000000000005</v>
      </c>
      <c r="E1385" s="2">
        <f t="shared" si="168"/>
        <v>0.77300000000000002</v>
      </c>
      <c r="F1385" s="2">
        <f t="shared" si="169"/>
        <v>0.74550000000000005</v>
      </c>
      <c r="G1385" s="2">
        <f t="shared" si="163"/>
        <v>0.84720000000000029</v>
      </c>
      <c r="H1385" s="2">
        <f t="shared" si="167"/>
        <v>1.4702500000000001</v>
      </c>
      <c r="I1385" s="2">
        <f t="array" ref="I1385">SUMPRODUCT(B1369:B1388, (ROW(B1369:B1388)-ROW(B1369)+1)) / (20*21/2)</f>
        <v>0.78466666666666662</v>
      </c>
      <c r="J1385" s="2">
        <f t="shared" si="170"/>
        <v>0.7746016603971061</v>
      </c>
      <c r="K1385" s="2">
        <f t="shared" si="164"/>
        <v>0.91344817354697649</v>
      </c>
    </row>
    <row r="1386" spans="1:11" ht="13.5" x14ac:dyDescent="0.25">
      <c r="A1386" s="3">
        <f>TITRES_STAT!B1389</f>
        <v>44333</v>
      </c>
      <c r="B1386" s="5">
        <f>TITRES_STAT!D1389</f>
        <v>0.83</v>
      </c>
      <c r="C1386" s="2">
        <f t="shared" si="165"/>
        <v>-1.0000000000000009E-2</v>
      </c>
      <c r="D1386" s="2">
        <f t="shared" si="166"/>
        <v>0.80999999999999994</v>
      </c>
      <c r="E1386" s="2">
        <f t="shared" si="168"/>
        <v>0.78899999999999992</v>
      </c>
      <c r="F1386" s="2">
        <f t="shared" si="169"/>
        <v>0.74550000000000005</v>
      </c>
      <c r="G1386" s="2">
        <f t="shared" si="163"/>
        <v>0.84260000000000024</v>
      </c>
      <c r="H1386" s="2">
        <f t="shared" si="167"/>
        <v>1.4679999999999997</v>
      </c>
      <c r="I1386" s="2">
        <f t="array" ref="I1386">SUMPRODUCT(B1370:B1389, (ROW(B1370:B1389)-ROW(B1370)+1)) / (20*21/2)</f>
        <v>0.79480952380952374</v>
      </c>
      <c r="J1386" s="2">
        <f t="shared" si="170"/>
        <v>0.77987769274023888</v>
      </c>
      <c r="K1386" s="2">
        <f t="shared" si="164"/>
        <v>0.91017569615297744</v>
      </c>
    </row>
    <row r="1387" spans="1:11" ht="13.5" x14ac:dyDescent="0.25">
      <c r="A1387" s="3">
        <f>TITRES_STAT!B1390</f>
        <v>44334</v>
      </c>
      <c r="B1387" s="5">
        <f>TITRES_STAT!D1390</f>
        <v>0.83</v>
      </c>
      <c r="C1387" s="2">
        <f t="shared" si="165"/>
        <v>0</v>
      </c>
      <c r="D1387" s="2">
        <f t="shared" si="166"/>
        <v>0.82</v>
      </c>
      <c r="E1387" s="2">
        <f t="shared" si="168"/>
        <v>0.80199999999999994</v>
      </c>
      <c r="F1387" s="2">
        <f t="shared" si="169"/>
        <v>0.74800000000000011</v>
      </c>
      <c r="G1387" s="2">
        <f t="shared" si="163"/>
        <v>0.83679999999999988</v>
      </c>
      <c r="H1387" s="2">
        <f t="shared" si="167"/>
        <v>1.4654999999999996</v>
      </c>
      <c r="I1387" s="2">
        <f t="array" ref="I1387">SUMPRODUCT(B1371:B1390, (ROW(B1371:B1390)-ROW(B1371)+1)) / (20*21/2)</f>
        <v>0.80233333333333334</v>
      </c>
      <c r="J1387" s="2">
        <f t="shared" si="170"/>
        <v>0.78465124581259704</v>
      </c>
      <c r="K1387" s="2">
        <f t="shared" si="164"/>
        <v>0.90703155120580192</v>
      </c>
    </row>
    <row r="1388" spans="1:11" ht="13.5" x14ac:dyDescent="0.25">
      <c r="A1388" s="3">
        <f>TITRES_STAT!B1391</f>
        <v>44335</v>
      </c>
      <c r="B1388" s="5">
        <f>TITRES_STAT!D1391</f>
        <v>0.85</v>
      </c>
      <c r="C1388" s="2">
        <f t="shared" si="165"/>
        <v>2.0000000000000018E-2</v>
      </c>
      <c r="D1388" s="2">
        <f t="shared" si="166"/>
        <v>0.83000000000000007</v>
      </c>
      <c r="E1388" s="2">
        <f t="shared" si="168"/>
        <v>0.81299999999999994</v>
      </c>
      <c r="F1388" s="2">
        <f t="shared" si="169"/>
        <v>0.75350000000000006</v>
      </c>
      <c r="G1388" s="2">
        <f t="shared" si="163"/>
        <v>0.83020000000000005</v>
      </c>
      <c r="H1388" s="2">
        <f t="shared" si="167"/>
        <v>1.4626999999999999</v>
      </c>
      <c r="I1388" s="2">
        <f t="array" ref="I1388">SUMPRODUCT(B1372:B1391, (ROW(B1372:B1391)-ROW(B1372)+1)) / (20*21/2)</f>
        <v>0.80633333333333357</v>
      </c>
      <c r="J1388" s="2">
        <f t="shared" si="170"/>
        <v>0.79087493668758779</v>
      </c>
      <c r="K1388" s="2">
        <f t="shared" si="164"/>
        <v>0.90479501978596655</v>
      </c>
    </row>
    <row r="1389" spans="1:11" ht="13.5" x14ac:dyDescent="0.25">
      <c r="A1389" s="3">
        <f>TITRES_STAT!B1392</f>
        <v>44336</v>
      </c>
      <c r="B1389" s="5">
        <f>TITRES_STAT!D1392</f>
        <v>0.86</v>
      </c>
      <c r="C1389" s="2">
        <f t="shared" si="165"/>
        <v>1.0000000000000009E-2</v>
      </c>
      <c r="D1389" s="2">
        <f t="shared" si="166"/>
        <v>0.84199999999999997</v>
      </c>
      <c r="E1389" s="2">
        <f t="shared" si="168"/>
        <v>0.82199999999999984</v>
      </c>
      <c r="F1389" s="2">
        <f t="shared" si="169"/>
        <v>0.76100000000000001</v>
      </c>
      <c r="G1389" s="2">
        <f t="shared" si="163"/>
        <v>0.8226</v>
      </c>
      <c r="H1389" s="2">
        <f t="shared" si="167"/>
        <v>1.4599499999999999</v>
      </c>
      <c r="I1389" s="2">
        <f t="array" ref="I1389">SUMPRODUCT(B1373:B1392, (ROW(B1373:B1392)-ROW(B1373)+1)) / (20*21/2)</f>
        <v>0.80876190476190468</v>
      </c>
      <c r="J1389" s="2">
        <f t="shared" si="170"/>
        <v>0.79745827605067465</v>
      </c>
      <c r="K1389" s="2">
        <f t="shared" si="164"/>
        <v>0.90303835234337959</v>
      </c>
    </row>
    <row r="1390" spans="1:11" ht="13.5" x14ac:dyDescent="0.25">
      <c r="A1390" s="3">
        <f>TITRES_STAT!B1393</f>
        <v>44337</v>
      </c>
      <c r="B1390" s="5">
        <f>TITRES_STAT!D1393</f>
        <v>0.84</v>
      </c>
      <c r="C1390" s="2">
        <f t="shared" si="165"/>
        <v>-2.0000000000000018E-2</v>
      </c>
      <c r="D1390" s="2">
        <f t="shared" si="166"/>
        <v>0.84199999999999997</v>
      </c>
      <c r="E1390" s="2">
        <f t="shared" si="168"/>
        <v>0.82499999999999996</v>
      </c>
      <c r="F1390" s="2">
        <f t="shared" si="169"/>
        <v>0.76800000000000002</v>
      </c>
      <c r="G1390" s="2">
        <f t="shared" si="163"/>
        <v>0.81599999999999995</v>
      </c>
      <c r="H1390" s="2">
        <f t="shared" si="167"/>
        <v>1.4571999999999996</v>
      </c>
      <c r="I1390" s="2">
        <f t="array" ref="I1390">SUMPRODUCT(B1374:B1393, (ROW(B1374:B1393)-ROW(B1374)+1)) / (20*21/2)</f>
        <v>0.80976190476190479</v>
      </c>
      <c r="J1390" s="2">
        <f t="shared" si="170"/>
        <v>0.80150986880775321</v>
      </c>
      <c r="K1390" s="2">
        <f t="shared" si="164"/>
        <v>0.9005662600946196</v>
      </c>
    </row>
    <row r="1391" spans="1:11" ht="13.5" x14ac:dyDescent="0.25">
      <c r="A1391" s="3">
        <f>TITRES_STAT!B1394</f>
        <v>44340</v>
      </c>
      <c r="B1391" s="5">
        <f>TITRES_STAT!D1394</f>
        <v>0.81</v>
      </c>
      <c r="C1391" s="2">
        <f t="shared" si="165"/>
        <v>-2.9999999999999916E-2</v>
      </c>
      <c r="D1391" s="2">
        <f t="shared" si="166"/>
        <v>0.83799999999999986</v>
      </c>
      <c r="E1391" s="2">
        <f t="shared" si="168"/>
        <v>0.82400000000000007</v>
      </c>
      <c r="F1391" s="2">
        <f t="shared" si="169"/>
        <v>0.77449999999999997</v>
      </c>
      <c r="G1391" s="2">
        <f t="shared" si="163"/>
        <v>0.81019999999999992</v>
      </c>
      <c r="H1391" s="2">
        <f t="shared" si="167"/>
        <v>1.4544999999999997</v>
      </c>
      <c r="I1391" s="2">
        <f t="array" ref="I1391">SUMPRODUCT(B1375:B1394, (ROW(B1375:B1394)-ROW(B1375)+1)) / (20*21/2)</f>
        <v>0.80938095238095242</v>
      </c>
      <c r="J1391" s="2">
        <f t="shared" si="170"/>
        <v>0.80231845273082436</v>
      </c>
      <c r="K1391" s="2">
        <f t="shared" si="164"/>
        <v>0.89701464205169334</v>
      </c>
    </row>
    <row r="1392" spans="1:11" ht="13.5" x14ac:dyDescent="0.25">
      <c r="A1392" s="3">
        <f>TITRES_STAT!B1395</f>
        <v>44341</v>
      </c>
      <c r="B1392" s="5">
        <f>TITRES_STAT!D1395</f>
        <v>0.8</v>
      </c>
      <c r="C1392" s="2">
        <f t="shared" si="165"/>
        <v>-1.0000000000000009E-2</v>
      </c>
      <c r="D1392" s="2">
        <f t="shared" si="166"/>
        <v>0.83200000000000007</v>
      </c>
      <c r="E1392" s="2">
        <f t="shared" si="168"/>
        <v>0.82599999999999996</v>
      </c>
      <c r="F1392" s="2">
        <f t="shared" si="169"/>
        <v>0.77950000000000008</v>
      </c>
      <c r="G1392" s="2">
        <f t="shared" si="163"/>
        <v>0.80439999999999978</v>
      </c>
      <c r="H1392" s="2">
        <f t="shared" si="167"/>
        <v>1.4518499999999996</v>
      </c>
      <c r="I1392" s="2">
        <f t="array" ref="I1392">SUMPRODUCT(B1376:B1395, (ROW(B1376:B1395)-ROW(B1376)+1)) / (20*21/2)</f>
        <v>0.80657142857142849</v>
      </c>
      <c r="J1392" s="2">
        <f t="shared" si="170"/>
        <v>0.80209764770884107</v>
      </c>
      <c r="K1392" s="2">
        <f t="shared" si="164"/>
        <v>0.89321014628496032</v>
      </c>
    </row>
    <row r="1393" spans="1:11" ht="13.5" x14ac:dyDescent="0.25">
      <c r="A1393" s="3">
        <f>TITRES_STAT!B1396</f>
        <v>44342</v>
      </c>
      <c r="B1393" s="5">
        <f>TITRES_STAT!D1396</f>
        <v>0.79</v>
      </c>
      <c r="C1393" s="2">
        <f t="shared" si="165"/>
        <v>-1.0000000000000009E-2</v>
      </c>
      <c r="D1393" s="2">
        <f t="shared" si="166"/>
        <v>0.82</v>
      </c>
      <c r="E1393" s="2">
        <f t="shared" si="168"/>
        <v>0.82499999999999996</v>
      </c>
      <c r="F1393" s="2">
        <f t="shared" si="169"/>
        <v>0.78400000000000014</v>
      </c>
      <c r="G1393" s="2">
        <f t="shared" si="163"/>
        <v>0.79819999999999991</v>
      </c>
      <c r="H1393" s="2">
        <f t="shared" si="167"/>
        <v>1.4492999999999998</v>
      </c>
      <c r="I1393" s="2">
        <f t="array" ref="I1393">SUMPRODUCT(B1377:B1396, (ROW(B1377:B1396)-ROW(B1377)+1)) / (20*21/2)</f>
        <v>0.80047619047619045</v>
      </c>
      <c r="J1393" s="2">
        <f t="shared" si="170"/>
        <v>0.80094549078418953</v>
      </c>
      <c r="K1393" s="2">
        <f t="shared" si="164"/>
        <v>0.88916268956790312</v>
      </c>
    </row>
    <row r="1394" spans="1:11" ht="13.5" x14ac:dyDescent="0.25">
      <c r="A1394" s="3">
        <f>TITRES_STAT!B1397</f>
        <v>44343</v>
      </c>
      <c r="B1394" s="5">
        <f>TITRES_STAT!D1397</f>
        <v>0.78</v>
      </c>
      <c r="C1394" s="2">
        <f t="shared" si="165"/>
        <v>-1.0000000000000009E-2</v>
      </c>
      <c r="D1394" s="2">
        <f t="shared" si="166"/>
        <v>0.80400000000000005</v>
      </c>
      <c r="E1394" s="2">
        <f t="shared" si="168"/>
        <v>0.82299999999999984</v>
      </c>
      <c r="F1394" s="2">
        <f t="shared" si="169"/>
        <v>0.78950000000000009</v>
      </c>
      <c r="G1394" s="2">
        <f t="shared" ref="G1394:G1457" si="171">AVERAGE(B1345:B1394)</f>
        <v>0.79180000000000006</v>
      </c>
      <c r="H1394" s="2">
        <f t="shared" si="167"/>
        <v>1.4466499999999995</v>
      </c>
      <c r="I1394" s="2">
        <f t="array" ref="I1394">SUMPRODUCT(B1378:B1397, (ROW(B1378:B1397)-ROW(B1378)+1)) / (20*21/2)</f>
        <v>0.79314285714285726</v>
      </c>
      <c r="J1394" s="2">
        <f t="shared" si="170"/>
        <v>0.7989506821380763</v>
      </c>
      <c r="K1394" s="2">
        <f t="shared" si="164"/>
        <v>0.88488179978092663</v>
      </c>
    </row>
    <row r="1395" spans="1:11" ht="13.5" x14ac:dyDescent="0.25">
      <c r="A1395" s="3">
        <f>TITRES_STAT!B1398</f>
        <v>44344</v>
      </c>
      <c r="B1395" s="5">
        <f>TITRES_STAT!D1398</f>
        <v>0.76</v>
      </c>
      <c r="C1395" s="2">
        <f t="shared" si="165"/>
        <v>-2.0000000000000018E-2</v>
      </c>
      <c r="D1395" s="2">
        <f t="shared" si="166"/>
        <v>0.78800000000000003</v>
      </c>
      <c r="E1395" s="2">
        <f t="shared" si="168"/>
        <v>0.81500000000000006</v>
      </c>
      <c r="F1395" s="2">
        <f t="shared" si="169"/>
        <v>0.79399999999999993</v>
      </c>
      <c r="G1395" s="2">
        <f t="shared" si="171"/>
        <v>0.78520000000000001</v>
      </c>
      <c r="H1395" s="2">
        <f t="shared" si="167"/>
        <v>1.4439499999999996</v>
      </c>
      <c r="I1395" s="2">
        <f t="array" ref="I1395">SUMPRODUCT(B1379:B1398, (ROW(B1379:B1398)-ROW(B1379)+1)) / (20*21/2)</f>
        <v>0.78380952380952396</v>
      </c>
      <c r="J1395" s="2">
        <f t="shared" si="170"/>
        <v>0.7952410933630214</v>
      </c>
      <c r="K1395" s="2">
        <f t="shared" ref="K1395:K1458" si="172">$K$4*B1395+(1-$K$4)*K1394</f>
        <v>0.8799844742993217</v>
      </c>
    </row>
    <row r="1396" spans="1:11" ht="13.5" x14ac:dyDescent="0.25">
      <c r="A1396" s="3">
        <f>TITRES_STAT!B1399</f>
        <v>44347</v>
      </c>
      <c r="B1396" s="5">
        <f>TITRES_STAT!D1399</f>
        <v>0.73</v>
      </c>
      <c r="C1396" s="2">
        <f t="shared" si="165"/>
        <v>-3.0000000000000027E-2</v>
      </c>
      <c r="D1396" s="2">
        <f t="shared" si="166"/>
        <v>0.77200000000000002</v>
      </c>
      <c r="E1396" s="2">
        <f t="shared" si="168"/>
        <v>0.80499999999999994</v>
      </c>
      <c r="F1396" s="2">
        <f t="shared" si="169"/>
        <v>0.79699999999999993</v>
      </c>
      <c r="G1396" s="2">
        <f t="shared" si="171"/>
        <v>0.77899999999999991</v>
      </c>
      <c r="H1396" s="2">
        <f t="shared" si="167"/>
        <v>1.4408499999999995</v>
      </c>
      <c r="I1396" s="2">
        <f t="array" ref="I1396">SUMPRODUCT(B1380:B1399, (ROW(B1380:B1399)-ROW(B1380)+1)) / (20*21/2)</f>
        <v>0.77752380952380962</v>
      </c>
      <c r="J1396" s="2">
        <f t="shared" si="170"/>
        <v>0.78902765589987656</v>
      </c>
      <c r="K1396" s="2">
        <f t="shared" si="172"/>
        <v>0.87410273020915219</v>
      </c>
    </row>
    <row r="1397" spans="1:11" ht="13.5" x14ac:dyDescent="0.25">
      <c r="A1397" s="3">
        <f>TITRES_STAT!B1400</f>
        <v>44348</v>
      </c>
      <c r="B1397" s="5">
        <f>TITRES_STAT!D1400</f>
        <v>0.72</v>
      </c>
      <c r="C1397" s="2">
        <f t="shared" si="165"/>
        <v>-1.0000000000000009E-2</v>
      </c>
      <c r="D1397" s="2">
        <f t="shared" si="166"/>
        <v>0.75600000000000001</v>
      </c>
      <c r="E1397" s="2">
        <f t="shared" si="168"/>
        <v>0.79400000000000004</v>
      </c>
      <c r="F1397" s="2">
        <f t="shared" si="169"/>
        <v>0.79799999999999993</v>
      </c>
      <c r="G1397" s="2">
        <f t="shared" si="171"/>
        <v>0.77339999999999987</v>
      </c>
      <c r="H1397" s="2">
        <f t="shared" si="167"/>
        <v>1.4378499999999996</v>
      </c>
      <c r="I1397" s="2">
        <f t="array" ref="I1397">SUMPRODUCT(B1381:B1400, (ROW(B1381:B1400)-ROW(B1381)+1)) / (20*21/2)</f>
        <v>0.7695238095238095</v>
      </c>
      <c r="J1397" s="2">
        <f t="shared" si="170"/>
        <v>0.78245359343322174</v>
      </c>
      <c r="K1397" s="2">
        <f t="shared" si="172"/>
        <v>0.86805948588722459</v>
      </c>
    </row>
    <row r="1398" spans="1:11" ht="13.5" x14ac:dyDescent="0.25">
      <c r="A1398" s="3">
        <f>TITRES_STAT!B1401</f>
        <v>44349</v>
      </c>
      <c r="B1398" s="5">
        <f>TITRES_STAT!D1401</f>
        <v>0.7</v>
      </c>
      <c r="C1398" s="2">
        <f t="shared" si="165"/>
        <v>-2.0000000000000018E-2</v>
      </c>
      <c r="D1398" s="2">
        <f t="shared" si="166"/>
        <v>0.7380000000000001</v>
      </c>
      <c r="E1398" s="2">
        <f t="shared" si="168"/>
        <v>0.77899999999999991</v>
      </c>
      <c r="F1398" s="2">
        <f t="shared" si="169"/>
        <v>0.79600000000000004</v>
      </c>
      <c r="G1398" s="2">
        <f t="shared" si="171"/>
        <v>0.76859999999999995</v>
      </c>
      <c r="H1398" s="2">
        <f t="shared" si="167"/>
        <v>1.4343499999999998</v>
      </c>
      <c r="I1398" s="2">
        <f t="array" ref="I1398">SUMPRODUCT(B1382:B1401, (ROW(B1382:B1401)-ROW(B1382)+1)) / (20*21/2)</f>
        <v>0.76104761904761897</v>
      </c>
      <c r="J1398" s="2">
        <f t="shared" si="170"/>
        <v>0.7746008702491054</v>
      </c>
      <c r="K1398" s="2">
        <f t="shared" si="172"/>
        <v>0.86146891781321577</v>
      </c>
    </row>
    <row r="1399" spans="1:11" ht="13.5" x14ac:dyDescent="0.25">
      <c r="A1399" s="3">
        <f>TITRES_STAT!B1402</f>
        <v>44350</v>
      </c>
      <c r="B1399" s="5">
        <f>TITRES_STAT!D1402</f>
        <v>0.73</v>
      </c>
      <c r="C1399" s="2">
        <f t="shared" si="165"/>
        <v>3.0000000000000027E-2</v>
      </c>
      <c r="D1399" s="2">
        <f t="shared" si="166"/>
        <v>0.72799999999999998</v>
      </c>
      <c r="E1399" s="2">
        <f t="shared" si="168"/>
        <v>0.76600000000000001</v>
      </c>
      <c r="F1399" s="2">
        <f t="shared" si="169"/>
        <v>0.79400000000000004</v>
      </c>
      <c r="G1399" s="2">
        <f t="shared" si="171"/>
        <v>0.76519999999999977</v>
      </c>
      <c r="H1399" s="2">
        <f t="shared" si="167"/>
        <v>1.4309999999999996</v>
      </c>
      <c r="I1399" s="2">
        <f t="array" ref="I1399">SUMPRODUCT(B1383:B1402, (ROW(B1383:B1402)-ROW(B1383)+1)) / (20*21/2)</f>
        <v>0.75028571428571433</v>
      </c>
      <c r="J1399" s="2">
        <f t="shared" si="170"/>
        <v>0.77035316832061917</v>
      </c>
      <c r="K1399" s="2">
        <f t="shared" si="172"/>
        <v>0.85631327397740331</v>
      </c>
    </row>
    <row r="1400" spans="1:11" ht="13.5" x14ac:dyDescent="0.25">
      <c r="A1400" s="3">
        <f>TITRES_STAT!B1403</f>
        <v>44351</v>
      </c>
      <c r="B1400" s="5">
        <f>TITRES_STAT!D1403</f>
        <v>0.71</v>
      </c>
      <c r="C1400" s="2">
        <f t="shared" si="165"/>
        <v>-2.0000000000000018E-2</v>
      </c>
      <c r="D1400" s="2">
        <f t="shared" si="166"/>
        <v>0.71799999999999997</v>
      </c>
      <c r="E1400" s="2">
        <f t="shared" si="168"/>
        <v>0.753</v>
      </c>
      <c r="F1400" s="2">
        <f t="shared" si="169"/>
        <v>0.78900000000000003</v>
      </c>
      <c r="G1400" s="2">
        <f t="shared" si="171"/>
        <v>0.76239999999999986</v>
      </c>
      <c r="H1400" s="2">
        <f t="shared" si="167"/>
        <v>1.4276999999999995</v>
      </c>
      <c r="I1400" s="2">
        <f t="array" ref="I1400">SUMPRODUCT(B1384:B1403, (ROW(B1384:B1403)-ROW(B1384)+1)) / (20*21/2)</f>
        <v>0.74099999999999977</v>
      </c>
      <c r="J1400" s="2">
        <f t="shared" si="170"/>
        <v>0.76460524752817927</v>
      </c>
      <c r="K1400" s="2">
        <f t="shared" si="172"/>
        <v>0.85057549852730907</v>
      </c>
    </row>
    <row r="1401" spans="1:11" ht="13.5" x14ac:dyDescent="0.25">
      <c r="A1401" s="3">
        <f>TITRES_STAT!B1404</f>
        <v>44354</v>
      </c>
      <c r="B1401" s="5">
        <f>TITRES_STAT!D1404</f>
        <v>0.7</v>
      </c>
      <c r="C1401" s="2">
        <f t="shared" si="165"/>
        <v>-1.0000000000000009E-2</v>
      </c>
      <c r="D1401" s="2">
        <f t="shared" si="166"/>
        <v>0.71199999999999997</v>
      </c>
      <c r="E1401" s="2">
        <f t="shared" si="168"/>
        <v>0.74199999999999999</v>
      </c>
      <c r="F1401" s="2">
        <f t="shared" si="169"/>
        <v>0.78300000000000003</v>
      </c>
      <c r="G1401" s="2">
        <f t="shared" si="171"/>
        <v>0.75939999999999996</v>
      </c>
      <c r="H1401" s="2">
        <f t="shared" si="167"/>
        <v>1.4243499999999998</v>
      </c>
      <c r="I1401" s="2">
        <f t="array" ref="I1401">SUMPRODUCT(B1385:B1404, (ROW(B1385:B1404)-ROW(B1385)+1)) / (20*21/2)</f>
        <v>0.73228571428571432</v>
      </c>
      <c r="J1401" s="2">
        <f t="shared" si="170"/>
        <v>0.75845236681120975</v>
      </c>
      <c r="K1401" s="2">
        <f t="shared" si="172"/>
        <v>0.84467057701643422</v>
      </c>
    </row>
    <row r="1402" spans="1:11" ht="13.5" x14ac:dyDescent="0.25">
      <c r="A1402" s="3">
        <f>TITRES_STAT!B1405</f>
        <v>44355</v>
      </c>
      <c r="B1402" s="5">
        <f>TITRES_STAT!D1405</f>
        <v>0.67</v>
      </c>
      <c r="C1402" s="2">
        <f t="shared" si="165"/>
        <v>-2.9999999999999916E-2</v>
      </c>
      <c r="D1402" s="2">
        <f t="shared" si="166"/>
        <v>0.70199999999999996</v>
      </c>
      <c r="E1402" s="2">
        <f t="shared" si="168"/>
        <v>0.72900000000000009</v>
      </c>
      <c r="F1402" s="2">
        <f t="shared" si="169"/>
        <v>0.77749999999999997</v>
      </c>
      <c r="G1402" s="2">
        <f t="shared" si="171"/>
        <v>0.75580000000000003</v>
      </c>
      <c r="H1402" s="2">
        <f t="shared" si="167"/>
        <v>1.4207999999999998</v>
      </c>
      <c r="I1402" s="2">
        <f t="array" ref="I1402">SUMPRODUCT(B1386:B1405, (ROW(B1386:B1405)-ROW(B1386)+1)) / (20*21/2)</f>
        <v>0.72319047619047616</v>
      </c>
      <c r="J1402" s="2">
        <f t="shared" si="170"/>
        <v>0.75002833187680884</v>
      </c>
      <c r="K1402" s="2">
        <f t="shared" si="172"/>
        <v>0.83782075046677018</v>
      </c>
    </row>
    <row r="1403" spans="1:11" ht="13.5" x14ac:dyDescent="0.25">
      <c r="A1403" s="3">
        <f>TITRES_STAT!B1406</f>
        <v>44356</v>
      </c>
      <c r="B1403" s="5">
        <f>TITRES_STAT!D1406</f>
        <v>0.68</v>
      </c>
      <c r="C1403" s="2">
        <f t="shared" si="165"/>
        <v>1.0000000000000009E-2</v>
      </c>
      <c r="D1403" s="2">
        <f t="shared" si="166"/>
        <v>0.69799999999999995</v>
      </c>
      <c r="E1403" s="2">
        <f t="shared" si="168"/>
        <v>0.71799999999999997</v>
      </c>
      <c r="F1403" s="2">
        <f t="shared" si="169"/>
        <v>0.77149999999999985</v>
      </c>
      <c r="G1403" s="2">
        <f t="shared" si="171"/>
        <v>0.75299999999999978</v>
      </c>
      <c r="H1403" s="2">
        <f t="shared" si="167"/>
        <v>1.4169499999999999</v>
      </c>
      <c r="I1403" s="2">
        <f t="array" ref="I1403">SUMPRODUCT(B1387:B1406, (ROW(B1387:B1406)-ROW(B1387)+1)) / (20*21/2)</f>
        <v>0.71299999999999997</v>
      </c>
      <c r="J1403" s="2">
        <f t="shared" si="170"/>
        <v>0.74335896693616044</v>
      </c>
      <c r="K1403" s="2">
        <f t="shared" si="172"/>
        <v>0.83163170142885756</v>
      </c>
    </row>
    <row r="1404" spans="1:11" ht="13.5" x14ac:dyDescent="0.25">
      <c r="A1404" s="3">
        <f>TITRES_STAT!B1407</f>
        <v>44357</v>
      </c>
      <c r="B1404" s="5">
        <f>TITRES_STAT!D1407</f>
        <v>0.68</v>
      </c>
      <c r="C1404" s="2">
        <f t="shared" si="165"/>
        <v>0</v>
      </c>
      <c r="D1404" s="2">
        <f t="shared" si="166"/>
        <v>0.68800000000000006</v>
      </c>
      <c r="E1404" s="2">
        <f t="shared" si="168"/>
        <v>0.70799999999999996</v>
      </c>
      <c r="F1404" s="2">
        <f t="shared" si="169"/>
        <v>0.76549999999999985</v>
      </c>
      <c r="G1404" s="2">
        <f t="shared" si="171"/>
        <v>0.75080000000000002</v>
      </c>
      <c r="H1404" s="2">
        <f t="shared" si="167"/>
        <v>1.4127000000000001</v>
      </c>
      <c r="I1404" s="2">
        <f t="array" ref="I1404">SUMPRODUCT(B1388:B1407, (ROW(B1388:B1407)-ROW(B1388)+1)) / (20*21/2)</f>
        <v>0.7017619047619047</v>
      </c>
      <c r="J1404" s="2">
        <f t="shared" si="170"/>
        <v>0.73732477960890708</v>
      </c>
      <c r="K1404" s="2">
        <f t="shared" si="172"/>
        <v>0.8256853601963533</v>
      </c>
    </row>
    <row r="1405" spans="1:11" ht="13.5" x14ac:dyDescent="0.25">
      <c r="A1405" s="3">
        <f>TITRES_STAT!B1408</f>
        <v>44358</v>
      </c>
      <c r="B1405" s="5">
        <f>TITRES_STAT!D1408</f>
        <v>0.67</v>
      </c>
      <c r="C1405" s="2">
        <f t="shared" si="165"/>
        <v>-1.0000000000000009E-2</v>
      </c>
      <c r="D1405" s="2">
        <f t="shared" si="166"/>
        <v>0.68</v>
      </c>
      <c r="E1405" s="2">
        <f t="shared" si="168"/>
        <v>0.69899999999999995</v>
      </c>
      <c r="F1405" s="2">
        <f t="shared" si="169"/>
        <v>0.75700000000000001</v>
      </c>
      <c r="G1405" s="2">
        <f t="shared" si="171"/>
        <v>0.74919999999999998</v>
      </c>
      <c r="H1405" s="2">
        <f t="shared" si="167"/>
        <v>1.4079500000000005</v>
      </c>
      <c r="I1405" s="2">
        <f t="array" ref="I1405">SUMPRODUCT(B1389:B1408, (ROW(B1389:B1408)-ROW(B1389)+1)) / (20*21/2)</f>
        <v>0.69052380952380943</v>
      </c>
      <c r="J1405" s="2">
        <f t="shared" si="170"/>
        <v>0.73091289583663022</v>
      </c>
      <c r="K1405" s="2">
        <f t="shared" si="172"/>
        <v>0.81958005195335903</v>
      </c>
    </row>
    <row r="1406" spans="1:11" ht="13.5" x14ac:dyDescent="0.25">
      <c r="A1406" s="3">
        <f>TITRES_STAT!B1409</f>
        <v>44361</v>
      </c>
      <c r="B1406" s="5">
        <f>TITRES_STAT!D1409</f>
        <v>0.65</v>
      </c>
      <c r="C1406" s="2">
        <f t="shared" si="165"/>
        <v>-2.0000000000000018E-2</v>
      </c>
      <c r="D1406" s="2">
        <f t="shared" si="166"/>
        <v>0.67</v>
      </c>
      <c r="E1406" s="2">
        <f t="shared" si="168"/>
        <v>0.69099999999999995</v>
      </c>
      <c r="F1406" s="2">
        <f t="shared" si="169"/>
        <v>0.748</v>
      </c>
      <c r="G1406" s="2">
        <f t="shared" si="171"/>
        <v>0.748</v>
      </c>
      <c r="H1406" s="2">
        <f t="shared" si="167"/>
        <v>1.4026500000000004</v>
      </c>
      <c r="I1406" s="2">
        <f t="array" ref="I1406">SUMPRODUCT(B1390:B1409, (ROW(B1390:B1409)-ROW(B1390)+1)) / (20*21/2)</f>
        <v>0.67752380952380953</v>
      </c>
      <c r="J1406" s="2">
        <f t="shared" si="170"/>
        <v>0.72320690575695112</v>
      </c>
      <c r="K1406" s="2">
        <f t="shared" si="172"/>
        <v>0.81292985383754113</v>
      </c>
    </row>
    <row r="1407" spans="1:11" ht="13.5" x14ac:dyDescent="0.25">
      <c r="A1407" s="3">
        <f>TITRES_STAT!B1410</f>
        <v>44362</v>
      </c>
      <c r="B1407" s="5">
        <f>TITRES_STAT!D1410</f>
        <v>0.63</v>
      </c>
      <c r="C1407" s="2">
        <f t="shared" si="165"/>
        <v>-2.0000000000000018E-2</v>
      </c>
      <c r="D1407" s="2">
        <f t="shared" si="166"/>
        <v>0.66200000000000003</v>
      </c>
      <c r="E1407" s="2">
        <f t="shared" si="168"/>
        <v>0.68199999999999994</v>
      </c>
      <c r="F1407" s="2">
        <f t="shared" si="169"/>
        <v>0.7380000000000001</v>
      </c>
      <c r="G1407" s="2">
        <f t="shared" si="171"/>
        <v>0.747</v>
      </c>
      <c r="H1407" s="2">
        <f t="shared" si="167"/>
        <v>1.3972499999999999</v>
      </c>
      <c r="I1407" s="2">
        <f t="array" ref="I1407">SUMPRODUCT(B1391:B1410, (ROW(B1391:B1410)-ROW(B1391)+1)) / (20*21/2)</f>
        <v>0.663904761904762</v>
      </c>
      <c r="J1407" s="2">
        <f t="shared" si="170"/>
        <v>0.71433005758962254</v>
      </c>
      <c r="K1407" s="2">
        <f t="shared" si="172"/>
        <v>0.80575613407920621</v>
      </c>
    </row>
    <row r="1408" spans="1:11" ht="13.5" x14ac:dyDescent="0.25">
      <c r="A1408" s="3">
        <f>TITRES_STAT!B1411</f>
        <v>44363</v>
      </c>
      <c r="B1408" s="5">
        <f>TITRES_STAT!D1411</f>
        <v>0.62</v>
      </c>
      <c r="C1408" s="2">
        <f t="shared" si="165"/>
        <v>-1.0000000000000009E-2</v>
      </c>
      <c r="D1408" s="2">
        <f t="shared" si="166"/>
        <v>0.65</v>
      </c>
      <c r="E1408" s="2">
        <f t="shared" si="168"/>
        <v>0.67400000000000004</v>
      </c>
      <c r="F1408" s="2">
        <f t="shared" si="169"/>
        <v>0.72649999999999992</v>
      </c>
      <c r="G1408" s="2">
        <f t="shared" si="171"/>
        <v>0.74639999999999995</v>
      </c>
      <c r="H1408" s="2">
        <f t="shared" si="167"/>
        <v>1.3916500000000003</v>
      </c>
      <c r="I1408" s="2">
        <f t="array" ref="I1408">SUMPRODUCT(B1392:B1411, (ROW(B1392:B1411)-ROW(B1392)+1)) / (20*21/2)</f>
        <v>0.65061904761904765</v>
      </c>
      <c r="J1408" s="2">
        <f t="shared" si="170"/>
        <v>0.70534624258108702</v>
      </c>
      <c r="K1408" s="2">
        <f t="shared" si="172"/>
        <v>0.79847157980159034</v>
      </c>
    </row>
    <row r="1409" spans="1:11" ht="13.5" x14ac:dyDescent="0.25">
      <c r="A1409" s="3">
        <f>TITRES_STAT!B1412</f>
        <v>44364</v>
      </c>
      <c r="B1409" s="5">
        <f>TITRES_STAT!D1412</f>
        <v>0.59</v>
      </c>
      <c r="C1409" s="2">
        <f t="shared" si="165"/>
        <v>-3.0000000000000027E-2</v>
      </c>
      <c r="D1409" s="2">
        <f t="shared" si="166"/>
        <v>0.63200000000000001</v>
      </c>
      <c r="E1409" s="2">
        <f t="shared" si="168"/>
        <v>0.66</v>
      </c>
      <c r="F1409" s="2">
        <f t="shared" si="169"/>
        <v>0.71299999999999997</v>
      </c>
      <c r="G1409" s="2">
        <f t="shared" si="171"/>
        <v>0.74480000000000002</v>
      </c>
      <c r="H1409" s="2">
        <f t="shared" si="167"/>
        <v>1.3858000000000001</v>
      </c>
      <c r="I1409" s="2">
        <f t="array" ref="I1409">SUMPRODUCT(B1393:B1412, (ROW(B1393:B1412)-ROW(B1393)+1)) / (20*21/2)</f>
        <v>0.63661904761904775</v>
      </c>
      <c r="J1409" s="2">
        <f t="shared" si="170"/>
        <v>0.69436088614479308</v>
      </c>
      <c r="K1409" s="2">
        <f t="shared" si="172"/>
        <v>0.79029622373093977</v>
      </c>
    </row>
    <row r="1410" spans="1:11" ht="13.5" x14ac:dyDescent="0.25">
      <c r="A1410" s="3">
        <f>TITRES_STAT!B1413</f>
        <v>44365</v>
      </c>
      <c r="B1410" s="5">
        <f>TITRES_STAT!D1413</f>
        <v>0.56999999999999995</v>
      </c>
      <c r="C1410" s="2">
        <f t="shared" si="165"/>
        <v>-2.0000000000000018E-2</v>
      </c>
      <c r="D1410" s="2">
        <f t="shared" si="166"/>
        <v>0.61199999999999988</v>
      </c>
      <c r="E1410" s="2">
        <f t="shared" si="168"/>
        <v>0.64600000000000013</v>
      </c>
      <c r="F1410" s="2">
        <f t="shared" si="169"/>
        <v>0.69950000000000001</v>
      </c>
      <c r="G1410" s="2">
        <f t="shared" si="171"/>
        <v>0.74219999999999997</v>
      </c>
      <c r="H1410" s="2">
        <f t="shared" si="167"/>
        <v>1.3801000000000001</v>
      </c>
      <c r="I1410" s="2">
        <f t="array" ref="I1410">SUMPRODUCT(B1394:B1413, (ROW(B1394:B1413)-ROW(B1394)+1)) / (20*21/2)</f>
        <v>0.62480952380952381</v>
      </c>
      <c r="J1410" s="2">
        <f t="shared" si="170"/>
        <v>0.68251699222624129</v>
      </c>
      <c r="K1410" s="2">
        <f t="shared" si="172"/>
        <v>0.78165715613364806</v>
      </c>
    </row>
    <row r="1411" spans="1:11" ht="13.5" x14ac:dyDescent="0.25">
      <c r="A1411" s="3">
        <f>TITRES_STAT!B1414</f>
        <v>44368</v>
      </c>
      <c r="B1411" s="5">
        <f>TITRES_STAT!D1414</f>
        <v>0.56000000000000005</v>
      </c>
      <c r="C1411" s="2">
        <f t="shared" si="165"/>
        <v>-9.9999999999998979E-3</v>
      </c>
      <c r="D1411" s="2">
        <f t="shared" si="166"/>
        <v>0.59399999999999997</v>
      </c>
      <c r="E1411" s="2">
        <f t="shared" si="168"/>
        <v>0.63200000000000001</v>
      </c>
      <c r="F1411" s="2">
        <f t="shared" si="169"/>
        <v>0.68700000000000006</v>
      </c>
      <c r="G1411" s="2">
        <f t="shared" si="171"/>
        <v>0.73860000000000015</v>
      </c>
      <c r="H1411" s="2">
        <f t="shared" si="167"/>
        <v>1.3745000000000003</v>
      </c>
      <c r="I1411" s="2">
        <f t="array" ref="I1411">SUMPRODUCT(B1395:B1414, (ROW(B1395:B1414)-ROW(B1395)+1)) / (20*21/2)</f>
        <v>0.61699999999999999</v>
      </c>
      <c r="J1411" s="2">
        <f t="shared" si="170"/>
        <v>0.6708487072523136</v>
      </c>
      <c r="K1411" s="2">
        <f t="shared" si="172"/>
        <v>0.77296471863821092</v>
      </c>
    </row>
    <row r="1412" spans="1:11" ht="13.5" x14ac:dyDescent="0.25">
      <c r="A1412" s="3">
        <f>TITRES_STAT!B1415</f>
        <v>44369</v>
      </c>
      <c r="B1412" s="5">
        <f>TITRES_STAT!D1415</f>
        <v>0.54</v>
      </c>
      <c r="C1412" s="2">
        <f t="shared" ref="C1412:C1475" si="173">B1412-B1411</f>
        <v>-2.0000000000000018E-2</v>
      </c>
      <c r="D1412" s="2">
        <f t="shared" si="166"/>
        <v>0.57599999999999996</v>
      </c>
      <c r="E1412" s="2">
        <f t="shared" si="168"/>
        <v>0.61899999999999999</v>
      </c>
      <c r="F1412" s="2">
        <f t="shared" si="169"/>
        <v>0.67400000000000004</v>
      </c>
      <c r="G1412" s="2">
        <f t="shared" si="171"/>
        <v>0.7340000000000001</v>
      </c>
      <c r="H1412" s="2">
        <f t="shared" si="167"/>
        <v>1.3691000000000009</v>
      </c>
      <c r="I1412" s="2">
        <f t="array" ref="I1412">SUMPRODUCT(B1396:B1415, (ROW(B1396:B1415)-ROW(B1396)+1)) / (20*21/2)</f>
        <v>0.6130000000000001</v>
      </c>
      <c r="J1412" s="2">
        <f t="shared" si="170"/>
        <v>0.65838692560923606</v>
      </c>
      <c r="K1412" s="2">
        <f t="shared" si="172"/>
        <v>0.76382884731906553</v>
      </c>
    </row>
    <row r="1413" spans="1:11" ht="13.5" x14ac:dyDescent="0.25">
      <c r="A1413" s="3">
        <f>TITRES_STAT!B1416</f>
        <v>44370</v>
      </c>
      <c r="B1413" s="5">
        <f>TITRES_STAT!D1416</f>
        <v>0.55000000000000004</v>
      </c>
      <c r="C1413" s="2">
        <f t="shared" si="173"/>
        <v>1.0000000000000009E-2</v>
      </c>
      <c r="D1413" s="2">
        <f t="shared" si="166"/>
        <v>0.56199999999999994</v>
      </c>
      <c r="E1413" s="2">
        <f t="shared" si="168"/>
        <v>0.60600000000000009</v>
      </c>
      <c r="F1413" s="2">
        <f t="shared" si="169"/>
        <v>0.66200000000000014</v>
      </c>
      <c r="G1413" s="2">
        <f t="shared" si="171"/>
        <v>0.72900000000000009</v>
      </c>
      <c r="H1413" s="2">
        <f t="shared" si="167"/>
        <v>1.3638500000000007</v>
      </c>
      <c r="I1413" s="2">
        <f t="array" ref="I1413">SUMPRODUCT(B1397:B1416, (ROW(B1397:B1416)-ROW(B1397)+1)) / (20*21/2)</f>
        <v>0.60971428571428565</v>
      </c>
      <c r="J1413" s="2">
        <f t="shared" si="170"/>
        <v>0.64806436126549938</v>
      </c>
      <c r="K1413" s="2">
        <f t="shared" si="172"/>
        <v>0.75544340232616103</v>
      </c>
    </row>
    <row r="1414" spans="1:11" ht="13.5" x14ac:dyDescent="0.25">
      <c r="A1414" s="3">
        <f>TITRES_STAT!B1417</f>
        <v>44371</v>
      </c>
      <c r="B1414" s="5">
        <f>TITRES_STAT!D1417</f>
        <v>0.57999999999999996</v>
      </c>
      <c r="C1414" s="2">
        <f t="shared" si="173"/>
        <v>2.9999999999999916E-2</v>
      </c>
      <c r="D1414" s="2">
        <f t="shared" ref="D1414:D1477" si="174">AVERAGE(B1410:B1414)</f>
        <v>0.55999999999999994</v>
      </c>
      <c r="E1414" s="2">
        <f t="shared" si="168"/>
        <v>0.59599999999999997</v>
      </c>
      <c r="F1414" s="2">
        <f t="shared" si="169"/>
        <v>0.65200000000000002</v>
      </c>
      <c r="G1414" s="2">
        <f t="shared" si="171"/>
        <v>0.72400000000000009</v>
      </c>
      <c r="H1414" s="2">
        <f t="shared" si="167"/>
        <v>1.3587000000000007</v>
      </c>
      <c r="I1414" s="2">
        <f t="array" ref="I1414">SUMPRODUCT(B1398:B1417, (ROW(B1398:B1417)-ROW(B1398)+1)) / (20*21/2)</f>
        <v>0.60414285714285709</v>
      </c>
      <c r="J1414" s="2">
        <f t="shared" si="170"/>
        <v>0.64158204114497563</v>
      </c>
      <c r="K1414" s="2">
        <f t="shared" si="172"/>
        <v>0.74856326890160563</v>
      </c>
    </row>
    <row r="1415" spans="1:11" ht="13.5" x14ac:dyDescent="0.25">
      <c r="A1415" s="3">
        <f>TITRES_STAT!B1418</f>
        <v>44372</v>
      </c>
      <c r="B1415" s="5">
        <f>TITRES_STAT!D1418</f>
        <v>0.61</v>
      </c>
      <c r="C1415" s="2">
        <f t="shared" si="173"/>
        <v>3.0000000000000027E-2</v>
      </c>
      <c r="D1415" s="2">
        <f t="shared" si="174"/>
        <v>0.56799999999999995</v>
      </c>
      <c r="E1415" s="2">
        <f t="shared" si="168"/>
        <v>0.59000000000000008</v>
      </c>
      <c r="F1415" s="2">
        <f t="shared" si="169"/>
        <v>0.64449999999999996</v>
      </c>
      <c r="G1415" s="2">
        <f t="shared" si="171"/>
        <v>0.71900000000000008</v>
      </c>
      <c r="H1415" s="2">
        <f t="shared" si="167"/>
        <v>1.3538500000000007</v>
      </c>
      <c r="I1415" s="2">
        <f t="array" ref="I1415">SUMPRODUCT(B1399:B1418, (ROW(B1399:B1418)-ROW(B1399)+1)) / (20*21/2)</f>
        <v>0.59638095238095246</v>
      </c>
      <c r="J1415" s="2">
        <f t="shared" si="170"/>
        <v>0.63857422770259697</v>
      </c>
      <c r="K1415" s="2">
        <f t="shared" si="172"/>
        <v>0.74312941521918974</v>
      </c>
    </row>
    <row r="1416" spans="1:11" ht="13.5" x14ac:dyDescent="0.25">
      <c r="A1416" s="3">
        <f>TITRES_STAT!B1419</f>
        <v>44375</v>
      </c>
      <c r="B1416" s="5">
        <f>TITRES_STAT!D1419</f>
        <v>0.61</v>
      </c>
      <c r="C1416" s="2">
        <f t="shared" si="173"/>
        <v>0</v>
      </c>
      <c r="D1416" s="2">
        <f t="shared" si="174"/>
        <v>0.57799999999999996</v>
      </c>
      <c r="E1416" s="2">
        <f t="shared" si="168"/>
        <v>0.58600000000000008</v>
      </c>
      <c r="F1416" s="2">
        <f t="shared" si="169"/>
        <v>0.63849999999999985</v>
      </c>
      <c r="G1416" s="2">
        <f t="shared" si="171"/>
        <v>0.7145999999999999</v>
      </c>
      <c r="H1416" s="2">
        <f t="shared" si="167"/>
        <v>1.3492000000000006</v>
      </c>
      <c r="I1416" s="2">
        <f t="array" ref="I1416">SUMPRODUCT(B1400:B1419, (ROW(B1400:B1419)-ROW(B1400)+1)) / (20*21/2)</f>
        <v>0.58838095238095234</v>
      </c>
      <c r="J1416" s="2">
        <f t="shared" si="170"/>
        <v>0.63585287268330204</v>
      </c>
      <c r="K1416" s="2">
        <f t="shared" si="172"/>
        <v>0.73790865383804505</v>
      </c>
    </row>
    <row r="1417" spans="1:11" ht="13.5" x14ac:dyDescent="0.25">
      <c r="A1417" s="3">
        <f>TITRES_STAT!B1420</f>
        <v>44376</v>
      </c>
      <c r="B1417" s="5">
        <f>TITRES_STAT!D1420</f>
        <v>0.57999999999999996</v>
      </c>
      <c r="C1417" s="2">
        <f t="shared" si="173"/>
        <v>-3.0000000000000027E-2</v>
      </c>
      <c r="D1417" s="2">
        <f t="shared" si="174"/>
        <v>0.58599999999999997</v>
      </c>
      <c r="E1417" s="2">
        <f t="shared" si="168"/>
        <v>0.58100000000000007</v>
      </c>
      <c r="F1417" s="2">
        <f t="shared" si="169"/>
        <v>0.63149999999999995</v>
      </c>
      <c r="G1417" s="2">
        <f t="shared" si="171"/>
        <v>0.7105999999999999</v>
      </c>
      <c r="H1417" s="2">
        <f t="shared" si="167"/>
        <v>1.3447000000000005</v>
      </c>
      <c r="I1417" s="2">
        <f t="array" ref="I1417">SUMPRODUCT(B1401:B1420, (ROW(B1401:B1420)-ROW(B1401)+1)) / (20*21/2)</f>
        <v>0.58128571428571441</v>
      </c>
      <c r="J1417" s="2">
        <f t="shared" si="170"/>
        <v>0.63053355147536849</v>
      </c>
      <c r="K1417" s="2">
        <f t="shared" si="172"/>
        <v>0.73171615760910214</v>
      </c>
    </row>
    <row r="1418" spans="1:11" ht="13.5" x14ac:dyDescent="0.25">
      <c r="A1418" s="3">
        <f>TITRES_STAT!B1421</f>
        <v>44377</v>
      </c>
      <c r="B1418" s="5">
        <f>TITRES_STAT!D1421</f>
        <v>0.55000000000000004</v>
      </c>
      <c r="C1418" s="2">
        <f t="shared" si="173"/>
        <v>-2.9999999999999916E-2</v>
      </c>
      <c r="D1418" s="2">
        <f t="shared" si="174"/>
        <v>0.58599999999999997</v>
      </c>
      <c r="E1418" s="2">
        <f t="shared" si="168"/>
        <v>0.57399999999999995</v>
      </c>
      <c r="F1418" s="2">
        <f t="shared" si="169"/>
        <v>0.624</v>
      </c>
      <c r="G1418" s="2">
        <f t="shared" si="171"/>
        <v>0.70679999999999987</v>
      </c>
      <c r="H1418" s="2">
        <f t="shared" ref="H1418:H1481" si="175">AVERAGE(B1219:B1418)</f>
        <v>1.3402500000000004</v>
      </c>
      <c r="I1418" s="2">
        <f t="array" ref="I1418">SUMPRODUCT(B1402:B1421, (ROW(B1402:B1421)-ROW(B1402)+1)) / (20*21/2)</f>
        <v>0.57404761904761914</v>
      </c>
      <c r="J1418" s="2">
        <f t="shared" si="170"/>
        <v>0.62286368943009529</v>
      </c>
      <c r="K1418" s="2">
        <f t="shared" si="172"/>
        <v>0.72459003378129427</v>
      </c>
    </row>
    <row r="1419" spans="1:11" ht="13.5" x14ac:dyDescent="0.25">
      <c r="A1419" s="3">
        <f>TITRES_STAT!B1422</f>
        <v>44378</v>
      </c>
      <c r="B1419" s="5">
        <f>TITRES_STAT!D1422</f>
        <v>0.54</v>
      </c>
      <c r="C1419" s="2">
        <f t="shared" si="173"/>
        <v>-1.0000000000000009E-2</v>
      </c>
      <c r="D1419" s="2">
        <f t="shared" si="174"/>
        <v>0.57799999999999996</v>
      </c>
      <c r="E1419" s="2">
        <f t="shared" si="168"/>
        <v>0.56899999999999995</v>
      </c>
      <c r="F1419" s="2">
        <f t="shared" si="169"/>
        <v>0.61449999999999994</v>
      </c>
      <c r="G1419" s="2">
        <f t="shared" si="171"/>
        <v>0.70339999999999991</v>
      </c>
      <c r="H1419" s="2">
        <f t="shared" si="175"/>
        <v>1.3361000000000007</v>
      </c>
      <c r="I1419" s="2">
        <f t="array" ref="I1419">SUMPRODUCT(B1403:B1422, (ROW(B1403:B1422)-ROW(B1403)+1)) / (20*21/2)</f>
        <v>0.56666666666666665</v>
      </c>
      <c r="J1419" s="2">
        <f t="shared" si="170"/>
        <v>0.61497190948437186</v>
      </c>
      <c r="K1419" s="2">
        <f t="shared" si="172"/>
        <v>0.71735120892712589</v>
      </c>
    </row>
    <row r="1420" spans="1:11" ht="13.5" x14ac:dyDescent="0.25">
      <c r="A1420" s="3">
        <f>TITRES_STAT!B1423</f>
        <v>44379</v>
      </c>
      <c r="B1420" s="5">
        <f>TITRES_STAT!D1423</f>
        <v>0.54</v>
      </c>
      <c r="C1420" s="2">
        <f t="shared" si="173"/>
        <v>0</v>
      </c>
      <c r="D1420" s="2">
        <f t="shared" si="174"/>
        <v>0.56400000000000006</v>
      </c>
      <c r="E1420" s="2">
        <f t="shared" ref="E1420:E1483" si="176">AVERAGE(B1411:B1420)</f>
        <v>0.56599999999999995</v>
      </c>
      <c r="F1420" s="2">
        <f t="shared" si="169"/>
        <v>0.60600000000000009</v>
      </c>
      <c r="G1420" s="2">
        <f t="shared" si="171"/>
        <v>0.70019999999999993</v>
      </c>
      <c r="H1420" s="2">
        <f t="shared" si="175"/>
        <v>1.3317000000000005</v>
      </c>
      <c r="I1420" s="2">
        <f t="array" ref="I1420">SUMPRODUCT(B1404:B1423, (ROW(B1404:B1423)-ROW(B1404)+1)) / (20*21/2)</f>
        <v>0.55904761904761913</v>
      </c>
      <c r="J1420" s="2">
        <f t="shared" si="170"/>
        <v>0.6078317276287174</v>
      </c>
      <c r="K1420" s="2">
        <f t="shared" si="172"/>
        <v>0.71039625955743468</v>
      </c>
    </row>
    <row r="1421" spans="1:11" ht="13.5" x14ac:dyDescent="0.25">
      <c r="A1421" s="3">
        <f>TITRES_STAT!B1424</f>
        <v>44382</v>
      </c>
      <c r="B1421" s="5">
        <f>TITRES_STAT!D1424</f>
        <v>0.53</v>
      </c>
      <c r="C1421" s="2">
        <f t="shared" si="173"/>
        <v>-1.0000000000000009E-2</v>
      </c>
      <c r="D1421" s="2">
        <f t="shared" si="174"/>
        <v>0.54800000000000004</v>
      </c>
      <c r="E1421" s="2">
        <f t="shared" si="176"/>
        <v>0.56299999999999994</v>
      </c>
      <c r="F1421" s="2">
        <f t="shared" si="169"/>
        <v>0.59749999999999992</v>
      </c>
      <c r="G1421" s="2">
        <f t="shared" si="171"/>
        <v>0.69719999999999982</v>
      </c>
      <c r="H1421" s="2">
        <f t="shared" si="175"/>
        <v>1.3273000000000001</v>
      </c>
      <c r="I1421" s="2">
        <f t="array" ref="I1421">SUMPRODUCT(B1405:B1424, (ROW(B1405:B1424)-ROW(B1405)+1)) / (20*21/2)</f>
        <v>0.55128571428571427</v>
      </c>
      <c r="J1421" s="2">
        <f t="shared" si="170"/>
        <v>0.60041918214026813</v>
      </c>
      <c r="K1421" s="2">
        <f t="shared" si="172"/>
        <v>0.70332189643753529</v>
      </c>
    </row>
    <row r="1422" spans="1:11" ht="13.5" x14ac:dyDescent="0.25">
      <c r="A1422" s="3">
        <f>TITRES_STAT!B1425</f>
        <v>44383</v>
      </c>
      <c r="B1422" s="5">
        <f>TITRES_STAT!D1425</f>
        <v>0.52</v>
      </c>
      <c r="C1422" s="2">
        <f t="shared" si="173"/>
        <v>-1.0000000000000009E-2</v>
      </c>
      <c r="D1422" s="2">
        <f t="shared" si="174"/>
        <v>0.53600000000000003</v>
      </c>
      <c r="E1422" s="2">
        <f t="shared" si="176"/>
        <v>0.56099999999999994</v>
      </c>
      <c r="F1422" s="2">
        <f t="shared" si="169"/>
        <v>0.59</v>
      </c>
      <c r="G1422" s="2">
        <f t="shared" si="171"/>
        <v>0.69359999999999999</v>
      </c>
      <c r="H1422" s="2">
        <f t="shared" si="175"/>
        <v>1.3228500000000003</v>
      </c>
      <c r="I1422" s="2">
        <f t="array" ref="I1422">SUMPRODUCT(B1406:B1425, (ROW(B1406:B1425)-ROW(B1406)+1)) / (20*21/2)</f>
        <v>0.54342857142857148</v>
      </c>
      <c r="J1422" s="2">
        <f t="shared" si="170"/>
        <v>0.59276021241262355</v>
      </c>
      <c r="K1422" s="2">
        <f t="shared" si="172"/>
        <v>0.69613280245959275</v>
      </c>
    </row>
    <row r="1423" spans="1:11" ht="13.5" x14ac:dyDescent="0.25">
      <c r="A1423" s="3">
        <f>TITRES_STAT!B1426</f>
        <v>44384</v>
      </c>
      <c r="B1423" s="5">
        <f>TITRES_STAT!D1426</f>
        <v>0.51</v>
      </c>
      <c r="C1423" s="2">
        <f t="shared" si="173"/>
        <v>-1.0000000000000009E-2</v>
      </c>
      <c r="D1423" s="2">
        <f t="shared" si="174"/>
        <v>0.52799999999999991</v>
      </c>
      <c r="E1423" s="2">
        <f t="shared" si="176"/>
        <v>0.55700000000000005</v>
      </c>
      <c r="F1423" s="2">
        <f t="shared" si="169"/>
        <v>0.58149999999999991</v>
      </c>
      <c r="G1423" s="2">
        <f t="shared" si="171"/>
        <v>0.68980000000000008</v>
      </c>
      <c r="H1423" s="2">
        <f t="shared" si="175"/>
        <v>1.3184000000000007</v>
      </c>
      <c r="I1423" s="2">
        <f t="array" ref="I1423">SUMPRODUCT(B1407:B1426, (ROW(B1407:B1426)-ROW(B1407)+1)) / (20*21/2)</f>
        <v>0.5373809523809524</v>
      </c>
      <c r="J1423" s="2">
        <f t="shared" si="170"/>
        <v>0.58487828742094516</v>
      </c>
      <c r="K1423" s="2">
        <f t="shared" si="172"/>
        <v>0.68883347687294205</v>
      </c>
    </row>
    <row r="1424" spans="1:11" ht="13.5" x14ac:dyDescent="0.25">
      <c r="A1424" s="3">
        <f>TITRES_STAT!B1427</f>
        <v>44385</v>
      </c>
      <c r="B1424" s="5">
        <f>TITRES_STAT!D1427</f>
        <v>0.5</v>
      </c>
      <c r="C1424" s="2">
        <f t="shared" si="173"/>
        <v>-1.0000000000000009E-2</v>
      </c>
      <c r="D1424" s="2">
        <f t="shared" si="174"/>
        <v>0.52</v>
      </c>
      <c r="E1424" s="2">
        <f t="shared" si="176"/>
        <v>0.54900000000000004</v>
      </c>
      <c r="F1424" s="2">
        <f t="shared" si="169"/>
        <v>0.57250000000000001</v>
      </c>
      <c r="G1424" s="2">
        <f t="shared" si="171"/>
        <v>0.68640000000000001</v>
      </c>
      <c r="H1424" s="2">
        <f t="shared" si="175"/>
        <v>1.3139500000000004</v>
      </c>
      <c r="I1424" s="2">
        <f t="array" ref="I1424">SUMPRODUCT(B1408:B1427, (ROW(B1408:B1427)-ROW(B1408)+1)) / (20*21/2)</f>
        <v>0.53300000000000014</v>
      </c>
      <c r="J1424" s="2">
        <f t="shared" si="170"/>
        <v>0.57679464099990274</v>
      </c>
      <c r="K1424" s="2">
        <f t="shared" si="172"/>
        <v>0.68142824248576794</v>
      </c>
    </row>
    <row r="1425" spans="1:11" ht="13.5" x14ac:dyDescent="0.25">
      <c r="A1425" s="3">
        <f>TITRES_STAT!B1428</f>
        <v>44386</v>
      </c>
      <c r="B1425" s="5">
        <f>TITRES_STAT!D1428</f>
        <v>0.49</v>
      </c>
      <c r="C1425" s="2">
        <f t="shared" si="173"/>
        <v>-1.0000000000000009E-2</v>
      </c>
      <c r="D1425" s="2">
        <f t="shared" si="174"/>
        <v>0.51</v>
      </c>
      <c r="E1425" s="2">
        <f t="shared" si="176"/>
        <v>0.53700000000000014</v>
      </c>
      <c r="F1425" s="2">
        <f t="shared" si="169"/>
        <v>0.56349999999999989</v>
      </c>
      <c r="G1425" s="2">
        <f t="shared" si="171"/>
        <v>0.68279999999999985</v>
      </c>
      <c r="H1425" s="2">
        <f t="shared" si="175"/>
        <v>1.3094000000000003</v>
      </c>
      <c r="I1425" s="2">
        <f t="array" ref="I1425">SUMPRODUCT(B1409:B1428, (ROW(B1409:B1428)-ROW(B1409)+1)) / (20*21/2)</f>
        <v>0.53014285714285725</v>
      </c>
      <c r="J1425" s="2">
        <f t="shared" si="170"/>
        <v>0.5685284847141977</v>
      </c>
      <c r="K1425" s="2">
        <f t="shared" si="172"/>
        <v>0.6739212525843653</v>
      </c>
    </row>
    <row r="1426" spans="1:11" ht="13.5" x14ac:dyDescent="0.25">
      <c r="A1426" s="3">
        <f>TITRES_STAT!B1429</f>
        <v>44389</v>
      </c>
      <c r="B1426" s="5">
        <f>TITRES_STAT!D1429</f>
        <v>0.5</v>
      </c>
      <c r="C1426" s="2">
        <f t="shared" si="173"/>
        <v>1.0000000000000009E-2</v>
      </c>
      <c r="D1426" s="2">
        <f t="shared" si="174"/>
        <v>0.504</v>
      </c>
      <c r="E1426" s="2">
        <f t="shared" si="176"/>
        <v>0.52600000000000002</v>
      </c>
      <c r="F1426" s="2">
        <f t="shared" si="169"/>
        <v>0.55599999999999994</v>
      </c>
      <c r="G1426" s="2">
        <f t="shared" si="171"/>
        <v>0.67939999999999978</v>
      </c>
      <c r="H1426" s="2">
        <f t="shared" si="175"/>
        <v>1.3045500000000003</v>
      </c>
      <c r="I1426" s="2">
        <f t="array" ref="I1426">SUMPRODUCT(B1410:B1429, (ROW(B1410:B1429)-ROW(B1410)+1)) / (20*21/2)</f>
        <v>0.52871428571428569</v>
      </c>
      <c r="J1426" s="2">
        <f t="shared" si="170"/>
        <v>0.56200196236046462</v>
      </c>
      <c r="K1426" s="2">
        <f t="shared" si="172"/>
        <v>0.66710081130654708</v>
      </c>
    </row>
    <row r="1427" spans="1:11" ht="13.5" x14ac:dyDescent="0.25">
      <c r="A1427" s="3">
        <f>TITRES_STAT!B1430</f>
        <v>44390</v>
      </c>
      <c r="B1427" s="5">
        <f>TITRES_STAT!D1430</f>
        <v>0.51</v>
      </c>
      <c r="C1427" s="2">
        <f t="shared" si="173"/>
        <v>1.0000000000000009E-2</v>
      </c>
      <c r="D1427" s="2">
        <f t="shared" si="174"/>
        <v>0.502</v>
      </c>
      <c r="E1427" s="2">
        <f t="shared" si="176"/>
        <v>0.51900000000000002</v>
      </c>
      <c r="F1427" s="2">
        <f t="shared" si="169"/>
        <v>0.55000000000000004</v>
      </c>
      <c r="G1427" s="2">
        <f t="shared" si="171"/>
        <v>0.67559999999999998</v>
      </c>
      <c r="H1427" s="2">
        <f t="shared" si="175"/>
        <v>1.2997500000000004</v>
      </c>
      <c r="I1427" s="2">
        <f t="array" ref="I1427">SUMPRODUCT(B1411:B1430, (ROW(B1411:B1430)-ROW(B1411)+1)) / (20*21/2)</f>
        <v>0.52852380952380951</v>
      </c>
      <c r="J1427" s="2">
        <f t="shared" si="170"/>
        <v>0.55704939451661084</v>
      </c>
      <c r="K1427" s="2">
        <f t="shared" si="172"/>
        <v>0.66093999517687863</v>
      </c>
    </row>
    <row r="1428" spans="1:11" ht="13.5" x14ac:dyDescent="0.25">
      <c r="A1428" s="3">
        <f>TITRES_STAT!B1431</f>
        <v>44391</v>
      </c>
      <c r="B1428" s="5">
        <f>TITRES_STAT!D1431</f>
        <v>0.52</v>
      </c>
      <c r="C1428" s="2">
        <f t="shared" si="173"/>
        <v>1.0000000000000009E-2</v>
      </c>
      <c r="D1428" s="2">
        <f t="shared" si="174"/>
        <v>0.504</v>
      </c>
      <c r="E1428" s="2">
        <f t="shared" si="176"/>
        <v>0.51600000000000001</v>
      </c>
      <c r="F1428" s="2">
        <f t="shared" ref="F1428:F1491" si="177">AVERAGE(B1409:B1428)</f>
        <v>0.54499999999999993</v>
      </c>
      <c r="G1428" s="2">
        <f t="shared" si="171"/>
        <v>0.67119999999999991</v>
      </c>
      <c r="H1428" s="2">
        <f t="shared" si="175"/>
        <v>1.2952000000000004</v>
      </c>
      <c r="I1428" s="2">
        <f t="array" ref="I1428">SUMPRODUCT(B1412:B1431, (ROW(B1412:B1431)-ROW(B1412)+1)) / (20*21/2)</f>
        <v>0.52942857142857158</v>
      </c>
      <c r="J1428" s="2">
        <f t="shared" si="170"/>
        <v>0.55352088075312411</v>
      </c>
      <c r="K1428" s="2">
        <f t="shared" si="172"/>
        <v>0.65541293654249122</v>
      </c>
    </row>
    <row r="1429" spans="1:11" ht="13.5" x14ac:dyDescent="0.25">
      <c r="A1429" s="3">
        <f>TITRES_STAT!B1432</f>
        <v>44392</v>
      </c>
      <c r="B1429" s="5">
        <f>TITRES_STAT!D1432</f>
        <v>0.53</v>
      </c>
      <c r="C1429" s="2">
        <f t="shared" si="173"/>
        <v>1.0000000000000009E-2</v>
      </c>
      <c r="D1429" s="2">
        <f t="shared" si="174"/>
        <v>0.51</v>
      </c>
      <c r="E1429" s="2">
        <f t="shared" si="176"/>
        <v>0.5149999999999999</v>
      </c>
      <c r="F1429" s="2">
        <f t="shared" si="177"/>
        <v>0.54199999999999993</v>
      </c>
      <c r="G1429" s="2">
        <f t="shared" si="171"/>
        <v>0.66639999999999999</v>
      </c>
      <c r="H1429" s="2">
        <f t="shared" si="175"/>
        <v>1.2908000000000004</v>
      </c>
      <c r="I1429" s="2">
        <f t="array" ref="I1429">SUMPRODUCT(B1413:B1432, (ROW(B1413:B1432)-ROW(B1413)+1)) / (20*21/2)</f>
        <v>0.53133333333333332</v>
      </c>
      <c r="J1429" s="2">
        <f t="shared" ref="J1429:J1492" si="178">$J$4*B1429+J1428*(1-$J$4)</f>
        <v>0.55128079687187415</v>
      </c>
      <c r="K1429" s="2">
        <f t="shared" si="172"/>
        <v>0.65049478216827583</v>
      </c>
    </row>
    <row r="1430" spans="1:11" ht="13.5" x14ac:dyDescent="0.25">
      <c r="A1430" s="3">
        <f>TITRES_STAT!B1433</f>
        <v>44393</v>
      </c>
      <c r="B1430" s="5">
        <f>TITRES_STAT!D1433</f>
        <v>0.54</v>
      </c>
      <c r="C1430" s="2">
        <f t="shared" si="173"/>
        <v>1.0000000000000009E-2</v>
      </c>
      <c r="D1430" s="2">
        <f t="shared" si="174"/>
        <v>0.52</v>
      </c>
      <c r="E1430" s="2">
        <f t="shared" si="176"/>
        <v>0.51500000000000001</v>
      </c>
      <c r="F1430" s="2">
        <f t="shared" si="177"/>
        <v>0.54049999999999998</v>
      </c>
      <c r="G1430" s="2">
        <f t="shared" si="171"/>
        <v>0.66099999999999992</v>
      </c>
      <c r="H1430" s="2">
        <f t="shared" si="175"/>
        <v>1.2864500000000003</v>
      </c>
      <c r="I1430" s="2">
        <f t="array" ref="I1430">SUMPRODUCT(B1414:B1433, (ROW(B1414:B1433)-ROW(B1414)+1)) / (20*21/2)</f>
        <v>0.53409523809523807</v>
      </c>
      <c r="J1430" s="2">
        <f t="shared" si="178"/>
        <v>0.55020643526502899</v>
      </c>
      <c r="K1430" s="2">
        <f t="shared" si="172"/>
        <v>0.64616165345579435</v>
      </c>
    </row>
    <row r="1431" spans="1:11" ht="13.5" x14ac:dyDescent="0.25">
      <c r="A1431" s="3">
        <f>TITRES_STAT!B1434</f>
        <v>44396</v>
      </c>
      <c r="B1431" s="5">
        <f>TITRES_STAT!D1434</f>
        <v>0.55000000000000004</v>
      </c>
      <c r="C1431" s="2">
        <f t="shared" si="173"/>
        <v>1.0000000000000009E-2</v>
      </c>
      <c r="D1431" s="2">
        <f t="shared" si="174"/>
        <v>0.53</v>
      </c>
      <c r="E1431" s="2">
        <f t="shared" si="176"/>
        <v>0.51700000000000002</v>
      </c>
      <c r="F1431" s="2">
        <f t="shared" si="177"/>
        <v>0.54</v>
      </c>
      <c r="G1431" s="2">
        <f t="shared" si="171"/>
        <v>0.65559999999999985</v>
      </c>
      <c r="H1431" s="2">
        <f t="shared" si="175"/>
        <v>1.2824500000000005</v>
      </c>
      <c r="I1431" s="2">
        <f t="array" ref="I1431">SUMPRODUCT(B1415:B1434, (ROW(B1415:B1434)-ROW(B1415)+1)) / (20*21/2)</f>
        <v>0.53676190476190477</v>
      </c>
      <c r="J1431" s="2">
        <f t="shared" si="178"/>
        <v>0.55018677476359767</v>
      </c>
      <c r="K1431" s="2">
        <f t="shared" si="172"/>
        <v>0.64239060822223382</v>
      </c>
    </row>
    <row r="1432" spans="1:11" ht="13.5" x14ac:dyDescent="0.25">
      <c r="A1432" s="3">
        <f>TITRES_STAT!B1435</f>
        <v>44399</v>
      </c>
      <c r="B1432" s="5">
        <f>TITRES_STAT!D1435</f>
        <v>0.56000000000000005</v>
      </c>
      <c r="C1432" s="2">
        <f t="shared" si="173"/>
        <v>1.0000000000000009E-2</v>
      </c>
      <c r="D1432" s="2">
        <f t="shared" si="174"/>
        <v>0.54</v>
      </c>
      <c r="E1432" s="2">
        <f t="shared" si="176"/>
        <v>0.52099999999999991</v>
      </c>
      <c r="F1432" s="2">
        <f t="shared" si="177"/>
        <v>0.54099999999999993</v>
      </c>
      <c r="G1432" s="2">
        <f t="shared" si="171"/>
        <v>0.65119999999999989</v>
      </c>
      <c r="H1432" s="2">
        <f t="shared" si="175"/>
        <v>1.2789000000000006</v>
      </c>
      <c r="I1432" s="2">
        <f t="array" ref="I1432">SUMPRODUCT(B1416:B1435, (ROW(B1416:B1435)-ROW(B1416)+1)) / (20*21/2)</f>
        <v>0.53947619047619044</v>
      </c>
      <c r="J1432" s="2">
        <f t="shared" si="178"/>
        <v>0.55112136764325503</v>
      </c>
      <c r="K1432" s="2">
        <f t="shared" si="172"/>
        <v>0.63915960397822469</v>
      </c>
    </row>
    <row r="1433" spans="1:11" ht="13.5" x14ac:dyDescent="0.25">
      <c r="A1433" s="3">
        <f>TITRES_STAT!B1436</f>
        <v>44400</v>
      </c>
      <c r="B1433" s="5">
        <f>TITRES_STAT!D1436</f>
        <v>0.56999999999999995</v>
      </c>
      <c r="C1433" s="2">
        <f t="shared" si="173"/>
        <v>9.9999999999998979E-3</v>
      </c>
      <c r="D1433" s="2">
        <f t="shared" si="174"/>
        <v>0.55000000000000004</v>
      </c>
      <c r="E1433" s="2">
        <f t="shared" si="176"/>
        <v>0.52699999999999991</v>
      </c>
      <c r="F1433" s="2">
        <f t="shared" si="177"/>
        <v>0.54200000000000004</v>
      </c>
      <c r="G1433" s="2">
        <f t="shared" si="171"/>
        <v>0.64659999999999984</v>
      </c>
      <c r="H1433" s="2">
        <f t="shared" si="175"/>
        <v>1.2754500000000006</v>
      </c>
      <c r="I1433" s="2">
        <f t="array" ref="I1433">SUMPRODUCT(B1417:B1436, (ROW(B1417:B1436)-ROW(B1417)+1)) / (20*21/2)</f>
        <v>0.54142857142857148</v>
      </c>
      <c r="J1433" s="2">
        <f t="shared" si="178"/>
        <v>0.55291933262961168</v>
      </c>
      <c r="K1433" s="2">
        <f t="shared" si="172"/>
        <v>0.63644746264574525</v>
      </c>
    </row>
    <row r="1434" spans="1:11" ht="13.5" x14ac:dyDescent="0.25">
      <c r="A1434" s="3">
        <f>TITRES_STAT!B1437</f>
        <v>44403</v>
      </c>
      <c r="B1434" s="5">
        <f>TITRES_STAT!D1437</f>
        <v>0.56999999999999995</v>
      </c>
      <c r="C1434" s="2">
        <f t="shared" si="173"/>
        <v>0</v>
      </c>
      <c r="D1434" s="2">
        <f t="shared" si="174"/>
        <v>0.55800000000000005</v>
      </c>
      <c r="E1434" s="2">
        <f t="shared" si="176"/>
        <v>0.53400000000000003</v>
      </c>
      <c r="F1434" s="2">
        <f t="shared" si="177"/>
        <v>0.54149999999999998</v>
      </c>
      <c r="G1434" s="2">
        <f t="shared" si="171"/>
        <v>0.64199999999999979</v>
      </c>
      <c r="H1434" s="2">
        <f t="shared" si="175"/>
        <v>1.2716500000000004</v>
      </c>
      <c r="I1434" s="2">
        <f t="array" ref="I1434">SUMPRODUCT(B1418:B1437, (ROW(B1418:B1437)-ROW(B1418)+1)) / (20*21/2)</f>
        <v>0.54266666666666674</v>
      </c>
      <c r="J1434" s="2">
        <f t="shared" si="178"/>
        <v>0.5545460628553629</v>
      </c>
      <c r="K1434" s="2">
        <f t="shared" si="172"/>
        <v>0.63384167979689254</v>
      </c>
    </row>
    <row r="1435" spans="1:11" ht="13.5" x14ac:dyDescent="0.25">
      <c r="A1435" s="3">
        <f>TITRES_STAT!B1438</f>
        <v>44404</v>
      </c>
      <c r="B1435" s="5">
        <f>TITRES_STAT!D1438</f>
        <v>0.56999999999999995</v>
      </c>
      <c r="C1435" s="2">
        <f t="shared" si="173"/>
        <v>0</v>
      </c>
      <c r="D1435" s="2">
        <f t="shared" si="174"/>
        <v>0.56399999999999995</v>
      </c>
      <c r="E1435" s="2">
        <f t="shared" si="176"/>
        <v>0.54200000000000004</v>
      </c>
      <c r="F1435" s="2">
        <f t="shared" si="177"/>
        <v>0.53950000000000009</v>
      </c>
      <c r="G1435" s="2">
        <f t="shared" si="171"/>
        <v>0.63659999999999994</v>
      </c>
      <c r="H1435" s="2">
        <f t="shared" si="175"/>
        <v>1.2677000000000005</v>
      </c>
      <c r="I1435" s="2">
        <f t="array" ref="I1435">SUMPRODUCT(B1419:B1438, (ROW(B1419:B1438)-ROW(B1419)+1)) / (20*21/2)</f>
        <v>0.54309523809523808</v>
      </c>
      <c r="J1435" s="2">
        <f t="shared" si="178"/>
        <v>0.55601786639294737</v>
      </c>
      <c r="K1435" s="2">
        <f t="shared" si="172"/>
        <v>0.63133808451073992</v>
      </c>
    </row>
    <row r="1436" spans="1:11" ht="13.5" x14ac:dyDescent="0.25">
      <c r="A1436" s="3">
        <f>TITRES_STAT!B1439</f>
        <v>44405</v>
      </c>
      <c r="B1436" s="5">
        <f>TITRES_STAT!D1439</f>
        <v>0.56000000000000005</v>
      </c>
      <c r="C1436" s="2">
        <f t="shared" si="173"/>
        <v>-9.9999999999998979E-3</v>
      </c>
      <c r="D1436" s="2">
        <f t="shared" si="174"/>
        <v>0.56599999999999995</v>
      </c>
      <c r="E1436" s="2">
        <f t="shared" si="176"/>
        <v>0.54800000000000004</v>
      </c>
      <c r="F1436" s="2">
        <f t="shared" si="177"/>
        <v>0.53700000000000014</v>
      </c>
      <c r="G1436" s="2">
        <f t="shared" si="171"/>
        <v>0.63119999999999987</v>
      </c>
      <c r="H1436" s="2">
        <f t="shared" si="175"/>
        <v>1.2638000000000005</v>
      </c>
      <c r="I1436" s="2">
        <f t="array" ref="I1436">SUMPRODUCT(B1420:B1439, (ROW(B1420:B1439)-ROW(B1420)+1)) / (20*21/2)</f>
        <v>0.54261904761904767</v>
      </c>
      <c r="J1436" s="2">
        <f t="shared" si="178"/>
        <v>0.55639711721266671</v>
      </c>
      <c r="K1436" s="2">
        <f t="shared" si="172"/>
        <v>0.62854051256914234</v>
      </c>
    </row>
    <row r="1437" spans="1:11" ht="13.5" x14ac:dyDescent="0.25">
      <c r="A1437" s="3">
        <f>TITRES_STAT!B1440</f>
        <v>44406</v>
      </c>
      <c r="B1437" s="5">
        <f>TITRES_STAT!D1440</f>
        <v>0.55000000000000004</v>
      </c>
      <c r="C1437" s="2">
        <f t="shared" si="173"/>
        <v>-1.0000000000000009E-2</v>
      </c>
      <c r="D1437" s="2">
        <f t="shared" si="174"/>
        <v>0.56400000000000006</v>
      </c>
      <c r="E1437" s="2">
        <f t="shared" si="176"/>
        <v>0.55200000000000005</v>
      </c>
      <c r="F1437" s="2">
        <f t="shared" si="177"/>
        <v>0.53550000000000009</v>
      </c>
      <c r="G1437" s="2">
        <f t="shared" si="171"/>
        <v>0.62559999999999993</v>
      </c>
      <c r="H1437" s="2">
        <f t="shared" si="175"/>
        <v>1.2600500000000006</v>
      </c>
      <c r="I1437" s="2">
        <f t="array" ref="I1437">SUMPRODUCT(B1421:B1440, (ROW(B1421:B1440)-ROW(B1421)+1)) / (20*21/2)</f>
        <v>0.54219047619047611</v>
      </c>
      <c r="J1437" s="2">
        <f t="shared" si="178"/>
        <v>0.55578786795431756</v>
      </c>
      <c r="K1437" s="2">
        <f t="shared" si="172"/>
        <v>0.62546049246839175</v>
      </c>
    </row>
    <row r="1438" spans="1:11" ht="13.5" x14ac:dyDescent="0.25">
      <c r="A1438" s="3">
        <f>TITRES_STAT!B1441</f>
        <v>44407</v>
      </c>
      <c r="B1438" s="5">
        <f>TITRES_STAT!D1441</f>
        <v>0.54</v>
      </c>
      <c r="C1438" s="2">
        <f t="shared" si="173"/>
        <v>-1.0000000000000009E-2</v>
      </c>
      <c r="D1438" s="2">
        <f t="shared" si="174"/>
        <v>0.55800000000000005</v>
      </c>
      <c r="E1438" s="2">
        <f t="shared" si="176"/>
        <v>0.55399999999999994</v>
      </c>
      <c r="F1438" s="2">
        <f t="shared" si="177"/>
        <v>0.53500000000000014</v>
      </c>
      <c r="G1438" s="2">
        <f t="shared" si="171"/>
        <v>0.61939999999999995</v>
      </c>
      <c r="H1438" s="2">
        <f t="shared" si="175"/>
        <v>1.2561500000000008</v>
      </c>
      <c r="I1438" s="2">
        <f t="array" ref="I1438">SUMPRODUCT(B1422:B1441, (ROW(B1422:B1441)-ROW(B1422)+1)) / (20*21/2)</f>
        <v>0.54085714285714293</v>
      </c>
      <c r="J1438" s="2">
        <f t="shared" si="178"/>
        <v>0.55428426148247778</v>
      </c>
      <c r="K1438" s="2">
        <f t="shared" si="172"/>
        <v>0.62210910060688618</v>
      </c>
    </row>
    <row r="1439" spans="1:11" ht="13.5" x14ac:dyDescent="0.25">
      <c r="A1439" s="3">
        <f>TITRES_STAT!B1442</f>
        <v>44410</v>
      </c>
      <c r="B1439" s="5">
        <f>TITRES_STAT!D1442</f>
        <v>0.53</v>
      </c>
      <c r="C1439" s="2">
        <f t="shared" si="173"/>
        <v>-1.0000000000000009E-2</v>
      </c>
      <c r="D1439" s="2">
        <f t="shared" si="174"/>
        <v>0.55000000000000004</v>
      </c>
      <c r="E1439" s="2">
        <f t="shared" si="176"/>
        <v>0.55400000000000005</v>
      </c>
      <c r="F1439" s="2">
        <f t="shared" si="177"/>
        <v>0.53449999999999998</v>
      </c>
      <c r="G1439" s="2">
        <f t="shared" si="171"/>
        <v>0.6127999999999999</v>
      </c>
      <c r="H1439" s="2">
        <f t="shared" si="175"/>
        <v>1.2523000000000006</v>
      </c>
      <c r="I1439" s="2">
        <f t="array" ref="I1439">SUMPRODUCT(B1423:B1442, (ROW(B1423:B1442)-ROW(B1423)+1)) / (20*21/2)</f>
        <v>0.5395714285714287</v>
      </c>
      <c r="J1439" s="2">
        <f t="shared" si="178"/>
        <v>0.55197147467462271</v>
      </c>
      <c r="K1439" s="2">
        <f t="shared" si="172"/>
        <v>0.61849697901445921</v>
      </c>
    </row>
    <row r="1440" spans="1:11" ht="13.5" x14ac:dyDescent="0.25">
      <c r="A1440" s="3">
        <f>TITRES_STAT!B1443</f>
        <v>44411</v>
      </c>
      <c r="B1440" s="5">
        <f>TITRES_STAT!D1443</f>
        <v>0.53</v>
      </c>
      <c r="C1440" s="2">
        <f t="shared" si="173"/>
        <v>0</v>
      </c>
      <c r="D1440" s="2">
        <f t="shared" si="174"/>
        <v>0.54200000000000004</v>
      </c>
      <c r="E1440" s="2">
        <f t="shared" si="176"/>
        <v>0.55300000000000005</v>
      </c>
      <c r="F1440" s="2">
        <f t="shared" si="177"/>
        <v>0.53400000000000003</v>
      </c>
      <c r="G1440" s="2">
        <f t="shared" si="171"/>
        <v>0.60659999999999992</v>
      </c>
      <c r="H1440" s="2">
        <f t="shared" si="175"/>
        <v>1.2485500000000007</v>
      </c>
      <c r="I1440" s="2">
        <f t="array" ref="I1440">SUMPRODUCT(B1424:B1443, (ROW(B1424:B1443)-ROW(B1424)+1)) / (20*21/2)</f>
        <v>0.53828571428571437</v>
      </c>
      <c r="J1440" s="2">
        <f t="shared" si="178"/>
        <v>0.54987895327703962</v>
      </c>
      <c r="K1440" s="2">
        <f t="shared" si="172"/>
        <v>0.61502650924918634</v>
      </c>
    </row>
    <row r="1441" spans="1:11" ht="13.5" x14ac:dyDescent="0.25">
      <c r="A1441" s="3">
        <f>TITRES_STAT!B1444</f>
        <v>44412</v>
      </c>
      <c r="B1441" s="5">
        <f>TITRES_STAT!D1444</f>
        <v>0.52</v>
      </c>
      <c r="C1441" s="2">
        <f t="shared" si="173"/>
        <v>-1.0000000000000009E-2</v>
      </c>
      <c r="D1441" s="2">
        <f t="shared" si="174"/>
        <v>0.53400000000000003</v>
      </c>
      <c r="E1441" s="2">
        <f t="shared" si="176"/>
        <v>0.55000000000000004</v>
      </c>
      <c r="F1441" s="2">
        <f t="shared" si="177"/>
        <v>0.53350000000000009</v>
      </c>
      <c r="G1441" s="2">
        <f t="shared" si="171"/>
        <v>0.6008</v>
      </c>
      <c r="H1441" s="2">
        <f t="shared" si="175"/>
        <v>1.2447500000000007</v>
      </c>
      <c r="I1441" s="2">
        <f t="array" ref="I1441">SUMPRODUCT(B1425:B1444, (ROW(B1425:B1444)-ROW(B1425)+1)) / (20*21/2)</f>
        <v>0.537904761904762</v>
      </c>
      <c r="J1441" s="2">
        <f t="shared" si="178"/>
        <v>0.54703333867922632</v>
      </c>
      <c r="K1441" s="2">
        <f t="shared" si="172"/>
        <v>0.61129997947470849</v>
      </c>
    </row>
    <row r="1442" spans="1:11" ht="13.5" x14ac:dyDescent="0.25">
      <c r="A1442" s="3">
        <f>TITRES_STAT!B1445</f>
        <v>44413</v>
      </c>
      <c r="B1442" s="5">
        <f>TITRES_STAT!D1445</f>
        <v>0.52</v>
      </c>
      <c r="C1442" s="2">
        <f t="shared" si="173"/>
        <v>0</v>
      </c>
      <c r="D1442" s="2">
        <f t="shared" si="174"/>
        <v>0.52800000000000002</v>
      </c>
      <c r="E1442" s="2">
        <f t="shared" si="176"/>
        <v>0.54600000000000004</v>
      </c>
      <c r="F1442" s="2">
        <f t="shared" si="177"/>
        <v>0.53349999999999986</v>
      </c>
      <c r="G1442" s="2">
        <f t="shared" si="171"/>
        <v>0.59520000000000006</v>
      </c>
      <c r="H1442" s="2">
        <f t="shared" si="175"/>
        <v>1.2410500000000007</v>
      </c>
      <c r="I1442" s="2">
        <f t="array" ref="I1442">SUMPRODUCT(B1426:B1445, (ROW(B1426:B1445)-ROW(B1426)+1)) / (20*21/2)</f>
        <v>0.53738095238095251</v>
      </c>
      <c r="J1442" s="2">
        <f t="shared" si="178"/>
        <v>0.54445873499549047</v>
      </c>
      <c r="K1442" s="2">
        <f t="shared" si="172"/>
        <v>0.60771958812275917</v>
      </c>
    </row>
    <row r="1443" spans="1:11" ht="13.5" x14ac:dyDescent="0.25">
      <c r="A1443" s="3">
        <f>TITRES_STAT!B1446</f>
        <v>44414</v>
      </c>
      <c r="B1443" s="5">
        <f>TITRES_STAT!D1446</f>
        <v>0.52</v>
      </c>
      <c r="C1443" s="2">
        <f t="shared" si="173"/>
        <v>0</v>
      </c>
      <c r="D1443" s="2">
        <f t="shared" si="174"/>
        <v>0.52400000000000002</v>
      </c>
      <c r="E1443" s="2">
        <f t="shared" si="176"/>
        <v>0.54100000000000004</v>
      </c>
      <c r="F1443" s="2">
        <f t="shared" si="177"/>
        <v>0.53399999999999992</v>
      </c>
      <c r="G1443" s="2">
        <f t="shared" si="171"/>
        <v>0.58979999999999999</v>
      </c>
      <c r="H1443" s="2">
        <f t="shared" si="175"/>
        <v>1.2373500000000006</v>
      </c>
      <c r="I1443" s="2">
        <f t="array" ref="I1443">SUMPRODUCT(B1427:B1446, (ROW(B1427:B1446)-ROW(B1427)+1)) / (20*21/2)</f>
        <v>0.53571428571428581</v>
      </c>
      <c r="J1443" s="2">
        <f t="shared" si="178"/>
        <v>0.54212933166258659</v>
      </c>
      <c r="K1443" s="2">
        <f t="shared" si="172"/>
        <v>0.60427960427480787</v>
      </c>
    </row>
    <row r="1444" spans="1:11" ht="13.5" x14ac:dyDescent="0.25">
      <c r="A1444" s="3">
        <f>TITRES_STAT!B1447</f>
        <v>44417</v>
      </c>
      <c r="B1444" s="5">
        <f>TITRES_STAT!D1447</f>
        <v>0.53</v>
      </c>
      <c r="C1444" s="2">
        <f t="shared" si="173"/>
        <v>1.0000000000000009E-2</v>
      </c>
      <c r="D1444" s="2">
        <f t="shared" si="174"/>
        <v>0.52400000000000002</v>
      </c>
      <c r="E1444" s="2">
        <f t="shared" si="176"/>
        <v>0.53700000000000003</v>
      </c>
      <c r="F1444" s="2">
        <f t="shared" si="177"/>
        <v>0.53549999999999986</v>
      </c>
      <c r="G1444" s="2">
        <f t="shared" si="171"/>
        <v>0.58479999999999999</v>
      </c>
      <c r="H1444" s="2">
        <f t="shared" si="175"/>
        <v>1.2339000000000007</v>
      </c>
      <c r="I1444" s="2">
        <f t="array" ref="I1444">SUMPRODUCT(B1428:B1447, (ROW(B1428:B1447)-ROW(B1428)+1)) / (20*21/2)</f>
        <v>0.53300000000000014</v>
      </c>
      <c r="J1444" s="2">
        <f t="shared" si="178"/>
        <v>0.5409741572185307</v>
      </c>
      <c r="K1444" s="2">
        <f t="shared" si="172"/>
        <v>0.60136667861697224</v>
      </c>
    </row>
    <row r="1445" spans="1:11" ht="13.5" x14ac:dyDescent="0.25">
      <c r="A1445" s="3">
        <f>TITRES_STAT!B1448</f>
        <v>44419</v>
      </c>
      <c r="B1445" s="5">
        <f>TITRES_STAT!D1448</f>
        <v>0.53</v>
      </c>
      <c r="C1445" s="2">
        <f t="shared" si="173"/>
        <v>0</v>
      </c>
      <c r="D1445" s="2">
        <f t="shared" si="174"/>
        <v>0.52400000000000002</v>
      </c>
      <c r="E1445" s="2">
        <f t="shared" si="176"/>
        <v>0.53300000000000003</v>
      </c>
      <c r="F1445" s="2">
        <f t="shared" si="177"/>
        <v>0.53749999999999987</v>
      </c>
      <c r="G1445" s="2">
        <f t="shared" si="171"/>
        <v>0.58020000000000005</v>
      </c>
      <c r="H1445" s="2">
        <f t="shared" si="175"/>
        <v>1.2306000000000008</v>
      </c>
      <c r="I1445" s="2">
        <f t="array" ref="I1445">SUMPRODUCT(B1429:B1448, (ROW(B1429:B1448)-ROW(B1429)+1)) / (20*21/2)</f>
        <v>0.52933333333333343</v>
      </c>
      <c r="J1445" s="2">
        <f t="shared" si="178"/>
        <v>0.5399289993881945</v>
      </c>
      <c r="K1445" s="2">
        <f t="shared" si="172"/>
        <v>0.59856798533787525</v>
      </c>
    </row>
    <row r="1446" spans="1:11" ht="13.5" x14ac:dyDescent="0.25">
      <c r="A1446" s="3">
        <f>TITRES_STAT!B1449</f>
        <v>44420</v>
      </c>
      <c r="B1446" s="5">
        <f>TITRES_STAT!D1449</f>
        <v>0.52</v>
      </c>
      <c r="C1446" s="2">
        <f t="shared" si="173"/>
        <v>-1.0000000000000009E-2</v>
      </c>
      <c r="D1446" s="2">
        <f t="shared" si="174"/>
        <v>0.52400000000000002</v>
      </c>
      <c r="E1446" s="2">
        <f t="shared" si="176"/>
        <v>0.52900000000000014</v>
      </c>
      <c r="F1446" s="2">
        <f t="shared" si="177"/>
        <v>0.53849999999999987</v>
      </c>
      <c r="G1446" s="2">
        <f t="shared" si="171"/>
        <v>0.57600000000000007</v>
      </c>
      <c r="H1446" s="2">
        <f t="shared" si="175"/>
        <v>1.2273000000000009</v>
      </c>
      <c r="I1446" s="2">
        <f t="array" ref="I1446">SUMPRODUCT(B1430:B1449, (ROW(B1430:B1449)-ROW(B1430)+1)) / (20*21/2)</f>
        <v>0.52480952380952373</v>
      </c>
      <c r="J1446" s="2">
        <f t="shared" si="178"/>
        <v>0.53803099944646171</v>
      </c>
      <c r="K1446" s="2">
        <f t="shared" si="172"/>
        <v>0.5954868878736449</v>
      </c>
    </row>
    <row r="1447" spans="1:11" ht="13.5" x14ac:dyDescent="0.25">
      <c r="A1447" s="3">
        <f>TITRES_STAT!B1450</f>
        <v>44424</v>
      </c>
      <c r="B1447" s="5">
        <f>TITRES_STAT!D1450</f>
        <v>0.51</v>
      </c>
      <c r="C1447" s="2">
        <f t="shared" si="173"/>
        <v>-1.0000000000000009E-2</v>
      </c>
      <c r="D1447" s="2">
        <f t="shared" si="174"/>
        <v>0.52200000000000002</v>
      </c>
      <c r="E1447" s="2">
        <f t="shared" si="176"/>
        <v>0.52500000000000002</v>
      </c>
      <c r="F1447" s="2">
        <f t="shared" si="177"/>
        <v>0.53849999999999987</v>
      </c>
      <c r="G1447" s="2">
        <f t="shared" si="171"/>
        <v>0.57179999999999997</v>
      </c>
      <c r="H1447" s="2">
        <f t="shared" si="175"/>
        <v>1.2239000000000009</v>
      </c>
      <c r="I1447" s="2">
        <f t="array" ref="I1447">SUMPRODUCT(B1431:B1450, (ROW(B1431:B1450)-ROW(B1431)+1)) / (20*21/2)</f>
        <v>0.52142857142857146</v>
      </c>
      <c r="J1447" s="2">
        <f t="shared" si="178"/>
        <v>0.53536138045156056</v>
      </c>
      <c r="K1447" s="2">
        <f t="shared" si="172"/>
        <v>0.59213446089820787</v>
      </c>
    </row>
    <row r="1448" spans="1:11" ht="13.5" x14ac:dyDescent="0.25">
      <c r="A1448" s="3">
        <f>TITRES_STAT!B1451</f>
        <v>44425</v>
      </c>
      <c r="B1448" s="5">
        <f>TITRES_STAT!D1451</f>
        <v>0.5</v>
      </c>
      <c r="C1448" s="2">
        <f t="shared" si="173"/>
        <v>-1.0000000000000009E-2</v>
      </c>
      <c r="D1448" s="2">
        <f t="shared" si="174"/>
        <v>0.51800000000000002</v>
      </c>
      <c r="E1448" s="2">
        <f t="shared" si="176"/>
        <v>0.52100000000000013</v>
      </c>
      <c r="F1448" s="2">
        <f t="shared" si="177"/>
        <v>0.53749999999999987</v>
      </c>
      <c r="G1448" s="2">
        <f t="shared" si="171"/>
        <v>0.56779999999999997</v>
      </c>
      <c r="H1448" s="2">
        <f t="shared" si="175"/>
        <v>1.2206000000000008</v>
      </c>
      <c r="I1448" s="2">
        <f t="array" ref="I1448">SUMPRODUCT(B1432:B1451, (ROW(B1432:B1451)-ROW(B1432)+1)) / (20*21/2)</f>
        <v>0.51728571428571435</v>
      </c>
      <c r="J1448" s="2">
        <f t="shared" si="178"/>
        <v>0.53199362993236432</v>
      </c>
      <c r="K1448" s="2">
        <f t="shared" si="172"/>
        <v>0.58852134478455276</v>
      </c>
    </row>
    <row r="1449" spans="1:11" ht="13.5" x14ac:dyDescent="0.25">
      <c r="A1449" s="3">
        <f>TITRES_STAT!B1452</f>
        <v>44426</v>
      </c>
      <c r="B1449" s="5">
        <f>TITRES_STAT!D1452</f>
        <v>0.49</v>
      </c>
      <c r="C1449" s="2">
        <f t="shared" si="173"/>
        <v>-1.0000000000000009E-2</v>
      </c>
      <c r="D1449" s="2">
        <f t="shared" si="174"/>
        <v>0.51</v>
      </c>
      <c r="E1449" s="2">
        <f t="shared" si="176"/>
        <v>0.51700000000000013</v>
      </c>
      <c r="F1449" s="2">
        <f t="shared" si="177"/>
        <v>0.53549999999999986</v>
      </c>
      <c r="G1449" s="2">
        <f t="shared" si="171"/>
        <v>0.56299999999999994</v>
      </c>
      <c r="H1449" s="2">
        <f t="shared" si="175"/>
        <v>1.2175000000000009</v>
      </c>
      <c r="I1449" s="2">
        <f t="array" ref="I1449">SUMPRODUCT(B1433:B1452, (ROW(B1433:B1452)-ROW(B1433)+1)) / (20*21/2)</f>
        <v>0.51247619047619042</v>
      </c>
      <c r="J1449" s="2">
        <f t="shared" si="178"/>
        <v>0.52799423660547251</v>
      </c>
      <c r="K1449" s="2">
        <f t="shared" si="172"/>
        <v>0.58465776263613889</v>
      </c>
    </row>
    <row r="1450" spans="1:11" ht="13.5" x14ac:dyDescent="0.25">
      <c r="A1450" s="3">
        <f>TITRES_STAT!B1453</f>
        <v>44427</v>
      </c>
      <c r="B1450" s="5">
        <f>TITRES_STAT!D1453</f>
        <v>0.5</v>
      </c>
      <c r="C1450" s="2">
        <f t="shared" si="173"/>
        <v>1.0000000000000009E-2</v>
      </c>
      <c r="D1450" s="2">
        <f t="shared" si="174"/>
        <v>0.504</v>
      </c>
      <c r="E1450" s="2">
        <f t="shared" si="176"/>
        <v>0.51400000000000001</v>
      </c>
      <c r="F1450" s="2">
        <f t="shared" si="177"/>
        <v>0.53349999999999997</v>
      </c>
      <c r="G1450" s="2">
        <f t="shared" si="171"/>
        <v>0.55880000000000007</v>
      </c>
      <c r="H1450" s="2">
        <f t="shared" si="175"/>
        <v>1.2147000000000008</v>
      </c>
      <c r="I1450" s="2">
        <f t="array" ref="I1450">SUMPRODUCT(B1434:B1453, (ROW(B1434:B1453)-ROW(B1434)+1)) / (20*21/2)</f>
        <v>0.50900000000000001</v>
      </c>
      <c r="J1450" s="2">
        <f t="shared" si="178"/>
        <v>0.52532811883352282</v>
      </c>
      <c r="K1450" s="2">
        <f t="shared" si="172"/>
        <v>0.58133785037589825</v>
      </c>
    </row>
    <row r="1451" spans="1:11" ht="13.5" x14ac:dyDescent="0.25">
      <c r="A1451" s="3">
        <f>TITRES_STAT!B1454</f>
        <v>44428</v>
      </c>
      <c r="B1451" s="5">
        <f>TITRES_STAT!D1454</f>
        <v>0.49</v>
      </c>
      <c r="C1451" s="2">
        <f t="shared" si="173"/>
        <v>-1.0000000000000009E-2</v>
      </c>
      <c r="D1451" s="2">
        <f t="shared" si="174"/>
        <v>0.49800000000000005</v>
      </c>
      <c r="E1451" s="2">
        <f t="shared" si="176"/>
        <v>0.51100000000000001</v>
      </c>
      <c r="F1451" s="2">
        <f t="shared" si="177"/>
        <v>0.53049999999999997</v>
      </c>
      <c r="G1451" s="2">
        <f t="shared" si="171"/>
        <v>0.55459999999999998</v>
      </c>
      <c r="H1451" s="2">
        <f t="shared" si="175"/>
        <v>1.2116500000000008</v>
      </c>
      <c r="I1451" s="2">
        <f t="array" ref="I1451">SUMPRODUCT(B1435:B1454, (ROW(B1435:B1454)-ROW(B1435)+1)) / (20*21/2)</f>
        <v>0.50685714285714289</v>
      </c>
      <c r="J1451" s="2">
        <f t="shared" si="178"/>
        <v>0.52196353608747303</v>
      </c>
      <c r="K1451" s="2">
        <f t="shared" si="172"/>
        <v>0.57775597389056887</v>
      </c>
    </row>
    <row r="1452" spans="1:11" ht="13.5" x14ac:dyDescent="0.25">
      <c r="A1452" s="3">
        <f>TITRES_STAT!B1455</f>
        <v>44431</v>
      </c>
      <c r="B1452" s="5">
        <f>TITRES_STAT!D1455</f>
        <v>0.48</v>
      </c>
      <c r="C1452" s="2">
        <f t="shared" si="173"/>
        <v>-1.0000000000000009E-2</v>
      </c>
      <c r="D1452" s="2">
        <f t="shared" si="174"/>
        <v>0.49199999999999999</v>
      </c>
      <c r="E1452" s="2">
        <f t="shared" si="176"/>
        <v>0.50700000000000001</v>
      </c>
      <c r="F1452" s="2">
        <f t="shared" si="177"/>
        <v>0.52650000000000008</v>
      </c>
      <c r="G1452" s="2">
        <f t="shared" si="171"/>
        <v>0.55079999999999996</v>
      </c>
      <c r="H1452" s="2">
        <f t="shared" si="175"/>
        <v>1.2084000000000008</v>
      </c>
      <c r="I1452" s="2">
        <f t="array" ref="I1452">SUMPRODUCT(B1436:B1455, (ROW(B1436:B1455)-ROW(B1436)+1)) / (20*21/2)</f>
        <v>0.50600000000000001</v>
      </c>
      <c r="J1452" s="2">
        <f t="shared" si="178"/>
        <v>0.51796700884104707</v>
      </c>
      <c r="K1452" s="2">
        <f t="shared" si="172"/>
        <v>0.57392240628701718</v>
      </c>
    </row>
    <row r="1453" spans="1:11" ht="13.5" x14ac:dyDescent="0.25">
      <c r="A1453" s="3">
        <f>TITRES_STAT!B1456</f>
        <v>44432</v>
      </c>
      <c r="B1453" s="5">
        <f>TITRES_STAT!D1456</f>
        <v>0.49</v>
      </c>
      <c r="C1453" s="2">
        <f t="shared" si="173"/>
        <v>1.0000000000000009E-2</v>
      </c>
      <c r="D1453" s="2">
        <f t="shared" si="174"/>
        <v>0.49000000000000005</v>
      </c>
      <c r="E1453" s="2">
        <f t="shared" si="176"/>
        <v>0.50400000000000011</v>
      </c>
      <c r="F1453" s="2">
        <f t="shared" si="177"/>
        <v>0.52250000000000008</v>
      </c>
      <c r="G1453" s="2">
        <f t="shared" si="171"/>
        <v>0.54699999999999993</v>
      </c>
      <c r="H1453" s="2">
        <f t="shared" si="175"/>
        <v>1.2051000000000009</v>
      </c>
      <c r="I1453" s="2">
        <f t="array" ref="I1453">SUMPRODUCT(B1437:B1456, (ROW(B1437:B1456)-ROW(B1437)+1)) / (20*21/2)</f>
        <v>0.50638095238095238</v>
      </c>
      <c r="J1453" s="2">
        <f t="shared" si="178"/>
        <v>0.51530348418951877</v>
      </c>
      <c r="K1453" s="2">
        <f t="shared" si="172"/>
        <v>0.57063133153066359</v>
      </c>
    </row>
    <row r="1454" spans="1:11" ht="13.5" x14ac:dyDescent="0.25">
      <c r="A1454" s="3">
        <f>TITRES_STAT!B1457</f>
        <v>44433</v>
      </c>
      <c r="B1454" s="5">
        <f>TITRES_STAT!D1457</f>
        <v>0.5</v>
      </c>
      <c r="C1454" s="2">
        <f t="shared" si="173"/>
        <v>1.0000000000000009E-2</v>
      </c>
      <c r="D1454" s="2">
        <f t="shared" si="174"/>
        <v>0.49199999999999999</v>
      </c>
      <c r="E1454" s="2">
        <f t="shared" si="176"/>
        <v>0.501</v>
      </c>
      <c r="F1454" s="2">
        <f t="shared" si="177"/>
        <v>0.51900000000000002</v>
      </c>
      <c r="G1454" s="2">
        <f t="shared" si="171"/>
        <v>0.54339999999999999</v>
      </c>
      <c r="H1454" s="2">
        <f t="shared" si="175"/>
        <v>1.2017000000000009</v>
      </c>
      <c r="I1454" s="2">
        <f t="array" ref="I1454">SUMPRODUCT(B1438:B1457, (ROW(B1438:B1457)-ROW(B1438)+1)) / (20*21/2)</f>
        <v>0.50695238095238104</v>
      </c>
      <c r="J1454" s="2">
        <f t="shared" si="178"/>
        <v>0.51384600950480275</v>
      </c>
      <c r="K1454" s="2">
        <f t="shared" si="172"/>
        <v>0.56786147539220622</v>
      </c>
    </row>
    <row r="1455" spans="1:11" ht="13.5" x14ac:dyDescent="0.25">
      <c r="A1455" s="3">
        <f>TITRES_STAT!B1458</f>
        <v>44434</v>
      </c>
      <c r="B1455" s="5">
        <f>TITRES_STAT!D1458</f>
        <v>0.51</v>
      </c>
      <c r="C1455" s="2">
        <f t="shared" si="173"/>
        <v>1.0000000000000009E-2</v>
      </c>
      <c r="D1455" s="2">
        <f t="shared" si="174"/>
        <v>0.49399999999999994</v>
      </c>
      <c r="E1455" s="2">
        <f t="shared" si="176"/>
        <v>0.49899999999999994</v>
      </c>
      <c r="F1455" s="2">
        <f t="shared" si="177"/>
        <v>0.51600000000000001</v>
      </c>
      <c r="G1455" s="2">
        <f t="shared" si="171"/>
        <v>0.54020000000000001</v>
      </c>
      <c r="H1455" s="2">
        <f t="shared" si="175"/>
        <v>1.1980500000000007</v>
      </c>
      <c r="I1455" s="2">
        <f t="array" ref="I1455">SUMPRODUCT(B1439:B1458, (ROW(B1439:B1458)-ROW(B1439)+1)) / (20*21/2)</f>
        <v>0.50385714285714278</v>
      </c>
      <c r="J1455" s="2">
        <f t="shared" si="178"/>
        <v>0.51347972288529775</v>
      </c>
      <c r="K1455" s="2">
        <f t="shared" si="172"/>
        <v>0.56559239792584526</v>
      </c>
    </row>
    <row r="1456" spans="1:11" ht="13.5" x14ac:dyDescent="0.25">
      <c r="A1456" s="3">
        <f>TITRES_STAT!B1459</f>
        <v>44435</v>
      </c>
      <c r="B1456" s="5">
        <f>TITRES_STAT!D1459</f>
        <v>0.52</v>
      </c>
      <c r="C1456" s="2">
        <f t="shared" si="173"/>
        <v>1.0000000000000009E-2</v>
      </c>
      <c r="D1456" s="2">
        <f t="shared" si="174"/>
        <v>0.5</v>
      </c>
      <c r="E1456" s="2">
        <f t="shared" si="176"/>
        <v>0.499</v>
      </c>
      <c r="F1456" s="2">
        <f t="shared" si="177"/>
        <v>0.51400000000000001</v>
      </c>
      <c r="G1456" s="2">
        <f t="shared" si="171"/>
        <v>0.53759999999999997</v>
      </c>
      <c r="H1456" s="2">
        <f t="shared" si="175"/>
        <v>1.1946000000000008</v>
      </c>
      <c r="I1456" s="2">
        <f t="array" ref="I1456">SUMPRODUCT(B1440:B1459, (ROW(B1440:B1459)-ROW(B1440)+1)) / (20*21/2)</f>
        <v>0.50200000000000011</v>
      </c>
      <c r="J1456" s="2">
        <f t="shared" si="178"/>
        <v>0.51410070165812649</v>
      </c>
      <c r="K1456" s="2">
        <f t="shared" si="172"/>
        <v>0.56380446075228274</v>
      </c>
    </row>
    <row r="1457" spans="1:11" ht="13.5" x14ac:dyDescent="0.25">
      <c r="A1457" s="3">
        <f>TITRES_STAT!B1460</f>
        <v>44438</v>
      </c>
      <c r="B1457" s="5">
        <f>TITRES_STAT!D1460</f>
        <v>0.52</v>
      </c>
      <c r="C1457" s="2">
        <f t="shared" si="173"/>
        <v>0</v>
      </c>
      <c r="D1457" s="2">
        <f t="shared" si="174"/>
        <v>0.50800000000000001</v>
      </c>
      <c r="E1457" s="2">
        <f t="shared" si="176"/>
        <v>0.5</v>
      </c>
      <c r="F1457" s="2">
        <f t="shared" si="177"/>
        <v>0.51249999999999996</v>
      </c>
      <c r="G1457" s="2">
        <f t="shared" si="171"/>
        <v>0.5354000000000001</v>
      </c>
      <c r="H1457" s="2">
        <f t="shared" si="175"/>
        <v>1.1914500000000008</v>
      </c>
      <c r="I1457" s="2">
        <f t="array" ref="I1457">SUMPRODUCT(B1441:B1460, (ROW(B1441:B1460)-ROW(B1441)+1)) / (20*21/2)</f>
        <v>0.50128571428571422</v>
      </c>
      <c r="J1457" s="2">
        <f t="shared" si="178"/>
        <v>0.51466253959544783</v>
      </c>
      <c r="K1457" s="2">
        <f t="shared" si="172"/>
        <v>0.56208663876199716</v>
      </c>
    </row>
    <row r="1458" spans="1:11" ht="13.5" x14ac:dyDescent="0.25">
      <c r="A1458" s="3">
        <f>TITRES_STAT!B1461</f>
        <v>44439</v>
      </c>
      <c r="B1458" s="5">
        <f>TITRES_STAT!D1461</f>
        <v>0.48</v>
      </c>
      <c r="C1458" s="2">
        <f t="shared" si="173"/>
        <v>-4.0000000000000036E-2</v>
      </c>
      <c r="D1458" s="2">
        <f t="shared" si="174"/>
        <v>0.50600000000000001</v>
      </c>
      <c r="E1458" s="2">
        <f t="shared" si="176"/>
        <v>0.49800000000000005</v>
      </c>
      <c r="F1458" s="2">
        <f t="shared" si="177"/>
        <v>0.50950000000000006</v>
      </c>
      <c r="G1458" s="2">
        <f t="shared" ref="G1458:G1521" si="179">AVERAGE(B1409:B1458)</f>
        <v>0.53260000000000007</v>
      </c>
      <c r="H1458" s="2">
        <f t="shared" si="175"/>
        <v>1.1878000000000009</v>
      </c>
      <c r="I1458" s="2">
        <f t="array" ref="I1458">SUMPRODUCT(B1442:B1461, (ROW(B1442:B1461)-ROW(B1442)+1)) / (20*21/2)</f>
        <v>0.4997619047619048</v>
      </c>
      <c r="J1458" s="2">
        <f t="shared" si="178"/>
        <v>0.51136134534826239</v>
      </c>
      <c r="K1458" s="2">
        <f t="shared" si="172"/>
        <v>0.55886755488897766</v>
      </c>
    </row>
    <row r="1459" spans="1:11" ht="13.5" x14ac:dyDescent="0.25">
      <c r="A1459" s="3">
        <f>TITRES_STAT!B1462</f>
        <v>44440</v>
      </c>
      <c r="B1459" s="5">
        <f>TITRES_STAT!D1462</f>
        <v>0.49</v>
      </c>
      <c r="C1459" s="2">
        <f t="shared" si="173"/>
        <v>1.0000000000000009E-2</v>
      </c>
      <c r="D1459" s="2">
        <f t="shared" si="174"/>
        <v>0.50400000000000011</v>
      </c>
      <c r="E1459" s="2">
        <f t="shared" si="176"/>
        <v>0.49800000000000005</v>
      </c>
      <c r="F1459" s="2">
        <f t="shared" si="177"/>
        <v>0.50750000000000006</v>
      </c>
      <c r="G1459" s="2">
        <f t="shared" si="179"/>
        <v>0.53060000000000007</v>
      </c>
      <c r="H1459" s="2">
        <f t="shared" si="175"/>
        <v>1.1842500000000009</v>
      </c>
      <c r="I1459" s="2">
        <f t="array" ref="I1459">SUMPRODUCT(B1443:B1462, (ROW(B1443:B1462)-ROW(B1443)+1)) / (20*21/2)</f>
        <v>0.50028571428571433</v>
      </c>
      <c r="J1459" s="2">
        <f t="shared" si="178"/>
        <v>0.50932693150557073</v>
      </c>
      <c r="K1459" s="2">
        <f t="shared" ref="K1459:K1522" si="180">$K$4*B1459+(1-$K$4)*K1458</f>
        <v>0.5561668664619589</v>
      </c>
    </row>
    <row r="1460" spans="1:11" ht="13.5" x14ac:dyDescent="0.25">
      <c r="A1460" s="3">
        <f>TITRES_STAT!B1463</f>
        <v>44441</v>
      </c>
      <c r="B1460" s="5">
        <f>TITRES_STAT!D1463</f>
        <v>0.5</v>
      </c>
      <c r="C1460" s="2">
        <f t="shared" si="173"/>
        <v>1.0000000000000009E-2</v>
      </c>
      <c r="D1460" s="2">
        <f t="shared" si="174"/>
        <v>0.502</v>
      </c>
      <c r="E1460" s="2">
        <f t="shared" si="176"/>
        <v>0.49799999999999994</v>
      </c>
      <c r="F1460" s="2">
        <f t="shared" si="177"/>
        <v>0.50600000000000001</v>
      </c>
      <c r="G1460" s="2">
        <f t="shared" si="179"/>
        <v>0.52919999999999989</v>
      </c>
      <c r="H1460" s="2">
        <f t="shared" si="175"/>
        <v>1.1805000000000008</v>
      </c>
      <c r="I1460" s="2">
        <f t="array" ref="I1460">SUMPRODUCT(B1444:B1463, (ROW(B1444:B1463)-ROW(B1444)+1)) / (20*21/2)</f>
        <v>0.50085714285714278</v>
      </c>
      <c r="J1460" s="2">
        <f t="shared" si="178"/>
        <v>0.50843865231456398</v>
      </c>
      <c r="K1460" s="2">
        <f t="shared" si="180"/>
        <v>0.55396424424776447</v>
      </c>
    </row>
    <row r="1461" spans="1:11" ht="13.5" x14ac:dyDescent="0.25">
      <c r="A1461" s="3">
        <f>TITRES_STAT!B1464</f>
        <v>44442</v>
      </c>
      <c r="B1461" s="5">
        <f>TITRES_STAT!D1464</f>
        <v>0.49</v>
      </c>
      <c r="C1461" s="2">
        <f t="shared" si="173"/>
        <v>-1.0000000000000009E-2</v>
      </c>
      <c r="D1461" s="2">
        <f t="shared" si="174"/>
        <v>0.496</v>
      </c>
      <c r="E1461" s="2">
        <f t="shared" si="176"/>
        <v>0.49800000000000005</v>
      </c>
      <c r="F1461" s="2">
        <f t="shared" si="177"/>
        <v>0.50449999999999995</v>
      </c>
      <c r="G1461" s="2">
        <f t="shared" si="179"/>
        <v>0.52779999999999994</v>
      </c>
      <c r="H1461" s="2">
        <f t="shared" si="175"/>
        <v>1.1763500000000009</v>
      </c>
      <c r="I1461" s="2">
        <f t="array" ref="I1461">SUMPRODUCT(B1445:B1464, (ROW(B1445:B1464)-ROW(B1445)+1)) / (20*21/2)</f>
        <v>0.50147619047619041</v>
      </c>
      <c r="J1461" s="2">
        <f t="shared" si="178"/>
        <v>0.50668259018936745</v>
      </c>
      <c r="K1461" s="2">
        <f t="shared" si="180"/>
        <v>0.55145584251255797</v>
      </c>
    </row>
    <row r="1462" spans="1:11" ht="13.5" x14ac:dyDescent="0.25">
      <c r="A1462" s="3">
        <f>TITRES_STAT!B1465</f>
        <v>44445</v>
      </c>
      <c r="B1462" s="5">
        <f>TITRES_STAT!D1465</f>
        <v>0.51</v>
      </c>
      <c r="C1462" s="2">
        <f t="shared" si="173"/>
        <v>2.0000000000000018E-2</v>
      </c>
      <c r="D1462" s="2">
        <f t="shared" si="174"/>
        <v>0.49399999999999994</v>
      </c>
      <c r="E1462" s="2">
        <f t="shared" si="176"/>
        <v>0.501</v>
      </c>
      <c r="F1462" s="2">
        <f t="shared" si="177"/>
        <v>0.504</v>
      </c>
      <c r="G1462" s="2">
        <f t="shared" si="179"/>
        <v>0.52719999999999989</v>
      </c>
      <c r="H1462" s="2">
        <f t="shared" si="175"/>
        <v>1.1720500000000009</v>
      </c>
      <c r="I1462" s="2">
        <f t="array" ref="I1462">SUMPRODUCT(B1446:B1465, (ROW(B1446:B1465)-ROW(B1446)+1)) / (20*21/2)</f>
        <v>0.50028571428571422</v>
      </c>
      <c r="J1462" s="2">
        <f t="shared" si="178"/>
        <v>0.50699853398085626</v>
      </c>
      <c r="K1462" s="2">
        <f t="shared" si="180"/>
        <v>0.54983012319834002</v>
      </c>
    </row>
    <row r="1463" spans="1:11" ht="13.5" x14ac:dyDescent="0.25">
      <c r="A1463" s="3">
        <f>TITRES_STAT!B1466</f>
        <v>44446</v>
      </c>
      <c r="B1463" s="5">
        <f>TITRES_STAT!D1466</f>
        <v>0.51</v>
      </c>
      <c r="C1463" s="2">
        <f t="shared" si="173"/>
        <v>0</v>
      </c>
      <c r="D1463" s="2">
        <f t="shared" si="174"/>
        <v>0.5</v>
      </c>
      <c r="E1463" s="2">
        <f t="shared" si="176"/>
        <v>0.50299999999999989</v>
      </c>
      <c r="F1463" s="2">
        <f t="shared" si="177"/>
        <v>0.50350000000000006</v>
      </c>
      <c r="G1463" s="2">
        <f t="shared" si="179"/>
        <v>0.52639999999999998</v>
      </c>
      <c r="H1463" s="2">
        <f t="shared" si="175"/>
        <v>1.167450000000001</v>
      </c>
      <c r="I1463" s="2">
        <f t="array" ref="I1463">SUMPRODUCT(B1447:B1466, (ROW(B1447:B1466)-ROW(B1447)+1)) / (20*21/2)</f>
        <v>0.49833333333333335</v>
      </c>
      <c r="J1463" s="2">
        <f t="shared" si="178"/>
        <v>0.50728438788744135</v>
      </c>
      <c r="K1463" s="2">
        <f t="shared" si="180"/>
        <v>0.54826815758271885</v>
      </c>
    </row>
    <row r="1464" spans="1:11" ht="13.5" x14ac:dyDescent="0.25">
      <c r="A1464" s="3">
        <f>TITRES_STAT!B1467</f>
        <v>44447</v>
      </c>
      <c r="B1464" s="5">
        <f>TITRES_STAT!D1467</f>
        <v>0.51</v>
      </c>
      <c r="C1464" s="2">
        <f t="shared" si="173"/>
        <v>0</v>
      </c>
      <c r="D1464" s="2">
        <f t="shared" si="174"/>
        <v>0.50399999999999989</v>
      </c>
      <c r="E1464" s="2">
        <f t="shared" si="176"/>
        <v>0.504</v>
      </c>
      <c r="F1464" s="2">
        <f t="shared" si="177"/>
        <v>0.50249999999999995</v>
      </c>
      <c r="G1464" s="2">
        <f t="shared" si="179"/>
        <v>0.52500000000000002</v>
      </c>
      <c r="H1464" s="2">
        <f t="shared" si="175"/>
        <v>1.1624500000000006</v>
      </c>
      <c r="I1464" s="2">
        <f t="array" ref="I1464">SUMPRODUCT(B1448:B1467, (ROW(B1448:B1467)-ROW(B1448)+1)) / (20*21/2)</f>
        <v>0.49561904761904768</v>
      </c>
      <c r="J1464" s="2">
        <f t="shared" si="178"/>
        <v>0.50754301761244691</v>
      </c>
      <c r="K1464" s="2">
        <f t="shared" si="180"/>
        <v>0.54676744552065148</v>
      </c>
    </row>
    <row r="1465" spans="1:11" ht="13.5" x14ac:dyDescent="0.25">
      <c r="A1465" s="3">
        <f>TITRES_STAT!B1468</f>
        <v>44448</v>
      </c>
      <c r="B1465" s="5">
        <f>TITRES_STAT!D1468</f>
        <v>0.49</v>
      </c>
      <c r="C1465" s="2">
        <f t="shared" si="173"/>
        <v>-2.0000000000000018E-2</v>
      </c>
      <c r="D1465" s="2">
        <f t="shared" si="174"/>
        <v>0.502</v>
      </c>
      <c r="E1465" s="2">
        <f t="shared" si="176"/>
        <v>0.502</v>
      </c>
      <c r="F1465" s="2">
        <f t="shared" si="177"/>
        <v>0.50049999999999994</v>
      </c>
      <c r="G1465" s="2">
        <f t="shared" si="179"/>
        <v>0.52259999999999995</v>
      </c>
      <c r="H1465" s="2">
        <f t="shared" si="175"/>
        <v>1.1570500000000006</v>
      </c>
      <c r="I1465" s="2">
        <f t="array" ref="I1465">SUMPRODUCT(B1449:B1468, (ROW(B1449:B1468)-ROW(B1449)+1)) / (20*21/2)</f>
        <v>0.49309523809523814</v>
      </c>
      <c r="J1465" s="2">
        <f t="shared" si="178"/>
        <v>0.50587225403030911</v>
      </c>
      <c r="K1465" s="2">
        <f t="shared" si="180"/>
        <v>0.5445412711865083</v>
      </c>
    </row>
    <row r="1466" spans="1:11" ht="13.5" x14ac:dyDescent="0.25">
      <c r="A1466" s="3">
        <f>TITRES_STAT!B1469</f>
        <v>44449</v>
      </c>
      <c r="B1466" s="5">
        <f>TITRES_STAT!D1469</f>
        <v>0.48</v>
      </c>
      <c r="C1466" s="2">
        <f t="shared" si="173"/>
        <v>-1.0000000000000009E-2</v>
      </c>
      <c r="D1466" s="2">
        <f t="shared" si="174"/>
        <v>0.5</v>
      </c>
      <c r="E1466" s="2">
        <f t="shared" si="176"/>
        <v>0.49800000000000005</v>
      </c>
      <c r="F1466" s="2">
        <f t="shared" si="177"/>
        <v>0.49850000000000005</v>
      </c>
      <c r="G1466" s="2">
        <f t="shared" si="179"/>
        <v>0.51999999999999991</v>
      </c>
      <c r="H1466" s="2">
        <f t="shared" si="175"/>
        <v>1.1512500000000006</v>
      </c>
      <c r="I1466" s="2">
        <f t="array" ref="I1466">SUMPRODUCT(B1450:B1469, (ROW(B1450:B1469)-ROW(B1450)+1)) / (20*21/2)</f>
        <v>0.48880952380952386</v>
      </c>
      <c r="J1466" s="2">
        <f t="shared" si="178"/>
        <v>0.50340822983694633</v>
      </c>
      <c r="K1466" s="2">
        <f t="shared" si="180"/>
        <v>0.54201024094390016</v>
      </c>
    </row>
    <row r="1467" spans="1:11" ht="13.5" x14ac:dyDescent="0.25">
      <c r="A1467" s="3">
        <f>TITRES_STAT!B1470</f>
        <v>44452</v>
      </c>
      <c r="B1467" s="5">
        <f>TITRES_STAT!D1470</f>
        <v>0.47</v>
      </c>
      <c r="C1467" s="2">
        <f t="shared" si="173"/>
        <v>-1.0000000000000009E-2</v>
      </c>
      <c r="D1467" s="2">
        <f t="shared" si="174"/>
        <v>0.49199999999999999</v>
      </c>
      <c r="E1467" s="2">
        <f t="shared" si="176"/>
        <v>0.49299999999999988</v>
      </c>
      <c r="F1467" s="2">
        <f t="shared" si="177"/>
        <v>0.49650000000000005</v>
      </c>
      <c r="G1467" s="2">
        <f t="shared" si="179"/>
        <v>0.51779999999999993</v>
      </c>
      <c r="H1467" s="2">
        <f t="shared" si="175"/>
        <v>1.1449500000000006</v>
      </c>
      <c r="I1467" s="2">
        <f t="array" ref="I1467">SUMPRODUCT(B1451:B1470, (ROW(B1451:B1470)-ROW(B1451)+1)) / (20*21/2)</f>
        <v>0.48661904761904745</v>
      </c>
      <c r="J1467" s="2">
        <f t="shared" si="178"/>
        <v>0.50022649366199901</v>
      </c>
      <c r="K1467" s="2">
        <f t="shared" si="180"/>
        <v>0.5391863099264923</v>
      </c>
    </row>
    <row r="1468" spans="1:11" ht="13.5" x14ac:dyDescent="0.25">
      <c r="A1468" s="3">
        <f>TITRES_STAT!B1471</f>
        <v>44453</v>
      </c>
      <c r="B1468" s="5">
        <f>TITRES_STAT!D1471</f>
        <v>0.47</v>
      </c>
      <c r="C1468" s="2">
        <f t="shared" si="173"/>
        <v>0</v>
      </c>
      <c r="D1468" s="2">
        <f t="shared" si="174"/>
        <v>0.48399999999999999</v>
      </c>
      <c r="E1468" s="2">
        <f t="shared" si="176"/>
        <v>0.49199999999999999</v>
      </c>
      <c r="F1468" s="2">
        <f t="shared" si="177"/>
        <v>0.49500000000000011</v>
      </c>
      <c r="G1468" s="2">
        <f t="shared" si="179"/>
        <v>0.51619999999999988</v>
      </c>
      <c r="H1468" s="2">
        <f t="shared" si="175"/>
        <v>1.1382500000000007</v>
      </c>
      <c r="I1468" s="2">
        <f t="array" ref="I1468">SUMPRODUCT(B1452:B1471, (ROW(B1452:B1471)-ROW(B1452)+1)) / (20*21/2)</f>
        <v>0.48171428571428565</v>
      </c>
      <c r="J1468" s="2">
        <f t="shared" si="178"/>
        <v>0.49734777997990387</v>
      </c>
      <c r="K1468" s="2">
        <f t="shared" si="180"/>
        <v>0.53647312130192404</v>
      </c>
    </row>
    <row r="1469" spans="1:11" ht="13.5" x14ac:dyDescent="0.25">
      <c r="A1469" s="3">
        <f>TITRES_STAT!B1472</f>
        <v>44454</v>
      </c>
      <c r="B1469" s="5">
        <f>TITRES_STAT!D1472</f>
        <v>0.45</v>
      </c>
      <c r="C1469" s="2">
        <f t="shared" si="173"/>
        <v>-1.9999999999999962E-2</v>
      </c>
      <c r="D1469" s="2">
        <f t="shared" si="174"/>
        <v>0.47199999999999998</v>
      </c>
      <c r="E1469" s="2">
        <f t="shared" si="176"/>
        <v>0.48799999999999999</v>
      </c>
      <c r="F1469" s="2">
        <f t="shared" si="177"/>
        <v>0.49300000000000005</v>
      </c>
      <c r="G1469" s="2">
        <f t="shared" si="179"/>
        <v>0.51439999999999986</v>
      </c>
      <c r="H1469" s="2">
        <f t="shared" si="175"/>
        <v>1.1313500000000005</v>
      </c>
      <c r="I1469" s="2">
        <f t="array" ref="I1469">SUMPRODUCT(B1453:B1472, (ROW(B1453:B1472)-ROW(B1453)+1)) / (20*21/2)</f>
        <v>0.47514285714285709</v>
      </c>
      <c r="J1469" s="2">
        <f t="shared" si="178"/>
        <v>0.49283846760086542</v>
      </c>
      <c r="K1469" s="2">
        <f t="shared" si="180"/>
        <v>0.53308201850577019</v>
      </c>
    </row>
    <row r="1470" spans="1:11" ht="13.5" x14ac:dyDescent="0.25">
      <c r="A1470" s="3">
        <f>TITRES_STAT!B1473</f>
        <v>44455</v>
      </c>
      <c r="B1470" s="5">
        <f>TITRES_STAT!D1473</f>
        <v>0.47</v>
      </c>
      <c r="C1470" s="2">
        <f t="shared" si="173"/>
        <v>1.9999999999999962E-2</v>
      </c>
      <c r="D1470" s="2">
        <f t="shared" si="174"/>
        <v>0.46799999999999997</v>
      </c>
      <c r="E1470" s="2">
        <f t="shared" si="176"/>
        <v>0.48499999999999999</v>
      </c>
      <c r="F1470" s="2">
        <f t="shared" si="177"/>
        <v>0.49149999999999999</v>
      </c>
      <c r="G1470" s="2">
        <f t="shared" si="179"/>
        <v>0.51299999999999979</v>
      </c>
      <c r="H1470" s="2">
        <f t="shared" si="175"/>
        <v>1.1247000000000005</v>
      </c>
      <c r="I1470" s="2">
        <f t="array" ref="I1470">SUMPRODUCT(B1454:B1473, (ROW(B1454:B1473)-ROW(B1454)+1)) / (20*21/2)</f>
        <v>0.46790476190476193</v>
      </c>
      <c r="J1470" s="2">
        <f t="shared" si="178"/>
        <v>0.49066337544840205</v>
      </c>
      <c r="K1470" s="2">
        <f t="shared" si="180"/>
        <v>0.53060821385848511</v>
      </c>
    </row>
    <row r="1471" spans="1:11" ht="13.5" x14ac:dyDescent="0.25">
      <c r="A1471" s="3">
        <f>TITRES_STAT!B1474</f>
        <v>44456</v>
      </c>
      <c r="B1471" s="5">
        <f>TITRES_STAT!D1474</f>
        <v>0.44</v>
      </c>
      <c r="C1471" s="2">
        <f t="shared" si="173"/>
        <v>-2.9999999999999971E-2</v>
      </c>
      <c r="D1471" s="2">
        <f t="shared" si="174"/>
        <v>0.45999999999999996</v>
      </c>
      <c r="E1471" s="2">
        <f t="shared" si="176"/>
        <v>0.48</v>
      </c>
      <c r="F1471" s="2">
        <f t="shared" si="177"/>
        <v>0.48899999999999999</v>
      </c>
      <c r="G1471" s="2">
        <f t="shared" si="179"/>
        <v>0.51119999999999988</v>
      </c>
      <c r="H1471" s="2">
        <f t="shared" si="175"/>
        <v>1.1179000000000003</v>
      </c>
      <c r="I1471" s="2">
        <f t="array" ref="I1471">SUMPRODUCT(B1455:B1474, (ROW(B1455:B1474)-ROW(B1455)+1)) / (20*21/2)</f>
        <v>0.46009523809523811</v>
      </c>
      <c r="J1471" s="2">
        <f t="shared" si="178"/>
        <v>0.48583829207236373</v>
      </c>
      <c r="K1471" s="2">
        <f t="shared" si="180"/>
        <v>0.52705495056991702</v>
      </c>
    </row>
    <row r="1472" spans="1:11" ht="13.5" x14ac:dyDescent="0.25">
      <c r="A1472" s="3">
        <f>TITRES_STAT!B1475</f>
        <v>44459</v>
      </c>
      <c r="B1472" s="5">
        <f>TITRES_STAT!D1475</f>
        <v>0.42</v>
      </c>
      <c r="C1472" s="2">
        <f t="shared" si="173"/>
        <v>-2.0000000000000018E-2</v>
      </c>
      <c r="D1472" s="2">
        <f t="shared" si="174"/>
        <v>0.45</v>
      </c>
      <c r="E1472" s="2">
        <f t="shared" si="176"/>
        <v>0.47099999999999997</v>
      </c>
      <c r="F1472" s="2">
        <f t="shared" si="177"/>
        <v>0.48599999999999993</v>
      </c>
      <c r="G1472" s="2">
        <f t="shared" si="179"/>
        <v>0.50919999999999999</v>
      </c>
      <c r="H1472" s="2">
        <f t="shared" si="175"/>
        <v>1.1111000000000004</v>
      </c>
      <c r="I1472" s="2">
        <f t="array" ref="I1472">SUMPRODUCT(B1456:B1475, (ROW(B1456:B1475)-ROW(B1456)+1)) / (20*21/2)</f>
        <v>0.45180952380952372</v>
      </c>
      <c r="J1472" s="2">
        <f t="shared" si="178"/>
        <v>0.47956797854166239</v>
      </c>
      <c r="K1472" s="2">
        <f t="shared" si="180"/>
        <v>0.52285671721423399</v>
      </c>
    </row>
    <row r="1473" spans="1:11" ht="13.5" x14ac:dyDescent="0.25">
      <c r="A1473" s="3">
        <f>TITRES_STAT!B1476</f>
        <v>44460</v>
      </c>
      <c r="B1473" s="5">
        <f>TITRES_STAT!D1476</f>
        <v>0.41</v>
      </c>
      <c r="C1473" s="2">
        <f t="shared" si="173"/>
        <v>-1.0000000000000009E-2</v>
      </c>
      <c r="D1473" s="2">
        <f t="shared" si="174"/>
        <v>0.438</v>
      </c>
      <c r="E1473" s="2">
        <f t="shared" si="176"/>
        <v>0.46100000000000002</v>
      </c>
      <c r="F1473" s="2">
        <f t="shared" si="177"/>
        <v>0.48199999999999993</v>
      </c>
      <c r="G1473" s="2">
        <f t="shared" si="179"/>
        <v>0.50719999999999998</v>
      </c>
      <c r="H1473" s="2">
        <f t="shared" si="175"/>
        <v>1.1040000000000003</v>
      </c>
      <c r="I1473" s="2">
        <f t="array" ref="I1473">SUMPRODUCT(B1457:B1476, (ROW(B1457:B1476)-ROW(B1457)+1)) / (20*21/2)</f>
        <v>0.44314285714285717</v>
      </c>
      <c r="J1473" s="2">
        <f t="shared" si="178"/>
        <v>0.47294245677578978</v>
      </c>
      <c r="K1473" s="2">
        <f t="shared" si="180"/>
        <v>0.51843096359798957</v>
      </c>
    </row>
    <row r="1474" spans="1:11" ht="13.5" x14ac:dyDescent="0.25">
      <c r="A1474" s="3">
        <f>TITRES_STAT!B1477</f>
        <v>44461</v>
      </c>
      <c r="B1474" s="5">
        <f>TITRES_STAT!D1477</f>
        <v>0.4</v>
      </c>
      <c r="C1474" s="2">
        <f t="shared" si="173"/>
        <v>-9.9999999999999534E-3</v>
      </c>
      <c r="D1474" s="2">
        <f t="shared" si="174"/>
        <v>0.42799999999999994</v>
      </c>
      <c r="E1474" s="2">
        <f t="shared" si="176"/>
        <v>0.45</v>
      </c>
      <c r="F1474" s="2">
        <f t="shared" si="177"/>
        <v>0.47699999999999998</v>
      </c>
      <c r="G1474" s="2">
        <f t="shared" si="179"/>
        <v>0.50519999999999987</v>
      </c>
      <c r="H1474" s="2">
        <f t="shared" si="175"/>
        <v>1.0968500000000003</v>
      </c>
      <c r="I1474" s="2">
        <f t="array" ref="I1474">SUMPRODUCT(B1458:B1477, (ROW(B1458:B1477)-ROW(B1458)+1)) / (20*21/2)</f>
        <v>0.43419047619047618</v>
      </c>
      <c r="J1474" s="2">
        <f t="shared" si="178"/>
        <v>0.4659955561304765</v>
      </c>
      <c r="K1474" s="2">
        <f t="shared" si="180"/>
        <v>0.51378661208434295</v>
      </c>
    </row>
    <row r="1475" spans="1:11" ht="13.5" x14ac:dyDescent="0.25">
      <c r="A1475" s="3">
        <f>TITRES_STAT!B1478</f>
        <v>44462</v>
      </c>
      <c r="B1475" s="5">
        <f>TITRES_STAT!D1478</f>
        <v>0.39</v>
      </c>
      <c r="C1475" s="2">
        <f t="shared" si="173"/>
        <v>-1.0000000000000009E-2</v>
      </c>
      <c r="D1475" s="2">
        <f t="shared" si="174"/>
        <v>0.41200000000000003</v>
      </c>
      <c r="E1475" s="2">
        <f t="shared" si="176"/>
        <v>0.43999999999999995</v>
      </c>
      <c r="F1475" s="2">
        <f t="shared" si="177"/>
        <v>0.47100000000000009</v>
      </c>
      <c r="G1475" s="2">
        <f t="shared" si="179"/>
        <v>0.50319999999999998</v>
      </c>
      <c r="H1475" s="2">
        <f t="shared" si="175"/>
        <v>1.0892500000000003</v>
      </c>
      <c r="I1475" s="2">
        <f t="array" ref="I1475">SUMPRODUCT(B1459:B1478, (ROW(B1459:B1478)-ROW(B1459)+1)) / (20*21/2)</f>
        <v>0.42499999999999999</v>
      </c>
      <c r="J1475" s="2">
        <f t="shared" si="178"/>
        <v>0.45875788411805019</v>
      </c>
      <c r="K1475" s="2">
        <f t="shared" si="180"/>
        <v>0.50893223513985897</v>
      </c>
    </row>
    <row r="1476" spans="1:11" ht="13.5" x14ac:dyDescent="0.25">
      <c r="A1476" s="3">
        <f>TITRES_STAT!B1479</f>
        <v>44463</v>
      </c>
      <c r="B1476" s="5">
        <f>TITRES_STAT!D1479</f>
        <v>0.38</v>
      </c>
      <c r="C1476" s="2">
        <f t="shared" ref="C1476:C1539" si="181">B1476-B1475</f>
        <v>-1.0000000000000009E-2</v>
      </c>
      <c r="D1476" s="2">
        <f t="shared" si="174"/>
        <v>0.4</v>
      </c>
      <c r="E1476" s="2">
        <f t="shared" si="176"/>
        <v>0.43</v>
      </c>
      <c r="F1476" s="2">
        <f t="shared" si="177"/>
        <v>0.46400000000000008</v>
      </c>
      <c r="G1476" s="2">
        <f t="shared" si="179"/>
        <v>0.50079999999999991</v>
      </c>
      <c r="H1476" s="2">
        <f t="shared" si="175"/>
        <v>1.0812000000000004</v>
      </c>
      <c r="I1476" s="2">
        <f t="array" ref="I1476">SUMPRODUCT(B1460:B1479, (ROW(B1460:B1479)-ROW(B1460)+1)) / (20*21/2)</f>
        <v>0.41542857142857142</v>
      </c>
      <c r="J1476" s="2">
        <f t="shared" si="178"/>
        <v>0.45125713324966443</v>
      </c>
      <c r="K1476" s="2">
        <f t="shared" si="180"/>
        <v>0.50387606905594295</v>
      </c>
    </row>
    <row r="1477" spans="1:11" ht="13.5" x14ac:dyDescent="0.25">
      <c r="A1477" s="3">
        <f>TITRES_STAT!B1480</f>
        <v>44466</v>
      </c>
      <c r="B1477" s="5">
        <f>TITRES_STAT!D1480</f>
        <v>0.37</v>
      </c>
      <c r="C1477" s="2">
        <f t="shared" si="181"/>
        <v>-1.0000000000000009E-2</v>
      </c>
      <c r="D1477" s="2">
        <f t="shared" si="174"/>
        <v>0.39</v>
      </c>
      <c r="E1477" s="2">
        <f t="shared" si="176"/>
        <v>0.42000000000000004</v>
      </c>
      <c r="F1477" s="2">
        <f t="shared" si="177"/>
        <v>0.45649999999999996</v>
      </c>
      <c r="G1477" s="2">
        <f t="shared" si="179"/>
        <v>0.49799999999999989</v>
      </c>
      <c r="H1477" s="2">
        <f t="shared" si="175"/>
        <v>1.0725000000000002</v>
      </c>
      <c r="I1477" s="2">
        <f t="array" ref="I1477">SUMPRODUCT(B1461:B1480, (ROW(B1461:B1480)-ROW(B1461)+1)) / (20*21/2)</f>
        <v>0.40557142857142864</v>
      </c>
      <c r="J1477" s="2">
        <f t="shared" si="178"/>
        <v>0.44351835865445832</v>
      </c>
      <c r="K1477" s="2">
        <f t="shared" si="180"/>
        <v>0.49862602713218052</v>
      </c>
    </row>
    <row r="1478" spans="1:11" ht="13.5" x14ac:dyDescent="0.25">
      <c r="A1478" s="3">
        <f>TITRES_STAT!B1481</f>
        <v>44467</v>
      </c>
      <c r="B1478" s="5">
        <f>TITRES_STAT!D1481</f>
        <v>0.36</v>
      </c>
      <c r="C1478" s="2">
        <f t="shared" si="181"/>
        <v>-1.0000000000000009E-2</v>
      </c>
      <c r="D1478" s="2">
        <f t="shared" ref="D1478:D1541" si="182">AVERAGE(B1474:B1478)</f>
        <v>0.38</v>
      </c>
      <c r="E1478" s="2">
        <f t="shared" si="176"/>
        <v>0.40899999999999997</v>
      </c>
      <c r="F1478" s="2">
        <f t="shared" si="177"/>
        <v>0.45050000000000001</v>
      </c>
      <c r="G1478" s="2">
        <f t="shared" si="179"/>
        <v>0.49479999999999991</v>
      </c>
      <c r="H1478" s="2">
        <f t="shared" si="175"/>
        <v>1.0631500000000003</v>
      </c>
      <c r="I1478" s="2">
        <f t="array" ref="I1478">SUMPRODUCT(B1462:B1481, (ROW(B1462:B1481)-ROW(B1462)+1)) / (20*21/2)</f>
        <v>0.39552380952380956</v>
      </c>
      <c r="J1478" s="2">
        <f t="shared" si="178"/>
        <v>0.43556422925879568</v>
      </c>
      <c r="K1478" s="2">
        <f t="shared" si="180"/>
        <v>0.49318971234268322</v>
      </c>
    </row>
    <row r="1479" spans="1:11" ht="13.5" x14ac:dyDescent="0.25">
      <c r="A1479" s="3">
        <f>TITRES_STAT!B1482</f>
        <v>44468</v>
      </c>
      <c r="B1479" s="5">
        <f>TITRES_STAT!D1482</f>
        <v>0.35</v>
      </c>
      <c r="C1479" s="2">
        <f t="shared" si="181"/>
        <v>-1.0000000000000009E-2</v>
      </c>
      <c r="D1479" s="2">
        <f t="shared" si="182"/>
        <v>0.37</v>
      </c>
      <c r="E1479" s="2">
        <f t="shared" si="176"/>
        <v>0.39899999999999997</v>
      </c>
      <c r="F1479" s="2">
        <f t="shared" si="177"/>
        <v>0.44349999999999995</v>
      </c>
      <c r="G1479" s="2">
        <f t="shared" si="179"/>
        <v>0.49119999999999997</v>
      </c>
      <c r="H1479" s="2">
        <f t="shared" si="175"/>
        <v>1.0535500000000004</v>
      </c>
      <c r="I1479" s="2">
        <f t="array" ref="I1479">SUMPRODUCT(B1463:B1482, (ROW(B1463:B1482)-ROW(B1463)+1)) / (20*21/2)</f>
        <v>0.38528571428571429</v>
      </c>
      <c r="J1479" s="2">
        <f t="shared" si="178"/>
        <v>0.42741525504367228</v>
      </c>
      <c r="K1479" s="2">
        <f t="shared" si="180"/>
        <v>0.48757442950571528</v>
      </c>
    </row>
    <row r="1480" spans="1:11" ht="13.5" x14ac:dyDescent="0.25">
      <c r="A1480" s="3">
        <f>TITRES_STAT!B1483</f>
        <v>44469</v>
      </c>
      <c r="B1480" s="5">
        <f>TITRES_STAT!D1483</f>
        <v>0.34</v>
      </c>
      <c r="C1480" s="2">
        <f t="shared" si="181"/>
        <v>-9.9999999999999534E-3</v>
      </c>
      <c r="D1480" s="2">
        <f t="shared" si="182"/>
        <v>0.36</v>
      </c>
      <c r="E1480" s="2">
        <f t="shared" si="176"/>
        <v>0.38600000000000001</v>
      </c>
      <c r="F1480" s="2">
        <f t="shared" si="177"/>
        <v>0.43549999999999994</v>
      </c>
      <c r="G1480" s="2">
        <f t="shared" si="179"/>
        <v>0.48720000000000008</v>
      </c>
      <c r="H1480" s="2">
        <f t="shared" si="175"/>
        <v>1.0438000000000003</v>
      </c>
      <c r="I1480" s="2">
        <f t="array" ref="I1480">SUMPRODUCT(B1464:B1483, (ROW(B1464:B1483)-ROW(B1464)+1)) / (20*21/2)</f>
        <v>0.37595238095238098</v>
      </c>
      <c r="J1480" s="2">
        <f t="shared" si="178"/>
        <v>0.41908999265856067</v>
      </c>
      <c r="K1480" s="2">
        <f t="shared" si="180"/>
        <v>0.48178719697607936</v>
      </c>
    </row>
    <row r="1481" spans="1:11" ht="13.5" x14ac:dyDescent="0.25">
      <c r="A1481" s="3">
        <f>TITRES_STAT!B1484</f>
        <v>44470</v>
      </c>
      <c r="B1481" s="5">
        <f>TITRES_STAT!D1484</f>
        <v>0.33</v>
      </c>
      <c r="C1481" s="2">
        <f t="shared" si="181"/>
        <v>-1.0000000000000009E-2</v>
      </c>
      <c r="D1481" s="2">
        <f t="shared" si="182"/>
        <v>0.35000000000000003</v>
      </c>
      <c r="E1481" s="2">
        <f t="shared" si="176"/>
        <v>0.375</v>
      </c>
      <c r="F1481" s="2">
        <f t="shared" si="177"/>
        <v>0.42750000000000005</v>
      </c>
      <c r="G1481" s="2">
        <f t="shared" si="179"/>
        <v>0.48280000000000001</v>
      </c>
      <c r="H1481" s="2">
        <f t="shared" si="175"/>
        <v>1.0335000000000005</v>
      </c>
      <c r="I1481" s="2">
        <f t="array" ref="I1481">SUMPRODUCT(B1465:B1484, (ROW(B1465:B1484)-ROW(B1465)+1)) / (20*21/2)</f>
        <v>0.36847619047619046</v>
      </c>
      <c r="J1481" s="2">
        <f t="shared" si="178"/>
        <v>0.41060523145298344</v>
      </c>
      <c r="K1481" s="2">
        <f t="shared" si="180"/>
        <v>0.47583475787897822</v>
      </c>
    </row>
    <row r="1482" spans="1:11" ht="13.5" x14ac:dyDescent="0.25">
      <c r="A1482" s="3">
        <f>TITRES_STAT!B1485</f>
        <v>44473</v>
      </c>
      <c r="B1482" s="5">
        <f>TITRES_STAT!D1485</f>
        <v>0.32</v>
      </c>
      <c r="C1482" s="2">
        <f t="shared" si="181"/>
        <v>-1.0000000000000009E-2</v>
      </c>
      <c r="D1482" s="2">
        <f t="shared" si="182"/>
        <v>0.34</v>
      </c>
      <c r="E1482" s="2">
        <f t="shared" si="176"/>
        <v>0.36499999999999999</v>
      </c>
      <c r="F1482" s="2">
        <f t="shared" si="177"/>
        <v>0.41799999999999998</v>
      </c>
      <c r="G1482" s="2">
        <f t="shared" si="179"/>
        <v>0.47799999999999998</v>
      </c>
      <c r="H1482" s="2">
        <f t="shared" ref="H1482:H1545" si="183">AVERAGE(B1283:B1482)</f>
        <v>1.0232000000000006</v>
      </c>
      <c r="I1482" s="2">
        <f t="array" ref="I1482">SUMPRODUCT(B1466:B1485, (ROW(B1466:B1485)-ROW(B1466)+1)) / (20*21/2)</f>
        <v>0.36280952380952375</v>
      </c>
      <c r="J1482" s="2">
        <f t="shared" si="178"/>
        <v>0.40197616179079454</v>
      </c>
      <c r="K1482" s="2">
        <f t="shared" si="180"/>
        <v>0.46972359090333204</v>
      </c>
    </row>
    <row r="1483" spans="1:11" ht="13.5" x14ac:dyDescent="0.25">
      <c r="A1483" s="3">
        <f>TITRES_STAT!B1486</f>
        <v>44474</v>
      </c>
      <c r="B1483" s="5">
        <f>TITRES_STAT!D1486</f>
        <v>0.32</v>
      </c>
      <c r="C1483" s="2">
        <f t="shared" si="181"/>
        <v>0</v>
      </c>
      <c r="D1483" s="2">
        <f t="shared" si="182"/>
        <v>0.33200000000000002</v>
      </c>
      <c r="E1483" s="2">
        <f t="shared" si="176"/>
        <v>0.35599999999999998</v>
      </c>
      <c r="F1483" s="2">
        <f t="shared" si="177"/>
        <v>0.40849999999999997</v>
      </c>
      <c r="G1483" s="2">
        <f t="shared" si="179"/>
        <v>0.47299999999999998</v>
      </c>
      <c r="H1483" s="2">
        <f t="shared" si="183"/>
        <v>1.0125500000000003</v>
      </c>
      <c r="I1483" s="2">
        <f t="array" ref="I1483">SUMPRODUCT(B1467:B1486, (ROW(B1467:B1486)-ROW(B1467)+1)) / (20*21/2)</f>
        <v>0.3588095238095238</v>
      </c>
      <c r="J1483" s="2">
        <f t="shared" si="178"/>
        <v>0.39416890828690937</v>
      </c>
      <c r="K1483" s="2">
        <f t="shared" si="180"/>
        <v>0.46385207753457397</v>
      </c>
    </row>
    <row r="1484" spans="1:11" ht="13.5" x14ac:dyDescent="0.25">
      <c r="A1484" s="3">
        <f>TITRES_STAT!B1487</f>
        <v>44475</v>
      </c>
      <c r="B1484" s="5">
        <f>TITRES_STAT!D1487</f>
        <v>0.33</v>
      </c>
      <c r="C1484" s="2">
        <f t="shared" si="181"/>
        <v>1.0000000000000009E-2</v>
      </c>
      <c r="D1484" s="2">
        <f t="shared" si="182"/>
        <v>0.32800000000000001</v>
      </c>
      <c r="E1484" s="2">
        <f t="shared" ref="E1484:E1547" si="184">AVERAGE(B1475:B1484)</f>
        <v>0.34899999999999998</v>
      </c>
      <c r="F1484" s="2">
        <f t="shared" si="177"/>
        <v>0.39950000000000002</v>
      </c>
      <c r="G1484" s="2">
        <f t="shared" si="179"/>
        <v>0.46819999999999995</v>
      </c>
      <c r="H1484" s="2">
        <f t="shared" si="183"/>
        <v>1.0012500000000004</v>
      </c>
      <c r="I1484" s="2">
        <f t="array" ref="I1484">SUMPRODUCT(B1468:B1487, (ROW(B1468:B1487)-ROW(B1468)+1)) / (20*21/2)</f>
        <v>0.35638095238095241</v>
      </c>
      <c r="J1484" s="2">
        <f t="shared" si="178"/>
        <v>0.38805758368815607</v>
      </c>
      <c r="K1484" s="2">
        <f t="shared" si="180"/>
        <v>0.45860297645478676</v>
      </c>
    </row>
    <row r="1485" spans="1:11" ht="13.5" x14ac:dyDescent="0.25">
      <c r="A1485" s="3">
        <f>TITRES_STAT!B1488</f>
        <v>44476</v>
      </c>
      <c r="B1485" s="5">
        <f>TITRES_STAT!D1488</f>
        <v>0.34</v>
      </c>
      <c r="C1485" s="2">
        <f t="shared" si="181"/>
        <v>1.0000000000000009E-2</v>
      </c>
      <c r="D1485" s="2">
        <f t="shared" si="182"/>
        <v>0.32800000000000001</v>
      </c>
      <c r="E1485" s="2">
        <f t="shared" si="184"/>
        <v>0.34399999999999997</v>
      </c>
      <c r="F1485" s="2">
        <f t="shared" si="177"/>
        <v>0.39200000000000002</v>
      </c>
      <c r="G1485" s="2">
        <f t="shared" si="179"/>
        <v>0.4635999999999999</v>
      </c>
      <c r="H1485" s="2">
        <f t="shared" si="183"/>
        <v>0.9892500000000003</v>
      </c>
      <c r="I1485" s="2">
        <f t="array" ref="I1485">SUMPRODUCT(B1469:B1488, (ROW(B1469:B1488)-ROW(B1469)+1)) / (20*21/2)</f>
        <v>0.35542857142857143</v>
      </c>
      <c r="J1485" s="2">
        <f t="shared" si="178"/>
        <v>0.38348067095595073</v>
      </c>
      <c r="K1485" s="2">
        <f t="shared" si="180"/>
        <v>0.45395187933891273</v>
      </c>
    </row>
    <row r="1486" spans="1:11" ht="13.5" x14ac:dyDescent="0.25">
      <c r="A1486" s="3">
        <f>TITRES_STAT!B1489</f>
        <v>44477</v>
      </c>
      <c r="B1486" s="5">
        <f>TITRES_STAT!D1489</f>
        <v>0.35</v>
      </c>
      <c r="C1486" s="2">
        <f t="shared" si="181"/>
        <v>9.9999999999999534E-3</v>
      </c>
      <c r="D1486" s="2">
        <f t="shared" si="182"/>
        <v>0.33200000000000002</v>
      </c>
      <c r="E1486" s="2">
        <f t="shared" si="184"/>
        <v>0.34100000000000003</v>
      </c>
      <c r="F1486" s="2">
        <f t="shared" si="177"/>
        <v>0.38550000000000001</v>
      </c>
      <c r="G1486" s="2">
        <f t="shared" si="179"/>
        <v>0.45940000000000003</v>
      </c>
      <c r="H1486" s="2">
        <f t="shared" si="183"/>
        <v>0.97680000000000011</v>
      </c>
      <c r="I1486" s="2">
        <f t="array" ref="I1486">SUMPRODUCT(B1470:B1489, (ROW(B1470:B1489)-ROW(B1470)+1)) / (20*21/2)</f>
        <v>0.35590476190476189</v>
      </c>
      <c r="J1486" s="2">
        <f t="shared" si="178"/>
        <v>0.38029203562681257</v>
      </c>
      <c r="K1486" s="2">
        <f t="shared" si="180"/>
        <v>0.44987533505111227</v>
      </c>
    </row>
    <row r="1487" spans="1:11" ht="13.5" x14ac:dyDescent="0.25">
      <c r="A1487" s="3">
        <f>TITRES_STAT!B1490</f>
        <v>44480</v>
      </c>
      <c r="B1487" s="5">
        <f>TITRES_STAT!D1490</f>
        <v>0.36</v>
      </c>
      <c r="C1487" s="2">
        <f t="shared" si="181"/>
        <v>1.0000000000000009E-2</v>
      </c>
      <c r="D1487" s="2">
        <f t="shared" si="182"/>
        <v>0.33999999999999997</v>
      </c>
      <c r="E1487" s="2">
        <f t="shared" si="184"/>
        <v>0.33999999999999997</v>
      </c>
      <c r="F1487" s="2">
        <f t="shared" si="177"/>
        <v>0.38</v>
      </c>
      <c r="G1487" s="2">
        <f t="shared" si="179"/>
        <v>0.4556</v>
      </c>
      <c r="H1487" s="2">
        <f t="shared" si="183"/>
        <v>0.96355000000000035</v>
      </c>
      <c r="I1487" s="2">
        <f t="array" ref="I1487">SUMPRODUCT(B1471:B1490, (ROW(B1471:B1490)-ROW(B1471)+1)) / (20*21/2)</f>
        <v>0.35766666666666669</v>
      </c>
      <c r="J1487" s="2">
        <f t="shared" si="178"/>
        <v>0.37835946080521132</v>
      </c>
      <c r="K1487" s="2">
        <f t="shared" si="180"/>
        <v>0.44635081210793137</v>
      </c>
    </row>
    <row r="1488" spans="1:11" ht="13.5" x14ac:dyDescent="0.25">
      <c r="A1488" s="3">
        <f>TITRES_STAT!B1491</f>
        <v>44481</v>
      </c>
      <c r="B1488" s="5">
        <f>TITRES_STAT!D1491</f>
        <v>0.37</v>
      </c>
      <c r="C1488" s="2">
        <f t="shared" si="181"/>
        <v>1.0000000000000009E-2</v>
      </c>
      <c r="D1488" s="2">
        <f t="shared" si="182"/>
        <v>0.35</v>
      </c>
      <c r="E1488" s="2">
        <f t="shared" si="184"/>
        <v>0.34100000000000003</v>
      </c>
      <c r="F1488" s="2">
        <f t="shared" si="177"/>
        <v>0.375</v>
      </c>
      <c r="G1488" s="2">
        <f t="shared" si="179"/>
        <v>0.45220000000000005</v>
      </c>
      <c r="H1488" s="2">
        <f t="shared" si="183"/>
        <v>0.94990000000000052</v>
      </c>
      <c r="I1488" s="2">
        <f t="array" ref="I1488">SUMPRODUCT(B1472:B1491, (ROW(B1472:B1491)-ROW(B1472)+1)) / (20*21/2)</f>
        <v>0.36076190476190473</v>
      </c>
      <c r="J1488" s="2">
        <f t="shared" si="178"/>
        <v>0.37756332168090551</v>
      </c>
      <c r="K1488" s="2">
        <f t="shared" si="180"/>
        <v>0.44335666261350271</v>
      </c>
    </row>
    <row r="1489" spans="1:11" ht="13.5" x14ac:dyDescent="0.25">
      <c r="A1489" s="3">
        <f>TITRES_STAT!B1492</f>
        <v>44482</v>
      </c>
      <c r="B1489" s="5">
        <f>TITRES_STAT!D1492</f>
        <v>0.38</v>
      </c>
      <c r="C1489" s="2">
        <f t="shared" si="181"/>
        <v>1.0000000000000009E-2</v>
      </c>
      <c r="D1489" s="2">
        <f t="shared" si="182"/>
        <v>0.36</v>
      </c>
      <c r="E1489" s="2">
        <f t="shared" si="184"/>
        <v>0.34399999999999997</v>
      </c>
      <c r="F1489" s="2">
        <f t="shared" si="177"/>
        <v>0.37150000000000005</v>
      </c>
      <c r="G1489" s="2">
        <f t="shared" si="179"/>
        <v>0.44920000000000004</v>
      </c>
      <c r="H1489" s="2">
        <f t="shared" si="183"/>
        <v>0.93580000000000041</v>
      </c>
      <c r="I1489" s="2">
        <f t="array" ref="I1489">SUMPRODUCT(B1473:B1492, (ROW(B1473:B1492)-ROW(B1473)+1)) / (20*21/2)</f>
        <v>0.36500000000000005</v>
      </c>
      <c r="J1489" s="2">
        <f t="shared" si="178"/>
        <v>0.37779538628272402</v>
      </c>
      <c r="K1489" s="2">
        <f t="shared" si="180"/>
        <v>0.44087208760905161</v>
      </c>
    </row>
    <row r="1490" spans="1:11" ht="13.5" x14ac:dyDescent="0.25">
      <c r="A1490" s="3">
        <f>TITRES_STAT!B1493</f>
        <v>44483</v>
      </c>
      <c r="B1490" s="5">
        <f>TITRES_STAT!D1493</f>
        <v>0.39</v>
      </c>
      <c r="C1490" s="2">
        <f t="shared" si="181"/>
        <v>1.0000000000000009E-2</v>
      </c>
      <c r="D1490" s="2">
        <f t="shared" si="182"/>
        <v>0.37</v>
      </c>
      <c r="E1490" s="2">
        <f t="shared" si="184"/>
        <v>0.34900000000000003</v>
      </c>
      <c r="F1490" s="2">
        <f t="shared" si="177"/>
        <v>0.36749999999999999</v>
      </c>
      <c r="G1490" s="2">
        <f t="shared" si="179"/>
        <v>0.44640000000000002</v>
      </c>
      <c r="H1490" s="2">
        <f t="shared" si="183"/>
        <v>0.92175000000000029</v>
      </c>
      <c r="I1490" s="2">
        <f t="array" ref="I1490">SUMPRODUCT(B1474:B1493, (ROW(B1474:B1493)-ROW(B1474)+1)) / (20*21/2)</f>
        <v>0.37023809523809526</v>
      </c>
      <c r="J1490" s="2">
        <f t="shared" si="178"/>
        <v>0.37895773044627412</v>
      </c>
      <c r="K1490" s="2">
        <f t="shared" si="180"/>
        <v>0.43887710378124573</v>
      </c>
    </row>
    <row r="1491" spans="1:11" ht="13.5" x14ac:dyDescent="0.25">
      <c r="A1491" s="3">
        <f>TITRES_STAT!B1494</f>
        <v>44488</v>
      </c>
      <c r="B1491" s="5">
        <f>TITRES_STAT!D1494</f>
        <v>0.4</v>
      </c>
      <c r="C1491" s="2">
        <f t="shared" si="181"/>
        <v>1.0000000000000009E-2</v>
      </c>
      <c r="D1491" s="2">
        <f t="shared" si="182"/>
        <v>0.38</v>
      </c>
      <c r="E1491" s="2">
        <f t="shared" si="184"/>
        <v>0.35599999999999998</v>
      </c>
      <c r="F1491" s="2">
        <f t="shared" si="177"/>
        <v>0.36550000000000005</v>
      </c>
      <c r="G1491" s="2">
        <f t="shared" si="179"/>
        <v>0.44400000000000001</v>
      </c>
      <c r="H1491" s="2">
        <f t="shared" si="183"/>
        <v>0.90820000000000012</v>
      </c>
      <c r="I1491" s="2">
        <f t="array" ref="I1491">SUMPRODUCT(B1475:B1494, (ROW(B1475:B1494)-ROW(B1475)+1)) / (20*21/2)</f>
        <v>0.37638095238095243</v>
      </c>
      <c r="J1491" s="2">
        <f t="shared" si="178"/>
        <v>0.38096175611805749</v>
      </c>
      <c r="K1491" s="2">
        <f t="shared" si="180"/>
        <v>0.43735251147609883</v>
      </c>
    </row>
    <row r="1492" spans="1:11" ht="13.5" x14ac:dyDescent="0.25">
      <c r="A1492" s="3">
        <f>TITRES_STAT!B1495</f>
        <v>44489</v>
      </c>
      <c r="B1492" s="5">
        <f>TITRES_STAT!D1495</f>
        <v>0.41</v>
      </c>
      <c r="C1492" s="2">
        <f t="shared" si="181"/>
        <v>9.9999999999999534E-3</v>
      </c>
      <c r="D1492" s="2">
        <f t="shared" si="182"/>
        <v>0.39</v>
      </c>
      <c r="E1492" s="2">
        <f t="shared" si="184"/>
        <v>0.36499999999999999</v>
      </c>
      <c r="F1492" s="2">
        <f t="shared" ref="F1492:F1555" si="185">AVERAGE(B1473:B1492)</f>
        <v>0.36499999999999999</v>
      </c>
      <c r="G1492" s="2">
        <f t="shared" si="179"/>
        <v>0.44179999999999997</v>
      </c>
      <c r="H1492" s="2">
        <f t="shared" si="183"/>
        <v>0.89560000000000006</v>
      </c>
      <c r="I1492" s="2">
        <f t="array" ref="I1492">SUMPRODUCT(B1476:B1495, (ROW(B1476:B1495)-ROW(B1476)+1)) / (20*21/2)</f>
        <v>0.38333333333333336</v>
      </c>
      <c r="J1492" s="2">
        <f t="shared" si="178"/>
        <v>0.38372730315443299</v>
      </c>
      <c r="K1492" s="2">
        <f t="shared" si="180"/>
        <v>0.43627986396723217</v>
      </c>
    </row>
    <row r="1493" spans="1:11" ht="13.5" x14ac:dyDescent="0.25">
      <c r="A1493" s="3">
        <f>TITRES_STAT!B1496</f>
        <v>44490</v>
      </c>
      <c r="B1493" s="5">
        <f>TITRES_STAT!D1496</f>
        <v>0.42</v>
      </c>
      <c r="C1493" s="2">
        <f t="shared" si="181"/>
        <v>1.0000000000000009E-2</v>
      </c>
      <c r="D1493" s="2">
        <f t="shared" si="182"/>
        <v>0.39999999999999997</v>
      </c>
      <c r="E1493" s="2">
        <f t="shared" si="184"/>
        <v>0.375</v>
      </c>
      <c r="F1493" s="2">
        <f t="shared" si="185"/>
        <v>0.36549999999999999</v>
      </c>
      <c r="G1493" s="2">
        <f t="shared" si="179"/>
        <v>0.43980000000000002</v>
      </c>
      <c r="H1493" s="2">
        <f t="shared" si="183"/>
        <v>0.88305000000000011</v>
      </c>
      <c r="I1493" s="2">
        <f t="array" ref="I1493">SUMPRODUCT(B1477:B1496, (ROW(B1477:B1496)-ROW(B1477)+1)) / (20*21/2)</f>
        <v>0.39100000000000001</v>
      </c>
      <c r="J1493" s="2">
        <f t="shared" ref="J1493:J1556" si="186">$J$4*B1493+J1492*(1-$J$4)</f>
        <v>0.38718184571115366</v>
      </c>
      <c r="K1493" s="2">
        <f t="shared" si="180"/>
        <v>0.43564143792930154</v>
      </c>
    </row>
    <row r="1494" spans="1:11" ht="13.5" x14ac:dyDescent="0.25">
      <c r="A1494" s="3">
        <f>TITRES_STAT!B1497</f>
        <v>44491</v>
      </c>
      <c r="B1494" s="5">
        <f>TITRES_STAT!D1497</f>
        <v>0.43</v>
      </c>
      <c r="C1494" s="2">
        <f t="shared" si="181"/>
        <v>1.0000000000000009E-2</v>
      </c>
      <c r="D1494" s="2">
        <f t="shared" si="182"/>
        <v>0.41</v>
      </c>
      <c r="E1494" s="2">
        <f t="shared" si="184"/>
        <v>0.38500000000000001</v>
      </c>
      <c r="F1494" s="2">
        <f t="shared" si="185"/>
        <v>0.36699999999999999</v>
      </c>
      <c r="G1494" s="2">
        <f t="shared" si="179"/>
        <v>0.43780000000000002</v>
      </c>
      <c r="H1494" s="2">
        <f t="shared" si="183"/>
        <v>0.87090000000000034</v>
      </c>
      <c r="I1494" s="2">
        <f t="array" ref="I1494">SUMPRODUCT(B1478:B1497, (ROW(B1478:B1497)-ROW(B1478)+1)) / (20*21/2)</f>
        <v>0.40023809523809528</v>
      </c>
      <c r="J1494" s="2">
        <f t="shared" si="186"/>
        <v>0.39125976516723426</v>
      </c>
      <c r="K1494" s="2">
        <f t="shared" si="180"/>
        <v>0.43542020506932894</v>
      </c>
    </row>
    <row r="1495" spans="1:11" ht="13.5" x14ac:dyDescent="0.25">
      <c r="A1495" s="3">
        <f>TITRES_STAT!B1498</f>
        <v>44494</v>
      </c>
      <c r="B1495" s="5">
        <f>TITRES_STAT!D1498</f>
        <v>0.44</v>
      </c>
      <c r="C1495" s="2">
        <f t="shared" si="181"/>
        <v>1.0000000000000009E-2</v>
      </c>
      <c r="D1495" s="2">
        <f t="shared" si="182"/>
        <v>0.42000000000000004</v>
      </c>
      <c r="E1495" s="2">
        <f t="shared" si="184"/>
        <v>0.39500000000000002</v>
      </c>
      <c r="F1495" s="2">
        <f t="shared" si="185"/>
        <v>0.3695</v>
      </c>
      <c r="G1495" s="2">
        <f t="shared" si="179"/>
        <v>0.436</v>
      </c>
      <c r="H1495" s="2">
        <f t="shared" si="183"/>
        <v>0.85925000000000051</v>
      </c>
      <c r="I1495" s="2">
        <f t="array" ref="I1495">SUMPRODUCT(B1479:B1498, (ROW(B1479:B1498)-ROW(B1479)+1)) / (20*21/2)</f>
        <v>0.41090476190476194</v>
      </c>
      <c r="J1495" s="2">
        <f t="shared" si="186"/>
        <v>0.39590169229416433</v>
      </c>
      <c r="K1495" s="2">
        <f t="shared" si="180"/>
        <v>0.43559980487053174</v>
      </c>
    </row>
    <row r="1496" spans="1:11" ht="13.5" x14ac:dyDescent="0.25">
      <c r="A1496" s="3">
        <f>TITRES_STAT!B1499</f>
        <v>44495</v>
      </c>
      <c r="B1496" s="5">
        <f>TITRES_STAT!D1499</f>
        <v>0.45</v>
      </c>
      <c r="C1496" s="2">
        <f t="shared" si="181"/>
        <v>1.0000000000000009E-2</v>
      </c>
      <c r="D1496" s="2">
        <f t="shared" si="182"/>
        <v>0.43</v>
      </c>
      <c r="E1496" s="2">
        <f t="shared" si="184"/>
        <v>0.40499999999999997</v>
      </c>
      <c r="F1496" s="2">
        <f t="shared" si="185"/>
        <v>0.373</v>
      </c>
      <c r="G1496" s="2">
        <f t="shared" si="179"/>
        <v>0.43459999999999999</v>
      </c>
      <c r="H1496" s="2">
        <f t="shared" si="183"/>
        <v>0.84790000000000054</v>
      </c>
      <c r="I1496" s="2">
        <f t="array" ref="I1496">SUMPRODUCT(B1480:B1499, (ROW(B1480:B1499)-ROW(B1480)+1)) / (20*21/2)</f>
        <v>0.42285714285714293</v>
      </c>
      <c r="J1496" s="2">
        <f t="shared" si="186"/>
        <v>0.40105391207567248</v>
      </c>
      <c r="K1496" s="2">
        <f t="shared" si="180"/>
        <v>0.43616451840502068</v>
      </c>
    </row>
    <row r="1497" spans="1:11" ht="13.5" x14ac:dyDescent="0.25">
      <c r="A1497" s="3">
        <f>TITRES_STAT!B1500</f>
        <v>44496</v>
      </c>
      <c r="B1497" s="5">
        <f>TITRES_STAT!D1500</f>
        <v>0.47</v>
      </c>
      <c r="C1497" s="2">
        <f t="shared" si="181"/>
        <v>1.9999999999999962E-2</v>
      </c>
      <c r="D1497" s="2">
        <f t="shared" si="182"/>
        <v>0.442</v>
      </c>
      <c r="E1497" s="2">
        <f t="shared" si="184"/>
        <v>0.41600000000000004</v>
      </c>
      <c r="F1497" s="2">
        <f t="shared" si="185"/>
        <v>0.378</v>
      </c>
      <c r="G1497" s="2">
        <f t="shared" si="179"/>
        <v>0.43380000000000002</v>
      </c>
      <c r="H1497" s="2">
        <f t="shared" si="183"/>
        <v>0.83745000000000047</v>
      </c>
      <c r="I1497" s="2">
        <f t="array" ref="I1497">SUMPRODUCT(B1481:B1500, (ROW(B1481:B1500)-ROW(B1481)+1)) / (20*21/2)</f>
        <v>0.4330952380952382</v>
      </c>
      <c r="J1497" s="2">
        <f t="shared" si="186"/>
        <v>0.4076202061637037</v>
      </c>
      <c r="K1497" s="2">
        <f t="shared" si="180"/>
        <v>0.43749140003619635</v>
      </c>
    </row>
    <row r="1498" spans="1:11" ht="13.5" x14ac:dyDescent="0.25">
      <c r="A1498" s="3">
        <f>TITRES_STAT!B1501</f>
        <v>44497</v>
      </c>
      <c r="B1498" s="5">
        <f>TITRES_STAT!D1501</f>
        <v>0.49</v>
      </c>
      <c r="C1498" s="2">
        <f t="shared" si="181"/>
        <v>2.0000000000000018E-2</v>
      </c>
      <c r="D1498" s="2">
        <f t="shared" si="182"/>
        <v>0.45600000000000007</v>
      </c>
      <c r="E1498" s="2">
        <f t="shared" si="184"/>
        <v>0.42800000000000005</v>
      </c>
      <c r="F1498" s="2">
        <f t="shared" si="185"/>
        <v>0.38450000000000001</v>
      </c>
      <c r="G1498" s="2">
        <f t="shared" si="179"/>
        <v>0.43360000000000004</v>
      </c>
      <c r="H1498" s="2">
        <f t="shared" si="183"/>
        <v>0.82735000000000014</v>
      </c>
      <c r="I1498" s="2">
        <f t="array" ref="I1498">SUMPRODUCT(B1482:B1501, (ROW(B1482:B1501)-ROW(B1482)+1)) / (20*21/2)</f>
        <v>0.44447619047619047</v>
      </c>
      <c r="J1498" s="2">
        <f t="shared" si="186"/>
        <v>0.41546590081477952</v>
      </c>
      <c r="K1498" s="2">
        <f t="shared" si="180"/>
        <v>0.43955056081909066</v>
      </c>
    </row>
    <row r="1499" spans="1:11" ht="13.5" x14ac:dyDescent="0.25">
      <c r="A1499" s="3">
        <f>TITRES_STAT!B1502</f>
        <v>44498</v>
      </c>
      <c r="B1499" s="5">
        <f>TITRES_STAT!D1502</f>
        <v>0.51</v>
      </c>
      <c r="C1499" s="2">
        <f t="shared" si="181"/>
        <v>2.0000000000000018E-2</v>
      </c>
      <c r="D1499" s="2">
        <f t="shared" si="182"/>
        <v>0.47199999999999998</v>
      </c>
      <c r="E1499" s="2">
        <f t="shared" si="184"/>
        <v>0.441</v>
      </c>
      <c r="F1499" s="2">
        <f t="shared" si="185"/>
        <v>0.39250000000000002</v>
      </c>
      <c r="G1499" s="2">
        <f t="shared" si="179"/>
        <v>0.43400000000000005</v>
      </c>
      <c r="H1499" s="2">
        <f t="shared" si="183"/>
        <v>0.81735000000000013</v>
      </c>
      <c r="I1499" s="2">
        <f t="array" ref="I1499">SUMPRODUCT(B1483:B1502, (ROW(B1483:B1502)-ROW(B1483)+1)) / (20*21/2)</f>
        <v>0.4568571428571428</v>
      </c>
      <c r="J1499" s="2">
        <f t="shared" si="186"/>
        <v>0.42446914835622906</v>
      </c>
      <c r="K1499" s="2">
        <f t="shared" si="180"/>
        <v>0.44231328392422437</v>
      </c>
    </row>
    <row r="1500" spans="1:11" ht="13.5" x14ac:dyDescent="0.25">
      <c r="A1500" s="3">
        <f>TITRES_STAT!B1503</f>
        <v>44501</v>
      </c>
      <c r="B1500" s="5">
        <f>TITRES_STAT!D1503</f>
        <v>0.5</v>
      </c>
      <c r="C1500" s="2">
        <f t="shared" si="181"/>
        <v>-1.0000000000000009E-2</v>
      </c>
      <c r="D1500" s="2">
        <f t="shared" si="182"/>
        <v>0.48399999999999999</v>
      </c>
      <c r="E1500" s="2">
        <f t="shared" si="184"/>
        <v>0.45200000000000007</v>
      </c>
      <c r="F1500" s="2">
        <f t="shared" si="185"/>
        <v>0.40049999999999997</v>
      </c>
      <c r="G1500" s="2">
        <f t="shared" si="179"/>
        <v>0.434</v>
      </c>
      <c r="H1500" s="2">
        <f t="shared" si="183"/>
        <v>0.80805000000000016</v>
      </c>
      <c r="I1500" s="2">
        <f t="array" ref="I1500">SUMPRODUCT(B1484:B1503, (ROW(B1484:B1503)-ROW(B1484)+1)) / (20*21/2)</f>
        <v>0.47009523809523818</v>
      </c>
      <c r="J1500" s="2">
        <f t="shared" si="186"/>
        <v>0.43166256279849297</v>
      </c>
      <c r="K1500" s="2">
        <f t="shared" si="180"/>
        <v>0.44457550808405871</v>
      </c>
    </row>
    <row r="1501" spans="1:11" ht="13.5" x14ac:dyDescent="0.25">
      <c r="A1501" s="3">
        <f>TITRES_STAT!B1504</f>
        <v>44502</v>
      </c>
      <c r="B1501" s="5">
        <f>TITRES_STAT!D1504</f>
        <v>0.52</v>
      </c>
      <c r="C1501" s="2">
        <f t="shared" si="181"/>
        <v>2.0000000000000018E-2</v>
      </c>
      <c r="D1501" s="2">
        <f t="shared" si="182"/>
        <v>0.49800000000000005</v>
      </c>
      <c r="E1501" s="2">
        <f t="shared" si="184"/>
        <v>0.46400000000000008</v>
      </c>
      <c r="F1501" s="2">
        <f t="shared" si="185"/>
        <v>0.41000000000000003</v>
      </c>
      <c r="G1501" s="2">
        <f t="shared" si="179"/>
        <v>0.43459999999999993</v>
      </c>
      <c r="H1501" s="2">
        <f t="shared" si="183"/>
        <v>0.79815000000000025</v>
      </c>
      <c r="I1501" s="2">
        <f t="array" ref="I1501">SUMPRODUCT(B1485:B1504, (ROW(B1485:B1504)-ROW(B1485)+1)) / (20*21/2)</f>
        <v>0.48409523809523808</v>
      </c>
      <c r="J1501" s="2">
        <f t="shared" si="186"/>
        <v>0.44007565205577936</v>
      </c>
      <c r="K1501" s="2">
        <f t="shared" si="180"/>
        <v>0.44753333129644857</v>
      </c>
    </row>
    <row r="1502" spans="1:11" ht="13.5" x14ac:dyDescent="0.25">
      <c r="A1502" s="3">
        <f>TITRES_STAT!B1505</f>
        <v>44503</v>
      </c>
      <c r="B1502" s="5">
        <f>TITRES_STAT!D1505</f>
        <v>0.54</v>
      </c>
      <c r="C1502" s="2">
        <f t="shared" si="181"/>
        <v>2.0000000000000018E-2</v>
      </c>
      <c r="D1502" s="2">
        <f t="shared" si="182"/>
        <v>0.51200000000000001</v>
      </c>
      <c r="E1502" s="2">
        <f t="shared" si="184"/>
        <v>0.47700000000000004</v>
      </c>
      <c r="F1502" s="2">
        <f t="shared" si="185"/>
        <v>0.4210000000000001</v>
      </c>
      <c r="G1502" s="2">
        <f t="shared" si="179"/>
        <v>0.43579999999999991</v>
      </c>
      <c r="H1502" s="2">
        <f t="shared" si="183"/>
        <v>0.78785000000000016</v>
      </c>
      <c r="I1502" s="2">
        <f t="array" ref="I1502">SUMPRODUCT(B1486:B1505, (ROW(B1486:B1505)-ROW(B1486)+1)) / (20*21/2)</f>
        <v>0.49880952380952376</v>
      </c>
      <c r="J1502" s="2">
        <f t="shared" si="186"/>
        <v>0.44959225662189561</v>
      </c>
      <c r="K1502" s="2">
        <f t="shared" si="180"/>
        <v>0.45115947516717608</v>
      </c>
    </row>
    <row r="1503" spans="1:11" ht="13.5" x14ac:dyDescent="0.25">
      <c r="A1503" s="3">
        <f>TITRES_STAT!B1506</f>
        <v>44504</v>
      </c>
      <c r="B1503" s="5">
        <f>TITRES_STAT!D1506</f>
        <v>0.56000000000000005</v>
      </c>
      <c r="C1503" s="2">
        <f t="shared" si="181"/>
        <v>2.0000000000000018E-2</v>
      </c>
      <c r="D1503" s="2">
        <f t="shared" si="182"/>
        <v>0.52600000000000002</v>
      </c>
      <c r="E1503" s="2">
        <f t="shared" si="184"/>
        <v>0.49099999999999999</v>
      </c>
      <c r="F1503" s="2">
        <f t="shared" si="185"/>
        <v>0.43300000000000011</v>
      </c>
      <c r="G1503" s="2">
        <f t="shared" si="179"/>
        <v>0.43719999999999992</v>
      </c>
      <c r="H1503" s="2">
        <f t="shared" si="183"/>
        <v>0.7784000000000002</v>
      </c>
      <c r="I1503" s="2">
        <f t="array" ref="I1503">SUMPRODUCT(B1487:B1506, (ROW(B1487:B1506)-ROW(B1487)+1)) / (20*21/2)</f>
        <v>0.51419047619047631</v>
      </c>
      <c r="J1503" s="2">
        <f t="shared" si="186"/>
        <v>0.46010727980076271</v>
      </c>
      <c r="K1503" s="2">
        <f t="shared" si="180"/>
        <v>0.45542773104297313</v>
      </c>
    </row>
    <row r="1504" spans="1:11" ht="13.5" x14ac:dyDescent="0.25">
      <c r="A1504" s="3">
        <f>TITRES_STAT!B1507</f>
        <v>44505</v>
      </c>
      <c r="B1504" s="5">
        <f>TITRES_STAT!D1507</f>
        <v>0.57999999999999996</v>
      </c>
      <c r="C1504" s="2">
        <f t="shared" si="181"/>
        <v>1.9999999999999907E-2</v>
      </c>
      <c r="D1504" s="2">
        <f t="shared" si="182"/>
        <v>0.54</v>
      </c>
      <c r="E1504" s="2">
        <f t="shared" si="184"/>
        <v>0.50600000000000001</v>
      </c>
      <c r="F1504" s="2">
        <f t="shared" si="185"/>
        <v>0.44550000000000001</v>
      </c>
      <c r="G1504" s="2">
        <f t="shared" si="179"/>
        <v>0.43879999999999986</v>
      </c>
      <c r="H1504" s="2">
        <f t="shared" si="183"/>
        <v>0.76960000000000006</v>
      </c>
      <c r="I1504" s="2">
        <f t="array" ref="I1504">SUMPRODUCT(B1488:B1507, (ROW(B1488:B1507)-ROW(B1488)+1)) / (20*21/2)</f>
        <v>0.52638095238095239</v>
      </c>
      <c r="J1504" s="2">
        <f t="shared" si="186"/>
        <v>0.47152563410545201</v>
      </c>
      <c r="K1504" s="2">
        <f t="shared" si="180"/>
        <v>0.4603129180608958</v>
      </c>
    </row>
    <row r="1505" spans="1:11" ht="13.5" x14ac:dyDescent="0.25">
      <c r="A1505" s="3">
        <f>TITRES_STAT!B1508</f>
        <v>44508</v>
      </c>
      <c r="B1505" s="5">
        <f>TITRES_STAT!D1508</f>
        <v>0.6</v>
      </c>
      <c r="C1505" s="2">
        <f t="shared" si="181"/>
        <v>2.0000000000000018E-2</v>
      </c>
      <c r="D1505" s="2">
        <f t="shared" si="182"/>
        <v>0.56000000000000005</v>
      </c>
      <c r="E1505" s="2">
        <f t="shared" si="184"/>
        <v>0.52200000000000002</v>
      </c>
      <c r="F1505" s="2">
        <f t="shared" si="185"/>
        <v>0.45850000000000002</v>
      </c>
      <c r="G1505" s="2">
        <f t="shared" si="179"/>
        <v>0.44059999999999994</v>
      </c>
      <c r="H1505" s="2">
        <f t="shared" si="183"/>
        <v>0.76159999999999994</v>
      </c>
      <c r="I1505" s="2">
        <f t="array" ref="I1505">SUMPRODUCT(B1489:B1508, (ROW(B1489:B1508)-ROW(B1489)+1)) / (20*21/2)</f>
        <v>0.53552380952380951</v>
      </c>
      <c r="J1505" s="2">
        <f t="shared" si="186"/>
        <v>0.48376128800017082</v>
      </c>
      <c r="K1505" s="2">
        <f t="shared" si="180"/>
        <v>0.46579084284282146</v>
      </c>
    </row>
    <row r="1506" spans="1:11" ht="13.5" x14ac:dyDescent="0.25">
      <c r="A1506" s="3">
        <f>TITRES_STAT!B1509</f>
        <v>44509</v>
      </c>
      <c r="B1506" s="5">
        <f>TITRES_STAT!D1509</f>
        <v>0.62</v>
      </c>
      <c r="C1506" s="2">
        <f t="shared" si="181"/>
        <v>2.0000000000000018E-2</v>
      </c>
      <c r="D1506" s="2">
        <f t="shared" si="182"/>
        <v>0.58000000000000007</v>
      </c>
      <c r="E1506" s="2">
        <f t="shared" si="184"/>
        <v>0.53899999999999992</v>
      </c>
      <c r="F1506" s="2">
        <f t="shared" si="185"/>
        <v>0.47199999999999986</v>
      </c>
      <c r="G1506" s="2">
        <f t="shared" si="179"/>
        <v>0.44259999999999988</v>
      </c>
      <c r="H1506" s="2">
        <f t="shared" si="183"/>
        <v>0.75335000000000008</v>
      </c>
      <c r="I1506" s="2">
        <f t="array" ref="I1506">SUMPRODUCT(B1490:B1509, (ROW(B1490:B1509)-ROW(B1490)+1)) / (20*21/2)</f>
        <v>0.54176190476190478</v>
      </c>
      <c r="J1506" s="2">
        <f t="shared" si="186"/>
        <v>0.49673640342872594</v>
      </c>
      <c r="K1506" s="2">
        <f t="shared" si="180"/>
        <v>0.47183826077055396</v>
      </c>
    </row>
    <row r="1507" spans="1:11" ht="13.5" x14ac:dyDescent="0.25">
      <c r="A1507" s="3">
        <f>TITRES_STAT!B1510</f>
        <v>44510</v>
      </c>
      <c r="B1507" s="5">
        <f>TITRES_STAT!D1510</f>
        <v>0.6</v>
      </c>
      <c r="C1507" s="2">
        <f t="shared" si="181"/>
        <v>-2.0000000000000018E-2</v>
      </c>
      <c r="D1507" s="2">
        <f t="shared" si="182"/>
        <v>0.59200000000000008</v>
      </c>
      <c r="E1507" s="2">
        <f t="shared" si="184"/>
        <v>0.55199999999999994</v>
      </c>
      <c r="F1507" s="2">
        <f t="shared" si="185"/>
        <v>0.48399999999999987</v>
      </c>
      <c r="G1507" s="2">
        <f t="shared" si="179"/>
        <v>0.44419999999999993</v>
      </c>
      <c r="H1507" s="2">
        <f t="shared" si="183"/>
        <v>0.74559999999999971</v>
      </c>
      <c r="I1507" s="2">
        <f t="array" ref="I1507">SUMPRODUCT(B1491:B1510, (ROW(B1491:B1510)-ROW(B1491)+1)) / (20*21/2)</f>
        <v>0.54523809523809519</v>
      </c>
      <c r="J1507" s="2">
        <f t="shared" si="186"/>
        <v>0.50657103167360917</v>
      </c>
      <c r="K1507" s="2">
        <f t="shared" si="180"/>
        <v>0.47686421132857149</v>
      </c>
    </row>
    <row r="1508" spans="1:11" ht="13.5" x14ac:dyDescent="0.25">
      <c r="A1508" s="3">
        <f>TITRES_STAT!B1511</f>
        <v>44511</v>
      </c>
      <c r="B1508" s="5">
        <f>TITRES_STAT!D1511</f>
        <v>0.57999999999999996</v>
      </c>
      <c r="C1508" s="2">
        <f t="shared" si="181"/>
        <v>-2.0000000000000018E-2</v>
      </c>
      <c r="D1508" s="2">
        <f t="shared" si="182"/>
        <v>0.59599999999999997</v>
      </c>
      <c r="E1508" s="2">
        <f t="shared" si="184"/>
        <v>0.56100000000000005</v>
      </c>
      <c r="F1508" s="2">
        <f t="shared" si="185"/>
        <v>0.49449999999999994</v>
      </c>
      <c r="G1508" s="2">
        <f t="shared" si="179"/>
        <v>0.44619999999999993</v>
      </c>
      <c r="H1508" s="2">
        <f t="shared" si="183"/>
        <v>0.73835000000000006</v>
      </c>
      <c r="I1508" s="2">
        <f t="array" ref="I1508">SUMPRODUCT(B1492:B1511, (ROW(B1492:B1511)-ROW(B1492)+1)) / (20*21/2)</f>
        <v>0.54609523809523808</v>
      </c>
      <c r="J1508" s="2">
        <f t="shared" si="186"/>
        <v>0.51356426675231304</v>
      </c>
      <c r="K1508" s="2">
        <f t="shared" si="180"/>
        <v>0.48090875206078443</v>
      </c>
    </row>
    <row r="1509" spans="1:11" ht="13.5" x14ac:dyDescent="0.25">
      <c r="A1509" s="3">
        <f>TITRES_STAT!B1512</f>
        <v>44512</v>
      </c>
      <c r="B1509" s="5">
        <f>TITRES_STAT!D1512</f>
        <v>0.56000000000000005</v>
      </c>
      <c r="C1509" s="2">
        <f t="shared" si="181"/>
        <v>-1.9999999999999907E-2</v>
      </c>
      <c r="D1509" s="2">
        <f t="shared" si="182"/>
        <v>0.59199999999999997</v>
      </c>
      <c r="E1509" s="2">
        <f t="shared" si="184"/>
        <v>0.56600000000000006</v>
      </c>
      <c r="F1509" s="2">
        <f t="shared" si="185"/>
        <v>0.50349999999999995</v>
      </c>
      <c r="G1509" s="2">
        <f t="shared" si="179"/>
        <v>0.44759999999999989</v>
      </c>
      <c r="H1509" s="2">
        <f t="shared" si="183"/>
        <v>0.73145000000000027</v>
      </c>
      <c r="I1509" s="2">
        <f t="array" ref="I1509">SUMPRODUCT(B1493:B1512, (ROW(B1493:B1512)-ROW(B1493)+1)) / (20*21/2)</f>
        <v>0.54447619047619045</v>
      </c>
      <c r="J1509" s="2">
        <f t="shared" si="186"/>
        <v>0.51798671753780701</v>
      </c>
      <c r="K1509" s="2">
        <f t="shared" si="180"/>
        <v>0.4840103696270282</v>
      </c>
    </row>
    <row r="1510" spans="1:11" ht="13.5" x14ac:dyDescent="0.25">
      <c r="A1510" s="3">
        <f>TITRES_STAT!B1513</f>
        <v>44515</v>
      </c>
      <c r="B1510" s="5">
        <f>TITRES_STAT!D1513</f>
        <v>0.54</v>
      </c>
      <c r="C1510" s="2">
        <f t="shared" si="181"/>
        <v>-2.0000000000000018E-2</v>
      </c>
      <c r="D1510" s="2">
        <f t="shared" si="182"/>
        <v>0.57999999999999996</v>
      </c>
      <c r="E1510" s="2">
        <f t="shared" si="184"/>
        <v>0.57000000000000006</v>
      </c>
      <c r="F1510" s="2">
        <f t="shared" si="185"/>
        <v>0.51100000000000012</v>
      </c>
      <c r="G1510" s="2">
        <f t="shared" si="179"/>
        <v>0.44839999999999991</v>
      </c>
      <c r="H1510" s="2">
        <f t="shared" si="183"/>
        <v>0.72485000000000011</v>
      </c>
      <c r="I1510" s="2">
        <f t="array" ref="I1510">SUMPRODUCT(B1494:B1513, (ROW(B1494:B1513)-ROW(B1494)+1)) / (20*21/2)</f>
        <v>0.54052380952380952</v>
      </c>
      <c r="J1510" s="2">
        <f t="shared" si="186"/>
        <v>0.52008322062944445</v>
      </c>
      <c r="K1510" s="2">
        <f t="shared" si="180"/>
        <v>0.48620604140636042</v>
      </c>
    </row>
    <row r="1511" spans="1:11" ht="13.5" x14ac:dyDescent="0.25">
      <c r="A1511" s="3">
        <f>TITRES_STAT!B1514</f>
        <v>44516</v>
      </c>
      <c r="B1511" s="5">
        <f>TITRES_STAT!D1514</f>
        <v>0.52</v>
      </c>
      <c r="C1511" s="2">
        <f t="shared" si="181"/>
        <v>-2.0000000000000018E-2</v>
      </c>
      <c r="D1511" s="2">
        <f t="shared" si="182"/>
        <v>0.56000000000000005</v>
      </c>
      <c r="E1511" s="2">
        <f t="shared" si="184"/>
        <v>0.57000000000000006</v>
      </c>
      <c r="F1511" s="2">
        <f t="shared" si="185"/>
        <v>0.51700000000000002</v>
      </c>
      <c r="G1511" s="2">
        <f t="shared" si="179"/>
        <v>0.4489999999999999</v>
      </c>
      <c r="H1511" s="2">
        <f t="shared" si="183"/>
        <v>0.7181500000000004</v>
      </c>
      <c r="I1511" s="2">
        <f t="array" ref="I1511">SUMPRODUCT(B1495:B1514, (ROW(B1495:B1514)-ROW(B1495)+1)) / (20*21/2)</f>
        <v>0.5343809523809524</v>
      </c>
      <c r="J1511" s="2">
        <f t="shared" si="186"/>
        <v>0.52007529485521165</v>
      </c>
      <c r="K1511" s="2">
        <f t="shared" si="180"/>
        <v>0.48753129468454237</v>
      </c>
    </row>
    <row r="1512" spans="1:11" ht="13.5" x14ac:dyDescent="0.25">
      <c r="A1512" s="3">
        <f>TITRES_STAT!B1515</f>
        <v>44517</v>
      </c>
      <c r="B1512" s="5">
        <f>TITRES_STAT!D1515</f>
        <v>0.5</v>
      </c>
      <c r="C1512" s="2">
        <f t="shared" si="181"/>
        <v>-2.0000000000000018E-2</v>
      </c>
      <c r="D1512" s="2">
        <f t="shared" si="182"/>
        <v>0.54</v>
      </c>
      <c r="E1512" s="2">
        <f t="shared" si="184"/>
        <v>0.56600000000000006</v>
      </c>
      <c r="F1512" s="2">
        <f t="shared" si="185"/>
        <v>0.52149999999999996</v>
      </c>
      <c r="G1512" s="2">
        <f t="shared" si="179"/>
        <v>0.44879999999999987</v>
      </c>
      <c r="H1512" s="2">
        <f t="shared" si="183"/>
        <v>0.71175000000000022</v>
      </c>
      <c r="I1512" s="2">
        <f t="array" ref="I1512">SUMPRODUCT(B1496:B1515, (ROW(B1496:B1515)-ROW(B1496)+1)) / (20*21/2)</f>
        <v>0.5261904761904761</v>
      </c>
      <c r="J1512" s="2">
        <f t="shared" si="186"/>
        <v>0.5181633620118582</v>
      </c>
      <c r="K1512" s="2">
        <f t="shared" si="180"/>
        <v>0.48802026352044264</v>
      </c>
    </row>
    <row r="1513" spans="1:11" ht="13.5" x14ac:dyDescent="0.25">
      <c r="A1513" s="3">
        <f>TITRES_STAT!B1516</f>
        <v>44518</v>
      </c>
      <c r="B1513" s="5">
        <f>TITRES_STAT!D1516</f>
        <v>0.48</v>
      </c>
      <c r="C1513" s="2">
        <f t="shared" si="181"/>
        <v>-2.0000000000000018E-2</v>
      </c>
      <c r="D1513" s="2">
        <f t="shared" si="182"/>
        <v>0.52</v>
      </c>
      <c r="E1513" s="2">
        <f t="shared" si="184"/>
        <v>0.55800000000000005</v>
      </c>
      <c r="F1513" s="2">
        <f t="shared" si="185"/>
        <v>0.52449999999999997</v>
      </c>
      <c r="G1513" s="2">
        <f t="shared" si="179"/>
        <v>0.44819999999999993</v>
      </c>
      <c r="H1513" s="2">
        <f t="shared" si="183"/>
        <v>0.70565</v>
      </c>
      <c r="I1513" s="2">
        <f t="array" ref="I1513">SUMPRODUCT(B1497:B1516, (ROW(B1497:B1516)-ROW(B1497)+1)) / (20*21/2)</f>
        <v>0.51704761904761909</v>
      </c>
      <c r="J1513" s="2">
        <f t="shared" si="186"/>
        <v>0.51452875610596693</v>
      </c>
      <c r="K1513" s="2">
        <f t="shared" si="180"/>
        <v>0.48770574338238604</v>
      </c>
    </row>
    <row r="1514" spans="1:11" ht="13.5" x14ac:dyDescent="0.25">
      <c r="A1514" s="3">
        <f>TITRES_STAT!B1517</f>
        <v>44519</v>
      </c>
      <c r="B1514" s="5">
        <f>TITRES_STAT!D1517</f>
        <v>0.46</v>
      </c>
      <c r="C1514" s="2">
        <f t="shared" si="181"/>
        <v>-1.9999999999999962E-2</v>
      </c>
      <c r="D1514" s="2">
        <f t="shared" si="182"/>
        <v>0.5</v>
      </c>
      <c r="E1514" s="2">
        <f t="shared" si="184"/>
        <v>0.54600000000000004</v>
      </c>
      <c r="F1514" s="2">
        <f t="shared" si="185"/>
        <v>0.52600000000000002</v>
      </c>
      <c r="G1514" s="2">
        <f t="shared" si="179"/>
        <v>0.44719999999999993</v>
      </c>
      <c r="H1514" s="2">
        <f t="shared" si="183"/>
        <v>0.69980000000000009</v>
      </c>
      <c r="I1514" s="2">
        <f t="array" ref="I1514">SUMPRODUCT(B1498:B1517, (ROW(B1498:B1517)-ROW(B1498)+1)) / (20*21/2)</f>
        <v>0.50895238095238104</v>
      </c>
      <c r="J1514" s="2">
        <f t="shared" si="186"/>
        <v>0.50933554123873204</v>
      </c>
      <c r="K1514" s="2">
        <f t="shared" si="180"/>
        <v>0.48661924364190035</v>
      </c>
    </row>
    <row r="1515" spans="1:11" ht="13.5" x14ac:dyDescent="0.25">
      <c r="A1515" s="3">
        <f>TITRES_STAT!B1518</f>
        <v>44522</v>
      </c>
      <c r="B1515" s="5">
        <f>TITRES_STAT!D1518</f>
        <v>0.44</v>
      </c>
      <c r="C1515" s="2">
        <f t="shared" si="181"/>
        <v>-2.0000000000000018E-2</v>
      </c>
      <c r="D1515" s="2">
        <f t="shared" si="182"/>
        <v>0.48</v>
      </c>
      <c r="E1515" s="2">
        <f t="shared" si="184"/>
        <v>0.53</v>
      </c>
      <c r="F1515" s="2">
        <f t="shared" si="185"/>
        <v>0.52600000000000002</v>
      </c>
      <c r="G1515" s="2">
        <f t="shared" si="179"/>
        <v>0.44620000000000004</v>
      </c>
      <c r="H1515" s="2">
        <f t="shared" si="183"/>
        <v>0.69420000000000026</v>
      </c>
      <c r="I1515" s="2">
        <f t="array" ref="I1515">SUMPRODUCT(B1499:B1518, (ROW(B1499:B1518)-ROW(B1499)+1)) / (20*21/2)</f>
        <v>0.501</v>
      </c>
      <c r="J1515" s="2">
        <f t="shared" si="186"/>
        <v>0.50273215635885282</v>
      </c>
      <c r="K1515" s="2">
        <f t="shared" si="180"/>
        <v>0.48479103800888468</v>
      </c>
    </row>
    <row r="1516" spans="1:11" ht="13.5" x14ac:dyDescent="0.25">
      <c r="A1516" s="3">
        <f>TITRES_STAT!B1519</f>
        <v>44523</v>
      </c>
      <c r="B1516" s="5">
        <f>TITRES_STAT!D1519</f>
        <v>0.43</v>
      </c>
      <c r="C1516" s="2">
        <f t="shared" si="181"/>
        <v>-1.0000000000000009E-2</v>
      </c>
      <c r="D1516" s="2">
        <f t="shared" si="182"/>
        <v>0.46200000000000002</v>
      </c>
      <c r="E1516" s="2">
        <f t="shared" si="184"/>
        <v>0.51100000000000001</v>
      </c>
      <c r="F1516" s="2">
        <f t="shared" si="185"/>
        <v>0.52500000000000002</v>
      </c>
      <c r="G1516" s="2">
        <f t="shared" si="179"/>
        <v>0.44520000000000004</v>
      </c>
      <c r="H1516" s="2">
        <f t="shared" si="183"/>
        <v>0.68890000000000029</v>
      </c>
      <c r="I1516" s="2">
        <f t="array" ref="I1516">SUMPRODUCT(B1500:B1519, (ROW(B1500:B1519)-ROW(B1500)+1)) / (20*21/2)</f>
        <v>0.49423809523809531</v>
      </c>
      <c r="J1516" s="2">
        <f t="shared" si="186"/>
        <v>0.49580528432467635</v>
      </c>
      <c r="K1516" s="2">
        <f t="shared" si="180"/>
        <v>0.48264236985167353</v>
      </c>
    </row>
    <row r="1517" spans="1:11" ht="13.5" x14ac:dyDescent="0.25">
      <c r="A1517" s="3">
        <f>TITRES_STAT!B1520</f>
        <v>44524</v>
      </c>
      <c r="B1517" s="5">
        <f>TITRES_STAT!D1520</f>
        <v>0.44</v>
      </c>
      <c r="C1517" s="2">
        <f t="shared" si="181"/>
        <v>1.0000000000000009E-2</v>
      </c>
      <c r="D1517" s="2">
        <f t="shared" si="182"/>
        <v>0.45</v>
      </c>
      <c r="E1517" s="2">
        <f t="shared" si="184"/>
        <v>0.495</v>
      </c>
      <c r="F1517" s="2">
        <f t="shared" si="185"/>
        <v>0.52350000000000008</v>
      </c>
      <c r="G1517" s="2">
        <f t="shared" si="179"/>
        <v>0.44460000000000011</v>
      </c>
      <c r="H1517" s="2">
        <f t="shared" si="183"/>
        <v>0.68395000000000028</v>
      </c>
      <c r="I1517" s="2">
        <f t="array" ref="I1517">SUMPRODUCT(B1501:B1520, (ROW(B1501:B1520)-ROW(B1501)+1)) / (20*21/2)</f>
        <v>0.48966666666666675</v>
      </c>
      <c r="J1517" s="2">
        <f t="shared" si="186"/>
        <v>0.49049049534137384</v>
      </c>
      <c r="K1517" s="2">
        <f t="shared" si="180"/>
        <v>0.48097012005356871</v>
      </c>
    </row>
    <row r="1518" spans="1:11" ht="13.5" x14ac:dyDescent="0.25">
      <c r="A1518" s="3">
        <f>TITRES_STAT!B1521</f>
        <v>44525</v>
      </c>
      <c r="B1518" s="5">
        <f>TITRES_STAT!D1521</f>
        <v>0.44</v>
      </c>
      <c r="C1518" s="2">
        <f t="shared" si="181"/>
        <v>0</v>
      </c>
      <c r="D1518" s="2">
        <f t="shared" si="182"/>
        <v>0.442</v>
      </c>
      <c r="E1518" s="2">
        <f t="shared" si="184"/>
        <v>0.48100000000000004</v>
      </c>
      <c r="F1518" s="2">
        <f t="shared" si="185"/>
        <v>0.52100000000000002</v>
      </c>
      <c r="G1518" s="2">
        <f t="shared" si="179"/>
        <v>0.44400000000000001</v>
      </c>
      <c r="H1518" s="2">
        <f t="shared" si="183"/>
        <v>0.67920000000000025</v>
      </c>
      <c r="I1518" s="2">
        <f t="array" ref="I1518">SUMPRODUCT(B1502:B1521, (ROW(B1502:B1521)-ROW(B1502)+1)) / (20*21/2)</f>
        <v>0.48523809523809525</v>
      </c>
      <c r="J1518" s="2">
        <f t="shared" si="186"/>
        <v>0.48568187673743346</v>
      </c>
      <c r="K1518" s="2">
        <f t="shared" si="180"/>
        <v>0.479363448678919</v>
      </c>
    </row>
    <row r="1519" spans="1:11" ht="13.5" x14ac:dyDescent="0.25">
      <c r="A1519" s="3">
        <f>TITRES_STAT!B1522</f>
        <v>44526</v>
      </c>
      <c r="B1519" s="5">
        <f>TITRES_STAT!D1522</f>
        <v>0.45</v>
      </c>
      <c r="C1519" s="2">
        <f t="shared" si="181"/>
        <v>1.0000000000000009E-2</v>
      </c>
      <c r="D1519" s="2">
        <f t="shared" si="182"/>
        <v>0.44000000000000006</v>
      </c>
      <c r="E1519" s="2">
        <f t="shared" si="184"/>
        <v>0.47000000000000003</v>
      </c>
      <c r="F1519" s="2">
        <f t="shared" si="185"/>
        <v>0.51800000000000002</v>
      </c>
      <c r="G1519" s="2">
        <f t="shared" si="179"/>
        <v>0.44400000000000001</v>
      </c>
      <c r="H1519" s="2">
        <f t="shared" si="183"/>
        <v>0.67410000000000014</v>
      </c>
      <c r="I1519" s="2">
        <f t="array" ref="I1519">SUMPRODUCT(B1503:B1522, (ROW(B1503:B1522)-ROW(B1503)+1)) / (20*21/2)</f>
        <v>0.47914285714285715</v>
      </c>
      <c r="J1519" s="2">
        <f t="shared" si="186"/>
        <v>0.48228360276243981</v>
      </c>
      <c r="K1519" s="2">
        <f t="shared" si="180"/>
        <v>0.47821194088758884</v>
      </c>
    </row>
    <row r="1520" spans="1:11" ht="13.5" x14ac:dyDescent="0.25">
      <c r="A1520" s="3">
        <f>TITRES_STAT!B1523</f>
        <v>44529</v>
      </c>
      <c r="B1520" s="5">
        <f>TITRES_STAT!D1523</f>
        <v>0.47</v>
      </c>
      <c r="C1520" s="2">
        <f t="shared" si="181"/>
        <v>1.9999999999999962E-2</v>
      </c>
      <c r="D1520" s="2">
        <f t="shared" si="182"/>
        <v>0.44600000000000001</v>
      </c>
      <c r="E1520" s="2">
        <f t="shared" si="184"/>
        <v>0.46299999999999997</v>
      </c>
      <c r="F1520" s="2">
        <f t="shared" si="185"/>
        <v>0.51649999999999996</v>
      </c>
      <c r="G1520" s="2">
        <f t="shared" si="179"/>
        <v>0.44400000000000001</v>
      </c>
      <c r="H1520" s="2">
        <f t="shared" si="183"/>
        <v>0.66880000000000028</v>
      </c>
      <c r="I1520" s="2">
        <f t="array" ref="I1520">SUMPRODUCT(B1504:B1523, (ROW(B1504:B1523)-ROW(B1504)+1)) / (20*21/2)</f>
        <v>0.47157142857142842</v>
      </c>
      <c r="J1520" s="2">
        <f t="shared" si="186"/>
        <v>0.48111373583268369</v>
      </c>
      <c r="K1520" s="2">
        <f t="shared" si="180"/>
        <v>0.47788990399003634</v>
      </c>
    </row>
    <row r="1521" spans="1:11" ht="13.5" x14ac:dyDescent="0.25">
      <c r="A1521" s="3">
        <f>TITRES_STAT!B1524</f>
        <v>44530</v>
      </c>
      <c r="B1521" s="5">
        <f>TITRES_STAT!D1524</f>
        <v>0.47</v>
      </c>
      <c r="C1521" s="2">
        <f t="shared" si="181"/>
        <v>0</v>
      </c>
      <c r="D1521" s="2">
        <f t="shared" si="182"/>
        <v>0.45400000000000001</v>
      </c>
      <c r="E1521" s="2">
        <f t="shared" si="184"/>
        <v>0.45800000000000002</v>
      </c>
      <c r="F1521" s="2">
        <f t="shared" si="185"/>
        <v>0.51400000000000001</v>
      </c>
      <c r="G1521" s="2">
        <f t="shared" si="179"/>
        <v>0.44459999999999994</v>
      </c>
      <c r="H1521" s="2">
        <f t="shared" si="183"/>
        <v>0.66305000000000025</v>
      </c>
      <c r="I1521" s="2">
        <f t="array" ref="I1521">SUMPRODUCT(B1505:B1524, (ROW(B1505:B1524)-ROW(B1505)+1)) / (20*21/2)</f>
        <v>0.46461904761904754</v>
      </c>
      <c r="J1521" s="2">
        <f t="shared" si="186"/>
        <v>0.48005528480099957</v>
      </c>
      <c r="K1521" s="2">
        <f t="shared" si="180"/>
        <v>0.47758049599042707</v>
      </c>
    </row>
    <row r="1522" spans="1:11" ht="13.5" x14ac:dyDescent="0.25">
      <c r="A1522" s="3">
        <f>TITRES_STAT!B1525</f>
        <v>44531</v>
      </c>
      <c r="B1522" s="5">
        <f>TITRES_STAT!D1525</f>
        <v>0.45</v>
      </c>
      <c r="C1522" s="2">
        <f t="shared" si="181"/>
        <v>-1.9999999999999962E-2</v>
      </c>
      <c r="D1522" s="2">
        <f t="shared" si="182"/>
        <v>0.45599999999999996</v>
      </c>
      <c r="E1522" s="2">
        <f t="shared" si="184"/>
        <v>0.45300000000000001</v>
      </c>
      <c r="F1522" s="2">
        <f t="shared" si="185"/>
        <v>0.50950000000000006</v>
      </c>
      <c r="G1522" s="2">
        <f t="shared" ref="G1522:G1585" si="187">AVERAGE(B1473:B1522)</f>
        <v>0.44519999999999998</v>
      </c>
      <c r="H1522" s="2">
        <f t="shared" si="183"/>
        <v>0.65725000000000011</v>
      </c>
      <c r="I1522" s="2">
        <f t="array" ref="I1522">SUMPRODUCT(B1506:B1525, (ROW(B1506:B1525)-ROW(B1506)+1)) / (20*21/2)</f>
        <v>0.45742857142857146</v>
      </c>
      <c r="J1522" s="2">
        <f t="shared" si="186"/>
        <v>0.47719287672471389</v>
      </c>
      <c r="K1522" s="2">
        <f t="shared" si="180"/>
        <v>0.47649890791237109</v>
      </c>
    </row>
    <row r="1523" spans="1:11" ht="13.5" x14ac:dyDescent="0.25">
      <c r="A1523" s="3">
        <f>TITRES_STAT!B1526</f>
        <v>44532</v>
      </c>
      <c r="B1523" s="5">
        <f>TITRES_STAT!D1526</f>
        <v>0.43</v>
      </c>
      <c r="C1523" s="2">
        <f t="shared" si="181"/>
        <v>-2.0000000000000018E-2</v>
      </c>
      <c r="D1523" s="2">
        <f t="shared" si="182"/>
        <v>0.45400000000000001</v>
      </c>
      <c r="E1523" s="2">
        <f t="shared" si="184"/>
        <v>0.44799999999999995</v>
      </c>
      <c r="F1523" s="2">
        <f t="shared" si="185"/>
        <v>0.503</v>
      </c>
      <c r="G1523" s="2">
        <f t="shared" si="187"/>
        <v>0.4456</v>
      </c>
      <c r="H1523" s="2">
        <f t="shared" si="183"/>
        <v>0.65180000000000005</v>
      </c>
      <c r="I1523" s="2">
        <f t="array" ref="I1523">SUMPRODUCT(B1507:B1526, (ROW(B1507:B1526)-ROW(B1507)+1)) / (20*21/2)</f>
        <v>0.45014285714285712</v>
      </c>
      <c r="J1523" s="2">
        <f t="shared" si="186"/>
        <v>0.47269831703664589</v>
      </c>
      <c r="K1523" s="2">
        <f t="shared" ref="K1523:K1586" si="188">$K$4*B1523+(1-$K$4)*K1522</f>
        <v>0.47467542132757223</v>
      </c>
    </row>
    <row r="1524" spans="1:11" ht="13.5" x14ac:dyDescent="0.25">
      <c r="A1524" s="3">
        <f>TITRES_STAT!B1527</f>
        <v>44533</v>
      </c>
      <c r="B1524" s="5">
        <f>TITRES_STAT!D1527</f>
        <v>0.43</v>
      </c>
      <c r="C1524" s="2">
        <f t="shared" si="181"/>
        <v>0</v>
      </c>
      <c r="D1524" s="2">
        <f t="shared" si="182"/>
        <v>0.45</v>
      </c>
      <c r="E1524" s="2">
        <f t="shared" si="184"/>
        <v>0.44499999999999995</v>
      </c>
      <c r="F1524" s="2">
        <f t="shared" si="185"/>
        <v>0.4955</v>
      </c>
      <c r="G1524" s="2">
        <f t="shared" si="187"/>
        <v>0.44620000000000004</v>
      </c>
      <c r="H1524" s="2">
        <f t="shared" si="183"/>
        <v>0.64680000000000026</v>
      </c>
      <c r="I1524" s="2">
        <f t="array" ref="I1524">SUMPRODUCT(B1508:B1527, (ROW(B1508:B1527)-ROW(B1508)+1)) / (20*21/2)</f>
        <v>0.44290476190476202</v>
      </c>
      <c r="J1524" s="2">
        <f t="shared" si="186"/>
        <v>0.46863181065220344</v>
      </c>
      <c r="K1524" s="2">
        <f t="shared" si="188"/>
        <v>0.4729234440206086</v>
      </c>
    </row>
    <row r="1525" spans="1:11" ht="13.5" x14ac:dyDescent="0.25">
      <c r="A1525" s="3">
        <f>TITRES_STAT!B1528</f>
        <v>44536</v>
      </c>
      <c r="B1525" s="5">
        <f>TITRES_STAT!D1528</f>
        <v>0.42</v>
      </c>
      <c r="C1525" s="2">
        <f t="shared" si="181"/>
        <v>-1.0000000000000009E-2</v>
      </c>
      <c r="D1525" s="2">
        <f t="shared" si="182"/>
        <v>0.43999999999999995</v>
      </c>
      <c r="E1525" s="2">
        <f t="shared" si="184"/>
        <v>0.44300000000000006</v>
      </c>
      <c r="F1525" s="2">
        <f t="shared" si="185"/>
        <v>0.48650000000000004</v>
      </c>
      <c r="G1525" s="2">
        <f t="shared" si="187"/>
        <v>0.44680000000000009</v>
      </c>
      <c r="H1525" s="2">
        <f t="shared" si="183"/>
        <v>0.64215000000000022</v>
      </c>
      <c r="I1525" s="2">
        <f t="array" ref="I1525">SUMPRODUCT(B1509:B1528, (ROW(B1509:B1528)-ROW(B1509)+1)) / (20*21/2)</f>
        <v>0.43566666666666659</v>
      </c>
      <c r="J1525" s="2">
        <f t="shared" si="186"/>
        <v>0.46400020963770788</v>
      </c>
      <c r="K1525" s="2">
        <f t="shared" si="188"/>
        <v>0.47084801484332983</v>
      </c>
    </row>
    <row r="1526" spans="1:11" ht="13.5" x14ac:dyDescent="0.25">
      <c r="A1526" s="3">
        <f>TITRES_STAT!B1529</f>
        <v>44537</v>
      </c>
      <c r="B1526" s="5">
        <f>TITRES_STAT!D1529</f>
        <v>0.41</v>
      </c>
      <c r="C1526" s="2">
        <f t="shared" si="181"/>
        <v>-1.0000000000000009E-2</v>
      </c>
      <c r="D1526" s="2">
        <f t="shared" si="182"/>
        <v>0.42800000000000005</v>
      </c>
      <c r="E1526" s="2">
        <f t="shared" si="184"/>
        <v>0.44100000000000011</v>
      </c>
      <c r="F1526" s="2">
        <f t="shared" si="185"/>
        <v>0.47600000000000009</v>
      </c>
      <c r="G1526" s="2">
        <f t="shared" si="187"/>
        <v>0.44740000000000002</v>
      </c>
      <c r="H1526" s="2">
        <f t="shared" si="183"/>
        <v>0.6373000000000002</v>
      </c>
      <c r="I1526" s="2">
        <f t="array" ref="I1526">SUMPRODUCT(B1510:B1529, (ROW(B1510:B1529)-ROW(B1510)+1)) / (20*21/2)</f>
        <v>0.42933333333333334</v>
      </c>
      <c r="J1526" s="2">
        <f t="shared" si="186"/>
        <v>0.45885733252935473</v>
      </c>
      <c r="K1526" s="2">
        <f t="shared" si="188"/>
        <v>0.46846181818280708</v>
      </c>
    </row>
    <row r="1527" spans="1:11" ht="13.5" x14ac:dyDescent="0.25">
      <c r="A1527" s="3">
        <f>TITRES_STAT!B1530</f>
        <v>44538</v>
      </c>
      <c r="B1527" s="5">
        <f>TITRES_STAT!D1530</f>
        <v>0.4</v>
      </c>
      <c r="C1527" s="2">
        <f t="shared" si="181"/>
        <v>-9.9999999999999534E-3</v>
      </c>
      <c r="D1527" s="2">
        <f t="shared" si="182"/>
        <v>0.41799999999999998</v>
      </c>
      <c r="E1527" s="2">
        <f t="shared" si="184"/>
        <v>0.437</v>
      </c>
      <c r="F1527" s="2">
        <f t="shared" si="185"/>
        <v>0.46600000000000003</v>
      </c>
      <c r="G1527" s="2">
        <f t="shared" si="187"/>
        <v>0.44800000000000006</v>
      </c>
      <c r="H1527" s="2">
        <f t="shared" si="183"/>
        <v>0.63260000000000016</v>
      </c>
      <c r="I1527" s="2">
        <f t="array" ref="I1527">SUMPRODUCT(B1511:B1530, (ROW(B1511:B1530)-ROW(B1511)+1)) / (20*21/2)</f>
        <v>0.42380952380952375</v>
      </c>
      <c r="J1527" s="2">
        <f t="shared" si="186"/>
        <v>0.45325187228846386</v>
      </c>
      <c r="K1527" s="2">
        <f t="shared" si="188"/>
        <v>0.46577704099916761</v>
      </c>
    </row>
    <row r="1528" spans="1:11" ht="13.5" x14ac:dyDescent="0.25">
      <c r="A1528" s="3">
        <f>TITRES_STAT!B1531</f>
        <v>44539</v>
      </c>
      <c r="B1528" s="5">
        <f>TITRES_STAT!D1531</f>
        <v>0.39</v>
      </c>
      <c r="C1528" s="2">
        <f t="shared" si="181"/>
        <v>-1.0000000000000009E-2</v>
      </c>
      <c r="D1528" s="2">
        <f t="shared" si="182"/>
        <v>0.41000000000000003</v>
      </c>
      <c r="E1528" s="2">
        <f t="shared" si="184"/>
        <v>0.43200000000000005</v>
      </c>
      <c r="F1528" s="2">
        <f t="shared" si="185"/>
        <v>0.45650000000000002</v>
      </c>
      <c r="G1528" s="2">
        <f t="shared" si="187"/>
        <v>0.44860000000000005</v>
      </c>
      <c r="H1528" s="2">
        <f t="shared" si="183"/>
        <v>0.62795000000000023</v>
      </c>
      <c r="I1528" s="2">
        <f t="array" ref="I1528">SUMPRODUCT(B1512:B1531, (ROW(B1512:B1531)-ROW(B1512)+1)) / (20*21/2)</f>
        <v>0.418047619047619</v>
      </c>
      <c r="J1528" s="2">
        <f t="shared" si="186"/>
        <v>0.44722788445146733</v>
      </c>
      <c r="K1528" s="2">
        <f t="shared" si="188"/>
        <v>0.46280539233253365</v>
      </c>
    </row>
    <row r="1529" spans="1:11" ht="13.5" x14ac:dyDescent="0.25">
      <c r="A1529" s="3">
        <f>TITRES_STAT!B1532</f>
        <v>44540</v>
      </c>
      <c r="B1529" s="5">
        <f>TITRES_STAT!D1532</f>
        <v>0.39</v>
      </c>
      <c r="C1529" s="2">
        <f t="shared" si="181"/>
        <v>0</v>
      </c>
      <c r="D1529" s="2">
        <f t="shared" si="182"/>
        <v>0.40200000000000002</v>
      </c>
      <c r="E1529" s="2">
        <f t="shared" si="184"/>
        <v>0.42599999999999999</v>
      </c>
      <c r="F1529" s="2">
        <f t="shared" si="185"/>
        <v>0.44800000000000006</v>
      </c>
      <c r="G1529" s="2">
        <f t="shared" si="187"/>
        <v>0.44940000000000002</v>
      </c>
      <c r="H1529" s="2">
        <f t="shared" si="183"/>
        <v>0.62330000000000008</v>
      </c>
      <c r="I1529" s="2">
        <f t="array" ref="I1529">SUMPRODUCT(B1513:B1532, (ROW(B1513:B1532)-ROW(B1513)+1)) / (20*21/2)</f>
        <v>0.41200000000000003</v>
      </c>
      <c r="J1529" s="2">
        <f t="shared" si="186"/>
        <v>0.4417776097418038</v>
      </c>
      <c r="K1529" s="2">
        <f t="shared" si="188"/>
        <v>0.45995027890772844</v>
      </c>
    </row>
    <row r="1530" spans="1:11" ht="13.5" x14ac:dyDescent="0.25">
      <c r="A1530" s="3">
        <f>TITRES_STAT!B1533</f>
        <v>44543</v>
      </c>
      <c r="B1530" s="5">
        <f>TITRES_STAT!D1533</f>
        <v>0.39</v>
      </c>
      <c r="C1530" s="2">
        <f t="shared" si="181"/>
        <v>0</v>
      </c>
      <c r="D1530" s="2">
        <f t="shared" si="182"/>
        <v>0.39600000000000007</v>
      </c>
      <c r="E1530" s="2">
        <f t="shared" si="184"/>
        <v>0.41799999999999998</v>
      </c>
      <c r="F1530" s="2">
        <f t="shared" si="185"/>
        <v>0.4405</v>
      </c>
      <c r="G1530" s="2">
        <f t="shared" si="187"/>
        <v>0.45040000000000008</v>
      </c>
      <c r="H1530" s="2">
        <f t="shared" si="183"/>
        <v>0.61890000000000012</v>
      </c>
      <c r="I1530" s="2">
        <f t="array" ref="I1530">SUMPRODUCT(B1514:B1533, (ROW(B1514:B1533)-ROW(B1514)+1)) / (20*21/2)</f>
        <v>0.40561904761904766</v>
      </c>
      <c r="J1530" s="2">
        <f t="shared" si="186"/>
        <v>0.43684640881401299</v>
      </c>
      <c r="K1530" s="2">
        <f t="shared" si="188"/>
        <v>0.45720713071526853</v>
      </c>
    </row>
    <row r="1531" spans="1:11" ht="13.5" x14ac:dyDescent="0.25">
      <c r="A1531" s="3">
        <f>TITRES_STAT!B1534</f>
        <v>44544</v>
      </c>
      <c r="B1531" s="5">
        <f>TITRES_STAT!D1534</f>
        <v>0.38</v>
      </c>
      <c r="C1531" s="2">
        <f t="shared" si="181"/>
        <v>-1.0000000000000009E-2</v>
      </c>
      <c r="D1531" s="2">
        <f t="shared" si="182"/>
        <v>0.39</v>
      </c>
      <c r="E1531" s="2">
        <f t="shared" si="184"/>
        <v>0.40900000000000009</v>
      </c>
      <c r="F1531" s="2">
        <f t="shared" si="185"/>
        <v>0.4335</v>
      </c>
      <c r="G1531" s="2">
        <f t="shared" si="187"/>
        <v>0.45140000000000008</v>
      </c>
      <c r="H1531" s="2">
        <f t="shared" si="183"/>
        <v>0.61470000000000002</v>
      </c>
      <c r="I1531" s="2">
        <f t="array" ref="I1531">SUMPRODUCT(B1515:B1534, (ROW(B1515:B1534)-ROW(B1515)+1)) / (20*21/2)</f>
        <v>0.39885714285714297</v>
      </c>
      <c r="J1531" s="2">
        <f t="shared" si="186"/>
        <v>0.43143246511744038</v>
      </c>
      <c r="K1531" s="2">
        <f t="shared" si="188"/>
        <v>0.4541794000989835</v>
      </c>
    </row>
    <row r="1532" spans="1:11" ht="13.5" x14ac:dyDescent="0.25">
      <c r="A1532" s="3">
        <f>TITRES_STAT!B1535</f>
        <v>44545</v>
      </c>
      <c r="B1532" s="5">
        <f>TITRES_STAT!D1535</f>
        <v>0.37</v>
      </c>
      <c r="C1532" s="2">
        <f t="shared" si="181"/>
        <v>-1.0000000000000009E-2</v>
      </c>
      <c r="D1532" s="2">
        <f t="shared" si="182"/>
        <v>0.38400000000000001</v>
      </c>
      <c r="E1532" s="2">
        <f t="shared" si="184"/>
        <v>0.40099999999999997</v>
      </c>
      <c r="F1532" s="2">
        <f t="shared" si="185"/>
        <v>0.42699999999999994</v>
      </c>
      <c r="G1532" s="2">
        <f t="shared" si="187"/>
        <v>0.45240000000000002</v>
      </c>
      <c r="H1532" s="2">
        <f t="shared" si="183"/>
        <v>0.61080000000000012</v>
      </c>
      <c r="I1532" s="2">
        <f t="array" ref="I1532">SUMPRODUCT(B1516:B1535, (ROW(B1516:B1535)-ROW(B1516)+1)) / (20*21/2)</f>
        <v>0.39166666666666672</v>
      </c>
      <c r="J1532" s="2">
        <f t="shared" si="186"/>
        <v>0.42558175415387461</v>
      </c>
      <c r="K1532" s="2">
        <f t="shared" si="188"/>
        <v>0.45087824715392533</v>
      </c>
    </row>
    <row r="1533" spans="1:11" ht="13.5" x14ac:dyDescent="0.25">
      <c r="A1533" s="3">
        <f>TITRES_STAT!B1536</f>
        <v>44546</v>
      </c>
      <c r="B1533" s="5">
        <f>TITRES_STAT!D1536</f>
        <v>0.36</v>
      </c>
      <c r="C1533" s="2">
        <f t="shared" si="181"/>
        <v>-1.0000000000000009E-2</v>
      </c>
      <c r="D1533" s="2">
        <f t="shared" si="182"/>
        <v>0.378</v>
      </c>
      <c r="E1533" s="2">
        <f t="shared" si="184"/>
        <v>0.39400000000000002</v>
      </c>
      <c r="F1533" s="2">
        <f t="shared" si="185"/>
        <v>0.42099999999999993</v>
      </c>
      <c r="G1533" s="2">
        <f t="shared" si="187"/>
        <v>0.45319999999999999</v>
      </c>
      <c r="H1533" s="2">
        <f t="shared" si="183"/>
        <v>0.60710000000000008</v>
      </c>
      <c r="I1533" s="2">
        <f t="array" ref="I1533">SUMPRODUCT(B1517:B1536, (ROW(B1517:B1536)-ROW(B1517)+1)) / (20*21/2)</f>
        <v>0.38495238095238088</v>
      </c>
      <c r="J1533" s="2">
        <f t="shared" si="186"/>
        <v>0.41933587280588658</v>
      </c>
      <c r="K1533" s="2">
        <f t="shared" si="188"/>
        <v>0.4473143943243596</v>
      </c>
    </row>
    <row r="1534" spans="1:11" ht="13.5" x14ac:dyDescent="0.25">
      <c r="A1534" s="3">
        <f>TITRES_STAT!B1537</f>
        <v>44550</v>
      </c>
      <c r="B1534" s="5">
        <f>TITRES_STAT!D1537</f>
        <v>0.35</v>
      </c>
      <c r="C1534" s="2">
        <f t="shared" si="181"/>
        <v>-1.0000000000000009E-2</v>
      </c>
      <c r="D1534" s="2">
        <f t="shared" si="182"/>
        <v>0.37</v>
      </c>
      <c r="E1534" s="2">
        <f t="shared" si="184"/>
        <v>0.38600000000000001</v>
      </c>
      <c r="F1534" s="2">
        <f t="shared" si="185"/>
        <v>0.41549999999999992</v>
      </c>
      <c r="G1534" s="2">
        <f t="shared" si="187"/>
        <v>0.4536</v>
      </c>
      <c r="H1534" s="2">
        <f t="shared" si="183"/>
        <v>0.60355000000000003</v>
      </c>
      <c r="I1534" s="2">
        <f t="array" ref="I1534">SUMPRODUCT(B1518:B1537, (ROW(B1518:B1537)-ROW(B1518)+1)) / (20*21/2)</f>
        <v>0.37771428571428567</v>
      </c>
      <c r="J1534" s="2">
        <f t="shared" si="186"/>
        <v>0.41273245634818306</v>
      </c>
      <c r="K1534" s="2">
        <f t="shared" si="188"/>
        <v>0.4434981435665416</v>
      </c>
    </row>
    <row r="1535" spans="1:11" ht="13.5" x14ac:dyDescent="0.25">
      <c r="A1535" s="3">
        <f>TITRES_STAT!B1538</f>
        <v>44551</v>
      </c>
      <c r="B1535" s="5">
        <f>TITRES_STAT!D1538</f>
        <v>0.34</v>
      </c>
      <c r="C1535" s="2">
        <f t="shared" si="181"/>
        <v>-9.9999999999999534E-3</v>
      </c>
      <c r="D1535" s="2">
        <f t="shared" si="182"/>
        <v>0.36</v>
      </c>
      <c r="E1535" s="2">
        <f t="shared" si="184"/>
        <v>0.378</v>
      </c>
      <c r="F1535" s="2">
        <f t="shared" si="185"/>
        <v>0.41050000000000003</v>
      </c>
      <c r="G1535" s="2">
        <f t="shared" si="187"/>
        <v>0.4536</v>
      </c>
      <c r="H1535" s="2">
        <f t="shared" si="183"/>
        <v>0.60025000000000006</v>
      </c>
      <c r="I1535" s="2">
        <f t="array" ref="I1535">SUMPRODUCT(B1519:B1538, (ROW(B1519:B1538)-ROW(B1519)+1)) / (20*21/2)</f>
        <v>0.37195238095238087</v>
      </c>
      <c r="J1535" s="2">
        <f t="shared" si="186"/>
        <v>0.40580555574359423</v>
      </c>
      <c r="K1535" s="2">
        <f t="shared" si="188"/>
        <v>0.43943939283844191</v>
      </c>
    </row>
    <row r="1536" spans="1:11" ht="13.5" x14ac:dyDescent="0.25">
      <c r="A1536" s="3">
        <f>TITRES_STAT!B1539</f>
        <v>44552</v>
      </c>
      <c r="B1536" s="5">
        <f>TITRES_STAT!D1539</f>
        <v>0.34</v>
      </c>
      <c r="C1536" s="2">
        <f t="shared" si="181"/>
        <v>0</v>
      </c>
      <c r="D1536" s="2">
        <f t="shared" si="182"/>
        <v>0.35200000000000004</v>
      </c>
      <c r="E1536" s="2">
        <f t="shared" si="184"/>
        <v>0.371</v>
      </c>
      <c r="F1536" s="2">
        <f t="shared" si="185"/>
        <v>0.40600000000000003</v>
      </c>
      <c r="G1536" s="2">
        <f t="shared" si="187"/>
        <v>0.45339999999999997</v>
      </c>
      <c r="H1536" s="2">
        <f t="shared" si="183"/>
        <v>0.59665000000000001</v>
      </c>
      <c r="I1536" s="2">
        <f t="array" ref="I1536">SUMPRODUCT(B1520:B1539, (ROW(B1520:B1539)-ROW(B1520)+1)) / (20*21/2)</f>
        <v>0.36761904761904762</v>
      </c>
      <c r="J1536" s="2">
        <f t="shared" si="186"/>
        <v>0.39953835995849002</v>
      </c>
      <c r="K1536" s="2">
        <f t="shared" si="188"/>
        <v>0.43553980880556181</v>
      </c>
    </row>
    <row r="1537" spans="1:11" ht="13.5" x14ac:dyDescent="0.25">
      <c r="A1537" s="3">
        <f>TITRES_STAT!B1540</f>
        <v>44553</v>
      </c>
      <c r="B1537" s="5">
        <f>TITRES_STAT!D1540</f>
        <v>0.33</v>
      </c>
      <c r="C1537" s="2">
        <f t="shared" si="181"/>
        <v>-1.0000000000000009E-2</v>
      </c>
      <c r="D1537" s="2">
        <f t="shared" si="182"/>
        <v>0.34400000000000003</v>
      </c>
      <c r="E1537" s="2">
        <f t="shared" si="184"/>
        <v>0.36399999999999999</v>
      </c>
      <c r="F1537" s="2">
        <f t="shared" si="185"/>
        <v>0.40049999999999991</v>
      </c>
      <c r="G1537" s="2">
        <f t="shared" si="187"/>
        <v>0.45279999999999992</v>
      </c>
      <c r="H1537" s="2">
        <f t="shared" si="183"/>
        <v>0.59269999999999989</v>
      </c>
      <c r="I1537" s="2">
        <f t="array" ref="I1537">SUMPRODUCT(B1521:B1540, (ROW(B1521:B1540)-ROW(B1521)+1)) / (20*21/2)</f>
        <v>0.36471428571428571</v>
      </c>
      <c r="J1537" s="2">
        <f t="shared" si="186"/>
        <v>0.39291565901006237</v>
      </c>
      <c r="K1537" s="2">
        <f t="shared" si="188"/>
        <v>0.43140099277397115</v>
      </c>
    </row>
    <row r="1538" spans="1:11" ht="13.5" x14ac:dyDescent="0.25">
      <c r="A1538" s="3">
        <f>TITRES_STAT!B1541</f>
        <v>44554</v>
      </c>
      <c r="B1538" s="5">
        <f>TITRES_STAT!D1541</f>
        <v>0.34</v>
      </c>
      <c r="C1538" s="2">
        <f t="shared" si="181"/>
        <v>1.0000000000000009E-2</v>
      </c>
      <c r="D1538" s="2">
        <f t="shared" si="182"/>
        <v>0.34</v>
      </c>
      <c r="E1538" s="2">
        <f t="shared" si="184"/>
        <v>0.35899999999999999</v>
      </c>
      <c r="F1538" s="2">
        <f t="shared" si="185"/>
        <v>0.39549999999999996</v>
      </c>
      <c r="G1538" s="2">
        <f t="shared" si="187"/>
        <v>0.45219999999999994</v>
      </c>
      <c r="H1538" s="2">
        <f t="shared" si="183"/>
        <v>0.58849999999999991</v>
      </c>
      <c r="I1538" s="2">
        <f t="array" ref="I1538">SUMPRODUCT(B1522:B1541, (ROW(B1522:B1541)-ROW(B1522)+1)) / (20*21/2)</f>
        <v>0.36328571428571432</v>
      </c>
      <c r="J1538" s="2">
        <f t="shared" si="186"/>
        <v>0.38787607243767552</v>
      </c>
      <c r="K1538" s="2">
        <f t="shared" si="188"/>
        <v>0.42781664011616832</v>
      </c>
    </row>
    <row r="1539" spans="1:11" ht="13.5" x14ac:dyDescent="0.25">
      <c r="A1539" s="3">
        <f>TITRES_STAT!B1542</f>
        <v>44557</v>
      </c>
      <c r="B1539" s="5">
        <f>TITRES_STAT!D1542</f>
        <v>0.35</v>
      </c>
      <c r="C1539" s="2">
        <f t="shared" si="181"/>
        <v>9.9999999999999534E-3</v>
      </c>
      <c r="D1539" s="2">
        <f t="shared" si="182"/>
        <v>0.34</v>
      </c>
      <c r="E1539" s="2">
        <f t="shared" si="184"/>
        <v>0.35499999999999998</v>
      </c>
      <c r="F1539" s="2">
        <f t="shared" si="185"/>
        <v>0.39049999999999996</v>
      </c>
      <c r="G1539" s="2">
        <f t="shared" si="187"/>
        <v>0.45160000000000006</v>
      </c>
      <c r="H1539" s="2">
        <f t="shared" si="183"/>
        <v>0.58404999999999996</v>
      </c>
      <c r="I1539" s="2">
        <f t="array" ref="I1539">SUMPRODUCT(B1523:B1542, (ROW(B1523:B1542)-ROW(B1523)+1)) / (20*21/2)</f>
        <v>0.36328571428571416</v>
      </c>
      <c r="J1539" s="2">
        <f t="shared" si="186"/>
        <v>0.38426882744361118</v>
      </c>
      <c r="K1539" s="2">
        <f t="shared" si="188"/>
        <v>0.42476500717043625</v>
      </c>
    </row>
    <row r="1540" spans="1:11" ht="13.5" x14ac:dyDescent="0.25">
      <c r="A1540" s="3">
        <f>TITRES_STAT!B1543</f>
        <v>44558</v>
      </c>
      <c r="B1540" s="5">
        <f>TITRES_STAT!D1543</f>
        <v>0.36</v>
      </c>
      <c r="C1540" s="2">
        <f t="shared" ref="C1540:C1603" si="189">B1540-B1539</f>
        <v>1.0000000000000009E-2</v>
      </c>
      <c r="D1540" s="2">
        <f t="shared" si="182"/>
        <v>0.34399999999999997</v>
      </c>
      <c r="E1540" s="2">
        <f t="shared" si="184"/>
        <v>0.35199999999999998</v>
      </c>
      <c r="F1540" s="2">
        <f t="shared" si="185"/>
        <v>0.38499999999999995</v>
      </c>
      <c r="G1540" s="2">
        <f t="shared" si="187"/>
        <v>0.45100000000000007</v>
      </c>
      <c r="H1540" s="2">
        <f t="shared" si="183"/>
        <v>0.57999999999999985</v>
      </c>
      <c r="I1540" s="2">
        <f t="array" ref="I1540">SUMPRODUCT(B1524:B1543, (ROW(B1524:B1543)-ROW(B1524)+1)) / (20*21/2)</f>
        <v>0.36361904761904762</v>
      </c>
      <c r="J1540" s="2">
        <f t="shared" si="186"/>
        <v>0.38195751054421967</v>
      </c>
      <c r="K1540" s="2">
        <f t="shared" si="188"/>
        <v>0.42222520296767402</v>
      </c>
    </row>
    <row r="1541" spans="1:11" ht="13.5" x14ac:dyDescent="0.25">
      <c r="A1541" s="3">
        <f>TITRES_STAT!B1544</f>
        <v>44559</v>
      </c>
      <c r="B1541" s="5">
        <f>TITRES_STAT!D1544</f>
        <v>0.37</v>
      </c>
      <c r="C1541" s="2">
        <f t="shared" si="189"/>
        <v>1.0000000000000009E-2</v>
      </c>
      <c r="D1541" s="2">
        <f t="shared" si="182"/>
        <v>0.35</v>
      </c>
      <c r="E1541" s="2">
        <f t="shared" si="184"/>
        <v>0.35100000000000003</v>
      </c>
      <c r="F1541" s="2">
        <f t="shared" si="185"/>
        <v>0.38</v>
      </c>
      <c r="G1541" s="2">
        <f t="shared" si="187"/>
        <v>0.45040000000000008</v>
      </c>
      <c r="H1541" s="2">
        <f t="shared" si="183"/>
        <v>0.57634999999999992</v>
      </c>
      <c r="I1541" s="2">
        <f t="array" ref="I1541">SUMPRODUCT(B1525:B1544, (ROW(B1525:B1544)-ROW(B1525)+1)) / (20*21/2)</f>
        <v>0.36323809523809525</v>
      </c>
      <c r="J1541" s="2">
        <f t="shared" si="186"/>
        <v>0.38081870001619877</v>
      </c>
      <c r="K1541" s="2">
        <f t="shared" si="188"/>
        <v>0.42017715579247117</v>
      </c>
    </row>
    <row r="1542" spans="1:11" ht="13.5" x14ac:dyDescent="0.25">
      <c r="A1542" s="3">
        <f>TITRES_STAT!B1545</f>
        <v>44560</v>
      </c>
      <c r="B1542" s="5">
        <f>TITRES_STAT!D1545</f>
        <v>0.38</v>
      </c>
      <c r="C1542" s="2">
        <f t="shared" si="189"/>
        <v>1.0000000000000009E-2</v>
      </c>
      <c r="D1542" s="2">
        <f t="shared" ref="D1542:D1605" si="190">AVERAGE(B1538:B1542)</f>
        <v>0.36</v>
      </c>
      <c r="E1542" s="2">
        <f t="shared" si="184"/>
        <v>0.35199999999999998</v>
      </c>
      <c r="F1542" s="2">
        <f t="shared" si="185"/>
        <v>0.37649999999999995</v>
      </c>
      <c r="G1542" s="2">
        <f t="shared" si="187"/>
        <v>0.44979999999999998</v>
      </c>
      <c r="H1542" s="2">
        <f t="shared" si="183"/>
        <v>0.57279999999999975</v>
      </c>
      <c r="I1542" s="2">
        <f t="array" ref="I1542">SUMPRODUCT(B1526:B1545, (ROW(B1526:B1545)-ROW(B1526)+1)) / (20*21/2)</f>
        <v>0.36409523809523808</v>
      </c>
      <c r="J1542" s="2">
        <f t="shared" si="186"/>
        <v>0.38074072858608465</v>
      </c>
      <c r="K1542" s="2">
        <f t="shared" si="188"/>
        <v>0.41860158105551154</v>
      </c>
    </row>
    <row r="1543" spans="1:11" ht="13.5" x14ac:dyDescent="0.25">
      <c r="A1543" s="3">
        <f>TITRES_STAT!B1546</f>
        <v>44561</v>
      </c>
      <c r="B1543" s="5">
        <f>TITRES_STAT!D1546</f>
        <v>0.38</v>
      </c>
      <c r="C1543" s="2">
        <f t="shared" si="189"/>
        <v>0</v>
      </c>
      <c r="D1543" s="2">
        <f t="shared" si="190"/>
        <v>0.36799999999999999</v>
      </c>
      <c r="E1543" s="2">
        <f t="shared" si="184"/>
        <v>0.35399999999999998</v>
      </c>
      <c r="F1543" s="2">
        <f t="shared" si="185"/>
        <v>0.374</v>
      </c>
      <c r="G1543" s="2">
        <f t="shared" si="187"/>
        <v>0.4489999999999999</v>
      </c>
      <c r="H1543" s="2">
        <f t="shared" si="183"/>
        <v>0.56919999999999993</v>
      </c>
      <c r="I1543" s="2">
        <f t="array" ref="I1543">SUMPRODUCT(B1527:B1546, (ROW(B1527:B1546)-ROW(B1527)+1)) / (20*21/2)</f>
        <v>0.3651428571428571</v>
      </c>
      <c r="J1543" s="2">
        <f t="shared" si="186"/>
        <v>0.3806701830064575</v>
      </c>
      <c r="K1543" s="2">
        <f t="shared" si="188"/>
        <v>0.41708779356313852</v>
      </c>
    </row>
    <row r="1544" spans="1:11" ht="13.5" x14ac:dyDescent="0.25">
      <c r="A1544" s="3">
        <f>TITRES_STAT!B1547</f>
        <v>44564</v>
      </c>
      <c r="B1544" s="5">
        <f>TITRES_STAT!D1547</f>
        <v>0.37</v>
      </c>
      <c r="C1544" s="2">
        <f t="shared" si="189"/>
        <v>-1.0000000000000009E-2</v>
      </c>
      <c r="D1544" s="2">
        <f t="shared" si="190"/>
        <v>0.372</v>
      </c>
      <c r="E1544" s="2">
        <f t="shared" si="184"/>
        <v>0.35599999999999998</v>
      </c>
      <c r="F1544" s="2">
        <f t="shared" si="185"/>
        <v>0.371</v>
      </c>
      <c r="G1544" s="2">
        <f t="shared" si="187"/>
        <v>0.44779999999999992</v>
      </c>
      <c r="H1544" s="2">
        <f t="shared" si="183"/>
        <v>0.56555</v>
      </c>
      <c r="I1544" s="2">
        <f t="array" ref="I1544">SUMPRODUCT(B1528:B1547, (ROW(B1528:B1547)-ROW(B1528)+1)) / (20*21/2)</f>
        <v>0.36728571428571427</v>
      </c>
      <c r="J1544" s="2">
        <f t="shared" si="186"/>
        <v>0.37965397510108057</v>
      </c>
      <c r="K1544" s="2">
        <f t="shared" si="188"/>
        <v>0.41524121342340764</v>
      </c>
    </row>
    <row r="1545" spans="1:11" ht="13.5" x14ac:dyDescent="0.25">
      <c r="A1545" s="3">
        <f>TITRES_STAT!B1548</f>
        <v>44565</v>
      </c>
      <c r="B1545" s="5">
        <f>TITRES_STAT!D1548</f>
        <v>0.38</v>
      </c>
      <c r="C1545" s="2">
        <f t="shared" si="189"/>
        <v>1.0000000000000009E-2</v>
      </c>
      <c r="D1545" s="2">
        <f t="shared" si="190"/>
        <v>0.376</v>
      </c>
      <c r="E1545" s="2">
        <f t="shared" si="184"/>
        <v>0.36</v>
      </c>
      <c r="F1545" s="2">
        <f t="shared" si="185"/>
        <v>0.36899999999999999</v>
      </c>
      <c r="G1545" s="2">
        <f t="shared" si="187"/>
        <v>0.44659999999999994</v>
      </c>
      <c r="H1545" s="2">
        <f t="shared" si="183"/>
        <v>0.56199999999999994</v>
      </c>
      <c r="I1545" s="2">
        <f t="array" ref="I1545">SUMPRODUCT(B1529:B1548, (ROW(B1529:B1548)-ROW(B1529)+1)) / (20*21/2)</f>
        <v>0.36947619047619051</v>
      </c>
      <c r="J1545" s="2">
        <f t="shared" si="186"/>
        <v>0.37968692985335861</v>
      </c>
      <c r="K1545" s="2">
        <f t="shared" si="188"/>
        <v>0.41385920505386226</v>
      </c>
    </row>
    <row r="1546" spans="1:11" ht="13.5" x14ac:dyDescent="0.25">
      <c r="A1546" s="3">
        <f>TITRES_STAT!B1549</f>
        <v>44566</v>
      </c>
      <c r="B1546" s="5">
        <f>TITRES_STAT!D1549</f>
        <v>0.38</v>
      </c>
      <c r="C1546" s="2">
        <f t="shared" si="189"/>
        <v>0</v>
      </c>
      <c r="D1546" s="2">
        <f t="shared" si="190"/>
        <v>0.37799999999999995</v>
      </c>
      <c r="E1546" s="2">
        <f t="shared" si="184"/>
        <v>0.36399999999999999</v>
      </c>
      <c r="F1546" s="2">
        <f t="shared" si="185"/>
        <v>0.36749999999999999</v>
      </c>
      <c r="G1546" s="2">
        <f t="shared" si="187"/>
        <v>0.44519999999999998</v>
      </c>
      <c r="H1546" s="2">
        <f t="shared" ref="H1546:H1609" si="191">AVERAGE(B1347:B1546)</f>
        <v>0.55869999999999986</v>
      </c>
      <c r="I1546" s="2">
        <f t="array" ref="I1546">SUMPRODUCT(B1530:B1549, (ROW(B1530:B1549)-ROW(B1530)+1)) / (20*21/2)</f>
        <v>0.37357142857142861</v>
      </c>
      <c r="J1546" s="2">
        <f t="shared" si="186"/>
        <v>0.3797167460578007</v>
      </c>
      <c r="K1546" s="2">
        <f t="shared" si="188"/>
        <v>0.4125313930909657</v>
      </c>
    </row>
    <row r="1547" spans="1:11" ht="13.5" x14ac:dyDescent="0.25">
      <c r="A1547" s="3">
        <f>TITRES_STAT!B1550</f>
        <v>44567</v>
      </c>
      <c r="B1547" s="5">
        <f>TITRES_STAT!D1550</f>
        <v>0.39</v>
      </c>
      <c r="C1547" s="2">
        <f t="shared" si="189"/>
        <v>1.0000000000000009E-2</v>
      </c>
      <c r="D1547" s="2">
        <f t="shared" si="190"/>
        <v>0.38</v>
      </c>
      <c r="E1547" s="2">
        <f t="shared" si="184"/>
        <v>0.37</v>
      </c>
      <c r="F1547" s="2">
        <f t="shared" si="185"/>
        <v>0.36699999999999994</v>
      </c>
      <c r="G1547" s="2">
        <f t="shared" si="187"/>
        <v>0.44359999999999999</v>
      </c>
      <c r="H1547" s="2">
        <f t="shared" si="191"/>
        <v>0.55564999999999987</v>
      </c>
      <c r="I1547" s="2">
        <f t="array" ref="I1547">SUMPRODUCT(B1531:B1550, (ROW(B1531:B1550)-ROW(B1531)+1)) / (20*21/2)</f>
        <v>0.37852380952380954</v>
      </c>
      <c r="J1547" s="2">
        <f t="shared" si="186"/>
        <v>0.38069610357610539</v>
      </c>
      <c r="K1547" s="2">
        <f t="shared" si="188"/>
        <v>0.41164780904818277</v>
      </c>
    </row>
    <row r="1548" spans="1:11" ht="13.5" x14ac:dyDescent="0.25">
      <c r="A1548" s="3">
        <f>TITRES_STAT!B1551</f>
        <v>44568</v>
      </c>
      <c r="B1548" s="5">
        <f>TITRES_STAT!D1551</f>
        <v>0.39</v>
      </c>
      <c r="C1548" s="2">
        <f t="shared" si="189"/>
        <v>0</v>
      </c>
      <c r="D1548" s="2">
        <f t="shared" si="190"/>
        <v>0.38200000000000001</v>
      </c>
      <c r="E1548" s="2">
        <f t="shared" ref="E1548:E1611" si="192">AVERAGE(B1539:B1548)</f>
        <v>0.375</v>
      </c>
      <c r="F1548" s="2">
        <f t="shared" si="185"/>
        <v>0.36699999999999994</v>
      </c>
      <c r="G1548" s="2">
        <f t="shared" si="187"/>
        <v>0.44160000000000005</v>
      </c>
      <c r="H1548" s="2">
        <f t="shared" si="191"/>
        <v>0.55289999999999995</v>
      </c>
      <c r="I1548" s="2">
        <f t="array" ref="I1548">SUMPRODUCT(B1532:B1551, (ROW(B1532:B1551)-ROW(B1532)+1)) / (20*21/2)</f>
        <v>0.38428571428571429</v>
      </c>
      <c r="J1548" s="2">
        <f t="shared" si="186"/>
        <v>0.38158218894980966</v>
      </c>
      <c r="K1548" s="2">
        <f t="shared" si="188"/>
        <v>0.41079887536001874</v>
      </c>
    </row>
    <row r="1549" spans="1:11" ht="13.5" x14ac:dyDescent="0.25">
      <c r="A1549" s="3">
        <f>TITRES_STAT!B1552</f>
        <v>44571</v>
      </c>
      <c r="B1549" s="5">
        <f>TITRES_STAT!D1552</f>
        <v>0.41</v>
      </c>
      <c r="C1549" s="2">
        <f t="shared" si="189"/>
        <v>1.9999999999999962E-2</v>
      </c>
      <c r="D1549" s="2">
        <f t="shared" si="190"/>
        <v>0.39</v>
      </c>
      <c r="E1549" s="2">
        <f t="shared" si="192"/>
        <v>0.38100000000000001</v>
      </c>
      <c r="F1549" s="2">
        <f t="shared" si="185"/>
        <v>0.36799999999999994</v>
      </c>
      <c r="G1549" s="2">
        <f t="shared" si="187"/>
        <v>0.43959999999999999</v>
      </c>
      <c r="H1549" s="2">
        <f t="shared" si="191"/>
        <v>0.55044999999999999</v>
      </c>
      <c r="I1549" s="2">
        <f t="array" ref="I1549">SUMPRODUCT(B1533:B1552, (ROW(B1533:B1552)-ROW(B1533)+1)) / (20*21/2)</f>
        <v>0.39076190476190475</v>
      </c>
      <c r="J1549" s="2">
        <f t="shared" si="186"/>
        <v>0.38428864714506589</v>
      </c>
      <c r="K1549" s="2">
        <f t="shared" si="188"/>
        <v>0.41076754691452783</v>
      </c>
    </row>
    <row r="1550" spans="1:11" ht="13.5" x14ac:dyDescent="0.25">
      <c r="A1550" s="3">
        <f>TITRES_STAT!B1553</f>
        <v>44572</v>
      </c>
      <c r="B1550" s="5">
        <f>TITRES_STAT!D1553</f>
        <v>0.42</v>
      </c>
      <c r="C1550" s="2">
        <f t="shared" si="189"/>
        <v>1.0000000000000009E-2</v>
      </c>
      <c r="D1550" s="2">
        <f t="shared" si="190"/>
        <v>0.39800000000000002</v>
      </c>
      <c r="E1550" s="2">
        <f t="shared" si="192"/>
        <v>0.38700000000000001</v>
      </c>
      <c r="F1550" s="2">
        <f t="shared" si="185"/>
        <v>0.3695</v>
      </c>
      <c r="G1550" s="2">
        <f t="shared" si="187"/>
        <v>0.43800000000000006</v>
      </c>
      <c r="H1550" s="2">
        <f t="shared" si="191"/>
        <v>0.54830000000000001</v>
      </c>
      <c r="I1550" s="2">
        <f t="array" ref="I1550">SUMPRODUCT(B1534:B1553, (ROW(B1534:B1553)-ROW(B1534)+1)) / (20*21/2)</f>
        <v>0.39785714285714285</v>
      </c>
      <c r="J1550" s="2">
        <f t="shared" si="186"/>
        <v>0.38768972836934529</v>
      </c>
      <c r="K1550" s="2">
        <f t="shared" si="188"/>
        <v>0.41112960389827186</v>
      </c>
    </row>
    <row r="1551" spans="1:11" ht="13.5" x14ac:dyDescent="0.25">
      <c r="A1551" s="3">
        <f>TITRES_STAT!B1554</f>
        <v>44573</v>
      </c>
      <c r="B1551" s="5">
        <f>TITRES_STAT!D1554</f>
        <v>0.43</v>
      </c>
      <c r="C1551" s="2">
        <f t="shared" si="189"/>
        <v>1.0000000000000009E-2</v>
      </c>
      <c r="D1551" s="2">
        <f t="shared" si="190"/>
        <v>0.40800000000000003</v>
      </c>
      <c r="E1551" s="2">
        <f t="shared" si="192"/>
        <v>0.39300000000000002</v>
      </c>
      <c r="F1551" s="2">
        <f t="shared" si="185"/>
        <v>0.372</v>
      </c>
      <c r="G1551" s="2">
        <f t="shared" si="187"/>
        <v>0.43620000000000003</v>
      </c>
      <c r="H1551" s="2">
        <f t="shared" si="191"/>
        <v>0.54620000000000002</v>
      </c>
      <c r="I1551" s="2">
        <f t="array" ref="I1551">SUMPRODUCT(B1535:B1554, (ROW(B1535:B1554)-ROW(B1535)+1)) / (20*21/2)</f>
        <v>0.40452380952380945</v>
      </c>
      <c r="J1551" s="2">
        <f t="shared" si="186"/>
        <v>0.3917192780484553</v>
      </c>
      <c r="K1551" s="2">
        <f t="shared" si="188"/>
        <v>0.41186961943167294</v>
      </c>
    </row>
    <row r="1552" spans="1:11" ht="13.5" x14ac:dyDescent="0.25">
      <c r="A1552" s="3">
        <f>TITRES_STAT!B1555</f>
        <v>44574</v>
      </c>
      <c r="B1552" s="5">
        <f>TITRES_STAT!D1555</f>
        <v>0.44</v>
      </c>
      <c r="C1552" s="2">
        <f t="shared" si="189"/>
        <v>1.0000000000000009E-2</v>
      </c>
      <c r="D1552" s="2">
        <f t="shared" si="190"/>
        <v>0.41799999999999998</v>
      </c>
      <c r="E1552" s="2">
        <f t="shared" si="192"/>
        <v>0.39900000000000002</v>
      </c>
      <c r="F1552" s="2">
        <f t="shared" si="185"/>
        <v>0.37549999999999994</v>
      </c>
      <c r="G1552" s="2">
        <f t="shared" si="187"/>
        <v>0.43420000000000009</v>
      </c>
      <c r="H1552" s="2">
        <f t="shared" si="191"/>
        <v>0.54415000000000002</v>
      </c>
      <c r="I1552" s="2">
        <f t="array" ref="I1552">SUMPRODUCT(B1536:B1555, (ROW(B1536:B1555)-ROW(B1536)+1)) / (20*21/2)</f>
        <v>0.41166666666666668</v>
      </c>
      <c r="J1552" s="2">
        <f t="shared" si="186"/>
        <v>0.39631744204384051</v>
      </c>
      <c r="K1552" s="2">
        <f t="shared" si="188"/>
        <v>0.41297277161082308</v>
      </c>
    </row>
    <row r="1553" spans="1:11" ht="13.5" x14ac:dyDescent="0.25">
      <c r="A1553" s="3">
        <f>TITRES_STAT!B1556</f>
        <v>44575</v>
      </c>
      <c r="B1553" s="5">
        <f>TITRES_STAT!D1556</f>
        <v>0.45</v>
      </c>
      <c r="C1553" s="2">
        <f t="shared" si="189"/>
        <v>1.0000000000000009E-2</v>
      </c>
      <c r="D1553" s="2">
        <f t="shared" si="190"/>
        <v>0.43</v>
      </c>
      <c r="E1553" s="2">
        <f t="shared" si="192"/>
        <v>0.40600000000000003</v>
      </c>
      <c r="F1553" s="2">
        <f t="shared" si="185"/>
        <v>0.38</v>
      </c>
      <c r="G1553" s="2">
        <f t="shared" si="187"/>
        <v>0.43200000000000005</v>
      </c>
      <c r="H1553" s="2">
        <f t="shared" si="191"/>
        <v>0.5423</v>
      </c>
      <c r="I1553" s="2">
        <f t="array" ref="I1553">SUMPRODUCT(B1537:B1556, (ROW(B1537:B1556)-ROW(B1537)+1)) / (20*21/2)</f>
        <v>0.41919047619047617</v>
      </c>
      <c r="J1553" s="2">
        <f t="shared" si="186"/>
        <v>0.40143006661109382</v>
      </c>
      <c r="K1553" s="2">
        <f t="shared" si="188"/>
        <v>0.41442481978294765</v>
      </c>
    </row>
    <row r="1554" spans="1:11" ht="13.5" x14ac:dyDescent="0.25">
      <c r="A1554" s="3">
        <f>TITRES_STAT!B1557</f>
        <v>44578</v>
      </c>
      <c r="B1554" s="5">
        <f>TITRES_STAT!D1557</f>
        <v>0.45</v>
      </c>
      <c r="C1554" s="2">
        <f t="shared" si="189"/>
        <v>0</v>
      </c>
      <c r="D1554" s="2">
        <f t="shared" si="190"/>
        <v>0.438</v>
      </c>
      <c r="E1554" s="2">
        <f t="shared" si="192"/>
        <v>0.41400000000000003</v>
      </c>
      <c r="F1554" s="2">
        <f t="shared" si="185"/>
        <v>0.38500000000000001</v>
      </c>
      <c r="G1554" s="2">
        <f t="shared" si="187"/>
        <v>0.4294</v>
      </c>
      <c r="H1554" s="2">
        <f t="shared" si="191"/>
        <v>0.54060000000000008</v>
      </c>
      <c r="I1554" s="2">
        <f t="array" ref="I1554">SUMPRODUCT(B1538:B1557, (ROW(B1538:B1557)-ROW(B1538)+1)) / (20*21/2)</f>
        <v>0.42419047619047623</v>
      </c>
      <c r="J1554" s="2">
        <f t="shared" si="186"/>
        <v>0.40605577455289443</v>
      </c>
      <c r="K1554" s="2">
        <f t="shared" si="188"/>
        <v>0.4158199248894987</v>
      </c>
    </row>
    <row r="1555" spans="1:11" ht="13.5" x14ac:dyDescent="0.25">
      <c r="A1555" s="3">
        <f>TITRES_STAT!B1558</f>
        <v>44579</v>
      </c>
      <c r="B1555" s="5">
        <f>TITRES_STAT!D1558</f>
        <v>0.46</v>
      </c>
      <c r="C1555" s="2">
        <f t="shared" si="189"/>
        <v>1.0000000000000009E-2</v>
      </c>
      <c r="D1555" s="2">
        <f t="shared" si="190"/>
        <v>0.44600000000000001</v>
      </c>
      <c r="E1555" s="2">
        <f t="shared" si="192"/>
        <v>0.42200000000000004</v>
      </c>
      <c r="F1555" s="2">
        <f t="shared" si="185"/>
        <v>0.39099999999999996</v>
      </c>
      <c r="G1555" s="2">
        <f t="shared" si="187"/>
        <v>0.42660000000000003</v>
      </c>
      <c r="H1555" s="2">
        <f t="shared" si="191"/>
        <v>0.53915000000000002</v>
      </c>
      <c r="I1555" s="2">
        <f t="array" ref="I1555">SUMPRODUCT(B1539:B1558, (ROW(B1539:B1558)-ROW(B1539)+1)) / (20*21/2)</f>
        <v>0.42671428571428566</v>
      </c>
      <c r="J1555" s="2">
        <f t="shared" si="186"/>
        <v>0.41119331983357116</v>
      </c>
      <c r="K1555" s="2">
        <f t="shared" si="188"/>
        <v>0.41755247685461644</v>
      </c>
    </row>
    <row r="1556" spans="1:11" ht="13.5" x14ac:dyDescent="0.25">
      <c r="A1556" s="3">
        <f>TITRES_STAT!B1559</f>
        <v>44580</v>
      </c>
      <c r="B1556" s="5">
        <f>TITRES_STAT!D1559</f>
        <v>0.47</v>
      </c>
      <c r="C1556" s="2">
        <f t="shared" si="189"/>
        <v>9.9999999999999534E-3</v>
      </c>
      <c r="D1556" s="2">
        <f t="shared" si="190"/>
        <v>0.45400000000000001</v>
      </c>
      <c r="E1556" s="2">
        <f t="shared" si="192"/>
        <v>0.43100000000000005</v>
      </c>
      <c r="F1556" s="2">
        <f t="shared" ref="F1556:F1619" si="193">AVERAGE(B1537:B1556)</f>
        <v>0.39749999999999996</v>
      </c>
      <c r="G1556" s="2">
        <f t="shared" si="187"/>
        <v>0.42360000000000009</v>
      </c>
      <c r="H1556" s="2">
        <f t="shared" si="191"/>
        <v>0.53795000000000004</v>
      </c>
      <c r="I1556" s="2">
        <f t="array" ref="I1556">SUMPRODUCT(B1540:B1559, (ROW(B1540:B1559)-ROW(B1540)+1)) / (20*21/2)</f>
        <v>0.42785714285714282</v>
      </c>
      <c r="J1556" s="2">
        <f t="shared" si="186"/>
        <v>0.41679395603989772</v>
      </c>
      <c r="K1556" s="2">
        <f t="shared" si="188"/>
        <v>0.41960924246816089</v>
      </c>
    </row>
    <row r="1557" spans="1:11" ht="13.5" x14ac:dyDescent="0.25">
      <c r="A1557" s="3">
        <f>TITRES_STAT!B1560</f>
        <v>44581</v>
      </c>
      <c r="B1557" s="5">
        <f>TITRES_STAT!D1560</f>
        <v>0.45</v>
      </c>
      <c r="C1557" s="2">
        <f t="shared" si="189"/>
        <v>-1.9999999999999962E-2</v>
      </c>
      <c r="D1557" s="2">
        <f t="shared" si="190"/>
        <v>0.45600000000000007</v>
      </c>
      <c r="E1557" s="2">
        <f t="shared" si="192"/>
        <v>0.437</v>
      </c>
      <c r="F1557" s="2">
        <f t="shared" si="193"/>
        <v>0.40350000000000003</v>
      </c>
      <c r="G1557" s="2">
        <f t="shared" si="187"/>
        <v>0.42060000000000003</v>
      </c>
      <c r="H1557" s="2">
        <f t="shared" si="191"/>
        <v>0.53680000000000017</v>
      </c>
      <c r="I1557" s="2">
        <f t="array" ref="I1557">SUMPRODUCT(B1541:B1560, (ROW(B1541:B1560)-ROW(B1541)+1)) / (20*21/2)</f>
        <v>0.42771428571428577</v>
      </c>
      <c r="J1557" s="2">
        <f t="shared" ref="J1557:J1620" si="194">$J$4*B1557+J1556*(1-$J$4)</f>
        <v>0.41995643641705033</v>
      </c>
      <c r="K1557" s="2">
        <f t="shared" si="188"/>
        <v>0.42080103688117421</v>
      </c>
    </row>
    <row r="1558" spans="1:11" ht="13.5" x14ac:dyDescent="0.25">
      <c r="A1558" s="3">
        <f>TITRES_STAT!B1561</f>
        <v>44582</v>
      </c>
      <c r="B1558" s="5">
        <f>TITRES_STAT!D1561</f>
        <v>0.43</v>
      </c>
      <c r="C1558" s="2">
        <f t="shared" si="189"/>
        <v>-2.0000000000000018E-2</v>
      </c>
      <c r="D1558" s="2">
        <f t="shared" si="190"/>
        <v>0.45199999999999996</v>
      </c>
      <c r="E1558" s="2">
        <f t="shared" si="192"/>
        <v>0.441</v>
      </c>
      <c r="F1558" s="2">
        <f t="shared" si="193"/>
        <v>0.40800000000000003</v>
      </c>
      <c r="G1558" s="2">
        <f t="shared" si="187"/>
        <v>0.41760000000000003</v>
      </c>
      <c r="H1558" s="2">
        <f t="shared" si="191"/>
        <v>0.53570000000000018</v>
      </c>
      <c r="I1558" s="2">
        <f t="array" ref="I1558">SUMPRODUCT(B1542:B1561, (ROW(B1542:B1561)-ROW(B1542)+1)) / (20*21/2)</f>
        <v>0.42733333333333329</v>
      </c>
      <c r="J1558" s="2">
        <f t="shared" si="194"/>
        <v>0.42091296628209318</v>
      </c>
      <c r="K1558" s="2">
        <f t="shared" si="188"/>
        <v>0.42116178053289288</v>
      </c>
    </row>
    <row r="1559" spans="1:11" ht="13.5" x14ac:dyDescent="0.25">
      <c r="A1559" s="3">
        <f>TITRES_STAT!B1562</f>
        <v>44585</v>
      </c>
      <c r="B1559" s="5">
        <f>TITRES_STAT!D1562</f>
        <v>0.42</v>
      </c>
      <c r="C1559" s="2">
        <f t="shared" si="189"/>
        <v>-1.0000000000000009E-2</v>
      </c>
      <c r="D1559" s="2">
        <f t="shared" si="190"/>
        <v>0.44600000000000001</v>
      </c>
      <c r="E1559" s="2">
        <f t="shared" si="192"/>
        <v>0.442</v>
      </c>
      <c r="F1559" s="2">
        <f t="shared" si="193"/>
        <v>0.41150000000000003</v>
      </c>
      <c r="G1559" s="2">
        <f t="shared" si="187"/>
        <v>0.41480000000000006</v>
      </c>
      <c r="H1559" s="2">
        <f t="shared" si="191"/>
        <v>0.53445000000000009</v>
      </c>
      <c r="I1559" s="2">
        <f t="array" ref="I1559">SUMPRODUCT(B1543:B1562, (ROW(B1543:B1562)-ROW(B1543)+1)) / (20*21/2)</f>
        <v>0.42676190476190473</v>
      </c>
      <c r="J1559" s="2">
        <f t="shared" si="194"/>
        <v>0.42082601711237</v>
      </c>
      <c r="K1559" s="2">
        <f t="shared" si="188"/>
        <v>0.42111622051199515</v>
      </c>
    </row>
    <row r="1560" spans="1:11" ht="13.5" x14ac:dyDescent="0.25">
      <c r="A1560" s="3">
        <f>TITRES_STAT!B1563</f>
        <v>44586</v>
      </c>
      <c r="B1560" s="5">
        <f>TITRES_STAT!D1563</f>
        <v>0.41</v>
      </c>
      <c r="C1560" s="2">
        <f t="shared" si="189"/>
        <v>-1.0000000000000009E-2</v>
      </c>
      <c r="D1560" s="2">
        <f t="shared" si="190"/>
        <v>0.43599999999999994</v>
      </c>
      <c r="E1560" s="2">
        <f t="shared" si="192"/>
        <v>0.44100000000000011</v>
      </c>
      <c r="F1560" s="2">
        <f t="shared" si="193"/>
        <v>0.41399999999999998</v>
      </c>
      <c r="G1560" s="2">
        <f t="shared" si="187"/>
        <v>0.41220000000000007</v>
      </c>
      <c r="H1560" s="2">
        <f t="shared" si="191"/>
        <v>0.53300000000000014</v>
      </c>
      <c r="I1560" s="2">
        <f t="array" ref="I1560">SUMPRODUCT(B1544:B1563, (ROW(B1544:B1563)-ROW(B1544)+1)) / (20*21/2)</f>
        <v>0.42509523809523803</v>
      </c>
      <c r="J1560" s="2">
        <f t="shared" si="194"/>
        <v>0.41979496786357284</v>
      </c>
      <c r="K1560" s="2">
        <f t="shared" si="188"/>
        <v>0.42068029029583848</v>
      </c>
    </row>
    <row r="1561" spans="1:11" ht="13.5" x14ac:dyDescent="0.25">
      <c r="A1561" s="3">
        <f>TITRES_STAT!B1564</f>
        <v>44587</v>
      </c>
      <c r="B1561" s="5">
        <f>TITRES_STAT!D1564</f>
        <v>0.41</v>
      </c>
      <c r="C1561" s="2">
        <f t="shared" si="189"/>
        <v>0</v>
      </c>
      <c r="D1561" s="2">
        <f t="shared" si="190"/>
        <v>0.42400000000000004</v>
      </c>
      <c r="E1561" s="2">
        <f t="shared" si="192"/>
        <v>0.43900000000000006</v>
      </c>
      <c r="F1561" s="2">
        <f t="shared" si="193"/>
        <v>0.41600000000000004</v>
      </c>
      <c r="G1561" s="2">
        <f t="shared" si="187"/>
        <v>0.41</v>
      </c>
      <c r="H1561" s="2">
        <f t="shared" si="191"/>
        <v>0.5313500000000001</v>
      </c>
      <c r="I1561" s="2">
        <f t="array" ref="I1561">SUMPRODUCT(B1545:B1564, (ROW(B1545:B1564)-ROW(B1545)+1)) / (20*21/2)</f>
        <v>0.42428571428571427</v>
      </c>
      <c r="J1561" s="2">
        <f t="shared" si="194"/>
        <v>0.41886211378132782</v>
      </c>
      <c r="K1561" s="2">
        <f t="shared" si="188"/>
        <v>0.42026145538227616</v>
      </c>
    </row>
    <row r="1562" spans="1:11" ht="13.5" x14ac:dyDescent="0.25">
      <c r="A1562" s="3">
        <f>TITRES_STAT!B1565</f>
        <v>44588</v>
      </c>
      <c r="B1562" s="5">
        <f>TITRES_STAT!D1565</f>
        <v>0.41</v>
      </c>
      <c r="C1562" s="2">
        <f t="shared" si="189"/>
        <v>0</v>
      </c>
      <c r="D1562" s="2">
        <f t="shared" si="190"/>
        <v>0.41600000000000004</v>
      </c>
      <c r="E1562" s="2">
        <f t="shared" si="192"/>
        <v>0.43600000000000005</v>
      </c>
      <c r="F1562" s="2">
        <f t="shared" si="193"/>
        <v>0.41749999999999998</v>
      </c>
      <c r="G1562" s="2">
        <f t="shared" si="187"/>
        <v>0.40820000000000001</v>
      </c>
      <c r="H1562" s="2">
        <f t="shared" si="191"/>
        <v>0.52955000000000008</v>
      </c>
      <c r="I1562" s="2">
        <f t="array" ref="I1562">SUMPRODUCT(B1546:B1565, (ROW(B1546:B1565)-ROW(B1546)+1)) / (20*21/2)</f>
        <v>0.42423809523809525</v>
      </c>
      <c r="J1562" s="2">
        <f t="shared" si="194"/>
        <v>0.41801810294501091</v>
      </c>
      <c r="K1562" s="2">
        <f t="shared" si="188"/>
        <v>0.41985904536728491</v>
      </c>
    </row>
    <row r="1563" spans="1:11" ht="13.5" x14ac:dyDescent="0.25">
      <c r="A1563" s="3">
        <f>TITRES_STAT!B1566</f>
        <v>44589</v>
      </c>
      <c r="B1563" s="5">
        <f>TITRES_STAT!D1566</f>
        <v>0.4</v>
      </c>
      <c r="C1563" s="2">
        <f t="shared" si="189"/>
        <v>-9.9999999999999534E-3</v>
      </c>
      <c r="D1563" s="2">
        <f t="shared" si="190"/>
        <v>0.41</v>
      </c>
      <c r="E1563" s="2">
        <f t="shared" si="192"/>
        <v>0.43100000000000005</v>
      </c>
      <c r="F1563" s="2">
        <f t="shared" si="193"/>
        <v>0.41850000000000004</v>
      </c>
      <c r="G1563" s="2">
        <f t="shared" si="187"/>
        <v>0.40659999999999996</v>
      </c>
      <c r="H1563" s="2">
        <f t="shared" si="191"/>
        <v>0.52755000000000007</v>
      </c>
      <c r="I1563" s="2">
        <f t="array" ref="I1563">SUMPRODUCT(B1547:B1566, (ROW(B1547:B1566)-ROW(B1547)+1)) / (20*21/2)</f>
        <v>0.42495238095238091</v>
      </c>
      <c r="J1563" s="2">
        <f t="shared" si="194"/>
        <v>0.41630209314072419</v>
      </c>
      <c r="K1563" s="2">
        <f t="shared" si="188"/>
        <v>0.4190802592744502</v>
      </c>
    </row>
    <row r="1564" spans="1:11" ht="13.5" x14ac:dyDescent="0.25">
      <c r="A1564" s="3">
        <f>TITRES_STAT!B1567</f>
        <v>44592</v>
      </c>
      <c r="B1564" s="5">
        <f>TITRES_STAT!D1567</f>
        <v>0.41</v>
      </c>
      <c r="C1564" s="2">
        <f t="shared" si="189"/>
        <v>9.9999999999999534E-3</v>
      </c>
      <c r="D1564" s="2">
        <f t="shared" si="190"/>
        <v>0.40800000000000003</v>
      </c>
      <c r="E1564" s="2">
        <f t="shared" si="192"/>
        <v>0.42700000000000005</v>
      </c>
      <c r="F1564" s="2">
        <f t="shared" si="193"/>
        <v>0.42049999999999998</v>
      </c>
      <c r="G1564" s="2">
        <f t="shared" si="187"/>
        <v>0.40559999999999996</v>
      </c>
      <c r="H1564" s="2">
        <f t="shared" si="191"/>
        <v>0.52545000000000008</v>
      </c>
      <c r="I1564" s="2">
        <f t="array" ref="I1564">SUMPRODUCT(B1548:B1567, (ROW(B1548:B1567)-ROW(B1548)+1)) / (20*21/2)</f>
        <v>0.42447619047619056</v>
      </c>
      <c r="J1564" s="2">
        <f t="shared" si="194"/>
        <v>0.41570189379398859</v>
      </c>
      <c r="K1564" s="2">
        <f t="shared" si="188"/>
        <v>0.41872417067545215</v>
      </c>
    </row>
    <row r="1565" spans="1:11" ht="13.5" x14ac:dyDescent="0.25">
      <c r="A1565" s="3">
        <f>TITRES_STAT!B1568</f>
        <v>44593</v>
      </c>
      <c r="B1565" s="5">
        <f>TITRES_STAT!D1568</f>
        <v>0.42</v>
      </c>
      <c r="C1565" s="2">
        <f t="shared" si="189"/>
        <v>1.0000000000000009E-2</v>
      </c>
      <c r="D1565" s="2">
        <f t="shared" si="190"/>
        <v>0.41</v>
      </c>
      <c r="E1565" s="2">
        <f t="shared" si="192"/>
        <v>0.42300000000000004</v>
      </c>
      <c r="F1565" s="2">
        <f t="shared" si="193"/>
        <v>0.42250000000000004</v>
      </c>
      <c r="G1565" s="2">
        <f t="shared" si="187"/>
        <v>0.4052</v>
      </c>
      <c r="H1565" s="2">
        <f t="shared" si="191"/>
        <v>0.5232500000000001</v>
      </c>
      <c r="I1565" s="2">
        <f t="array" ref="I1565">SUMPRODUCT(B1549:B1568, (ROW(B1549:B1568)-ROW(B1549)+1)) / (20*21/2)</f>
        <v>0.42290476190476189</v>
      </c>
      <c r="J1565" s="2">
        <f t="shared" si="194"/>
        <v>0.41611123724218013</v>
      </c>
      <c r="K1565" s="2">
        <f t="shared" si="188"/>
        <v>0.41877420319798347</v>
      </c>
    </row>
    <row r="1566" spans="1:11" ht="13.5" x14ac:dyDescent="0.25">
      <c r="A1566" s="3">
        <f>TITRES_STAT!B1569</f>
        <v>44594</v>
      </c>
      <c r="B1566" s="5">
        <f>TITRES_STAT!D1569</f>
        <v>0.43</v>
      </c>
      <c r="C1566" s="2">
        <f t="shared" si="189"/>
        <v>1.0000000000000009E-2</v>
      </c>
      <c r="D1566" s="2">
        <f t="shared" si="190"/>
        <v>0.41399999999999998</v>
      </c>
      <c r="E1566" s="2">
        <f t="shared" si="192"/>
        <v>0.41900000000000004</v>
      </c>
      <c r="F1566" s="2">
        <f t="shared" si="193"/>
        <v>0.4250000000000001</v>
      </c>
      <c r="G1566" s="2">
        <f t="shared" si="187"/>
        <v>0.4052</v>
      </c>
      <c r="H1566" s="2">
        <f t="shared" si="191"/>
        <v>0.5212500000000001</v>
      </c>
      <c r="I1566" s="2">
        <f t="array" ref="I1566">SUMPRODUCT(B1550:B1569, (ROW(B1550:B1569)-ROW(B1550)+1)) / (20*21/2)</f>
        <v>0.42028571428571426</v>
      </c>
      <c r="J1566" s="2">
        <f t="shared" si="194"/>
        <v>0.41743397655244868</v>
      </c>
      <c r="K1566" s="2">
        <f t="shared" si="188"/>
        <v>0.41921443052355273</v>
      </c>
    </row>
    <row r="1567" spans="1:11" ht="13.5" x14ac:dyDescent="0.25">
      <c r="A1567" s="3">
        <f>TITRES_STAT!B1570</f>
        <v>44595</v>
      </c>
      <c r="B1567" s="5">
        <f>TITRES_STAT!D1570</f>
        <v>0.42</v>
      </c>
      <c r="C1567" s="2">
        <f t="shared" si="189"/>
        <v>-1.0000000000000009E-2</v>
      </c>
      <c r="D1567" s="2">
        <f t="shared" si="190"/>
        <v>0.41600000000000004</v>
      </c>
      <c r="E1567" s="2">
        <f t="shared" si="192"/>
        <v>0.41600000000000004</v>
      </c>
      <c r="F1567" s="2">
        <f t="shared" si="193"/>
        <v>0.42650000000000005</v>
      </c>
      <c r="G1567" s="2">
        <f t="shared" si="187"/>
        <v>0.40480000000000005</v>
      </c>
      <c r="H1567" s="2">
        <f t="shared" si="191"/>
        <v>0.51945000000000019</v>
      </c>
      <c r="I1567" s="2">
        <f t="array" ref="I1567">SUMPRODUCT(B1551:B1570, (ROW(B1551:B1570)-ROW(B1551)+1)) / (20*21/2)</f>
        <v>0.41676190476190472</v>
      </c>
      <c r="J1567" s="2">
        <f t="shared" si="194"/>
        <v>0.41767835973792972</v>
      </c>
      <c r="K1567" s="2">
        <f t="shared" si="188"/>
        <v>0.41924523716968792</v>
      </c>
    </row>
    <row r="1568" spans="1:11" ht="13.5" x14ac:dyDescent="0.25">
      <c r="A1568" s="3">
        <f>TITRES_STAT!B1571</f>
        <v>44596</v>
      </c>
      <c r="B1568" s="5">
        <f>TITRES_STAT!D1571</f>
        <v>0.41</v>
      </c>
      <c r="C1568" s="2">
        <f t="shared" si="189"/>
        <v>-1.0000000000000009E-2</v>
      </c>
      <c r="D1568" s="2">
        <f t="shared" si="190"/>
        <v>0.41799999999999998</v>
      </c>
      <c r="E1568" s="2">
        <f t="shared" si="192"/>
        <v>0.41399999999999998</v>
      </c>
      <c r="F1568" s="2">
        <f t="shared" si="193"/>
        <v>0.42750000000000005</v>
      </c>
      <c r="G1568" s="2">
        <f t="shared" si="187"/>
        <v>0.40420000000000011</v>
      </c>
      <c r="H1568" s="2">
        <f t="shared" si="191"/>
        <v>0.51780000000000004</v>
      </c>
      <c r="I1568" s="2">
        <f t="array" ref="I1568">SUMPRODUCT(B1552:B1571, (ROW(B1552:B1571)-ROW(B1552)+1)) / (20*21/2)</f>
        <v>0.41242857142857142</v>
      </c>
      <c r="J1568" s="2">
        <f t="shared" si="194"/>
        <v>0.41694708738193642</v>
      </c>
      <c r="K1568" s="2">
        <f t="shared" si="188"/>
        <v>0.41888267884930797</v>
      </c>
    </row>
    <row r="1569" spans="1:11" ht="13.5" x14ac:dyDescent="0.25">
      <c r="A1569" s="3">
        <f>TITRES_STAT!B1572</f>
        <v>44599</v>
      </c>
      <c r="B1569" s="5">
        <f>TITRES_STAT!D1572</f>
        <v>0.4</v>
      </c>
      <c r="C1569" s="2">
        <f t="shared" si="189"/>
        <v>-9.9999999999999534E-3</v>
      </c>
      <c r="D1569" s="2">
        <f t="shared" si="190"/>
        <v>0.41600000000000004</v>
      </c>
      <c r="E1569" s="2">
        <f t="shared" si="192"/>
        <v>0.41200000000000003</v>
      </c>
      <c r="F1569" s="2">
        <f t="shared" si="193"/>
        <v>0.42700000000000005</v>
      </c>
      <c r="G1569" s="2">
        <f t="shared" si="187"/>
        <v>0.4032</v>
      </c>
      <c r="H1569" s="2">
        <f t="shared" si="191"/>
        <v>0.5162500000000001</v>
      </c>
      <c r="I1569" s="2">
        <f t="array" ref="I1569">SUMPRODUCT(B1553:B1572, (ROW(B1553:B1572)-ROW(B1553)+1)) / (20*21/2)</f>
        <v>0.40928571428571425</v>
      </c>
      <c r="J1569" s="2">
        <f t="shared" si="194"/>
        <v>0.41533307905984729</v>
      </c>
      <c r="K1569" s="2">
        <f t="shared" si="188"/>
        <v>0.41814218163953121</v>
      </c>
    </row>
    <row r="1570" spans="1:11" ht="13.5" x14ac:dyDescent="0.25">
      <c r="A1570" s="3">
        <f>TITRES_STAT!B1573</f>
        <v>44600</v>
      </c>
      <c r="B1570" s="5">
        <f>TITRES_STAT!D1573</f>
        <v>0.39</v>
      </c>
      <c r="C1570" s="2">
        <f t="shared" si="189"/>
        <v>-1.0000000000000009E-2</v>
      </c>
      <c r="D1570" s="2">
        <f t="shared" si="190"/>
        <v>0.41000000000000003</v>
      </c>
      <c r="E1570" s="2">
        <f t="shared" si="192"/>
        <v>0.41</v>
      </c>
      <c r="F1570" s="2">
        <f t="shared" si="193"/>
        <v>0.4255000000000001</v>
      </c>
      <c r="G1570" s="2">
        <f t="shared" si="187"/>
        <v>0.40160000000000001</v>
      </c>
      <c r="H1570" s="2">
        <f t="shared" si="191"/>
        <v>0.51470000000000016</v>
      </c>
      <c r="I1570" s="2">
        <f t="array" ref="I1570">SUMPRODUCT(B1554:B1573, (ROW(B1554:B1573)-ROW(B1554)+1)) / (20*21/2)</f>
        <v>0.40733333333333338</v>
      </c>
      <c r="J1570" s="2">
        <f t="shared" si="194"/>
        <v>0.41292040486367138</v>
      </c>
      <c r="K1570" s="2">
        <f t="shared" si="188"/>
        <v>0.4170385666732751</v>
      </c>
    </row>
    <row r="1571" spans="1:11" ht="13.5" x14ac:dyDescent="0.25">
      <c r="A1571" s="3">
        <f>TITRES_STAT!B1574</f>
        <v>44601</v>
      </c>
      <c r="B1571" s="5">
        <f>TITRES_STAT!D1574</f>
        <v>0.38</v>
      </c>
      <c r="C1571" s="2">
        <f t="shared" si="189"/>
        <v>-1.0000000000000009E-2</v>
      </c>
      <c r="D1571" s="2">
        <f t="shared" si="190"/>
        <v>0.4</v>
      </c>
      <c r="E1571" s="2">
        <f t="shared" si="192"/>
        <v>0.40700000000000003</v>
      </c>
      <c r="F1571" s="2">
        <f t="shared" si="193"/>
        <v>0.42300000000000015</v>
      </c>
      <c r="G1571" s="2">
        <f t="shared" si="187"/>
        <v>0.39980000000000004</v>
      </c>
      <c r="H1571" s="2">
        <f t="shared" si="191"/>
        <v>0.5132000000000001</v>
      </c>
      <c r="I1571" s="2">
        <f t="array" ref="I1571">SUMPRODUCT(B1555:B1574, (ROW(B1555:B1574)-ROW(B1555)+1)) / (20*21/2)</f>
        <v>0.40657142857142864</v>
      </c>
      <c r="J1571" s="2">
        <f t="shared" si="194"/>
        <v>0.40978512820998836</v>
      </c>
      <c r="K1571" s="2">
        <f t="shared" si="188"/>
        <v>0.41558607386255841</v>
      </c>
    </row>
    <row r="1572" spans="1:11" ht="13.5" x14ac:dyDescent="0.25">
      <c r="A1572" s="3">
        <f>TITRES_STAT!B1575</f>
        <v>44602</v>
      </c>
      <c r="B1572" s="5">
        <f>TITRES_STAT!D1575</f>
        <v>0.39</v>
      </c>
      <c r="C1572" s="2">
        <f t="shared" si="189"/>
        <v>1.0000000000000009E-2</v>
      </c>
      <c r="D1572" s="2">
        <f t="shared" si="190"/>
        <v>0.39400000000000002</v>
      </c>
      <c r="E1572" s="2">
        <f t="shared" si="192"/>
        <v>0.40499999999999997</v>
      </c>
      <c r="F1572" s="2">
        <f t="shared" si="193"/>
        <v>0.4205000000000001</v>
      </c>
      <c r="G1572" s="2">
        <f t="shared" si="187"/>
        <v>0.39860000000000007</v>
      </c>
      <c r="H1572" s="2">
        <f t="shared" si="191"/>
        <v>0.51165000000000016</v>
      </c>
      <c r="I1572" s="2">
        <f t="array" ref="I1572">SUMPRODUCT(B1556:B1575, (ROW(B1556:B1575)-ROW(B1556)+1)) / (20*21/2)</f>
        <v>0.40600000000000003</v>
      </c>
      <c r="J1572" s="2">
        <f t="shared" si="194"/>
        <v>0.40790083028522756</v>
      </c>
      <c r="K1572" s="2">
        <f t="shared" si="188"/>
        <v>0.41458269841696793</v>
      </c>
    </row>
    <row r="1573" spans="1:11" ht="13.5" x14ac:dyDescent="0.25">
      <c r="A1573" s="3">
        <f>TITRES_STAT!B1576</f>
        <v>44603</v>
      </c>
      <c r="B1573" s="5">
        <f>TITRES_STAT!D1576</f>
        <v>0.4</v>
      </c>
      <c r="C1573" s="2">
        <f t="shared" si="189"/>
        <v>1.0000000000000009E-2</v>
      </c>
      <c r="D1573" s="2">
        <f t="shared" si="190"/>
        <v>0.39200000000000002</v>
      </c>
      <c r="E1573" s="2">
        <f t="shared" si="192"/>
        <v>0.40499999999999997</v>
      </c>
      <c r="F1573" s="2">
        <f t="shared" si="193"/>
        <v>0.41799999999999998</v>
      </c>
      <c r="G1573" s="2">
        <f t="shared" si="187"/>
        <v>0.39800000000000002</v>
      </c>
      <c r="H1573" s="2">
        <f t="shared" si="191"/>
        <v>0.51015000000000021</v>
      </c>
      <c r="I1573" s="2">
        <f t="array" ref="I1573">SUMPRODUCT(B1557:B1576, (ROW(B1557:B1576)-ROW(B1557)+1)) / (20*21/2)</f>
        <v>0.40566666666666673</v>
      </c>
      <c r="J1573" s="2">
        <f t="shared" si="194"/>
        <v>0.40714837025806305</v>
      </c>
      <c r="K1573" s="2">
        <f t="shared" si="188"/>
        <v>0.41401082789081234</v>
      </c>
    </row>
    <row r="1574" spans="1:11" ht="13.5" x14ac:dyDescent="0.25">
      <c r="A1574" s="3">
        <f>TITRES_STAT!B1577</f>
        <v>44606</v>
      </c>
      <c r="B1574" s="5">
        <f>TITRES_STAT!D1577</f>
        <v>0.41</v>
      </c>
      <c r="C1574" s="2">
        <f t="shared" si="189"/>
        <v>9.9999999999999534E-3</v>
      </c>
      <c r="D1574" s="2">
        <f t="shared" si="190"/>
        <v>0.39400000000000002</v>
      </c>
      <c r="E1574" s="2">
        <f t="shared" si="192"/>
        <v>0.40499999999999997</v>
      </c>
      <c r="F1574" s="2">
        <f t="shared" si="193"/>
        <v>0.41600000000000004</v>
      </c>
      <c r="G1574" s="2">
        <f t="shared" si="187"/>
        <v>0.39759999999999995</v>
      </c>
      <c r="H1574" s="2">
        <f t="shared" si="191"/>
        <v>0.50885000000000025</v>
      </c>
      <c r="I1574" s="2">
        <f t="array" ref="I1574">SUMPRODUCT(B1558:B1577, (ROW(B1558:B1577)-ROW(B1558)+1)) / (20*21/2)</f>
        <v>0.40466666666666662</v>
      </c>
      <c r="J1574" s="2">
        <f t="shared" si="194"/>
        <v>0.40741995404300946</v>
      </c>
      <c r="K1574" s="2">
        <f t="shared" si="188"/>
        <v>0.41385354052254519</v>
      </c>
    </row>
    <row r="1575" spans="1:11" ht="13.5" x14ac:dyDescent="0.25">
      <c r="A1575" s="3">
        <f>TITRES_STAT!B1578</f>
        <v>44607</v>
      </c>
      <c r="B1575" s="5">
        <f>TITRES_STAT!D1578</f>
        <v>0.41</v>
      </c>
      <c r="C1575" s="2">
        <f t="shared" si="189"/>
        <v>0</v>
      </c>
      <c r="D1575" s="2">
        <f t="shared" si="190"/>
        <v>0.39799999999999996</v>
      </c>
      <c r="E1575" s="2">
        <f t="shared" si="192"/>
        <v>0.40400000000000003</v>
      </c>
      <c r="F1575" s="2">
        <f t="shared" si="193"/>
        <v>0.41349999999999998</v>
      </c>
      <c r="G1575" s="2">
        <f t="shared" si="187"/>
        <v>0.39740000000000003</v>
      </c>
      <c r="H1575" s="2">
        <f t="shared" si="191"/>
        <v>0.50755000000000017</v>
      </c>
      <c r="I1575" s="2">
        <f t="array" ref="I1575">SUMPRODUCT(B1559:B1578, (ROW(B1559:B1578)-ROW(B1559)+1)) / (20*21/2)</f>
        <v>0.4029523809523809</v>
      </c>
      <c r="J1575" s="2">
        <f t="shared" si="194"/>
        <v>0.40766567270558002</v>
      </c>
      <c r="K1575" s="2">
        <f t="shared" si="188"/>
        <v>0.41370242128636692</v>
      </c>
    </row>
    <row r="1576" spans="1:11" ht="13.5" x14ac:dyDescent="0.25">
      <c r="A1576" s="3">
        <f>TITRES_STAT!B1579</f>
        <v>44608</v>
      </c>
      <c r="B1576" s="5">
        <f>TITRES_STAT!D1579</f>
        <v>0.41</v>
      </c>
      <c r="C1576" s="2">
        <f t="shared" si="189"/>
        <v>0</v>
      </c>
      <c r="D1576" s="2">
        <f t="shared" si="190"/>
        <v>0.40400000000000003</v>
      </c>
      <c r="E1576" s="2">
        <f t="shared" si="192"/>
        <v>0.40200000000000002</v>
      </c>
      <c r="F1576" s="2">
        <f t="shared" si="193"/>
        <v>0.41050000000000003</v>
      </c>
      <c r="G1576" s="2">
        <f t="shared" si="187"/>
        <v>0.39739999999999998</v>
      </c>
      <c r="H1576" s="2">
        <f t="shared" si="191"/>
        <v>0.50625000000000009</v>
      </c>
      <c r="I1576" s="2">
        <f t="array" ref="I1576">SUMPRODUCT(B1560:B1579, (ROW(B1560:B1579)-ROW(B1560)+1)) / (20*21/2)</f>
        <v>0.40238095238095239</v>
      </c>
      <c r="J1576" s="2">
        <f t="shared" si="194"/>
        <v>0.40788798959076289</v>
      </c>
      <c r="K1576" s="2">
        <f t="shared" si="188"/>
        <v>0.41355722829474467</v>
      </c>
    </row>
    <row r="1577" spans="1:11" ht="13.5" x14ac:dyDescent="0.25">
      <c r="A1577" s="3">
        <f>TITRES_STAT!B1580</f>
        <v>44609</v>
      </c>
      <c r="B1577" s="5">
        <f>TITRES_STAT!D1580</f>
        <v>0.4</v>
      </c>
      <c r="C1577" s="2">
        <f t="shared" si="189"/>
        <v>-9.9999999999999534E-3</v>
      </c>
      <c r="D1577" s="2">
        <f t="shared" si="190"/>
        <v>0.40599999999999997</v>
      </c>
      <c r="E1577" s="2">
        <f t="shared" si="192"/>
        <v>0.40000000000000008</v>
      </c>
      <c r="F1577" s="2">
        <f t="shared" si="193"/>
        <v>0.40800000000000003</v>
      </c>
      <c r="G1577" s="2">
        <f t="shared" si="187"/>
        <v>0.39739999999999986</v>
      </c>
      <c r="H1577" s="2">
        <f t="shared" si="191"/>
        <v>0.50475000000000025</v>
      </c>
      <c r="I1577" s="2">
        <f t="array" ref="I1577">SUMPRODUCT(B1561:B1580, (ROW(B1561:B1580)-ROW(B1561)+1)) / (20*21/2)</f>
        <v>0.4028571428571428</v>
      </c>
      <c r="J1577" s="2">
        <f t="shared" si="194"/>
        <v>0.40713675248688075</v>
      </c>
      <c r="K1577" s="2">
        <f t="shared" si="188"/>
        <v>0.41302557228318609</v>
      </c>
    </row>
    <row r="1578" spans="1:11" ht="13.5" x14ac:dyDescent="0.25">
      <c r="A1578" s="3">
        <f>TITRES_STAT!B1581</f>
        <v>44610</v>
      </c>
      <c r="B1578" s="5">
        <f>TITRES_STAT!D1581</f>
        <v>0.39</v>
      </c>
      <c r="C1578" s="2">
        <f t="shared" si="189"/>
        <v>-1.0000000000000009E-2</v>
      </c>
      <c r="D1578" s="2">
        <f t="shared" si="190"/>
        <v>0.40400000000000003</v>
      </c>
      <c r="E1578" s="2">
        <f t="shared" si="192"/>
        <v>0.39800000000000002</v>
      </c>
      <c r="F1578" s="2">
        <f t="shared" si="193"/>
        <v>0.40600000000000003</v>
      </c>
      <c r="G1578" s="2">
        <f t="shared" si="187"/>
        <v>0.39739999999999998</v>
      </c>
      <c r="H1578" s="2">
        <f t="shared" si="191"/>
        <v>0.50300000000000022</v>
      </c>
      <c r="I1578" s="2">
        <f t="array" ref="I1578">SUMPRODUCT(B1562:B1581, (ROW(B1562:B1581)-ROW(B1562)+1)) / (20*21/2)</f>
        <v>0.40333333333333332</v>
      </c>
      <c r="J1578" s="2">
        <f t="shared" si="194"/>
        <v>0.40550468082146351</v>
      </c>
      <c r="K1578" s="2">
        <f t="shared" si="188"/>
        <v>0.41212260866423767</v>
      </c>
    </row>
    <row r="1579" spans="1:11" ht="13.5" x14ac:dyDescent="0.25">
      <c r="A1579" s="3">
        <f>TITRES_STAT!B1582</f>
        <v>44613</v>
      </c>
      <c r="B1579" s="5">
        <f>TITRES_STAT!D1582</f>
        <v>0.4</v>
      </c>
      <c r="C1579" s="2">
        <f t="shared" si="189"/>
        <v>1.0000000000000009E-2</v>
      </c>
      <c r="D1579" s="2">
        <f t="shared" si="190"/>
        <v>0.40199999999999997</v>
      </c>
      <c r="E1579" s="2">
        <f t="shared" si="192"/>
        <v>0.39800000000000002</v>
      </c>
      <c r="F1579" s="2">
        <f t="shared" si="193"/>
        <v>0.40499999999999997</v>
      </c>
      <c r="G1579" s="2">
        <f t="shared" si="187"/>
        <v>0.3975999999999999</v>
      </c>
      <c r="H1579" s="2">
        <f t="shared" si="191"/>
        <v>0.50115000000000021</v>
      </c>
      <c r="I1579" s="2">
        <f t="array" ref="I1579">SUMPRODUCT(B1563:B1582, (ROW(B1563:B1582)-ROW(B1563)+1)) / (20*21/2)</f>
        <v>0.40380952380952378</v>
      </c>
      <c r="J1579" s="2">
        <f t="shared" si="194"/>
        <v>0.40498042550513369</v>
      </c>
      <c r="K1579" s="2">
        <f t="shared" si="188"/>
        <v>0.41164721224603229</v>
      </c>
    </row>
    <row r="1580" spans="1:11" ht="13.5" x14ac:dyDescent="0.25">
      <c r="A1580" s="3">
        <f>TITRES_STAT!B1583</f>
        <v>44614</v>
      </c>
      <c r="B1580" s="5">
        <f>TITRES_STAT!D1583</f>
        <v>0.41</v>
      </c>
      <c r="C1580" s="2">
        <f t="shared" si="189"/>
        <v>9.9999999999999534E-3</v>
      </c>
      <c r="D1580" s="2">
        <f t="shared" si="190"/>
        <v>0.40200000000000002</v>
      </c>
      <c r="E1580" s="2">
        <f t="shared" si="192"/>
        <v>0.4</v>
      </c>
      <c r="F1580" s="2">
        <f t="shared" si="193"/>
        <v>0.40499999999999997</v>
      </c>
      <c r="G1580" s="2">
        <f t="shared" si="187"/>
        <v>0.39799999999999996</v>
      </c>
      <c r="H1580" s="2">
        <f t="shared" si="191"/>
        <v>0.4991500000000002</v>
      </c>
      <c r="I1580" s="2">
        <f t="array" ref="I1580">SUMPRODUCT(B1564:B1583, (ROW(B1564:B1583)-ROW(B1564)+1)) / (20*21/2)</f>
        <v>0.40523809523809523</v>
      </c>
      <c r="J1580" s="2">
        <f t="shared" si="194"/>
        <v>0.40545848021893049</v>
      </c>
      <c r="K1580" s="2">
        <f t="shared" si="188"/>
        <v>0.41158261568736437</v>
      </c>
    </row>
    <row r="1581" spans="1:11" ht="13.5" x14ac:dyDescent="0.25">
      <c r="A1581" s="3">
        <f>TITRES_STAT!B1584</f>
        <v>44615</v>
      </c>
      <c r="B1581" s="5">
        <f>TITRES_STAT!D1584</f>
        <v>0.41</v>
      </c>
      <c r="C1581" s="2">
        <f t="shared" si="189"/>
        <v>0</v>
      </c>
      <c r="D1581" s="2">
        <f t="shared" si="190"/>
        <v>0.40199999999999997</v>
      </c>
      <c r="E1581" s="2">
        <f t="shared" si="192"/>
        <v>0.40300000000000002</v>
      </c>
      <c r="F1581" s="2">
        <f t="shared" si="193"/>
        <v>0.40500000000000008</v>
      </c>
      <c r="G1581" s="2">
        <f t="shared" si="187"/>
        <v>0.39860000000000001</v>
      </c>
      <c r="H1581" s="2">
        <f t="shared" si="191"/>
        <v>0.49710000000000015</v>
      </c>
      <c r="I1581" s="2">
        <f t="array" ref="I1581">SUMPRODUCT(B1565:B1584, (ROW(B1565:B1584)-ROW(B1565)+1)) / (20*21/2)</f>
        <v>0.40561904761904766</v>
      </c>
      <c r="J1581" s="2">
        <f t="shared" si="194"/>
        <v>0.40589100591236571</v>
      </c>
      <c r="K1581" s="2">
        <f t="shared" si="188"/>
        <v>0.41152055232707557</v>
      </c>
    </row>
    <row r="1582" spans="1:11" ht="13.5" x14ac:dyDescent="0.25">
      <c r="A1582" s="3">
        <f>TITRES_STAT!B1585</f>
        <v>44616</v>
      </c>
      <c r="B1582" s="5">
        <f>TITRES_STAT!D1585</f>
        <v>0.41</v>
      </c>
      <c r="C1582" s="2">
        <f t="shared" si="189"/>
        <v>0</v>
      </c>
      <c r="D1582" s="2">
        <f t="shared" si="190"/>
        <v>0.40400000000000003</v>
      </c>
      <c r="E1582" s="2">
        <f t="shared" si="192"/>
        <v>0.40499999999999997</v>
      </c>
      <c r="F1582" s="2">
        <f t="shared" si="193"/>
        <v>0.40500000000000008</v>
      </c>
      <c r="G1582" s="2">
        <f t="shared" si="187"/>
        <v>0.39939999999999998</v>
      </c>
      <c r="H1582" s="2">
        <f t="shared" si="191"/>
        <v>0.49525000000000013</v>
      </c>
      <c r="I1582" s="2">
        <f t="array" ref="I1582">SUMPRODUCT(B1566:B1585, (ROW(B1566:B1585)-ROW(B1566)+1)) / (20*21/2)</f>
        <v>0.40504761904761905</v>
      </c>
      <c r="J1582" s="2">
        <f t="shared" si="194"/>
        <v>0.4062823386826166</v>
      </c>
      <c r="K1582" s="2">
        <f t="shared" si="188"/>
        <v>0.411460922824053</v>
      </c>
    </row>
    <row r="1583" spans="1:11" ht="13.5" x14ac:dyDescent="0.25">
      <c r="A1583" s="3">
        <f>TITRES_STAT!B1586</f>
        <v>44617</v>
      </c>
      <c r="B1583" s="5">
        <f>TITRES_STAT!D1586</f>
        <v>0.42</v>
      </c>
      <c r="C1583" s="2">
        <f t="shared" si="189"/>
        <v>1.0000000000000009E-2</v>
      </c>
      <c r="D1583" s="2">
        <f t="shared" si="190"/>
        <v>0.41</v>
      </c>
      <c r="E1583" s="2">
        <f t="shared" si="192"/>
        <v>0.40700000000000003</v>
      </c>
      <c r="F1583" s="2">
        <f t="shared" si="193"/>
        <v>0.40600000000000003</v>
      </c>
      <c r="G1583" s="2">
        <f t="shared" si="187"/>
        <v>0.40060000000000001</v>
      </c>
      <c r="H1583" s="2">
        <f t="shared" si="191"/>
        <v>0.49335000000000018</v>
      </c>
      <c r="I1583" s="2">
        <f t="array" ref="I1583">SUMPRODUCT(B1567:B1586, (ROW(B1567:B1586)-ROW(B1567)+1)) / (20*21/2)</f>
        <v>0.40552380952380951</v>
      </c>
      <c r="J1583" s="2">
        <f t="shared" si="194"/>
        <v>0.40758878261760545</v>
      </c>
      <c r="K1583" s="2">
        <f t="shared" si="188"/>
        <v>0.4117957885956588</v>
      </c>
    </row>
    <row r="1584" spans="1:11" ht="13.5" x14ac:dyDescent="0.25">
      <c r="A1584" s="3">
        <f>TITRES_STAT!B1587</f>
        <v>44620</v>
      </c>
      <c r="B1584" s="5">
        <f>TITRES_STAT!D1587</f>
        <v>0.41</v>
      </c>
      <c r="C1584" s="2">
        <f t="shared" si="189"/>
        <v>-1.0000000000000009E-2</v>
      </c>
      <c r="D1584" s="2">
        <f t="shared" si="190"/>
        <v>0.41200000000000003</v>
      </c>
      <c r="E1584" s="2">
        <f t="shared" si="192"/>
        <v>0.40700000000000003</v>
      </c>
      <c r="F1584" s="2">
        <f t="shared" si="193"/>
        <v>0.40600000000000003</v>
      </c>
      <c r="G1584" s="2">
        <f t="shared" si="187"/>
        <v>0.40180000000000005</v>
      </c>
      <c r="H1584" s="2">
        <f t="shared" si="191"/>
        <v>0.49140000000000006</v>
      </c>
      <c r="I1584" s="2">
        <f t="array" ref="I1584">SUMPRODUCT(B1568:B1587, (ROW(B1568:B1587)-ROW(B1568)+1)) / (20*21/2)</f>
        <v>0.40704761904761899</v>
      </c>
      <c r="J1584" s="2">
        <f t="shared" si="194"/>
        <v>0.40781842236830967</v>
      </c>
      <c r="K1584" s="2">
        <f t="shared" si="188"/>
        <v>0.4117253655134761</v>
      </c>
    </row>
    <row r="1585" spans="1:11" ht="13.5" x14ac:dyDescent="0.25">
      <c r="A1585" s="3">
        <f>TITRES_STAT!B1588</f>
        <v>44621</v>
      </c>
      <c r="B1585" s="5">
        <f>TITRES_STAT!D1588</f>
        <v>0.4</v>
      </c>
      <c r="C1585" s="2">
        <f t="shared" si="189"/>
        <v>-9.9999999999999534E-3</v>
      </c>
      <c r="D1585" s="2">
        <f t="shared" si="190"/>
        <v>0.41</v>
      </c>
      <c r="E1585" s="2">
        <f t="shared" si="192"/>
        <v>0.40600000000000003</v>
      </c>
      <c r="F1585" s="2">
        <f t="shared" si="193"/>
        <v>0.40500000000000008</v>
      </c>
      <c r="G1585" s="2">
        <f t="shared" si="187"/>
        <v>0.40299999999999997</v>
      </c>
      <c r="H1585" s="2">
        <f t="shared" si="191"/>
        <v>0.48920000000000013</v>
      </c>
      <c r="I1585" s="2">
        <f t="array" ref="I1585">SUMPRODUCT(B1569:B1588, (ROW(B1569:B1588)-ROW(B1569)+1)) / (20*21/2)</f>
        <v>0.40857142857142864</v>
      </c>
      <c r="J1585" s="2">
        <f t="shared" si="194"/>
        <v>0.40707381071418491</v>
      </c>
      <c r="K1585" s="2">
        <f t="shared" si="188"/>
        <v>0.41126554725804571</v>
      </c>
    </row>
    <row r="1586" spans="1:11" ht="13.5" x14ac:dyDescent="0.25">
      <c r="A1586" s="3">
        <f>TITRES_STAT!B1589</f>
        <v>44622</v>
      </c>
      <c r="B1586" s="5">
        <f>TITRES_STAT!D1589</f>
        <v>0.41</v>
      </c>
      <c r="C1586" s="2">
        <f t="shared" si="189"/>
        <v>9.9999999999999534E-3</v>
      </c>
      <c r="D1586" s="2">
        <f t="shared" si="190"/>
        <v>0.41000000000000003</v>
      </c>
      <c r="E1586" s="2">
        <f t="shared" si="192"/>
        <v>0.40599999999999997</v>
      </c>
      <c r="F1586" s="2">
        <f t="shared" si="193"/>
        <v>0.40400000000000008</v>
      </c>
      <c r="G1586" s="2">
        <f t="shared" ref="G1586:G1649" si="195">AVERAGE(B1537:B1586)</f>
        <v>0.40439999999999998</v>
      </c>
      <c r="H1586" s="2">
        <f t="shared" si="191"/>
        <v>0.48710000000000014</v>
      </c>
      <c r="I1586" s="2">
        <f t="array" ref="I1586">SUMPRODUCT(B1570:B1589, (ROW(B1570:B1589)-ROW(B1570)+1)) / (20*21/2)</f>
        <v>0.41100000000000003</v>
      </c>
      <c r="J1586" s="2">
        <f t="shared" si="194"/>
        <v>0.40735249540807206</v>
      </c>
      <c r="K1586" s="2">
        <f t="shared" si="188"/>
        <v>0.41121591795380863</v>
      </c>
    </row>
    <row r="1587" spans="1:11" ht="13.5" x14ac:dyDescent="0.25">
      <c r="A1587" s="3">
        <f>TITRES_STAT!B1590</f>
        <v>44623</v>
      </c>
      <c r="B1587" s="5">
        <f>TITRES_STAT!D1590</f>
        <v>0.42</v>
      </c>
      <c r="C1587" s="2">
        <f t="shared" si="189"/>
        <v>1.0000000000000009E-2</v>
      </c>
      <c r="D1587" s="2">
        <f t="shared" si="190"/>
        <v>0.41200000000000003</v>
      </c>
      <c r="E1587" s="2">
        <f t="shared" si="192"/>
        <v>0.40800000000000003</v>
      </c>
      <c r="F1587" s="2">
        <f t="shared" si="193"/>
        <v>0.40400000000000008</v>
      </c>
      <c r="G1587" s="2">
        <f t="shared" si="195"/>
        <v>0.40620000000000012</v>
      </c>
      <c r="H1587" s="2">
        <f t="shared" si="191"/>
        <v>0.48505000000000015</v>
      </c>
      <c r="I1587" s="2">
        <f t="array" ref="I1587">SUMPRODUCT(B1571:B1590, (ROW(B1571:B1590)-ROW(B1571)+1)) / (20*21/2)</f>
        <v>0.41423809523809529</v>
      </c>
      <c r="J1587" s="2">
        <f t="shared" si="194"/>
        <v>0.4085570196549223</v>
      </c>
      <c r="K1587" s="2">
        <f t="shared" ref="K1587:K1650" si="196">$K$4*B1587+(1-$K$4)*K1586</f>
        <v>0.41156039175954162</v>
      </c>
    </row>
    <row r="1588" spans="1:11" ht="13.5" x14ac:dyDescent="0.25">
      <c r="A1588" s="3">
        <f>TITRES_STAT!B1591</f>
        <v>44624</v>
      </c>
      <c r="B1588" s="5">
        <f>TITRES_STAT!D1591</f>
        <v>0.42</v>
      </c>
      <c r="C1588" s="2">
        <f t="shared" si="189"/>
        <v>0</v>
      </c>
      <c r="D1588" s="2">
        <f t="shared" si="190"/>
        <v>0.41200000000000003</v>
      </c>
      <c r="E1588" s="2">
        <f t="shared" si="192"/>
        <v>0.41100000000000003</v>
      </c>
      <c r="F1588" s="2">
        <f t="shared" si="193"/>
        <v>0.40450000000000008</v>
      </c>
      <c r="G1588" s="2">
        <f t="shared" si="195"/>
        <v>0.40780000000000016</v>
      </c>
      <c r="H1588" s="2">
        <f t="shared" si="191"/>
        <v>0.48290000000000011</v>
      </c>
      <c r="I1588" s="2">
        <f t="array" ref="I1588">SUMPRODUCT(B1572:B1591, (ROW(B1572:B1591)-ROW(B1572)+1)) / (20*21/2)</f>
        <v>0.41819047619047617</v>
      </c>
      <c r="J1588" s="2">
        <f t="shared" si="194"/>
        <v>0.40964682730683444</v>
      </c>
      <c r="K1588" s="2">
        <f t="shared" si="196"/>
        <v>0.41189135678857924</v>
      </c>
    </row>
    <row r="1589" spans="1:11" ht="13.5" x14ac:dyDescent="0.25">
      <c r="A1589" s="3">
        <f>TITRES_STAT!B1592</f>
        <v>44627</v>
      </c>
      <c r="B1589" s="5">
        <f>TITRES_STAT!D1592</f>
        <v>0.43</v>
      </c>
      <c r="C1589" s="2">
        <f t="shared" si="189"/>
        <v>1.0000000000000009E-2</v>
      </c>
      <c r="D1589" s="2">
        <f t="shared" si="190"/>
        <v>0.41600000000000004</v>
      </c>
      <c r="E1589" s="2">
        <f t="shared" si="192"/>
        <v>0.41399999999999998</v>
      </c>
      <c r="F1589" s="2">
        <f t="shared" si="193"/>
        <v>0.40600000000000003</v>
      </c>
      <c r="G1589" s="2">
        <f t="shared" si="195"/>
        <v>0.40940000000000021</v>
      </c>
      <c r="H1589" s="2">
        <f t="shared" si="191"/>
        <v>0.48075000000000018</v>
      </c>
      <c r="I1589" s="2">
        <f t="array" ref="I1589">SUMPRODUCT(B1573:B1592, (ROW(B1573:B1592)-ROW(B1573)+1)) / (20*21/2)</f>
        <v>0.42371428571428565</v>
      </c>
      <c r="J1589" s="2">
        <f t="shared" si="194"/>
        <v>0.41158522470618353</v>
      </c>
      <c r="K1589" s="2">
        <f t="shared" si="196"/>
        <v>0.41260149965961535</v>
      </c>
    </row>
    <row r="1590" spans="1:11" ht="13.5" x14ac:dyDescent="0.25">
      <c r="A1590" s="3">
        <f>TITRES_STAT!B1593</f>
        <v>44628</v>
      </c>
      <c r="B1590" s="5">
        <f>TITRES_STAT!D1593</f>
        <v>0.44</v>
      </c>
      <c r="C1590" s="2">
        <f t="shared" si="189"/>
        <v>1.0000000000000009E-2</v>
      </c>
      <c r="D1590" s="2">
        <f t="shared" si="190"/>
        <v>0.42400000000000004</v>
      </c>
      <c r="E1590" s="2">
        <f t="shared" si="192"/>
        <v>0.41699999999999998</v>
      </c>
      <c r="F1590" s="2">
        <f t="shared" si="193"/>
        <v>0.40849999999999997</v>
      </c>
      <c r="G1590" s="2">
        <f t="shared" si="195"/>
        <v>0.41100000000000014</v>
      </c>
      <c r="H1590" s="2">
        <f t="shared" si="191"/>
        <v>0.47875000000000012</v>
      </c>
      <c r="I1590" s="2">
        <f t="array" ref="I1590">SUMPRODUCT(B1574:B1593, (ROW(B1574:B1593)-ROW(B1574)+1)) / (20*21/2)</f>
        <v>0.42980952380952375</v>
      </c>
      <c r="J1590" s="2">
        <f t="shared" si="194"/>
        <v>0.41429139378178509</v>
      </c>
      <c r="K1590" s="2">
        <f t="shared" si="196"/>
        <v>0.41367595065335594</v>
      </c>
    </row>
    <row r="1591" spans="1:11" ht="13.5" x14ac:dyDescent="0.25">
      <c r="A1591" s="3">
        <f>TITRES_STAT!B1594</f>
        <v>44629</v>
      </c>
      <c r="B1591" s="5">
        <f>TITRES_STAT!D1594</f>
        <v>0.45</v>
      </c>
      <c r="C1591" s="2">
        <f t="shared" si="189"/>
        <v>1.0000000000000009E-2</v>
      </c>
      <c r="D1591" s="2">
        <f t="shared" si="190"/>
        <v>0.43200000000000005</v>
      </c>
      <c r="E1591" s="2">
        <f t="shared" si="192"/>
        <v>0.42099999999999999</v>
      </c>
      <c r="F1591" s="2">
        <f t="shared" si="193"/>
        <v>0.41200000000000003</v>
      </c>
      <c r="G1591" s="2">
        <f t="shared" si="195"/>
        <v>0.41260000000000019</v>
      </c>
      <c r="H1591" s="2">
        <f t="shared" si="191"/>
        <v>0.47695000000000015</v>
      </c>
      <c r="I1591" s="2">
        <f t="array" ref="I1591">SUMPRODUCT(B1575:B1594, (ROW(B1575:B1594)-ROW(B1575)+1)) / (20*21/2)</f>
        <v>0.43742857142857144</v>
      </c>
      <c r="J1591" s="2">
        <f t="shared" si="194"/>
        <v>0.41769221342161511</v>
      </c>
      <c r="K1591" s="2">
        <f t="shared" si="196"/>
        <v>0.41510042317675377</v>
      </c>
    </row>
    <row r="1592" spans="1:11" ht="13.5" x14ac:dyDescent="0.25">
      <c r="A1592" s="3">
        <f>TITRES_STAT!B1595</f>
        <v>44630</v>
      </c>
      <c r="B1592" s="5">
        <f>TITRES_STAT!D1595</f>
        <v>0.47</v>
      </c>
      <c r="C1592" s="2">
        <f t="shared" si="189"/>
        <v>1.9999999999999962E-2</v>
      </c>
      <c r="D1592" s="2">
        <f t="shared" si="190"/>
        <v>0.442</v>
      </c>
      <c r="E1592" s="2">
        <f t="shared" si="192"/>
        <v>0.42700000000000005</v>
      </c>
      <c r="F1592" s="2">
        <f t="shared" si="193"/>
        <v>0.41600000000000004</v>
      </c>
      <c r="G1592" s="2">
        <f t="shared" si="195"/>
        <v>0.4144000000000001</v>
      </c>
      <c r="H1592" s="2">
        <f t="shared" si="191"/>
        <v>0.47530000000000017</v>
      </c>
      <c r="I1592" s="2">
        <f t="array" ref="I1592">SUMPRODUCT(B1576:B1595, (ROW(B1576:B1595)-ROW(B1576)+1)) / (20*21/2)</f>
        <v>0.44557142857142862</v>
      </c>
      <c r="J1592" s="2">
        <f t="shared" si="194"/>
        <v>0.42267390738146132</v>
      </c>
      <c r="K1592" s="2">
        <f t="shared" si="196"/>
        <v>0.41725334775805756</v>
      </c>
    </row>
    <row r="1593" spans="1:11" ht="13.5" x14ac:dyDescent="0.25">
      <c r="A1593" s="3">
        <f>TITRES_STAT!B1596</f>
        <v>44631</v>
      </c>
      <c r="B1593" s="5">
        <f>TITRES_STAT!D1596</f>
        <v>0.48</v>
      </c>
      <c r="C1593" s="2">
        <f t="shared" si="189"/>
        <v>1.0000000000000009E-2</v>
      </c>
      <c r="D1593" s="2">
        <f t="shared" si="190"/>
        <v>0.45400000000000001</v>
      </c>
      <c r="E1593" s="2">
        <f t="shared" si="192"/>
        <v>0.433</v>
      </c>
      <c r="F1593" s="2">
        <f t="shared" si="193"/>
        <v>0.42000000000000004</v>
      </c>
      <c r="G1593" s="2">
        <f t="shared" si="195"/>
        <v>0.41640000000000016</v>
      </c>
      <c r="H1593" s="2">
        <f t="shared" si="191"/>
        <v>0.47375000000000023</v>
      </c>
      <c r="I1593" s="2">
        <f t="array" ref="I1593">SUMPRODUCT(B1577:B1596, (ROW(B1577:B1596)-ROW(B1577)+1)) / (20*21/2)</f>
        <v>0.45419047619047614</v>
      </c>
      <c r="J1593" s="2">
        <f t="shared" si="194"/>
        <v>0.42813353524989356</v>
      </c>
      <c r="K1593" s="2">
        <f t="shared" si="196"/>
        <v>0.41971400078715332</v>
      </c>
    </row>
    <row r="1594" spans="1:11" ht="13.5" x14ac:dyDescent="0.25">
      <c r="A1594" s="3">
        <f>TITRES_STAT!B1597</f>
        <v>44634</v>
      </c>
      <c r="B1594" s="5">
        <f>TITRES_STAT!D1597</f>
        <v>0.5</v>
      </c>
      <c r="C1594" s="2">
        <f t="shared" si="189"/>
        <v>2.0000000000000018E-2</v>
      </c>
      <c r="D1594" s="2">
        <f t="shared" si="190"/>
        <v>0.46799999999999997</v>
      </c>
      <c r="E1594" s="2">
        <f t="shared" si="192"/>
        <v>0.442</v>
      </c>
      <c r="F1594" s="2">
        <f t="shared" si="193"/>
        <v>0.42449999999999999</v>
      </c>
      <c r="G1594" s="2">
        <f t="shared" si="195"/>
        <v>0.41900000000000015</v>
      </c>
      <c r="H1594" s="2">
        <f t="shared" si="191"/>
        <v>0.47235000000000021</v>
      </c>
      <c r="I1594" s="2">
        <f t="array" ref="I1594">SUMPRODUCT(B1578:B1597, (ROW(B1578:B1597)-ROW(B1578)+1)) / (20*21/2)</f>
        <v>0.46419047619047621</v>
      </c>
      <c r="J1594" s="2">
        <f t="shared" si="194"/>
        <v>0.43497796046418941</v>
      </c>
      <c r="K1594" s="2">
        <f t="shared" si="196"/>
        <v>0.42286247134451987</v>
      </c>
    </row>
    <row r="1595" spans="1:11" ht="13.5" x14ac:dyDescent="0.25">
      <c r="A1595" s="3">
        <f>TITRES_STAT!B1598</f>
        <v>44635</v>
      </c>
      <c r="B1595" s="5">
        <f>TITRES_STAT!D1598</f>
        <v>0.51</v>
      </c>
      <c r="C1595" s="2">
        <f t="shared" si="189"/>
        <v>1.0000000000000009E-2</v>
      </c>
      <c r="D1595" s="2">
        <f t="shared" si="190"/>
        <v>0.48200000000000004</v>
      </c>
      <c r="E1595" s="2">
        <f t="shared" si="192"/>
        <v>0.45299999999999996</v>
      </c>
      <c r="F1595" s="2">
        <f t="shared" si="193"/>
        <v>0.42949999999999999</v>
      </c>
      <c r="G1595" s="2">
        <f t="shared" si="195"/>
        <v>0.4216000000000002</v>
      </c>
      <c r="H1595" s="2">
        <f t="shared" si="191"/>
        <v>0.47110000000000019</v>
      </c>
      <c r="I1595" s="2">
        <f t="array" ref="I1595">SUMPRODUCT(B1579:B1598, (ROW(B1579:B1598)-ROW(B1579)+1)) / (20*21/2)</f>
        <v>0.47352380952380951</v>
      </c>
      <c r="J1595" s="2">
        <f t="shared" si="194"/>
        <v>0.44212291661045711</v>
      </c>
      <c r="K1595" s="2">
        <f t="shared" si="196"/>
        <v>0.42627962933100932</v>
      </c>
    </row>
    <row r="1596" spans="1:11" ht="13.5" x14ac:dyDescent="0.25">
      <c r="A1596" s="3">
        <f>TITRES_STAT!B1599</f>
        <v>44636</v>
      </c>
      <c r="B1596" s="5">
        <f>TITRES_STAT!D1599</f>
        <v>0.52</v>
      </c>
      <c r="C1596" s="2">
        <f t="shared" si="189"/>
        <v>1.0000000000000009E-2</v>
      </c>
      <c r="D1596" s="2">
        <f t="shared" si="190"/>
        <v>0.496</v>
      </c>
      <c r="E1596" s="2">
        <f t="shared" si="192"/>
        <v>0.46400000000000008</v>
      </c>
      <c r="F1596" s="2">
        <f t="shared" si="193"/>
        <v>0.43499999999999994</v>
      </c>
      <c r="G1596" s="2">
        <f t="shared" si="195"/>
        <v>0.42440000000000017</v>
      </c>
      <c r="H1596" s="2">
        <f t="shared" si="191"/>
        <v>0.47005000000000008</v>
      </c>
      <c r="I1596" s="2">
        <f t="array" ref="I1596">SUMPRODUCT(B1580:B1599, (ROW(B1580:B1599)-ROW(B1580)+1)) / (20*21/2)</f>
        <v>0.48119047619047622</v>
      </c>
      <c r="J1596" s="2">
        <f t="shared" si="194"/>
        <v>0.4495397816951755</v>
      </c>
      <c r="K1596" s="2">
        <f t="shared" si="196"/>
        <v>0.42995493798469525</v>
      </c>
    </row>
    <row r="1597" spans="1:11" ht="13.5" x14ac:dyDescent="0.25">
      <c r="A1597" s="3">
        <f>TITRES_STAT!B1600</f>
        <v>44637</v>
      </c>
      <c r="B1597" s="5">
        <f>TITRES_STAT!D1600</f>
        <v>0.54</v>
      </c>
      <c r="C1597" s="2">
        <f t="shared" si="189"/>
        <v>2.0000000000000018E-2</v>
      </c>
      <c r="D1597" s="2">
        <f t="shared" si="190"/>
        <v>0.51</v>
      </c>
      <c r="E1597" s="2">
        <f t="shared" si="192"/>
        <v>0.47600000000000009</v>
      </c>
      <c r="F1597" s="2">
        <f t="shared" si="193"/>
        <v>0.442</v>
      </c>
      <c r="G1597" s="2">
        <f t="shared" si="195"/>
        <v>0.42740000000000017</v>
      </c>
      <c r="H1597" s="2">
        <f t="shared" si="191"/>
        <v>0.46915000000000007</v>
      </c>
      <c r="I1597" s="2">
        <f t="array" ref="I1597">SUMPRODUCT(B1581:B1600, (ROW(B1581:B1600)-ROW(B1581)+1)) / (20*21/2)</f>
        <v>0.48633333333333323</v>
      </c>
      <c r="J1597" s="2">
        <f t="shared" si="194"/>
        <v>0.45815504058134926</v>
      </c>
      <c r="K1597" s="2">
        <f t="shared" si="196"/>
        <v>0.43427043061274645</v>
      </c>
    </row>
    <row r="1598" spans="1:11" ht="13.5" x14ac:dyDescent="0.25">
      <c r="A1598" s="3">
        <f>TITRES_STAT!B1601</f>
        <v>44638</v>
      </c>
      <c r="B1598" s="5">
        <f>TITRES_STAT!D1601</f>
        <v>0.54</v>
      </c>
      <c r="C1598" s="2">
        <f t="shared" si="189"/>
        <v>0</v>
      </c>
      <c r="D1598" s="2">
        <f t="shared" si="190"/>
        <v>0.52200000000000002</v>
      </c>
      <c r="E1598" s="2">
        <f t="shared" si="192"/>
        <v>0.48799999999999999</v>
      </c>
      <c r="F1598" s="2">
        <f t="shared" si="193"/>
        <v>0.4494999999999999</v>
      </c>
      <c r="G1598" s="2">
        <f t="shared" si="195"/>
        <v>0.43040000000000012</v>
      </c>
      <c r="H1598" s="2">
        <f t="shared" si="191"/>
        <v>0.46835000000000016</v>
      </c>
      <c r="I1598" s="2">
        <f t="array" ref="I1598">SUMPRODUCT(B1582:B1601, (ROW(B1582:B1601)-ROW(B1582)+1)) / (20*21/2)</f>
        <v>0.49100000000000005</v>
      </c>
      <c r="J1598" s="2">
        <f t="shared" si="194"/>
        <v>0.46594979862122077</v>
      </c>
      <c r="K1598" s="2">
        <f t="shared" si="196"/>
        <v>0.43841668823577601</v>
      </c>
    </row>
    <row r="1599" spans="1:11" ht="13.5" x14ac:dyDescent="0.25">
      <c r="A1599" s="3">
        <f>TITRES_STAT!B1602</f>
        <v>44641</v>
      </c>
      <c r="B1599" s="5">
        <f>TITRES_STAT!D1602</f>
        <v>0.53</v>
      </c>
      <c r="C1599" s="2">
        <f t="shared" si="189"/>
        <v>-1.0000000000000009E-2</v>
      </c>
      <c r="D1599" s="2">
        <f t="shared" si="190"/>
        <v>0.52800000000000014</v>
      </c>
      <c r="E1599" s="2">
        <f t="shared" si="192"/>
        <v>0.49799999999999994</v>
      </c>
      <c r="F1599" s="2">
        <f t="shared" si="193"/>
        <v>0.45599999999999996</v>
      </c>
      <c r="G1599" s="2">
        <f t="shared" si="195"/>
        <v>0.43280000000000013</v>
      </c>
      <c r="H1599" s="2">
        <f t="shared" si="191"/>
        <v>0.46735000000000004</v>
      </c>
      <c r="I1599" s="2">
        <f t="array" ref="I1599">SUMPRODUCT(B1583:B1602, (ROW(B1583:B1602)-ROW(B1583)+1)) / (20*21/2)</f>
        <v>0.49328571428571422</v>
      </c>
      <c r="J1599" s="2">
        <f t="shared" si="194"/>
        <v>0.47204981780015209</v>
      </c>
      <c r="K1599" s="2">
        <f t="shared" si="196"/>
        <v>0.44200819065790248</v>
      </c>
    </row>
    <row r="1600" spans="1:11" ht="13.5" x14ac:dyDescent="0.25">
      <c r="A1600" s="3">
        <f>TITRES_STAT!B1603</f>
        <v>44642</v>
      </c>
      <c r="B1600" s="5">
        <f>TITRES_STAT!D1603</f>
        <v>0.51</v>
      </c>
      <c r="C1600" s="2">
        <f t="shared" si="189"/>
        <v>-2.0000000000000018E-2</v>
      </c>
      <c r="D1600" s="2">
        <f t="shared" si="190"/>
        <v>0.52799999999999991</v>
      </c>
      <c r="E1600" s="2">
        <f t="shared" si="192"/>
        <v>0.505</v>
      </c>
      <c r="F1600" s="2">
        <f t="shared" si="193"/>
        <v>0.46099999999999997</v>
      </c>
      <c r="G1600" s="2">
        <f t="shared" si="195"/>
        <v>0.43460000000000015</v>
      </c>
      <c r="H1600" s="2">
        <f t="shared" si="191"/>
        <v>0.4663500000000001</v>
      </c>
      <c r="I1600" s="2">
        <f t="array" ref="I1600">SUMPRODUCT(B1584:B1603, (ROW(B1584:B1603)-ROW(B1584)+1)) / (20*21/2)</f>
        <v>0.49328571428571433</v>
      </c>
      <c r="J1600" s="2">
        <f t="shared" si="194"/>
        <v>0.47566412086680432</v>
      </c>
      <c r="K1600" s="2">
        <f t="shared" si="196"/>
        <v>0.44467453612229851</v>
      </c>
    </row>
    <row r="1601" spans="1:11" ht="13.5" x14ac:dyDescent="0.25">
      <c r="A1601" s="3">
        <f>TITRES_STAT!B1604</f>
        <v>44643</v>
      </c>
      <c r="B1601" s="5">
        <f>TITRES_STAT!D1604</f>
        <v>0.51</v>
      </c>
      <c r="C1601" s="2">
        <f t="shared" si="189"/>
        <v>0</v>
      </c>
      <c r="D1601" s="2">
        <f t="shared" si="190"/>
        <v>0.52600000000000002</v>
      </c>
      <c r="E1601" s="2">
        <f t="shared" si="192"/>
        <v>0.5109999999999999</v>
      </c>
      <c r="F1601" s="2">
        <f t="shared" si="193"/>
        <v>0.46599999999999991</v>
      </c>
      <c r="G1601" s="2">
        <f t="shared" si="195"/>
        <v>0.4362000000000002</v>
      </c>
      <c r="H1601" s="2">
        <f t="shared" si="191"/>
        <v>0.46540000000000015</v>
      </c>
      <c r="I1601" s="2">
        <f t="array" ref="I1601">SUMPRODUCT(B1585:B1604, (ROW(B1585:B1604)-ROW(B1585)+1)) / (20*21/2)</f>
        <v>0.4920952380952382</v>
      </c>
      <c r="J1601" s="2">
        <f t="shared" si="194"/>
        <v>0.47893420459377534</v>
      </c>
      <c r="K1601" s="2">
        <f t="shared" si="196"/>
        <v>0.44723631901946331</v>
      </c>
    </row>
    <row r="1602" spans="1:11" ht="13.5" x14ac:dyDescent="0.25">
      <c r="A1602" s="3">
        <f>TITRES_STAT!B1605</f>
        <v>44644</v>
      </c>
      <c r="B1602" s="5">
        <f>TITRES_STAT!D1605</f>
        <v>0.49</v>
      </c>
      <c r="C1602" s="2">
        <f t="shared" si="189"/>
        <v>-2.0000000000000018E-2</v>
      </c>
      <c r="D1602" s="2">
        <f t="shared" si="190"/>
        <v>0.51600000000000001</v>
      </c>
      <c r="E1602" s="2">
        <f t="shared" si="192"/>
        <v>0.51300000000000001</v>
      </c>
      <c r="F1602" s="2">
        <f t="shared" si="193"/>
        <v>0.47000000000000003</v>
      </c>
      <c r="G1602" s="2">
        <f t="shared" si="195"/>
        <v>0.43720000000000014</v>
      </c>
      <c r="H1602" s="2">
        <f t="shared" si="191"/>
        <v>0.46450000000000008</v>
      </c>
      <c r="I1602" s="2">
        <f t="array" ref="I1602">SUMPRODUCT(B1586:B1605, (ROW(B1586:B1605)-ROW(B1586)+1)) / (20*21/2)</f>
        <v>0.48876190476190468</v>
      </c>
      <c r="J1602" s="2">
        <f t="shared" si="194"/>
        <v>0.47998808987055863</v>
      </c>
      <c r="K1602" s="2">
        <f t="shared" si="196"/>
        <v>0.44891332611673929</v>
      </c>
    </row>
    <row r="1603" spans="1:11" ht="13.5" x14ac:dyDescent="0.25">
      <c r="A1603" s="3">
        <f>TITRES_STAT!B1606</f>
        <v>44645</v>
      </c>
      <c r="B1603" s="5">
        <f>TITRES_STAT!D1606</f>
        <v>0.47</v>
      </c>
      <c r="C1603" s="2">
        <f t="shared" si="189"/>
        <v>-2.0000000000000018E-2</v>
      </c>
      <c r="D1603" s="2">
        <f t="shared" si="190"/>
        <v>0.502</v>
      </c>
      <c r="E1603" s="2">
        <f t="shared" si="192"/>
        <v>0.51200000000000001</v>
      </c>
      <c r="F1603" s="2">
        <f t="shared" si="193"/>
        <v>0.47250000000000003</v>
      </c>
      <c r="G1603" s="2">
        <f t="shared" si="195"/>
        <v>0.43760000000000004</v>
      </c>
      <c r="H1603" s="2">
        <f t="shared" si="191"/>
        <v>0.46345000000000014</v>
      </c>
      <c r="I1603" s="2">
        <f t="array" ref="I1603">SUMPRODUCT(B1587:B1606, (ROW(B1587:B1606)-ROW(B1587)+1)) / (20*21/2)</f>
        <v>0.48619047619047617</v>
      </c>
      <c r="J1603" s="2">
        <f t="shared" si="194"/>
        <v>0.47903684321621975</v>
      </c>
      <c r="K1603" s="2">
        <f t="shared" si="196"/>
        <v>0.44974025450431815</v>
      </c>
    </row>
    <row r="1604" spans="1:11" ht="13.5" x14ac:dyDescent="0.25">
      <c r="A1604" s="3">
        <f>TITRES_STAT!B1607</f>
        <v>44648</v>
      </c>
      <c r="B1604" s="5">
        <f>TITRES_STAT!D1607</f>
        <v>0.46</v>
      </c>
      <c r="C1604" s="2">
        <f t="shared" ref="C1604:C1667" si="197">B1604-B1603</f>
        <v>-9.9999999999999534E-3</v>
      </c>
      <c r="D1604" s="2">
        <f t="shared" si="190"/>
        <v>0.48799999999999999</v>
      </c>
      <c r="E1604" s="2">
        <f t="shared" si="192"/>
        <v>0.50800000000000001</v>
      </c>
      <c r="F1604" s="2">
        <f t="shared" si="193"/>
        <v>0.47500000000000009</v>
      </c>
      <c r="G1604" s="2">
        <f t="shared" si="195"/>
        <v>0.43780000000000008</v>
      </c>
      <c r="H1604" s="2">
        <f t="shared" si="191"/>
        <v>0.46235000000000015</v>
      </c>
      <c r="I1604" s="2">
        <f t="array" ref="I1604">SUMPRODUCT(B1588:B1607, (ROW(B1588:B1607)-ROW(B1588)+1)) / (20*21/2)</f>
        <v>0.48533333333333339</v>
      </c>
      <c r="J1604" s="2">
        <f t="shared" si="194"/>
        <v>0.47722381052896073</v>
      </c>
      <c r="K1604" s="2">
        <f t="shared" si="196"/>
        <v>0.45014259746493318</v>
      </c>
    </row>
    <row r="1605" spans="1:11" ht="13.5" x14ac:dyDescent="0.25">
      <c r="A1605" s="3">
        <f>TITRES_STAT!B1608</f>
        <v>44649</v>
      </c>
      <c r="B1605" s="5">
        <f>TITRES_STAT!D1608</f>
        <v>0.44</v>
      </c>
      <c r="C1605" s="2">
        <f t="shared" si="197"/>
        <v>-2.0000000000000018E-2</v>
      </c>
      <c r="D1605" s="2">
        <f t="shared" si="190"/>
        <v>0.47400000000000003</v>
      </c>
      <c r="E1605" s="2">
        <f t="shared" si="192"/>
        <v>0.501</v>
      </c>
      <c r="F1605" s="2">
        <f t="shared" si="193"/>
        <v>0.47699999999999998</v>
      </c>
      <c r="G1605" s="2">
        <f t="shared" si="195"/>
        <v>0.43740000000000007</v>
      </c>
      <c r="H1605" s="2">
        <f t="shared" si="191"/>
        <v>0.46120000000000017</v>
      </c>
      <c r="I1605" s="2">
        <f t="array" ref="I1605">SUMPRODUCT(B1589:B1608, (ROW(B1589:B1608)-ROW(B1589)+1)) / (20*21/2)</f>
        <v>0.4861428571428571</v>
      </c>
      <c r="J1605" s="2">
        <f t="shared" si="194"/>
        <v>0.47367868571667876</v>
      </c>
      <c r="K1605" s="2">
        <f t="shared" si="196"/>
        <v>0.44974484854473973</v>
      </c>
    </row>
    <row r="1606" spans="1:11" ht="13.5" x14ac:dyDescent="0.25">
      <c r="A1606" s="3">
        <f>TITRES_STAT!B1609</f>
        <v>44650</v>
      </c>
      <c r="B1606" s="5">
        <f>TITRES_STAT!D1609</f>
        <v>0.45</v>
      </c>
      <c r="C1606" s="2">
        <f t="shared" si="197"/>
        <v>1.0000000000000009E-2</v>
      </c>
      <c r="D1606" s="2">
        <f t="shared" ref="D1606:D1669" si="198">AVERAGE(B1602:B1606)</f>
        <v>0.46200000000000002</v>
      </c>
      <c r="E1606" s="2">
        <f t="shared" si="192"/>
        <v>0.49400000000000005</v>
      </c>
      <c r="F1606" s="2">
        <f t="shared" si="193"/>
        <v>0.47899999999999998</v>
      </c>
      <c r="G1606" s="2">
        <f t="shared" si="195"/>
        <v>0.43700000000000011</v>
      </c>
      <c r="H1606" s="2">
        <f t="shared" si="191"/>
        <v>0.46020000000000016</v>
      </c>
      <c r="I1606" s="2">
        <f t="array" ref="I1606">SUMPRODUCT(B1590:B1609, (ROW(B1590:B1609)-ROW(B1590)+1)) / (20*21/2)</f>
        <v>0.48471428571428565</v>
      </c>
      <c r="J1606" s="2">
        <f t="shared" si="194"/>
        <v>0.47142357279128078</v>
      </c>
      <c r="K1606" s="2">
        <f t="shared" si="196"/>
        <v>0.44975485448416169</v>
      </c>
    </row>
    <row r="1607" spans="1:11" ht="13.5" x14ac:dyDescent="0.25">
      <c r="A1607" s="3">
        <f>TITRES_STAT!B1610</f>
        <v>44651</v>
      </c>
      <c r="B1607" s="5">
        <f>TITRES_STAT!D1610</f>
        <v>0.47</v>
      </c>
      <c r="C1607" s="2">
        <f t="shared" si="197"/>
        <v>1.9999999999999962E-2</v>
      </c>
      <c r="D1607" s="2">
        <f t="shared" si="198"/>
        <v>0.45800000000000002</v>
      </c>
      <c r="E1607" s="2">
        <f t="shared" si="192"/>
        <v>0.48699999999999993</v>
      </c>
      <c r="F1607" s="2">
        <f t="shared" si="193"/>
        <v>0.48150000000000004</v>
      </c>
      <c r="G1607" s="2">
        <f t="shared" si="195"/>
        <v>0.43740000000000001</v>
      </c>
      <c r="H1607" s="2">
        <f t="shared" si="191"/>
        <v>0.4594000000000002</v>
      </c>
      <c r="I1607" s="2">
        <f t="array" ref="I1607">SUMPRODUCT(B1591:B1610, (ROW(B1591:B1610)-ROW(B1591)+1)) / (20*21/2)</f>
        <v>0.48119047619047622</v>
      </c>
      <c r="J1607" s="2">
        <f t="shared" si="194"/>
        <v>0.47128799443020641</v>
      </c>
      <c r="K1607" s="2">
        <f t="shared" si="196"/>
        <v>0.45054878175929264</v>
      </c>
    </row>
    <row r="1608" spans="1:11" ht="13.5" x14ac:dyDescent="0.25">
      <c r="A1608" s="3">
        <f>TITRES_STAT!B1611</f>
        <v>44652</v>
      </c>
      <c r="B1608" s="5">
        <f>TITRES_STAT!D1611</f>
        <v>0.49</v>
      </c>
      <c r="C1608" s="2">
        <f t="shared" si="197"/>
        <v>2.0000000000000018E-2</v>
      </c>
      <c r="D1608" s="2">
        <f t="shared" si="198"/>
        <v>0.46200000000000002</v>
      </c>
      <c r="E1608" s="2">
        <f t="shared" si="192"/>
        <v>0.48200000000000004</v>
      </c>
      <c r="F1608" s="2">
        <f t="shared" si="193"/>
        <v>0.48499999999999999</v>
      </c>
      <c r="G1608" s="2">
        <f t="shared" si="195"/>
        <v>0.43859999999999999</v>
      </c>
      <c r="H1608" s="2">
        <f t="shared" si="191"/>
        <v>0.45875000000000016</v>
      </c>
      <c r="I1608" s="2">
        <f t="array" ref="I1608">SUMPRODUCT(B1592:B1611, (ROW(B1592:B1611)-ROW(B1592)+1)) / (20*21/2)</f>
        <v>0.47857142857142848</v>
      </c>
      <c r="J1608" s="2">
        <f t="shared" si="194"/>
        <v>0.47307009019875823</v>
      </c>
      <c r="K1608" s="2">
        <f t="shared" si="196"/>
        <v>0.45209588835696746</v>
      </c>
    </row>
    <row r="1609" spans="1:11" ht="13.5" x14ac:dyDescent="0.25">
      <c r="A1609" s="3">
        <f>TITRES_STAT!B1612</f>
        <v>44655</v>
      </c>
      <c r="B1609" s="5">
        <f>TITRES_STAT!D1612</f>
        <v>0.47</v>
      </c>
      <c r="C1609" s="2">
        <f t="shared" si="197"/>
        <v>-2.0000000000000018E-2</v>
      </c>
      <c r="D1609" s="2">
        <f t="shared" si="198"/>
        <v>0.46399999999999997</v>
      </c>
      <c r="E1609" s="2">
        <f t="shared" si="192"/>
        <v>0.47599999999999998</v>
      </c>
      <c r="F1609" s="2">
        <f t="shared" si="193"/>
        <v>0.48699999999999999</v>
      </c>
      <c r="G1609" s="2">
        <f t="shared" si="195"/>
        <v>0.43959999999999994</v>
      </c>
      <c r="H1609" s="2">
        <f t="shared" si="191"/>
        <v>0.45815000000000017</v>
      </c>
      <c r="I1609" s="2">
        <f t="array" ref="I1609">SUMPRODUCT(B1593:B1612, (ROW(B1593:B1612)-ROW(B1593)+1)) / (20*21/2)</f>
        <v>0.47399999999999992</v>
      </c>
      <c r="J1609" s="2">
        <f t="shared" si="194"/>
        <v>0.47277770065601937</v>
      </c>
      <c r="K1609" s="2">
        <f t="shared" si="196"/>
        <v>0.45279801038218442</v>
      </c>
    </row>
    <row r="1610" spans="1:11" ht="13.5" x14ac:dyDescent="0.25">
      <c r="A1610" s="3">
        <f>TITRES_STAT!B1613</f>
        <v>44656</v>
      </c>
      <c r="B1610" s="5">
        <f>TITRES_STAT!D1613</f>
        <v>0.45</v>
      </c>
      <c r="C1610" s="2">
        <f t="shared" si="197"/>
        <v>-1.9999999999999962E-2</v>
      </c>
      <c r="D1610" s="2">
        <f t="shared" si="198"/>
        <v>0.46600000000000003</v>
      </c>
      <c r="E1610" s="2">
        <f t="shared" si="192"/>
        <v>0.47000000000000003</v>
      </c>
      <c r="F1610" s="2">
        <f t="shared" si="193"/>
        <v>0.48749999999999999</v>
      </c>
      <c r="G1610" s="2">
        <f t="shared" si="195"/>
        <v>0.4403999999999999</v>
      </c>
      <c r="H1610" s="2">
        <f t="shared" ref="H1610:H1673" si="199">AVERAGE(B1411:B1610)</f>
        <v>0.45755000000000018</v>
      </c>
      <c r="I1610" s="2">
        <f t="array" ref="I1610">SUMPRODUCT(B1594:B1613, (ROW(B1594:B1613)-ROW(B1594)+1)) / (20*21/2)</f>
        <v>0.46861904761904766</v>
      </c>
      <c r="J1610" s="2">
        <f t="shared" si="194"/>
        <v>0.47060839583163661</v>
      </c>
      <c r="K1610" s="2">
        <f t="shared" si="196"/>
        <v>0.45268828448484388</v>
      </c>
    </row>
    <row r="1611" spans="1:11" ht="13.5" x14ac:dyDescent="0.25">
      <c r="A1611" s="3">
        <f>TITRES_STAT!B1614</f>
        <v>44657</v>
      </c>
      <c r="B1611" s="5">
        <f>TITRES_STAT!D1614</f>
        <v>0.46</v>
      </c>
      <c r="C1611" s="2">
        <f t="shared" si="197"/>
        <v>1.0000000000000009E-2</v>
      </c>
      <c r="D1611" s="2">
        <f t="shared" si="198"/>
        <v>0.46799999999999997</v>
      </c>
      <c r="E1611" s="2">
        <f t="shared" si="192"/>
        <v>0.46500000000000002</v>
      </c>
      <c r="F1611" s="2">
        <f t="shared" si="193"/>
        <v>0.48799999999999999</v>
      </c>
      <c r="G1611" s="2">
        <f t="shared" si="195"/>
        <v>0.44140000000000001</v>
      </c>
      <c r="H1611" s="2">
        <f t="shared" si="199"/>
        <v>0.45705000000000018</v>
      </c>
      <c r="I1611" s="2">
        <f t="array" ref="I1611">SUMPRODUCT(B1595:B1614, (ROW(B1595:B1614)-ROW(B1595)+1)) / (20*21/2)</f>
        <v>0.4625238095238095</v>
      </c>
      <c r="J1611" s="2">
        <f t="shared" si="194"/>
        <v>0.46959807241909979</v>
      </c>
      <c r="K1611" s="2">
        <f t="shared" si="196"/>
        <v>0.45297501842661475</v>
      </c>
    </row>
    <row r="1612" spans="1:11" ht="13.5" x14ac:dyDescent="0.25">
      <c r="A1612" s="3">
        <f>TITRES_STAT!B1615</f>
        <v>44658</v>
      </c>
      <c r="B1612" s="5">
        <f>TITRES_STAT!D1615</f>
        <v>0.44</v>
      </c>
      <c r="C1612" s="2">
        <f t="shared" si="197"/>
        <v>-2.0000000000000018E-2</v>
      </c>
      <c r="D1612" s="2">
        <f t="shared" si="198"/>
        <v>0.46200000000000002</v>
      </c>
      <c r="E1612" s="2">
        <f t="shared" ref="E1612:E1675" si="200">AVERAGE(B1603:B1612)</f>
        <v>0.46000000000000008</v>
      </c>
      <c r="F1612" s="2">
        <f t="shared" si="193"/>
        <v>0.48650000000000004</v>
      </c>
      <c r="G1612" s="2">
        <f t="shared" si="195"/>
        <v>0.44199999999999995</v>
      </c>
      <c r="H1612" s="2">
        <f t="shared" si="199"/>
        <v>0.45655000000000018</v>
      </c>
      <c r="I1612" s="2">
        <f t="array" ref="I1612">SUMPRODUCT(B1596:B1615, (ROW(B1596:B1615)-ROW(B1596)+1)) / (20*21/2)</f>
        <v>0.45776190476190476</v>
      </c>
      <c r="J1612" s="2">
        <f t="shared" si="194"/>
        <v>0.46677920837918552</v>
      </c>
      <c r="K1612" s="2">
        <f t="shared" si="196"/>
        <v>0.45246619417459066</v>
      </c>
    </row>
    <row r="1613" spans="1:11" ht="13.5" x14ac:dyDescent="0.25">
      <c r="A1613" s="3">
        <f>TITRES_STAT!B1616</f>
        <v>44659</v>
      </c>
      <c r="B1613" s="5">
        <f>TITRES_STAT!D1616</f>
        <v>0.43</v>
      </c>
      <c r="C1613" s="2">
        <f t="shared" si="197"/>
        <v>-1.0000000000000009E-2</v>
      </c>
      <c r="D1613" s="2">
        <f t="shared" si="198"/>
        <v>0.45</v>
      </c>
      <c r="E1613" s="2">
        <f t="shared" si="200"/>
        <v>0.45600000000000007</v>
      </c>
      <c r="F1613" s="2">
        <f t="shared" si="193"/>
        <v>0.48399999999999999</v>
      </c>
      <c r="G1613" s="2">
        <f t="shared" si="195"/>
        <v>0.44259999999999988</v>
      </c>
      <c r="H1613" s="2">
        <f t="shared" si="199"/>
        <v>0.45595000000000019</v>
      </c>
      <c r="I1613" s="2">
        <f t="array" ref="I1613">SUMPRODUCT(B1597:B1616, (ROW(B1597:B1616)-ROW(B1597)+1)) / (20*21/2)</f>
        <v>0.45433333333333331</v>
      </c>
      <c r="J1613" s="2">
        <f t="shared" si="194"/>
        <v>0.46327642662878693</v>
      </c>
      <c r="K1613" s="2">
        <f t="shared" si="196"/>
        <v>0.45158516695205769</v>
      </c>
    </row>
    <row r="1614" spans="1:11" ht="13.5" x14ac:dyDescent="0.25">
      <c r="A1614" s="3">
        <f>TITRES_STAT!B1617</f>
        <v>44662</v>
      </c>
      <c r="B1614" s="5">
        <f>TITRES_STAT!D1617</f>
        <v>0.42</v>
      </c>
      <c r="C1614" s="2">
        <f t="shared" si="197"/>
        <v>-1.0000000000000009E-2</v>
      </c>
      <c r="D1614" s="2">
        <f t="shared" si="198"/>
        <v>0.44000000000000006</v>
      </c>
      <c r="E1614" s="2">
        <f t="shared" si="200"/>
        <v>0.45199999999999996</v>
      </c>
      <c r="F1614" s="2">
        <f t="shared" si="193"/>
        <v>0.48</v>
      </c>
      <c r="G1614" s="2">
        <f t="shared" si="195"/>
        <v>0.44279999999999992</v>
      </c>
      <c r="H1614" s="2">
        <f t="shared" si="199"/>
        <v>0.45515000000000022</v>
      </c>
      <c r="I1614" s="2">
        <f t="array" ref="I1614">SUMPRODUCT(B1598:B1617, (ROW(B1598:B1617)-ROW(B1598)+1)) / (20*21/2)</f>
        <v>0.45223809523809522</v>
      </c>
      <c r="J1614" s="2">
        <f t="shared" si="194"/>
        <v>0.45915486218795004</v>
      </c>
      <c r="K1614" s="2">
        <f t="shared" si="196"/>
        <v>0.45034653295393778</v>
      </c>
    </row>
    <row r="1615" spans="1:11" ht="13.5" x14ac:dyDescent="0.25">
      <c r="A1615" s="3">
        <f>TITRES_STAT!B1618</f>
        <v>44663</v>
      </c>
      <c r="B1615" s="5">
        <f>TITRES_STAT!D1618</f>
        <v>0.43</v>
      </c>
      <c r="C1615" s="2">
        <f t="shared" si="197"/>
        <v>1.0000000000000009E-2</v>
      </c>
      <c r="D1615" s="2">
        <f t="shared" si="198"/>
        <v>0.43600000000000005</v>
      </c>
      <c r="E1615" s="2">
        <f t="shared" si="200"/>
        <v>0.45099999999999996</v>
      </c>
      <c r="F1615" s="2">
        <f t="shared" si="193"/>
        <v>0.47599999999999998</v>
      </c>
      <c r="G1615" s="2">
        <f t="shared" si="195"/>
        <v>0.44299999999999995</v>
      </c>
      <c r="H1615" s="2">
        <f t="shared" si="199"/>
        <v>0.45425000000000021</v>
      </c>
      <c r="I1615" s="2">
        <f t="array" ref="I1615">SUMPRODUCT(B1599:B1618, (ROW(B1599:B1618)-ROW(B1599)+1)) / (20*21/2)</f>
        <v>0.44961904761904764</v>
      </c>
      <c r="J1615" s="2">
        <f t="shared" si="194"/>
        <v>0.45637820864624051</v>
      </c>
      <c r="K1615" s="2">
        <f t="shared" si="196"/>
        <v>0.44954862970084219</v>
      </c>
    </row>
    <row r="1616" spans="1:11" ht="13.5" x14ac:dyDescent="0.25">
      <c r="A1616" s="3">
        <f>TITRES_STAT!B1619</f>
        <v>44664</v>
      </c>
      <c r="B1616" s="5">
        <f>TITRES_STAT!D1619</f>
        <v>0.44</v>
      </c>
      <c r="C1616" s="2">
        <f t="shared" si="197"/>
        <v>1.0000000000000009E-2</v>
      </c>
      <c r="D1616" s="2">
        <f t="shared" si="198"/>
        <v>0.43200000000000005</v>
      </c>
      <c r="E1616" s="2">
        <f t="shared" si="200"/>
        <v>0.45</v>
      </c>
      <c r="F1616" s="2">
        <f t="shared" si="193"/>
        <v>0.47199999999999998</v>
      </c>
      <c r="G1616" s="2">
        <f t="shared" si="195"/>
        <v>0.44319999999999998</v>
      </c>
      <c r="H1616" s="2">
        <f t="shared" si="199"/>
        <v>0.45340000000000025</v>
      </c>
      <c r="I1616" s="2">
        <f t="array" ref="I1616">SUMPRODUCT(B1600:B1619, (ROW(B1600:B1619)-ROW(B1600)+1)) / (20*21/2)</f>
        <v>0.44652380952380943</v>
      </c>
      <c r="J1616" s="2">
        <f t="shared" si="194"/>
        <v>0.45481837925136043</v>
      </c>
      <c r="K1616" s="2">
        <f t="shared" si="196"/>
        <v>0.44917417363414253</v>
      </c>
    </row>
    <row r="1617" spans="1:11" ht="13.5" x14ac:dyDescent="0.25">
      <c r="A1617" s="3">
        <f>TITRES_STAT!B1620</f>
        <v>44665</v>
      </c>
      <c r="B1617" s="5">
        <f>TITRES_STAT!D1620</f>
        <v>0.45</v>
      </c>
      <c r="C1617" s="2">
        <f t="shared" si="197"/>
        <v>1.0000000000000009E-2</v>
      </c>
      <c r="D1617" s="2">
        <f t="shared" si="198"/>
        <v>0.434</v>
      </c>
      <c r="E1617" s="2">
        <f t="shared" si="200"/>
        <v>0.44800000000000006</v>
      </c>
      <c r="F1617" s="2">
        <f t="shared" si="193"/>
        <v>0.46749999999999992</v>
      </c>
      <c r="G1617" s="2">
        <f t="shared" si="195"/>
        <v>0.44379999999999997</v>
      </c>
      <c r="H1617" s="2">
        <f t="shared" si="199"/>
        <v>0.45275000000000021</v>
      </c>
      <c r="I1617" s="2">
        <f t="array" ref="I1617">SUMPRODUCT(B1601:B1620, (ROW(B1601:B1620)-ROW(B1601)+1)) / (20*21/2)</f>
        <v>0.44390476190476197</v>
      </c>
      <c r="J1617" s="2">
        <f t="shared" si="194"/>
        <v>0.45435948598932613</v>
      </c>
      <c r="K1617" s="2">
        <f t="shared" si="196"/>
        <v>0.44920655898182321</v>
      </c>
    </row>
    <row r="1618" spans="1:11" ht="13.5" x14ac:dyDescent="0.25">
      <c r="A1618" s="3">
        <f>TITRES_STAT!B1621</f>
        <v>44666</v>
      </c>
      <c r="B1618" s="5">
        <f>TITRES_STAT!D1621</f>
        <v>0.44</v>
      </c>
      <c r="C1618" s="2">
        <f t="shared" si="197"/>
        <v>-1.0000000000000009E-2</v>
      </c>
      <c r="D1618" s="2">
        <f t="shared" si="198"/>
        <v>0.43600000000000005</v>
      </c>
      <c r="E1618" s="2">
        <f t="shared" si="200"/>
        <v>0.44300000000000006</v>
      </c>
      <c r="F1618" s="2">
        <f t="shared" si="193"/>
        <v>0.46249999999999991</v>
      </c>
      <c r="G1618" s="2">
        <f t="shared" si="195"/>
        <v>0.44439999999999996</v>
      </c>
      <c r="H1618" s="2">
        <f t="shared" si="199"/>
        <v>0.45220000000000021</v>
      </c>
      <c r="I1618" s="2">
        <f t="array" ref="I1618">SUMPRODUCT(B1602:B1621, (ROW(B1602:B1621)-ROW(B1602)+1)) / (20*21/2)</f>
        <v>0.44071428571428578</v>
      </c>
      <c r="J1618" s="2">
        <f t="shared" si="194"/>
        <v>0.45299191589510457</v>
      </c>
      <c r="K1618" s="2">
        <f t="shared" si="196"/>
        <v>0.44884551745312429</v>
      </c>
    </row>
    <row r="1619" spans="1:11" ht="13.5" x14ac:dyDescent="0.25">
      <c r="A1619" s="3">
        <f>TITRES_STAT!B1622</f>
        <v>44669</v>
      </c>
      <c r="B1619" s="5">
        <f>TITRES_STAT!D1622</f>
        <v>0.43</v>
      </c>
      <c r="C1619" s="2">
        <f t="shared" si="197"/>
        <v>-1.0000000000000009E-2</v>
      </c>
      <c r="D1619" s="2">
        <f t="shared" si="198"/>
        <v>0.438</v>
      </c>
      <c r="E1619" s="2">
        <f t="shared" si="200"/>
        <v>0.43900000000000006</v>
      </c>
      <c r="F1619" s="2">
        <f t="shared" si="193"/>
        <v>0.45749999999999991</v>
      </c>
      <c r="G1619" s="2">
        <f t="shared" si="195"/>
        <v>0.44500000000000001</v>
      </c>
      <c r="H1619" s="2">
        <f t="shared" si="199"/>
        <v>0.45165000000000022</v>
      </c>
      <c r="I1619" s="2">
        <f t="array" ref="I1619">SUMPRODUCT(B1603:B1622, (ROW(B1603:B1622)-ROW(B1603)+1)) / (20*21/2)</f>
        <v>0.437</v>
      </c>
      <c r="J1619" s="2">
        <f t="shared" si="194"/>
        <v>0.45080220961938033</v>
      </c>
      <c r="K1619" s="2">
        <f t="shared" si="196"/>
        <v>0.44810647755300176</v>
      </c>
    </row>
    <row r="1620" spans="1:11" ht="13.5" x14ac:dyDescent="0.25">
      <c r="A1620" s="3">
        <f>TITRES_STAT!B1623</f>
        <v>44670</v>
      </c>
      <c r="B1620" s="5">
        <f>TITRES_STAT!D1623</f>
        <v>0.43</v>
      </c>
      <c r="C1620" s="2">
        <f t="shared" si="197"/>
        <v>0</v>
      </c>
      <c r="D1620" s="2">
        <f t="shared" si="198"/>
        <v>0.438</v>
      </c>
      <c r="E1620" s="2">
        <f t="shared" si="200"/>
        <v>0.437</v>
      </c>
      <c r="F1620" s="2">
        <f t="shared" ref="F1620:F1683" si="201">AVERAGE(B1601:B1620)</f>
        <v>0.45350000000000001</v>
      </c>
      <c r="G1620" s="2">
        <f t="shared" si="195"/>
        <v>0.44579999999999997</v>
      </c>
      <c r="H1620" s="2">
        <f t="shared" si="199"/>
        <v>0.45110000000000028</v>
      </c>
      <c r="I1620" s="2">
        <f t="array" ref="I1620">SUMPRODUCT(B1604:B1623, (ROW(B1604:B1623)-ROW(B1604)+1)) / (20*21/2)</f>
        <v>0.43461904761904768</v>
      </c>
      <c r="J1620" s="2">
        <f t="shared" si="194"/>
        <v>0.448821046798487</v>
      </c>
      <c r="K1620" s="2">
        <f t="shared" si="196"/>
        <v>0.4473964196097468</v>
      </c>
    </row>
    <row r="1621" spans="1:11" ht="13.5" x14ac:dyDescent="0.25">
      <c r="A1621" s="3">
        <f>TITRES_STAT!B1624</f>
        <v>44671</v>
      </c>
      <c r="B1621" s="5">
        <f>TITRES_STAT!D1624</f>
        <v>0.42</v>
      </c>
      <c r="C1621" s="2">
        <f t="shared" si="197"/>
        <v>-1.0000000000000009E-2</v>
      </c>
      <c r="D1621" s="2">
        <f t="shared" si="198"/>
        <v>0.434</v>
      </c>
      <c r="E1621" s="2">
        <f t="shared" si="200"/>
        <v>0.43300000000000011</v>
      </c>
      <c r="F1621" s="2">
        <f t="shared" si="201"/>
        <v>0.44900000000000001</v>
      </c>
      <c r="G1621" s="2">
        <f t="shared" si="195"/>
        <v>0.44660000000000005</v>
      </c>
      <c r="H1621" s="2">
        <f t="shared" si="199"/>
        <v>0.45055000000000028</v>
      </c>
      <c r="I1621" s="2">
        <f t="array" ref="I1621">SUMPRODUCT(B1605:B1624, (ROW(B1605:B1624)-ROW(B1605)+1)) / (20*21/2)</f>
        <v>0.43247619047619051</v>
      </c>
      <c r="J1621" s="2">
        <f t="shared" ref="J1621:J1684" si="202">$J$4*B1621+J1620*(1-$J$4)</f>
        <v>0.44607618519863107</v>
      </c>
      <c r="K1621" s="2">
        <f t="shared" si="196"/>
        <v>0.44632205021328614</v>
      </c>
    </row>
    <row r="1622" spans="1:11" ht="13.5" x14ac:dyDescent="0.25">
      <c r="A1622" s="3">
        <f>TITRES_STAT!B1625</f>
        <v>44672</v>
      </c>
      <c r="B1622" s="5">
        <f>TITRES_STAT!D1625</f>
        <v>0.41</v>
      </c>
      <c r="C1622" s="2">
        <f t="shared" si="197"/>
        <v>-1.0000000000000009E-2</v>
      </c>
      <c r="D1622" s="2">
        <f t="shared" si="198"/>
        <v>0.42599999999999999</v>
      </c>
      <c r="E1622" s="2">
        <f t="shared" si="200"/>
        <v>0.43</v>
      </c>
      <c r="F1622" s="2">
        <f t="shared" si="201"/>
        <v>0.44500000000000001</v>
      </c>
      <c r="G1622" s="2">
        <f t="shared" si="195"/>
        <v>0.44700000000000012</v>
      </c>
      <c r="H1622" s="2">
        <f t="shared" si="199"/>
        <v>0.45000000000000023</v>
      </c>
      <c r="I1622" s="2">
        <f t="array" ref="I1622">SUMPRODUCT(B1606:B1625, (ROW(B1606:B1625)-ROW(B1606)+1)) / (20*21/2)</f>
        <v>0.4295714285714286</v>
      </c>
      <c r="J1622" s="2">
        <f t="shared" si="202"/>
        <v>0.4426403580368567</v>
      </c>
      <c r="K1622" s="2">
        <f t="shared" si="196"/>
        <v>0.44489765608727488</v>
      </c>
    </row>
    <row r="1623" spans="1:11" ht="13.5" x14ac:dyDescent="0.25">
      <c r="A1623" s="3">
        <f>TITRES_STAT!B1626</f>
        <v>44673</v>
      </c>
      <c r="B1623" s="5">
        <f>TITRES_STAT!D1626</f>
        <v>0.42</v>
      </c>
      <c r="C1623" s="2">
        <f t="shared" si="197"/>
        <v>1.0000000000000009E-2</v>
      </c>
      <c r="D1623" s="2">
        <f t="shared" si="198"/>
        <v>0.42199999999999999</v>
      </c>
      <c r="E1623" s="2">
        <f t="shared" si="200"/>
        <v>0.4290000000000001</v>
      </c>
      <c r="F1623" s="2">
        <f t="shared" si="201"/>
        <v>0.44250000000000006</v>
      </c>
      <c r="G1623" s="2">
        <f t="shared" si="195"/>
        <v>0.44740000000000008</v>
      </c>
      <c r="H1623" s="2">
        <f t="shared" si="199"/>
        <v>0.44955000000000017</v>
      </c>
      <c r="I1623" s="2">
        <f t="array" ref="I1623">SUMPRODUCT(B1607:B1626, (ROW(B1607:B1626)-ROW(B1607)+1)) / (20*21/2)</f>
        <v>0.42585714285714288</v>
      </c>
      <c r="J1623" s="2">
        <f t="shared" si="202"/>
        <v>0.44048413346191795</v>
      </c>
      <c r="K1623" s="2">
        <f t="shared" si="196"/>
        <v>0.44392127741718568</v>
      </c>
    </row>
    <row r="1624" spans="1:11" ht="13.5" x14ac:dyDescent="0.25">
      <c r="A1624" s="3">
        <f>TITRES_STAT!B1627</f>
        <v>44676</v>
      </c>
      <c r="B1624" s="5">
        <f>TITRES_STAT!D1627</f>
        <v>0.42</v>
      </c>
      <c r="C1624" s="2">
        <f t="shared" si="197"/>
        <v>0</v>
      </c>
      <c r="D1624" s="2">
        <f t="shared" si="198"/>
        <v>0.42000000000000004</v>
      </c>
      <c r="E1624" s="2">
        <f t="shared" si="200"/>
        <v>0.42899999999999999</v>
      </c>
      <c r="F1624" s="2">
        <f t="shared" si="201"/>
        <v>0.4405</v>
      </c>
      <c r="G1624" s="2">
        <f t="shared" si="195"/>
        <v>0.44760000000000022</v>
      </c>
      <c r="H1624" s="2">
        <f t="shared" si="199"/>
        <v>0.44915000000000022</v>
      </c>
      <c r="I1624" s="2">
        <f t="array" ref="I1624">SUMPRODUCT(B1608:B1627, (ROW(B1608:B1627)-ROW(B1608)+1)) / (20*21/2)</f>
        <v>0.4223809523809523</v>
      </c>
      <c r="J1624" s="2">
        <f t="shared" si="202"/>
        <v>0.43853326360840195</v>
      </c>
      <c r="K1624" s="2">
        <f t="shared" si="196"/>
        <v>0.44298318810670784</v>
      </c>
    </row>
    <row r="1625" spans="1:11" ht="13.5" x14ac:dyDescent="0.25">
      <c r="A1625" s="3">
        <f>TITRES_STAT!B1628</f>
        <v>44677</v>
      </c>
      <c r="B1625" s="5">
        <f>TITRES_STAT!D1628</f>
        <v>0.41</v>
      </c>
      <c r="C1625" s="2">
        <f t="shared" si="197"/>
        <v>-1.0000000000000009E-2</v>
      </c>
      <c r="D1625" s="2">
        <f t="shared" si="198"/>
        <v>0.41600000000000004</v>
      </c>
      <c r="E1625" s="2">
        <f t="shared" si="200"/>
        <v>0.42699999999999994</v>
      </c>
      <c r="F1625" s="2">
        <f t="shared" si="201"/>
        <v>0.43900000000000006</v>
      </c>
      <c r="G1625" s="2">
        <f t="shared" si="195"/>
        <v>0.44760000000000011</v>
      </c>
      <c r="H1625" s="2">
        <f t="shared" si="199"/>
        <v>0.4487500000000002</v>
      </c>
      <c r="I1625" s="2">
        <f t="array" ref="I1625">SUMPRODUCT(B1609:B1628, (ROW(B1609:B1628)-ROW(B1609)+1)) / (20*21/2)</f>
        <v>0.41828571428571426</v>
      </c>
      <c r="J1625" s="2">
        <f t="shared" si="202"/>
        <v>0.43581580993141128</v>
      </c>
      <c r="K1625" s="2">
        <f t="shared" si="196"/>
        <v>0.44168972974958204</v>
      </c>
    </row>
    <row r="1626" spans="1:11" ht="13.5" x14ac:dyDescent="0.25">
      <c r="A1626" s="3">
        <f>TITRES_STAT!B1629</f>
        <v>44678</v>
      </c>
      <c r="B1626" s="5">
        <f>TITRES_STAT!D1629</f>
        <v>0.4</v>
      </c>
      <c r="C1626" s="2">
        <f t="shared" si="197"/>
        <v>-9.9999999999999534E-3</v>
      </c>
      <c r="D1626" s="2">
        <f t="shared" si="198"/>
        <v>0.41200000000000003</v>
      </c>
      <c r="E1626" s="2">
        <f t="shared" si="200"/>
        <v>0.42300000000000004</v>
      </c>
      <c r="F1626" s="2">
        <f t="shared" si="201"/>
        <v>0.4365</v>
      </c>
      <c r="G1626" s="2">
        <f t="shared" si="195"/>
        <v>0.44740000000000008</v>
      </c>
      <c r="H1626" s="2">
        <f t="shared" si="199"/>
        <v>0.44825000000000026</v>
      </c>
      <c r="I1626" s="2">
        <f t="array" ref="I1626">SUMPRODUCT(B1610:B1629, (ROW(B1610:B1629)-ROW(B1610)+1)) / (20*21/2)</f>
        <v>0.41466666666666668</v>
      </c>
      <c r="J1626" s="2">
        <f t="shared" si="202"/>
        <v>0.43240478041413399</v>
      </c>
      <c r="K1626" s="2">
        <f t="shared" si="196"/>
        <v>0.44005483838685333</v>
      </c>
    </row>
    <row r="1627" spans="1:11" ht="13.5" x14ac:dyDescent="0.25">
      <c r="A1627" s="3">
        <f>TITRES_STAT!B1630</f>
        <v>44679</v>
      </c>
      <c r="B1627" s="5">
        <f>TITRES_STAT!D1630</f>
        <v>0.4</v>
      </c>
      <c r="C1627" s="2">
        <f t="shared" si="197"/>
        <v>0</v>
      </c>
      <c r="D1627" s="2">
        <f t="shared" si="198"/>
        <v>0.41</v>
      </c>
      <c r="E1627" s="2">
        <f t="shared" si="200"/>
        <v>0.41799999999999998</v>
      </c>
      <c r="F1627" s="2">
        <f t="shared" si="201"/>
        <v>0.433</v>
      </c>
      <c r="G1627" s="2">
        <f t="shared" si="195"/>
        <v>0.44740000000000008</v>
      </c>
      <c r="H1627" s="2">
        <f t="shared" si="199"/>
        <v>0.44770000000000015</v>
      </c>
      <c r="I1627" s="2">
        <f t="array" ref="I1627">SUMPRODUCT(B1611:B1630, (ROW(B1611:B1630)-ROW(B1611)+1)) / (20*21/2)</f>
        <v>0.41047619047619044</v>
      </c>
      <c r="J1627" s="2">
        <f t="shared" si="202"/>
        <v>0.42931861085088319</v>
      </c>
      <c r="K1627" s="2">
        <f t="shared" si="196"/>
        <v>0.43848406041089832</v>
      </c>
    </row>
    <row r="1628" spans="1:11" ht="13.5" x14ac:dyDescent="0.25">
      <c r="A1628" s="3">
        <f>TITRES_STAT!B1631</f>
        <v>44680</v>
      </c>
      <c r="B1628" s="5">
        <f>TITRES_STAT!D1631</f>
        <v>0.39</v>
      </c>
      <c r="C1628" s="2">
        <f t="shared" si="197"/>
        <v>-1.0000000000000009E-2</v>
      </c>
      <c r="D1628" s="2">
        <f t="shared" si="198"/>
        <v>0.40400000000000003</v>
      </c>
      <c r="E1628" s="2">
        <f t="shared" si="200"/>
        <v>0.41299999999999998</v>
      </c>
      <c r="F1628" s="2">
        <f t="shared" si="201"/>
        <v>0.42800000000000005</v>
      </c>
      <c r="G1628" s="2">
        <f t="shared" si="195"/>
        <v>0.44740000000000008</v>
      </c>
      <c r="H1628" s="2">
        <f t="shared" si="199"/>
        <v>0.44705000000000017</v>
      </c>
      <c r="I1628" s="2">
        <f t="array" ref="I1628">SUMPRODUCT(B1612:B1631, (ROW(B1612:B1631)-ROW(B1612)+1)) / (20*21/2)</f>
        <v>0.40757142857142858</v>
      </c>
      <c r="J1628" s="2">
        <f t="shared" si="202"/>
        <v>0.42557398124603718</v>
      </c>
      <c r="K1628" s="2">
        <f t="shared" si="196"/>
        <v>0.43658272470851017</v>
      </c>
    </row>
    <row r="1629" spans="1:11" ht="13.5" x14ac:dyDescent="0.25">
      <c r="A1629" s="3">
        <f>TITRES_STAT!B1632</f>
        <v>44685</v>
      </c>
      <c r="B1629" s="5">
        <f>TITRES_STAT!D1632</f>
        <v>0.39</v>
      </c>
      <c r="C1629" s="2">
        <f t="shared" si="197"/>
        <v>0</v>
      </c>
      <c r="D1629" s="2">
        <f t="shared" si="198"/>
        <v>0.39800000000000002</v>
      </c>
      <c r="E1629" s="2">
        <f t="shared" si="200"/>
        <v>0.40899999999999997</v>
      </c>
      <c r="F1629" s="2">
        <f t="shared" si="201"/>
        <v>0.4240000000000001</v>
      </c>
      <c r="G1629" s="2">
        <f t="shared" si="195"/>
        <v>0.44720000000000015</v>
      </c>
      <c r="H1629" s="2">
        <f t="shared" si="199"/>
        <v>0.44635000000000025</v>
      </c>
      <c r="I1629" s="2">
        <f t="array" ref="I1629">SUMPRODUCT(B1613:B1632, (ROW(B1613:B1632)-ROW(B1613)+1)) / (20*21/2)</f>
        <v>0.40404761904761904</v>
      </c>
      <c r="J1629" s="2">
        <f t="shared" si="202"/>
        <v>0.4221859830321289</v>
      </c>
      <c r="K1629" s="2">
        <f t="shared" si="196"/>
        <v>0.4347559511905294</v>
      </c>
    </row>
    <row r="1630" spans="1:11" ht="13.5" x14ac:dyDescent="0.25">
      <c r="A1630" s="3">
        <f>TITRES_STAT!B1633</f>
        <v>44686</v>
      </c>
      <c r="B1630" s="5">
        <f>TITRES_STAT!D1633</f>
        <v>0.38</v>
      </c>
      <c r="C1630" s="2">
        <f t="shared" si="197"/>
        <v>-1.0000000000000009E-2</v>
      </c>
      <c r="D1630" s="2">
        <f t="shared" si="198"/>
        <v>0.39200000000000002</v>
      </c>
      <c r="E1630" s="2">
        <f t="shared" si="200"/>
        <v>0.40400000000000003</v>
      </c>
      <c r="F1630" s="2">
        <f t="shared" si="201"/>
        <v>0.4205000000000001</v>
      </c>
      <c r="G1630" s="2">
        <f t="shared" si="195"/>
        <v>0.44660000000000011</v>
      </c>
      <c r="H1630" s="2">
        <f t="shared" si="199"/>
        <v>0.44555000000000028</v>
      </c>
      <c r="I1630" s="2">
        <f t="array" ref="I1630">SUMPRODUCT(B1614:B1633, (ROW(B1614:B1633)-ROW(B1614)+1)) / (20*21/2)</f>
        <v>0.40176190476190476</v>
      </c>
      <c r="J1630" s="2">
        <f t="shared" si="202"/>
        <v>0.41816827036240234</v>
      </c>
      <c r="K1630" s="2">
        <f t="shared" si="196"/>
        <v>0.43260865898697926</v>
      </c>
    </row>
    <row r="1631" spans="1:11" ht="13.5" x14ac:dyDescent="0.25">
      <c r="A1631" s="3">
        <f>TITRES_STAT!B1634</f>
        <v>44687</v>
      </c>
      <c r="B1631" s="5">
        <f>TITRES_STAT!D1634</f>
        <v>0.39</v>
      </c>
      <c r="C1631" s="2">
        <f t="shared" si="197"/>
        <v>1.0000000000000009E-2</v>
      </c>
      <c r="D1631" s="2">
        <f t="shared" si="198"/>
        <v>0.39</v>
      </c>
      <c r="E1631" s="2">
        <f t="shared" si="200"/>
        <v>0.40099999999999997</v>
      </c>
      <c r="F1631" s="2">
        <f t="shared" si="201"/>
        <v>0.41700000000000009</v>
      </c>
      <c r="G1631" s="2">
        <f t="shared" si="195"/>
        <v>0.44620000000000004</v>
      </c>
      <c r="H1631" s="2">
        <f t="shared" si="199"/>
        <v>0.4447500000000002</v>
      </c>
      <c r="I1631" s="2">
        <f t="array" ref="I1631">SUMPRODUCT(B1615:B1634, (ROW(B1615:B1634)-ROW(B1615)+1)) / (20*21/2)</f>
        <v>0.4006190476190476</v>
      </c>
      <c r="J1631" s="2">
        <f t="shared" si="202"/>
        <v>0.41548557794693547</v>
      </c>
      <c r="K1631" s="2">
        <f t="shared" si="196"/>
        <v>0.43093773118356832</v>
      </c>
    </row>
    <row r="1632" spans="1:11" ht="13.5" x14ac:dyDescent="0.25">
      <c r="A1632" s="3">
        <f>TITRES_STAT!B1635</f>
        <v>44690</v>
      </c>
      <c r="B1632" s="5">
        <f>TITRES_STAT!D1635</f>
        <v>0.38</v>
      </c>
      <c r="C1632" s="2">
        <f t="shared" si="197"/>
        <v>-1.0000000000000009E-2</v>
      </c>
      <c r="D1632" s="2">
        <f t="shared" si="198"/>
        <v>0.38600000000000001</v>
      </c>
      <c r="E1632" s="2">
        <f t="shared" si="200"/>
        <v>0.39800000000000002</v>
      </c>
      <c r="F1632" s="2">
        <f t="shared" si="201"/>
        <v>0.41399999999999998</v>
      </c>
      <c r="G1632" s="2">
        <f t="shared" si="195"/>
        <v>0.44560000000000011</v>
      </c>
      <c r="H1632" s="2">
        <f t="shared" si="199"/>
        <v>0.44385000000000019</v>
      </c>
      <c r="I1632" s="2">
        <f t="array" ref="I1632">SUMPRODUCT(B1616:B1635, (ROW(B1616:B1635)-ROW(B1616)+1)) / (20*21/2)</f>
        <v>0.4005238095238095</v>
      </c>
      <c r="J1632" s="2">
        <f t="shared" si="202"/>
        <v>0.41210599909484635</v>
      </c>
      <c r="K1632" s="2">
        <f t="shared" si="196"/>
        <v>0.42894017309793819</v>
      </c>
    </row>
    <row r="1633" spans="1:11" ht="13.5" x14ac:dyDescent="0.25">
      <c r="A1633" s="3">
        <f>TITRES_STAT!B1636</f>
        <v>44691</v>
      </c>
      <c r="B1633" s="5">
        <f>TITRES_STAT!D1636</f>
        <v>0.39</v>
      </c>
      <c r="C1633" s="2">
        <f t="shared" si="197"/>
        <v>1.0000000000000009E-2</v>
      </c>
      <c r="D1633" s="2">
        <f t="shared" si="198"/>
        <v>0.38600000000000001</v>
      </c>
      <c r="E1633" s="2">
        <f t="shared" si="200"/>
        <v>0.39500000000000002</v>
      </c>
      <c r="F1633" s="2">
        <f t="shared" si="201"/>
        <v>0.41200000000000003</v>
      </c>
      <c r="G1633" s="2">
        <f t="shared" si="195"/>
        <v>0.44500000000000006</v>
      </c>
      <c r="H1633" s="2">
        <f t="shared" si="199"/>
        <v>0.44295000000000007</v>
      </c>
      <c r="I1633" s="2">
        <f t="array" ref="I1633">SUMPRODUCT(B1617:B1636, (ROW(B1617:B1636)-ROW(B1617)+1)) / (20*21/2)</f>
        <v>0.40147619047619049</v>
      </c>
      <c r="J1633" s="2">
        <f t="shared" si="202"/>
        <v>0.41000066584771816</v>
      </c>
      <c r="K1633" s="2">
        <f t="shared" si="196"/>
        <v>0.42741310748625438</v>
      </c>
    </row>
    <row r="1634" spans="1:11" ht="13.5" x14ac:dyDescent="0.25">
      <c r="A1634" s="3">
        <f>TITRES_STAT!B1637</f>
        <v>44692</v>
      </c>
      <c r="B1634" s="5">
        <f>TITRES_STAT!D1637</f>
        <v>0.4</v>
      </c>
      <c r="C1634" s="2">
        <f t="shared" si="197"/>
        <v>1.0000000000000009E-2</v>
      </c>
      <c r="D1634" s="2">
        <f t="shared" si="198"/>
        <v>0.38800000000000001</v>
      </c>
      <c r="E1634" s="2">
        <f t="shared" si="200"/>
        <v>0.39300000000000002</v>
      </c>
      <c r="F1634" s="2">
        <f t="shared" si="201"/>
        <v>0.41099999999999992</v>
      </c>
      <c r="G1634" s="2">
        <f t="shared" si="195"/>
        <v>0.44480000000000003</v>
      </c>
      <c r="H1634" s="2">
        <f t="shared" si="199"/>
        <v>0.44210000000000016</v>
      </c>
      <c r="I1634" s="2">
        <f t="array" ref="I1634">SUMPRODUCT(B1618:B1637, (ROW(B1618:B1637)-ROW(B1618)+1)) / (20*21/2)</f>
        <v>0.40347619047619049</v>
      </c>
      <c r="J1634" s="2">
        <f t="shared" si="202"/>
        <v>0.40904822148126885</v>
      </c>
      <c r="K1634" s="2">
        <f t="shared" si="196"/>
        <v>0.42633808366326403</v>
      </c>
    </row>
    <row r="1635" spans="1:11" ht="13.5" x14ac:dyDescent="0.25">
      <c r="A1635" s="3">
        <f>TITRES_STAT!B1638</f>
        <v>44693</v>
      </c>
      <c r="B1635" s="5">
        <f>TITRES_STAT!D1638</f>
        <v>0.41</v>
      </c>
      <c r="C1635" s="2">
        <f t="shared" si="197"/>
        <v>9.9999999999999534E-3</v>
      </c>
      <c r="D1635" s="2">
        <f t="shared" si="198"/>
        <v>0.39400000000000002</v>
      </c>
      <c r="E1635" s="2">
        <f t="shared" si="200"/>
        <v>0.39300000000000002</v>
      </c>
      <c r="F1635" s="2">
        <f t="shared" si="201"/>
        <v>0.41</v>
      </c>
      <c r="G1635" s="2">
        <f t="shared" si="195"/>
        <v>0.44500000000000001</v>
      </c>
      <c r="H1635" s="2">
        <f t="shared" si="199"/>
        <v>0.44130000000000008</v>
      </c>
      <c r="I1635" s="2">
        <f t="array" ref="I1635">SUMPRODUCT(B1619:B1638, (ROW(B1619:B1638)-ROW(B1619)+1)) / (20*21/2)</f>
        <v>0.40652380952380957</v>
      </c>
      <c r="J1635" s="2">
        <f t="shared" si="202"/>
        <v>0.40913886705448133</v>
      </c>
      <c r="K1635" s="2">
        <f t="shared" si="196"/>
        <v>0.42569737449999878</v>
      </c>
    </row>
    <row r="1636" spans="1:11" ht="13.5" x14ac:dyDescent="0.25">
      <c r="A1636" s="3">
        <f>TITRES_STAT!B1639</f>
        <v>44694</v>
      </c>
      <c r="B1636" s="5">
        <f>TITRES_STAT!D1639</f>
        <v>0.42</v>
      </c>
      <c r="C1636" s="2">
        <f t="shared" si="197"/>
        <v>1.0000000000000009E-2</v>
      </c>
      <c r="D1636" s="2">
        <f t="shared" si="198"/>
        <v>0.39999999999999997</v>
      </c>
      <c r="E1636" s="2">
        <f t="shared" si="200"/>
        <v>0.39500000000000002</v>
      </c>
      <c r="F1636" s="2">
        <f t="shared" si="201"/>
        <v>0.40899999999999997</v>
      </c>
      <c r="G1636" s="2">
        <f t="shared" si="195"/>
        <v>0.44520000000000004</v>
      </c>
      <c r="H1636" s="2">
        <f t="shared" si="199"/>
        <v>0.44060000000000016</v>
      </c>
      <c r="I1636" s="2">
        <f t="array" ref="I1636">SUMPRODUCT(B1620:B1639, (ROW(B1620:B1639)-ROW(B1620)+1)) / (20*21/2)</f>
        <v>0.41052380952380951</v>
      </c>
      <c r="J1636" s="2">
        <f t="shared" si="202"/>
        <v>0.41017326066834026</v>
      </c>
      <c r="K1636" s="2">
        <f t="shared" si="196"/>
        <v>0.42547394804901845</v>
      </c>
    </row>
    <row r="1637" spans="1:11" ht="13.5" x14ac:dyDescent="0.25">
      <c r="A1637" s="3">
        <f>TITRES_STAT!B1640</f>
        <v>44697</v>
      </c>
      <c r="B1637" s="5">
        <f>TITRES_STAT!D1640</f>
        <v>0.43</v>
      </c>
      <c r="C1637" s="2">
        <f t="shared" si="197"/>
        <v>1.0000000000000009E-2</v>
      </c>
      <c r="D1637" s="2">
        <f t="shared" si="198"/>
        <v>0.41</v>
      </c>
      <c r="E1637" s="2">
        <f t="shared" si="200"/>
        <v>0.39800000000000002</v>
      </c>
      <c r="F1637" s="2">
        <f t="shared" si="201"/>
        <v>0.40799999999999992</v>
      </c>
      <c r="G1637" s="2">
        <f t="shared" si="195"/>
        <v>0.44540000000000002</v>
      </c>
      <c r="H1637" s="2">
        <f t="shared" si="199"/>
        <v>0.44000000000000017</v>
      </c>
      <c r="I1637" s="2">
        <f t="array" ref="I1637">SUMPRODUCT(B1621:B1640, (ROW(B1621:B1640)-ROW(B1621)+1)) / (20*21/2)</f>
        <v>0.41633333333333339</v>
      </c>
      <c r="J1637" s="2">
        <f t="shared" si="202"/>
        <v>0.41206152155706977</v>
      </c>
      <c r="K1637" s="2">
        <f t="shared" si="196"/>
        <v>0.42565144028239027</v>
      </c>
    </row>
    <row r="1638" spans="1:11" ht="13.5" x14ac:dyDescent="0.25">
      <c r="A1638" s="3">
        <f>TITRES_STAT!B1641</f>
        <v>44698</v>
      </c>
      <c r="B1638" s="5">
        <f>TITRES_STAT!D1641</f>
        <v>0.44</v>
      </c>
      <c r="C1638" s="2">
        <f t="shared" si="197"/>
        <v>1.0000000000000009E-2</v>
      </c>
      <c r="D1638" s="2">
        <f t="shared" si="198"/>
        <v>0.42000000000000004</v>
      </c>
      <c r="E1638" s="2">
        <f t="shared" si="200"/>
        <v>0.40300000000000002</v>
      </c>
      <c r="F1638" s="2">
        <f t="shared" si="201"/>
        <v>0.40799999999999992</v>
      </c>
      <c r="G1638" s="2">
        <f t="shared" si="195"/>
        <v>0.44579999999999997</v>
      </c>
      <c r="H1638" s="2">
        <f t="shared" si="199"/>
        <v>0.43950000000000017</v>
      </c>
      <c r="I1638" s="2">
        <f t="array" ref="I1638">SUMPRODUCT(B1622:B1641, (ROW(B1622:B1641)-ROW(B1622)+1)) / (20*21/2)</f>
        <v>0.42385714285714288</v>
      </c>
      <c r="J1638" s="2">
        <f t="shared" si="202"/>
        <v>0.41472232902782502</v>
      </c>
      <c r="K1638" s="2">
        <f t="shared" si="196"/>
        <v>0.42621412889876714</v>
      </c>
    </row>
    <row r="1639" spans="1:11" ht="13.5" x14ac:dyDescent="0.25">
      <c r="A1639" s="3">
        <f>TITRES_STAT!B1642</f>
        <v>44699</v>
      </c>
      <c r="B1639" s="5">
        <f>TITRES_STAT!D1642</f>
        <v>0.45</v>
      </c>
      <c r="C1639" s="2">
        <f t="shared" si="197"/>
        <v>1.0000000000000009E-2</v>
      </c>
      <c r="D1639" s="2">
        <f t="shared" si="198"/>
        <v>0.43</v>
      </c>
      <c r="E1639" s="2">
        <f t="shared" si="200"/>
        <v>0.40899999999999997</v>
      </c>
      <c r="F1639" s="2">
        <f t="shared" si="201"/>
        <v>0.40899999999999997</v>
      </c>
      <c r="G1639" s="2">
        <f t="shared" si="195"/>
        <v>0.44619999999999993</v>
      </c>
      <c r="H1639" s="2">
        <f t="shared" si="199"/>
        <v>0.43910000000000016</v>
      </c>
      <c r="I1639" s="2">
        <f t="array" ref="I1639">SUMPRODUCT(B1623:B1642, (ROW(B1623:B1642)-ROW(B1623)+1)) / (20*21/2)</f>
        <v>0.43295238095238098</v>
      </c>
      <c r="J1639" s="2">
        <f t="shared" si="202"/>
        <v>0.4180821072156512</v>
      </c>
      <c r="K1639" s="2">
        <f t="shared" si="196"/>
        <v>0.427146908157639</v>
      </c>
    </row>
    <row r="1640" spans="1:11" ht="13.5" x14ac:dyDescent="0.25">
      <c r="A1640" s="3">
        <f>TITRES_STAT!B1643</f>
        <v>44700</v>
      </c>
      <c r="B1640" s="5">
        <f>TITRES_STAT!D1643</f>
        <v>0.47</v>
      </c>
      <c r="C1640" s="2">
        <f t="shared" si="197"/>
        <v>1.9999999999999962E-2</v>
      </c>
      <c r="D1640" s="2">
        <f t="shared" si="198"/>
        <v>0.442</v>
      </c>
      <c r="E1640" s="2">
        <f t="shared" si="200"/>
        <v>0.41800000000000004</v>
      </c>
      <c r="F1640" s="2">
        <f t="shared" si="201"/>
        <v>0.41100000000000003</v>
      </c>
      <c r="G1640" s="2">
        <f t="shared" si="195"/>
        <v>0.44679999999999986</v>
      </c>
      <c r="H1640" s="2">
        <f t="shared" si="199"/>
        <v>0.43880000000000008</v>
      </c>
      <c r="I1640" s="2">
        <f t="array" ref="I1640">SUMPRODUCT(B1624:B1643, (ROW(B1624:B1643)-ROW(B1624)+1)) / (20*21/2)</f>
        <v>0.44347619047619047</v>
      </c>
      <c r="J1640" s="2">
        <f t="shared" si="202"/>
        <v>0.42302666843320824</v>
      </c>
      <c r="K1640" s="2">
        <f t="shared" si="196"/>
        <v>0.42882742156322179</v>
      </c>
    </row>
    <row r="1641" spans="1:11" ht="13.5" x14ac:dyDescent="0.25">
      <c r="A1641" s="3">
        <f>TITRES_STAT!B1644</f>
        <v>44701</v>
      </c>
      <c r="B1641" s="5">
        <f>TITRES_STAT!D1644</f>
        <v>0.49</v>
      </c>
      <c r="C1641" s="2">
        <f t="shared" si="197"/>
        <v>2.0000000000000018E-2</v>
      </c>
      <c r="D1641" s="2">
        <f t="shared" si="198"/>
        <v>0.45600000000000007</v>
      </c>
      <c r="E1641" s="2">
        <f t="shared" si="200"/>
        <v>0.42800000000000005</v>
      </c>
      <c r="F1641" s="2">
        <f t="shared" si="201"/>
        <v>0.41449999999999998</v>
      </c>
      <c r="G1641" s="2">
        <f t="shared" si="195"/>
        <v>0.44759999999999983</v>
      </c>
      <c r="H1641" s="2">
        <f t="shared" si="199"/>
        <v>0.4386500000000001</v>
      </c>
      <c r="I1641" s="2">
        <f t="array" ref="I1641">SUMPRODUCT(B1625:B1644, (ROW(B1625:B1644)-ROW(B1625)+1)) / (20*21/2)</f>
        <v>0.45538095238095239</v>
      </c>
      <c r="J1641" s="2">
        <f t="shared" si="202"/>
        <v>0.42940508096337893</v>
      </c>
      <c r="K1641" s="2">
        <f t="shared" si="196"/>
        <v>0.43122634620780137</v>
      </c>
    </row>
    <row r="1642" spans="1:11" ht="13.5" x14ac:dyDescent="0.25">
      <c r="A1642" s="3">
        <f>TITRES_STAT!B1645</f>
        <v>44704</v>
      </c>
      <c r="B1642" s="5">
        <f>TITRES_STAT!D1645</f>
        <v>0.51</v>
      </c>
      <c r="C1642" s="2">
        <f t="shared" si="197"/>
        <v>2.0000000000000018E-2</v>
      </c>
      <c r="D1642" s="2">
        <f t="shared" si="198"/>
        <v>0.47199999999999998</v>
      </c>
      <c r="E1642" s="2">
        <f t="shared" si="200"/>
        <v>0.441</v>
      </c>
      <c r="F1642" s="2">
        <f t="shared" si="201"/>
        <v>0.41950000000000004</v>
      </c>
      <c r="G1642" s="2">
        <f t="shared" si="195"/>
        <v>0.44839999999999997</v>
      </c>
      <c r="H1642" s="2">
        <f t="shared" si="199"/>
        <v>0.43860000000000005</v>
      </c>
      <c r="I1642" s="2">
        <f t="array" ref="I1642">SUMPRODUCT(B1626:B1645, (ROW(B1626:B1645)-ROW(B1626)+1)) / (20*21/2)</f>
        <v>0.46857142857142858</v>
      </c>
      <c r="J1642" s="2">
        <f t="shared" si="202"/>
        <v>0.43708078753829527</v>
      </c>
      <c r="K1642" s="2">
        <f t="shared" si="196"/>
        <v>0.4343155091016131</v>
      </c>
    </row>
    <row r="1643" spans="1:11" ht="13.5" x14ac:dyDescent="0.25">
      <c r="A1643" s="3">
        <f>TITRES_STAT!B1646</f>
        <v>44705</v>
      </c>
      <c r="B1643" s="5">
        <f>TITRES_STAT!D1646</f>
        <v>0.53</v>
      </c>
      <c r="C1643" s="2">
        <f t="shared" si="197"/>
        <v>2.0000000000000018E-2</v>
      </c>
      <c r="D1643" s="2">
        <f t="shared" si="198"/>
        <v>0.49000000000000005</v>
      </c>
      <c r="E1643" s="2">
        <f t="shared" si="200"/>
        <v>0.45500000000000007</v>
      </c>
      <c r="F1643" s="2">
        <f t="shared" si="201"/>
        <v>0.42499999999999999</v>
      </c>
      <c r="G1643" s="2">
        <f t="shared" si="195"/>
        <v>0.44939999999999997</v>
      </c>
      <c r="H1643" s="2">
        <f t="shared" si="199"/>
        <v>0.4386500000000001</v>
      </c>
      <c r="I1643" s="2">
        <f t="array" ref="I1643">SUMPRODUCT(B1627:B1646, (ROW(B1627:B1646)-ROW(B1627)+1)) / (20*21/2)</f>
        <v>0.48290476190476195</v>
      </c>
      <c r="J1643" s="2">
        <f t="shared" si="202"/>
        <v>0.44593023634417189</v>
      </c>
      <c r="K1643" s="2">
        <f t="shared" si="196"/>
        <v>0.43806784207802046</v>
      </c>
    </row>
    <row r="1644" spans="1:11" ht="13.5" x14ac:dyDescent="0.25">
      <c r="A1644" s="3">
        <f>TITRES_STAT!B1647</f>
        <v>44706</v>
      </c>
      <c r="B1644" s="5">
        <f>TITRES_STAT!D1647</f>
        <v>0.55000000000000004</v>
      </c>
      <c r="C1644" s="2">
        <f t="shared" si="197"/>
        <v>2.0000000000000018E-2</v>
      </c>
      <c r="D1644" s="2">
        <f t="shared" si="198"/>
        <v>0.51</v>
      </c>
      <c r="E1644" s="2">
        <f t="shared" si="200"/>
        <v>0.47000000000000003</v>
      </c>
      <c r="F1644" s="2">
        <f t="shared" si="201"/>
        <v>0.43150000000000005</v>
      </c>
      <c r="G1644" s="2">
        <f t="shared" si="195"/>
        <v>0.45039999999999997</v>
      </c>
      <c r="H1644" s="2">
        <f t="shared" si="199"/>
        <v>0.43875000000000008</v>
      </c>
      <c r="I1644" s="2">
        <f t="array" ref="I1644">SUMPRODUCT(B1628:B1647, (ROW(B1628:B1647)-ROW(B1628)+1)) / (20*21/2)</f>
        <v>0.49823809523809526</v>
      </c>
      <c r="J1644" s="2">
        <f t="shared" si="202"/>
        <v>0.45584164240663172</v>
      </c>
      <c r="K1644" s="2">
        <f t="shared" si="196"/>
        <v>0.44245733846711771</v>
      </c>
    </row>
    <row r="1645" spans="1:11" ht="13.5" x14ac:dyDescent="0.25">
      <c r="A1645" s="3">
        <f>TITRES_STAT!B1648</f>
        <v>44707</v>
      </c>
      <c r="B1645" s="5">
        <f>TITRES_STAT!D1648</f>
        <v>0.56999999999999995</v>
      </c>
      <c r="C1645" s="2">
        <f t="shared" si="197"/>
        <v>1.9999999999999907E-2</v>
      </c>
      <c r="D1645" s="2">
        <f t="shared" si="198"/>
        <v>0.53</v>
      </c>
      <c r="E1645" s="2">
        <f t="shared" si="200"/>
        <v>0.48600000000000004</v>
      </c>
      <c r="F1645" s="2">
        <f t="shared" si="201"/>
        <v>0.43950000000000006</v>
      </c>
      <c r="G1645" s="2">
        <f t="shared" si="195"/>
        <v>0.45160000000000006</v>
      </c>
      <c r="H1645" s="2">
        <f t="shared" si="199"/>
        <v>0.43895000000000001</v>
      </c>
      <c r="I1645" s="2">
        <f t="array" ref="I1645">SUMPRODUCT(B1629:B1648, (ROW(B1629:B1648)-ROW(B1629)+1)) / (20*21/2)</f>
        <v>0.51447619047619042</v>
      </c>
      <c r="J1645" s="2">
        <f t="shared" si="202"/>
        <v>0.46671386693933342</v>
      </c>
      <c r="K1645" s="2">
        <f t="shared" si="196"/>
        <v>0.44745901146840722</v>
      </c>
    </row>
    <row r="1646" spans="1:11" ht="13.5" x14ac:dyDescent="0.25">
      <c r="A1646" s="3">
        <f>TITRES_STAT!B1649</f>
        <v>44708</v>
      </c>
      <c r="B1646" s="5">
        <f>TITRES_STAT!D1649</f>
        <v>0.59</v>
      </c>
      <c r="C1646" s="2">
        <f t="shared" si="197"/>
        <v>2.0000000000000018E-2</v>
      </c>
      <c r="D1646" s="2">
        <f t="shared" si="198"/>
        <v>0.55000000000000004</v>
      </c>
      <c r="E1646" s="2">
        <f t="shared" si="200"/>
        <v>0.503</v>
      </c>
      <c r="F1646" s="2">
        <f t="shared" si="201"/>
        <v>0.44900000000000001</v>
      </c>
      <c r="G1646" s="2">
        <f t="shared" si="195"/>
        <v>0.45300000000000007</v>
      </c>
      <c r="H1646" s="2">
        <f t="shared" si="199"/>
        <v>0.43930000000000008</v>
      </c>
      <c r="I1646" s="2">
        <f t="array" ref="I1646">SUMPRODUCT(B1630:B1649, (ROW(B1630:B1649)-ROW(B1630)+1)) / (20*21/2)</f>
        <v>0.53147619047619055</v>
      </c>
      <c r="J1646" s="2">
        <f t="shared" si="202"/>
        <v>0.47845540342130166</v>
      </c>
      <c r="K1646" s="2">
        <f t="shared" si="196"/>
        <v>0.45304885415592067</v>
      </c>
    </row>
    <row r="1647" spans="1:11" ht="13.5" x14ac:dyDescent="0.25">
      <c r="A1647" s="3">
        <f>TITRES_STAT!B1650</f>
        <v>44711</v>
      </c>
      <c r="B1647" s="5">
        <f>TITRES_STAT!D1650</f>
        <v>0.61</v>
      </c>
      <c r="C1647" s="2">
        <f t="shared" si="197"/>
        <v>2.0000000000000018E-2</v>
      </c>
      <c r="D1647" s="2">
        <f t="shared" si="198"/>
        <v>0.56999999999999995</v>
      </c>
      <c r="E1647" s="2">
        <f t="shared" si="200"/>
        <v>0.52100000000000002</v>
      </c>
      <c r="F1647" s="2">
        <f t="shared" si="201"/>
        <v>0.45950000000000008</v>
      </c>
      <c r="G1647" s="2">
        <f t="shared" si="195"/>
        <v>0.45440000000000003</v>
      </c>
      <c r="H1647" s="2">
        <f t="shared" si="199"/>
        <v>0.43980000000000002</v>
      </c>
      <c r="I1647" s="2">
        <f t="array" ref="I1647">SUMPRODUCT(B1631:B1650, (ROW(B1631:B1650)-ROW(B1631)+1)) / (20*21/2)</f>
        <v>0.54628571428571426</v>
      </c>
      <c r="J1647" s="2">
        <f t="shared" si="202"/>
        <v>0.49098346023832057</v>
      </c>
      <c r="K1647" s="2">
        <f t="shared" si="196"/>
        <v>0.45920380105176695</v>
      </c>
    </row>
    <row r="1648" spans="1:11" ht="13.5" x14ac:dyDescent="0.25">
      <c r="A1648" s="3">
        <f>TITRES_STAT!B1651</f>
        <v>44712</v>
      </c>
      <c r="B1648" s="5">
        <f>TITRES_STAT!D1651</f>
        <v>0.63</v>
      </c>
      <c r="C1648" s="2">
        <f t="shared" si="197"/>
        <v>2.0000000000000018E-2</v>
      </c>
      <c r="D1648" s="2">
        <f t="shared" si="198"/>
        <v>0.59</v>
      </c>
      <c r="E1648" s="2">
        <f t="shared" si="200"/>
        <v>0.54</v>
      </c>
      <c r="F1648" s="2">
        <f t="shared" si="201"/>
        <v>0.47150000000000009</v>
      </c>
      <c r="G1648" s="2">
        <f t="shared" si="195"/>
        <v>0.45620000000000005</v>
      </c>
      <c r="H1648" s="2">
        <f t="shared" si="199"/>
        <v>0.44045000000000001</v>
      </c>
      <c r="I1648" s="2">
        <f t="array" ref="I1648">SUMPRODUCT(B1632:B1651, (ROW(B1632:B1651)-ROW(B1632)+1)) / (20*21/2)</f>
        <v>0.55795238095238098</v>
      </c>
      <c r="J1648" s="2">
        <f t="shared" si="202"/>
        <v>0.5042231306918139</v>
      </c>
      <c r="K1648" s="2">
        <f t="shared" si="196"/>
        <v>0.46590169120659963</v>
      </c>
    </row>
    <row r="1649" spans="1:11" ht="13.5" x14ac:dyDescent="0.25">
      <c r="A1649" s="3">
        <f>TITRES_STAT!B1652</f>
        <v>44713</v>
      </c>
      <c r="B1649" s="5">
        <f>TITRES_STAT!D1652</f>
        <v>0.65</v>
      </c>
      <c r="C1649" s="2">
        <f t="shared" si="197"/>
        <v>2.0000000000000018E-2</v>
      </c>
      <c r="D1649" s="2">
        <f t="shared" si="198"/>
        <v>0.61</v>
      </c>
      <c r="E1649" s="2">
        <f t="shared" si="200"/>
        <v>0.55999999999999994</v>
      </c>
      <c r="F1649" s="2">
        <f t="shared" si="201"/>
        <v>0.48450000000000004</v>
      </c>
      <c r="G1649" s="2">
        <f t="shared" si="195"/>
        <v>0.45860000000000006</v>
      </c>
      <c r="H1649" s="2">
        <f t="shared" si="199"/>
        <v>0.44125000000000009</v>
      </c>
      <c r="I1649" s="2">
        <f t="array" ref="I1649">SUMPRODUCT(B1633:B1652, (ROW(B1633:B1652)-ROW(B1633)+1)) / (20*21/2)</f>
        <v>0.56661904761904758</v>
      </c>
      <c r="J1649" s="2">
        <f t="shared" si="202"/>
        <v>0.5181066420544983</v>
      </c>
      <c r="K1649" s="2">
        <f t="shared" si="196"/>
        <v>0.47312123272790946</v>
      </c>
    </row>
    <row r="1650" spans="1:11" ht="13.5" x14ac:dyDescent="0.25">
      <c r="A1650" s="3">
        <f>TITRES_STAT!B1653</f>
        <v>44714</v>
      </c>
      <c r="B1650" s="5">
        <f>TITRES_STAT!D1653</f>
        <v>0.64</v>
      </c>
      <c r="C1650" s="2">
        <f t="shared" si="197"/>
        <v>-1.0000000000000009E-2</v>
      </c>
      <c r="D1650" s="2">
        <f t="shared" si="198"/>
        <v>0.624</v>
      </c>
      <c r="E1650" s="2">
        <f t="shared" si="200"/>
        <v>0.57699999999999996</v>
      </c>
      <c r="F1650" s="2">
        <f t="shared" si="201"/>
        <v>0.49750000000000016</v>
      </c>
      <c r="G1650" s="2">
        <f t="shared" ref="G1650:G1713" si="203">AVERAGE(B1601:B1650)</f>
        <v>0.46120000000000005</v>
      </c>
      <c r="H1650" s="2">
        <f t="shared" si="199"/>
        <v>0.44195000000000001</v>
      </c>
      <c r="I1650" s="2">
        <f t="array" ref="I1650">SUMPRODUCT(B1634:B1653, (ROW(B1634:B1653)-ROW(B1634)+1)) / (20*21/2)</f>
        <v>0.57233333333333336</v>
      </c>
      <c r="J1650" s="2">
        <f t="shared" si="202"/>
        <v>0.52971553328740317</v>
      </c>
      <c r="K1650" s="2">
        <f t="shared" si="196"/>
        <v>0.47966549811112869</v>
      </c>
    </row>
    <row r="1651" spans="1:11" ht="13.5" x14ac:dyDescent="0.25">
      <c r="A1651" s="3">
        <f>TITRES_STAT!B1654</f>
        <v>44715</v>
      </c>
      <c r="B1651" s="5">
        <f>TITRES_STAT!D1654</f>
        <v>0.62</v>
      </c>
      <c r="C1651" s="2">
        <f t="shared" si="197"/>
        <v>-2.0000000000000018E-2</v>
      </c>
      <c r="D1651" s="2">
        <f t="shared" si="198"/>
        <v>0.63000000000000012</v>
      </c>
      <c r="E1651" s="2">
        <f t="shared" si="200"/>
        <v>0.59</v>
      </c>
      <c r="F1651" s="2">
        <f t="shared" si="201"/>
        <v>0.50900000000000012</v>
      </c>
      <c r="G1651" s="2">
        <f t="shared" si="203"/>
        <v>0.46340000000000009</v>
      </c>
      <c r="H1651" s="2">
        <f t="shared" si="199"/>
        <v>0.44259999999999999</v>
      </c>
      <c r="I1651" s="2">
        <f t="array" ref="I1651">SUMPRODUCT(B1635:B1654, (ROW(B1635:B1654)-ROW(B1635)+1)) / (20*21/2)</f>
        <v>0.57523809523809522</v>
      </c>
      <c r="J1651" s="2">
        <f t="shared" si="202"/>
        <v>0.53831405392669807</v>
      </c>
      <c r="K1651" s="2">
        <f t="shared" ref="K1651:K1714" si="204">$K$4*B1651+(1-$K$4)*K1650</f>
        <v>0.48516881191069228</v>
      </c>
    </row>
    <row r="1652" spans="1:11" ht="13.5" x14ac:dyDescent="0.25">
      <c r="A1652" s="3">
        <f>TITRES_STAT!B1655</f>
        <v>44718</v>
      </c>
      <c r="B1652" s="5">
        <f>TITRES_STAT!D1655</f>
        <v>0.6</v>
      </c>
      <c r="C1652" s="2">
        <f t="shared" si="197"/>
        <v>-2.0000000000000018E-2</v>
      </c>
      <c r="D1652" s="2">
        <f t="shared" si="198"/>
        <v>0.628</v>
      </c>
      <c r="E1652" s="2">
        <f t="shared" si="200"/>
        <v>0.59899999999999998</v>
      </c>
      <c r="F1652" s="2">
        <f t="shared" si="201"/>
        <v>0.52</v>
      </c>
      <c r="G1652" s="2">
        <f t="shared" si="203"/>
        <v>0.46560000000000007</v>
      </c>
      <c r="H1652" s="2">
        <f t="shared" si="199"/>
        <v>0.44319999999999993</v>
      </c>
      <c r="I1652" s="2">
        <f t="array" ref="I1652">SUMPRODUCT(B1636:B1655, (ROW(B1636:B1655)-ROW(B1636)+1)) / (20*21/2)</f>
        <v>0.57547619047619047</v>
      </c>
      <c r="J1652" s="2">
        <f t="shared" si="202"/>
        <v>0.54418890593367919</v>
      </c>
      <c r="K1652" s="2">
        <f t="shared" si="204"/>
        <v>0.48967199575733178</v>
      </c>
    </row>
    <row r="1653" spans="1:11" ht="13.5" x14ac:dyDescent="0.25">
      <c r="A1653" s="3">
        <f>TITRES_STAT!B1656</f>
        <v>44719</v>
      </c>
      <c r="B1653" s="5">
        <f>TITRES_STAT!D1656</f>
        <v>0.57999999999999996</v>
      </c>
      <c r="C1653" s="2">
        <f t="shared" si="197"/>
        <v>-2.0000000000000018E-2</v>
      </c>
      <c r="D1653" s="2">
        <f t="shared" si="198"/>
        <v>0.6180000000000001</v>
      </c>
      <c r="E1653" s="2">
        <f t="shared" si="200"/>
        <v>0.60399999999999987</v>
      </c>
      <c r="F1653" s="2">
        <f t="shared" si="201"/>
        <v>0.52949999999999997</v>
      </c>
      <c r="G1653" s="2">
        <f t="shared" si="203"/>
        <v>0.46780000000000016</v>
      </c>
      <c r="H1653" s="2">
        <f t="shared" si="199"/>
        <v>0.44364999999999988</v>
      </c>
      <c r="I1653" s="2">
        <f t="array" ref="I1653">SUMPRODUCT(B1637:B1656, (ROW(B1637:B1656)-ROW(B1637)+1)) / (20*21/2)</f>
        <v>0.57319047619047625</v>
      </c>
      <c r="J1653" s="2">
        <f t="shared" si="202"/>
        <v>0.54759948632094779</v>
      </c>
      <c r="K1653" s="2">
        <f t="shared" si="204"/>
        <v>0.4932142704335149</v>
      </c>
    </row>
    <row r="1654" spans="1:11" ht="13.5" x14ac:dyDescent="0.25">
      <c r="A1654" s="3">
        <f>TITRES_STAT!B1657</f>
        <v>44720</v>
      </c>
      <c r="B1654" s="5">
        <f>TITRES_STAT!D1657</f>
        <v>0.56000000000000005</v>
      </c>
      <c r="C1654" s="2">
        <f t="shared" si="197"/>
        <v>-1.9999999999999907E-2</v>
      </c>
      <c r="D1654" s="2">
        <f t="shared" si="198"/>
        <v>0.6</v>
      </c>
      <c r="E1654" s="2">
        <f t="shared" si="200"/>
        <v>0.60499999999999987</v>
      </c>
      <c r="F1654" s="2">
        <f t="shared" si="201"/>
        <v>0.53749999999999998</v>
      </c>
      <c r="G1654" s="2">
        <f t="shared" si="203"/>
        <v>0.46980000000000011</v>
      </c>
      <c r="H1654" s="2">
        <f t="shared" si="199"/>
        <v>0.4439499999999999</v>
      </c>
      <c r="I1654" s="2">
        <f t="array" ref="I1654">SUMPRODUCT(B1638:B1657, (ROW(B1638:B1657)-ROW(B1638)+1)) / (20*21/2)</f>
        <v>0.56852380952380943</v>
      </c>
      <c r="J1654" s="2">
        <f t="shared" si="202"/>
        <v>0.54878048762371467</v>
      </c>
      <c r="K1654" s="2">
        <f t="shared" si="204"/>
        <v>0.49583331865180846</v>
      </c>
    </row>
    <row r="1655" spans="1:11" ht="13.5" x14ac:dyDescent="0.25">
      <c r="A1655" s="3">
        <f>TITRES_STAT!B1658</f>
        <v>44721</v>
      </c>
      <c r="B1655" s="5">
        <f>TITRES_STAT!D1658</f>
        <v>0.54</v>
      </c>
      <c r="C1655" s="2">
        <f t="shared" si="197"/>
        <v>-2.0000000000000018E-2</v>
      </c>
      <c r="D1655" s="2">
        <f t="shared" si="198"/>
        <v>0.57999999999999996</v>
      </c>
      <c r="E1655" s="2">
        <f t="shared" si="200"/>
        <v>0.60200000000000009</v>
      </c>
      <c r="F1655" s="2">
        <f t="shared" si="201"/>
        <v>0.54399999999999993</v>
      </c>
      <c r="G1655" s="2">
        <f t="shared" si="203"/>
        <v>0.47180000000000005</v>
      </c>
      <c r="H1655" s="2">
        <f t="shared" si="199"/>
        <v>0.44409999999999994</v>
      </c>
      <c r="I1655" s="2">
        <f t="array" ref="I1655">SUMPRODUCT(B1639:B1658, (ROW(B1639:B1658)-ROW(B1639)+1)) / (20*21/2)</f>
        <v>0.5654285714285715</v>
      </c>
      <c r="J1655" s="2">
        <f t="shared" si="202"/>
        <v>0.54794425070717045</v>
      </c>
      <c r="K1655" s="2">
        <f t="shared" si="204"/>
        <v>0.49756534537134539</v>
      </c>
    </row>
    <row r="1656" spans="1:11" ht="13.5" x14ac:dyDescent="0.25">
      <c r="A1656" s="3">
        <f>TITRES_STAT!B1659</f>
        <v>44722</v>
      </c>
      <c r="B1656" s="5">
        <f>TITRES_STAT!D1659</f>
        <v>0.52</v>
      </c>
      <c r="C1656" s="2">
        <f t="shared" si="197"/>
        <v>-2.0000000000000018E-2</v>
      </c>
      <c r="D1656" s="2">
        <f t="shared" si="198"/>
        <v>0.56000000000000005</v>
      </c>
      <c r="E1656" s="2">
        <f t="shared" si="200"/>
        <v>0.59500000000000008</v>
      </c>
      <c r="F1656" s="2">
        <f t="shared" si="201"/>
        <v>0.54900000000000004</v>
      </c>
      <c r="G1656" s="2">
        <f t="shared" si="203"/>
        <v>0.47320000000000001</v>
      </c>
      <c r="H1656" s="2">
        <f t="shared" si="199"/>
        <v>0.44409999999999994</v>
      </c>
      <c r="I1656" s="2">
        <f t="array" ref="I1656">SUMPRODUCT(B1640:B1659, (ROW(B1640:B1659)-ROW(B1640)+1)) / (20*21/2)</f>
        <v>0.56385714285714272</v>
      </c>
      <c r="J1656" s="2">
        <f t="shared" si="202"/>
        <v>0.54528289349696379</v>
      </c>
      <c r="K1656" s="2">
        <f t="shared" si="204"/>
        <v>0.49844513574893967</v>
      </c>
    </row>
    <row r="1657" spans="1:11" ht="13.5" x14ac:dyDescent="0.25">
      <c r="A1657" s="3">
        <f>TITRES_STAT!B1660</f>
        <v>44725</v>
      </c>
      <c r="B1657" s="5">
        <f>TITRES_STAT!D1660</f>
        <v>0.5</v>
      </c>
      <c r="C1657" s="2">
        <f t="shared" si="197"/>
        <v>-2.0000000000000018E-2</v>
      </c>
      <c r="D1657" s="2">
        <f t="shared" si="198"/>
        <v>0.54</v>
      </c>
      <c r="E1657" s="2">
        <f t="shared" si="200"/>
        <v>0.58399999999999996</v>
      </c>
      <c r="F1657" s="2">
        <f t="shared" si="201"/>
        <v>0.55249999999999999</v>
      </c>
      <c r="G1657" s="2">
        <f t="shared" si="203"/>
        <v>0.47379999999999994</v>
      </c>
      <c r="H1657" s="2">
        <f t="shared" si="199"/>
        <v>0.44400000000000001</v>
      </c>
      <c r="I1657" s="2">
        <f t="array" ref="I1657">SUMPRODUCT(B1641:B1660, (ROW(B1641:B1660)-ROW(B1641)+1)) / (20*21/2)</f>
        <v>0.55995238095238098</v>
      </c>
      <c r="J1657" s="2">
        <f t="shared" si="202"/>
        <v>0.54097023697344349</v>
      </c>
      <c r="K1657" s="2">
        <f t="shared" si="204"/>
        <v>0.49850611081760871</v>
      </c>
    </row>
    <row r="1658" spans="1:11" ht="13.5" x14ac:dyDescent="0.25">
      <c r="A1658" s="3">
        <f>TITRES_STAT!B1661</f>
        <v>44726</v>
      </c>
      <c r="B1658" s="5">
        <f>TITRES_STAT!D1661</f>
        <v>0.52</v>
      </c>
      <c r="C1658" s="2">
        <f t="shared" si="197"/>
        <v>2.0000000000000018E-2</v>
      </c>
      <c r="D1658" s="2">
        <f t="shared" si="198"/>
        <v>0.52800000000000002</v>
      </c>
      <c r="E1658" s="2">
        <f t="shared" si="200"/>
        <v>0.57300000000000006</v>
      </c>
      <c r="F1658" s="2">
        <f t="shared" si="201"/>
        <v>0.55649999999999999</v>
      </c>
      <c r="G1658" s="2">
        <f t="shared" si="203"/>
        <v>0.47439999999999999</v>
      </c>
      <c r="H1658" s="2">
        <f t="shared" si="199"/>
        <v>0.44419999999999993</v>
      </c>
      <c r="I1658" s="2">
        <f t="array" ref="I1658">SUMPRODUCT(B1642:B1661, (ROW(B1642:B1661)-ROW(B1642)+1)) / (20*21/2)</f>
        <v>0.55771428571428572</v>
      </c>
      <c r="J1658" s="2">
        <f t="shared" si="202"/>
        <v>0.53897307154740126</v>
      </c>
      <c r="K1658" s="2">
        <f t="shared" si="204"/>
        <v>0.49934900843260444</v>
      </c>
    </row>
    <row r="1659" spans="1:11" ht="13.5" x14ac:dyDescent="0.25">
      <c r="A1659" s="3">
        <f>TITRES_STAT!B1662</f>
        <v>44727</v>
      </c>
      <c r="B1659" s="5">
        <f>TITRES_STAT!D1662</f>
        <v>0.54</v>
      </c>
      <c r="C1659" s="2">
        <f t="shared" si="197"/>
        <v>2.0000000000000018E-2</v>
      </c>
      <c r="D1659" s="2">
        <f t="shared" si="198"/>
        <v>0.52400000000000002</v>
      </c>
      <c r="E1659" s="2">
        <f t="shared" si="200"/>
        <v>0.56200000000000006</v>
      </c>
      <c r="F1659" s="2">
        <f t="shared" si="201"/>
        <v>0.56099999999999994</v>
      </c>
      <c r="G1659" s="2">
        <f t="shared" si="203"/>
        <v>0.4758</v>
      </c>
      <c r="H1659" s="2">
        <f t="shared" si="199"/>
        <v>0.44445000000000001</v>
      </c>
      <c r="I1659" s="2">
        <f t="array" ref="I1659">SUMPRODUCT(B1643:B1662, (ROW(B1643:B1662)-ROW(B1643)+1)) / (20*21/2)</f>
        <v>0.55714285714285716</v>
      </c>
      <c r="J1659" s="2">
        <f t="shared" si="202"/>
        <v>0.53907087425717259</v>
      </c>
      <c r="K1659" s="2">
        <f t="shared" si="204"/>
        <v>0.50094316496465918</v>
      </c>
    </row>
    <row r="1660" spans="1:11" ht="13.5" x14ac:dyDescent="0.25">
      <c r="A1660" s="3">
        <f>TITRES_STAT!B1663</f>
        <v>44728</v>
      </c>
      <c r="B1660" s="5">
        <f>TITRES_STAT!D1663</f>
        <v>0.52</v>
      </c>
      <c r="C1660" s="2">
        <f t="shared" si="197"/>
        <v>-2.0000000000000018E-2</v>
      </c>
      <c r="D1660" s="2">
        <f t="shared" si="198"/>
        <v>0.52</v>
      </c>
      <c r="E1660" s="2">
        <f t="shared" si="200"/>
        <v>0.55000000000000004</v>
      </c>
      <c r="F1660" s="2">
        <f t="shared" si="201"/>
        <v>0.56349999999999978</v>
      </c>
      <c r="G1660" s="2">
        <f t="shared" si="203"/>
        <v>0.47720000000000001</v>
      </c>
      <c r="H1660" s="2">
        <f t="shared" si="199"/>
        <v>0.44455</v>
      </c>
      <c r="I1660" s="2">
        <f t="array" ref="I1660">SUMPRODUCT(B1644:B1663, (ROW(B1644:B1663)-ROW(B1644)+1)) / (20*21/2)</f>
        <v>0.55823809523809531</v>
      </c>
      <c r="J1660" s="2">
        <f t="shared" si="202"/>
        <v>0.53725460051839424</v>
      </c>
      <c r="K1660" s="2">
        <f t="shared" si="204"/>
        <v>0.50169049182879022</v>
      </c>
    </row>
    <row r="1661" spans="1:11" ht="13.5" x14ac:dyDescent="0.25">
      <c r="A1661" s="3">
        <f>TITRES_STAT!B1664</f>
        <v>44729</v>
      </c>
      <c r="B1661" s="5">
        <f>TITRES_STAT!D1664</f>
        <v>0.54</v>
      </c>
      <c r="C1661" s="2">
        <f t="shared" si="197"/>
        <v>2.0000000000000018E-2</v>
      </c>
      <c r="D1661" s="2">
        <f t="shared" si="198"/>
        <v>0.52400000000000002</v>
      </c>
      <c r="E1661" s="2">
        <f t="shared" si="200"/>
        <v>0.54200000000000004</v>
      </c>
      <c r="F1661" s="2">
        <f t="shared" si="201"/>
        <v>0.56599999999999984</v>
      </c>
      <c r="G1661" s="2">
        <f t="shared" si="203"/>
        <v>0.47879999999999995</v>
      </c>
      <c r="H1661" s="2">
        <f t="shared" si="199"/>
        <v>0.44480000000000003</v>
      </c>
      <c r="I1661" s="2">
        <f t="array" ref="I1661">SUMPRODUCT(B1645:B1664, (ROW(B1645:B1664)-ROW(B1645)+1)) / (20*21/2)</f>
        <v>0.56004761904761902</v>
      </c>
      <c r="J1661" s="2">
        <f t="shared" si="202"/>
        <v>0.53751606713569</v>
      </c>
      <c r="K1661" s="2">
        <f t="shared" si="204"/>
        <v>0.50319282548256317</v>
      </c>
    </row>
    <row r="1662" spans="1:11" ht="13.5" x14ac:dyDescent="0.25">
      <c r="A1662" s="3">
        <f>TITRES_STAT!B1665</f>
        <v>44732</v>
      </c>
      <c r="B1662" s="5">
        <f>TITRES_STAT!D1665</f>
        <v>0.56000000000000005</v>
      </c>
      <c r="C1662" s="2">
        <f t="shared" si="197"/>
        <v>2.0000000000000018E-2</v>
      </c>
      <c r="D1662" s="2">
        <f t="shared" si="198"/>
        <v>0.53600000000000003</v>
      </c>
      <c r="E1662" s="2">
        <f t="shared" si="200"/>
        <v>0.53800000000000003</v>
      </c>
      <c r="F1662" s="2">
        <f t="shared" si="201"/>
        <v>0.56850000000000001</v>
      </c>
      <c r="G1662" s="2">
        <f t="shared" si="203"/>
        <v>0.48119999999999985</v>
      </c>
      <c r="H1662" s="2">
        <f t="shared" si="199"/>
        <v>0.44505</v>
      </c>
      <c r="I1662" s="2">
        <f t="array" ref="I1662">SUMPRODUCT(B1646:B1665, (ROW(B1646:B1665)-ROW(B1646)+1)) / (20*21/2)</f>
        <v>0.55976190476190468</v>
      </c>
      <c r="J1662" s="2">
        <f t="shared" si="202"/>
        <v>0.53965739407514812</v>
      </c>
      <c r="K1662" s="2">
        <f t="shared" si="204"/>
        <v>0.50542055781658024</v>
      </c>
    </row>
    <row r="1663" spans="1:11" ht="13.5" x14ac:dyDescent="0.25">
      <c r="A1663" s="3">
        <f>TITRES_STAT!B1666</f>
        <v>44733</v>
      </c>
      <c r="B1663" s="5">
        <f>TITRES_STAT!D1666</f>
        <v>0.57999999999999996</v>
      </c>
      <c r="C1663" s="2">
        <f t="shared" si="197"/>
        <v>1.9999999999999907E-2</v>
      </c>
      <c r="D1663" s="2">
        <f t="shared" si="198"/>
        <v>0.54800000000000004</v>
      </c>
      <c r="E1663" s="2">
        <f t="shared" si="200"/>
        <v>0.53800000000000003</v>
      </c>
      <c r="F1663" s="2">
        <f t="shared" si="201"/>
        <v>0.57099999999999995</v>
      </c>
      <c r="G1663" s="2">
        <f t="shared" si="203"/>
        <v>0.48419999999999985</v>
      </c>
      <c r="H1663" s="2">
        <f t="shared" si="199"/>
        <v>0.44540000000000007</v>
      </c>
      <c r="I1663" s="2">
        <f t="array" ref="I1663">SUMPRODUCT(B1647:B1666, (ROW(B1647:B1666)-ROW(B1647)+1)) / (20*21/2)</f>
        <v>0.55757142857142861</v>
      </c>
      <c r="J1663" s="2">
        <f t="shared" si="202"/>
        <v>0.54349954702037206</v>
      </c>
      <c r="K1663" s="2">
        <f t="shared" si="204"/>
        <v>0.50834524182377316</v>
      </c>
    </row>
    <row r="1664" spans="1:11" ht="13.5" x14ac:dyDescent="0.25">
      <c r="A1664" s="3">
        <f>TITRES_STAT!B1667</f>
        <v>44734</v>
      </c>
      <c r="B1664" s="5">
        <f>TITRES_STAT!D1667</f>
        <v>0.59</v>
      </c>
      <c r="C1664" s="2">
        <f t="shared" si="197"/>
        <v>1.0000000000000009E-2</v>
      </c>
      <c r="D1664" s="2">
        <f t="shared" si="198"/>
        <v>0.55800000000000005</v>
      </c>
      <c r="E1664" s="2">
        <f t="shared" si="200"/>
        <v>0.54100000000000004</v>
      </c>
      <c r="F1664" s="2">
        <f t="shared" si="201"/>
        <v>0.57299999999999984</v>
      </c>
      <c r="G1664" s="2">
        <f t="shared" si="203"/>
        <v>0.48759999999999981</v>
      </c>
      <c r="H1664" s="2">
        <f t="shared" si="199"/>
        <v>0.44580000000000003</v>
      </c>
      <c r="I1664" s="2">
        <f t="array" ref="I1664">SUMPRODUCT(B1648:B1667, (ROW(B1648:B1667)-ROW(B1648)+1)) / (20*21/2)</f>
        <v>0.55461904761904768</v>
      </c>
      <c r="J1664" s="2">
        <f t="shared" si="202"/>
        <v>0.54792816158986046</v>
      </c>
      <c r="K1664" s="2">
        <f t="shared" si="204"/>
        <v>0.51154738920323306</v>
      </c>
    </row>
    <row r="1665" spans="1:11" ht="13.5" x14ac:dyDescent="0.25">
      <c r="A1665" s="3">
        <f>TITRES_STAT!B1668</f>
        <v>44735</v>
      </c>
      <c r="B1665" s="5">
        <f>TITRES_STAT!D1668</f>
        <v>0.56999999999999995</v>
      </c>
      <c r="C1665" s="2">
        <f t="shared" si="197"/>
        <v>-2.0000000000000018E-2</v>
      </c>
      <c r="D1665" s="2">
        <f t="shared" si="198"/>
        <v>0.56799999999999995</v>
      </c>
      <c r="E1665" s="2">
        <f t="shared" si="200"/>
        <v>0.54400000000000004</v>
      </c>
      <c r="F1665" s="2">
        <f t="shared" si="201"/>
        <v>0.57300000000000006</v>
      </c>
      <c r="G1665" s="2">
        <f t="shared" si="203"/>
        <v>0.49039999999999984</v>
      </c>
      <c r="H1665" s="2">
        <f t="shared" si="199"/>
        <v>0.44619999999999999</v>
      </c>
      <c r="I1665" s="2">
        <f t="array" ref="I1665">SUMPRODUCT(B1649:B1668, (ROW(B1649:B1668)-ROW(B1649)+1)) / (20*21/2)</f>
        <v>0.55200000000000005</v>
      </c>
      <c r="J1665" s="2">
        <f t="shared" si="202"/>
        <v>0.55003024143844514</v>
      </c>
      <c r="K1665" s="2">
        <f t="shared" si="204"/>
        <v>0.51383964845016517</v>
      </c>
    </row>
    <row r="1666" spans="1:11" ht="13.5" x14ac:dyDescent="0.25">
      <c r="A1666" s="3">
        <f>TITRES_STAT!B1669</f>
        <v>44736</v>
      </c>
      <c r="B1666" s="5">
        <f>TITRES_STAT!D1669</f>
        <v>0.55000000000000004</v>
      </c>
      <c r="C1666" s="2">
        <f t="shared" si="197"/>
        <v>-1.9999999999999907E-2</v>
      </c>
      <c r="D1666" s="2">
        <f t="shared" si="198"/>
        <v>0.56999999999999995</v>
      </c>
      <c r="E1666" s="2">
        <f t="shared" si="200"/>
        <v>0.54700000000000004</v>
      </c>
      <c r="F1666" s="2">
        <f t="shared" si="201"/>
        <v>0.57100000000000006</v>
      </c>
      <c r="G1666" s="2">
        <f t="shared" si="203"/>
        <v>0.49259999999999982</v>
      </c>
      <c r="H1666" s="2">
        <f t="shared" si="199"/>
        <v>0.44655</v>
      </c>
      <c r="I1666" s="2">
        <f t="array" ref="I1666">SUMPRODUCT(B1650:B1669, (ROW(B1650:B1669)-ROW(B1650)+1)) / (20*21/2)</f>
        <v>0.55171428571428582</v>
      </c>
      <c r="J1666" s="2">
        <f t="shared" si="202"/>
        <v>0.55002736130145036</v>
      </c>
      <c r="K1666" s="2">
        <f t="shared" si="204"/>
        <v>0.51525770145211947</v>
      </c>
    </row>
    <row r="1667" spans="1:11" ht="13.5" x14ac:dyDescent="0.25">
      <c r="A1667" s="3">
        <f>TITRES_STAT!B1670</f>
        <v>44739</v>
      </c>
      <c r="B1667" s="5">
        <f>TITRES_STAT!D1670</f>
        <v>0.54</v>
      </c>
      <c r="C1667" s="2">
        <f t="shared" si="197"/>
        <v>-1.0000000000000009E-2</v>
      </c>
      <c r="D1667" s="2">
        <f t="shared" si="198"/>
        <v>0.56600000000000006</v>
      </c>
      <c r="E1667" s="2">
        <f t="shared" si="200"/>
        <v>0.55099999999999993</v>
      </c>
      <c r="F1667" s="2">
        <f t="shared" si="201"/>
        <v>0.56750000000000012</v>
      </c>
      <c r="G1667" s="2">
        <f t="shared" si="203"/>
        <v>0.49439999999999978</v>
      </c>
      <c r="H1667" s="2">
        <f t="shared" si="199"/>
        <v>0.44690000000000007</v>
      </c>
      <c r="I1667" s="2">
        <f t="array" ref="I1667">SUMPRODUCT(B1651:B1670, (ROW(B1651:B1670)-ROW(B1651)+1)) / (20*21/2)</f>
        <v>0.55376190476190468</v>
      </c>
      <c r="J1667" s="2">
        <f t="shared" si="202"/>
        <v>0.54907237451083601</v>
      </c>
      <c r="K1667" s="2">
        <f t="shared" si="204"/>
        <v>0.51622798766968336</v>
      </c>
    </row>
    <row r="1668" spans="1:11" ht="13.5" x14ac:dyDescent="0.25">
      <c r="A1668" s="3">
        <f>TITRES_STAT!B1671</f>
        <v>44740</v>
      </c>
      <c r="B1668" s="5">
        <f>TITRES_STAT!D1671</f>
        <v>0.54</v>
      </c>
      <c r="C1668" s="2">
        <f t="shared" ref="C1668:C1731" si="205">B1668-B1667</f>
        <v>0</v>
      </c>
      <c r="D1668" s="2">
        <f t="shared" si="198"/>
        <v>0.55800000000000005</v>
      </c>
      <c r="E1668" s="2">
        <f t="shared" si="200"/>
        <v>0.55300000000000005</v>
      </c>
      <c r="F1668" s="2">
        <f t="shared" si="201"/>
        <v>0.56300000000000006</v>
      </c>
      <c r="G1668" s="2">
        <f t="shared" si="203"/>
        <v>0.49639999999999979</v>
      </c>
      <c r="H1668" s="2">
        <f t="shared" si="199"/>
        <v>0.44724999999999993</v>
      </c>
      <c r="I1668" s="2">
        <f t="array" ref="I1668">SUMPRODUCT(B1652:B1671, (ROW(B1652:B1671)-ROW(B1652)+1)) / (20*21/2)</f>
        <v>0.55704761904761901</v>
      </c>
      <c r="J1668" s="2">
        <f t="shared" si="202"/>
        <v>0.54820833884313735</v>
      </c>
      <c r="K1668" s="2">
        <f t="shared" si="204"/>
        <v>0.51716022344734291</v>
      </c>
    </row>
    <row r="1669" spans="1:11" ht="13.5" x14ac:dyDescent="0.25">
      <c r="A1669" s="3">
        <f>TITRES_STAT!B1672</f>
        <v>44741</v>
      </c>
      <c r="B1669" s="5">
        <f>TITRES_STAT!D1672</f>
        <v>0.56000000000000005</v>
      </c>
      <c r="C1669" s="2">
        <f t="shared" si="205"/>
        <v>2.0000000000000018E-2</v>
      </c>
      <c r="D1669" s="2">
        <f t="shared" si="198"/>
        <v>0.55200000000000005</v>
      </c>
      <c r="E1669" s="2">
        <f t="shared" si="200"/>
        <v>0.55500000000000005</v>
      </c>
      <c r="F1669" s="2">
        <f t="shared" si="201"/>
        <v>0.5585</v>
      </c>
      <c r="G1669" s="2">
        <f t="shared" si="203"/>
        <v>0.49899999999999978</v>
      </c>
      <c r="H1669" s="2">
        <f t="shared" si="199"/>
        <v>0.44780000000000003</v>
      </c>
      <c r="I1669" s="2">
        <f t="array" ref="I1669">SUMPRODUCT(B1653:B1672, (ROW(B1653:B1672)-ROW(B1653)+1)) / (20*21/2)</f>
        <v>0.56142857142857139</v>
      </c>
      <c r="J1669" s="2">
        <f t="shared" si="202"/>
        <v>0.54933135419140999</v>
      </c>
      <c r="K1669" s="2">
        <f t="shared" si="204"/>
        <v>0.51884021468470198</v>
      </c>
    </row>
    <row r="1670" spans="1:11" ht="13.5" x14ac:dyDescent="0.25">
      <c r="A1670" s="3">
        <f>TITRES_STAT!B1673</f>
        <v>44742</v>
      </c>
      <c r="B1670" s="5">
        <f>TITRES_STAT!D1673</f>
        <v>0.57999999999999996</v>
      </c>
      <c r="C1670" s="2">
        <f t="shared" si="205"/>
        <v>1.9999999999999907E-2</v>
      </c>
      <c r="D1670" s="2">
        <f t="shared" ref="D1670:D1733" si="206">AVERAGE(B1666:B1670)</f>
        <v>0.55400000000000005</v>
      </c>
      <c r="E1670" s="2">
        <f t="shared" si="200"/>
        <v>0.56099999999999994</v>
      </c>
      <c r="F1670" s="2">
        <f t="shared" si="201"/>
        <v>0.55549999999999999</v>
      </c>
      <c r="G1670" s="2">
        <f t="shared" si="203"/>
        <v>0.50199999999999978</v>
      </c>
      <c r="H1670" s="2">
        <f t="shared" si="199"/>
        <v>0.44834999999999992</v>
      </c>
      <c r="I1670" s="2">
        <f t="array" ref="I1670">SUMPRODUCT(B1654:B1673, (ROW(B1654:B1673)-ROW(B1654)+1)) / (20*21/2)</f>
        <v>0.56580952380952387</v>
      </c>
      <c r="J1670" s="2">
        <f t="shared" si="202"/>
        <v>0.55225217760175194</v>
      </c>
      <c r="K1670" s="2">
        <f t="shared" si="204"/>
        <v>0.52123863763824307</v>
      </c>
    </row>
    <row r="1671" spans="1:11" ht="13.5" x14ac:dyDescent="0.25">
      <c r="A1671" s="3">
        <f>TITRES_STAT!B1674</f>
        <v>44743</v>
      </c>
      <c r="B1671" s="5">
        <f>TITRES_STAT!D1674</f>
        <v>0.59</v>
      </c>
      <c r="C1671" s="2">
        <f t="shared" si="205"/>
        <v>1.0000000000000009E-2</v>
      </c>
      <c r="D1671" s="2">
        <f t="shared" si="206"/>
        <v>0.56200000000000006</v>
      </c>
      <c r="E1671" s="2">
        <f t="shared" si="200"/>
        <v>0.56600000000000006</v>
      </c>
      <c r="F1671" s="2">
        <f t="shared" si="201"/>
        <v>0.55400000000000005</v>
      </c>
      <c r="G1671" s="2">
        <f t="shared" si="203"/>
        <v>0.50539999999999974</v>
      </c>
      <c r="H1671" s="2">
        <f t="shared" si="199"/>
        <v>0.44909999999999989</v>
      </c>
      <c r="I1671" s="2">
        <f t="array" ref="I1671">SUMPRODUCT(B1655:B1674, (ROW(B1655:B1674)-ROW(B1655)+1)) / (20*21/2)</f>
        <v>0.56819047619047625</v>
      </c>
      <c r="J1671" s="2">
        <f t="shared" si="202"/>
        <v>0.55584720830634704</v>
      </c>
      <c r="K1671" s="2">
        <f t="shared" si="204"/>
        <v>0.5239351616524297</v>
      </c>
    </row>
    <row r="1672" spans="1:11" ht="13.5" x14ac:dyDescent="0.25">
      <c r="A1672" s="3">
        <f>TITRES_STAT!B1675</f>
        <v>44746</v>
      </c>
      <c r="B1672" s="5">
        <f>TITRES_STAT!D1675</f>
        <v>0.6</v>
      </c>
      <c r="C1672" s="2">
        <f t="shared" si="205"/>
        <v>1.0000000000000009E-2</v>
      </c>
      <c r="D1672" s="2">
        <f t="shared" si="206"/>
        <v>0.57400000000000007</v>
      </c>
      <c r="E1672" s="2">
        <f t="shared" si="200"/>
        <v>0.56999999999999995</v>
      </c>
      <c r="F1672" s="2">
        <f t="shared" si="201"/>
        <v>0.55400000000000005</v>
      </c>
      <c r="G1672" s="2">
        <f t="shared" si="203"/>
        <v>0.50919999999999987</v>
      </c>
      <c r="H1672" s="2">
        <f t="shared" si="199"/>
        <v>0.44999999999999984</v>
      </c>
      <c r="I1672" s="2">
        <f t="array" ref="I1672">SUMPRODUCT(B1656:B1675, (ROW(B1656:B1675)-ROW(B1656)+1)) / (20*21/2)</f>
        <v>0.57047619047619047</v>
      </c>
      <c r="J1672" s="2">
        <f t="shared" si="202"/>
        <v>0.56005223608669497</v>
      </c>
      <c r="K1672" s="2">
        <f t="shared" si="204"/>
        <v>0.52691809648958932</v>
      </c>
    </row>
    <row r="1673" spans="1:11" ht="13.5" x14ac:dyDescent="0.25">
      <c r="A1673" s="3">
        <f>TITRES_STAT!B1676</f>
        <v>44747</v>
      </c>
      <c r="B1673" s="5">
        <f>TITRES_STAT!D1676</f>
        <v>0.6</v>
      </c>
      <c r="C1673" s="2">
        <f t="shared" si="205"/>
        <v>0</v>
      </c>
      <c r="D1673" s="2">
        <f t="shared" si="206"/>
        <v>0.58600000000000008</v>
      </c>
      <c r="E1673" s="2">
        <f t="shared" si="200"/>
        <v>0.57199999999999995</v>
      </c>
      <c r="F1673" s="2">
        <f t="shared" si="201"/>
        <v>0.55500000000000005</v>
      </c>
      <c r="G1673" s="2">
        <f t="shared" si="203"/>
        <v>0.51279999999999992</v>
      </c>
      <c r="H1673" s="2">
        <f t="shared" si="199"/>
        <v>0.45094999999999991</v>
      </c>
      <c r="I1673" s="2">
        <f t="array" ref="I1673">SUMPRODUCT(B1657:B1676, (ROW(B1657:B1676)-ROW(B1657)+1)) / (20*21/2)</f>
        <v>0.57066666666666666</v>
      </c>
      <c r="J1673" s="2">
        <f t="shared" si="202"/>
        <v>0.56385678503081926</v>
      </c>
      <c r="K1673" s="2">
        <f t="shared" si="204"/>
        <v>0.52978405348999758</v>
      </c>
    </row>
    <row r="1674" spans="1:11" ht="13.5" x14ac:dyDescent="0.25">
      <c r="A1674" s="3">
        <f>TITRES_STAT!B1677</f>
        <v>44748</v>
      </c>
      <c r="B1674" s="5">
        <f>TITRES_STAT!D1677</f>
        <v>0.57999999999999996</v>
      </c>
      <c r="C1674" s="2">
        <f t="shared" si="205"/>
        <v>-2.0000000000000018E-2</v>
      </c>
      <c r="D1674" s="2">
        <f t="shared" si="206"/>
        <v>0.59000000000000008</v>
      </c>
      <c r="E1674" s="2">
        <f t="shared" si="200"/>
        <v>0.57099999999999995</v>
      </c>
      <c r="F1674" s="2">
        <f t="shared" si="201"/>
        <v>0.55599999999999994</v>
      </c>
      <c r="G1674" s="2">
        <f t="shared" si="203"/>
        <v>0.5159999999999999</v>
      </c>
      <c r="H1674" s="2">
        <f t="shared" ref="H1674:H1737" si="207">AVERAGE(B1475:B1674)</f>
        <v>0.45184999999999986</v>
      </c>
      <c r="I1674" s="2">
        <f t="array" ref="I1674">SUMPRODUCT(B1658:B1677, (ROW(B1658:B1677)-ROW(B1658)+1)) / (20*21/2)</f>
        <v>0.57066666666666666</v>
      </c>
      <c r="J1674" s="2">
        <f t="shared" si="202"/>
        <v>0.56539423407550315</v>
      </c>
      <c r="K1674" s="2">
        <f t="shared" si="204"/>
        <v>0.53175330629431139</v>
      </c>
    </row>
    <row r="1675" spans="1:11" ht="13.5" x14ac:dyDescent="0.25">
      <c r="A1675" s="3">
        <f>TITRES_STAT!B1678</f>
        <v>44749</v>
      </c>
      <c r="B1675" s="5">
        <f>TITRES_STAT!D1678</f>
        <v>0.57999999999999996</v>
      </c>
      <c r="C1675" s="2">
        <f t="shared" si="205"/>
        <v>0</v>
      </c>
      <c r="D1675" s="2">
        <f t="shared" si="206"/>
        <v>0.59000000000000008</v>
      </c>
      <c r="E1675" s="2">
        <f t="shared" si="200"/>
        <v>0.57200000000000006</v>
      </c>
      <c r="F1675" s="2">
        <f t="shared" si="201"/>
        <v>0.55800000000000005</v>
      </c>
      <c r="G1675" s="2">
        <f t="shared" si="203"/>
        <v>0.51939999999999986</v>
      </c>
      <c r="H1675" s="2">
        <f t="shared" si="207"/>
        <v>0.45279999999999987</v>
      </c>
      <c r="I1675" s="2">
        <f t="array" ref="I1675">SUMPRODUCT(B1659:B1678, (ROW(B1659:B1678)-ROW(B1659)+1)) / (20*21/2)</f>
        <v>0.5694285714285714</v>
      </c>
      <c r="J1675" s="2">
        <f t="shared" si="202"/>
        <v>0.5667852594016457</v>
      </c>
      <c r="K1675" s="2">
        <f t="shared" si="204"/>
        <v>0.533645333498456</v>
      </c>
    </row>
    <row r="1676" spans="1:11" ht="13.5" x14ac:dyDescent="0.25">
      <c r="A1676" s="3">
        <f>TITRES_STAT!B1679</f>
        <v>44750</v>
      </c>
      <c r="B1676" s="5">
        <f>TITRES_STAT!D1679</f>
        <v>0.56000000000000005</v>
      </c>
      <c r="C1676" s="2">
        <f t="shared" si="205"/>
        <v>-1.9999999999999907E-2</v>
      </c>
      <c r="D1676" s="2">
        <f t="shared" si="206"/>
        <v>0.58399999999999996</v>
      </c>
      <c r="E1676" s="2">
        <f t="shared" ref="E1676:E1739" si="208">AVERAGE(B1667:B1676)</f>
        <v>0.57300000000000006</v>
      </c>
      <c r="F1676" s="2">
        <f t="shared" si="201"/>
        <v>0.56000000000000005</v>
      </c>
      <c r="G1676" s="2">
        <f t="shared" si="203"/>
        <v>0.52259999999999973</v>
      </c>
      <c r="H1676" s="2">
        <f t="shared" si="207"/>
        <v>0.45369999999999988</v>
      </c>
      <c r="I1676" s="2">
        <f t="array" ref="I1676">SUMPRODUCT(B1660:B1679, (ROW(B1660:B1679)-ROW(B1660)+1)) / (20*21/2)</f>
        <v>0.56804761904761902</v>
      </c>
      <c r="J1676" s="2">
        <f t="shared" si="202"/>
        <v>0.56613904422053662</v>
      </c>
      <c r="K1676" s="2">
        <f t="shared" si="204"/>
        <v>0.53467884983184988</v>
      </c>
    </row>
    <row r="1677" spans="1:11" ht="13.5" x14ac:dyDescent="0.25">
      <c r="A1677" s="3">
        <f>TITRES_STAT!B1680</f>
        <v>44753</v>
      </c>
      <c r="B1677" s="5">
        <f>TITRES_STAT!D1680</f>
        <v>0.56000000000000005</v>
      </c>
      <c r="C1677" s="2">
        <f t="shared" si="205"/>
        <v>0</v>
      </c>
      <c r="D1677" s="2">
        <f t="shared" si="206"/>
        <v>0.57599999999999996</v>
      </c>
      <c r="E1677" s="2">
        <f t="shared" si="208"/>
        <v>0.57499999999999996</v>
      </c>
      <c r="F1677" s="2">
        <f t="shared" si="201"/>
        <v>0.56299999999999994</v>
      </c>
      <c r="G1677" s="2">
        <f t="shared" si="203"/>
        <v>0.52579999999999982</v>
      </c>
      <c r="H1677" s="2">
        <f t="shared" si="207"/>
        <v>0.45464999999999989</v>
      </c>
      <c r="I1677" s="2">
        <f t="array" ref="I1677">SUMPRODUCT(B1661:B1680, (ROW(B1661:B1680)-ROW(B1661)+1)) / (20*21/2)</f>
        <v>0.56661904761904769</v>
      </c>
      <c r="J1677" s="2">
        <f t="shared" si="202"/>
        <v>0.56555437334239034</v>
      </c>
      <c r="K1677" s="2">
        <f t="shared" si="204"/>
        <v>0.53567183611295388</v>
      </c>
    </row>
    <row r="1678" spans="1:11" ht="13.5" x14ac:dyDescent="0.25">
      <c r="A1678" s="3">
        <f>TITRES_STAT!B1681</f>
        <v>44754</v>
      </c>
      <c r="B1678" s="5">
        <f>TITRES_STAT!D1681</f>
        <v>0.55000000000000004</v>
      </c>
      <c r="C1678" s="2">
        <f t="shared" si="205"/>
        <v>-1.0000000000000009E-2</v>
      </c>
      <c r="D1678" s="2">
        <f t="shared" si="206"/>
        <v>0.56600000000000006</v>
      </c>
      <c r="E1678" s="2">
        <f t="shared" si="208"/>
        <v>0.57600000000000007</v>
      </c>
      <c r="F1678" s="2">
        <f t="shared" si="201"/>
        <v>0.5645</v>
      </c>
      <c r="G1678" s="2">
        <f t="shared" si="203"/>
        <v>0.5289999999999998</v>
      </c>
      <c r="H1678" s="2">
        <f t="shared" si="207"/>
        <v>0.45559999999999978</v>
      </c>
      <c r="I1678" s="2">
        <f t="array" ref="I1678">SUMPRODUCT(B1662:B1681, (ROW(B1662:B1681)-ROW(B1662)+1)) / (20*21/2)</f>
        <v>0.56409523809523809</v>
      </c>
      <c r="J1678" s="2">
        <f t="shared" si="202"/>
        <v>0.56407300445263897</v>
      </c>
      <c r="K1678" s="2">
        <f t="shared" si="204"/>
        <v>0.53623372489283805</v>
      </c>
    </row>
    <row r="1679" spans="1:11" ht="13.5" x14ac:dyDescent="0.25">
      <c r="A1679" s="3">
        <f>TITRES_STAT!B1682</f>
        <v>44755</v>
      </c>
      <c r="B1679" s="5">
        <f>TITRES_STAT!D1682</f>
        <v>0.55000000000000004</v>
      </c>
      <c r="C1679" s="2">
        <f t="shared" si="205"/>
        <v>0</v>
      </c>
      <c r="D1679" s="2">
        <f t="shared" si="206"/>
        <v>0.55999999999999994</v>
      </c>
      <c r="E1679" s="2">
        <f t="shared" si="208"/>
        <v>0.57499999999999996</v>
      </c>
      <c r="F1679" s="2">
        <f t="shared" si="201"/>
        <v>0.56500000000000017</v>
      </c>
      <c r="G1679" s="2">
        <f t="shared" si="203"/>
        <v>0.53219999999999978</v>
      </c>
      <c r="H1679" s="2">
        <f t="shared" si="207"/>
        <v>0.45659999999999973</v>
      </c>
      <c r="I1679" s="2">
        <f t="array" ref="I1679">SUMPRODUCT(B1663:B1682, (ROW(B1663:B1682)-ROW(B1663)+1)) / (20*21/2)</f>
        <v>0.55966666666666676</v>
      </c>
      <c r="J1679" s="2">
        <f t="shared" si="202"/>
        <v>0.56273271831429239</v>
      </c>
      <c r="K1679" s="2">
        <f t="shared" si="204"/>
        <v>0.53677357881860921</v>
      </c>
    </row>
    <row r="1680" spans="1:11" ht="13.5" x14ac:dyDescent="0.25">
      <c r="A1680" s="3">
        <f>TITRES_STAT!B1683</f>
        <v>44756</v>
      </c>
      <c r="B1680" s="5">
        <f>TITRES_STAT!D1683</f>
        <v>0.55000000000000004</v>
      </c>
      <c r="C1680" s="2">
        <f t="shared" si="205"/>
        <v>0</v>
      </c>
      <c r="D1680" s="2">
        <f t="shared" si="206"/>
        <v>0.55400000000000005</v>
      </c>
      <c r="E1680" s="2">
        <f t="shared" si="208"/>
        <v>0.57199999999999995</v>
      </c>
      <c r="F1680" s="2">
        <f t="shared" si="201"/>
        <v>0.56650000000000011</v>
      </c>
      <c r="G1680" s="2">
        <f t="shared" si="203"/>
        <v>0.53559999999999985</v>
      </c>
      <c r="H1680" s="2">
        <f t="shared" si="207"/>
        <v>0.45764999999999972</v>
      </c>
      <c r="I1680" s="2">
        <f t="array" ref="I1680">SUMPRODUCT(B1664:B1683, (ROW(B1664:B1683)-ROW(B1664)+1)) / (20*21/2)</f>
        <v>0.55638095238095242</v>
      </c>
      <c r="J1680" s="2">
        <f t="shared" si="202"/>
        <v>0.56152007847483598</v>
      </c>
      <c r="K1680" s="2">
        <f t="shared" si="204"/>
        <v>0.53729226200219327</v>
      </c>
    </row>
    <row r="1681" spans="1:11" ht="13.5" x14ac:dyDescent="0.25">
      <c r="A1681" s="3">
        <f>TITRES_STAT!B1684</f>
        <v>44757</v>
      </c>
      <c r="B1681" s="5">
        <f>TITRES_STAT!D1684</f>
        <v>0.54</v>
      </c>
      <c r="C1681" s="2">
        <f t="shared" si="205"/>
        <v>-1.0000000000000009E-2</v>
      </c>
      <c r="D1681" s="2">
        <f t="shared" si="206"/>
        <v>0.55000000000000004</v>
      </c>
      <c r="E1681" s="2">
        <f t="shared" si="208"/>
        <v>0.56699999999999995</v>
      </c>
      <c r="F1681" s="2">
        <f t="shared" si="201"/>
        <v>0.56650000000000011</v>
      </c>
      <c r="G1681" s="2">
        <f t="shared" si="203"/>
        <v>0.53859999999999975</v>
      </c>
      <c r="H1681" s="2">
        <f t="shared" si="207"/>
        <v>0.45869999999999983</v>
      </c>
      <c r="I1681" s="2">
        <f t="array" ref="I1681">SUMPRODUCT(B1665:B1684, (ROW(B1665:B1684)-ROW(B1665)+1)) / (20*21/2)</f>
        <v>0.55333333333333323</v>
      </c>
      <c r="J1681" s="2">
        <f t="shared" si="202"/>
        <v>0.55947054719151823</v>
      </c>
      <c r="K1681" s="2">
        <f t="shared" si="204"/>
        <v>0.53739844780602875</v>
      </c>
    </row>
    <row r="1682" spans="1:11" ht="13.5" x14ac:dyDescent="0.25">
      <c r="A1682" s="3">
        <f>TITRES_STAT!B1685</f>
        <v>44760</v>
      </c>
      <c r="B1682" s="5">
        <f>TITRES_STAT!D1685</f>
        <v>0.52</v>
      </c>
      <c r="C1682" s="2">
        <f t="shared" si="205"/>
        <v>-2.0000000000000018E-2</v>
      </c>
      <c r="D1682" s="2">
        <f t="shared" si="206"/>
        <v>0.54200000000000004</v>
      </c>
      <c r="E1682" s="2">
        <f t="shared" si="208"/>
        <v>0.55899999999999994</v>
      </c>
      <c r="F1682" s="2">
        <f t="shared" si="201"/>
        <v>0.56450000000000011</v>
      </c>
      <c r="G1682" s="2">
        <f t="shared" si="203"/>
        <v>0.54139999999999988</v>
      </c>
      <c r="H1682" s="2">
        <f t="shared" si="207"/>
        <v>0.45969999999999978</v>
      </c>
      <c r="I1682" s="2">
        <f t="array" ref="I1682">SUMPRODUCT(B1666:B1685, (ROW(B1666:B1685)-ROW(B1666)+1)) / (20*21/2)</f>
        <v>0.54866666666666675</v>
      </c>
      <c r="J1682" s="2">
        <f t="shared" si="202"/>
        <v>0.5557114474589927</v>
      </c>
      <c r="K1682" s="2">
        <f t="shared" si="204"/>
        <v>0.53671615573520415</v>
      </c>
    </row>
    <row r="1683" spans="1:11" ht="13.5" x14ac:dyDescent="0.25">
      <c r="A1683" s="3">
        <f>TITRES_STAT!B1686</f>
        <v>44761</v>
      </c>
      <c r="B1683" s="5">
        <f>TITRES_STAT!D1686</f>
        <v>0.53</v>
      </c>
      <c r="C1683" s="2">
        <f t="shared" si="205"/>
        <v>1.0000000000000009E-2</v>
      </c>
      <c r="D1683" s="2">
        <f t="shared" si="206"/>
        <v>0.53800000000000003</v>
      </c>
      <c r="E1683" s="2">
        <f t="shared" si="208"/>
        <v>0.55200000000000005</v>
      </c>
      <c r="F1683" s="2">
        <f t="shared" si="201"/>
        <v>0.56200000000000006</v>
      </c>
      <c r="G1683" s="2">
        <f t="shared" si="203"/>
        <v>0.54419999999999991</v>
      </c>
      <c r="H1683" s="2">
        <f t="shared" si="207"/>
        <v>0.46074999999999983</v>
      </c>
      <c r="I1683" s="2">
        <f t="array" ref="I1683">SUMPRODUCT(B1667:B1686, (ROW(B1667:B1686)-ROW(B1667)+1)) / (20*21/2)</f>
        <v>0.54619047619047623</v>
      </c>
      <c r="J1683" s="2">
        <f t="shared" si="202"/>
        <v>0.55326273817718385</v>
      </c>
      <c r="K1683" s="2">
        <f t="shared" si="204"/>
        <v>0.53645277707892158</v>
      </c>
    </row>
    <row r="1684" spans="1:11" ht="13.5" x14ac:dyDescent="0.25">
      <c r="A1684" s="3">
        <f>TITRES_STAT!B1687</f>
        <v>44762</v>
      </c>
      <c r="B1684" s="5">
        <f>TITRES_STAT!D1687</f>
        <v>0.53</v>
      </c>
      <c r="C1684" s="2">
        <f t="shared" si="205"/>
        <v>0</v>
      </c>
      <c r="D1684" s="2">
        <f t="shared" si="206"/>
        <v>0.53400000000000003</v>
      </c>
      <c r="E1684" s="2">
        <f t="shared" si="208"/>
        <v>0.54700000000000004</v>
      </c>
      <c r="F1684" s="2">
        <f t="shared" ref="F1684:F1747" si="209">AVERAGE(B1665:B1684)</f>
        <v>0.55899999999999994</v>
      </c>
      <c r="G1684" s="2">
        <f t="shared" si="203"/>
        <v>0.54679999999999984</v>
      </c>
      <c r="H1684" s="2">
        <f t="shared" si="207"/>
        <v>0.46174999999999983</v>
      </c>
      <c r="I1684" s="2">
        <f t="array" ref="I1684">SUMPRODUCT(B1668:B1687, (ROW(B1668:B1687)-ROW(B1668)+1)) / (20*21/2)</f>
        <v>0.54190476190476189</v>
      </c>
      <c r="J1684" s="2">
        <f t="shared" si="202"/>
        <v>0.55104723930316635</v>
      </c>
      <c r="K1684" s="2">
        <f t="shared" si="204"/>
        <v>0.53619972699739527</v>
      </c>
    </row>
    <row r="1685" spans="1:11" ht="13.5" x14ac:dyDescent="0.25">
      <c r="A1685" s="3">
        <f>TITRES_STAT!B1688</f>
        <v>44763</v>
      </c>
      <c r="B1685" s="5">
        <f>TITRES_STAT!D1688</f>
        <v>0.51</v>
      </c>
      <c r="C1685" s="2">
        <f t="shared" si="205"/>
        <v>-2.0000000000000018E-2</v>
      </c>
      <c r="D1685" s="2">
        <f t="shared" si="206"/>
        <v>0.52600000000000002</v>
      </c>
      <c r="E1685" s="2">
        <f t="shared" si="208"/>
        <v>0.54</v>
      </c>
      <c r="F1685" s="2">
        <f t="shared" si="209"/>
        <v>0.55599999999999994</v>
      </c>
      <c r="G1685" s="2">
        <f t="shared" si="203"/>
        <v>0.54879999999999984</v>
      </c>
      <c r="H1685" s="2">
        <f t="shared" si="207"/>
        <v>0.46259999999999984</v>
      </c>
      <c r="I1685" s="2">
        <f t="array" ref="I1685">SUMPRODUCT(B1669:B1688, (ROW(B1669:B1688)-ROW(B1669)+1)) / (20*21/2)</f>
        <v>0.53776190476190489</v>
      </c>
      <c r="J1685" s="2">
        <f t="shared" ref="J1685:J1748" si="210">$J$4*B1685+J1684*(1-$J$4)</f>
        <v>0.54713797841715051</v>
      </c>
      <c r="K1685" s="2">
        <f t="shared" si="204"/>
        <v>0.53517228672298767</v>
      </c>
    </row>
    <row r="1686" spans="1:11" ht="13.5" x14ac:dyDescent="0.25">
      <c r="A1686" s="3">
        <f>TITRES_STAT!B1689</f>
        <v>44764</v>
      </c>
      <c r="B1686" s="5">
        <f>TITRES_STAT!D1689</f>
        <v>0.53</v>
      </c>
      <c r="C1686" s="2">
        <f t="shared" si="205"/>
        <v>2.0000000000000018E-2</v>
      </c>
      <c r="D1686" s="2">
        <f t="shared" si="206"/>
        <v>0.52400000000000002</v>
      </c>
      <c r="E1686" s="2">
        <f t="shared" si="208"/>
        <v>0.53700000000000003</v>
      </c>
      <c r="F1686" s="2">
        <f t="shared" si="209"/>
        <v>0.55499999999999994</v>
      </c>
      <c r="G1686" s="2">
        <f t="shared" si="203"/>
        <v>0.55099999999999993</v>
      </c>
      <c r="H1686" s="2">
        <f t="shared" si="207"/>
        <v>0.46349999999999986</v>
      </c>
      <c r="I1686" s="2">
        <f t="array" ref="I1686">SUMPRODUCT(B1670:B1689, (ROW(B1670:B1689)-ROW(B1670)+1)) / (20*21/2)</f>
        <v>0.53566666666666662</v>
      </c>
      <c r="J1686" s="2">
        <f t="shared" si="210"/>
        <v>0.54550578999646948</v>
      </c>
      <c r="K1686" s="2">
        <f t="shared" si="204"/>
        <v>0.53496945194953716</v>
      </c>
    </row>
    <row r="1687" spans="1:11" ht="13.5" x14ac:dyDescent="0.25">
      <c r="A1687" s="3">
        <f>TITRES_STAT!B1690</f>
        <v>44768</v>
      </c>
      <c r="B1687" s="5">
        <f>TITRES_STAT!D1690</f>
        <v>0.51</v>
      </c>
      <c r="C1687" s="2">
        <f t="shared" si="205"/>
        <v>-2.0000000000000018E-2</v>
      </c>
      <c r="D1687" s="2">
        <f t="shared" si="206"/>
        <v>0.52200000000000002</v>
      </c>
      <c r="E1687" s="2">
        <f t="shared" si="208"/>
        <v>0.53200000000000003</v>
      </c>
      <c r="F1687" s="2">
        <f t="shared" si="209"/>
        <v>0.55349999999999988</v>
      </c>
      <c r="G1687" s="2">
        <f t="shared" si="203"/>
        <v>0.55259999999999998</v>
      </c>
      <c r="H1687" s="2">
        <f t="shared" si="207"/>
        <v>0.46424999999999988</v>
      </c>
      <c r="I1687" s="2">
        <f t="array" ref="I1687">SUMPRODUCT(B1671:B1690, (ROW(B1671:B1690)-ROW(B1671)+1)) / (20*21/2)</f>
        <v>0.53371428571428581</v>
      </c>
      <c r="J1687" s="2">
        <f t="shared" si="210"/>
        <v>0.54212428618728192</v>
      </c>
      <c r="K1687" s="2">
        <f t="shared" si="204"/>
        <v>0.53399025775543774</v>
      </c>
    </row>
    <row r="1688" spans="1:11" ht="13.5" x14ac:dyDescent="0.25">
      <c r="A1688" s="3">
        <f>TITRES_STAT!B1691</f>
        <v>44769</v>
      </c>
      <c r="B1688" s="5">
        <f>TITRES_STAT!D1691</f>
        <v>0.51</v>
      </c>
      <c r="C1688" s="2">
        <f t="shared" si="205"/>
        <v>0</v>
      </c>
      <c r="D1688" s="2">
        <f t="shared" si="206"/>
        <v>0.51800000000000002</v>
      </c>
      <c r="E1688" s="2">
        <f t="shared" si="208"/>
        <v>0.52800000000000002</v>
      </c>
      <c r="F1688" s="2">
        <f t="shared" si="209"/>
        <v>0.55199999999999982</v>
      </c>
      <c r="G1688" s="2">
        <f t="shared" si="203"/>
        <v>0.55399999999999994</v>
      </c>
      <c r="H1688" s="2">
        <f t="shared" si="207"/>
        <v>0.46494999999999992</v>
      </c>
      <c r="I1688" s="2">
        <f t="array" ref="I1688">SUMPRODUCT(B1672:B1691, (ROW(B1672:B1691)-ROW(B1672)+1)) / (20*21/2)</f>
        <v>0.53390476190476188</v>
      </c>
      <c r="J1688" s="2">
        <f t="shared" si="210"/>
        <v>0.5390648303599217</v>
      </c>
      <c r="K1688" s="2">
        <f t="shared" si="204"/>
        <v>0.53304946333365588</v>
      </c>
    </row>
    <row r="1689" spans="1:11" ht="13.5" x14ac:dyDescent="0.25">
      <c r="A1689" s="3">
        <f>TITRES_STAT!B1692</f>
        <v>44770</v>
      </c>
      <c r="B1689" s="5">
        <f>TITRES_STAT!D1692</f>
        <v>0.53</v>
      </c>
      <c r="C1689" s="2">
        <f t="shared" si="205"/>
        <v>2.0000000000000018E-2</v>
      </c>
      <c r="D1689" s="2">
        <f t="shared" si="206"/>
        <v>0.51800000000000002</v>
      </c>
      <c r="E1689" s="2">
        <f t="shared" si="208"/>
        <v>0.52600000000000002</v>
      </c>
      <c r="F1689" s="2">
        <f t="shared" si="209"/>
        <v>0.55049999999999988</v>
      </c>
      <c r="G1689" s="2">
        <f t="shared" si="203"/>
        <v>0.55559999999999998</v>
      </c>
      <c r="H1689" s="2">
        <f t="shared" si="207"/>
        <v>0.46569999999999995</v>
      </c>
      <c r="I1689" s="2">
        <f t="array" ref="I1689">SUMPRODUCT(B1673:B1692, (ROW(B1673:B1692)-ROW(B1673)+1)) / (20*21/2)</f>
        <v>0.53523809523809529</v>
      </c>
      <c r="J1689" s="2">
        <f t="shared" si="210"/>
        <v>0.53820151318278631</v>
      </c>
      <c r="K1689" s="2">
        <f t="shared" si="204"/>
        <v>0.53292987653625756</v>
      </c>
    </row>
    <row r="1690" spans="1:11" ht="13.5" x14ac:dyDescent="0.25">
      <c r="A1690" s="3">
        <f>TITRES_STAT!B1693</f>
        <v>44771</v>
      </c>
      <c r="B1690" s="5">
        <f>TITRES_STAT!D1693</f>
        <v>0.53</v>
      </c>
      <c r="C1690" s="2">
        <f t="shared" si="205"/>
        <v>0</v>
      </c>
      <c r="D1690" s="2">
        <f t="shared" si="206"/>
        <v>0.52200000000000002</v>
      </c>
      <c r="E1690" s="2">
        <f t="shared" si="208"/>
        <v>0.52400000000000002</v>
      </c>
      <c r="F1690" s="2">
        <f t="shared" si="209"/>
        <v>0.54799999999999982</v>
      </c>
      <c r="G1690" s="2">
        <f t="shared" si="203"/>
        <v>0.55679999999999996</v>
      </c>
      <c r="H1690" s="2">
        <f t="shared" si="207"/>
        <v>0.46639999999999993</v>
      </c>
      <c r="I1690" s="2">
        <f t="array" ref="I1690">SUMPRODUCT(B1674:B1693, (ROW(B1674:B1693)-ROW(B1674)+1)) / (20*21/2)</f>
        <v>0.53771428571428581</v>
      </c>
      <c r="J1690" s="2">
        <f t="shared" si="210"/>
        <v>0.53742041668918761</v>
      </c>
      <c r="K1690" s="2">
        <f t="shared" si="204"/>
        <v>0.53281497941718858</v>
      </c>
    </row>
    <row r="1691" spans="1:11" ht="13.5" x14ac:dyDescent="0.25">
      <c r="A1691" s="3">
        <f>TITRES_STAT!B1694</f>
        <v>44774</v>
      </c>
      <c r="B1691" s="5">
        <f>TITRES_STAT!D1694</f>
        <v>0.55000000000000004</v>
      </c>
      <c r="C1691" s="2">
        <f t="shared" si="205"/>
        <v>2.0000000000000018E-2</v>
      </c>
      <c r="D1691" s="2">
        <f t="shared" si="206"/>
        <v>0.52600000000000002</v>
      </c>
      <c r="E1691" s="2">
        <f t="shared" si="208"/>
        <v>0.52500000000000002</v>
      </c>
      <c r="F1691" s="2">
        <f t="shared" si="209"/>
        <v>0.54599999999999993</v>
      </c>
      <c r="G1691" s="2">
        <f t="shared" si="203"/>
        <v>0.55800000000000016</v>
      </c>
      <c r="H1691" s="2">
        <f t="shared" si="207"/>
        <v>0.46714999999999995</v>
      </c>
      <c r="I1691" s="2">
        <f t="array" ref="I1691">SUMPRODUCT(B1675:B1694, (ROW(B1675:B1694)-ROW(B1675)+1)) / (20*21/2)</f>
        <v>0.54033333333333333</v>
      </c>
      <c r="J1691" s="2">
        <f t="shared" si="210"/>
        <v>0.53861847224259829</v>
      </c>
      <c r="K1691" s="2">
        <f t="shared" si="204"/>
        <v>0.53348890179298514</v>
      </c>
    </row>
    <row r="1692" spans="1:11" ht="13.5" x14ac:dyDescent="0.25">
      <c r="A1692" s="3">
        <f>TITRES_STAT!B1695</f>
        <v>44775</v>
      </c>
      <c r="B1692" s="5">
        <f>TITRES_STAT!D1695</f>
        <v>0.56000000000000005</v>
      </c>
      <c r="C1692" s="2">
        <f t="shared" si="205"/>
        <v>1.0000000000000009E-2</v>
      </c>
      <c r="D1692" s="2">
        <f t="shared" si="206"/>
        <v>0.53600000000000003</v>
      </c>
      <c r="E1692" s="2">
        <f t="shared" si="208"/>
        <v>0.52900000000000014</v>
      </c>
      <c r="F1692" s="2">
        <f t="shared" si="209"/>
        <v>0.54400000000000004</v>
      </c>
      <c r="G1692" s="2">
        <f t="shared" si="203"/>
        <v>0.55900000000000016</v>
      </c>
      <c r="H1692" s="2">
        <f t="shared" si="207"/>
        <v>0.46789999999999993</v>
      </c>
      <c r="I1692" s="2">
        <f t="array" ref="I1692">SUMPRODUCT(B1676:B1695, (ROW(B1676:B1695)-ROW(B1676)+1)) / (20*21/2)</f>
        <v>0.54109523809523818</v>
      </c>
      <c r="J1692" s="2">
        <f t="shared" si="210"/>
        <v>0.54065480821949363</v>
      </c>
      <c r="K1692" s="2">
        <f t="shared" si="204"/>
        <v>0.53452855270306421</v>
      </c>
    </row>
    <row r="1693" spans="1:11" ht="13.5" x14ac:dyDescent="0.25">
      <c r="A1693" s="3">
        <f>TITRES_STAT!B1696</f>
        <v>44776</v>
      </c>
      <c r="B1693" s="5">
        <f>TITRES_STAT!D1696</f>
        <v>0.56999999999999995</v>
      </c>
      <c r="C1693" s="2">
        <f t="shared" si="205"/>
        <v>9.9999999999998979E-3</v>
      </c>
      <c r="D1693" s="2">
        <f t="shared" si="206"/>
        <v>0.54799999999999993</v>
      </c>
      <c r="E1693" s="2">
        <f t="shared" si="208"/>
        <v>0.53300000000000003</v>
      </c>
      <c r="F1693" s="2">
        <f t="shared" si="209"/>
        <v>0.54250000000000009</v>
      </c>
      <c r="G1693" s="2">
        <f t="shared" si="203"/>
        <v>0.55980000000000008</v>
      </c>
      <c r="H1693" s="2">
        <f t="shared" si="207"/>
        <v>0.4686499999999999</v>
      </c>
      <c r="I1693" s="2">
        <f t="array" ref="I1693">SUMPRODUCT(B1677:B1696, (ROW(B1677:B1696)-ROW(B1677)+1)) / (20*21/2)</f>
        <v>0.54390476190476189</v>
      </c>
      <c r="J1693" s="2">
        <f t="shared" si="210"/>
        <v>0.54344958838906565</v>
      </c>
      <c r="K1693" s="2">
        <f t="shared" si="204"/>
        <v>0.53591958985196364</v>
      </c>
    </row>
    <row r="1694" spans="1:11" ht="13.5" x14ac:dyDescent="0.25">
      <c r="A1694" s="3">
        <f>TITRES_STAT!B1697</f>
        <v>44777</v>
      </c>
      <c r="B1694" s="5">
        <f>TITRES_STAT!D1697</f>
        <v>0.56999999999999995</v>
      </c>
      <c r="C1694" s="2">
        <f t="shared" si="205"/>
        <v>0</v>
      </c>
      <c r="D1694" s="2">
        <f t="shared" si="206"/>
        <v>0.55599999999999994</v>
      </c>
      <c r="E1694" s="2">
        <f t="shared" si="208"/>
        <v>0.53700000000000014</v>
      </c>
      <c r="F1694" s="2">
        <f t="shared" si="209"/>
        <v>0.54200000000000004</v>
      </c>
      <c r="G1694" s="2">
        <f t="shared" si="203"/>
        <v>0.56020000000000003</v>
      </c>
      <c r="H1694" s="2">
        <f t="shared" si="207"/>
        <v>0.46934999999999988</v>
      </c>
      <c r="I1694" s="2">
        <f t="array" ref="I1694">SUMPRODUCT(B1678:B1697, (ROW(B1678:B1697)-ROW(B1678)+1)) / (20*21/2)</f>
        <v>0.54476190476190478</v>
      </c>
      <c r="J1694" s="2">
        <f t="shared" si="210"/>
        <v>0.5459781990186785</v>
      </c>
      <c r="K1694" s="2">
        <f t="shared" si="204"/>
        <v>0.53725607652443563</v>
      </c>
    </row>
    <row r="1695" spans="1:11" ht="13.5" x14ac:dyDescent="0.25">
      <c r="A1695" s="3">
        <f>TITRES_STAT!B1698</f>
        <v>44778</v>
      </c>
      <c r="B1695" s="5">
        <f>TITRES_STAT!D1698</f>
        <v>0.55000000000000004</v>
      </c>
      <c r="C1695" s="2">
        <f t="shared" si="205"/>
        <v>-1.9999999999999907E-2</v>
      </c>
      <c r="D1695" s="2">
        <f t="shared" si="206"/>
        <v>0.55999999999999994</v>
      </c>
      <c r="E1695" s="2">
        <f t="shared" si="208"/>
        <v>0.54100000000000004</v>
      </c>
      <c r="F1695" s="2">
        <f t="shared" si="209"/>
        <v>0.54050000000000009</v>
      </c>
      <c r="G1695" s="2">
        <f t="shared" si="203"/>
        <v>0.55980000000000008</v>
      </c>
      <c r="H1695" s="2">
        <f t="shared" si="207"/>
        <v>0.46989999999999987</v>
      </c>
      <c r="I1695" s="2">
        <f t="array" ref="I1695">SUMPRODUCT(B1679:B1698, (ROW(B1679:B1698)-ROW(B1679)+1)) / (20*21/2)</f>
        <v>0.54376190476190478</v>
      </c>
      <c r="J1695" s="2">
        <f t="shared" si="210"/>
        <v>0.54636122768356632</v>
      </c>
      <c r="K1695" s="2">
        <f t="shared" si="204"/>
        <v>0.53775583822935979</v>
      </c>
    </row>
    <row r="1696" spans="1:11" ht="13.5" x14ac:dyDescent="0.25">
      <c r="A1696" s="3">
        <f>TITRES_STAT!B1699</f>
        <v>44781</v>
      </c>
      <c r="B1696" s="5">
        <f>TITRES_STAT!D1699</f>
        <v>0.56999999999999995</v>
      </c>
      <c r="C1696" s="2">
        <f t="shared" si="205"/>
        <v>1.9999999999999907E-2</v>
      </c>
      <c r="D1696" s="2">
        <f t="shared" si="206"/>
        <v>0.56399999999999995</v>
      </c>
      <c r="E1696" s="2">
        <f t="shared" si="208"/>
        <v>0.54500000000000004</v>
      </c>
      <c r="F1696" s="2">
        <f t="shared" si="209"/>
        <v>0.54100000000000015</v>
      </c>
      <c r="G1696" s="2">
        <f t="shared" si="203"/>
        <v>0.55940000000000012</v>
      </c>
      <c r="H1696" s="2">
        <f t="shared" si="207"/>
        <v>0.47049999999999981</v>
      </c>
      <c r="I1696" s="2">
        <f t="array" ref="I1696">SUMPRODUCT(B1680:B1699, (ROW(B1680:B1699)-ROW(B1680)+1)) / (20*21/2)</f>
        <v>0.54285714285714282</v>
      </c>
      <c r="J1696" s="2">
        <f t="shared" si="210"/>
        <v>0.54861253933275045</v>
      </c>
      <c r="K1696" s="2">
        <f t="shared" si="204"/>
        <v>0.53902031516154181</v>
      </c>
    </row>
    <row r="1697" spans="1:11" ht="13.5" x14ac:dyDescent="0.25">
      <c r="A1697" s="3">
        <f>TITRES_STAT!B1700</f>
        <v>44782</v>
      </c>
      <c r="B1697" s="5">
        <f>TITRES_STAT!D1700</f>
        <v>0.55000000000000004</v>
      </c>
      <c r="C1697" s="2">
        <f t="shared" si="205"/>
        <v>-1.9999999999999907E-2</v>
      </c>
      <c r="D1697" s="2">
        <f t="shared" si="206"/>
        <v>0.56199999999999994</v>
      </c>
      <c r="E1697" s="2">
        <f t="shared" si="208"/>
        <v>0.54900000000000004</v>
      </c>
      <c r="F1697" s="2">
        <f t="shared" si="209"/>
        <v>0.54050000000000009</v>
      </c>
      <c r="G1697" s="2">
        <f t="shared" si="203"/>
        <v>0.55820000000000025</v>
      </c>
      <c r="H1697" s="2">
        <f t="shared" si="207"/>
        <v>0.47089999999999982</v>
      </c>
      <c r="I1697" s="2">
        <f t="array" ref="I1697">SUMPRODUCT(B1681:B1700, (ROW(B1681:B1700)-ROW(B1681)+1)) / (20*21/2)</f>
        <v>0.54300000000000004</v>
      </c>
      <c r="J1697" s="2">
        <f t="shared" si="210"/>
        <v>0.54874467844391706</v>
      </c>
      <c r="K1697" s="2">
        <f t="shared" si="204"/>
        <v>0.53945089103755983</v>
      </c>
    </row>
    <row r="1698" spans="1:11" ht="13.5" x14ac:dyDescent="0.25">
      <c r="A1698" s="3">
        <f>TITRES_STAT!B1701</f>
        <v>44783</v>
      </c>
      <c r="B1698" s="5">
        <f>TITRES_STAT!D1701</f>
        <v>0.53</v>
      </c>
      <c r="C1698" s="2">
        <f t="shared" si="205"/>
        <v>-2.0000000000000018E-2</v>
      </c>
      <c r="D1698" s="2">
        <f t="shared" si="206"/>
        <v>0.55400000000000005</v>
      </c>
      <c r="E1698" s="2">
        <f t="shared" si="208"/>
        <v>0.55099999999999993</v>
      </c>
      <c r="F1698" s="2">
        <f t="shared" si="209"/>
        <v>0.53950000000000009</v>
      </c>
      <c r="G1698" s="2">
        <f t="shared" si="203"/>
        <v>0.55620000000000036</v>
      </c>
      <c r="H1698" s="2">
        <f t="shared" si="207"/>
        <v>0.47109999999999985</v>
      </c>
      <c r="I1698" s="2">
        <f t="array" ref="I1698">SUMPRODUCT(B1682:B1701, (ROW(B1682:B1701)-ROW(B1682)+1)) / (20*21/2)</f>
        <v>0.54319047619047622</v>
      </c>
      <c r="J1698" s="2">
        <f t="shared" si="210"/>
        <v>0.54695947097306785</v>
      </c>
      <c r="K1698" s="2">
        <f t="shared" si="204"/>
        <v>0.53908026785961627</v>
      </c>
    </row>
    <row r="1699" spans="1:11" ht="13.5" x14ac:dyDescent="0.25">
      <c r="A1699" s="3">
        <f>TITRES_STAT!B1702</f>
        <v>44784</v>
      </c>
      <c r="B1699" s="5">
        <f>TITRES_STAT!D1702</f>
        <v>0.53</v>
      </c>
      <c r="C1699" s="2">
        <f t="shared" si="205"/>
        <v>0</v>
      </c>
      <c r="D1699" s="2">
        <f t="shared" si="206"/>
        <v>0.54600000000000004</v>
      </c>
      <c r="E1699" s="2">
        <f t="shared" si="208"/>
        <v>0.55100000000000005</v>
      </c>
      <c r="F1699" s="2">
        <f t="shared" si="209"/>
        <v>0.53850000000000009</v>
      </c>
      <c r="G1699" s="2">
        <f t="shared" si="203"/>
        <v>0.55380000000000029</v>
      </c>
      <c r="H1699" s="2">
        <f t="shared" si="207"/>
        <v>0.47119999999999984</v>
      </c>
      <c r="I1699" s="2">
        <f t="array" ref="I1699">SUMPRODUCT(B1683:B1702, (ROW(B1683:B1702)-ROW(B1683)+1)) / (20*21/2)</f>
        <v>0.54147619047619056</v>
      </c>
      <c r="J1699" s="2">
        <f t="shared" si="210"/>
        <v>0.5453442832613471</v>
      </c>
      <c r="K1699" s="2">
        <f t="shared" si="204"/>
        <v>0.53872417892394497</v>
      </c>
    </row>
    <row r="1700" spans="1:11" ht="13.5" x14ac:dyDescent="0.25">
      <c r="A1700" s="3">
        <f>TITRES_STAT!B1703</f>
        <v>44785</v>
      </c>
      <c r="B1700" s="5">
        <f>TITRES_STAT!D1703</f>
        <v>0.54</v>
      </c>
      <c r="C1700" s="2">
        <f t="shared" si="205"/>
        <v>1.0000000000000009E-2</v>
      </c>
      <c r="D1700" s="2">
        <f t="shared" si="206"/>
        <v>0.54400000000000004</v>
      </c>
      <c r="E1700" s="2">
        <f t="shared" si="208"/>
        <v>0.55200000000000005</v>
      </c>
      <c r="F1700" s="2">
        <f t="shared" si="209"/>
        <v>0.53800000000000003</v>
      </c>
      <c r="G1700" s="2">
        <f t="shared" si="203"/>
        <v>0.55180000000000029</v>
      </c>
      <c r="H1700" s="2">
        <f t="shared" si="207"/>
        <v>0.47139999999999987</v>
      </c>
      <c r="I1700" s="2">
        <f t="array" ref="I1700">SUMPRODUCT(B1684:B1703, (ROW(B1684:B1703)-ROW(B1684)+1)) / (20*21/2)</f>
        <v>0.53976190476190478</v>
      </c>
      <c r="J1700" s="2">
        <f t="shared" si="210"/>
        <v>0.54483530390312351</v>
      </c>
      <c r="K1700" s="2">
        <f t="shared" si="204"/>
        <v>0.53877421112300605</v>
      </c>
    </row>
    <row r="1701" spans="1:11" ht="13.5" x14ac:dyDescent="0.25">
      <c r="A1701" s="3">
        <f>TITRES_STAT!B1704</f>
        <v>44788</v>
      </c>
      <c r="B1701" s="5">
        <f>TITRES_STAT!D1704</f>
        <v>0.54</v>
      </c>
      <c r="C1701" s="2">
        <f t="shared" si="205"/>
        <v>0</v>
      </c>
      <c r="D1701" s="2">
        <f t="shared" si="206"/>
        <v>0.53800000000000003</v>
      </c>
      <c r="E1701" s="2">
        <f t="shared" si="208"/>
        <v>0.55100000000000005</v>
      </c>
      <c r="F1701" s="2">
        <f t="shared" si="209"/>
        <v>0.53799999999999992</v>
      </c>
      <c r="G1701" s="2">
        <f t="shared" si="203"/>
        <v>0.55020000000000036</v>
      </c>
      <c r="H1701" s="2">
        <f t="shared" si="207"/>
        <v>0.47149999999999997</v>
      </c>
      <c r="I1701" s="2">
        <f t="array" ref="I1701">SUMPRODUCT(B1685:B1704, (ROW(B1685:B1704)-ROW(B1685)+1)) / (20*21/2)</f>
        <v>0.539047619047619</v>
      </c>
      <c r="J1701" s="2">
        <f t="shared" si="210"/>
        <v>0.54437479876949268</v>
      </c>
      <c r="K1701" s="2">
        <f t="shared" si="204"/>
        <v>0.53882228127504495</v>
      </c>
    </row>
    <row r="1702" spans="1:11" ht="13.5" x14ac:dyDescent="0.25">
      <c r="A1702" s="3">
        <f>TITRES_STAT!B1705</f>
        <v>44789</v>
      </c>
      <c r="B1702" s="5">
        <f>TITRES_STAT!D1705</f>
        <v>0.52</v>
      </c>
      <c r="C1702" s="2">
        <f t="shared" si="205"/>
        <v>-2.0000000000000018E-2</v>
      </c>
      <c r="D1702" s="2">
        <f t="shared" si="206"/>
        <v>0.53200000000000003</v>
      </c>
      <c r="E1702" s="2">
        <f t="shared" si="208"/>
        <v>0.54700000000000004</v>
      </c>
      <c r="F1702" s="2">
        <f t="shared" si="209"/>
        <v>0.53799999999999992</v>
      </c>
      <c r="G1702" s="2">
        <f t="shared" si="203"/>
        <v>0.54860000000000031</v>
      </c>
      <c r="H1702" s="2">
        <f t="shared" si="207"/>
        <v>0.47139999999999999</v>
      </c>
      <c r="I1702" s="2">
        <f t="array" ref="I1702">SUMPRODUCT(B1686:B1705, (ROW(B1686:B1705)-ROW(B1686)+1)) / (20*21/2)</f>
        <v>0.53642857142857148</v>
      </c>
      <c r="J1702" s="2">
        <f t="shared" si="210"/>
        <v>0.54205338936287428</v>
      </c>
      <c r="K1702" s="2">
        <f t="shared" si="204"/>
        <v>0.53808415259759224</v>
      </c>
    </row>
    <row r="1703" spans="1:11" ht="13.5" x14ac:dyDescent="0.25">
      <c r="A1703" s="3">
        <f>TITRES_STAT!B1706</f>
        <v>44790</v>
      </c>
      <c r="B1703" s="5">
        <f>TITRES_STAT!D1706</f>
        <v>0.52</v>
      </c>
      <c r="C1703" s="2">
        <f t="shared" si="205"/>
        <v>0</v>
      </c>
      <c r="D1703" s="2">
        <f t="shared" si="206"/>
        <v>0.53</v>
      </c>
      <c r="E1703" s="2">
        <f t="shared" si="208"/>
        <v>0.54200000000000004</v>
      </c>
      <c r="F1703" s="2">
        <f t="shared" si="209"/>
        <v>0.53749999999999987</v>
      </c>
      <c r="G1703" s="2">
        <f t="shared" si="203"/>
        <v>0.54740000000000033</v>
      </c>
      <c r="H1703" s="2">
        <f t="shared" si="207"/>
        <v>0.47119999999999995</v>
      </c>
      <c r="I1703" s="2">
        <f t="array" ref="I1703">SUMPRODUCT(B1687:B1706, (ROW(B1687:B1706)-ROW(B1687)+1)) / (20*21/2)</f>
        <v>0.53476190476190488</v>
      </c>
      <c r="J1703" s="2">
        <f t="shared" si="210"/>
        <v>0.53995306656641007</v>
      </c>
      <c r="K1703" s="2">
        <f t="shared" si="204"/>
        <v>0.53737497014278468</v>
      </c>
    </row>
    <row r="1704" spans="1:11" ht="13.5" x14ac:dyDescent="0.25">
      <c r="A1704" s="3">
        <f>TITRES_STAT!B1707</f>
        <v>44791</v>
      </c>
      <c r="B1704" s="5">
        <f>TITRES_STAT!D1707</f>
        <v>0.53</v>
      </c>
      <c r="C1704" s="2">
        <f t="shared" si="205"/>
        <v>1.0000000000000009E-2</v>
      </c>
      <c r="D1704" s="2">
        <f t="shared" si="206"/>
        <v>0.53</v>
      </c>
      <c r="E1704" s="2">
        <f t="shared" si="208"/>
        <v>0.53800000000000003</v>
      </c>
      <c r="F1704" s="2">
        <f t="shared" si="209"/>
        <v>0.53749999999999987</v>
      </c>
      <c r="G1704" s="2">
        <f t="shared" si="203"/>
        <v>0.54680000000000029</v>
      </c>
      <c r="H1704" s="2">
        <f t="shared" si="207"/>
        <v>0.47094999999999992</v>
      </c>
      <c r="I1704" s="2">
        <f t="array" ref="I1704">SUMPRODUCT(B1688:B1707, (ROW(B1688:B1707)-ROW(B1688)+1)) / (20*21/2)</f>
        <v>0.53314285714285714</v>
      </c>
      <c r="J1704" s="2">
        <f t="shared" si="210"/>
        <v>0.53900515546484717</v>
      </c>
      <c r="K1704" s="2">
        <f t="shared" si="204"/>
        <v>0.53708575562738137</v>
      </c>
    </row>
    <row r="1705" spans="1:11" ht="13.5" x14ac:dyDescent="0.25">
      <c r="A1705" s="3">
        <f>TITRES_STAT!B1708</f>
        <v>44792</v>
      </c>
      <c r="B1705" s="5">
        <f>TITRES_STAT!D1708</f>
        <v>0.51</v>
      </c>
      <c r="C1705" s="2">
        <f t="shared" si="205"/>
        <v>-2.0000000000000018E-2</v>
      </c>
      <c r="D1705" s="2">
        <f t="shared" si="206"/>
        <v>0.52400000000000002</v>
      </c>
      <c r="E1705" s="2">
        <f t="shared" si="208"/>
        <v>0.53400000000000003</v>
      </c>
      <c r="F1705" s="2">
        <f t="shared" si="209"/>
        <v>0.53749999999999998</v>
      </c>
      <c r="G1705" s="2">
        <f t="shared" si="203"/>
        <v>0.54620000000000024</v>
      </c>
      <c r="H1705" s="2">
        <f t="shared" si="207"/>
        <v>0.47049999999999997</v>
      </c>
      <c r="I1705" s="2">
        <f t="array" ref="I1705">SUMPRODUCT(B1689:B1708, (ROW(B1689:B1708)-ROW(B1689)+1)) / (20*21/2)</f>
        <v>0.53052380952380962</v>
      </c>
      <c r="J1705" s="2">
        <f t="shared" si="210"/>
        <v>0.53624275970629032</v>
      </c>
      <c r="K1705" s="2">
        <f t="shared" si="204"/>
        <v>0.53602356913218996</v>
      </c>
    </row>
    <row r="1706" spans="1:11" ht="13.5" x14ac:dyDescent="0.25">
      <c r="A1706" s="3">
        <f>TITRES_STAT!B1709</f>
        <v>44795</v>
      </c>
      <c r="B1706" s="5">
        <f>TITRES_STAT!D1709</f>
        <v>0.52</v>
      </c>
      <c r="C1706" s="2">
        <f t="shared" si="205"/>
        <v>1.0000000000000009E-2</v>
      </c>
      <c r="D1706" s="2">
        <f t="shared" si="206"/>
        <v>0.52</v>
      </c>
      <c r="E1706" s="2">
        <f t="shared" si="208"/>
        <v>0.52900000000000014</v>
      </c>
      <c r="F1706" s="2">
        <f t="shared" si="209"/>
        <v>0.53699999999999992</v>
      </c>
      <c r="G1706" s="2">
        <f t="shared" si="203"/>
        <v>0.54620000000000024</v>
      </c>
      <c r="H1706" s="2">
        <f t="shared" si="207"/>
        <v>0.47</v>
      </c>
      <c r="I1706" s="2">
        <f t="array" ref="I1706">SUMPRODUCT(B1690:B1709, (ROW(B1690:B1709)-ROW(B1690)+1)) / (20*21/2)</f>
        <v>0.52790476190476188</v>
      </c>
      <c r="J1706" s="2">
        <f t="shared" si="210"/>
        <v>0.53469583021045319</v>
      </c>
      <c r="K1706" s="2">
        <f t="shared" si="204"/>
        <v>0.5353951938721041</v>
      </c>
    </row>
    <row r="1707" spans="1:11" ht="13.5" x14ac:dyDescent="0.25">
      <c r="A1707" s="3">
        <f>TITRES_STAT!B1710</f>
        <v>44796</v>
      </c>
      <c r="B1707" s="5">
        <f>TITRES_STAT!D1710</f>
        <v>0.52</v>
      </c>
      <c r="C1707" s="2">
        <f t="shared" si="205"/>
        <v>0</v>
      </c>
      <c r="D1707" s="2">
        <f t="shared" si="206"/>
        <v>0.52</v>
      </c>
      <c r="E1707" s="2">
        <f t="shared" si="208"/>
        <v>0.52600000000000002</v>
      </c>
      <c r="F1707" s="2">
        <f t="shared" si="209"/>
        <v>0.53749999999999987</v>
      </c>
      <c r="G1707" s="2">
        <f t="shared" si="203"/>
        <v>0.5466000000000002</v>
      </c>
      <c r="H1707" s="2">
        <f t="shared" si="207"/>
        <v>0.46960000000000002</v>
      </c>
      <c r="I1707" s="2">
        <f t="array" ref="I1707">SUMPRODUCT(B1691:B1710, (ROW(B1691:B1710)-ROW(B1691)+1)) / (20*21/2)</f>
        <v>0.5253809523809525</v>
      </c>
      <c r="J1707" s="2">
        <f t="shared" si="210"/>
        <v>0.5332962273332672</v>
      </c>
      <c r="K1707" s="2">
        <f t="shared" si="204"/>
        <v>0.53479146077908046</v>
      </c>
    </row>
    <row r="1708" spans="1:11" ht="13.5" x14ac:dyDescent="0.25">
      <c r="A1708" s="3">
        <f>TITRES_STAT!B1711</f>
        <v>44797</v>
      </c>
      <c r="B1708" s="5">
        <f>TITRES_STAT!D1711</f>
        <v>0.51</v>
      </c>
      <c r="C1708" s="2">
        <f t="shared" si="205"/>
        <v>-1.0000000000000009E-2</v>
      </c>
      <c r="D1708" s="2">
        <f t="shared" si="206"/>
        <v>0.51800000000000002</v>
      </c>
      <c r="E1708" s="2">
        <f t="shared" si="208"/>
        <v>0.5239999999999998</v>
      </c>
      <c r="F1708" s="2">
        <f t="shared" si="209"/>
        <v>0.53749999999999987</v>
      </c>
      <c r="G1708" s="2">
        <f t="shared" si="203"/>
        <v>0.54640000000000022</v>
      </c>
      <c r="H1708" s="2">
        <f t="shared" si="207"/>
        <v>0.46925000000000006</v>
      </c>
      <c r="I1708" s="2">
        <f t="array" ref="I1708">SUMPRODUCT(B1692:B1711, (ROW(B1692:B1711)-ROW(B1692)+1)) / (20*21/2)</f>
        <v>0.5248571428571428</v>
      </c>
      <c r="J1708" s="2">
        <f t="shared" si="210"/>
        <v>0.53107753901581323</v>
      </c>
      <c r="K1708" s="2">
        <f t="shared" si="204"/>
        <v>0.53381924663088132</v>
      </c>
    </row>
    <row r="1709" spans="1:11" ht="13.5" x14ac:dyDescent="0.25">
      <c r="A1709" s="3">
        <f>TITRES_STAT!B1712</f>
        <v>44798</v>
      </c>
      <c r="B1709" s="5">
        <f>TITRES_STAT!D1712</f>
        <v>0.51</v>
      </c>
      <c r="C1709" s="2">
        <f t="shared" si="205"/>
        <v>0</v>
      </c>
      <c r="D1709" s="2">
        <f t="shared" si="206"/>
        <v>0.51400000000000001</v>
      </c>
      <c r="E1709" s="2">
        <f t="shared" si="208"/>
        <v>0.52200000000000002</v>
      </c>
      <c r="F1709" s="2">
        <f t="shared" si="209"/>
        <v>0.53649999999999998</v>
      </c>
      <c r="G1709" s="2">
        <f t="shared" si="203"/>
        <v>0.54580000000000017</v>
      </c>
      <c r="H1709" s="2">
        <f t="shared" si="207"/>
        <v>0.46900000000000008</v>
      </c>
      <c r="I1709" s="2">
        <f t="array" ref="I1709">SUMPRODUCT(B1693:B1712, (ROW(B1693:B1712)-ROW(B1693)+1)) / (20*21/2)</f>
        <v>0.5225238095238095</v>
      </c>
      <c r="J1709" s="2">
        <f t="shared" si="210"/>
        <v>0.52907015434764049</v>
      </c>
      <c r="K1709" s="2">
        <f t="shared" si="204"/>
        <v>0.53288515852770957</v>
      </c>
    </row>
    <row r="1710" spans="1:11" ht="13.5" x14ac:dyDescent="0.25">
      <c r="A1710" s="3">
        <f>TITRES_STAT!B1713</f>
        <v>44799</v>
      </c>
      <c r="B1710" s="5">
        <f>TITRES_STAT!D1713</f>
        <v>0.51</v>
      </c>
      <c r="C1710" s="2">
        <f t="shared" si="205"/>
        <v>0</v>
      </c>
      <c r="D1710" s="2">
        <f t="shared" si="206"/>
        <v>0.51400000000000001</v>
      </c>
      <c r="E1710" s="2">
        <f t="shared" si="208"/>
        <v>0.51899999999999991</v>
      </c>
      <c r="F1710" s="2">
        <f t="shared" si="209"/>
        <v>0.53549999999999998</v>
      </c>
      <c r="G1710" s="2">
        <f t="shared" si="203"/>
        <v>0.5456000000000002</v>
      </c>
      <c r="H1710" s="2">
        <f t="shared" si="207"/>
        <v>0.46885000000000004</v>
      </c>
      <c r="I1710" s="2">
        <f t="array" ref="I1710">SUMPRODUCT(B1694:B1713, (ROW(B1694:B1713)-ROW(B1694)+1)) / (20*21/2)</f>
        <v>0.5185238095238095</v>
      </c>
      <c r="J1710" s="2">
        <f t="shared" si="210"/>
        <v>0.52725394917167467</v>
      </c>
      <c r="K1710" s="2">
        <f t="shared" si="204"/>
        <v>0.53198770133054452</v>
      </c>
    </row>
    <row r="1711" spans="1:11" ht="13.5" x14ac:dyDescent="0.25">
      <c r="A1711" s="3">
        <f>TITRES_STAT!B1714</f>
        <v>44802</v>
      </c>
      <c r="B1711" s="5">
        <f>TITRES_STAT!D1714</f>
        <v>0.53</v>
      </c>
      <c r="C1711" s="2">
        <f t="shared" si="205"/>
        <v>2.0000000000000018E-2</v>
      </c>
      <c r="D1711" s="2">
        <f t="shared" si="206"/>
        <v>0.51600000000000001</v>
      </c>
      <c r="E1711" s="2">
        <f t="shared" si="208"/>
        <v>0.51800000000000002</v>
      </c>
      <c r="F1711" s="2">
        <f t="shared" si="209"/>
        <v>0.53449999999999998</v>
      </c>
      <c r="G1711" s="2">
        <f t="shared" si="203"/>
        <v>0.54540000000000011</v>
      </c>
      <c r="H1711" s="2">
        <f t="shared" si="207"/>
        <v>0.46890000000000009</v>
      </c>
      <c r="I1711" s="2">
        <f t="array" ref="I1711">SUMPRODUCT(B1695:B1714, (ROW(B1695:B1714)-ROW(B1695)+1)) / (20*21/2)</f>
        <v>0.51490476190476198</v>
      </c>
      <c r="J1711" s="2">
        <f t="shared" si="210"/>
        <v>0.52751547782199137</v>
      </c>
      <c r="K1711" s="2">
        <f t="shared" si="204"/>
        <v>0.53190975225875847</v>
      </c>
    </row>
    <row r="1712" spans="1:11" ht="13.5" x14ac:dyDescent="0.25">
      <c r="A1712" s="3">
        <f>TITRES_STAT!B1715</f>
        <v>44803</v>
      </c>
      <c r="B1712" s="5">
        <f>TITRES_STAT!D1715</f>
        <v>0.51</v>
      </c>
      <c r="C1712" s="2">
        <f t="shared" si="205"/>
        <v>-2.0000000000000018E-2</v>
      </c>
      <c r="D1712" s="2">
        <f t="shared" si="206"/>
        <v>0.51400000000000001</v>
      </c>
      <c r="E1712" s="2">
        <f t="shared" si="208"/>
        <v>0.51700000000000002</v>
      </c>
      <c r="F1712" s="2">
        <f t="shared" si="209"/>
        <v>0.53199999999999992</v>
      </c>
      <c r="G1712" s="2">
        <f t="shared" si="203"/>
        <v>0.54440000000000022</v>
      </c>
      <c r="H1712" s="2">
        <f t="shared" si="207"/>
        <v>0.46895000000000009</v>
      </c>
      <c r="I1712" s="2">
        <f t="array" ref="I1712">SUMPRODUCT(B1696:B1715, (ROW(B1696:B1715)-ROW(B1696)+1)) / (20*21/2)</f>
        <v>0.51166666666666671</v>
      </c>
      <c r="J1712" s="2">
        <f t="shared" si="210"/>
        <v>0.52584733707703979</v>
      </c>
      <c r="K1712" s="2">
        <f t="shared" si="204"/>
        <v>0.53105054628782677</v>
      </c>
    </row>
    <row r="1713" spans="1:11" ht="13.5" x14ac:dyDescent="0.25">
      <c r="A1713" s="3">
        <f>TITRES_STAT!B1716</f>
        <v>44804</v>
      </c>
      <c r="B1713" s="5">
        <f>TITRES_STAT!D1716</f>
        <v>0.49</v>
      </c>
      <c r="C1713" s="2">
        <f t="shared" si="205"/>
        <v>-2.0000000000000018E-2</v>
      </c>
      <c r="D1713" s="2">
        <f t="shared" si="206"/>
        <v>0.51</v>
      </c>
      <c r="E1713" s="2">
        <f t="shared" si="208"/>
        <v>0.51400000000000001</v>
      </c>
      <c r="F1713" s="2">
        <f t="shared" si="209"/>
        <v>0.52799999999999991</v>
      </c>
      <c r="G1713" s="2">
        <f t="shared" si="203"/>
        <v>0.54260000000000008</v>
      </c>
      <c r="H1713" s="2">
        <f t="shared" si="207"/>
        <v>0.46900000000000014</v>
      </c>
      <c r="I1713" s="2">
        <f t="array" ref="I1713">SUMPRODUCT(B1697:B1716, (ROW(B1697:B1716)-ROW(B1697)+1)) / (20*21/2)</f>
        <v>0.50871428571428567</v>
      </c>
      <c r="J1713" s="2">
        <f t="shared" si="210"/>
        <v>0.52243330497446461</v>
      </c>
      <c r="K1713" s="2">
        <f t="shared" si="204"/>
        <v>0.52944072094320604</v>
      </c>
    </row>
    <row r="1714" spans="1:11" ht="13.5" x14ac:dyDescent="0.25">
      <c r="A1714" s="3">
        <f>TITRES_STAT!B1717</f>
        <v>44805</v>
      </c>
      <c r="B1714" s="5">
        <f>TITRES_STAT!D1717</f>
        <v>0.49</v>
      </c>
      <c r="C1714" s="2">
        <f t="shared" si="205"/>
        <v>0</v>
      </c>
      <c r="D1714" s="2">
        <f t="shared" si="206"/>
        <v>0.50600000000000001</v>
      </c>
      <c r="E1714" s="2">
        <f t="shared" si="208"/>
        <v>0.51</v>
      </c>
      <c r="F1714" s="2">
        <f t="shared" si="209"/>
        <v>0.52399999999999991</v>
      </c>
      <c r="G1714" s="2">
        <f t="shared" ref="G1714:G1777" si="211">AVERAGE(B1665:B1714)</f>
        <v>0.54060000000000008</v>
      </c>
      <c r="H1714" s="2">
        <f t="shared" si="207"/>
        <v>0.46915000000000007</v>
      </c>
      <c r="I1714" s="2">
        <f t="array" ref="I1714">SUMPRODUCT(B1698:B1717, (ROW(B1698:B1717)-ROW(B1698)+1)) / (20*21/2)</f>
        <v>0.50423809523809526</v>
      </c>
      <c r="J1714" s="2">
        <f t="shared" si="210"/>
        <v>0.51934441878642035</v>
      </c>
      <c r="K1714" s="2">
        <f t="shared" si="204"/>
        <v>0.52789402600425672</v>
      </c>
    </row>
    <row r="1715" spans="1:11" ht="13.5" x14ac:dyDescent="0.25">
      <c r="A1715" s="3">
        <f>TITRES_STAT!B1718</f>
        <v>44806</v>
      </c>
      <c r="B1715" s="5">
        <f>TITRES_STAT!D1718</f>
        <v>0.49</v>
      </c>
      <c r="C1715" s="2">
        <f t="shared" si="205"/>
        <v>0</v>
      </c>
      <c r="D1715" s="2">
        <f t="shared" si="206"/>
        <v>0.502</v>
      </c>
      <c r="E1715" s="2">
        <f t="shared" si="208"/>
        <v>0.50800000000000012</v>
      </c>
      <c r="F1715" s="2">
        <f t="shared" si="209"/>
        <v>0.52100000000000002</v>
      </c>
      <c r="G1715" s="2">
        <f t="shared" si="211"/>
        <v>0.53900000000000003</v>
      </c>
      <c r="H1715" s="2">
        <f t="shared" si="207"/>
        <v>0.46940000000000004</v>
      </c>
      <c r="I1715" s="2">
        <f t="array" ref="I1715">SUMPRODUCT(B1699:B1718, (ROW(B1699:B1718)-ROW(B1699)+1)) / (20*21/2)</f>
        <v>0.50109523809523804</v>
      </c>
      <c r="J1715" s="2">
        <f t="shared" si="210"/>
        <v>0.51654971223533275</v>
      </c>
      <c r="K1715" s="2">
        <f t="shared" ref="K1715:K1778" si="212">$K$4*B1715+(1-$K$4)*K1714</f>
        <v>0.52640798576879566</v>
      </c>
    </row>
    <row r="1716" spans="1:11" ht="13.5" x14ac:dyDescent="0.25">
      <c r="A1716" s="3">
        <f>TITRES_STAT!B1719</f>
        <v>44809</v>
      </c>
      <c r="B1716" s="5">
        <f>TITRES_STAT!D1719</f>
        <v>0.49</v>
      </c>
      <c r="C1716" s="2">
        <f t="shared" si="205"/>
        <v>0</v>
      </c>
      <c r="D1716" s="2">
        <f t="shared" si="206"/>
        <v>0.49399999999999994</v>
      </c>
      <c r="E1716" s="2">
        <f t="shared" si="208"/>
        <v>0.50500000000000012</v>
      </c>
      <c r="F1716" s="2">
        <f t="shared" si="209"/>
        <v>0.51700000000000013</v>
      </c>
      <c r="G1716" s="2">
        <f t="shared" si="211"/>
        <v>0.53780000000000006</v>
      </c>
      <c r="H1716" s="2">
        <f t="shared" si="207"/>
        <v>0.46970000000000006</v>
      </c>
      <c r="I1716" s="2">
        <f t="array" ref="I1716">SUMPRODUCT(B1700:B1719, (ROW(B1700:B1719)-ROW(B1700)+1)) / (20*21/2)</f>
        <v>0.4972380952380952</v>
      </c>
      <c r="J1716" s="2">
        <f t="shared" si="210"/>
        <v>0.5140211682129201</v>
      </c>
      <c r="K1716" s="2">
        <f t="shared" si="212"/>
        <v>0.52498022162099978</v>
      </c>
    </row>
    <row r="1717" spans="1:11" ht="13.5" x14ac:dyDescent="0.25">
      <c r="A1717" s="3">
        <f>TITRES_STAT!B1720</f>
        <v>44810</v>
      </c>
      <c r="B1717" s="5">
        <f>TITRES_STAT!D1720</f>
        <v>0.47</v>
      </c>
      <c r="C1717" s="2">
        <f t="shared" si="205"/>
        <v>-2.0000000000000018E-2</v>
      </c>
      <c r="D1717" s="2">
        <f t="shared" si="206"/>
        <v>0.48599999999999993</v>
      </c>
      <c r="E1717" s="2">
        <f t="shared" si="208"/>
        <v>0.50000000000000011</v>
      </c>
      <c r="F1717" s="2">
        <f t="shared" si="209"/>
        <v>0.51300000000000001</v>
      </c>
      <c r="G1717" s="2">
        <f t="shared" si="211"/>
        <v>0.53639999999999999</v>
      </c>
      <c r="H1717" s="2">
        <f t="shared" si="207"/>
        <v>0.46984999999999999</v>
      </c>
      <c r="I1717" s="2">
        <f t="array" ref="I1717">SUMPRODUCT(B1701:B1720, (ROW(B1701:B1720)-ROW(B1701)+1)) / (20*21/2)</f>
        <v>0.49461904761904751</v>
      </c>
      <c r="J1717" s="2">
        <f t="shared" si="210"/>
        <v>0.50982867600216575</v>
      </c>
      <c r="K1717" s="2">
        <f t="shared" si="212"/>
        <v>0.52282413449860765</v>
      </c>
    </row>
    <row r="1718" spans="1:11" ht="13.5" x14ac:dyDescent="0.25">
      <c r="A1718" s="3">
        <f>TITRES_STAT!B1721</f>
        <v>44811</v>
      </c>
      <c r="B1718" s="5">
        <f>TITRES_STAT!D1721</f>
        <v>0.48</v>
      </c>
      <c r="C1718" s="2">
        <f t="shared" si="205"/>
        <v>1.0000000000000009E-2</v>
      </c>
      <c r="D1718" s="2">
        <f t="shared" si="206"/>
        <v>0.48399999999999999</v>
      </c>
      <c r="E1718" s="2">
        <f t="shared" si="208"/>
        <v>0.49700000000000005</v>
      </c>
      <c r="F1718" s="2">
        <f t="shared" si="209"/>
        <v>0.51049999999999995</v>
      </c>
      <c r="G1718" s="2">
        <f t="shared" si="211"/>
        <v>0.53520000000000001</v>
      </c>
      <c r="H1718" s="2">
        <f t="shared" si="207"/>
        <v>0.47005000000000008</v>
      </c>
      <c r="I1718" s="2">
        <f t="array" ref="I1718">SUMPRODUCT(B1702:B1721, (ROW(B1702:B1721)-ROW(B1702)+1)) / (20*21/2)</f>
        <v>0.49038095238095242</v>
      </c>
      <c r="J1718" s="2">
        <f t="shared" si="210"/>
        <v>0.50698784971624522</v>
      </c>
      <c r="K1718" s="2">
        <f t="shared" si="212"/>
        <v>0.52114475667513283</v>
      </c>
    </row>
    <row r="1719" spans="1:11" ht="13.5" x14ac:dyDescent="0.25">
      <c r="A1719" s="3">
        <f>TITRES_STAT!B1722</f>
        <v>44812</v>
      </c>
      <c r="B1719" s="5">
        <f>TITRES_STAT!D1722</f>
        <v>0.47</v>
      </c>
      <c r="C1719" s="2">
        <f t="shared" si="205"/>
        <v>-1.0000000000000009E-2</v>
      </c>
      <c r="D1719" s="2">
        <f t="shared" si="206"/>
        <v>0.48</v>
      </c>
      <c r="E1719" s="2">
        <f t="shared" si="208"/>
        <v>0.49300000000000005</v>
      </c>
      <c r="F1719" s="2">
        <f t="shared" si="209"/>
        <v>0.50750000000000006</v>
      </c>
      <c r="G1719" s="2">
        <f t="shared" si="211"/>
        <v>0.53339999999999999</v>
      </c>
      <c r="H1719" s="2">
        <f t="shared" si="207"/>
        <v>0.47015000000000007</v>
      </c>
      <c r="I1719" s="2">
        <f t="array" ref="I1719">SUMPRODUCT(B1703:B1722, (ROW(B1703:B1722)-ROW(B1703)+1)) / (20*21/2)</f>
        <v>0.4846190476190475</v>
      </c>
      <c r="J1719" s="2">
        <f t="shared" si="210"/>
        <v>0.5034651973623171</v>
      </c>
      <c r="K1719" s="2">
        <f t="shared" si="212"/>
        <v>0.51913907994277464</v>
      </c>
    </row>
    <row r="1720" spans="1:11" ht="13.5" x14ac:dyDescent="0.25">
      <c r="A1720" s="3">
        <f>TITRES_STAT!B1723</f>
        <v>44813</v>
      </c>
      <c r="B1720" s="5">
        <f>TITRES_STAT!D1723</f>
        <v>0.48</v>
      </c>
      <c r="C1720" s="2">
        <f t="shared" si="205"/>
        <v>1.0000000000000009E-2</v>
      </c>
      <c r="D1720" s="2">
        <f t="shared" si="206"/>
        <v>0.47799999999999992</v>
      </c>
      <c r="E1720" s="2">
        <f t="shared" si="208"/>
        <v>0.49000000000000005</v>
      </c>
      <c r="F1720" s="2">
        <f t="shared" si="209"/>
        <v>0.50450000000000006</v>
      </c>
      <c r="G1720" s="2">
        <f t="shared" si="211"/>
        <v>0.53139999999999998</v>
      </c>
      <c r="H1720" s="2">
        <f t="shared" si="207"/>
        <v>0.47020000000000001</v>
      </c>
      <c r="I1720" s="2">
        <f t="array" ref="I1720">SUMPRODUCT(B1704:B1723, (ROW(B1704:B1723)-ROW(B1704)+1)) / (20*21/2)</f>
        <v>0.4782857142857142</v>
      </c>
      <c r="J1720" s="2">
        <f t="shared" si="210"/>
        <v>0.5012304166611441</v>
      </c>
      <c r="K1720" s="2">
        <f t="shared" si="212"/>
        <v>0.51760421406266588</v>
      </c>
    </row>
    <row r="1721" spans="1:11" ht="13.5" x14ac:dyDescent="0.25">
      <c r="A1721" s="3">
        <f>TITRES_STAT!B1724</f>
        <v>44816</v>
      </c>
      <c r="B1721" s="5">
        <f>TITRES_STAT!D1724</f>
        <v>0.46</v>
      </c>
      <c r="C1721" s="2">
        <f t="shared" si="205"/>
        <v>-1.9999999999999962E-2</v>
      </c>
      <c r="D1721" s="2">
        <f t="shared" si="206"/>
        <v>0.47199999999999998</v>
      </c>
      <c r="E1721" s="2">
        <f t="shared" si="208"/>
        <v>0.48299999999999993</v>
      </c>
      <c r="F1721" s="2">
        <f t="shared" si="209"/>
        <v>0.50050000000000017</v>
      </c>
      <c r="G1721" s="2">
        <f t="shared" si="211"/>
        <v>0.52880000000000005</v>
      </c>
      <c r="H1721" s="2">
        <f t="shared" si="207"/>
        <v>0.47015000000000001</v>
      </c>
      <c r="I1721" s="2">
        <f t="array" ref="I1721">SUMPRODUCT(B1705:B1724, (ROW(B1705:B1724)-ROW(B1705)+1)) / (20*21/2)</f>
        <v>0.47238095238095235</v>
      </c>
      <c r="J1721" s="2">
        <f t="shared" si="210"/>
        <v>0.49730371031246368</v>
      </c>
      <c r="K1721" s="2">
        <f t="shared" si="212"/>
        <v>0.51534522527589466</v>
      </c>
    </row>
    <row r="1722" spans="1:11" ht="13.5" x14ac:dyDescent="0.25">
      <c r="A1722" s="3">
        <f>TITRES_STAT!B1725</f>
        <v>44817</v>
      </c>
      <c r="B1722" s="5">
        <f>TITRES_STAT!D1725</f>
        <v>0.44</v>
      </c>
      <c r="C1722" s="2">
        <f t="shared" si="205"/>
        <v>-2.0000000000000018E-2</v>
      </c>
      <c r="D1722" s="2">
        <f t="shared" si="206"/>
        <v>0.46600000000000003</v>
      </c>
      <c r="E1722" s="2">
        <f t="shared" si="208"/>
        <v>0.47600000000000009</v>
      </c>
      <c r="F1722" s="2">
        <f t="shared" si="209"/>
        <v>0.49650000000000005</v>
      </c>
      <c r="G1722" s="2">
        <f t="shared" si="211"/>
        <v>0.52560000000000007</v>
      </c>
      <c r="H1722" s="2">
        <f t="shared" si="207"/>
        <v>0.47010000000000007</v>
      </c>
      <c r="I1722" s="2">
        <f t="array" ref="I1722">SUMPRODUCT(B1706:B1725, (ROW(B1706:B1725)-ROW(B1706)+1)) / (20*21/2)</f>
        <v>0.46790476190476193</v>
      </c>
      <c r="J1722" s="2">
        <f t="shared" si="210"/>
        <v>0.49184621409222901</v>
      </c>
      <c r="K1722" s="2">
        <f t="shared" si="212"/>
        <v>0.51239051055919294</v>
      </c>
    </row>
    <row r="1723" spans="1:11" ht="13.5" x14ac:dyDescent="0.25">
      <c r="A1723" s="3">
        <f>TITRES_STAT!B1726</f>
        <v>44818</v>
      </c>
      <c r="B1723" s="5">
        <f>TITRES_STAT!D1726</f>
        <v>0.43</v>
      </c>
      <c r="C1723" s="2">
        <f t="shared" si="205"/>
        <v>-1.0000000000000009E-2</v>
      </c>
      <c r="D1723" s="2">
        <f t="shared" si="206"/>
        <v>0.45599999999999996</v>
      </c>
      <c r="E1723" s="2">
        <f t="shared" si="208"/>
        <v>0.46999999999999992</v>
      </c>
      <c r="F1723" s="2">
        <f t="shared" si="209"/>
        <v>0.4920000000000001</v>
      </c>
      <c r="G1723" s="2">
        <f t="shared" si="211"/>
        <v>0.52220000000000011</v>
      </c>
      <c r="H1723" s="2">
        <f t="shared" si="207"/>
        <v>0.47010000000000013</v>
      </c>
      <c r="I1723" s="2">
        <f t="array" ref="I1723">SUMPRODUCT(B1707:B1726, (ROW(B1707:B1726)-ROW(B1707)+1)) / (20*21/2)</f>
        <v>0.46471428571428575</v>
      </c>
      <c r="J1723" s="2">
        <f t="shared" si="210"/>
        <v>0.48595609846439769</v>
      </c>
      <c r="K1723" s="2">
        <f t="shared" si="212"/>
        <v>0.50915951014510696</v>
      </c>
    </row>
    <row r="1724" spans="1:11" ht="13.5" x14ac:dyDescent="0.25">
      <c r="A1724" s="3">
        <f>TITRES_STAT!B1727</f>
        <v>44819</v>
      </c>
      <c r="B1724" s="5">
        <f>TITRES_STAT!D1727</f>
        <v>0.43</v>
      </c>
      <c r="C1724" s="2">
        <f t="shared" si="205"/>
        <v>0</v>
      </c>
      <c r="D1724" s="2">
        <f t="shared" si="206"/>
        <v>0.44799999999999995</v>
      </c>
      <c r="E1724" s="2">
        <f t="shared" si="208"/>
        <v>0.46399999999999997</v>
      </c>
      <c r="F1724" s="2">
        <f t="shared" si="209"/>
        <v>0.48699999999999999</v>
      </c>
      <c r="G1724" s="2">
        <f t="shared" si="211"/>
        <v>0.51920000000000011</v>
      </c>
      <c r="H1724" s="2">
        <f t="shared" si="207"/>
        <v>0.47010000000000013</v>
      </c>
      <c r="I1724" s="2">
        <f t="array" ref="I1724">SUMPRODUCT(B1708:B1727, (ROW(B1708:B1727)-ROW(B1708)+1)) / (20*21/2)</f>
        <v>0.46376190476190471</v>
      </c>
      <c r="J1724" s="2">
        <f t="shared" si="210"/>
        <v>0.48062694622969315</v>
      </c>
      <c r="K1724" s="2">
        <f t="shared" si="212"/>
        <v>0.50605521562961264</v>
      </c>
    </row>
    <row r="1725" spans="1:11" ht="13.5" x14ac:dyDescent="0.25">
      <c r="A1725" s="3">
        <f>TITRES_STAT!B1728</f>
        <v>44820</v>
      </c>
      <c r="B1725" s="5">
        <f>TITRES_STAT!D1728</f>
        <v>0.44</v>
      </c>
      <c r="C1725" s="2">
        <f t="shared" si="205"/>
        <v>1.0000000000000009E-2</v>
      </c>
      <c r="D1725" s="2">
        <f t="shared" si="206"/>
        <v>0.44000000000000006</v>
      </c>
      <c r="E1725" s="2">
        <f t="shared" si="208"/>
        <v>0.45899999999999996</v>
      </c>
      <c r="F1725" s="2">
        <f t="shared" si="209"/>
        <v>0.48349999999999999</v>
      </c>
      <c r="G1725" s="2">
        <f t="shared" si="211"/>
        <v>0.51639999999999997</v>
      </c>
      <c r="H1725" s="2">
        <f t="shared" si="207"/>
        <v>0.47020000000000012</v>
      </c>
      <c r="I1725" s="2">
        <f t="array" ref="I1725">SUMPRODUCT(B1709:B1728, (ROW(B1709:B1728)-ROW(B1709)+1)) / (20*21/2)</f>
        <v>0.46114285714285713</v>
      </c>
      <c r="J1725" s="2">
        <f t="shared" si="210"/>
        <v>0.47675771325543664</v>
      </c>
      <c r="K1725" s="2">
        <f t="shared" si="212"/>
        <v>0.50346481501668661</v>
      </c>
    </row>
    <row r="1726" spans="1:11" ht="13.5" x14ac:dyDescent="0.25">
      <c r="A1726" s="3">
        <f>TITRES_STAT!B1729</f>
        <v>44823</v>
      </c>
      <c r="B1726" s="5">
        <f>TITRES_STAT!D1729</f>
        <v>0.45</v>
      </c>
      <c r="C1726" s="2">
        <f t="shared" si="205"/>
        <v>1.0000000000000009E-2</v>
      </c>
      <c r="D1726" s="2">
        <f t="shared" si="206"/>
        <v>0.438</v>
      </c>
      <c r="E1726" s="2">
        <f t="shared" si="208"/>
        <v>0.45500000000000007</v>
      </c>
      <c r="F1726" s="2">
        <f t="shared" si="209"/>
        <v>0.47999999999999987</v>
      </c>
      <c r="G1726" s="2">
        <f t="shared" si="211"/>
        <v>0.51419999999999999</v>
      </c>
      <c r="H1726" s="2">
        <f t="shared" si="207"/>
        <v>0.47040000000000004</v>
      </c>
      <c r="I1726" s="2">
        <f t="array" ref="I1726">SUMPRODUCT(B1710:B1729, (ROW(B1710:B1729)-ROW(B1710)+1)) / (20*21/2)</f>
        <v>0.4578571428571428</v>
      </c>
      <c r="J1726" s="2">
        <f t="shared" si="210"/>
        <v>0.47420935961206173</v>
      </c>
      <c r="K1726" s="2">
        <f t="shared" si="212"/>
        <v>0.50136815560426751</v>
      </c>
    </row>
    <row r="1727" spans="1:11" ht="13.5" x14ac:dyDescent="0.25">
      <c r="A1727" s="3">
        <f>TITRES_STAT!B1730</f>
        <v>44824</v>
      </c>
      <c r="B1727" s="5">
        <f>TITRES_STAT!D1730</f>
        <v>0.47</v>
      </c>
      <c r="C1727" s="2">
        <f t="shared" si="205"/>
        <v>1.9999999999999962E-2</v>
      </c>
      <c r="D1727" s="2">
        <f t="shared" si="206"/>
        <v>0.44399999999999995</v>
      </c>
      <c r="E1727" s="2">
        <f t="shared" si="208"/>
        <v>0.45499999999999996</v>
      </c>
      <c r="F1727" s="2">
        <f t="shared" si="209"/>
        <v>0.47749999999999992</v>
      </c>
      <c r="G1727" s="2">
        <f t="shared" si="211"/>
        <v>0.51239999999999997</v>
      </c>
      <c r="H1727" s="2">
        <f t="shared" si="207"/>
        <v>0.47075</v>
      </c>
      <c r="I1727" s="2">
        <f t="array" ref="I1727">SUMPRODUCT(B1711:B1730, (ROW(B1711:B1730)-ROW(B1711)+1)) / (20*21/2)</f>
        <v>0.45490476190476192</v>
      </c>
      <c r="J1727" s="2">
        <f t="shared" si="210"/>
        <v>0.47380846822043682</v>
      </c>
      <c r="K1727" s="2">
        <f t="shared" si="212"/>
        <v>0.50013803185508054</v>
      </c>
    </row>
    <row r="1728" spans="1:11" ht="13.5" x14ac:dyDescent="0.25">
      <c r="A1728" s="3">
        <f>TITRES_STAT!B1731</f>
        <v>44825</v>
      </c>
      <c r="B1728" s="5">
        <f>TITRES_STAT!D1731</f>
        <v>0.45</v>
      </c>
      <c r="C1728" s="2">
        <f t="shared" si="205"/>
        <v>-1.9999999999999962E-2</v>
      </c>
      <c r="D1728" s="2">
        <f t="shared" si="206"/>
        <v>0.44800000000000006</v>
      </c>
      <c r="E1728" s="2">
        <f t="shared" si="208"/>
        <v>0.45200000000000007</v>
      </c>
      <c r="F1728" s="2">
        <f t="shared" si="209"/>
        <v>0.47449999999999992</v>
      </c>
      <c r="G1728" s="2">
        <f t="shared" si="211"/>
        <v>0.51039999999999996</v>
      </c>
      <c r="H1728" s="2">
        <f t="shared" si="207"/>
        <v>0.47105000000000014</v>
      </c>
      <c r="I1728" s="2">
        <f t="array" ref="I1728">SUMPRODUCT(B1712:B1731, (ROW(B1712:B1731)-ROW(B1712)+1)) / (20*21/2)</f>
        <v>0.45133333333333336</v>
      </c>
      <c r="J1728" s="2">
        <f t="shared" si="210"/>
        <v>0.4715409950565857</v>
      </c>
      <c r="K1728" s="2">
        <f t="shared" si="212"/>
        <v>0.49817183452743036</v>
      </c>
    </row>
    <row r="1729" spans="1:11" ht="13.5" x14ac:dyDescent="0.25">
      <c r="A1729" s="3">
        <f>TITRES_STAT!B1732</f>
        <v>44826</v>
      </c>
      <c r="B1729" s="5">
        <f>TITRES_STAT!D1732</f>
        <v>0.44</v>
      </c>
      <c r="C1729" s="2">
        <f t="shared" si="205"/>
        <v>-1.0000000000000009E-2</v>
      </c>
      <c r="D1729" s="2">
        <f t="shared" si="206"/>
        <v>0.45</v>
      </c>
      <c r="E1729" s="2">
        <f t="shared" si="208"/>
        <v>0.44900000000000001</v>
      </c>
      <c r="F1729" s="2">
        <f t="shared" si="209"/>
        <v>0.47099999999999997</v>
      </c>
      <c r="G1729" s="2">
        <f t="shared" si="211"/>
        <v>0.50819999999999999</v>
      </c>
      <c r="H1729" s="2">
        <f t="shared" si="207"/>
        <v>0.47130000000000005</v>
      </c>
      <c r="I1729" s="2">
        <f t="array" ref="I1729">SUMPRODUCT(B1713:B1732, (ROW(B1713:B1732)-ROW(B1713)+1)) / (20*21/2)</f>
        <v>0.44823809523809521</v>
      </c>
      <c r="J1729" s="2">
        <f t="shared" si="210"/>
        <v>0.46853709076548228</v>
      </c>
      <c r="K1729" s="2">
        <f t="shared" si="212"/>
        <v>0.49589058611458997</v>
      </c>
    </row>
    <row r="1730" spans="1:11" ht="13.5" x14ac:dyDescent="0.25">
      <c r="A1730" s="3">
        <f>TITRES_STAT!B1733</f>
        <v>44827</v>
      </c>
      <c r="B1730" s="5">
        <f>TITRES_STAT!D1733</f>
        <v>0.44</v>
      </c>
      <c r="C1730" s="2">
        <f t="shared" si="205"/>
        <v>0</v>
      </c>
      <c r="D1730" s="2">
        <f t="shared" si="206"/>
        <v>0.45</v>
      </c>
      <c r="E1730" s="2">
        <f t="shared" si="208"/>
        <v>0.44500000000000012</v>
      </c>
      <c r="F1730" s="2">
        <f t="shared" si="209"/>
        <v>0.46749999999999997</v>
      </c>
      <c r="G1730" s="2">
        <f t="shared" si="211"/>
        <v>0.50599999999999989</v>
      </c>
      <c r="H1730" s="2">
        <f t="shared" si="207"/>
        <v>0.47155000000000008</v>
      </c>
      <c r="I1730" s="2">
        <f t="array" ref="I1730">SUMPRODUCT(B1714:B1733, (ROW(B1714:B1733)-ROW(B1714)+1)) / (20*21/2)</f>
        <v>0.44457142857142856</v>
      </c>
      <c r="J1730" s="2">
        <f t="shared" si="210"/>
        <v>0.46581927259734107</v>
      </c>
      <c r="K1730" s="2">
        <f t="shared" si="212"/>
        <v>0.49369879842382175</v>
      </c>
    </row>
    <row r="1731" spans="1:11" ht="13.5" x14ac:dyDescent="0.25">
      <c r="A1731" s="3">
        <f>TITRES_STAT!B1734</f>
        <v>44830</v>
      </c>
      <c r="B1731" s="5">
        <f>TITRES_STAT!D1734</f>
        <v>0.43</v>
      </c>
      <c r="C1731" s="2">
        <f t="shared" si="205"/>
        <v>-1.0000000000000009E-2</v>
      </c>
      <c r="D1731" s="2">
        <f t="shared" si="206"/>
        <v>0.44600000000000001</v>
      </c>
      <c r="E1731" s="2">
        <f t="shared" si="208"/>
        <v>0.442</v>
      </c>
      <c r="F1731" s="2">
        <f t="shared" si="209"/>
        <v>0.46249999999999991</v>
      </c>
      <c r="G1731" s="2">
        <f t="shared" si="211"/>
        <v>0.5037999999999998</v>
      </c>
      <c r="H1731" s="2">
        <f t="shared" si="207"/>
        <v>0.47180000000000016</v>
      </c>
      <c r="I1731" s="2">
        <f t="array" ref="I1731">SUMPRODUCT(B1715:B1734, (ROW(B1715:B1734)-ROW(B1715)+1)) / (20*21/2)</f>
        <v>0.44028571428571428</v>
      </c>
      <c r="J1731" s="2">
        <f t="shared" si="210"/>
        <v>0.4624079133023562</v>
      </c>
      <c r="K1731" s="2">
        <f t="shared" si="212"/>
        <v>0.49120080632876989</v>
      </c>
    </row>
    <row r="1732" spans="1:11" ht="13.5" x14ac:dyDescent="0.25">
      <c r="A1732" s="3">
        <f>TITRES_STAT!B1735</f>
        <v>44831</v>
      </c>
      <c r="B1732" s="5">
        <f>TITRES_STAT!D1735</f>
        <v>0.43</v>
      </c>
      <c r="C1732" s="2">
        <f t="shared" ref="C1732:C1795" si="213">B1732-B1731</f>
        <v>0</v>
      </c>
      <c r="D1732" s="2">
        <f t="shared" si="206"/>
        <v>0.438</v>
      </c>
      <c r="E1732" s="2">
        <f t="shared" si="208"/>
        <v>0.441</v>
      </c>
      <c r="F1732" s="2">
        <f t="shared" si="209"/>
        <v>0.45850000000000002</v>
      </c>
      <c r="G1732" s="2">
        <f t="shared" si="211"/>
        <v>0.50199999999999978</v>
      </c>
      <c r="H1732" s="2">
        <f t="shared" si="207"/>
        <v>0.47210000000000013</v>
      </c>
      <c r="I1732" s="2">
        <f t="array" ref="I1732">SUMPRODUCT(B1716:B1735, (ROW(B1716:B1735)-ROW(B1716)+1)) / (20*21/2)</f>
        <v>0.43638095238095237</v>
      </c>
      <c r="J1732" s="2">
        <f t="shared" si="210"/>
        <v>0.45932144536879849</v>
      </c>
      <c r="K1732" s="2">
        <f t="shared" si="212"/>
        <v>0.48880077470803379</v>
      </c>
    </row>
    <row r="1733" spans="1:11" ht="13.5" x14ac:dyDescent="0.25">
      <c r="A1733" s="3">
        <f>TITRES_STAT!B1736</f>
        <v>44832</v>
      </c>
      <c r="B1733" s="5">
        <f>TITRES_STAT!D1736</f>
        <v>0.42</v>
      </c>
      <c r="C1733" s="2">
        <f t="shared" si="213"/>
        <v>-1.0000000000000009E-2</v>
      </c>
      <c r="D1733" s="2">
        <f t="shared" si="206"/>
        <v>0.43200000000000005</v>
      </c>
      <c r="E1733" s="2">
        <f t="shared" si="208"/>
        <v>0.44000000000000006</v>
      </c>
      <c r="F1733" s="2">
        <f t="shared" si="209"/>
        <v>0.45499999999999996</v>
      </c>
      <c r="G1733" s="2">
        <f t="shared" si="211"/>
        <v>0.4997999999999998</v>
      </c>
      <c r="H1733" s="2">
        <f t="shared" si="207"/>
        <v>0.47240000000000021</v>
      </c>
      <c r="I1733" s="2">
        <f t="array" ref="I1733">SUMPRODUCT(B1717:B1736, (ROW(B1717:B1736)-ROW(B1717)+1)) / (20*21/2)</f>
        <v>0.43380952380952376</v>
      </c>
      <c r="J1733" s="2">
        <f t="shared" si="210"/>
        <v>0.45557654580986529</v>
      </c>
      <c r="K1733" s="2">
        <f t="shared" si="212"/>
        <v>0.48610270511164033</v>
      </c>
    </row>
    <row r="1734" spans="1:11" ht="13.5" x14ac:dyDescent="0.25">
      <c r="A1734" s="3">
        <f>TITRES_STAT!B1737</f>
        <v>44833</v>
      </c>
      <c r="B1734" s="5">
        <f>TITRES_STAT!D1737</f>
        <v>0.41</v>
      </c>
      <c r="C1734" s="2">
        <f t="shared" si="213"/>
        <v>-1.0000000000000009E-2</v>
      </c>
      <c r="D1734" s="2">
        <f t="shared" ref="D1734:D1797" si="214">AVERAGE(B1730:B1734)</f>
        <v>0.42599999999999999</v>
      </c>
      <c r="E1734" s="2">
        <f t="shared" si="208"/>
        <v>0.438</v>
      </c>
      <c r="F1734" s="2">
        <f t="shared" si="209"/>
        <v>0.45100000000000007</v>
      </c>
      <c r="G1734" s="2">
        <f t="shared" si="211"/>
        <v>0.49739999999999995</v>
      </c>
      <c r="H1734" s="2">
        <f t="shared" si="207"/>
        <v>0.47270000000000018</v>
      </c>
      <c r="I1734" s="2">
        <f t="array" ref="I1734">SUMPRODUCT(B1718:B1737, (ROW(B1718:B1737)-ROW(B1718)+1)) / (20*21/2)</f>
        <v>0.43061904761904768</v>
      </c>
      <c r="J1734" s="2">
        <f t="shared" si="210"/>
        <v>0.45123592239940191</v>
      </c>
      <c r="K1734" s="2">
        <f t="shared" si="212"/>
        <v>0.48311828530334072</v>
      </c>
    </row>
    <row r="1735" spans="1:11" ht="13.5" x14ac:dyDescent="0.25">
      <c r="A1735" s="3">
        <f>TITRES_STAT!B1738</f>
        <v>44834</v>
      </c>
      <c r="B1735" s="5">
        <f>TITRES_STAT!D1738</f>
        <v>0.41</v>
      </c>
      <c r="C1735" s="2">
        <f t="shared" si="213"/>
        <v>0</v>
      </c>
      <c r="D1735" s="2">
        <f t="shared" si="214"/>
        <v>0.42000000000000004</v>
      </c>
      <c r="E1735" s="2">
        <f t="shared" si="208"/>
        <v>0.43500000000000005</v>
      </c>
      <c r="F1735" s="2">
        <f t="shared" si="209"/>
        <v>0.44700000000000006</v>
      </c>
      <c r="G1735" s="2">
        <f t="shared" si="211"/>
        <v>0.49540000000000001</v>
      </c>
      <c r="H1735" s="2">
        <f t="shared" si="207"/>
        <v>0.47305000000000014</v>
      </c>
      <c r="I1735" s="2">
        <f t="array" ref="I1735">SUMPRODUCT(B1719:B1738, (ROW(B1719:B1738)-ROW(B1719)+1)) / (20*21/2)</f>
        <v>0.4286666666666667</v>
      </c>
      <c r="J1735" s="2">
        <f t="shared" si="210"/>
        <v>0.447308691694697</v>
      </c>
      <c r="K1735" s="2">
        <f t="shared" si="212"/>
        <v>0.48025090156595479</v>
      </c>
    </row>
    <row r="1736" spans="1:11" ht="13.5" x14ac:dyDescent="0.25">
      <c r="A1736" s="3">
        <f>TITRES_STAT!B1739</f>
        <v>44837</v>
      </c>
      <c r="B1736" s="5">
        <f>TITRES_STAT!D1739</f>
        <v>0.42</v>
      </c>
      <c r="C1736" s="2">
        <f t="shared" si="213"/>
        <v>1.0000000000000009E-2</v>
      </c>
      <c r="D1736" s="2">
        <f t="shared" si="214"/>
        <v>0.41799999999999998</v>
      </c>
      <c r="E1736" s="2">
        <f t="shared" si="208"/>
        <v>0.43200000000000005</v>
      </c>
      <c r="F1736" s="2">
        <f t="shared" si="209"/>
        <v>0.44350000000000006</v>
      </c>
      <c r="G1736" s="2">
        <f t="shared" si="211"/>
        <v>0.49320000000000008</v>
      </c>
      <c r="H1736" s="2">
        <f t="shared" si="207"/>
        <v>0.47345000000000015</v>
      </c>
      <c r="I1736" s="2">
        <f t="array" ref="I1736">SUMPRODUCT(B1720:B1739, (ROW(B1720:B1739)-ROW(B1720)+1)) / (20*21/2)</f>
        <v>0.4270000000000001</v>
      </c>
      <c r="J1736" s="2">
        <f t="shared" si="210"/>
        <v>0.44470786391424966</v>
      </c>
      <c r="K1736" s="2">
        <f t="shared" si="212"/>
        <v>0.47788812111238793</v>
      </c>
    </row>
    <row r="1737" spans="1:11" ht="13.5" x14ac:dyDescent="0.25">
      <c r="A1737" s="3">
        <f>TITRES_STAT!B1740</f>
        <v>44838</v>
      </c>
      <c r="B1737" s="5">
        <f>TITRES_STAT!D1740</f>
        <v>0.41</v>
      </c>
      <c r="C1737" s="2">
        <f t="shared" si="213"/>
        <v>-1.0000000000000009E-2</v>
      </c>
      <c r="D1737" s="2">
        <f t="shared" si="214"/>
        <v>0.41399999999999998</v>
      </c>
      <c r="E1737" s="2">
        <f t="shared" si="208"/>
        <v>0.42599999999999999</v>
      </c>
      <c r="F1737" s="2">
        <f t="shared" si="209"/>
        <v>0.4405</v>
      </c>
      <c r="G1737" s="2">
        <f t="shared" si="211"/>
        <v>0.49120000000000003</v>
      </c>
      <c r="H1737" s="2">
        <f t="shared" si="207"/>
        <v>0.4738500000000001</v>
      </c>
      <c r="I1737" s="2">
        <f t="array" ref="I1737">SUMPRODUCT(B1721:B1740, (ROW(B1721:B1740)-ROW(B1721)+1)) / (20*21/2)</f>
        <v>0.42652380952380958</v>
      </c>
      <c r="J1737" s="2">
        <f t="shared" si="210"/>
        <v>0.44140235306527353</v>
      </c>
      <c r="K1737" s="2">
        <f t="shared" si="212"/>
        <v>0.47522584185307859</v>
      </c>
    </row>
    <row r="1738" spans="1:11" ht="13.5" x14ac:dyDescent="0.25">
      <c r="A1738" s="3">
        <f>TITRES_STAT!B1741</f>
        <v>44839</v>
      </c>
      <c r="B1738" s="5">
        <f>TITRES_STAT!D1741</f>
        <v>0.42</v>
      </c>
      <c r="C1738" s="2">
        <f t="shared" si="213"/>
        <v>1.0000000000000009E-2</v>
      </c>
      <c r="D1738" s="2">
        <f t="shared" si="214"/>
        <v>0.41399999999999998</v>
      </c>
      <c r="E1738" s="2">
        <f t="shared" si="208"/>
        <v>0.42300000000000004</v>
      </c>
      <c r="F1738" s="2">
        <f t="shared" si="209"/>
        <v>0.4375</v>
      </c>
      <c r="G1738" s="2">
        <f t="shared" si="211"/>
        <v>0.48940000000000011</v>
      </c>
      <c r="H1738" s="2">
        <f t="shared" ref="H1738:H1801" si="215">AVERAGE(B1539:B1738)</f>
        <v>0.47425000000000017</v>
      </c>
      <c r="I1738" s="2">
        <f t="array" ref="I1738">SUMPRODUCT(B1722:B1741, (ROW(B1722:B1741)-ROW(B1722)+1)) / (20*21/2)</f>
        <v>0.42628571428571427</v>
      </c>
      <c r="J1738" s="2">
        <f t="shared" si="210"/>
        <v>0.43936403372572364</v>
      </c>
      <c r="K1738" s="2">
        <f t="shared" si="212"/>
        <v>0.47306012256472257</v>
      </c>
    </row>
    <row r="1739" spans="1:11" ht="13.5" x14ac:dyDescent="0.25">
      <c r="A1739" s="3">
        <f>TITRES_STAT!B1742</f>
        <v>44840</v>
      </c>
      <c r="B1739" s="5">
        <f>TITRES_STAT!D1742</f>
        <v>0.42</v>
      </c>
      <c r="C1739" s="2">
        <f t="shared" si="213"/>
        <v>0</v>
      </c>
      <c r="D1739" s="2">
        <f t="shared" si="214"/>
        <v>0.41600000000000004</v>
      </c>
      <c r="E1739" s="2">
        <f t="shared" si="208"/>
        <v>0.42099999999999999</v>
      </c>
      <c r="F1739" s="2">
        <f t="shared" si="209"/>
        <v>0.43500000000000005</v>
      </c>
      <c r="G1739" s="2">
        <f t="shared" si="211"/>
        <v>0.48720000000000019</v>
      </c>
      <c r="H1739" s="2">
        <f t="shared" si="215"/>
        <v>0.47460000000000013</v>
      </c>
      <c r="I1739" s="2">
        <f t="array" ref="I1739">SUMPRODUCT(B1723:B1742, (ROW(B1723:B1742)-ROW(B1723)+1)) / (20*21/2)</f>
        <v>0.42619047619047612</v>
      </c>
      <c r="J1739" s="2">
        <f t="shared" si="210"/>
        <v>0.43751984003755945</v>
      </c>
      <c r="K1739" s="2">
        <f t="shared" si="212"/>
        <v>0.47097933344453741</v>
      </c>
    </row>
    <row r="1740" spans="1:11" ht="13.5" x14ac:dyDescent="0.25">
      <c r="A1740" s="3">
        <f>TITRES_STAT!B1743</f>
        <v>44841</v>
      </c>
      <c r="B1740" s="5">
        <f>TITRES_STAT!D1743</f>
        <v>0.43</v>
      </c>
      <c r="C1740" s="2">
        <f t="shared" si="213"/>
        <v>1.0000000000000009E-2</v>
      </c>
      <c r="D1740" s="2">
        <f t="shared" si="214"/>
        <v>0.42000000000000004</v>
      </c>
      <c r="E1740" s="2">
        <f t="shared" ref="E1740:E1803" si="216">AVERAGE(B1731:B1740)</f>
        <v>0.42000000000000004</v>
      </c>
      <c r="F1740" s="2">
        <f t="shared" si="209"/>
        <v>0.4325</v>
      </c>
      <c r="G1740" s="2">
        <f t="shared" si="211"/>
        <v>0.48520000000000019</v>
      </c>
      <c r="H1740" s="2">
        <f t="shared" si="215"/>
        <v>0.47495000000000021</v>
      </c>
      <c r="I1740" s="2">
        <f t="array" ref="I1740">SUMPRODUCT(B1724:B1743, (ROW(B1724:B1743)-ROW(B1724)+1)) / (20*21/2)</f>
        <v>0.4261428571428571</v>
      </c>
      <c r="J1740" s="2">
        <f t="shared" si="210"/>
        <v>0.43680366479588711</v>
      </c>
      <c r="K1740" s="2">
        <f t="shared" si="212"/>
        <v>0.4693723007604379</v>
      </c>
    </row>
    <row r="1741" spans="1:11" ht="13.5" x14ac:dyDescent="0.25">
      <c r="A1741" s="3">
        <f>TITRES_STAT!B1744</f>
        <v>44844</v>
      </c>
      <c r="B1741" s="5">
        <f>TITRES_STAT!D1744</f>
        <v>0.43</v>
      </c>
      <c r="C1741" s="2">
        <f t="shared" si="213"/>
        <v>0</v>
      </c>
      <c r="D1741" s="2">
        <f t="shared" si="214"/>
        <v>0.42199999999999999</v>
      </c>
      <c r="E1741" s="2">
        <f t="shared" si="216"/>
        <v>0.42000000000000004</v>
      </c>
      <c r="F1741" s="2">
        <f t="shared" si="209"/>
        <v>0.43099999999999994</v>
      </c>
      <c r="G1741" s="2">
        <f t="shared" si="211"/>
        <v>0.48280000000000023</v>
      </c>
      <c r="H1741" s="2">
        <f t="shared" si="215"/>
        <v>0.47525000000000028</v>
      </c>
      <c r="I1741" s="2">
        <f t="array" ref="I1741">SUMPRODUCT(B1725:B1744, (ROW(B1725:B1744)-ROW(B1725)+1)) / (20*21/2)</f>
        <v>0.42609523809523803</v>
      </c>
      <c r="J1741" s="2">
        <f t="shared" si="210"/>
        <v>0.43615569672008836</v>
      </c>
      <c r="K1741" s="2">
        <f t="shared" si="212"/>
        <v>0.46782828896591094</v>
      </c>
    </row>
    <row r="1742" spans="1:11" ht="13.5" x14ac:dyDescent="0.25">
      <c r="A1742" s="3">
        <f>TITRES_STAT!B1745</f>
        <v>44845</v>
      </c>
      <c r="B1742" s="5">
        <f>TITRES_STAT!D1745</f>
        <v>0.43</v>
      </c>
      <c r="C1742" s="2">
        <f t="shared" si="213"/>
        <v>0</v>
      </c>
      <c r="D1742" s="2">
        <f t="shared" si="214"/>
        <v>0.42599999999999999</v>
      </c>
      <c r="E1742" s="2">
        <f t="shared" si="216"/>
        <v>0.42000000000000004</v>
      </c>
      <c r="F1742" s="2">
        <f t="shared" si="209"/>
        <v>0.43049999999999999</v>
      </c>
      <c r="G1742" s="2">
        <f t="shared" si="211"/>
        <v>0.48020000000000018</v>
      </c>
      <c r="H1742" s="2">
        <f t="shared" si="215"/>
        <v>0.47550000000000031</v>
      </c>
      <c r="I1742" s="2">
        <f t="array" ref="I1742">SUMPRODUCT(B1726:B1745, (ROW(B1726:B1745)-ROW(B1726)+1)) / (20*21/2)</f>
        <v>0.42509523809523814</v>
      </c>
      <c r="J1742" s="2">
        <f t="shared" si="210"/>
        <v>0.43556943988960378</v>
      </c>
      <c r="K1742" s="2">
        <f t="shared" si="212"/>
        <v>0.46634482665352228</v>
      </c>
    </row>
    <row r="1743" spans="1:11" ht="13.5" x14ac:dyDescent="0.25">
      <c r="A1743" s="3">
        <f>TITRES_STAT!B1746</f>
        <v>44846</v>
      </c>
      <c r="B1743" s="5">
        <f>TITRES_STAT!D1746</f>
        <v>0.43</v>
      </c>
      <c r="C1743" s="2">
        <f t="shared" si="213"/>
        <v>0</v>
      </c>
      <c r="D1743" s="2">
        <f t="shared" si="214"/>
        <v>0.42800000000000005</v>
      </c>
      <c r="E1743" s="2">
        <f t="shared" si="216"/>
        <v>0.42099999999999999</v>
      </c>
      <c r="F1743" s="2">
        <f t="shared" si="209"/>
        <v>0.43049999999999999</v>
      </c>
      <c r="G1743" s="2">
        <f t="shared" si="211"/>
        <v>0.47740000000000016</v>
      </c>
      <c r="H1743" s="2">
        <f t="shared" si="215"/>
        <v>0.47575000000000034</v>
      </c>
      <c r="I1743" s="2">
        <f t="array" ref="I1743">SUMPRODUCT(B1727:B1746, (ROW(B1727:B1746)-ROW(B1727)+1)) / (20*21/2)</f>
        <v>0.42419047619047617</v>
      </c>
      <c r="J1743" s="2">
        <f t="shared" si="210"/>
        <v>0.43503901704297487</v>
      </c>
      <c r="K1743" s="2">
        <f t="shared" si="212"/>
        <v>0.46491953933377633</v>
      </c>
    </row>
    <row r="1744" spans="1:11" ht="13.5" x14ac:dyDescent="0.25">
      <c r="A1744" s="3">
        <f>TITRES_STAT!B1747</f>
        <v>44847</v>
      </c>
      <c r="B1744" s="5">
        <f>TITRES_STAT!D1747</f>
        <v>0.43</v>
      </c>
      <c r="C1744" s="2">
        <f t="shared" si="213"/>
        <v>0</v>
      </c>
      <c r="D1744" s="2">
        <f t="shared" si="214"/>
        <v>0.43</v>
      </c>
      <c r="E1744" s="2">
        <f t="shared" si="216"/>
        <v>0.42300000000000004</v>
      </c>
      <c r="F1744" s="2">
        <f t="shared" si="209"/>
        <v>0.43049999999999999</v>
      </c>
      <c r="G1744" s="2">
        <f t="shared" si="211"/>
        <v>0.47460000000000013</v>
      </c>
      <c r="H1744" s="2">
        <f t="shared" si="215"/>
        <v>0.47605000000000031</v>
      </c>
      <c r="I1744" s="2">
        <f t="array" ref="I1744">SUMPRODUCT(B1728:B1747, (ROW(B1728:B1747)-ROW(B1728)+1)) / (20*21/2)</f>
        <v>0.42438095238095241</v>
      </c>
      <c r="J1744" s="2">
        <f t="shared" si="210"/>
        <v>0.43455911065792968</v>
      </c>
      <c r="K1744" s="2">
        <f t="shared" si="212"/>
        <v>0.46355014563441255</v>
      </c>
    </row>
    <row r="1745" spans="1:11" ht="13.5" x14ac:dyDescent="0.25">
      <c r="A1745" s="3">
        <f>TITRES_STAT!B1748</f>
        <v>44848</v>
      </c>
      <c r="B1745" s="5">
        <f>TITRES_STAT!D1748</f>
        <v>0.42</v>
      </c>
      <c r="C1745" s="2">
        <f t="shared" si="213"/>
        <v>-1.0000000000000009E-2</v>
      </c>
      <c r="D1745" s="2">
        <f t="shared" si="214"/>
        <v>0.42800000000000005</v>
      </c>
      <c r="E1745" s="2">
        <f t="shared" si="216"/>
        <v>0.4240000000000001</v>
      </c>
      <c r="F1745" s="2">
        <f t="shared" si="209"/>
        <v>0.42949999999999999</v>
      </c>
      <c r="G1745" s="2">
        <f t="shared" si="211"/>
        <v>0.47200000000000025</v>
      </c>
      <c r="H1745" s="2">
        <f t="shared" si="215"/>
        <v>0.47625000000000034</v>
      </c>
      <c r="I1745" s="2">
        <f t="array" ref="I1745">SUMPRODUCT(B1729:B1748, (ROW(B1729:B1748)-ROW(B1729)+1)) / (20*21/2)</f>
        <v>0.42476190476190473</v>
      </c>
      <c r="J1745" s="2">
        <f t="shared" si="210"/>
        <v>0.43317252869050776</v>
      </c>
      <c r="K1745" s="2">
        <f t="shared" si="212"/>
        <v>0.46184229678600425</v>
      </c>
    </row>
    <row r="1746" spans="1:11" ht="13.5" x14ac:dyDescent="0.25">
      <c r="A1746" s="3">
        <f>TITRES_STAT!B1749</f>
        <v>44851</v>
      </c>
      <c r="B1746" s="5">
        <f>TITRES_STAT!D1749</f>
        <v>0.42</v>
      </c>
      <c r="C1746" s="2">
        <f t="shared" si="213"/>
        <v>0</v>
      </c>
      <c r="D1746" s="2">
        <f t="shared" si="214"/>
        <v>0.42599999999999999</v>
      </c>
      <c r="E1746" s="2">
        <f t="shared" si="216"/>
        <v>0.42400000000000004</v>
      </c>
      <c r="F1746" s="2">
        <f t="shared" si="209"/>
        <v>0.42799999999999994</v>
      </c>
      <c r="G1746" s="2">
        <f t="shared" si="211"/>
        <v>0.46900000000000025</v>
      </c>
      <c r="H1746" s="2">
        <f t="shared" si="215"/>
        <v>0.47645000000000037</v>
      </c>
      <c r="I1746" s="2">
        <f t="array" ref="I1746">SUMPRODUCT(B1730:B1749, (ROW(B1730:B1749)-ROW(B1730)+1)) / (20*21/2)</f>
        <v>0.42523809523809514</v>
      </c>
      <c r="J1746" s="2">
        <f t="shared" si="210"/>
        <v>0.43191800214855464</v>
      </c>
      <c r="K1746" s="2">
        <f t="shared" si="212"/>
        <v>0.46020142240223938</v>
      </c>
    </row>
    <row r="1747" spans="1:11" ht="13.5" x14ac:dyDescent="0.25">
      <c r="A1747" s="3">
        <f>TITRES_STAT!B1750</f>
        <v>44852</v>
      </c>
      <c r="B1747" s="5">
        <f>TITRES_STAT!D1750</f>
        <v>0.43</v>
      </c>
      <c r="C1747" s="2">
        <f t="shared" si="213"/>
        <v>1.0000000000000009E-2</v>
      </c>
      <c r="D1747" s="2">
        <f t="shared" si="214"/>
        <v>0.42599999999999999</v>
      </c>
      <c r="E1747" s="2">
        <f t="shared" si="216"/>
        <v>0.42599999999999999</v>
      </c>
      <c r="F1747" s="2">
        <f t="shared" si="209"/>
        <v>0.42599999999999988</v>
      </c>
      <c r="G1747" s="2">
        <f t="shared" si="211"/>
        <v>0.46660000000000018</v>
      </c>
      <c r="H1747" s="2">
        <f t="shared" si="215"/>
        <v>0.47665000000000041</v>
      </c>
      <c r="I1747" s="2">
        <f t="array" ref="I1747">SUMPRODUCT(B1731:B1750, (ROW(B1731:B1750)-ROW(B1731)+1)) / (20*21/2)</f>
        <v>0.42671428571428566</v>
      </c>
      <c r="J1747" s="2">
        <f t="shared" si="210"/>
        <v>0.43173533527726371</v>
      </c>
      <c r="K1747" s="2">
        <f t="shared" si="212"/>
        <v>0.45901705289626921</v>
      </c>
    </row>
    <row r="1748" spans="1:11" ht="13.5" x14ac:dyDescent="0.25">
      <c r="A1748" s="3">
        <f>TITRES_STAT!B1751</f>
        <v>44853</v>
      </c>
      <c r="B1748" s="5">
        <f>TITRES_STAT!D1751</f>
        <v>0.43</v>
      </c>
      <c r="C1748" s="2">
        <f t="shared" si="213"/>
        <v>0</v>
      </c>
      <c r="D1748" s="2">
        <f t="shared" si="214"/>
        <v>0.42599999999999999</v>
      </c>
      <c r="E1748" s="2">
        <f t="shared" si="216"/>
        <v>0.42700000000000005</v>
      </c>
      <c r="F1748" s="2">
        <f t="shared" ref="F1748:F1811" si="217">AVERAGE(B1729:B1748)</f>
        <v>0.42499999999999993</v>
      </c>
      <c r="G1748" s="2">
        <f t="shared" si="211"/>
        <v>0.46460000000000012</v>
      </c>
      <c r="H1748" s="2">
        <f t="shared" si="215"/>
        <v>0.47685000000000044</v>
      </c>
      <c r="I1748" s="2">
        <f t="array" ref="I1748">SUMPRODUCT(B1732:B1751, (ROW(B1732:B1751)-ROW(B1732)+1)) / (20*21/2)</f>
        <v>0.42819047619047618</v>
      </c>
      <c r="J1748" s="2">
        <f t="shared" si="210"/>
        <v>0.43157006525085767</v>
      </c>
      <c r="K1748" s="2">
        <f t="shared" si="212"/>
        <v>0.45787912925327823</v>
      </c>
    </row>
    <row r="1749" spans="1:11" ht="13.5" x14ac:dyDescent="0.25">
      <c r="A1749" s="3">
        <f>TITRES_STAT!B1752</f>
        <v>44854</v>
      </c>
      <c r="B1749" s="5">
        <f>TITRES_STAT!D1752</f>
        <v>0.43</v>
      </c>
      <c r="C1749" s="2">
        <f t="shared" si="213"/>
        <v>0</v>
      </c>
      <c r="D1749" s="2">
        <f t="shared" si="214"/>
        <v>0.42599999999999999</v>
      </c>
      <c r="E1749" s="2">
        <f t="shared" si="216"/>
        <v>0.42800000000000005</v>
      </c>
      <c r="F1749" s="2">
        <f t="shared" si="217"/>
        <v>0.42449999999999993</v>
      </c>
      <c r="G1749" s="2">
        <f t="shared" si="211"/>
        <v>0.46260000000000012</v>
      </c>
      <c r="H1749" s="2">
        <f t="shared" si="215"/>
        <v>0.47695000000000048</v>
      </c>
      <c r="I1749" s="2">
        <f t="array" ref="I1749">SUMPRODUCT(B1733:B1752, (ROW(B1733:B1752)-ROW(B1733)+1)) / (20*21/2)</f>
        <v>0.4305714285714286</v>
      </c>
      <c r="J1749" s="2">
        <f t="shared" ref="J1749:J1812" si="218">$J$4*B1749+J1748*(1-$J$4)</f>
        <v>0.4314205352269665</v>
      </c>
      <c r="K1749" s="2">
        <f t="shared" si="212"/>
        <v>0.45678583006687518</v>
      </c>
    </row>
    <row r="1750" spans="1:11" ht="13.5" x14ac:dyDescent="0.25">
      <c r="A1750" s="3">
        <f>TITRES_STAT!B1753</f>
        <v>44855</v>
      </c>
      <c r="B1750" s="5">
        <f>TITRES_STAT!D1753</f>
        <v>0.44</v>
      </c>
      <c r="C1750" s="2">
        <f t="shared" si="213"/>
        <v>1.0000000000000009E-2</v>
      </c>
      <c r="D1750" s="2">
        <f t="shared" si="214"/>
        <v>0.43</v>
      </c>
      <c r="E1750" s="2">
        <f t="shared" si="216"/>
        <v>0.4290000000000001</v>
      </c>
      <c r="F1750" s="2">
        <f t="shared" si="217"/>
        <v>0.42449999999999993</v>
      </c>
      <c r="G1750" s="2">
        <f t="shared" si="211"/>
        <v>0.46060000000000012</v>
      </c>
      <c r="H1750" s="2">
        <f t="shared" si="215"/>
        <v>0.47705000000000047</v>
      </c>
      <c r="I1750" s="2">
        <f t="array" ref="I1750">SUMPRODUCT(B1734:B1753, (ROW(B1734:B1753)-ROW(B1734)+1)) / (20*21/2)</f>
        <v>0.43285714285714288</v>
      </c>
      <c r="J1750" s="2">
        <f t="shared" si="218"/>
        <v>0.43223762711011254</v>
      </c>
      <c r="K1750" s="2">
        <f t="shared" si="212"/>
        <v>0.45612756222111539</v>
      </c>
    </row>
    <row r="1751" spans="1:11" ht="13.5" x14ac:dyDescent="0.25">
      <c r="A1751" s="3">
        <f>TITRES_STAT!B1754</f>
        <v>44858</v>
      </c>
      <c r="B1751" s="5">
        <f>TITRES_STAT!D1754</f>
        <v>0.44</v>
      </c>
      <c r="C1751" s="2">
        <f t="shared" si="213"/>
        <v>0</v>
      </c>
      <c r="D1751" s="2">
        <f t="shared" si="214"/>
        <v>0.434</v>
      </c>
      <c r="E1751" s="2">
        <f t="shared" si="216"/>
        <v>0.43000000000000005</v>
      </c>
      <c r="F1751" s="2">
        <f t="shared" si="217"/>
        <v>0.42499999999999993</v>
      </c>
      <c r="G1751" s="2">
        <f t="shared" si="211"/>
        <v>0.45860000000000012</v>
      </c>
      <c r="H1751" s="2">
        <f t="shared" si="215"/>
        <v>0.47710000000000041</v>
      </c>
      <c r="I1751" s="2">
        <f t="array" ref="I1751">SUMPRODUCT(B1735:B1754, (ROW(B1735:B1754)-ROW(B1735)+1)) / (20*21/2)</f>
        <v>0.435</v>
      </c>
      <c r="J1751" s="2">
        <f t="shared" si="218"/>
        <v>0.43297690071867323</v>
      </c>
      <c r="K1751" s="2">
        <f t="shared" si="212"/>
        <v>0.4554951088006795</v>
      </c>
    </row>
    <row r="1752" spans="1:11" ht="13.5" x14ac:dyDescent="0.25">
      <c r="A1752" s="3">
        <f>TITRES_STAT!B1755</f>
        <v>44859</v>
      </c>
      <c r="B1752" s="5">
        <f>TITRES_STAT!D1755</f>
        <v>0.45</v>
      </c>
      <c r="C1752" s="2">
        <f t="shared" si="213"/>
        <v>1.0000000000000009E-2</v>
      </c>
      <c r="D1752" s="2">
        <f t="shared" si="214"/>
        <v>0.438</v>
      </c>
      <c r="E1752" s="2">
        <f t="shared" si="216"/>
        <v>0.43200000000000005</v>
      </c>
      <c r="F1752" s="2">
        <f t="shared" si="217"/>
        <v>0.42599999999999988</v>
      </c>
      <c r="G1752" s="2">
        <f t="shared" si="211"/>
        <v>0.45720000000000005</v>
      </c>
      <c r="H1752" s="2">
        <f t="shared" si="215"/>
        <v>0.47715000000000046</v>
      </c>
      <c r="I1752" s="2">
        <f t="array" ref="I1752">SUMPRODUCT(B1736:B1755, (ROW(B1736:B1755)-ROW(B1736)+1)) / (20*21/2)</f>
        <v>0.43695238095238093</v>
      </c>
      <c r="J1752" s="2">
        <f t="shared" si="218"/>
        <v>0.43459814826927579</v>
      </c>
      <c r="K1752" s="2">
        <f t="shared" si="212"/>
        <v>0.45527961433790776</v>
      </c>
    </row>
    <row r="1753" spans="1:11" ht="13.5" x14ac:dyDescent="0.25">
      <c r="A1753" s="3">
        <f>TITRES_STAT!B1756</f>
        <v>44860</v>
      </c>
      <c r="B1753" s="5">
        <f>TITRES_STAT!D1756</f>
        <v>0.45</v>
      </c>
      <c r="C1753" s="2">
        <f t="shared" si="213"/>
        <v>0</v>
      </c>
      <c r="D1753" s="2">
        <f t="shared" si="214"/>
        <v>0.442</v>
      </c>
      <c r="E1753" s="2">
        <f t="shared" si="216"/>
        <v>0.434</v>
      </c>
      <c r="F1753" s="2">
        <f t="shared" si="217"/>
        <v>0.42749999999999994</v>
      </c>
      <c r="G1753" s="2">
        <f t="shared" si="211"/>
        <v>0.45580000000000004</v>
      </c>
      <c r="H1753" s="2">
        <f t="shared" si="215"/>
        <v>0.47715000000000041</v>
      </c>
      <c r="I1753" s="2">
        <f t="array" ref="I1753">SUMPRODUCT(B1737:B1756, (ROW(B1737:B1756)-ROW(B1737)+1)) / (20*21/2)</f>
        <v>0.43871428571428567</v>
      </c>
      <c r="J1753" s="2">
        <f t="shared" si="218"/>
        <v>0.43606499129124954</v>
      </c>
      <c r="K1753" s="2">
        <f t="shared" si="212"/>
        <v>0.45507257063838197</v>
      </c>
    </row>
    <row r="1754" spans="1:11" ht="13.5" x14ac:dyDescent="0.25">
      <c r="A1754" s="3">
        <f>TITRES_STAT!B1757</f>
        <v>44861</v>
      </c>
      <c r="B1754" s="5">
        <f>TITRES_STAT!D1757</f>
        <v>0.45</v>
      </c>
      <c r="C1754" s="2">
        <f t="shared" si="213"/>
        <v>0</v>
      </c>
      <c r="D1754" s="2">
        <f t="shared" si="214"/>
        <v>0.44600000000000001</v>
      </c>
      <c r="E1754" s="2">
        <f t="shared" si="216"/>
        <v>0.43600000000000005</v>
      </c>
      <c r="F1754" s="2">
        <f t="shared" si="217"/>
        <v>0.42949999999999999</v>
      </c>
      <c r="G1754" s="2">
        <f t="shared" si="211"/>
        <v>0.45419999999999999</v>
      </c>
      <c r="H1754" s="2">
        <f t="shared" si="215"/>
        <v>0.47715000000000041</v>
      </c>
      <c r="I1754" s="2">
        <f t="array" ref="I1754">SUMPRODUCT(B1738:B1757, (ROW(B1738:B1757)-ROW(B1738)+1)) / (20*21/2)</f>
        <v>0.44128571428571428</v>
      </c>
      <c r="J1754" s="2">
        <f t="shared" si="218"/>
        <v>0.43739213497779722</v>
      </c>
      <c r="K1754" s="2">
        <f t="shared" si="212"/>
        <v>0.4548736462996219</v>
      </c>
    </row>
    <row r="1755" spans="1:11" ht="13.5" x14ac:dyDescent="0.25">
      <c r="A1755" s="3">
        <f>TITRES_STAT!B1758</f>
        <v>44862</v>
      </c>
      <c r="B1755" s="5">
        <f>TITRES_STAT!D1758</f>
        <v>0.45</v>
      </c>
      <c r="C1755" s="2">
        <f t="shared" si="213"/>
        <v>0</v>
      </c>
      <c r="D1755" s="2">
        <f t="shared" si="214"/>
        <v>0.44800000000000006</v>
      </c>
      <c r="E1755" s="2">
        <f t="shared" si="216"/>
        <v>0.43900000000000006</v>
      </c>
      <c r="F1755" s="2">
        <f t="shared" si="217"/>
        <v>0.43150000000000005</v>
      </c>
      <c r="G1755" s="2">
        <f t="shared" si="211"/>
        <v>0.45299999999999996</v>
      </c>
      <c r="H1755" s="2">
        <f t="shared" si="215"/>
        <v>0.47710000000000036</v>
      </c>
      <c r="I1755" s="2">
        <f t="array" ref="I1755">SUMPRODUCT(B1739:B1758, (ROW(B1739:B1758)-ROW(B1739)+1)) / (20*21/2)</f>
        <v>0.44361904761904758</v>
      </c>
      <c r="J1755" s="2">
        <f t="shared" si="218"/>
        <v>0.43859288402753083</v>
      </c>
      <c r="K1755" s="2">
        <f t="shared" si="212"/>
        <v>0.45468252291532302</v>
      </c>
    </row>
    <row r="1756" spans="1:11" ht="13.5" x14ac:dyDescent="0.25">
      <c r="A1756" s="3">
        <f>TITRES_STAT!B1759</f>
        <v>44865</v>
      </c>
      <c r="B1756" s="5">
        <f>TITRES_STAT!D1759</f>
        <v>0.45</v>
      </c>
      <c r="C1756" s="2">
        <f t="shared" si="213"/>
        <v>0</v>
      </c>
      <c r="D1756" s="2">
        <f t="shared" si="214"/>
        <v>0.45</v>
      </c>
      <c r="E1756" s="2">
        <f t="shared" si="216"/>
        <v>0.44200000000000006</v>
      </c>
      <c r="F1756" s="2">
        <f t="shared" si="217"/>
        <v>0.433</v>
      </c>
      <c r="G1756" s="2">
        <f t="shared" si="211"/>
        <v>0.45159999999999995</v>
      </c>
      <c r="H1756" s="2">
        <f t="shared" si="215"/>
        <v>0.47700000000000037</v>
      </c>
      <c r="I1756" s="2">
        <f t="array" ref="I1756">SUMPRODUCT(B1740:B1759, (ROW(B1740:B1759)-ROW(B1740)+1)) / (20*21/2)</f>
        <v>0.44385714285714284</v>
      </c>
      <c r="J1756" s="2">
        <f t="shared" si="218"/>
        <v>0.43967927602490886</v>
      </c>
      <c r="K1756" s="2">
        <f t="shared" si="212"/>
        <v>0.45449889456570253</v>
      </c>
    </row>
    <row r="1757" spans="1:11" ht="13.5" x14ac:dyDescent="0.25">
      <c r="A1757" s="3">
        <f>TITRES_STAT!B1760</f>
        <v>44866</v>
      </c>
      <c r="B1757" s="5">
        <f>TITRES_STAT!D1760</f>
        <v>0.46</v>
      </c>
      <c r="C1757" s="2">
        <f t="shared" si="213"/>
        <v>1.0000000000000009E-2</v>
      </c>
      <c r="D1757" s="2">
        <f t="shared" si="214"/>
        <v>0.45200000000000007</v>
      </c>
      <c r="E1757" s="2">
        <f t="shared" si="216"/>
        <v>0.44500000000000012</v>
      </c>
      <c r="F1757" s="2">
        <f t="shared" si="217"/>
        <v>0.43550000000000005</v>
      </c>
      <c r="G1757" s="2">
        <f t="shared" si="211"/>
        <v>0.45039999999999997</v>
      </c>
      <c r="H1757" s="2">
        <f t="shared" si="215"/>
        <v>0.47705000000000042</v>
      </c>
      <c r="I1757" s="2">
        <f t="array" ref="I1757">SUMPRODUCT(B1741:B1760, (ROW(B1741:B1760)-ROW(B1741)+1)) / (20*21/2)</f>
        <v>0.44304761904761908</v>
      </c>
      <c r="J1757" s="2">
        <f t="shared" si="218"/>
        <v>0.44161458307015561</v>
      </c>
      <c r="K1757" s="2">
        <f t="shared" si="212"/>
        <v>0.45471462419057695</v>
      </c>
    </row>
    <row r="1758" spans="1:11" ht="13.5" x14ac:dyDescent="0.25">
      <c r="A1758" s="3">
        <f>TITRES_STAT!B1761</f>
        <v>44867</v>
      </c>
      <c r="B1758" s="5">
        <f>TITRES_STAT!D1761</f>
        <v>0.46</v>
      </c>
      <c r="C1758" s="2">
        <f t="shared" si="213"/>
        <v>0</v>
      </c>
      <c r="D1758" s="2">
        <f t="shared" si="214"/>
        <v>0.45400000000000001</v>
      </c>
      <c r="E1758" s="2">
        <f t="shared" si="216"/>
        <v>0.44800000000000006</v>
      </c>
      <c r="F1758" s="2">
        <f t="shared" si="217"/>
        <v>0.43750000000000017</v>
      </c>
      <c r="G1758" s="2">
        <f t="shared" si="211"/>
        <v>0.44939999999999997</v>
      </c>
      <c r="H1758" s="2">
        <f t="shared" si="215"/>
        <v>0.47720000000000035</v>
      </c>
      <c r="I1758" s="2">
        <f t="array" ref="I1758">SUMPRODUCT(B1742:B1761, (ROW(B1742:B1761)-ROW(B1742)+1)) / (20*21/2)</f>
        <v>0.44128571428571434</v>
      </c>
      <c r="J1758" s="2">
        <f t="shared" si="218"/>
        <v>0.44336557515871222</v>
      </c>
      <c r="K1758" s="2">
        <f t="shared" si="212"/>
        <v>0.45492189383016218</v>
      </c>
    </row>
    <row r="1759" spans="1:11" ht="13.5" x14ac:dyDescent="0.25">
      <c r="A1759" s="3">
        <f>TITRES_STAT!B1762</f>
        <v>44868</v>
      </c>
      <c r="B1759" s="5">
        <f>TITRES_STAT!D1762</f>
        <v>0.44</v>
      </c>
      <c r="C1759" s="2">
        <f t="shared" si="213"/>
        <v>-2.0000000000000018E-2</v>
      </c>
      <c r="D1759" s="2">
        <f t="shared" si="214"/>
        <v>0.45200000000000007</v>
      </c>
      <c r="E1759" s="2">
        <f t="shared" si="216"/>
        <v>0.44900000000000012</v>
      </c>
      <c r="F1759" s="2">
        <f t="shared" si="217"/>
        <v>0.43850000000000006</v>
      </c>
      <c r="G1759" s="2">
        <f t="shared" si="211"/>
        <v>0.44800000000000006</v>
      </c>
      <c r="H1759" s="2">
        <f t="shared" si="215"/>
        <v>0.47730000000000034</v>
      </c>
      <c r="I1759" s="2">
        <f t="array" ref="I1759">SUMPRODUCT(B1743:B1762, (ROW(B1743:B1762)-ROW(B1743)+1)) / (20*21/2)</f>
        <v>0.43957142857142856</v>
      </c>
      <c r="J1759" s="2">
        <f t="shared" si="218"/>
        <v>0.44304504419121582</v>
      </c>
      <c r="K1759" s="2">
        <f t="shared" si="212"/>
        <v>0.45433672152309701</v>
      </c>
    </row>
    <row r="1760" spans="1:11" ht="13.5" x14ac:dyDescent="0.25">
      <c r="A1760" s="3">
        <f>TITRES_STAT!B1763</f>
        <v>44869</v>
      </c>
      <c r="B1760" s="5">
        <f>TITRES_STAT!D1763</f>
        <v>0.43</v>
      </c>
      <c r="C1760" s="2">
        <f t="shared" si="213"/>
        <v>-1.0000000000000009E-2</v>
      </c>
      <c r="D1760" s="2">
        <f t="shared" si="214"/>
        <v>0.44800000000000006</v>
      </c>
      <c r="E1760" s="2">
        <f t="shared" si="216"/>
        <v>0.44800000000000006</v>
      </c>
      <c r="F1760" s="2">
        <f t="shared" si="217"/>
        <v>0.43850000000000006</v>
      </c>
      <c r="G1760" s="2">
        <f t="shared" si="211"/>
        <v>0.44640000000000002</v>
      </c>
      <c r="H1760" s="2">
        <f t="shared" si="215"/>
        <v>0.47740000000000038</v>
      </c>
      <c r="I1760" s="2">
        <f t="array" ref="I1760">SUMPRODUCT(B1744:B1763, (ROW(B1744:B1763)-ROW(B1744)+1)) / (20*21/2)</f>
        <v>0.43695238095238098</v>
      </c>
      <c r="J1760" s="2">
        <f t="shared" si="218"/>
        <v>0.44180265903014765</v>
      </c>
      <c r="K1760" s="2">
        <f t="shared" si="212"/>
        <v>0.45338234028689711</v>
      </c>
    </row>
    <row r="1761" spans="1:11" ht="13.5" x14ac:dyDescent="0.25">
      <c r="A1761" s="3">
        <f>TITRES_STAT!B1764</f>
        <v>44872</v>
      </c>
      <c r="B1761" s="5">
        <f>TITRES_STAT!D1764</f>
        <v>0.42</v>
      </c>
      <c r="C1761" s="2">
        <f t="shared" si="213"/>
        <v>-1.0000000000000009E-2</v>
      </c>
      <c r="D1761" s="2">
        <f t="shared" si="214"/>
        <v>0.442</v>
      </c>
      <c r="E1761" s="2">
        <f t="shared" si="216"/>
        <v>0.44600000000000001</v>
      </c>
      <c r="F1761" s="2">
        <f t="shared" si="217"/>
        <v>0.43800000000000006</v>
      </c>
      <c r="G1761" s="2">
        <f t="shared" si="211"/>
        <v>0.44420000000000004</v>
      </c>
      <c r="H1761" s="2">
        <f t="shared" si="215"/>
        <v>0.47745000000000037</v>
      </c>
      <c r="I1761" s="2">
        <f t="array" ref="I1761">SUMPRODUCT(B1745:B1764, (ROW(B1745:B1764)-ROW(B1745)+1)) / (20*21/2)</f>
        <v>0.43347619047619046</v>
      </c>
      <c r="J1761" s="2">
        <f t="shared" si="218"/>
        <v>0.43972621531299072</v>
      </c>
      <c r="K1761" s="2">
        <f t="shared" si="212"/>
        <v>0.45207322890309726</v>
      </c>
    </row>
    <row r="1762" spans="1:11" ht="13.5" x14ac:dyDescent="0.25">
      <c r="A1762" s="3">
        <f>TITRES_STAT!B1765</f>
        <v>44873</v>
      </c>
      <c r="B1762" s="5">
        <f>TITRES_STAT!D1765</f>
        <v>0.42</v>
      </c>
      <c r="C1762" s="2">
        <f t="shared" si="213"/>
        <v>0</v>
      </c>
      <c r="D1762" s="2">
        <f t="shared" si="214"/>
        <v>0.434</v>
      </c>
      <c r="E1762" s="2">
        <f t="shared" si="216"/>
        <v>0.44300000000000006</v>
      </c>
      <c r="F1762" s="2">
        <f t="shared" si="217"/>
        <v>0.43750000000000011</v>
      </c>
      <c r="G1762" s="2">
        <f t="shared" si="211"/>
        <v>0.44240000000000007</v>
      </c>
      <c r="H1762" s="2">
        <f t="shared" si="215"/>
        <v>0.47750000000000042</v>
      </c>
      <c r="I1762" s="2">
        <f t="array" ref="I1762">SUMPRODUCT(B1746:B1765, (ROW(B1746:B1765)-ROW(B1746)+1)) / (20*21/2)</f>
        <v>0.43014285714285705</v>
      </c>
      <c r="J1762" s="2">
        <f t="shared" si="218"/>
        <v>0.4378475281403249</v>
      </c>
      <c r="K1762" s="2">
        <f t="shared" si="212"/>
        <v>0.45081545522062288</v>
      </c>
    </row>
    <row r="1763" spans="1:11" ht="13.5" x14ac:dyDescent="0.25">
      <c r="A1763" s="3">
        <f>TITRES_STAT!B1766</f>
        <v>44874</v>
      </c>
      <c r="B1763" s="5">
        <f>TITRES_STAT!D1766</f>
        <v>0.41</v>
      </c>
      <c r="C1763" s="2">
        <f t="shared" si="213"/>
        <v>-1.0000000000000009E-2</v>
      </c>
      <c r="D1763" s="2">
        <f t="shared" si="214"/>
        <v>0.42400000000000004</v>
      </c>
      <c r="E1763" s="2">
        <f t="shared" si="216"/>
        <v>0.43899999999999995</v>
      </c>
      <c r="F1763" s="2">
        <f t="shared" si="217"/>
        <v>0.4365</v>
      </c>
      <c r="G1763" s="2">
        <f t="shared" si="211"/>
        <v>0.44080000000000008</v>
      </c>
      <c r="H1763" s="2">
        <f t="shared" si="215"/>
        <v>0.47755000000000047</v>
      </c>
      <c r="I1763" s="2">
        <f t="array" ref="I1763">SUMPRODUCT(B1747:B1766, (ROW(B1747:B1766)-ROW(B1747)+1)) / (20*21/2)</f>
        <v>0.42785714285714282</v>
      </c>
      <c r="J1763" s="2">
        <f t="shared" si="218"/>
        <v>0.4351953826031511</v>
      </c>
      <c r="K1763" s="2">
        <f t="shared" si="212"/>
        <v>0.44921484913353965</v>
      </c>
    </row>
    <row r="1764" spans="1:11" ht="13.5" x14ac:dyDescent="0.25">
      <c r="A1764" s="3">
        <f>TITRES_STAT!B1767</f>
        <v>44875</v>
      </c>
      <c r="B1764" s="5">
        <f>TITRES_STAT!D1767</f>
        <v>0.4</v>
      </c>
      <c r="C1764" s="2">
        <f t="shared" si="213"/>
        <v>-9.9999999999999534E-3</v>
      </c>
      <c r="D1764" s="2">
        <f t="shared" si="214"/>
        <v>0.41600000000000004</v>
      </c>
      <c r="E1764" s="2">
        <f t="shared" si="216"/>
        <v>0.43400000000000005</v>
      </c>
      <c r="F1764" s="2">
        <f t="shared" si="217"/>
        <v>0.43500000000000005</v>
      </c>
      <c r="G1764" s="2">
        <f t="shared" si="211"/>
        <v>0.439</v>
      </c>
      <c r="H1764" s="2">
        <f t="shared" si="215"/>
        <v>0.47750000000000048</v>
      </c>
      <c r="I1764" s="2">
        <f t="array" ref="I1764">SUMPRODUCT(B1748:B1767, (ROW(B1748:B1767)-ROW(B1748)+1)) / (20*21/2)</f>
        <v>0.42466666666666669</v>
      </c>
      <c r="J1764" s="2">
        <f t="shared" si="218"/>
        <v>0.43184344140285102</v>
      </c>
      <c r="K1764" s="2">
        <f t="shared" si="212"/>
        <v>0.44728485504987142</v>
      </c>
    </row>
    <row r="1765" spans="1:11" ht="13.5" x14ac:dyDescent="0.25">
      <c r="A1765" s="3">
        <f>TITRES_STAT!B1768</f>
        <v>44876</v>
      </c>
      <c r="B1765" s="5">
        <f>TITRES_STAT!D1768</f>
        <v>0.4</v>
      </c>
      <c r="C1765" s="2">
        <f t="shared" si="213"/>
        <v>0</v>
      </c>
      <c r="D1765" s="2">
        <f t="shared" si="214"/>
        <v>0.41</v>
      </c>
      <c r="E1765" s="2">
        <f t="shared" si="216"/>
        <v>0.42899999999999999</v>
      </c>
      <c r="F1765" s="2">
        <f t="shared" si="217"/>
        <v>0.43400000000000005</v>
      </c>
      <c r="G1765" s="2">
        <f t="shared" si="211"/>
        <v>0.43719999999999998</v>
      </c>
      <c r="H1765" s="2">
        <f t="shared" si="215"/>
        <v>0.47740000000000049</v>
      </c>
      <c r="I1765" s="2">
        <f t="array" ref="I1765">SUMPRODUCT(B1749:B1768, (ROW(B1749:B1768)-ROW(B1749)+1)) / (20*21/2)</f>
        <v>0.42161904761904756</v>
      </c>
      <c r="J1765" s="2">
        <f t="shared" si="218"/>
        <v>0.42881073269781755</v>
      </c>
      <c r="K1765" s="2">
        <f t="shared" si="212"/>
        <v>0.4454305470087</v>
      </c>
    </row>
    <row r="1766" spans="1:11" ht="13.5" x14ac:dyDescent="0.25">
      <c r="A1766" s="3">
        <f>TITRES_STAT!B1769</f>
        <v>44879</v>
      </c>
      <c r="B1766" s="5">
        <f>TITRES_STAT!D1769</f>
        <v>0.41</v>
      </c>
      <c r="C1766" s="2">
        <f t="shared" si="213"/>
        <v>9.9999999999999534E-3</v>
      </c>
      <c r="D1766" s="2">
        <f t="shared" si="214"/>
        <v>0.40800000000000003</v>
      </c>
      <c r="E1766" s="2">
        <f t="shared" si="216"/>
        <v>0.42499999999999999</v>
      </c>
      <c r="F1766" s="2">
        <f t="shared" si="217"/>
        <v>0.43350000000000011</v>
      </c>
      <c r="G1766" s="2">
        <f t="shared" si="211"/>
        <v>0.43559999999999993</v>
      </c>
      <c r="H1766" s="2">
        <f t="shared" si="215"/>
        <v>0.47730000000000045</v>
      </c>
      <c r="I1766" s="2">
        <f t="array" ref="I1766">SUMPRODUCT(B1750:B1769, (ROW(B1750:B1769)-ROW(B1750)+1)) / (20*21/2)</f>
        <v>0.41966666666666669</v>
      </c>
      <c r="J1766" s="2">
        <f t="shared" si="218"/>
        <v>0.42701923434564448</v>
      </c>
      <c r="K1766" s="2">
        <f t="shared" si="212"/>
        <v>0.44404111379267253</v>
      </c>
    </row>
    <row r="1767" spans="1:11" ht="13.5" x14ac:dyDescent="0.25">
      <c r="A1767" s="3">
        <f>TITRES_STAT!B1770</f>
        <v>44880</v>
      </c>
      <c r="B1767" s="5">
        <f>TITRES_STAT!D1770</f>
        <v>0.4</v>
      </c>
      <c r="C1767" s="2">
        <f t="shared" si="213"/>
        <v>-9.9999999999999534E-3</v>
      </c>
      <c r="D1767" s="2">
        <f t="shared" si="214"/>
        <v>0.40400000000000003</v>
      </c>
      <c r="E1767" s="2">
        <f t="shared" si="216"/>
        <v>0.41900000000000004</v>
      </c>
      <c r="F1767" s="2">
        <f t="shared" si="217"/>
        <v>0.43200000000000011</v>
      </c>
      <c r="G1767" s="2">
        <f t="shared" si="211"/>
        <v>0.43419999999999992</v>
      </c>
      <c r="H1767" s="2">
        <f t="shared" si="215"/>
        <v>0.47720000000000051</v>
      </c>
      <c r="I1767" s="2">
        <f t="array" ref="I1767">SUMPRODUCT(B1751:B1770, (ROW(B1751:B1770)-ROW(B1751)+1)) / (20*21/2)</f>
        <v>0.41876190476190489</v>
      </c>
      <c r="J1767" s="2">
        <f t="shared" si="218"/>
        <v>0.42444597393177363</v>
      </c>
      <c r="K1767" s="2">
        <f t="shared" si="212"/>
        <v>0.44231401129099912</v>
      </c>
    </row>
    <row r="1768" spans="1:11" ht="13.5" x14ac:dyDescent="0.25">
      <c r="A1768" s="3">
        <f>TITRES_STAT!B1771</f>
        <v>44881</v>
      </c>
      <c r="B1768" s="5">
        <f>TITRES_STAT!D1771</f>
        <v>0.4</v>
      </c>
      <c r="C1768" s="2">
        <f t="shared" si="213"/>
        <v>0</v>
      </c>
      <c r="D1768" s="2">
        <f t="shared" si="214"/>
        <v>0.40199999999999997</v>
      </c>
      <c r="E1768" s="2">
        <f t="shared" si="216"/>
        <v>0.41299999999999998</v>
      </c>
      <c r="F1768" s="2">
        <f t="shared" si="217"/>
        <v>0.43050000000000005</v>
      </c>
      <c r="G1768" s="2">
        <f t="shared" si="211"/>
        <v>0.43259999999999993</v>
      </c>
      <c r="H1768" s="2">
        <f t="shared" si="215"/>
        <v>0.47715000000000052</v>
      </c>
      <c r="I1768" s="2">
        <f t="array" ref="I1768">SUMPRODUCT(B1752:B1771, (ROW(B1752:B1771)-ROW(B1752)+1)) / (20*21/2)</f>
        <v>0.41700000000000004</v>
      </c>
      <c r="J1768" s="2">
        <f t="shared" si="218"/>
        <v>0.42211778593827143</v>
      </c>
      <c r="K1768" s="2">
        <f t="shared" si="212"/>
        <v>0.44065463829919527</v>
      </c>
    </row>
    <row r="1769" spans="1:11" ht="13.5" x14ac:dyDescent="0.25">
      <c r="A1769" s="3">
        <f>TITRES_STAT!B1772</f>
        <v>44882</v>
      </c>
      <c r="B1769" s="5">
        <f>TITRES_STAT!D1772</f>
        <v>0.41</v>
      </c>
      <c r="C1769" s="2">
        <f t="shared" si="213"/>
        <v>9.9999999999999534E-3</v>
      </c>
      <c r="D1769" s="2">
        <f t="shared" si="214"/>
        <v>0.40400000000000003</v>
      </c>
      <c r="E1769" s="2">
        <f t="shared" si="216"/>
        <v>0.41</v>
      </c>
      <c r="F1769" s="2">
        <f t="shared" si="217"/>
        <v>0.4295000000000001</v>
      </c>
      <c r="G1769" s="2">
        <f t="shared" si="211"/>
        <v>0.43139999999999995</v>
      </c>
      <c r="H1769" s="2">
        <f t="shared" si="215"/>
        <v>0.47720000000000051</v>
      </c>
      <c r="I1769" s="2">
        <f t="array" ref="I1769">SUMPRODUCT(B1753:B1772, (ROW(B1753:B1772)-ROW(B1753)+1)) / (20*21/2)</f>
        <v>0.41633333333333339</v>
      </c>
      <c r="J1769" s="2">
        <f t="shared" si="218"/>
        <v>0.42096371108700747</v>
      </c>
      <c r="K1769" s="2">
        <f t="shared" si="212"/>
        <v>0.43945249562079541</v>
      </c>
    </row>
    <row r="1770" spans="1:11" ht="13.5" x14ac:dyDescent="0.25">
      <c r="A1770" s="3">
        <f>TITRES_STAT!B1773</f>
        <v>44883</v>
      </c>
      <c r="B1770" s="5">
        <f>TITRES_STAT!D1773</f>
        <v>0.42</v>
      </c>
      <c r="C1770" s="2">
        <f t="shared" si="213"/>
        <v>1.0000000000000009E-2</v>
      </c>
      <c r="D1770" s="2">
        <f t="shared" si="214"/>
        <v>0.40800000000000003</v>
      </c>
      <c r="E1770" s="2">
        <f t="shared" si="216"/>
        <v>0.40899999999999997</v>
      </c>
      <c r="F1770" s="2">
        <f t="shared" si="217"/>
        <v>0.4285000000000001</v>
      </c>
      <c r="G1770" s="2">
        <f t="shared" si="211"/>
        <v>0.43019999999999992</v>
      </c>
      <c r="H1770" s="2">
        <f t="shared" si="215"/>
        <v>0.4773500000000005</v>
      </c>
      <c r="I1770" s="2">
        <f t="array" ref="I1770">SUMPRODUCT(B1754:B1773, (ROW(B1754:B1773)-ROW(B1754)+1)) / (20*21/2)</f>
        <v>0.41580952380952385</v>
      </c>
      <c r="J1770" s="2">
        <f t="shared" si="218"/>
        <v>0.42087192907872101</v>
      </c>
      <c r="K1770" s="2">
        <f t="shared" si="212"/>
        <v>0.43868965265527404</v>
      </c>
    </row>
    <row r="1771" spans="1:11" ht="13.5" x14ac:dyDescent="0.25">
      <c r="A1771" s="3">
        <f>TITRES_STAT!B1774</f>
        <v>44886</v>
      </c>
      <c r="B1771" s="5">
        <f>TITRES_STAT!D1774</f>
        <v>0.41</v>
      </c>
      <c r="C1771" s="2">
        <f t="shared" si="213"/>
        <v>-1.0000000000000009E-2</v>
      </c>
      <c r="D1771" s="2">
        <f t="shared" si="214"/>
        <v>0.40800000000000003</v>
      </c>
      <c r="E1771" s="2">
        <f t="shared" si="216"/>
        <v>0.40800000000000003</v>
      </c>
      <c r="F1771" s="2">
        <f t="shared" si="217"/>
        <v>0.42700000000000016</v>
      </c>
      <c r="G1771" s="2">
        <f t="shared" si="211"/>
        <v>0.42919999999999986</v>
      </c>
      <c r="H1771" s="2">
        <f t="shared" si="215"/>
        <v>0.47750000000000048</v>
      </c>
      <c r="I1771" s="2">
        <f t="array" ref="I1771">SUMPRODUCT(B1755:B1774, (ROW(B1755:B1774)-ROW(B1755)+1)) / (20*21/2)</f>
        <v>0.4144761904761905</v>
      </c>
      <c r="J1771" s="2">
        <f t="shared" si="218"/>
        <v>0.41983650726169996</v>
      </c>
      <c r="K1771" s="2">
        <f t="shared" si="212"/>
        <v>0.43756456823742013</v>
      </c>
    </row>
    <row r="1772" spans="1:11" ht="13.5" x14ac:dyDescent="0.25">
      <c r="A1772" s="3">
        <f>TITRES_STAT!B1775</f>
        <v>44887</v>
      </c>
      <c r="B1772" s="5">
        <f>TITRES_STAT!D1775</f>
        <v>0.42</v>
      </c>
      <c r="C1772" s="2">
        <f t="shared" si="213"/>
        <v>1.0000000000000009E-2</v>
      </c>
      <c r="D1772" s="2">
        <f t="shared" si="214"/>
        <v>0.41200000000000003</v>
      </c>
      <c r="E1772" s="2">
        <f t="shared" si="216"/>
        <v>0.40800000000000003</v>
      </c>
      <c r="F1772" s="2">
        <f t="shared" si="217"/>
        <v>0.4255000000000001</v>
      </c>
      <c r="G1772" s="2">
        <f t="shared" si="211"/>
        <v>0.42879999999999996</v>
      </c>
      <c r="H1772" s="2">
        <f t="shared" si="215"/>
        <v>0.47765000000000052</v>
      </c>
      <c r="I1772" s="2">
        <f t="array" ref="I1772">SUMPRODUCT(B1756:B1775, (ROW(B1756:B1775)-ROW(B1756)+1)) / (20*21/2)</f>
        <v>0.41333333333333333</v>
      </c>
      <c r="J1772" s="2">
        <f t="shared" si="218"/>
        <v>0.41985207799868091</v>
      </c>
      <c r="K1772" s="2">
        <f t="shared" si="212"/>
        <v>0.43687576163987424</v>
      </c>
    </row>
    <row r="1773" spans="1:11" ht="13.5" x14ac:dyDescent="0.25">
      <c r="A1773" s="3">
        <f>TITRES_STAT!B1776</f>
        <v>44888</v>
      </c>
      <c r="B1773" s="5">
        <f>TITRES_STAT!D1776</f>
        <v>0.42</v>
      </c>
      <c r="C1773" s="2">
        <f t="shared" si="213"/>
        <v>0</v>
      </c>
      <c r="D1773" s="2">
        <f t="shared" si="214"/>
        <v>0.41600000000000004</v>
      </c>
      <c r="E1773" s="2">
        <f t="shared" si="216"/>
        <v>0.40899999999999997</v>
      </c>
      <c r="F1773" s="2">
        <f t="shared" si="217"/>
        <v>0.4240000000000001</v>
      </c>
      <c r="G1773" s="2">
        <f t="shared" si="211"/>
        <v>0.42859999999999998</v>
      </c>
      <c r="H1773" s="2">
        <f t="shared" si="215"/>
        <v>0.47775000000000056</v>
      </c>
      <c r="I1773" s="2">
        <f t="array" ref="I1773">SUMPRODUCT(B1757:B1776, (ROW(B1757:B1776)-ROW(B1757)+1)) / (20*21/2)</f>
        <v>0.41333333333333339</v>
      </c>
      <c r="J1773" s="2">
        <f t="shared" si="218"/>
        <v>0.4198661658083303</v>
      </c>
      <c r="K1773" s="2">
        <f t="shared" si="212"/>
        <v>0.43621396706576154</v>
      </c>
    </row>
    <row r="1774" spans="1:11" ht="13.5" x14ac:dyDescent="0.25">
      <c r="A1774" s="3">
        <f>TITRES_STAT!B1777</f>
        <v>44889</v>
      </c>
      <c r="B1774" s="5">
        <f>TITRES_STAT!D1777</f>
        <v>0.41</v>
      </c>
      <c r="C1774" s="2">
        <f t="shared" si="213"/>
        <v>-1.0000000000000009E-2</v>
      </c>
      <c r="D1774" s="2">
        <f t="shared" si="214"/>
        <v>0.41600000000000004</v>
      </c>
      <c r="E1774" s="2">
        <f t="shared" si="216"/>
        <v>0.41</v>
      </c>
      <c r="F1774" s="2">
        <f t="shared" si="217"/>
        <v>0.42200000000000015</v>
      </c>
      <c r="G1774" s="2">
        <f t="shared" si="211"/>
        <v>0.42819999999999991</v>
      </c>
      <c r="H1774" s="2">
        <f t="shared" si="215"/>
        <v>0.47775000000000056</v>
      </c>
      <c r="I1774" s="2">
        <f t="array" ref="I1774">SUMPRODUCT(B1758:B1777, (ROW(B1758:B1777)-ROW(B1758)+1)) / (20*21/2)</f>
        <v>0.41252380952380957</v>
      </c>
      <c r="J1774" s="2">
        <f t="shared" si="218"/>
        <v>0.41892653096944171</v>
      </c>
      <c r="K1774" s="2">
        <f t="shared" si="212"/>
        <v>0.43518596835730028</v>
      </c>
    </row>
    <row r="1775" spans="1:11" ht="13.5" x14ac:dyDescent="0.25">
      <c r="A1775" s="3">
        <f>TITRES_STAT!B1778</f>
        <v>44890</v>
      </c>
      <c r="B1775" s="5">
        <f>TITRES_STAT!D1778</f>
        <v>0.41</v>
      </c>
      <c r="C1775" s="2">
        <f t="shared" si="213"/>
        <v>0</v>
      </c>
      <c r="D1775" s="2">
        <f t="shared" si="214"/>
        <v>0.41399999999999998</v>
      </c>
      <c r="E1775" s="2">
        <f t="shared" si="216"/>
        <v>0.41100000000000003</v>
      </c>
      <c r="F1775" s="2">
        <f t="shared" si="217"/>
        <v>0.42000000000000004</v>
      </c>
      <c r="G1775" s="2">
        <f t="shared" si="211"/>
        <v>0.42759999999999992</v>
      </c>
      <c r="H1775" s="2">
        <f t="shared" si="215"/>
        <v>0.47775000000000051</v>
      </c>
      <c r="I1775" s="2">
        <f t="array" ref="I1775">SUMPRODUCT(B1759:B1778, (ROW(B1759:B1778)-ROW(B1759)+1)) / (20*21/2)</f>
        <v>0.41195238095238096</v>
      </c>
      <c r="J1775" s="2">
        <f t="shared" si="218"/>
        <v>0.41807638516282825</v>
      </c>
      <c r="K1775" s="2">
        <f t="shared" si="212"/>
        <v>0.43419828332368066</v>
      </c>
    </row>
    <row r="1776" spans="1:11" ht="13.5" x14ac:dyDescent="0.25">
      <c r="A1776" s="3">
        <f>TITRES_STAT!B1779</f>
        <v>44893</v>
      </c>
      <c r="B1776" s="5">
        <f>TITRES_STAT!D1779</f>
        <v>0.42</v>
      </c>
      <c r="C1776" s="2">
        <f t="shared" si="213"/>
        <v>1.0000000000000009E-2</v>
      </c>
      <c r="D1776" s="2">
        <f t="shared" si="214"/>
        <v>0.41600000000000004</v>
      </c>
      <c r="E1776" s="2">
        <f t="shared" si="216"/>
        <v>0.41200000000000003</v>
      </c>
      <c r="F1776" s="2">
        <f t="shared" si="217"/>
        <v>0.41850000000000004</v>
      </c>
      <c r="G1776" s="2">
        <f t="shared" si="211"/>
        <v>0.42699999999999988</v>
      </c>
      <c r="H1776" s="2">
        <f t="shared" si="215"/>
        <v>0.4778000000000005</v>
      </c>
      <c r="I1776" s="2">
        <f t="array" ref="I1776">SUMPRODUCT(B1760:B1779, (ROW(B1760:B1779)-ROW(B1760)+1)) / (20*21/2)</f>
        <v>0.41257142857142864</v>
      </c>
      <c r="J1776" s="2">
        <f t="shared" si="218"/>
        <v>0.41825958657589218</v>
      </c>
      <c r="K1776" s="2">
        <f t="shared" si="212"/>
        <v>0.43364148789922263</v>
      </c>
    </row>
    <row r="1777" spans="1:11" ht="13.5" x14ac:dyDescent="0.25">
      <c r="A1777" s="3">
        <f>TITRES_STAT!B1780</f>
        <v>44894</v>
      </c>
      <c r="B1777" s="5">
        <f>TITRES_STAT!D1780</f>
        <v>0.41</v>
      </c>
      <c r="C1777" s="2">
        <f t="shared" si="213"/>
        <v>-1.0000000000000009E-2</v>
      </c>
      <c r="D1777" s="2">
        <f t="shared" si="214"/>
        <v>0.41399999999999998</v>
      </c>
      <c r="E1777" s="2">
        <f t="shared" si="216"/>
        <v>0.41299999999999998</v>
      </c>
      <c r="F1777" s="2">
        <f t="shared" si="217"/>
        <v>0.41600000000000004</v>
      </c>
      <c r="G1777" s="2">
        <f t="shared" si="211"/>
        <v>0.42579999999999996</v>
      </c>
      <c r="H1777" s="2">
        <f t="shared" si="215"/>
        <v>0.47785000000000044</v>
      </c>
      <c r="I1777" s="2">
        <f t="array" ref="I1777">SUMPRODUCT(B1761:B1780, (ROW(B1761:B1780)-ROW(B1761)+1)) / (20*21/2)</f>
        <v>0.41233333333333333</v>
      </c>
      <c r="J1777" s="2">
        <f t="shared" si="218"/>
        <v>0.41747295928295008</v>
      </c>
      <c r="K1777" s="2">
        <f t="shared" si="212"/>
        <v>0.4327143707267041</v>
      </c>
    </row>
    <row r="1778" spans="1:11" ht="13.5" x14ac:dyDescent="0.25">
      <c r="A1778" s="3">
        <f>TITRES_STAT!B1781</f>
        <v>44895</v>
      </c>
      <c r="B1778" s="5">
        <f>TITRES_STAT!D1781</f>
        <v>0.41</v>
      </c>
      <c r="C1778" s="2">
        <f t="shared" si="213"/>
        <v>0</v>
      </c>
      <c r="D1778" s="2">
        <f t="shared" si="214"/>
        <v>0.41200000000000003</v>
      </c>
      <c r="E1778" s="2">
        <f t="shared" si="216"/>
        <v>0.41400000000000003</v>
      </c>
      <c r="F1778" s="2">
        <f t="shared" si="217"/>
        <v>0.41349999999999998</v>
      </c>
      <c r="G1778" s="2">
        <f t="shared" ref="G1778:G1841" si="219">AVERAGE(B1729:B1778)</f>
        <v>0.42499999999999999</v>
      </c>
      <c r="H1778" s="2">
        <f t="shared" si="215"/>
        <v>0.47795000000000054</v>
      </c>
      <c r="I1778" s="2">
        <f t="array" ref="I1778">SUMPRODUCT(B1762:B1781, (ROW(B1762:B1781)-ROW(B1762)+1)) / (20*21/2)</f>
        <v>0.41314285714285726</v>
      </c>
      <c r="J1778" s="2">
        <f t="shared" si="218"/>
        <v>0.41676124887505006</v>
      </c>
      <c r="K1778" s="2">
        <f t="shared" si="212"/>
        <v>0.43182361109036277</v>
      </c>
    </row>
    <row r="1779" spans="1:11" ht="13.5" x14ac:dyDescent="0.25">
      <c r="A1779" s="3">
        <f>TITRES_STAT!B1782</f>
        <v>44896</v>
      </c>
      <c r="B1779" s="5">
        <f>TITRES_STAT!D1782</f>
        <v>0.42</v>
      </c>
      <c r="C1779" s="2">
        <f t="shared" si="213"/>
        <v>1.0000000000000009E-2</v>
      </c>
      <c r="D1779" s="2">
        <f t="shared" si="214"/>
        <v>0.41399999999999998</v>
      </c>
      <c r="E1779" s="2">
        <f t="shared" si="216"/>
        <v>0.41500000000000004</v>
      </c>
      <c r="F1779" s="2">
        <f t="shared" si="217"/>
        <v>0.41249999999999998</v>
      </c>
      <c r="G1779" s="2">
        <f t="shared" si="219"/>
        <v>0.42460000000000009</v>
      </c>
      <c r="H1779" s="2">
        <f t="shared" si="215"/>
        <v>0.47805000000000047</v>
      </c>
      <c r="I1779" s="2">
        <f t="array" ref="I1779">SUMPRODUCT(B1763:B1782, (ROW(B1763:B1782)-ROW(B1763)+1)) / (20*21/2)</f>
        <v>0.41300000000000003</v>
      </c>
      <c r="J1779" s="2">
        <f t="shared" si="218"/>
        <v>0.41706970136314053</v>
      </c>
      <c r="K1779" s="2">
        <f t="shared" ref="K1779:K1842" si="220">$K$4*B1779+(1-$K$4)*K1778</f>
        <v>0.43135994006721129</v>
      </c>
    </row>
    <row r="1780" spans="1:11" ht="13.5" x14ac:dyDescent="0.25">
      <c r="A1780" s="3">
        <f>TITRES_STAT!B1783</f>
        <v>44897</v>
      </c>
      <c r="B1780" s="5">
        <f>TITRES_STAT!D1783</f>
        <v>0.41</v>
      </c>
      <c r="C1780" s="2">
        <f t="shared" si="213"/>
        <v>-1.0000000000000009E-2</v>
      </c>
      <c r="D1780" s="2">
        <f t="shared" si="214"/>
        <v>0.41399999999999998</v>
      </c>
      <c r="E1780" s="2">
        <f t="shared" si="216"/>
        <v>0.41399999999999998</v>
      </c>
      <c r="F1780" s="2">
        <f t="shared" si="217"/>
        <v>0.41150000000000003</v>
      </c>
      <c r="G1780" s="2">
        <f t="shared" si="219"/>
        <v>0.42400000000000015</v>
      </c>
      <c r="H1780" s="2">
        <f t="shared" si="215"/>
        <v>0.47805000000000047</v>
      </c>
      <c r="I1780" s="2">
        <f t="array" ref="I1780">SUMPRODUCT(B1764:B1783, (ROW(B1764:B1783)-ROW(B1764)+1)) / (20*21/2)</f>
        <v>0.41385714285714287</v>
      </c>
      <c r="J1780" s="2">
        <f t="shared" si="218"/>
        <v>0.41639639647141286</v>
      </c>
      <c r="K1780" s="2">
        <f t="shared" si="220"/>
        <v>0.43052229535869319</v>
      </c>
    </row>
    <row r="1781" spans="1:11" ht="13.5" x14ac:dyDescent="0.25">
      <c r="A1781" s="3">
        <f>TITRES_STAT!B1784</f>
        <v>44900</v>
      </c>
      <c r="B1781" s="5">
        <f>TITRES_STAT!D1784</f>
        <v>0.42</v>
      </c>
      <c r="C1781" s="2">
        <f t="shared" si="213"/>
        <v>1.0000000000000009E-2</v>
      </c>
      <c r="D1781" s="2">
        <f t="shared" si="214"/>
        <v>0.41399999999999998</v>
      </c>
      <c r="E1781" s="2">
        <f t="shared" si="216"/>
        <v>0.41500000000000004</v>
      </c>
      <c r="F1781" s="2">
        <f t="shared" si="217"/>
        <v>0.41150000000000003</v>
      </c>
      <c r="G1781" s="2">
        <f t="shared" si="219"/>
        <v>0.42380000000000018</v>
      </c>
      <c r="H1781" s="2">
        <f t="shared" si="215"/>
        <v>0.47810000000000047</v>
      </c>
      <c r="I1781" s="2">
        <f t="array" ref="I1781">SUMPRODUCT(B1765:B1784, (ROW(B1765:B1784)-ROW(B1765)+1)) / (20*21/2)</f>
        <v>0.41561904761904755</v>
      </c>
      <c r="J1781" s="2">
        <f t="shared" si="218"/>
        <v>0.41673959680746875</v>
      </c>
      <c r="K1781" s="2">
        <f t="shared" si="220"/>
        <v>0.43010965632501896</v>
      </c>
    </row>
    <row r="1782" spans="1:11" ht="13.5" x14ac:dyDescent="0.25">
      <c r="A1782" s="3">
        <f>TITRES_STAT!B1785</f>
        <v>44901</v>
      </c>
      <c r="B1782" s="5">
        <f>TITRES_STAT!D1785</f>
        <v>0.41</v>
      </c>
      <c r="C1782" s="2">
        <f t="shared" si="213"/>
        <v>-1.0000000000000009E-2</v>
      </c>
      <c r="D1782" s="2">
        <f t="shared" si="214"/>
        <v>0.41399999999999998</v>
      </c>
      <c r="E1782" s="2">
        <f t="shared" si="216"/>
        <v>0.41399999999999998</v>
      </c>
      <c r="F1782" s="2">
        <f t="shared" si="217"/>
        <v>0.41100000000000003</v>
      </c>
      <c r="G1782" s="2">
        <f t="shared" si="219"/>
        <v>0.42340000000000017</v>
      </c>
      <c r="H1782" s="2">
        <f t="shared" si="215"/>
        <v>0.47810000000000047</v>
      </c>
      <c r="I1782" s="2">
        <f t="array" ref="I1782">SUMPRODUCT(B1766:B1785, (ROW(B1766:B1785)-ROW(B1766)+1)) / (20*21/2)</f>
        <v>0.41819047619047617</v>
      </c>
      <c r="J1782" s="2">
        <f t="shared" si="218"/>
        <v>0.41609773044485271</v>
      </c>
      <c r="K1782" s="2">
        <f t="shared" si="220"/>
        <v>0.42932104235148877</v>
      </c>
    </row>
    <row r="1783" spans="1:11" ht="13.5" x14ac:dyDescent="0.25">
      <c r="A1783" s="3">
        <f>TITRES_STAT!B1786</f>
        <v>44902</v>
      </c>
      <c r="B1783" s="5">
        <f>TITRES_STAT!D1786</f>
        <v>0.42</v>
      </c>
      <c r="C1783" s="2">
        <f t="shared" si="213"/>
        <v>1.0000000000000009E-2</v>
      </c>
      <c r="D1783" s="2">
        <f t="shared" si="214"/>
        <v>0.41600000000000004</v>
      </c>
      <c r="E1783" s="2">
        <f t="shared" si="216"/>
        <v>0.41400000000000003</v>
      </c>
      <c r="F1783" s="2">
        <f t="shared" si="217"/>
        <v>0.41150000000000003</v>
      </c>
      <c r="G1783" s="2">
        <f t="shared" si="219"/>
        <v>0.42340000000000017</v>
      </c>
      <c r="H1783" s="2">
        <f t="shared" si="215"/>
        <v>0.47810000000000036</v>
      </c>
      <c r="I1783" s="2">
        <f t="array" ref="I1783">SUMPRODUCT(B1767:B1786, (ROW(B1767:B1786)-ROW(B1767)+1)) / (20*21/2)</f>
        <v>0.42152380952380952</v>
      </c>
      <c r="J1783" s="2">
        <f t="shared" si="218"/>
        <v>0.41646937516439053</v>
      </c>
      <c r="K1783" s="2">
        <f t="shared" si="220"/>
        <v>0.42895551127888137</v>
      </c>
    </row>
    <row r="1784" spans="1:11" ht="13.5" x14ac:dyDescent="0.25">
      <c r="A1784" s="3">
        <f>TITRES_STAT!B1787</f>
        <v>44903</v>
      </c>
      <c r="B1784" s="5">
        <f>TITRES_STAT!D1787</f>
        <v>0.43</v>
      </c>
      <c r="C1784" s="2">
        <f t="shared" si="213"/>
        <v>1.0000000000000009E-2</v>
      </c>
      <c r="D1784" s="2">
        <f t="shared" si="214"/>
        <v>0.41799999999999998</v>
      </c>
      <c r="E1784" s="2">
        <f t="shared" si="216"/>
        <v>0.41600000000000004</v>
      </c>
      <c r="F1784" s="2">
        <f t="shared" si="217"/>
        <v>0.41299999999999998</v>
      </c>
      <c r="G1784" s="2">
        <f t="shared" si="219"/>
        <v>0.42380000000000023</v>
      </c>
      <c r="H1784" s="2">
        <f t="shared" si="215"/>
        <v>0.4782000000000004</v>
      </c>
      <c r="I1784" s="2">
        <f t="array" ref="I1784">SUMPRODUCT(B1768:B1787, (ROW(B1768:B1787)-ROW(B1768)+1)) / (20*21/2)</f>
        <v>0.42657142857142849</v>
      </c>
      <c r="J1784" s="2">
        <f t="shared" si="218"/>
        <v>0.41775800610111524</v>
      </c>
      <c r="K1784" s="2">
        <f t="shared" si="220"/>
        <v>0.428996471620886</v>
      </c>
    </row>
    <row r="1785" spans="1:11" ht="13.5" x14ac:dyDescent="0.25">
      <c r="A1785" s="3">
        <f>TITRES_STAT!B1788</f>
        <v>44904</v>
      </c>
      <c r="B1785" s="5">
        <f>TITRES_STAT!D1788</f>
        <v>0.44</v>
      </c>
      <c r="C1785" s="2">
        <f t="shared" si="213"/>
        <v>1.0000000000000009E-2</v>
      </c>
      <c r="D1785" s="2">
        <f t="shared" si="214"/>
        <v>0.42400000000000004</v>
      </c>
      <c r="E1785" s="2">
        <f t="shared" si="216"/>
        <v>0.41900000000000004</v>
      </c>
      <c r="F1785" s="2">
        <f t="shared" si="217"/>
        <v>0.41500000000000004</v>
      </c>
      <c r="G1785" s="2">
        <f t="shared" si="219"/>
        <v>0.42440000000000028</v>
      </c>
      <c r="H1785" s="2">
        <f t="shared" si="215"/>
        <v>0.47840000000000038</v>
      </c>
      <c r="I1785" s="2">
        <f t="array" ref="I1785">SUMPRODUCT(B1769:B1788, (ROW(B1769:B1788)-ROW(B1769)+1)) / (20*21/2)</f>
        <v>0.42938095238095231</v>
      </c>
      <c r="J1785" s="2">
        <f t="shared" si="218"/>
        <v>0.41987629123434234</v>
      </c>
      <c r="K1785" s="2">
        <f t="shared" si="220"/>
        <v>0.42942798253771403</v>
      </c>
    </row>
    <row r="1786" spans="1:11" ht="13.5" x14ac:dyDescent="0.25">
      <c r="A1786" s="3">
        <f>TITRES_STAT!B1789</f>
        <v>44907</v>
      </c>
      <c r="B1786" s="5">
        <f>TITRES_STAT!D1789</f>
        <v>0.45</v>
      </c>
      <c r="C1786" s="2">
        <f t="shared" si="213"/>
        <v>1.0000000000000009E-2</v>
      </c>
      <c r="D1786" s="2">
        <f t="shared" si="214"/>
        <v>0.43</v>
      </c>
      <c r="E1786" s="2">
        <f t="shared" si="216"/>
        <v>0.42199999999999999</v>
      </c>
      <c r="F1786" s="2">
        <f t="shared" si="217"/>
        <v>0.41699999999999998</v>
      </c>
      <c r="G1786" s="2">
        <f t="shared" si="219"/>
        <v>0.42500000000000021</v>
      </c>
      <c r="H1786" s="2">
        <f t="shared" si="215"/>
        <v>0.47860000000000041</v>
      </c>
      <c r="I1786" s="2">
        <f t="array" ref="I1786">SUMPRODUCT(B1770:B1789, (ROW(B1770:B1789)-ROW(B1770)+1)) / (20*21/2)</f>
        <v>0.43099999999999994</v>
      </c>
      <c r="J1786" s="2">
        <f t="shared" si="218"/>
        <v>0.42274521587869068</v>
      </c>
      <c r="K1786" s="2">
        <f t="shared" si="220"/>
        <v>0.43023472832054876</v>
      </c>
    </row>
    <row r="1787" spans="1:11" ht="13.5" x14ac:dyDescent="0.25">
      <c r="A1787" s="3">
        <f>TITRES_STAT!B1790</f>
        <v>44908</v>
      </c>
      <c r="B1787" s="5">
        <f>TITRES_STAT!D1790</f>
        <v>0.47</v>
      </c>
      <c r="C1787" s="2">
        <f t="shared" si="213"/>
        <v>1.9999999999999962E-2</v>
      </c>
      <c r="D1787" s="2">
        <f t="shared" si="214"/>
        <v>0.442</v>
      </c>
      <c r="E1787" s="2">
        <f t="shared" si="216"/>
        <v>0.42800000000000005</v>
      </c>
      <c r="F1787" s="2">
        <f t="shared" si="217"/>
        <v>0.42049999999999998</v>
      </c>
      <c r="G1787" s="2">
        <f t="shared" si="219"/>
        <v>0.42620000000000019</v>
      </c>
      <c r="H1787" s="2">
        <f t="shared" si="215"/>
        <v>0.47885000000000039</v>
      </c>
      <c r="I1787" s="2">
        <f t="array" ref="I1787">SUMPRODUCT(B1771:B1790, (ROW(B1771:B1790)-ROW(B1771)+1)) / (20*21/2)</f>
        <v>0.43152380952380948</v>
      </c>
      <c r="J1787" s="2">
        <f t="shared" si="218"/>
        <v>0.4272456715092916</v>
      </c>
      <c r="K1787" s="2">
        <f t="shared" si="220"/>
        <v>0.43179415073935079</v>
      </c>
    </row>
    <row r="1788" spans="1:11" ht="13.5" x14ac:dyDescent="0.25">
      <c r="A1788" s="3">
        <f>TITRES_STAT!B1791</f>
        <v>44909</v>
      </c>
      <c r="B1788" s="5">
        <f>TITRES_STAT!D1791</f>
        <v>0.45</v>
      </c>
      <c r="C1788" s="2">
        <f t="shared" si="213"/>
        <v>-1.9999999999999962E-2</v>
      </c>
      <c r="D1788" s="2">
        <f t="shared" si="214"/>
        <v>0.44800000000000006</v>
      </c>
      <c r="E1788" s="2">
        <f t="shared" si="216"/>
        <v>0.43200000000000005</v>
      </c>
      <c r="F1788" s="2">
        <f t="shared" si="217"/>
        <v>0.42300000000000004</v>
      </c>
      <c r="G1788" s="2">
        <f t="shared" si="219"/>
        <v>0.42680000000000023</v>
      </c>
      <c r="H1788" s="2">
        <f t="shared" si="215"/>
        <v>0.47900000000000048</v>
      </c>
      <c r="I1788" s="2">
        <f t="array" ref="I1788">SUMPRODUCT(B1772:B1791, (ROW(B1772:B1791)-ROW(B1772)+1)) / (20*21/2)</f>
        <v>0.43104761904761912</v>
      </c>
      <c r="J1788" s="2">
        <f t="shared" si="218"/>
        <v>0.42941275041316862</v>
      </c>
      <c r="K1788" s="2">
        <f t="shared" si="220"/>
        <v>0.43250810561231745</v>
      </c>
    </row>
    <row r="1789" spans="1:11" ht="13.5" x14ac:dyDescent="0.25">
      <c r="A1789" s="3">
        <f>TITRES_STAT!B1792</f>
        <v>44910</v>
      </c>
      <c r="B1789" s="5">
        <f>TITRES_STAT!D1792</f>
        <v>0.44</v>
      </c>
      <c r="C1789" s="2">
        <f t="shared" si="213"/>
        <v>-1.0000000000000009E-2</v>
      </c>
      <c r="D1789" s="2">
        <f t="shared" si="214"/>
        <v>0.45</v>
      </c>
      <c r="E1789" s="2">
        <f t="shared" si="216"/>
        <v>0.43400000000000005</v>
      </c>
      <c r="F1789" s="2">
        <f t="shared" si="217"/>
        <v>0.42449999999999999</v>
      </c>
      <c r="G1789" s="2">
        <f t="shared" si="219"/>
        <v>0.42720000000000014</v>
      </c>
      <c r="H1789" s="2">
        <f t="shared" si="215"/>
        <v>0.47905000000000042</v>
      </c>
      <c r="I1789" s="2">
        <f t="array" ref="I1789">SUMPRODUCT(B1773:B1792, (ROW(B1773:B1792)-ROW(B1773)+1)) / (20*21/2)</f>
        <v>0.42957142857142855</v>
      </c>
      <c r="J1789" s="2">
        <f t="shared" si="218"/>
        <v>0.43042105989762874</v>
      </c>
      <c r="K1789" s="2">
        <f t="shared" si="220"/>
        <v>0.43280190539222657</v>
      </c>
    </row>
    <row r="1790" spans="1:11" ht="13.5" x14ac:dyDescent="0.25">
      <c r="A1790" s="3">
        <f>TITRES_STAT!B1793</f>
        <v>44911</v>
      </c>
      <c r="B1790" s="5">
        <f>TITRES_STAT!D1793</f>
        <v>0.43</v>
      </c>
      <c r="C1790" s="2">
        <f t="shared" si="213"/>
        <v>-1.0000000000000009E-2</v>
      </c>
      <c r="D1790" s="2">
        <f t="shared" si="214"/>
        <v>0.44799999999999995</v>
      </c>
      <c r="E1790" s="2">
        <f t="shared" si="216"/>
        <v>0.43600000000000005</v>
      </c>
      <c r="F1790" s="2">
        <f t="shared" si="217"/>
        <v>0.42499999999999999</v>
      </c>
      <c r="G1790" s="2">
        <f t="shared" si="219"/>
        <v>0.42720000000000014</v>
      </c>
      <c r="H1790" s="2">
        <f t="shared" si="215"/>
        <v>0.47900000000000048</v>
      </c>
      <c r="I1790" s="2">
        <f t="array" ref="I1790">SUMPRODUCT(B1774:B1793, (ROW(B1774:B1793)-ROW(B1774)+1)) / (20*21/2)</f>
        <v>0.42719047619047623</v>
      </c>
      <c r="J1790" s="2">
        <f t="shared" si="218"/>
        <v>0.43038095895499745</v>
      </c>
      <c r="K1790" s="2">
        <f t="shared" si="220"/>
        <v>0.43269202674939417</v>
      </c>
    </row>
    <row r="1791" spans="1:11" ht="13.5" x14ac:dyDescent="0.25">
      <c r="A1791" s="3">
        <f>TITRES_STAT!B1794</f>
        <v>44914</v>
      </c>
      <c r="B1791" s="5">
        <f>TITRES_STAT!D1794</f>
        <v>0.42</v>
      </c>
      <c r="C1791" s="2">
        <f t="shared" si="213"/>
        <v>-1.0000000000000009E-2</v>
      </c>
      <c r="D1791" s="2">
        <f t="shared" si="214"/>
        <v>0.442</v>
      </c>
      <c r="E1791" s="2">
        <f t="shared" si="216"/>
        <v>0.43600000000000005</v>
      </c>
      <c r="F1791" s="2">
        <f t="shared" si="217"/>
        <v>0.4255000000000001</v>
      </c>
      <c r="G1791" s="2">
        <f t="shared" si="219"/>
        <v>0.42700000000000016</v>
      </c>
      <c r="H1791" s="2">
        <f t="shared" si="215"/>
        <v>0.4788500000000005</v>
      </c>
      <c r="I1791" s="2">
        <f t="array" ref="I1791">SUMPRODUCT(B1775:B1794, (ROW(B1775:B1794)-ROW(B1775)+1)) / (20*21/2)</f>
        <v>0.42585714285714282</v>
      </c>
      <c r="J1791" s="2">
        <f t="shared" si="218"/>
        <v>0.42939229619737862</v>
      </c>
      <c r="K1791" s="2">
        <f t="shared" si="220"/>
        <v>0.43219430021020228</v>
      </c>
    </row>
    <row r="1792" spans="1:11" ht="13.5" x14ac:dyDescent="0.25">
      <c r="A1792" s="3">
        <f>TITRES_STAT!B1795</f>
        <v>44915</v>
      </c>
      <c r="B1792" s="5">
        <f>TITRES_STAT!D1795</f>
        <v>0.41</v>
      </c>
      <c r="C1792" s="2">
        <f t="shared" si="213"/>
        <v>-1.0000000000000009E-2</v>
      </c>
      <c r="D1792" s="2">
        <f t="shared" si="214"/>
        <v>0.43</v>
      </c>
      <c r="E1792" s="2">
        <f t="shared" si="216"/>
        <v>0.43600000000000005</v>
      </c>
      <c r="F1792" s="2">
        <f t="shared" si="217"/>
        <v>0.42499999999999999</v>
      </c>
      <c r="G1792" s="2">
        <f t="shared" si="219"/>
        <v>0.4266000000000002</v>
      </c>
      <c r="H1792" s="2">
        <f t="shared" si="215"/>
        <v>0.47855000000000047</v>
      </c>
      <c r="I1792" s="2">
        <f t="array" ref="I1792">SUMPRODUCT(B1776:B1795, (ROW(B1776:B1795)-ROW(B1776)+1)) / (20*21/2)</f>
        <v>0.42452380952380947</v>
      </c>
      <c r="J1792" s="2">
        <f t="shared" si="218"/>
        <v>0.42754541084524733</v>
      </c>
      <c r="K1792" s="2">
        <f t="shared" si="220"/>
        <v>0.43132393549607667</v>
      </c>
    </row>
    <row r="1793" spans="1:11" ht="13.5" x14ac:dyDescent="0.25">
      <c r="A1793" s="3">
        <f>TITRES_STAT!B1796</f>
        <v>44916</v>
      </c>
      <c r="B1793" s="5">
        <f>TITRES_STAT!D1796</f>
        <v>0.4</v>
      </c>
      <c r="C1793" s="2">
        <f t="shared" si="213"/>
        <v>-9.9999999999999534E-3</v>
      </c>
      <c r="D1793" s="2">
        <f t="shared" si="214"/>
        <v>0.42000000000000004</v>
      </c>
      <c r="E1793" s="2">
        <f t="shared" si="216"/>
        <v>0.43400000000000005</v>
      </c>
      <c r="F1793" s="2">
        <f t="shared" si="217"/>
        <v>0.42400000000000004</v>
      </c>
      <c r="G1793" s="2">
        <f t="shared" si="219"/>
        <v>0.4260000000000001</v>
      </c>
      <c r="H1793" s="2">
        <f t="shared" si="215"/>
        <v>0.47815000000000046</v>
      </c>
      <c r="I1793" s="2">
        <f t="array" ref="I1793">SUMPRODUCT(B1777:B1796, (ROW(B1777:B1796)-ROW(B1777)+1)) / (20*21/2)</f>
        <v>0.42319047619047612</v>
      </c>
      <c r="J1793" s="2">
        <f t="shared" si="218"/>
        <v>0.42492203838379516</v>
      </c>
      <c r="K1793" s="2">
        <f t="shared" si="220"/>
        <v>0.43009554586877957</v>
      </c>
    </row>
    <row r="1794" spans="1:11" ht="13.5" x14ac:dyDescent="0.25">
      <c r="A1794" s="3">
        <f>TITRES_STAT!B1797</f>
        <v>44917</v>
      </c>
      <c r="B1794" s="5">
        <f>TITRES_STAT!D1797</f>
        <v>0.41</v>
      </c>
      <c r="C1794" s="2">
        <f t="shared" si="213"/>
        <v>9.9999999999999534E-3</v>
      </c>
      <c r="D1794" s="2">
        <f t="shared" si="214"/>
        <v>0.41400000000000003</v>
      </c>
      <c r="E1794" s="2">
        <f t="shared" si="216"/>
        <v>0.43200000000000005</v>
      </c>
      <c r="F1794" s="2">
        <f t="shared" si="217"/>
        <v>0.42400000000000004</v>
      </c>
      <c r="G1794" s="2">
        <f t="shared" si="219"/>
        <v>0.42560000000000009</v>
      </c>
      <c r="H1794" s="2">
        <f t="shared" si="215"/>
        <v>0.47770000000000046</v>
      </c>
      <c r="I1794" s="2">
        <f t="array" ref="I1794">SUMPRODUCT(B1778:B1797, (ROW(B1778:B1797)-ROW(B1778)+1)) / (20*21/2)</f>
        <v>0.42095238095238097</v>
      </c>
      <c r="J1794" s="2">
        <f t="shared" si="218"/>
        <v>0.42350089187105278</v>
      </c>
      <c r="K1794" s="2">
        <f t="shared" si="220"/>
        <v>0.4293074852464745</v>
      </c>
    </row>
    <row r="1795" spans="1:11" ht="13.5" x14ac:dyDescent="0.25">
      <c r="A1795" s="3">
        <f>TITRES_STAT!B1798</f>
        <v>44918</v>
      </c>
      <c r="B1795" s="5">
        <f>TITRES_STAT!D1798</f>
        <v>0.41</v>
      </c>
      <c r="C1795" s="2">
        <f t="shared" si="213"/>
        <v>0</v>
      </c>
      <c r="D1795" s="2">
        <f t="shared" si="214"/>
        <v>0.41</v>
      </c>
      <c r="E1795" s="2">
        <f t="shared" si="216"/>
        <v>0.42899999999999999</v>
      </c>
      <c r="F1795" s="2">
        <f t="shared" si="217"/>
        <v>0.42400000000000004</v>
      </c>
      <c r="G1795" s="2">
        <f t="shared" si="219"/>
        <v>0.42540000000000006</v>
      </c>
      <c r="H1795" s="2">
        <f t="shared" si="215"/>
        <v>0.47720000000000051</v>
      </c>
      <c r="I1795" s="2">
        <f t="array" ref="I1795">SUMPRODUCT(B1779:B1798, (ROW(B1779:B1798)-ROW(B1779)+1)) / (20*21/2)</f>
        <v>0.4178095238095238</v>
      </c>
      <c r="J1795" s="2">
        <f t="shared" si="218"/>
        <v>0.42221509264523821</v>
      </c>
      <c r="K1795" s="2">
        <f t="shared" si="220"/>
        <v>0.428550328962299</v>
      </c>
    </row>
    <row r="1796" spans="1:11" ht="13.5" x14ac:dyDescent="0.25">
      <c r="A1796" s="3">
        <f>TITRES_STAT!B1799</f>
        <v>44921</v>
      </c>
      <c r="B1796" s="5">
        <f>TITRES_STAT!D1799</f>
        <v>0.41</v>
      </c>
      <c r="C1796" s="2">
        <f t="shared" ref="C1796:C1859" si="221">B1796-B1795</f>
        <v>0</v>
      </c>
      <c r="D1796" s="2">
        <f t="shared" si="214"/>
        <v>0.40800000000000003</v>
      </c>
      <c r="E1796" s="2">
        <f t="shared" si="216"/>
        <v>0.42499999999999999</v>
      </c>
      <c r="F1796" s="2">
        <f t="shared" si="217"/>
        <v>0.42350000000000004</v>
      </c>
      <c r="G1796" s="2">
        <f t="shared" si="219"/>
        <v>0.42520000000000008</v>
      </c>
      <c r="H1796" s="2">
        <f t="shared" si="215"/>
        <v>0.47665000000000041</v>
      </c>
      <c r="I1796" s="2">
        <f t="array" ref="I1796">SUMPRODUCT(B1780:B1799, (ROW(B1780:B1799)-ROW(B1780)+1)) / (20*21/2)</f>
        <v>0.41476190476190478</v>
      </c>
      <c r="J1796" s="2">
        <f t="shared" si="218"/>
        <v>0.42105175048854887</v>
      </c>
      <c r="K1796" s="2">
        <f t="shared" si="220"/>
        <v>0.42782286508142453</v>
      </c>
    </row>
    <row r="1797" spans="1:11" ht="13.5" x14ac:dyDescent="0.25">
      <c r="A1797" s="3">
        <f>TITRES_STAT!B1800</f>
        <v>44922</v>
      </c>
      <c r="B1797" s="5">
        <f>TITRES_STAT!D1800</f>
        <v>0.4</v>
      </c>
      <c r="C1797" s="2">
        <f t="shared" si="221"/>
        <v>-9.9999999999999534E-3</v>
      </c>
      <c r="D1797" s="2">
        <f t="shared" si="214"/>
        <v>0.40599999999999997</v>
      </c>
      <c r="E1797" s="2">
        <f t="shared" si="216"/>
        <v>0.41800000000000004</v>
      </c>
      <c r="F1797" s="2">
        <f t="shared" si="217"/>
        <v>0.42300000000000004</v>
      </c>
      <c r="G1797" s="2">
        <f t="shared" si="219"/>
        <v>0.42460000000000003</v>
      </c>
      <c r="H1797" s="2">
        <f t="shared" si="215"/>
        <v>0.47595000000000043</v>
      </c>
      <c r="I1797" s="2">
        <f t="array" ref="I1797">SUMPRODUCT(B1781:B1800, (ROW(B1781:B1800)-ROW(B1781)+1)) / (20*21/2)</f>
        <v>0.41185714285714281</v>
      </c>
      <c r="J1797" s="2">
        <f t="shared" si="218"/>
        <v>0.41904682187059183</v>
      </c>
      <c r="K1797" s="2">
        <f t="shared" si="220"/>
        <v>0.42673177233313336</v>
      </c>
    </row>
    <row r="1798" spans="1:11" ht="13.5" x14ac:dyDescent="0.25">
      <c r="A1798" s="3">
        <f>TITRES_STAT!B1801</f>
        <v>44923</v>
      </c>
      <c r="B1798" s="5">
        <f>TITRES_STAT!D1801</f>
        <v>0.39</v>
      </c>
      <c r="C1798" s="2">
        <f t="shared" si="221"/>
        <v>-1.0000000000000009E-2</v>
      </c>
      <c r="D1798" s="2">
        <f t="shared" ref="D1798:D1861" si="222">AVERAGE(B1794:B1798)</f>
        <v>0.40400000000000003</v>
      </c>
      <c r="E1798" s="2">
        <f t="shared" si="216"/>
        <v>0.41200000000000003</v>
      </c>
      <c r="F1798" s="2">
        <f t="shared" si="217"/>
        <v>0.42200000000000004</v>
      </c>
      <c r="G1798" s="2">
        <f t="shared" si="219"/>
        <v>0.42380000000000001</v>
      </c>
      <c r="H1798" s="2">
        <f t="shared" si="215"/>
        <v>0.47520000000000029</v>
      </c>
      <c r="I1798" s="2">
        <f t="array" ref="I1798">SUMPRODUCT(B1782:B1801, (ROW(B1782:B1801)-ROW(B1782)+1)) / (20*21/2)</f>
        <v>0.40904761904761899</v>
      </c>
      <c r="J1798" s="2">
        <f t="shared" si="218"/>
        <v>0.4162804578829164</v>
      </c>
      <c r="K1798" s="2">
        <f t="shared" si="220"/>
        <v>0.42529131067301051</v>
      </c>
    </row>
    <row r="1799" spans="1:11" ht="13.5" x14ac:dyDescent="0.25">
      <c r="A1799" s="3">
        <f>TITRES_STAT!B1802</f>
        <v>44924</v>
      </c>
      <c r="B1799" s="5">
        <f>TITRES_STAT!D1802</f>
        <v>0.39</v>
      </c>
      <c r="C1799" s="2">
        <f t="shared" si="221"/>
        <v>0</v>
      </c>
      <c r="D1799" s="2">
        <f t="shared" si="222"/>
        <v>0.4</v>
      </c>
      <c r="E1799" s="2">
        <f t="shared" si="216"/>
        <v>0.40700000000000003</v>
      </c>
      <c r="F1799" s="2">
        <f t="shared" si="217"/>
        <v>0.4205000000000001</v>
      </c>
      <c r="G1799" s="2">
        <f t="shared" si="219"/>
        <v>0.42300000000000004</v>
      </c>
      <c r="H1799" s="2">
        <f t="shared" si="215"/>
        <v>0.47450000000000037</v>
      </c>
      <c r="I1799" s="2">
        <f t="array" ref="I1799">SUMPRODUCT(B1783:B1802, (ROW(B1783:B1802)-ROW(B1783)+1)) / (20*21/2)</f>
        <v>0.4063809523809524</v>
      </c>
      <c r="J1799" s="2">
        <f t="shared" si="218"/>
        <v>0.41377755713216247</v>
      </c>
      <c r="K1799" s="2">
        <f t="shared" si="220"/>
        <v>0.42390733770544153</v>
      </c>
    </row>
    <row r="1800" spans="1:11" ht="13.5" x14ac:dyDescent="0.25">
      <c r="A1800" s="3">
        <f>TITRES_STAT!B1803</f>
        <v>44925</v>
      </c>
      <c r="B1800" s="5">
        <f>TITRES_STAT!D1803</f>
        <v>0.39</v>
      </c>
      <c r="C1800" s="2">
        <f t="shared" si="221"/>
        <v>0</v>
      </c>
      <c r="D1800" s="2">
        <f t="shared" si="222"/>
        <v>0.39600000000000007</v>
      </c>
      <c r="E1800" s="2">
        <f t="shared" si="216"/>
        <v>0.40300000000000002</v>
      </c>
      <c r="F1800" s="2">
        <f t="shared" si="217"/>
        <v>0.4195000000000001</v>
      </c>
      <c r="G1800" s="2">
        <f t="shared" si="219"/>
        <v>0.4220000000000001</v>
      </c>
      <c r="H1800" s="2">
        <f t="shared" si="215"/>
        <v>0.47390000000000038</v>
      </c>
      <c r="I1800" s="2">
        <f t="array" ref="I1800">SUMPRODUCT(B1784:B1803, (ROW(B1784:B1803)-ROW(B1784)+1)) / (20*21/2)</f>
        <v>0.4028571428571428</v>
      </c>
      <c r="J1800" s="2">
        <f t="shared" si="218"/>
        <v>0.41151302788148031</v>
      </c>
      <c r="K1800" s="2">
        <f t="shared" si="220"/>
        <v>0.42257763818758109</v>
      </c>
    </row>
    <row r="1801" spans="1:11" ht="13.5" x14ac:dyDescent="0.25">
      <c r="A1801" s="3">
        <f>TITRES_STAT!B1804</f>
        <v>44928</v>
      </c>
      <c r="B1801" s="5">
        <f>TITRES_STAT!D1804</f>
        <v>0.39</v>
      </c>
      <c r="C1801" s="2">
        <f t="shared" si="221"/>
        <v>0</v>
      </c>
      <c r="D1801" s="2">
        <f t="shared" si="222"/>
        <v>0.39200000000000007</v>
      </c>
      <c r="E1801" s="2">
        <f t="shared" si="216"/>
        <v>0.4</v>
      </c>
      <c r="F1801" s="2">
        <f t="shared" si="217"/>
        <v>0.41800000000000004</v>
      </c>
      <c r="G1801" s="2">
        <f t="shared" si="219"/>
        <v>0.4210000000000001</v>
      </c>
      <c r="H1801" s="2">
        <f t="shared" si="215"/>
        <v>0.47330000000000039</v>
      </c>
      <c r="I1801" s="2">
        <f t="array" ref="I1801">SUMPRODUCT(B1785:B1804, (ROW(B1785:B1804)-ROW(B1785)+1)) / (20*21/2)</f>
        <v>0.40047619047619054</v>
      </c>
      <c r="J1801" s="2">
        <f t="shared" si="218"/>
        <v>0.4094641680832441</v>
      </c>
      <c r="K1801" s="2">
        <f t="shared" si="220"/>
        <v>0.42130008374885247</v>
      </c>
    </row>
    <row r="1802" spans="1:11" ht="13.5" x14ac:dyDescent="0.25">
      <c r="A1802" s="3">
        <f>TITRES_STAT!B1805</f>
        <v>44929</v>
      </c>
      <c r="B1802" s="5">
        <f>TITRES_STAT!D1805</f>
        <v>0.39</v>
      </c>
      <c r="C1802" s="2">
        <f t="shared" si="221"/>
        <v>0</v>
      </c>
      <c r="D1802" s="2">
        <f t="shared" si="222"/>
        <v>0.39</v>
      </c>
      <c r="E1802" s="2">
        <f t="shared" si="216"/>
        <v>0.39800000000000002</v>
      </c>
      <c r="F1802" s="2">
        <f t="shared" si="217"/>
        <v>0.41699999999999998</v>
      </c>
      <c r="G1802" s="2">
        <f t="shared" si="219"/>
        <v>0.41980000000000006</v>
      </c>
      <c r="H1802" s="2">
        <f t="shared" ref="H1802:H1865" si="223">AVERAGE(B1603:B1802)</f>
        <v>0.47280000000000044</v>
      </c>
      <c r="I1802" s="2">
        <f t="array" ref="I1802">SUMPRODUCT(B1786:B1805, (ROW(B1786:B1805)-ROW(B1786)+1)) / (20*21/2)</f>
        <v>0.3982857142857143</v>
      </c>
      <c r="J1802" s="2">
        <f t="shared" si="218"/>
        <v>0.40761043778960182</v>
      </c>
      <c r="K1802" s="2">
        <f t="shared" si="220"/>
        <v>0.42007262948419161</v>
      </c>
    </row>
    <row r="1803" spans="1:11" ht="13.5" x14ac:dyDescent="0.25">
      <c r="A1803" s="3">
        <f>TITRES_STAT!B1806</f>
        <v>44930</v>
      </c>
      <c r="B1803" s="5">
        <f>TITRES_STAT!D1806</f>
        <v>0.38</v>
      </c>
      <c r="C1803" s="2">
        <f t="shared" si="221"/>
        <v>-1.0000000000000009E-2</v>
      </c>
      <c r="D1803" s="2">
        <f t="shared" si="222"/>
        <v>0.38800000000000001</v>
      </c>
      <c r="E1803" s="2">
        <f t="shared" si="216"/>
        <v>0.39600000000000002</v>
      </c>
      <c r="F1803" s="2">
        <f t="shared" si="217"/>
        <v>0.41500000000000004</v>
      </c>
      <c r="G1803" s="2">
        <f t="shared" si="219"/>
        <v>0.41840000000000005</v>
      </c>
      <c r="H1803" s="2">
        <f t="shared" si="223"/>
        <v>0.47235000000000033</v>
      </c>
      <c r="I1803" s="2">
        <f t="array" ref="I1803">SUMPRODUCT(B1787:B1806, (ROW(B1787:B1806)-ROW(B1787)+1)) / (20*21/2)</f>
        <v>0.39633333333333326</v>
      </c>
      <c r="J1803" s="2">
        <f t="shared" si="218"/>
        <v>0.40498087228583024</v>
      </c>
      <c r="K1803" s="2">
        <f t="shared" si="220"/>
        <v>0.4185011538181449</v>
      </c>
    </row>
    <row r="1804" spans="1:11" ht="13.5" x14ac:dyDescent="0.25">
      <c r="A1804" s="3">
        <f>TITRES_STAT!B1807</f>
        <v>44931</v>
      </c>
      <c r="B1804" s="5">
        <f>TITRES_STAT!D1807</f>
        <v>0.39</v>
      </c>
      <c r="C1804" s="2">
        <f t="shared" si="221"/>
        <v>1.0000000000000009E-2</v>
      </c>
      <c r="D1804" s="2">
        <f t="shared" si="222"/>
        <v>0.38800000000000001</v>
      </c>
      <c r="E1804" s="2">
        <f t="shared" ref="E1804:E1867" si="224">AVERAGE(B1795:B1804)</f>
        <v>0.39400000000000002</v>
      </c>
      <c r="F1804" s="2">
        <f t="shared" si="217"/>
        <v>0.41299999999999998</v>
      </c>
      <c r="G1804" s="2">
        <f t="shared" si="219"/>
        <v>0.41720000000000002</v>
      </c>
      <c r="H1804" s="2">
        <f t="shared" si="223"/>
        <v>0.47200000000000031</v>
      </c>
      <c r="I1804" s="2">
        <f t="array" ref="I1804">SUMPRODUCT(B1788:B1807, (ROW(B1788:B1807)-ROW(B1788)+1)) / (20*21/2)</f>
        <v>0.39371428571428568</v>
      </c>
      <c r="J1804" s="2">
        <f t="shared" si="218"/>
        <v>0.4035541225443226</v>
      </c>
      <c r="K1804" s="2">
        <f t="shared" si="220"/>
        <v>0.41738346151155103</v>
      </c>
    </row>
    <row r="1805" spans="1:11" ht="13.5" x14ac:dyDescent="0.25">
      <c r="A1805" s="3">
        <f>TITRES_STAT!B1808</f>
        <v>44932</v>
      </c>
      <c r="B1805" s="5">
        <f>TITRES_STAT!D1808</f>
        <v>0.39</v>
      </c>
      <c r="C1805" s="2">
        <f t="shared" si="221"/>
        <v>0</v>
      </c>
      <c r="D1805" s="2">
        <f t="shared" si="222"/>
        <v>0.38800000000000007</v>
      </c>
      <c r="E1805" s="2">
        <f t="shared" si="224"/>
        <v>0.39200000000000007</v>
      </c>
      <c r="F1805" s="2">
        <f t="shared" si="217"/>
        <v>0.41049999999999998</v>
      </c>
      <c r="G1805" s="2">
        <f t="shared" si="219"/>
        <v>0.41600000000000004</v>
      </c>
      <c r="H1805" s="2">
        <f t="shared" si="223"/>
        <v>0.47175000000000028</v>
      </c>
      <c r="I1805" s="2">
        <f t="array" ref="I1805">SUMPRODUCT(B1789:B1808, (ROW(B1789:B1808)-ROW(B1789)+1)) / (20*21/2)</f>
        <v>0.39247619047619048</v>
      </c>
      <c r="J1805" s="2">
        <f t="shared" si="218"/>
        <v>0.40226325373057759</v>
      </c>
      <c r="K1805" s="2">
        <f t="shared" si="220"/>
        <v>0.41630960027580399</v>
      </c>
    </row>
    <row r="1806" spans="1:11" ht="13.5" x14ac:dyDescent="0.25">
      <c r="A1806" s="3">
        <f>TITRES_STAT!B1809</f>
        <v>44935</v>
      </c>
      <c r="B1806" s="5">
        <f>TITRES_STAT!D1809</f>
        <v>0.39</v>
      </c>
      <c r="C1806" s="2">
        <f t="shared" si="221"/>
        <v>0</v>
      </c>
      <c r="D1806" s="2">
        <f t="shared" si="222"/>
        <v>0.38800000000000007</v>
      </c>
      <c r="E1806" s="2">
        <f t="shared" si="224"/>
        <v>0.39000000000000007</v>
      </c>
      <c r="F1806" s="2">
        <f t="shared" si="217"/>
        <v>0.40749999999999992</v>
      </c>
      <c r="G1806" s="2">
        <f t="shared" si="219"/>
        <v>0.41480000000000006</v>
      </c>
      <c r="H1806" s="2">
        <f t="shared" si="223"/>
        <v>0.47145000000000031</v>
      </c>
      <c r="I1806" s="2">
        <f t="array" ref="I1806">SUMPRODUCT(B1790:B1809, (ROW(B1790:B1809)-ROW(B1790)+1)) / (20*21/2)</f>
        <v>0.39057142857142857</v>
      </c>
      <c r="J1806" s="2">
        <f t="shared" si="218"/>
        <v>0.4010953248038559</v>
      </c>
      <c r="K1806" s="2">
        <f t="shared" si="220"/>
        <v>0.41527785124538036</v>
      </c>
    </row>
    <row r="1807" spans="1:11" ht="13.5" x14ac:dyDescent="0.25">
      <c r="A1807" s="3">
        <f>TITRES_STAT!B1810</f>
        <v>44936</v>
      </c>
      <c r="B1807" s="5">
        <f>TITRES_STAT!D1810</f>
        <v>0.38</v>
      </c>
      <c r="C1807" s="2">
        <f t="shared" si="221"/>
        <v>-1.0000000000000009E-2</v>
      </c>
      <c r="D1807" s="2">
        <f t="shared" si="222"/>
        <v>0.38600000000000001</v>
      </c>
      <c r="E1807" s="2">
        <f t="shared" si="224"/>
        <v>0.38800000000000001</v>
      </c>
      <c r="F1807" s="2">
        <f t="shared" si="217"/>
        <v>0.40299999999999991</v>
      </c>
      <c r="G1807" s="2">
        <f t="shared" si="219"/>
        <v>0.41320000000000001</v>
      </c>
      <c r="H1807" s="2">
        <f t="shared" si="223"/>
        <v>0.47100000000000025</v>
      </c>
      <c r="I1807" s="2">
        <f t="array" ref="I1807">SUMPRODUCT(B1791:B1810, (ROW(B1791:B1810)-ROW(B1791)+1)) / (20*21/2)</f>
        <v>0.38990476190476187</v>
      </c>
      <c r="J1807" s="2">
        <f t="shared" si="218"/>
        <v>0.39908624625110767</v>
      </c>
      <c r="K1807" s="2">
        <f t="shared" si="220"/>
        <v>0.4138944060985027</v>
      </c>
    </row>
    <row r="1808" spans="1:11" ht="13.5" x14ac:dyDescent="0.25">
      <c r="A1808" s="3">
        <f>TITRES_STAT!B1811</f>
        <v>44937</v>
      </c>
      <c r="B1808" s="5">
        <f>TITRES_STAT!D1811</f>
        <v>0.39</v>
      </c>
      <c r="C1808" s="2">
        <f t="shared" si="221"/>
        <v>1.0000000000000009E-2</v>
      </c>
      <c r="D1808" s="2">
        <f t="shared" si="222"/>
        <v>0.38800000000000001</v>
      </c>
      <c r="E1808" s="2">
        <f t="shared" si="224"/>
        <v>0.38800000000000001</v>
      </c>
      <c r="F1808" s="2">
        <f t="shared" si="217"/>
        <v>0.39999999999999986</v>
      </c>
      <c r="G1808" s="2">
        <f t="shared" si="219"/>
        <v>0.4118</v>
      </c>
      <c r="H1808" s="2">
        <f t="shared" si="223"/>
        <v>0.47050000000000025</v>
      </c>
      <c r="I1808" s="2">
        <f t="array" ref="I1808">SUMPRODUCT(B1792:B1811, (ROW(B1792:B1811)-ROW(B1792)+1)) / (20*21/2)</f>
        <v>0.38942857142857146</v>
      </c>
      <c r="J1808" s="2">
        <f t="shared" si="218"/>
        <v>0.39822088946528789</v>
      </c>
      <c r="K1808" s="2">
        <f t="shared" si="220"/>
        <v>0.41295737056522813</v>
      </c>
    </row>
    <row r="1809" spans="1:11" ht="13.5" x14ac:dyDescent="0.25">
      <c r="A1809" s="3">
        <f>TITRES_STAT!B1812</f>
        <v>44938</v>
      </c>
      <c r="B1809" s="5">
        <f>TITRES_STAT!D1812</f>
        <v>0.38</v>
      </c>
      <c r="C1809" s="2">
        <f t="shared" si="221"/>
        <v>-1.0000000000000009E-2</v>
      </c>
      <c r="D1809" s="2">
        <f t="shared" si="222"/>
        <v>0.38600000000000001</v>
      </c>
      <c r="E1809" s="2">
        <f t="shared" si="224"/>
        <v>0.38700000000000001</v>
      </c>
      <c r="F1809" s="2">
        <f t="shared" si="217"/>
        <v>0.39699999999999991</v>
      </c>
      <c r="G1809" s="2">
        <f t="shared" si="219"/>
        <v>0.41060000000000002</v>
      </c>
      <c r="H1809" s="2">
        <f t="shared" si="223"/>
        <v>0.47005000000000025</v>
      </c>
      <c r="I1809" s="2">
        <f t="array" ref="I1809">SUMPRODUCT(B1793:B1812, (ROW(B1793:B1812)-ROW(B1793)+1)) / (20*21/2)</f>
        <v>0.38909523809523816</v>
      </c>
      <c r="J1809" s="2">
        <f t="shared" si="218"/>
        <v>0.39648556665906998</v>
      </c>
      <c r="K1809" s="2">
        <f t="shared" si="220"/>
        <v>0.41166492466070936</v>
      </c>
    </row>
    <row r="1810" spans="1:11" ht="13.5" x14ac:dyDescent="0.25">
      <c r="A1810" s="3">
        <f>TITRES_STAT!B1813</f>
        <v>44939</v>
      </c>
      <c r="B1810" s="5">
        <f>TITRES_STAT!D1813</f>
        <v>0.39</v>
      </c>
      <c r="C1810" s="2">
        <f t="shared" si="221"/>
        <v>1.0000000000000009E-2</v>
      </c>
      <c r="D1810" s="2">
        <f t="shared" si="222"/>
        <v>0.38600000000000001</v>
      </c>
      <c r="E1810" s="2">
        <f t="shared" si="224"/>
        <v>0.38700000000000007</v>
      </c>
      <c r="F1810" s="2">
        <f t="shared" si="217"/>
        <v>0.39499999999999991</v>
      </c>
      <c r="G1810" s="2">
        <f t="shared" si="219"/>
        <v>0.40980000000000005</v>
      </c>
      <c r="H1810" s="2">
        <f t="shared" si="223"/>
        <v>0.46975000000000022</v>
      </c>
      <c r="I1810" s="2">
        <f t="array" ref="I1810">SUMPRODUCT(B1794:B1813, (ROW(B1794:B1813)-ROW(B1794)+1)) / (20*21/2)</f>
        <v>0.38885714285714285</v>
      </c>
      <c r="J1810" s="2">
        <f t="shared" si="218"/>
        <v>0.39586789364392044</v>
      </c>
      <c r="K1810" s="2">
        <f t="shared" si="220"/>
        <v>0.41081531977205415</v>
      </c>
    </row>
    <row r="1811" spans="1:11" ht="13.5" x14ac:dyDescent="0.25">
      <c r="A1811" s="3">
        <f>TITRES_STAT!B1814</f>
        <v>44942</v>
      </c>
      <c r="B1811" s="5">
        <f>TITRES_STAT!D1814</f>
        <v>0.39</v>
      </c>
      <c r="C1811" s="2">
        <f t="shared" si="221"/>
        <v>0</v>
      </c>
      <c r="D1811" s="2">
        <f t="shared" si="222"/>
        <v>0.38600000000000001</v>
      </c>
      <c r="E1811" s="2">
        <f t="shared" si="224"/>
        <v>0.38700000000000007</v>
      </c>
      <c r="F1811" s="2">
        <f t="shared" si="217"/>
        <v>0.39349999999999985</v>
      </c>
      <c r="G1811" s="2">
        <f t="shared" si="219"/>
        <v>0.40920000000000001</v>
      </c>
      <c r="H1811" s="2">
        <f t="shared" si="223"/>
        <v>0.46940000000000021</v>
      </c>
      <c r="I1811" s="2">
        <f t="array" ref="I1811">SUMPRODUCT(B1795:B1814, (ROW(B1795:B1814)-ROW(B1795)+1)) / (20*21/2)</f>
        <v>0.38771428571428573</v>
      </c>
      <c r="J1811" s="2">
        <f t="shared" si="218"/>
        <v>0.39530904663021371</v>
      </c>
      <c r="K1811" s="2">
        <f t="shared" si="220"/>
        <v>0.4099990327221697</v>
      </c>
    </row>
    <row r="1812" spans="1:11" ht="13.5" x14ac:dyDescent="0.25">
      <c r="A1812" s="3">
        <f>TITRES_STAT!B1815</f>
        <v>44943</v>
      </c>
      <c r="B1812" s="5">
        <f>TITRES_STAT!D1815</f>
        <v>0.39</v>
      </c>
      <c r="C1812" s="2">
        <f t="shared" si="221"/>
        <v>0</v>
      </c>
      <c r="D1812" s="2">
        <f t="shared" si="222"/>
        <v>0.38800000000000007</v>
      </c>
      <c r="E1812" s="2">
        <f t="shared" si="224"/>
        <v>0.38700000000000007</v>
      </c>
      <c r="F1812" s="2">
        <f t="shared" ref="F1812:F1875" si="225">AVERAGE(B1793:B1812)</f>
        <v>0.3924999999999999</v>
      </c>
      <c r="G1812" s="2">
        <f t="shared" si="219"/>
        <v>0.40860000000000007</v>
      </c>
      <c r="H1812" s="2">
        <f t="shared" si="223"/>
        <v>0.46915000000000012</v>
      </c>
      <c r="I1812" s="2">
        <f t="array" ref="I1812">SUMPRODUCT(B1796:B1815, (ROW(B1796:B1815)-ROW(B1796)+1)) / (20*21/2)</f>
        <v>0.38576190476190486</v>
      </c>
      <c r="J1812" s="2">
        <f t="shared" si="218"/>
        <v>0.39480342314162192</v>
      </c>
      <c r="K1812" s="2">
        <f t="shared" si="220"/>
        <v>0.4092147569291435</v>
      </c>
    </row>
    <row r="1813" spans="1:11" ht="13.5" x14ac:dyDescent="0.25">
      <c r="A1813" s="3">
        <f>TITRES_STAT!B1816</f>
        <v>44944</v>
      </c>
      <c r="B1813" s="5">
        <f>TITRES_STAT!D1816</f>
        <v>0.39</v>
      </c>
      <c r="C1813" s="2">
        <f t="shared" si="221"/>
        <v>0</v>
      </c>
      <c r="D1813" s="2">
        <f t="shared" si="222"/>
        <v>0.38800000000000007</v>
      </c>
      <c r="E1813" s="2">
        <f t="shared" si="224"/>
        <v>0.38800000000000001</v>
      </c>
      <c r="F1813" s="2">
        <f t="shared" si="225"/>
        <v>0.3919999999999999</v>
      </c>
      <c r="G1813" s="2">
        <f t="shared" si="219"/>
        <v>0.40820000000000006</v>
      </c>
      <c r="H1813" s="2">
        <f t="shared" si="223"/>
        <v>0.46895000000000009</v>
      </c>
      <c r="I1813" s="2">
        <f t="array" ref="I1813">SUMPRODUCT(B1797:B1816, (ROW(B1797:B1816)-ROW(B1797)+1)) / (20*21/2)</f>
        <v>0.38495238095238099</v>
      </c>
      <c r="J1813" s="2">
        <f t="shared" ref="J1813:J1876" si="226">$J$4*B1813+J1812*(1-$J$4)</f>
        <v>0.39434595427099128</v>
      </c>
      <c r="K1813" s="2">
        <f t="shared" si="220"/>
        <v>0.40846123704956927</v>
      </c>
    </row>
    <row r="1814" spans="1:11" ht="13.5" x14ac:dyDescent="0.25">
      <c r="A1814" s="3">
        <f>TITRES_STAT!B1817</f>
        <v>44945</v>
      </c>
      <c r="B1814" s="5">
        <f>TITRES_STAT!D1817</f>
        <v>0.38</v>
      </c>
      <c r="C1814" s="2">
        <f t="shared" si="221"/>
        <v>-1.0000000000000009E-2</v>
      </c>
      <c r="D1814" s="2">
        <f t="shared" si="222"/>
        <v>0.38800000000000001</v>
      </c>
      <c r="E1814" s="2">
        <f t="shared" si="224"/>
        <v>0.38700000000000007</v>
      </c>
      <c r="F1814" s="2">
        <f t="shared" si="225"/>
        <v>0.3904999999999999</v>
      </c>
      <c r="G1814" s="2">
        <f t="shared" si="219"/>
        <v>0.40780000000000011</v>
      </c>
      <c r="H1814" s="2">
        <f t="shared" si="223"/>
        <v>0.46875000000000006</v>
      </c>
      <c r="I1814" s="2">
        <f t="array" ref="I1814">SUMPRODUCT(B1798:B1817, (ROW(B1798:B1817)-ROW(B1798)+1)) / (20*21/2)</f>
        <v>0.38333333333333341</v>
      </c>
      <c r="J1814" s="2">
        <f t="shared" si="226"/>
        <v>0.39297967291184921</v>
      </c>
      <c r="K1814" s="2">
        <f t="shared" si="220"/>
        <v>0.40734511010644892</v>
      </c>
    </row>
    <row r="1815" spans="1:11" ht="13.5" x14ac:dyDescent="0.25">
      <c r="A1815" s="3">
        <f>TITRES_STAT!B1818</f>
        <v>44946</v>
      </c>
      <c r="B1815" s="5">
        <f>TITRES_STAT!D1818</f>
        <v>0.37</v>
      </c>
      <c r="C1815" s="2">
        <f t="shared" si="221"/>
        <v>-1.0000000000000009E-2</v>
      </c>
      <c r="D1815" s="2">
        <f t="shared" si="222"/>
        <v>0.38400000000000001</v>
      </c>
      <c r="E1815" s="2">
        <f t="shared" si="224"/>
        <v>0.38500000000000006</v>
      </c>
      <c r="F1815" s="2">
        <f t="shared" si="225"/>
        <v>0.38849999999999996</v>
      </c>
      <c r="G1815" s="2">
        <f t="shared" si="219"/>
        <v>0.40720000000000012</v>
      </c>
      <c r="H1815" s="2">
        <f t="shared" si="223"/>
        <v>0.46845000000000003</v>
      </c>
      <c r="I1815" s="2">
        <f t="array" ref="I1815">SUMPRODUCT(B1799:B1818, (ROW(B1799:B1818)-ROW(B1799)+1)) / (20*21/2)</f>
        <v>0.38280952380952382</v>
      </c>
      <c r="J1815" s="2">
        <f t="shared" si="226"/>
        <v>0.39079113263453025</v>
      </c>
      <c r="K1815" s="2">
        <f t="shared" si="220"/>
        <v>0.40588059598462739</v>
      </c>
    </row>
    <row r="1816" spans="1:11" ht="13.5" x14ac:dyDescent="0.25">
      <c r="A1816" s="3">
        <f>TITRES_STAT!B1819</f>
        <v>44949</v>
      </c>
      <c r="B1816" s="5">
        <f>TITRES_STAT!D1819</f>
        <v>0.38</v>
      </c>
      <c r="C1816" s="2">
        <f t="shared" si="221"/>
        <v>1.0000000000000009E-2</v>
      </c>
      <c r="D1816" s="2">
        <f t="shared" si="222"/>
        <v>0.38200000000000001</v>
      </c>
      <c r="E1816" s="2">
        <f t="shared" si="224"/>
        <v>0.38400000000000001</v>
      </c>
      <c r="F1816" s="2">
        <f t="shared" si="225"/>
        <v>0.38699999999999996</v>
      </c>
      <c r="G1816" s="2">
        <f t="shared" si="219"/>
        <v>0.40660000000000013</v>
      </c>
      <c r="H1816" s="2">
        <f t="shared" si="223"/>
        <v>0.46814999999999996</v>
      </c>
      <c r="I1816" s="2">
        <f t="array" ref="I1816">SUMPRODUCT(B1800:B1819, (ROW(B1800:B1819)-ROW(B1800)+1)) / (20*21/2)</f>
        <v>0.38233333333333336</v>
      </c>
      <c r="J1816" s="2">
        <f t="shared" si="226"/>
        <v>0.38976340571695589</v>
      </c>
      <c r="K1816" s="2">
        <f t="shared" si="220"/>
        <v>0.40486567065189688</v>
      </c>
    </row>
    <row r="1817" spans="1:11" ht="13.5" x14ac:dyDescent="0.25">
      <c r="A1817" s="3">
        <f>TITRES_STAT!B1820</f>
        <v>44950</v>
      </c>
      <c r="B1817" s="5">
        <f>TITRES_STAT!D1820</f>
        <v>0.37</v>
      </c>
      <c r="C1817" s="2">
        <f t="shared" si="221"/>
        <v>-1.0000000000000009E-2</v>
      </c>
      <c r="D1817" s="2">
        <f t="shared" si="222"/>
        <v>0.378</v>
      </c>
      <c r="E1817" s="2">
        <f t="shared" si="224"/>
        <v>0.38300000000000006</v>
      </c>
      <c r="F1817" s="2">
        <f t="shared" si="225"/>
        <v>0.38549999999999995</v>
      </c>
      <c r="G1817" s="2">
        <f t="shared" si="219"/>
        <v>0.40600000000000008</v>
      </c>
      <c r="H1817" s="2">
        <f t="shared" si="223"/>
        <v>0.46775000000000005</v>
      </c>
      <c r="I1817" s="2">
        <f t="array" ref="I1817">SUMPRODUCT(B1801:B1820, (ROW(B1801:B1820)-ROW(B1801)+1)) / (20*21/2)</f>
        <v>0.38095238095238093</v>
      </c>
      <c r="J1817" s="2">
        <f t="shared" si="226"/>
        <v>0.38788117660105531</v>
      </c>
      <c r="K1817" s="2">
        <f t="shared" si="220"/>
        <v>0.40349838944986172</v>
      </c>
    </row>
    <row r="1818" spans="1:11" ht="13.5" x14ac:dyDescent="0.25">
      <c r="A1818" s="3">
        <f>TITRES_STAT!B1821</f>
        <v>44951</v>
      </c>
      <c r="B1818" s="5">
        <f>TITRES_STAT!D1821</f>
        <v>0.38</v>
      </c>
      <c r="C1818" s="2">
        <f t="shared" si="221"/>
        <v>1.0000000000000009E-2</v>
      </c>
      <c r="D1818" s="2">
        <f t="shared" si="222"/>
        <v>0.376</v>
      </c>
      <c r="E1818" s="2">
        <f t="shared" si="224"/>
        <v>0.38200000000000001</v>
      </c>
      <c r="F1818" s="2">
        <f t="shared" si="225"/>
        <v>0.38499999999999995</v>
      </c>
      <c r="G1818" s="2">
        <f t="shared" si="219"/>
        <v>0.40560000000000018</v>
      </c>
      <c r="H1818" s="2">
        <f t="shared" si="223"/>
        <v>0.46745000000000003</v>
      </c>
      <c r="I1818" s="2">
        <f t="array" ref="I1818">SUMPRODUCT(B1802:B1821, (ROW(B1802:B1821)-ROW(B1802)+1)) / (20*21/2)</f>
        <v>0.37871428571428573</v>
      </c>
      <c r="J1818" s="2">
        <f t="shared" si="226"/>
        <v>0.3871305883533358</v>
      </c>
      <c r="K1818" s="2">
        <f t="shared" si="220"/>
        <v>0.4025768839812397</v>
      </c>
    </row>
    <row r="1819" spans="1:11" ht="13.5" x14ac:dyDescent="0.25">
      <c r="A1819" s="3">
        <f>TITRES_STAT!B1822</f>
        <v>44952</v>
      </c>
      <c r="B1819" s="5">
        <f>TITRES_STAT!D1822</f>
        <v>0.38</v>
      </c>
      <c r="C1819" s="2">
        <f t="shared" si="221"/>
        <v>0</v>
      </c>
      <c r="D1819" s="2">
        <f t="shared" si="222"/>
        <v>0.376</v>
      </c>
      <c r="E1819" s="2">
        <f t="shared" si="224"/>
        <v>0.38200000000000001</v>
      </c>
      <c r="F1819" s="2">
        <f t="shared" si="225"/>
        <v>0.38449999999999995</v>
      </c>
      <c r="G1819" s="2">
        <f t="shared" si="219"/>
        <v>0.40500000000000014</v>
      </c>
      <c r="H1819" s="2">
        <f t="shared" si="223"/>
        <v>0.4672</v>
      </c>
      <c r="I1819" s="2">
        <f t="array" ref="I1819">SUMPRODUCT(B1803:B1822, (ROW(B1803:B1822)-ROW(B1803)+1)) / (20*21/2)</f>
        <v>0.37757142857142861</v>
      </c>
      <c r="J1819" s="2">
        <f t="shared" si="226"/>
        <v>0.38645148470063717</v>
      </c>
      <c r="K1819" s="2">
        <f t="shared" si="220"/>
        <v>0.40169151598197539</v>
      </c>
    </row>
    <row r="1820" spans="1:11" ht="13.5" x14ac:dyDescent="0.25">
      <c r="A1820" s="3">
        <f>TITRES_STAT!B1823</f>
        <v>44953</v>
      </c>
      <c r="B1820" s="5">
        <f>TITRES_STAT!D1823</f>
        <v>0.37</v>
      </c>
      <c r="C1820" s="2">
        <f t="shared" si="221"/>
        <v>-1.0000000000000009E-2</v>
      </c>
      <c r="D1820" s="2">
        <f t="shared" si="222"/>
        <v>0.376</v>
      </c>
      <c r="E1820" s="2">
        <f t="shared" si="224"/>
        <v>0.38</v>
      </c>
      <c r="F1820" s="2">
        <f t="shared" si="225"/>
        <v>0.38350000000000001</v>
      </c>
      <c r="G1820" s="2">
        <f t="shared" si="219"/>
        <v>0.40400000000000019</v>
      </c>
      <c r="H1820" s="2">
        <f t="shared" si="223"/>
        <v>0.46689999999999998</v>
      </c>
      <c r="I1820" s="2">
        <f t="array" ref="I1820">SUMPRODUCT(B1804:B1823, (ROW(B1804:B1823)-ROW(B1804)+1)) / (20*21/2)</f>
        <v>0.37557142857142861</v>
      </c>
      <c r="J1820" s="2">
        <f t="shared" si="226"/>
        <v>0.38488467663390979</v>
      </c>
      <c r="K1820" s="2">
        <f t="shared" si="220"/>
        <v>0.40044871143366267</v>
      </c>
    </row>
    <row r="1821" spans="1:11" ht="13.5" x14ac:dyDescent="0.25">
      <c r="A1821" s="3">
        <f>TITRES_STAT!B1824</f>
        <v>44956</v>
      </c>
      <c r="B1821" s="5">
        <f>TITRES_STAT!D1824</f>
        <v>0.36</v>
      </c>
      <c r="C1821" s="2">
        <f t="shared" si="221"/>
        <v>-1.0000000000000009E-2</v>
      </c>
      <c r="D1821" s="2">
        <f t="shared" si="222"/>
        <v>0.372</v>
      </c>
      <c r="E1821" s="2">
        <f t="shared" si="224"/>
        <v>0.377</v>
      </c>
      <c r="F1821" s="2">
        <f t="shared" si="225"/>
        <v>0.38200000000000001</v>
      </c>
      <c r="G1821" s="2">
        <f t="shared" si="219"/>
        <v>0.40300000000000019</v>
      </c>
      <c r="H1821" s="2">
        <f t="shared" si="223"/>
        <v>0.46659999999999996</v>
      </c>
      <c r="I1821" s="2">
        <f t="array" ref="I1821">SUMPRODUCT(B1805:B1824, (ROW(B1805:B1824)-ROW(B1805)+1)) / (20*21/2)</f>
        <v>0.37461904761904768</v>
      </c>
      <c r="J1821" s="2">
        <f t="shared" si="226"/>
        <v>0.38251470743068028</v>
      </c>
      <c r="K1821" s="2">
        <f t="shared" si="220"/>
        <v>0.39886248745587199</v>
      </c>
    </row>
    <row r="1822" spans="1:11" ht="13.5" x14ac:dyDescent="0.25">
      <c r="A1822" s="3">
        <f>TITRES_STAT!B1825</f>
        <v>44957</v>
      </c>
      <c r="B1822" s="5">
        <f>TITRES_STAT!D1825</f>
        <v>0.37</v>
      </c>
      <c r="C1822" s="2">
        <f t="shared" si="221"/>
        <v>1.0000000000000009E-2</v>
      </c>
      <c r="D1822" s="2">
        <f t="shared" si="222"/>
        <v>0.372</v>
      </c>
      <c r="E1822" s="2">
        <f t="shared" si="224"/>
        <v>0.375</v>
      </c>
      <c r="F1822" s="2">
        <f t="shared" si="225"/>
        <v>0.38100000000000006</v>
      </c>
      <c r="G1822" s="2">
        <f t="shared" si="219"/>
        <v>0.40200000000000019</v>
      </c>
      <c r="H1822" s="2">
        <f t="shared" si="223"/>
        <v>0.46639999999999998</v>
      </c>
      <c r="I1822" s="2">
        <f t="array" ref="I1822">SUMPRODUCT(B1806:B1825, (ROW(B1806:B1825)-ROW(B1806)+1)) / (20*21/2)</f>
        <v>0.37471428571428561</v>
      </c>
      <c r="J1822" s="2">
        <f t="shared" si="226"/>
        <v>0.38132283053252025</v>
      </c>
      <c r="K1822" s="2">
        <f t="shared" si="220"/>
        <v>0.39773062520270058</v>
      </c>
    </row>
    <row r="1823" spans="1:11" ht="13.5" x14ac:dyDescent="0.25">
      <c r="A1823" s="3">
        <f>TITRES_STAT!B1826</f>
        <v>44958</v>
      </c>
      <c r="B1823" s="5">
        <f>TITRES_STAT!D1826</f>
        <v>0.36</v>
      </c>
      <c r="C1823" s="2">
        <f t="shared" si="221"/>
        <v>-1.0000000000000009E-2</v>
      </c>
      <c r="D1823" s="2">
        <f t="shared" si="222"/>
        <v>0.36799999999999999</v>
      </c>
      <c r="E1823" s="2">
        <f t="shared" si="224"/>
        <v>0.372</v>
      </c>
      <c r="F1823" s="2">
        <f t="shared" si="225"/>
        <v>0.38000000000000006</v>
      </c>
      <c r="G1823" s="2">
        <f t="shared" si="219"/>
        <v>0.40080000000000021</v>
      </c>
      <c r="H1823" s="2">
        <f t="shared" si="223"/>
        <v>0.4660999999999999</v>
      </c>
      <c r="I1823" s="2">
        <f t="array" ref="I1823">SUMPRODUCT(B1807:B1826, (ROW(B1807:B1826)-ROW(B1807)+1)) / (20*21/2)</f>
        <v>0.37580952380952376</v>
      </c>
      <c r="J1823" s="2">
        <f t="shared" si="226"/>
        <v>0.3792920847675183</v>
      </c>
      <c r="K1823" s="2">
        <f t="shared" si="220"/>
        <v>0.39625099284181037</v>
      </c>
    </row>
    <row r="1824" spans="1:11" ht="13.5" x14ac:dyDescent="0.25">
      <c r="A1824" s="3">
        <f>TITRES_STAT!B1827</f>
        <v>44959</v>
      </c>
      <c r="B1824" s="5">
        <f>TITRES_STAT!D1827</f>
        <v>0.37</v>
      </c>
      <c r="C1824" s="2">
        <f t="shared" si="221"/>
        <v>1.0000000000000009E-2</v>
      </c>
      <c r="D1824" s="2">
        <f t="shared" si="222"/>
        <v>0.36599999999999999</v>
      </c>
      <c r="E1824" s="2">
        <f t="shared" si="224"/>
        <v>0.371</v>
      </c>
      <c r="F1824" s="2">
        <f t="shared" si="225"/>
        <v>0.37900000000000006</v>
      </c>
      <c r="G1824" s="2">
        <f t="shared" si="219"/>
        <v>0.40000000000000019</v>
      </c>
      <c r="H1824" s="2">
        <f t="shared" si="223"/>
        <v>0.46584999999999999</v>
      </c>
      <c r="I1824" s="2">
        <f t="array" ref="I1824">SUMPRODUCT(B1808:B1827, (ROW(B1808:B1827)-ROW(B1808)+1)) / (20*21/2)</f>
        <v>0.37785714285714284</v>
      </c>
      <c r="J1824" s="2">
        <f t="shared" si="226"/>
        <v>0.37840712431346896</v>
      </c>
      <c r="K1824" s="2">
        <f t="shared" si="220"/>
        <v>0.39522154214213157</v>
      </c>
    </row>
    <row r="1825" spans="1:11" ht="13.5" x14ac:dyDescent="0.25">
      <c r="A1825" s="3">
        <f>TITRES_STAT!B1828</f>
        <v>44960</v>
      </c>
      <c r="B1825" s="5">
        <f>TITRES_STAT!D1828</f>
        <v>0.38</v>
      </c>
      <c r="C1825" s="2">
        <f t="shared" si="221"/>
        <v>1.0000000000000009E-2</v>
      </c>
      <c r="D1825" s="2">
        <f t="shared" si="222"/>
        <v>0.36799999999999999</v>
      </c>
      <c r="E1825" s="2">
        <f t="shared" si="224"/>
        <v>0.372</v>
      </c>
      <c r="F1825" s="2">
        <f t="shared" si="225"/>
        <v>0.37850000000000006</v>
      </c>
      <c r="G1825" s="2">
        <f t="shared" si="219"/>
        <v>0.3994000000000002</v>
      </c>
      <c r="H1825" s="2">
        <f t="shared" si="223"/>
        <v>0.4657</v>
      </c>
      <c r="I1825" s="2">
        <f t="array" ref="I1825">SUMPRODUCT(B1809:B1828, (ROW(B1809:B1828)-ROW(B1809)+1)) / (20*21/2)</f>
        <v>0.38076190476190475</v>
      </c>
      <c r="J1825" s="2">
        <f t="shared" si="226"/>
        <v>0.37855882675980523</v>
      </c>
      <c r="K1825" s="2">
        <f t="shared" si="220"/>
        <v>0.39462461892087153</v>
      </c>
    </row>
    <row r="1826" spans="1:11" ht="13.5" x14ac:dyDescent="0.25">
      <c r="A1826" s="3">
        <f>TITRES_STAT!B1829</f>
        <v>44963</v>
      </c>
      <c r="B1826" s="5">
        <f>TITRES_STAT!D1829</f>
        <v>0.39</v>
      </c>
      <c r="C1826" s="2">
        <f t="shared" si="221"/>
        <v>1.0000000000000009E-2</v>
      </c>
      <c r="D1826" s="2">
        <f t="shared" si="222"/>
        <v>0.374</v>
      </c>
      <c r="E1826" s="2">
        <f t="shared" si="224"/>
        <v>0.373</v>
      </c>
      <c r="F1826" s="2">
        <f t="shared" si="225"/>
        <v>0.3785</v>
      </c>
      <c r="G1826" s="2">
        <f t="shared" si="219"/>
        <v>0.39880000000000027</v>
      </c>
      <c r="H1826" s="2">
        <f t="shared" si="223"/>
        <v>0.46564999999999995</v>
      </c>
      <c r="I1826" s="2">
        <f t="array" ref="I1826">SUMPRODUCT(B1810:B1829, (ROW(B1810:B1829)-ROW(B1810)+1)) / (20*21/2)</f>
        <v>0.38261904761904758</v>
      </c>
      <c r="J1826" s="2">
        <f t="shared" si="226"/>
        <v>0.37964846230649046</v>
      </c>
      <c r="K1826" s="2">
        <f t="shared" si="220"/>
        <v>0.3944432613161315</v>
      </c>
    </row>
    <row r="1827" spans="1:11" ht="13.5" x14ac:dyDescent="0.25">
      <c r="A1827" s="3">
        <f>TITRES_STAT!B1830</f>
        <v>44964</v>
      </c>
      <c r="B1827" s="5">
        <f>TITRES_STAT!D1830</f>
        <v>0.4</v>
      </c>
      <c r="C1827" s="2">
        <f t="shared" si="221"/>
        <v>1.0000000000000009E-2</v>
      </c>
      <c r="D1827" s="2">
        <f t="shared" si="222"/>
        <v>0.38</v>
      </c>
      <c r="E1827" s="2">
        <f t="shared" si="224"/>
        <v>0.376</v>
      </c>
      <c r="F1827" s="2">
        <f t="shared" si="225"/>
        <v>0.37950000000000006</v>
      </c>
      <c r="G1827" s="2">
        <f t="shared" si="219"/>
        <v>0.39860000000000023</v>
      </c>
      <c r="H1827" s="2">
        <f t="shared" si="223"/>
        <v>0.46565000000000006</v>
      </c>
      <c r="I1827" s="2">
        <f t="array" ref="I1827">SUMPRODUCT(B1811:B1830, (ROW(B1811:B1830)-ROW(B1811)+1)) / (20*21/2)</f>
        <v>0.38533333333333336</v>
      </c>
      <c r="J1827" s="2">
        <f t="shared" si="226"/>
        <v>0.38158670399158656</v>
      </c>
      <c r="K1827" s="2">
        <f t="shared" si="220"/>
        <v>0.39466117263706751</v>
      </c>
    </row>
    <row r="1828" spans="1:11" ht="13.5" x14ac:dyDescent="0.25">
      <c r="A1828" s="3">
        <f>TITRES_STAT!B1831</f>
        <v>44965</v>
      </c>
      <c r="B1828" s="5">
        <f>TITRES_STAT!D1831</f>
        <v>0.41</v>
      </c>
      <c r="C1828" s="2">
        <f t="shared" si="221"/>
        <v>9.9999999999999534E-3</v>
      </c>
      <c r="D1828" s="2">
        <f t="shared" si="222"/>
        <v>0.39</v>
      </c>
      <c r="E1828" s="2">
        <f t="shared" si="224"/>
        <v>0.379</v>
      </c>
      <c r="F1828" s="2">
        <f t="shared" si="225"/>
        <v>0.38050000000000006</v>
      </c>
      <c r="G1828" s="2">
        <f t="shared" si="219"/>
        <v>0.39860000000000023</v>
      </c>
      <c r="H1828" s="2">
        <f t="shared" si="223"/>
        <v>0.46575000000000005</v>
      </c>
      <c r="I1828" s="2">
        <f t="array" ref="I1828">SUMPRODUCT(B1812:B1831, (ROW(B1812:B1831)-ROW(B1812)+1)) / (20*21/2)</f>
        <v>0.38795238095238099</v>
      </c>
      <c r="J1828" s="2">
        <f t="shared" si="226"/>
        <v>0.38429273218286403</v>
      </c>
      <c r="K1828" s="2">
        <f t="shared" si="220"/>
        <v>0.39526269527875113</v>
      </c>
    </row>
    <row r="1829" spans="1:11" ht="13.5" x14ac:dyDescent="0.25">
      <c r="A1829" s="3">
        <f>TITRES_STAT!B1832</f>
        <v>44966</v>
      </c>
      <c r="B1829" s="5">
        <f>TITRES_STAT!D1832</f>
        <v>0.4</v>
      </c>
      <c r="C1829" s="2">
        <f t="shared" si="221"/>
        <v>-9.9999999999999534E-3</v>
      </c>
      <c r="D1829" s="2">
        <f t="shared" si="222"/>
        <v>0.39600000000000002</v>
      </c>
      <c r="E1829" s="2">
        <f t="shared" si="224"/>
        <v>0.38100000000000001</v>
      </c>
      <c r="F1829" s="2">
        <f t="shared" si="225"/>
        <v>0.38150000000000006</v>
      </c>
      <c r="G1829" s="2">
        <f t="shared" si="219"/>
        <v>0.39820000000000022</v>
      </c>
      <c r="H1829" s="2">
        <f t="shared" si="223"/>
        <v>0.46580000000000005</v>
      </c>
      <c r="I1829" s="2">
        <f t="array" ref="I1829">SUMPRODUCT(B1813:B1832, (ROW(B1813:B1832)-ROW(B1813)+1)) / (20*21/2)</f>
        <v>0.39047619047619042</v>
      </c>
      <c r="J1829" s="2">
        <f t="shared" si="226"/>
        <v>0.38578866245116272</v>
      </c>
      <c r="K1829" s="2">
        <f t="shared" si="220"/>
        <v>0.3954484719344864</v>
      </c>
    </row>
    <row r="1830" spans="1:11" ht="13.5" x14ac:dyDescent="0.25">
      <c r="A1830" s="3">
        <f>TITRES_STAT!B1833</f>
        <v>44967</v>
      </c>
      <c r="B1830" s="5">
        <f>TITRES_STAT!D1833</f>
        <v>0.41</v>
      </c>
      <c r="C1830" s="2">
        <f t="shared" si="221"/>
        <v>9.9999999999999534E-3</v>
      </c>
      <c r="D1830" s="2">
        <f t="shared" si="222"/>
        <v>0.40200000000000002</v>
      </c>
      <c r="E1830" s="2">
        <f t="shared" si="224"/>
        <v>0.38500000000000001</v>
      </c>
      <c r="F1830" s="2">
        <f t="shared" si="225"/>
        <v>0.38250000000000006</v>
      </c>
      <c r="G1830" s="2">
        <f t="shared" si="219"/>
        <v>0.39820000000000022</v>
      </c>
      <c r="H1830" s="2">
        <f t="shared" si="223"/>
        <v>0.46595000000000009</v>
      </c>
      <c r="I1830" s="2">
        <f t="array" ref="I1830">SUMPRODUCT(B1814:B1833, (ROW(B1814:B1833)-ROW(B1814)+1)) / (20*21/2)</f>
        <v>0.39195238095238094</v>
      </c>
      <c r="J1830" s="2">
        <f t="shared" si="226"/>
        <v>0.38809450412248059</v>
      </c>
      <c r="K1830" s="2">
        <f t="shared" si="220"/>
        <v>0.39601912009391832</v>
      </c>
    </row>
    <row r="1831" spans="1:11" ht="13.5" x14ac:dyDescent="0.25">
      <c r="A1831" s="3">
        <f>TITRES_STAT!B1834</f>
        <v>44970</v>
      </c>
      <c r="B1831" s="5">
        <f>TITRES_STAT!D1834</f>
        <v>0.41</v>
      </c>
      <c r="C1831" s="2">
        <f t="shared" si="221"/>
        <v>0</v>
      </c>
      <c r="D1831" s="2">
        <f t="shared" si="222"/>
        <v>0.40599999999999997</v>
      </c>
      <c r="E1831" s="2">
        <f t="shared" si="224"/>
        <v>0.39</v>
      </c>
      <c r="F1831" s="2">
        <f t="shared" si="225"/>
        <v>0.38350000000000006</v>
      </c>
      <c r="G1831" s="2">
        <f t="shared" si="219"/>
        <v>0.39800000000000019</v>
      </c>
      <c r="H1831" s="2">
        <f t="shared" si="223"/>
        <v>0.46605000000000013</v>
      </c>
      <c r="I1831" s="2">
        <f t="array" ref="I1831">SUMPRODUCT(B1815:B1834, (ROW(B1815:B1834)-ROW(B1815)+1)) / (20*21/2)</f>
        <v>0.3924285714285714</v>
      </c>
      <c r="J1831" s="2">
        <f t="shared" si="226"/>
        <v>0.39018074182510148</v>
      </c>
      <c r="K1831" s="2">
        <f t="shared" si="220"/>
        <v>0.3965673898941568</v>
      </c>
    </row>
    <row r="1832" spans="1:11" ht="13.5" x14ac:dyDescent="0.25">
      <c r="A1832" s="3">
        <f>TITRES_STAT!B1835</f>
        <v>44971</v>
      </c>
      <c r="B1832" s="5">
        <f>TITRES_STAT!D1835</f>
        <v>0.41</v>
      </c>
      <c r="C1832" s="2">
        <f t="shared" si="221"/>
        <v>0</v>
      </c>
      <c r="D1832" s="2">
        <f t="shared" si="222"/>
        <v>0.40800000000000003</v>
      </c>
      <c r="E1832" s="2">
        <f t="shared" si="224"/>
        <v>0.39400000000000002</v>
      </c>
      <c r="F1832" s="2">
        <f t="shared" si="225"/>
        <v>0.38450000000000006</v>
      </c>
      <c r="G1832" s="2">
        <f t="shared" si="219"/>
        <v>0.39800000000000013</v>
      </c>
      <c r="H1832" s="2">
        <f t="shared" si="223"/>
        <v>0.46620000000000011</v>
      </c>
      <c r="I1832" s="2">
        <f t="array" ref="I1832">SUMPRODUCT(B1816:B1835, (ROW(B1816:B1835)-ROW(B1816)+1)) / (20*21/2)</f>
        <v>0.39190476190476187</v>
      </c>
      <c r="J1832" s="2">
        <f t="shared" si="226"/>
        <v>0.39206829022271089</v>
      </c>
      <c r="K1832" s="2">
        <f t="shared" si="220"/>
        <v>0.39709415891791533</v>
      </c>
    </row>
    <row r="1833" spans="1:11" ht="13.5" x14ac:dyDescent="0.25">
      <c r="A1833" s="3">
        <f>TITRES_STAT!B1836</f>
        <v>44972</v>
      </c>
      <c r="B1833" s="5">
        <f>TITRES_STAT!D1836</f>
        <v>0.4</v>
      </c>
      <c r="C1833" s="2">
        <f t="shared" si="221"/>
        <v>-9.9999999999999534E-3</v>
      </c>
      <c r="D1833" s="2">
        <f t="shared" si="222"/>
        <v>0.40599999999999997</v>
      </c>
      <c r="E1833" s="2">
        <f t="shared" si="224"/>
        <v>0.39800000000000002</v>
      </c>
      <c r="F1833" s="2">
        <f t="shared" si="225"/>
        <v>0.38500000000000006</v>
      </c>
      <c r="G1833" s="2">
        <f t="shared" si="219"/>
        <v>0.39760000000000006</v>
      </c>
      <c r="H1833" s="2">
        <f t="shared" si="223"/>
        <v>0.46625000000000005</v>
      </c>
      <c r="I1833" s="2">
        <f t="array" ref="I1833">SUMPRODUCT(B1817:B1836, (ROW(B1817:B1836)-ROW(B1817)+1)) / (20*21/2)</f>
        <v>0.39038095238095238</v>
      </c>
      <c r="J1833" s="2">
        <f t="shared" si="226"/>
        <v>0.39282369115388127</v>
      </c>
      <c r="K1833" s="2">
        <f t="shared" si="220"/>
        <v>0.39720811347015395</v>
      </c>
    </row>
    <row r="1834" spans="1:11" ht="13.5" x14ac:dyDescent="0.25">
      <c r="A1834" s="3">
        <f>TITRES_STAT!B1837</f>
        <v>44973</v>
      </c>
      <c r="B1834" s="5">
        <f>TITRES_STAT!D1837</f>
        <v>0.39</v>
      </c>
      <c r="C1834" s="2">
        <f t="shared" si="221"/>
        <v>-1.0000000000000009E-2</v>
      </c>
      <c r="D1834" s="2">
        <f t="shared" si="222"/>
        <v>0.40400000000000003</v>
      </c>
      <c r="E1834" s="2">
        <f t="shared" si="224"/>
        <v>0.4</v>
      </c>
      <c r="F1834" s="2">
        <f t="shared" si="225"/>
        <v>0.38550000000000006</v>
      </c>
      <c r="G1834" s="2">
        <f t="shared" si="219"/>
        <v>0.39679999999999999</v>
      </c>
      <c r="H1834" s="2">
        <f t="shared" si="223"/>
        <v>0.46620000000000006</v>
      </c>
      <c r="I1834" s="2">
        <f t="array" ref="I1834">SUMPRODUCT(B1818:B1837, (ROW(B1818:B1837)-ROW(B1818)+1)) / (20*21/2)</f>
        <v>0.38795238095238099</v>
      </c>
      <c r="J1834" s="2">
        <f t="shared" si="226"/>
        <v>0.39255476818684498</v>
      </c>
      <c r="K1834" s="2">
        <f t="shared" si="220"/>
        <v>0.39692544235367733</v>
      </c>
    </row>
    <row r="1835" spans="1:11" ht="13.5" x14ac:dyDescent="0.25">
      <c r="A1835" s="3">
        <f>TITRES_STAT!B1838</f>
        <v>44974</v>
      </c>
      <c r="B1835" s="5">
        <f>TITRES_STAT!D1838</f>
        <v>0.38</v>
      </c>
      <c r="C1835" s="2">
        <f t="shared" si="221"/>
        <v>-1.0000000000000009E-2</v>
      </c>
      <c r="D1835" s="2">
        <f t="shared" si="222"/>
        <v>0.39799999999999996</v>
      </c>
      <c r="E1835" s="2">
        <f t="shared" si="224"/>
        <v>0.40000000000000008</v>
      </c>
      <c r="F1835" s="2">
        <f t="shared" si="225"/>
        <v>0.38600000000000001</v>
      </c>
      <c r="G1835" s="2">
        <f t="shared" si="219"/>
        <v>0.39559999999999995</v>
      </c>
      <c r="H1835" s="2">
        <f t="shared" si="223"/>
        <v>0.46605000000000002</v>
      </c>
      <c r="I1835" s="2">
        <f t="array" ref="I1835">SUMPRODUCT(B1819:B1838, (ROW(B1819:B1838)-ROW(B1819)+1)) / (20*21/2)</f>
        <v>0.38461904761904769</v>
      </c>
      <c r="J1835" s="2">
        <f t="shared" si="226"/>
        <v>0.391359075978574</v>
      </c>
      <c r="K1835" s="2">
        <f t="shared" si="220"/>
        <v>0.39626169951627821</v>
      </c>
    </row>
    <row r="1836" spans="1:11" ht="13.5" x14ac:dyDescent="0.25">
      <c r="A1836" s="3">
        <f>TITRES_STAT!B1839</f>
        <v>44977</v>
      </c>
      <c r="B1836" s="5">
        <f>TITRES_STAT!D1839</f>
        <v>0.37</v>
      </c>
      <c r="C1836" s="2">
        <f t="shared" si="221"/>
        <v>-1.0000000000000009E-2</v>
      </c>
      <c r="D1836" s="2">
        <f t="shared" si="222"/>
        <v>0.39</v>
      </c>
      <c r="E1836" s="2">
        <f t="shared" si="224"/>
        <v>0.39800000000000002</v>
      </c>
      <c r="F1836" s="2">
        <f t="shared" si="225"/>
        <v>0.38550000000000006</v>
      </c>
      <c r="G1836" s="2">
        <f t="shared" si="219"/>
        <v>0.39399999999999996</v>
      </c>
      <c r="H1836" s="2">
        <f t="shared" si="223"/>
        <v>0.46580000000000005</v>
      </c>
      <c r="I1836" s="2">
        <f t="array" ref="I1836">SUMPRODUCT(B1820:B1839, (ROW(B1820:B1839)-ROW(B1820)+1)) / (20*21/2)</f>
        <v>0.38047619047619052</v>
      </c>
      <c r="J1836" s="2">
        <f t="shared" si="226"/>
        <v>0.38932487826632883</v>
      </c>
      <c r="K1836" s="2">
        <f t="shared" si="220"/>
        <v>0.39523182894701242</v>
      </c>
    </row>
    <row r="1837" spans="1:11" ht="13.5" x14ac:dyDescent="0.25">
      <c r="A1837" s="3">
        <f>TITRES_STAT!B1840</f>
        <v>44978</v>
      </c>
      <c r="B1837" s="5">
        <f>TITRES_STAT!D1840</f>
        <v>0.36</v>
      </c>
      <c r="C1837" s="2">
        <f t="shared" si="221"/>
        <v>-1.0000000000000009E-2</v>
      </c>
      <c r="D1837" s="2">
        <f t="shared" si="222"/>
        <v>0.38</v>
      </c>
      <c r="E1837" s="2">
        <f t="shared" si="224"/>
        <v>0.39400000000000002</v>
      </c>
      <c r="F1837" s="2">
        <f t="shared" si="225"/>
        <v>0.38500000000000006</v>
      </c>
      <c r="G1837" s="2">
        <f t="shared" si="219"/>
        <v>0.39179999999999998</v>
      </c>
      <c r="H1837" s="2">
        <f t="shared" si="223"/>
        <v>0.46545000000000003</v>
      </c>
      <c r="I1837" s="2">
        <f t="array" ref="I1837">SUMPRODUCT(B1821:B1840, (ROW(B1821:B1840)-ROW(B1821)+1)) / (20*21/2)</f>
        <v>0.37747619047619052</v>
      </c>
      <c r="J1837" s="2">
        <f t="shared" si="226"/>
        <v>0.38653203271715464</v>
      </c>
      <c r="K1837" s="2">
        <f t="shared" si="220"/>
        <v>0.39385018859614918</v>
      </c>
    </row>
    <row r="1838" spans="1:11" ht="13.5" x14ac:dyDescent="0.25">
      <c r="A1838" s="3">
        <f>TITRES_STAT!B1841</f>
        <v>44979</v>
      </c>
      <c r="B1838" s="5">
        <f>TITRES_STAT!D1841</f>
        <v>0.35</v>
      </c>
      <c r="C1838" s="2">
        <f t="shared" si="221"/>
        <v>-1.0000000000000009E-2</v>
      </c>
      <c r="D1838" s="2">
        <f t="shared" si="222"/>
        <v>0.37</v>
      </c>
      <c r="E1838" s="2">
        <f t="shared" si="224"/>
        <v>0.38800000000000001</v>
      </c>
      <c r="F1838" s="2">
        <f t="shared" si="225"/>
        <v>0.38350000000000006</v>
      </c>
      <c r="G1838" s="2">
        <f t="shared" si="219"/>
        <v>0.38979999999999998</v>
      </c>
      <c r="H1838" s="2">
        <f t="shared" si="223"/>
        <v>0.46500000000000002</v>
      </c>
      <c r="I1838" s="2">
        <f t="array" ref="I1838">SUMPRODUCT(B1822:B1841, (ROW(B1822:B1841)-ROW(B1822)+1)) / (20*21/2)</f>
        <v>0.37552380952380959</v>
      </c>
      <c r="J1838" s="2">
        <f t="shared" si="226"/>
        <v>0.38305279150599703</v>
      </c>
      <c r="K1838" s="2">
        <f t="shared" si="220"/>
        <v>0.39213057335708451</v>
      </c>
    </row>
    <row r="1839" spans="1:11" ht="13.5" x14ac:dyDescent="0.25">
      <c r="A1839" s="3">
        <f>TITRES_STAT!B1842</f>
        <v>44980</v>
      </c>
      <c r="B1839" s="5">
        <f>TITRES_STAT!D1842</f>
        <v>0.34</v>
      </c>
      <c r="C1839" s="2">
        <f t="shared" si="221"/>
        <v>-9.9999999999999534E-3</v>
      </c>
      <c r="D1839" s="2">
        <f t="shared" si="222"/>
        <v>0.36</v>
      </c>
      <c r="E1839" s="2">
        <f t="shared" si="224"/>
        <v>0.38200000000000001</v>
      </c>
      <c r="F1839" s="2">
        <f t="shared" si="225"/>
        <v>0.38150000000000001</v>
      </c>
      <c r="G1839" s="2">
        <f t="shared" si="219"/>
        <v>0.38780000000000003</v>
      </c>
      <c r="H1839" s="2">
        <f t="shared" si="223"/>
        <v>0.46445000000000003</v>
      </c>
      <c r="I1839" s="2">
        <f t="array" ref="I1839">SUMPRODUCT(B1823:B1842, (ROW(B1823:B1842)-ROW(B1823)+1)) / (20*21/2)</f>
        <v>0.37357142857142861</v>
      </c>
      <c r="J1839" s="2">
        <f t="shared" si="226"/>
        <v>0.37895252564828302</v>
      </c>
      <c r="K1839" s="2">
        <f t="shared" si="220"/>
        <v>0.39008623714700275</v>
      </c>
    </row>
    <row r="1840" spans="1:11" ht="13.5" x14ac:dyDescent="0.25">
      <c r="A1840" s="3">
        <f>TITRES_STAT!B1843</f>
        <v>44981</v>
      </c>
      <c r="B1840" s="5">
        <f>TITRES_STAT!D1843</f>
        <v>0.35</v>
      </c>
      <c r="C1840" s="2">
        <f t="shared" si="221"/>
        <v>9.9999999999999534E-3</v>
      </c>
      <c r="D1840" s="2">
        <f t="shared" si="222"/>
        <v>0.35399999999999998</v>
      </c>
      <c r="E1840" s="2">
        <f t="shared" si="224"/>
        <v>0.376</v>
      </c>
      <c r="F1840" s="2">
        <f t="shared" si="225"/>
        <v>0.38049999999999995</v>
      </c>
      <c r="G1840" s="2">
        <f t="shared" si="219"/>
        <v>0.38619999999999999</v>
      </c>
      <c r="H1840" s="2">
        <f t="shared" si="223"/>
        <v>0.46384999999999993</v>
      </c>
      <c r="I1840" s="2">
        <f t="array" ref="I1840">SUMPRODUCT(B1824:B1843, (ROW(B1824:B1843)-ROW(B1824)+1)) / (20*21/2)</f>
        <v>0.37071428571428577</v>
      </c>
      <c r="J1840" s="2">
        <f t="shared" si="226"/>
        <v>0.37619514225320844</v>
      </c>
      <c r="K1840" s="2">
        <f t="shared" si="220"/>
        <v>0.38851422784712031</v>
      </c>
    </row>
    <row r="1841" spans="1:11" ht="13.5" x14ac:dyDescent="0.25">
      <c r="A1841" s="3">
        <f>TITRES_STAT!B1844</f>
        <v>44984</v>
      </c>
      <c r="B1841" s="5">
        <f>TITRES_STAT!D1844</f>
        <v>0.36</v>
      </c>
      <c r="C1841" s="2">
        <f t="shared" si="221"/>
        <v>1.0000000000000009E-2</v>
      </c>
      <c r="D1841" s="2">
        <f t="shared" si="222"/>
        <v>0.35199999999999998</v>
      </c>
      <c r="E1841" s="2">
        <f t="shared" si="224"/>
        <v>0.371</v>
      </c>
      <c r="F1841" s="2">
        <f t="shared" si="225"/>
        <v>0.3805</v>
      </c>
      <c r="G1841" s="2">
        <f t="shared" si="219"/>
        <v>0.38500000000000001</v>
      </c>
      <c r="H1841" s="2">
        <f t="shared" si="223"/>
        <v>0.46319999999999995</v>
      </c>
      <c r="I1841" s="2">
        <f t="array" ref="I1841">SUMPRODUCT(B1825:B1844, (ROW(B1825:B1844)-ROW(B1825)+1)) / (20*21/2)</f>
        <v>0.36695238095238092</v>
      </c>
      <c r="J1841" s="2">
        <f t="shared" si="226"/>
        <v>0.37465274775290291</v>
      </c>
      <c r="K1841" s="2">
        <f t="shared" si="220"/>
        <v>0.38739602283350771</v>
      </c>
    </row>
    <row r="1842" spans="1:11" ht="13.5" x14ac:dyDescent="0.25">
      <c r="A1842" s="3">
        <f>TITRES_STAT!B1845</f>
        <v>44985</v>
      </c>
      <c r="B1842" s="5">
        <f>TITRES_STAT!D1845</f>
        <v>0.36</v>
      </c>
      <c r="C1842" s="2">
        <f t="shared" si="221"/>
        <v>0</v>
      </c>
      <c r="D1842" s="2">
        <f t="shared" si="222"/>
        <v>0.35199999999999998</v>
      </c>
      <c r="E1842" s="2">
        <f t="shared" si="224"/>
        <v>0.36599999999999999</v>
      </c>
      <c r="F1842" s="2">
        <f t="shared" si="225"/>
        <v>0.38</v>
      </c>
      <c r="G1842" s="2">
        <f t="shared" ref="G1842:G1905" si="227">AVERAGE(B1793:B1842)</f>
        <v>0.38400000000000001</v>
      </c>
      <c r="H1842" s="2">
        <f t="shared" si="223"/>
        <v>0.46244999999999997</v>
      </c>
      <c r="I1842" s="2">
        <f t="array" ref="I1842">SUMPRODUCT(B1826:B1845, (ROW(B1826:B1845)-ROW(B1826)+1)) / (20*21/2)</f>
        <v>0.36238095238095236</v>
      </c>
      <c r="J1842" s="2">
        <f t="shared" si="226"/>
        <v>0.37325724796691218</v>
      </c>
      <c r="K1842" s="2">
        <f t="shared" si="220"/>
        <v>0.38632166899689957</v>
      </c>
    </row>
    <row r="1843" spans="1:11" ht="13.5" x14ac:dyDescent="0.25">
      <c r="A1843" s="3">
        <f>TITRES_STAT!B1846</f>
        <v>44986</v>
      </c>
      <c r="B1843" s="5">
        <f>TITRES_STAT!D1846</f>
        <v>0.35</v>
      </c>
      <c r="C1843" s="2">
        <f t="shared" si="221"/>
        <v>-1.0000000000000009E-2</v>
      </c>
      <c r="D1843" s="2">
        <f t="shared" si="222"/>
        <v>0.35199999999999998</v>
      </c>
      <c r="E1843" s="2">
        <f t="shared" si="224"/>
        <v>0.36099999999999999</v>
      </c>
      <c r="F1843" s="2">
        <f t="shared" si="225"/>
        <v>0.3795</v>
      </c>
      <c r="G1843" s="2">
        <f t="shared" si="227"/>
        <v>0.38300000000000006</v>
      </c>
      <c r="H1843" s="2">
        <f t="shared" si="223"/>
        <v>0.46154999999999996</v>
      </c>
      <c r="I1843" s="2">
        <f t="array" ref="I1843">SUMPRODUCT(B1827:B1846, (ROW(B1827:B1846)-ROW(B1827)+1)) / (20*21/2)</f>
        <v>0.35899999999999999</v>
      </c>
      <c r="J1843" s="2">
        <f t="shared" si="226"/>
        <v>0.3710422719700634</v>
      </c>
      <c r="K1843" s="2">
        <f t="shared" ref="K1843:K1906" si="228">$K$4*B1843+(1-$K$4)*K1842</f>
        <v>0.3848972898205506</v>
      </c>
    </row>
    <row r="1844" spans="1:11" ht="13.5" x14ac:dyDescent="0.25">
      <c r="A1844" s="3">
        <f>TITRES_STAT!B1847</f>
        <v>44987</v>
      </c>
      <c r="B1844" s="5">
        <f>TITRES_STAT!D1847</f>
        <v>0.34</v>
      </c>
      <c r="C1844" s="2">
        <f t="shared" si="221"/>
        <v>-9.9999999999999534E-3</v>
      </c>
      <c r="D1844" s="2">
        <f t="shared" si="222"/>
        <v>0.35199999999999998</v>
      </c>
      <c r="E1844" s="2">
        <f t="shared" si="224"/>
        <v>0.35599999999999998</v>
      </c>
      <c r="F1844" s="2">
        <f t="shared" si="225"/>
        <v>0.378</v>
      </c>
      <c r="G1844" s="2">
        <f t="shared" si="227"/>
        <v>0.38160000000000005</v>
      </c>
      <c r="H1844" s="2">
        <f t="shared" si="223"/>
        <v>0.46049999999999991</v>
      </c>
      <c r="I1844" s="2">
        <f t="array" ref="I1844">SUMPRODUCT(B1828:B1847, (ROW(B1828:B1847)-ROW(B1828)+1)) / (20*21/2)</f>
        <v>0.35490476190476189</v>
      </c>
      <c r="J1844" s="2">
        <f t="shared" si="226"/>
        <v>0.36808586511577168</v>
      </c>
      <c r="K1844" s="2">
        <f t="shared" si="228"/>
        <v>0.38313661178837216</v>
      </c>
    </row>
    <row r="1845" spans="1:11" ht="13.5" x14ac:dyDescent="0.25">
      <c r="A1845" s="3">
        <f>TITRES_STAT!B1848</f>
        <v>44988</v>
      </c>
      <c r="B1845" s="5">
        <f>TITRES_STAT!D1848</f>
        <v>0.33</v>
      </c>
      <c r="C1845" s="2">
        <f t="shared" si="221"/>
        <v>-1.0000000000000009E-2</v>
      </c>
      <c r="D1845" s="2">
        <f t="shared" si="222"/>
        <v>0.34799999999999998</v>
      </c>
      <c r="E1845" s="2">
        <f t="shared" si="224"/>
        <v>0.35099999999999998</v>
      </c>
      <c r="F1845" s="2">
        <f t="shared" si="225"/>
        <v>0.37550000000000006</v>
      </c>
      <c r="G1845" s="2">
        <f t="shared" si="227"/>
        <v>0.38</v>
      </c>
      <c r="H1845" s="2">
        <f t="shared" si="223"/>
        <v>0.45929999999999993</v>
      </c>
      <c r="I1845" s="2">
        <f t="array" ref="I1845">SUMPRODUCT(B1829:B1848, (ROW(B1829:B1848)-ROW(B1829)+1)) / (20*21/2)</f>
        <v>0.35019047619047616</v>
      </c>
      <c r="J1845" s="2">
        <f t="shared" si="226"/>
        <v>0.36445863986665056</v>
      </c>
      <c r="K1845" s="2">
        <f t="shared" si="228"/>
        <v>0.38105282309078897</v>
      </c>
    </row>
    <row r="1846" spans="1:11" ht="13.5" x14ac:dyDescent="0.25">
      <c r="A1846" s="3">
        <f>TITRES_STAT!B1849</f>
        <v>44991</v>
      </c>
      <c r="B1846" s="5">
        <f>TITRES_STAT!D1849</f>
        <v>0.34</v>
      </c>
      <c r="C1846" s="2">
        <f t="shared" si="221"/>
        <v>1.0000000000000009E-2</v>
      </c>
      <c r="D1846" s="2">
        <f t="shared" si="222"/>
        <v>0.34400000000000003</v>
      </c>
      <c r="E1846" s="2">
        <f t="shared" si="224"/>
        <v>0.34799999999999998</v>
      </c>
      <c r="F1846" s="2">
        <f t="shared" si="225"/>
        <v>0.37299999999999994</v>
      </c>
      <c r="G1846" s="2">
        <f t="shared" si="227"/>
        <v>0.37859999999999999</v>
      </c>
      <c r="H1846" s="2">
        <f t="shared" si="223"/>
        <v>0.45804999999999985</v>
      </c>
      <c r="I1846" s="2">
        <f t="array" ref="I1846">SUMPRODUCT(B1830:B1849, (ROW(B1830:B1849)-ROW(B1830)+1)) / (20*21/2)</f>
        <v>0.34685714285714286</v>
      </c>
      <c r="J1846" s="2">
        <f t="shared" si="226"/>
        <v>0.36212924559363624</v>
      </c>
      <c r="K1846" s="2">
        <f t="shared" si="228"/>
        <v>0.37944290845977763</v>
      </c>
    </row>
    <row r="1847" spans="1:11" ht="13.5" x14ac:dyDescent="0.25">
      <c r="A1847" s="3">
        <f>TITRES_STAT!B1850</f>
        <v>44992</v>
      </c>
      <c r="B1847" s="5">
        <f>TITRES_STAT!D1850</f>
        <v>0.33</v>
      </c>
      <c r="C1847" s="2">
        <f t="shared" si="221"/>
        <v>-1.0000000000000009E-2</v>
      </c>
      <c r="D1847" s="2">
        <f t="shared" si="222"/>
        <v>0.33800000000000002</v>
      </c>
      <c r="E1847" s="2">
        <f t="shared" si="224"/>
        <v>0.34499999999999997</v>
      </c>
      <c r="F1847" s="2">
        <f t="shared" si="225"/>
        <v>0.3695</v>
      </c>
      <c r="G1847" s="2">
        <f t="shared" si="227"/>
        <v>0.37719999999999998</v>
      </c>
      <c r="H1847" s="2">
        <f t="shared" si="223"/>
        <v>0.45664999999999994</v>
      </c>
      <c r="I1847" s="2">
        <f t="array" ref="I1847">SUMPRODUCT(B1831:B1850, (ROW(B1831:B1850)-ROW(B1831)+1)) / (20*21/2)</f>
        <v>0.34290476190476193</v>
      </c>
      <c r="J1847" s="2">
        <f t="shared" si="226"/>
        <v>0.35906931744186132</v>
      </c>
      <c r="K1847" s="2">
        <f t="shared" si="228"/>
        <v>0.37750397087311971</v>
      </c>
    </row>
    <row r="1848" spans="1:11" ht="13.5" x14ac:dyDescent="0.25">
      <c r="A1848" s="3">
        <f>TITRES_STAT!B1851</f>
        <v>44993</v>
      </c>
      <c r="B1848" s="5">
        <f>TITRES_STAT!D1851</f>
        <v>0.32</v>
      </c>
      <c r="C1848" s="2">
        <f t="shared" si="221"/>
        <v>-1.0000000000000009E-2</v>
      </c>
      <c r="D1848" s="2">
        <f t="shared" si="222"/>
        <v>0.33200000000000002</v>
      </c>
      <c r="E1848" s="2">
        <f t="shared" si="224"/>
        <v>0.34199999999999997</v>
      </c>
      <c r="F1848" s="2">
        <f t="shared" si="225"/>
        <v>0.36499999999999999</v>
      </c>
      <c r="G1848" s="2">
        <f t="shared" si="227"/>
        <v>0.37579999999999991</v>
      </c>
      <c r="H1848" s="2">
        <f t="shared" si="223"/>
        <v>0.45509999999999989</v>
      </c>
      <c r="I1848" s="2">
        <f t="array" ref="I1848">SUMPRODUCT(B1832:B1851, (ROW(B1832:B1851)-ROW(B1832)+1)) / (20*21/2)</f>
        <v>0.33842857142857141</v>
      </c>
      <c r="J1848" s="2">
        <f t="shared" si="226"/>
        <v>0.35534843006644595</v>
      </c>
      <c r="K1848" s="2">
        <f t="shared" si="228"/>
        <v>0.37524891319182091</v>
      </c>
    </row>
    <row r="1849" spans="1:11" ht="13.5" x14ac:dyDescent="0.25">
      <c r="A1849" s="3">
        <f>TITRES_STAT!B1852</f>
        <v>44994</v>
      </c>
      <c r="B1849" s="5">
        <f>TITRES_STAT!D1852</f>
        <v>0.33</v>
      </c>
      <c r="C1849" s="2">
        <f t="shared" si="221"/>
        <v>1.0000000000000009E-2</v>
      </c>
      <c r="D1849" s="2">
        <f t="shared" si="222"/>
        <v>0.33</v>
      </c>
      <c r="E1849" s="2">
        <f t="shared" si="224"/>
        <v>0.34099999999999997</v>
      </c>
      <c r="F1849" s="2">
        <f t="shared" si="225"/>
        <v>0.36150000000000004</v>
      </c>
      <c r="G1849" s="2">
        <f t="shared" si="227"/>
        <v>0.37459999999999988</v>
      </c>
      <c r="H1849" s="2">
        <f t="shared" si="223"/>
        <v>0.45349999999999985</v>
      </c>
      <c r="I1849" s="2">
        <f t="array" ref="I1849">SUMPRODUCT(B1833:B1852, (ROW(B1833:B1852)-ROW(B1833)+1)) / (20*21/2)</f>
        <v>0.33347619047619043</v>
      </c>
      <c r="J1849" s="2">
        <f t="shared" si="226"/>
        <v>0.35293429386964159</v>
      </c>
      <c r="K1849" s="2">
        <f t="shared" si="228"/>
        <v>0.37347444600782792</v>
      </c>
    </row>
    <row r="1850" spans="1:11" ht="13.5" x14ac:dyDescent="0.25">
      <c r="A1850" s="3">
        <f>TITRES_STAT!B1853</f>
        <v>44995</v>
      </c>
      <c r="B1850" s="5">
        <f>TITRES_STAT!D1853</f>
        <v>0.32</v>
      </c>
      <c r="C1850" s="2">
        <f t="shared" si="221"/>
        <v>-1.0000000000000009E-2</v>
      </c>
      <c r="D1850" s="2">
        <f t="shared" si="222"/>
        <v>0.32800000000000001</v>
      </c>
      <c r="E1850" s="2">
        <f t="shared" si="224"/>
        <v>0.33799999999999997</v>
      </c>
      <c r="F1850" s="2">
        <f t="shared" si="225"/>
        <v>0.35700000000000004</v>
      </c>
      <c r="G1850" s="2">
        <f t="shared" si="227"/>
        <v>0.37319999999999987</v>
      </c>
      <c r="H1850" s="2">
        <f t="shared" si="223"/>
        <v>0.45189999999999991</v>
      </c>
      <c r="I1850" s="2">
        <f t="array" ref="I1850">SUMPRODUCT(B1834:B1853, (ROW(B1834:B1853)-ROW(B1834)+1)) / (20*21/2)</f>
        <v>0.32809523809523805</v>
      </c>
      <c r="J1850" s="2">
        <f t="shared" si="226"/>
        <v>0.34979769445348524</v>
      </c>
      <c r="K1850" s="2">
        <f t="shared" si="228"/>
        <v>0.37137740890948179</v>
      </c>
    </row>
    <row r="1851" spans="1:11" ht="13.5" x14ac:dyDescent="0.25">
      <c r="A1851" s="3">
        <f>TITRES_STAT!B1854</f>
        <v>44998</v>
      </c>
      <c r="B1851" s="5">
        <f>TITRES_STAT!D1854</f>
        <v>0.31</v>
      </c>
      <c r="C1851" s="2">
        <f t="shared" si="221"/>
        <v>-1.0000000000000009E-2</v>
      </c>
      <c r="D1851" s="2">
        <f t="shared" si="222"/>
        <v>0.32200000000000001</v>
      </c>
      <c r="E1851" s="2">
        <f t="shared" si="224"/>
        <v>0.33300000000000002</v>
      </c>
      <c r="F1851" s="2">
        <f t="shared" si="225"/>
        <v>0.35199999999999998</v>
      </c>
      <c r="G1851" s="2">
        <f t="shared" si="227"/>
        <v>0.37159999999999987</v>
      </c>
      <c r="H1851" s="2">
        <f t="shared" si="223"/>
        <v>0.45034999999999992</v>
      </c>
      <c r="I1851" s="2">
        <f t="array" ref="I1851">SUMPRODUCT(B1835:B1854, (ROW(B1835:B1854)-ROW(B1835)+1)) / (20*21/2)</f>
        <v>0.32228571428571423</v>
      </c>
      <c r="J1851" s="2">
        <f t="shared" si="226"/>
        <v>0.34600743783886756</v>
      </c>
      <c r="K1851" s="2">
        <f t="shared" si="228"/>
        <v>0.36897045169734527</v>
      </c>
    </row>
    <row r="1852" spans="1:11" ht="13.5" x14ac:dyDescent="0.25">
      <c r="A1852" s="3">
        <f>TITRES_STAT!B1855</f>
        <v>44999</v>
      </c>
      <c r="B1852" s="5">
        <f>TITRES_STAT!D1855</f>
        <v>0.3</v>
      </c>
      <c r="C1852" s="2">
        <f t="shared" si="221"/>
        <v>-1.0000000000000009E-2</v>
      </c>
      <c r="D1852" s="2">
        <f t="shared" si="222"/>
        <v>0.316</v>
      </c>
      <c r="E1852" s="2">
        <f t="shared" si="224"/>
        <v>0.32700000000000001</v>
      </c>
      <c r="F1852" s="2">
        <f t="shared" si="225"/>
        <v>0.34649999999999997</v>
      </c>
      <c r="G1852" s="2">
        <f t="shared" si="227"/>
        <v>0.36979999999999996</v>
      </c>
      <c r="H1852" s="2">
        <f t="shared" si="223"/>
        <v>0.44884999999999986</v>
      </c>
      <c r="I1852" s="2">
        <f t="array" ref="I1852">SUMPRODUCT(B1836:B1855, (ROW(B1836:B1855)-ROW(B1836)+1)) / (20*21/2)</f>
        <v>0.31604761904761908</v>
      </c>
      <c r="J1852" s="2">
        <f t="shared" si="226"/>
        <v>0.34162577709230874</v>
      </c>
      <c r="K1852" s="2">
        <f t="shared" si="228"/>
        <v>0.36626572810137098</v>
      </c>
    </row>
    <row r="1853" spans="1:11" ht="13.5" x14ac:dyDescent="0.25">
      <c r="A1853" s="3">
        <f>TITRES_STAT!B1856</f>
        <v>45000</v>
      </c>
      <c r="B1853" s="5">
        <f>TITRES_STAT!D1856</f>
        <v>0.28999999999999998</v>
      </c>
      <c r="C1853" s="2">
        <f t="shared" si="221"/>
        <v>-1.0000000000000009E-2</v>
      </c>
      <c r="D1853" s="2">
        <f t="shared" si="222"/>
        <v>0.31</v>
      </c>
      <c r="E1853" s="2">
        <f t="shared" si="224"/>
        <v>0.32100000000000001</v>
      </c>
      <c r="F1853" s="2">
        <f t="shared" si="225"/>
        <v>0.34099999999999997</v>
      </c>
      <c r="G1853" s="2">
        <f t="shared" si="227"/>
        <v>0.36799999999999999</v>
      </c>
      <c r="H1853" s="2">
        <f t="shared" si="223"/>
        <v>0.44739999999999985</v>
      </c>
      <c r="I1853" s="2">
        <f t="array" ref="I1853">SUMPRODUCT(B1837:B1856, (ROW(B1837:B1856)-ROW(B1837)+1)) / (20*21/2)</f>
        <v>0.30938095238095237</v>
      </c>
      <c r="J1853" s="2">
        <f t="shared" si="226"/>
        <v>0.33670903641685074</v>
      </c>
      <c r="K1853" s="2">
        <f t="shared" si="228"/>
        <v>0.36327491523465055</v>
      </c>
    </row>
    <row r="1854" spans="1:11" ht="13.5" x14ac:dyDescent="0.25">
      <c r="A1854" s="3">
        <f>TITRES_STAT!B1857</f>
        <v>45001</v>
      </c>
      <c r="B1854" s="5">
        <f>TITRES_STAT!D1857</f>
        <v>0.28000000000000003</v>
      </c>
      <c r="C1854" s="2">
        <f t="shared" si="221"/>
        <v>-9.9999999999999534E-3</v>
      </c>
      <c r="D1854" s="2">
        <f t="shared" si="222"/>
        <v>0.3</v>
      </c>
      <c r="E1854" s="2">
        <f t="shared" si="224"/>
        <v>0.31500000000000006</v>
      </c>
      <c r="F1854" s="2">
        <f t="shared" si="225"/>
        <v>0.33550000000000002</v>
      </c>
      <c r="G1854" s="2">
        <f t="shared" si="227"/>
        <v>0.36579999999999996</v>
      </c>
      <c r="H1854" s="2">
        <f t="shared" si="223"/>
        <v>0.4459999999999999</v>
      </c>
      <c r="I1854" s="2">
        <f t="array" ref="I1854">SUMPRODUCT(B1838:B1857, (ROW(B1838:B1857)-ROW(B1838)+1)) / (20*21/2)</f>
        <v>0.30419047619047618</v>
      </c>
      <c r="J1854" s="2">
        <f t="shared" si="226"/>
        <v>0.33130817580572208</v>
      </c>
      <c r="K1854" s="2">
        <f t="shared" si="228"/>
        <v>0.36000923228427212</v>
      </c>
    </row>
    <row r="1855" spans="1:11" ht="13.5" x14ac:dyDescent="0.25">
      <c r="A1855" s="3">
        <f>TITRES_STAT!B1858</f>
        <v>45002</v>
      </c>
      <c r="B1855" s="5">
        <f>TITRES_STAT!D1858</f>
        <v>0.27</v>
      </c>
      <c r="C1855" s="2">
        <f t="shared" si="221"/>
        <v>-1.0000000000000009E-2</v>
      </c>
      <c r="D1855" s="2">
        <f t="shared" si="222"/>
        <v>0.28999999999999998</v>
      </c>
      <c r="E1855" s="2">
        <f t="shared" si="224"/>
        <v>0.30900000000000005</v>
      </c>
      <c r="F1855" s="2">
        <f t="shared" si="225"/>
        <v>0.32999999999999996</v>
      </c>
      <c r="G1855" s="2">
        <f t="shared" si="227"/>
        <v>0.36339999999999995</v>
      </c>
      <c r="H1855" s="2">
        <f t="shared" si="223"/>
        <v>0.44464999999999982</v>
      </c>
      <c r="I1855" s="2">
        <f t="array" ref="I1855">SUMPRODUCT(B1839:B1858, (ROW(B1839:B1858)-ROW(B1839)+1)) / (20*21/2)</f>
        <v>0.30038095238095242</v>
      </c>
      <c r="J1855" s="2">
        <f t="shared" si="226"/>
        <v>0.32546930191946283</v>
      </c>
      <c r="K1855" s="2">
        <f t="shared" si="228"/>
        <v>0.35647945846920259</v>
      </c>
    </row>
    <row r="1856" spans="1:11" ht="13.5" x14ac:dyDescent="0.25">
      <c r="A1856" s="3">
        <f>TITRES_STAT!B1859</f>
        <v>45006</v>
      </c>
      <c r="B1856" s="5">
        <f>TITRES_STAT!D1859</f>
        <v>0.26</v>
      </c>
      <c r="C1856" s="2">
        <f t="shared" si="221"/>
        <v>-1.0000000000000009E-2</v>
      </c>
      <c r="D1856" s="2">
        <f t="shared" si="222"/>
        <v>0.28000000000000003</v>
      </c>
      <c r="E1856" s="2">
        <f t="shared" si="224"/>
        <v>0.30100000000000005</v>
      </c>
      <c r="F1856" s="2">
        <f t="shared" si="225"/>
        <v>0.32450000000000001</v>
      </c>
      <c r="G1856" s="2">
        <f t="shared" si="227"/>
        <v>0.36080000000000001</v>
      </c>
      <c r="H1856" s="2">
        <f t="shared" si="223"/>
        <v>0.4433499999999998</v>
      </c>
      <c r="I1856" s="2">
        <f t="array" ref="I1856">SUMPRODUCT(B1840:B1859, (ROW(B1840:B1859)-ROW(B1840)+1)) / (20*21/2)</f>
        <v>0.29595238095238097</v>
      </c>
      <c r="J1856" s="2">
        <f t="shared" si="226"/>
        <v>0.3192341303080854</v>
      </c>
      <c r="K1856" s="2">
        <f t="shared" si="228"/>
        <v>0.35269595029393974</v>
      </c>
    </row>
    <row r="1857" spans="1:11" ht="13.5" x14ac:dyDescent="0.25">
      <c r="A1857" s="3">
        <f>TITRES_STAT!B1860</f>
        <v>45007</v>
      </c>
      <c r="B1857" s="5">
        <f>TITRES_STAT!D1860</f>
        <v>0.27</v>
      </c>
      <c r="C1857" s="2">
        <f t="shared" si="221"/>
        <v>1.0000000000000009E-2</v>
      </c>
      <c r="D1857" s="2">
        <f t="shared" si="222"/>
        <v>0.27400000000000002</v>
      </c>
      <c r="E1857" s="2">
        <f t="shared" si="224"/>
        <v>0.29500000000000004</v>
      </c>
      <c r="F1857" s="2">
        <f t="shared" si="225"/>
        <v>0.31999999999999995</v>
      </c>
      <c r="G1857" s="2">
        <f t="shared" si="227"/>
        <v>0.35860000000000009</v>
      </c>
      <c r="H1857" s="2">
        <f t="shared" si="223"/>
        <v>0.44219999999999976</v>
      </c>
      <c r="I1857" s="2">
        <f t="array" ref="I1857">SUMPRODUCT(B1841:B1860, (ROW(B1841:B1860)-ROW(B1841)+1)) / (20*21/2)</f>
        <v>0.2928095238095238</v>
      </c>
      <c r="J1857" s="2">
        <f t="shared" si="226"/>
        <v>0.31454516551683914</v>
      </c>
      <c r="K1857" s="2">
        <f t="shared" si="228"/>
        <v>0.34945297185104018</v>
      </c>
    </row>
    <row r="1858" spans="1:11" ht="13.5" x14ac:dyDescent="0.25">
      <c r="A1858" s="3">
        <f>TITRES_STAT!B1861</f>
        <v>45008</v>
      </c>
      <c r="B1858" s="5">
        <f>TITRES_STAT!D1861</f>
        <v>0.28000000000000003</v>
      </c>
      <c r="C1858" s="2">
        <f t="shared" si="221"/>
        <v>1.0000000000000009E-2</v>
      </c>
      <c r="D1858" s="2">
        <f t="shared" si="222"/>
        <v>0.27200000000000002</v>
      </c>
      <c r="E1858" s="2">
        <f t="shared" si="224"/>
        <v>0.29100000000000004</v>
      </c>
      <c r="F1858" s="2">
        <f t="shared" si="225"/>
        <v>0.31649999999999995</v>
      </c>
      <c r="G1858" s="2">
        <f t="shared" si="227"/>
        <v>0.35640000000000005</v>
      </c>
      <c r="H1858" s="2">
        <f t="shared" si="223"/>
        <v>0.44099999999999978</v>
      </c>
      <c r="I1858" s="2">
        <f t="array" ref="I1858">SUMPRODUCT(B1842:B1861, (ROW(B1842:B1861)-ROW(B1842)+1)) / (20*21/2)</f>
        <v>0.28904761904761905</v>
      </c>
      <c r="J1858" s="2">
        <f t="shared" si="226"/>
        <v>0.31125514975333068</v>
      </c>
      <c r="K1858" s="2">
        <f t="shared" si="228"/>
        <v>0.34672932589609745</v>
      </c>
    </row>
    <row r="1859" spans="1:11" ht="13.5" x14ac:dyDescent="0.25">
      <c r="A1859" s="3">
        <f>TITRES_STAT!B1862</f>
        <v>45009</v>
      </c>
      <c r="B1859" s="5">
        <f>TITRES_STAT!D1862</f>
        <v>0.27</v>
      </c>
      <c r="C1859" s="2">
        <f t="shared" si="221"/>
        <v>-1.0000000000000009E-2</v>
      </c>
      <c r="D1859" s="2">
        <f t="shared" si="222"/>
        <v>0.27</v>
      </c>
      <c r="E1859" s="2">
        <f t="shared" si="224"/>
        <v>0.28500000000000003</v>
      </c>
      <c r="F1859" s="2">
        <f t="shared" si="225"/>
        <v>0.313</v>
      </c>
      <c r="G1859" s="2">
        <f t="shared" si="227"/>
        <v>0.35420000000000007</v>
      </c>
      <c r="H1859" s="2">
        <f t="shared" si="223"/>
        <v>0.43964999999999976</v>
      </c>
      <c r="I1859" s="2">
        <f t="array" ref="I1859">SUMPRODUCT(B1843:B1862, (ROW(B1843:B1862)-ROW(B1843)+1)) / (20*21/2)</f>
        <v>0.28571428571428575</v>
      </c>
      <c r="J1859" s="2">
        <f t="shared" si="226"/>
        <v>0.30732608787206106</v>
      </c>
      <c r="K1859" s="2">
        <f t="shared" si="228"/>
        <v>0.3437203327237015</v>
      </c>
    </row>
    <row r="1860" spans="1:11" ht="13.5" x14ac:dyDescent="0.25">
      <c r="A1860" s="3">
        <f>TITRES_STAT!B1863</f>
        <v>45012</v>
      </c>
      <c r="B1860" s="5">
        <f>TITRES_STAT!D1863</f>
        <v>0.28000000000000003</v>
      </c>
      <c r="C1860" s="2">
        <f t="shared" ref="C1860:C1923" si="229">B1860-B1859</f>
        <v>1.0000000000000009E-2</v>
      </c>
      <c r="D1860" s="2">
        <f t="shared" si="222"/>
        <v>0.27200000000000002</v>
      </c>
      <c r="E1860" s="2">
        <f t="shared" si="224"/>
        <v>0.28099999999999997</v>
      </c>
      <c r="F1860" s="2">
        <f t="shared" si="225"/>
        <v>0.3095</v>
      </c>
      <c r="G1860" s="2">
        <f t="shared" si="227"/>
        <v>0.35200000000000004</v>
      </c>
      <c r="H1860" s="2">
        <f t="shared" si="223"/>
        <v>0.43844999999999973</v>
      </c>
      <c r="I1860" s="2">
        <f t="array" ref="I1860">SUMPRODUCT(B1844:B1863, (ROW(B1844:B1863)-ROW(B1844)+1)) / (20*21/2)</f>
        <v>0.28280952380952379</v>
      </c>
      <c r="J1860" s="2">
        <f t="shared" si="226"/>
        <v>0.30472360331281717</v>
      </c>
      <c r="K1860" s="2">
        <f t="shared" si="228"/>
        <v>0.34122149614630148</v>
      </c>
    </row>
    <row r="1861" spans="1:11" ht="13.5" x14ac:dyDescent="0.25">
      <c r="A1861" s="3">
        <f>TITRES_STAT!B1864</f>
        <v>45013</v>
      </c>
      <c r="B1861" s="5">
        <f>TITRES_STAT!D1864</f>
        <v>0.27</v>
      </c>
      <c r="C1861" s="2">
        <f t="shared" si="229"/>
        <v>-1.0000000000000009E-2</v>
      </c>
      <c r="D1861" s="2">
        <f t="shared" si="222"/>
        <v>0.27400000000000002</v>
      </c>
      <c r="E1861" s="2">
        <f t="shared" si="224"/>
        <v>0.27700000000000002</v>
      </c>
      <c r="F1861" s="2">
        <f t="shared" si="225"/>
        <v>0.30500000000000005</v>
      </c>
      <c r="G1861" s="2">
        <f t="shared" si="227"/>
        <v>0.34960000000000002</v>
      </c>
      <c r="H1861" s="2">
        <f t="shared" si="223"/>
        <v>0.43709999999999971</v>
      </c>
      <c r="I1861" s="2">
        <f t="array" ref="I1861">SUMPRODUCT(B1845:B1864, (ROW(B1845:B1864)-ROW(B1845)+1)) / (20*21/2)</f>
        <v>0.28123809523809534</v>
      </c>
      <c r="J1861" s="2">
        <f t="shared" si="226"/>
        <v>0.30141659347350125</v>
      </c>
      <c r="K1861" s="2">
        <f t="shared" si="228"/>
        <v>0.33842849629742688</v>
      </c>
    </row>
    <row r="1862" spans="1:11" ht="13.5" x14ac:dyDescent="0.25">
      <c r="A1862" s="3">
        <f>TITRES_STAT!B1865</f>
        <v>45014</v>
      </c>
      <c r="B1862" s="5">
        <f>TITRES_STAT!D1865</f>
        <v>0.27</v>
      </c>
      <c r="C1862" s="2">
        <f t="shared" si="229"/>
        <v>0</v>
      </c>
      <c r="D1862" s="2">
        <f t="shared" ref="D1862:D1925" si="230">AVERAGE(B1858:B1862)</f>
        <v>0.27400000000000002</v>
      </c>
      <c r="E1862" s="2">
        <f t="shared" si="224"/>
        <v>0.27400000000000002</v>
      </c>
      <c r="F1862" s="2">
        <f t="shared" si="225"/>
        <v>0.30049999999999999</v>
      </c>
      <c r="G1862" s="2">
        <f t="shared" si="227"/>
        <v>0.34720000000000001</v>
      </c>
      <c r="H1862" s="2">
        <f t="shared" si="223"/>
        <v>0.43564999999999965</v>
      </c>
      <c r="I1862" s="2">
        <f t="array" ref="I1862">SUMPRODUCT(B1846:B1865, (ROW(B1846:B1865)-ROW(B1846)+1)) / (20*21/2)</f>
        <v>0.28090476190476193</v>
      </c>
      <c r="J1862" s="2">
        <f t="shared" si="226"/>
        <v>0.29842453695221538</v>
      </c>
      <c r="K1862" s="2">
        <f t="shared" si="228"/>
        <v>0.33574502585439059</v>
      </c>
    </row>
    <row r="1863" spans="1:11" ht="13.5" x14ac:dyDescent="0.25">
      <c r="A1863" s="3">
        <f>TITRES_STAT!B1866</f>
        <v>45015</v>
      </c>
      <c r="B1863" s="5">
        <f>TITRES_STAT!D1866</f>
        <v>0.27</v>
      </c>
      <c r="C1863" s="2">
        <f t="shared" si="229"/>
        <v>0</v>
      </c>
      <c r="D1863" s="2">
        <f t="shared" si="230"/>
        <v>0.27200000000000002</v>
      </c>
      <c r="E1863" s="2">
        <f t="shared" si="224"/>
        <v>0.27200000000000002</v>
      </c>
      <c r="F1863" s="2">
        <f t="shared" si="225"/>
        <v>0.2965000000000001</v>
      </c>
      <c r="G1863" s="2">
        <f t="shared" si="227"/>
        <v>0.3448</v>
      </c>
      <c r="H1863" s="2">
        <f t="shared" si="223"/>
        <v>0.4340999999999996</v>
      </c>
      <c r="I1863" s="2">
        <f t="array" ref="I1863">SUMPRODUCT(B1847:B1866, (ROW(B1847:B1866)-ROW(B1847)+1)) / (20*21/2)</f>
        <v>0.28171428571428569</v>
      </c>
      <c r="J1863" s="2">
        <f t="shared" si="226"/>
        <v>0.29571743819486151</v>
      </c>
      <c r="K1863" s="2">
        <f t="shared" si="228"/>
        <v>0.33316678954637524</v>
      </c>
    </row>
    <row r="1864" spans="1:11" ht="13.5" x14ac:dyDescent="0.25">
      <c r="A1864" s="3">
        <f>TITRES_STAT!B1867</f>
        <v>45016</v>
      </c>
      <c r="B1864" s="5">
        <f>TITRES_STAT!D1867</f>
        <v>0.28000000000000003</v>
      </c>
      <c r="C1864" s="2">
        <f t="shared" si="229"/>
        <v>1.0000000000000009E-2</v>
      </c>
      <c r="D1864" s="2">
        <f t="shared" si="230"/>
        <v>0.27400000000000002</v>
      </c>
      <c r="E1864" s="2">
        <f t="shared" si="224"/>
        <v>0.27199999999999996</v>
      </c>
      <c r="F1864" s="2">
        <f t="shared" si="225"/>
        <v>0.29349999999999998</v>
      </c>
      <c r="G1864" s="2">
        <f t="shared" si="227"/>
        <v>0.34279999999999994</v>
      </c>
      <c r="H1864" s="2">
        <f t="shared" si="223"/>
        <v>0.4325499999999996</v>
      </c>
      <c r="I1864" s="2">
        <f t="array" ref="I1864">SUMPRODUCT(B1848:B1867, (ROW(B1848:B1867)-ROW(B1848)+1)) / (20*21/2)</f>
        <v>0.28271428571428575</v>
      </c>
      <c r="J1864" s="2">
        <f t="shared" si="226"/>
        <v>0.29422053931916042</v>
      </c>
      <c r="K1864" s="2">
        <f t="shared" si="228"/>
        <v>0.33108181740730169</v>
      </c>
    </row>
    <row r="1865" spans="1:11" ht="13.5" x14ac:dyDescent="0.25">
      <c r="A1865" s="3">
        <f>TITRES_STAT!B1868</f>
        <v>45019</v>
      </c>
      <c r="B1865" s="5">
        <f>TITRES_STAT!D1868</f>
        <v>0.28999999999999998</v>
      </c>
      <c r="C1865" s="2">
        <f t="shared" si="229"/>
        <v>9.9999999999999534E-3</v>
      </c>
      <c r="D1865" s="2">
        <f t="shared" si="230"/>
        <v>0.27600000000000002</v>
      </c>
      <c r="E1865" s="2">
        <f t="shared" si="224"/>
        <v>0.27400000000000002</v>
      </c>
      <c r="F1865" s="2">
        <f t="shared" si="225"/>
        <v>0.29149999999999998</v>
      </c>
      <c r="G1865" s="2">
        <f t="shared" si="227"/>
        <v>0.34119999999999989</v>
      </c>
      <c r="H1865" s="2">
        <f t="shared" si="223"/>
        <v>0.43114999999999964</v>
      </c>
      <c r="I1865" s="2">
        <f t="array" ref="I1865">SUMPRODUCT(B1849:B1868, (ROW(B1849:B1868)-ROW(B1849)+1)) / (20*21/2)</f>
        <v>0.28385714285714292</v>
      </c>
      <c r="J1865" s="2">
        <f t="shared" si="226"/>
        <v>0.29381858319352611</v>
      </c>
      <c r="K1865" s="2">
        <f t="shared" si="228"/>
        <v>0.32947076574427026</v>
      </c>
    </row>
    <row r="1866" spans="1:11" ht="13.5" x14ac:dyDescent="0.25">
      <c r="A1866" s="3">
        <f>TITRES_STAT!B1869</f>
        <v>45020</v>
      </c>
      <c r="B1866" s="5">
        <f>TITRES_STAT!D1869</f>
        <v>0.3</v>
      </c>
      <c r="C1866" s="2">
        <f t="shared" si="229"/>
        <v>1.0000000000000009E-2</v>
      </c>
      <c r="D1866" s="2">
        <f t="shared" si="230"/>
        <v>0.28200000000000003</v>
      </c>
      <c r="E1866" s="2">
        <f t="shared" si="224"/>
        <v>0.27800000000000002</v>
      </c>
      <c r="F1866" s="2">
        <f t="shared" si="225"/>
        <v>0.28949999999999998</v>
      </c>
      <c r="G1866" s="2">
        <f t="shared" si="227"/>
        <v>0.33959999999999996</v>
      </c>
      <c r="H1866" s="2">
        <f t="shared" ref="H1866:H1929" si="231">AVERAGE(B1667:B1866)</f>
        <v>0.42989999999999967</v>
      </c>
      <c r="I1866" s="2">
        <f t="array" ref="I1866">SUMPRODUCT(B1850:B1869, (ROW(B1850:B1869)-ROW(B1850)+1)) / (20*21/2)</f>
        <v>0.28509523809523812</v>
      </c>
      <c r="J1866" s="2">
        <f t="shared" si="226"/>
        <v>0.29440728955604745</v>
      </c>
      <c r="K1866" s="2">
        <f t="shared" si="228"/>
        <v>0.32831504944057338</v>
      </c>
    </row>
    <row r="1867" spans="1:11" ht="13.5" x14ac:dyDescent="0.25">
      <c r="A1867" s="3">
        <f>TITRES_STAT!B1870</f>
        <v>45021</v>
      </c>
      <c r="B1867" s="5">
        <f>TITRES_STAT!D1870</f>
        <v>0.3</v>
      </c>
      <c r="C1867" s="2">
        <f t="shared" si="229"/>
        <v>0</v>
      </c>
      <c r="D1867" s="2">
        <f t="shared" si="230"/>
        <v>0.28800000000000003</v>
      </c>
      <c r="E1867" s="2">
        <f t="shared" si="224"/>
        <v>0.28099999999999997</v>
      </c>
      <c r="F1867" s="2">
        <f t="shared" si="225"/>
        <v>0.28799999999999998</v>
      </c>
      <c r="G1867" s="2">
        <f t="shared" si="227"/>
        <v>0.33819999999999995</v>
      </c>
      <c r="H1867" s="2">
        <f t="shared" si="231"/>
        <v>0.42869999999999964</v>
      </c>
      <c r="I1867" s="2">
        <f t="array" ref="I1867">SUMPRODUCT(B1851:B1870, (ROW(B1851:B1870)-ROW(B1851)+1)) / (20*21/2)</f>
        <v>0.28742857142857148</v>
      </c>
      <c r="J1867" s="2">
        <f t="shared" si="226"/>
        <v>0.2949399286459477</v>
      </c>
      <c r="K1867" s="2">
        <f t="shared" si="228"/>
        <v>0.32720465534486465</v>
      </c>
    </row>
    <row r="1868" spans="1:11" ht="13.5" x14ac:dyDescent="0.25">
      <c r="A1868" s="3">
        <f>TITRES_STAT!B1871</f>
        <v>45022</v>
      </c>
      <c r="B1868" s="5">
        <f>TITRES_STAT!D1871</f>
        <v>0.3</v>
      </c>
      <c r="C1868" s="2">
        <f t="shared" si="229"/>
        <v>0</v>
      </c>
      <c r="D1868" s="2">
        <f t="shared" si="230"/>
        <v>0.29400000000000004</v>
      </c>
      <c r="E1868" s="2">
        <f t="shared" ref="E1868:E1931" si="232">AVERAGE(B1859:B1868)</f>
        <v>0.28299999999999997</v>
      </c>
      <c r="F1868" s="2">
        <f t="shared" si="225"/>
        <v>0.28699999999999998</v>
      </c>
      <c r="G1868" s="2">
        <f t="shared" si="227"/>
        <v>0.3365999999999999</v>
      </c>
      <c r="H1868" s="2">
        <f t="shared" si="231"/>
        <v>0.42749999999999966</v>
      </c>
      <c r="I1868" s="2">
        <f t="array" ref="I1868">SUMPRODUCT(B1852:B1871, (ROW(B1852:B1871)-ROW(B1852)+1)) / (20*21/2)</f>
        <v>0.29076190476190472</v>
      </c>
      <c r="J1868" s="2">
        <f t="shared" si="226"/>
        <v>0.2954218402034765</v>
      </c>
      <c r="K1868" s="2">
        <f t="shared" si="228"/>
        <v>0.32613780611565429</v>
      </c>
    </row>
    <row r="1869" spans="1:11" ht="13.5" x14ac:dyDescent="0.25">
      <c r="A1869" s="3">
        <f>TITRES_STAT!B1872</f>
        <v>45023</v>
      </c>
      <c r="B1869" s="5">
        <f>TITRES_STAT!D1872</f>
        <v>0.3</v>
      </c>
      <c r="C1869" s="2">
        <f t="shared" si="229"/>
        <v>0</v>
      </c>
      <c r="D1869" s="2">
        <f t="shared" si="230"/>
        <v>0.29799999999999999</v>
      </c>
      <c r="E1869" s="2">
        <f t="shared" si="232"/>
        <v>0.28599999999999998</v>
      </c>
      <c r="F1869" s="2">
        <f t="shared" si="225"/>
        <v>0.28549999999999998</v>
      </c>
      <c r="G1869" s="2">
        <f t="shared" si="227"/>
        <v>0.33499999999999991</v>
      </c>
      <c r="H1869" s="2">
        <f t="shared" si="231"/>
        <v>0.42619999999999969</v>
      </c>
      <c r="I1869" s="2">
        <f t="array" ref="I1869">SUMPRODUCT(B1853:B1872, (ROW(B1853:B1872)-ROW(B1853)+1)) / (20*21/2)</f>
        <v>0.294047619047619</v>
      </c>
      <c r="J1869" s="2">
        <f t="shared" si="226"/>
        <v>0.29585785542219306</v>
      </c>
      <c r="K1869" s="2">
        <f t="shared" si="228"/>
        <v>0.32511279411111887</v>
      </c>
    </row>
    <row r="1870" spans="1:11" ht="13.5" x14ac:dyDescent="0.25">
      <c r="A1870" s="3">
        <f>TITRES_STAT!B1873</f>
        <v>45026</v>
      </c>
      <c r="B1870" s="5">
        <f>TITRES_STAT!D1873</f>
        <v>0.31</v>
      </c>
      <c r="C1870" s="2">
        <f t="shared" si="229"/>
        <v>1.0000000000000009E-2</v>
      </c>
      <c r="D1870" s="2">
        <f t="shared" si="230"/>
        <v>0.30199999999999999</v>
      </c>
      <c r="E1870" s="2">
        <f t="shared" si="232"/>
        <v>0.28900000000000003</v>
      </c>
      <c r="F1870" s="2">
        <f t="shared" si="225"/>
        <v>0.28499999999999992</v>
      </c>
      <c r="G1870" s="2">
        <f t="shared" si="227"/>
        <v>0.33379999999999987</v>
      </c>
      <c r="H1870" s="2">
        <f t="shared" si="231"/>
        <v>0.42484999999999973</v>
      </c>
      <c r="I1870" s="2">
        <f t="array" ref="I1870">SUMPRODUCT(B1854:B1873, (ROW(B1854:B1873)-ROW(B1854)+1)) / (20*21/2)</f>
        <v>0.29628571428571426</v>
      </c>
      <c r="J1870" s="2">
        <f t="shared" si="226"/>
        <v>0.29720472633436512</v>
      </c>
      <c r="K1870" s="2">
        <f t="shared" si="228"/>
        <v>0.32452013551852599</v>
      </c>
    </row>
    <row r="1871" spans="1:11" ht="13.5" x14ac:dyDescent="0.25">
      <c r="A1871" s="3">
        <f>TITRES_STAT!B1874</f>
        <v>45027</v>
      </c>
      <c r="B1871" s="5">
        <f>TITRES_STAT!D1874</f>
        <v>0.32</v>
      </c>
      <c r="C1871" s="2">
        <f t="shared" si="229"/>
        <v>1.0000000000000009E-2</v>
      </c>
      <c r="D1871" s="2">
        <f t="shared" si="230"/>
        <v>0.30599999999999999</v>
      </c>
      <c r="E1871" s="2">
        <f t="shared" si="232"/>
        <v>0.29399999999999998</v>
      </c>
      <c r="F1871" s="2">
        <f t="shared" si="225"/>
        <v>0.28549999999999998</v>
      </c>
      <c r="G1871" s="2">
        <f t="shared" si="227"/>
        <v>0.33299999999999991</v>
      </c>
      <c r="H1871" s="2">
        <f t="shared" si="231"/>
        <v>0.42349999999999971</v>
      </c>
      <c r="I1871" s="2">
        <f t="array" ref="I1871">SUMPRODUCT(B1855:B1874, (ROW(B1855:B1874)-ROW(B1855)+1)) / (20*21/2)</f>
        <v>0.29747619047619045</v>
      </c>
      <c r="J1871" s="2">
        <f t="shared" si="226"/>
        <v>0.29937570477871134</v>
      </c>
      <c r="K1871" s="2">
        <f t="shared" si="228"/>
        <v>0.32434287530211325</v>
      </c>
    </row>
    <row r="1872" spans="1:11" ht="13.5" x14ac:dyDescent="0.25">
      <c r="A1872" s="3">
        <f>TITRES_STAT!B1875</f>
        <v>45028</v>
      </c>
      <c r="B1872" s="5">
        <f>TITRES_STAT!D1875</f>
        <v>0.32</v>
      </c>
      <c r="C1872" s="2">
        <f t="shared" si="229"/>
        <v>0</v>
      </c>
      <c r="D1872" s="2">
        <f t="shared" si="230"/>
        <v>0.31</v>
      </c>
      <c r="E1872" s="2">
        <f t="shared" si="232"/>
        <v>0.29899999999999999</v>
      </c>
      <c r="F1872" s="2">
        <f t="shared" si="225"/>
        <v>0.28649999999999998</v>
      </c>
      <c r="G1872" s="2">
        <f t="shared" si="227"/>
        <v>0.33199999999999996</v>
      </c>
      <c r="H1872" s="2">
        <f t="shared" si="231"/>
        <v>0.4220999999999997</v>
      </c>
      <c r="I1872" s="2">
        <f t="array" ref="I1872">SUMPRODUCT(B1856:B1875, (ROW(B1856:B1875)-ROW(B1856)+1)) / (20*21/2)</f>
        <v>0.29761904761904756</v>
      </c>
      <c r="J1872" s="2">
        <f t="shared" si="226"/>
        <v>0.30133992337121501</v>
      </c>
      <c r="K1872" s="2">
        <f t="shared" si="228"/>
        <v>0.32417256646673631</v>
      </c>
    </row>
    <row r="1873" spans="1:11" ht="13.5" x14ac:dyDescent="0.25">
      <c r="A1873" s="3">
        <f>TITRES_STAT!B1876</f>
        <v>45029</v>
      </c>
      <c r="B1873" s="5">
        <f>TITRES_STAT!D1876</f>
        <v>0.31</v>
      </c>
      <c r="C1873" s="2">
        <f t="shared" si="229"/>
        <v>-1.0000000000000009E-2</v>
      </c>
      <c r="D1873" s="2">
        <f t="shared" si="230"/>
        <v>0.312</v>
      </c>
      <c r="E1873" s="2">
        <f t="shared" si="232"/>
        <v>0.30299999999999999</v>
      </c>
      <c r="F1873" s="2">
        <f t="shared" si="225"/>
        <v>0.28749999999999998</v>
      </c>
      <c r="G1873" s="2">
        <f t="shared" si="227"/>
        <v>0.33099999999999996</v>
      </c>
      <c r="H1873" s="2">
        <f t="shared" si="231"/>
        <v>0.42064999999999975</v>
      </c>
      <c r="I1873" s="2">
        <f t="array" ref="I1873">SUMPRODUCT(B1857:B1876, (ROW(B1857:B1876)-ROW(B1857)+1)) / (20*21/2)</f>
        <v>0.29671428571428571</v>
      </c>
      <c r="J1873" s="2">
        <f t="shared" si="226"/>
        <v>0.30216469257395645</v>
      </c>
      <c r="K1873" s="2">
        <f t="shared" si="228"/>
        <v>0.32361677954647217</v>
      </c>
    </row>
    <row r="1874" spans="1:11" ht="13.5" x14ac:dyDescent="0.25">
      <c r="A1874" s="3">
        <f>TITRES_STAT!B1877</f>
        <v>45030</v>
      </c>
      <c r="B1874" s="5">
        <f>TITRES_STAT!D1877</f>
        <v>0.3</v>
      </c>
      <c r="C1874" s="2">
        <f t="shared" si="229"/>
        <v>-1.0000000000000009E-2</v>
      </c>
      <c r="D1874" s="2">
        <f t="shared" si="230"/>
        <v>0.312</v>
      </c>
      <c r="E1874" s="2">
        <f t="shared" si="232"/>
        <v>0.30499999999999999</v>
      </c>
      <c r="F1874" s="2">
        <f t="shared" si="225"/>
        <v>0.28849999999999992</v>
      </c>
      <c r="G1874" s="2">
        <f t="shared" si="227"/>
        <v>0.3296</v>
      </c>
      <c r="H1874" s="2">
        <f t="shared" si="231"/>
        <v>0.41924999999999973</v>
      </c>
      <c r="I1874" s="2">
        <f t="array" ref="I1874">SUMPRODUCT(B1858:B1877, (ROW(B1858:B1877)-ROW(B1858)+1)) / (20*21/2)</f>
        <v>0.29476190476190478</v>
      </c>
      <c r="J1874" s="2">
        <f t="shared" si="226"/>
        <v>0.3019585313764368</v>
      </c>
      <c r="K1874" s="2">
        <f t="shared" si="228"/>
        <v>0.32269063132896347</v>
      </c>
    </row>
    <row r="1875" spans="1:11" ht="13.5" x14ac:dyDescent="0.25">
      <c r="A1875" s="3">
        <f>TITRES_STAT!B1878</f>
        <v>45033</v>
      </c>
      <c r="B1875" s="5">
        <f>TITRES_STAT!D1878</f>
        <v>0.28999999999999998</v>
      </c>
      <c r="C1875" s="2">
        <f t="shared" si="229"/>
        <v>-1.0000000000000009E-2</v>
      </c>
      <c r="D1875" s="2">
        <f t="shared" si="230"/>
        <v>0.308</v>
      </c>
      <c r="E1875" s="2">
        <f t="shared" si="232"/>
        <v>0.30499999999999999</v>
      </c>
      <c r="F1875" s="2">
        <f t="shared" si="225"/>
        <v>0.28949999999999998</v>
      </c>
      <c r="G1875" s="2">
        <f t="shared" si="227"/>
        <v>0.32779999999999992</v>
      </c>
      <c r="H1875" s="2">
        <f t="shared" si="231"/>
        <v>0.41779999999999978</v>
      </c>
      <c r="I1875" s="2">
        <f t="array" ref="I1875">SUMPRODUCT(B1859:B1878, (ROW(B1859:B1878)-ROW(B1859)+1)) / (20*21/2)</f>
        <v>0.29185714285714287</v>
      </c>
      <c r="J1875" s="2">
        <f t="shared" si="226"/>
        <v>0.30081962362629994</v>
      </c>
      <c r="K1875" s="2">
        <f t="shared" si="228"/>
        <v>0.32140864578665118</v>
      </c>
    </row>
    <row r="1876" spans="1:11" ht="13.5" x14ac:dyDescent="0.25">
      <c r="A1876" s="3">
        <f>TITRES_STAT!B1879</f>
        <v>45034</v>
      </c>
      <c r="B1876" s="5">
        <f>TITRES_STAT!D1879</f>
        <v>0.28000000000000003</v>
      </c>
      <c r="C1876" s="2">
        <f t="shared" si="229"/>
        <v>-9.9999999999999534E-3</v>
      </c>
      <c r="D1876" s="2">
        <f t="shared" si="230"/>
        <v>0.3</v>
      </c>
      <c r="E1876" s="2">
        <f t="shared" si="232"/>
        <v>0.30300000000000005</v>
      </c>
      <c r="F1876" s="2">
        <f t="shared" ref="F1876:F1939" si="233">AVERAGE(B1857:B1876)</f>
        <v>0.29049999999999998</v>
      </c>
      <c r="G1876" s="2">
        <f t="shared" si="227"/>
        <v>0.32559999999999995</v>
      </c>
      <c r="H1876" s="2">
        <f t="shared" si="231"/>
        <v>0.41639999999999977</v>
      </c>
      <c r="I1876" s="2">
        <f t="array" ref="I1876">SUMPRODUCT(B1860:B1879, (ROW(B1860:B1879)-ROW(B1860)+1)) / (20*21/2)</f>
        <v>0.28904761904761905</v>
      </c>
      <c r="J1876" s="2">
        <f t="shared" si="226"/>
        <v>0.29883680232855708</v>
      </c>
      <c r="K1876" s="2">
        <f t="shared" si="228"/>
        <v>0.31978477732442956</v>
      </c>
    </row>
    <row r="1877" spans="1:11" ht="13.5" x14ac:dyDescent="0.25">
      <c r="A1877" s="3">
        <f>TITRES_STAT!B1880</f>
        <v>45035</v>
      </c>
      <c r="B1877" s="5">
        <f>TITRES_STAT!D1880</f>
        <v>0.27</v>
      </c>
      <c r="C1877" s="2">
        <f t="shared" si="229"/>
        <v>-1.0000000000000009E-2</v>
      </c>
      <c r="D1877" s="2">
        <f t="shared" si="230"/>
        <v>0.28999999999999998</v>
      </c>
      <c r="E1877" s="2">
        <f t="shared" si="232"/>
        <v>0.30000000000000004</v>
      </c>
      <c r="F1877" s="2">
        <f t="shared" si="233"/>
        <v>0.29049999999999992</v>
      </c>
      <c r="G1877" s="2">
        <f t="shared" si="227"/>
        <v>0.32299999999999995</v>
      </c>
      <c r="H1877" s="2">
        <f t="shared" si="231"/>
        <v>0.41494999999999976</v>
      </c>
      <c r="I1877" s="2">
        <f t="array" ref="I1877">SUMPRODUCT(B1861:B1880, (ROW(B1861:B1880)-ROW(B1861)+1)) / (20*21/2)</f>
        <v>0.28723809523809518</v>
      </c>
      <c r="J1877" s="2">
        <f t="shared" ref="J1877:J1940" si="234">$J$4*B1877+J1876*(1-$J$4)</f>
        <v>0.29609044020202779</v>
      </c>
      <c r="K1877" s="2">
        <f t="shared" si="228"/>
        <v>0.31783243311562837</v>
      </c>
    </row>
    <row r="1878" spans="1:11" ht="13.5" x14ac:dyDescent="0.25">
      <c r="A1878" s="3">
        <f>TITRES_STAT!B1881</f>
        <v>45036</v>
      </c>
      <c r="B1878" s="5">
        <f>TITRES_STAT!D1881</f>
        <v>0.26</v>
      </c>
      <c r="C1878" s="2">
        <f t="shared" si="229"/>
        <v>-1.0000000000000009E-2</v>
      </c>
      <c r="D1878" s="2">
        <f t="shared" si="230"/>
        <v>0.28000000000000003</v>
      </c>
      <c r="E1878" s="2">
        <f t="shared" si="232"/>
        <v>0.29599999999999999</v>
      </c>
      <c r="F1878" s="2">
        <f t="shared" si="233"/>
        <v>0.28949999999999998</v>
      </c>
      <c r="G1878" s="2">
        <f t="shared" si="227"/>
        <v>0.31999999999999995</v>
      </c>
      <c r="H1878" s="2">
        <f t="shared" si="231"/>
        <v>0.41349999999999981</v>
      </c>
      <c r="I1878" s="2">
        <f t="array" ref="I1878">SUMPRODUCT(B1862:B1881, (ROW(B1862:B1881)-ROW(B1862)+1)) / (20*21/2)</f>
        <v>0.28642857142857148</v>
      </c>
      <c r="J1878" s="2">
        <f t="shared" si="234"/>
        <v>0.29265325542088227</v>
      </c>
      <c r="K1878" s="2">
        <f t="shared" si="228"/>
        <v>0.3155644945620743</v>
      </c>
    </row>
    <row r="1879" spans="1:11" ht="13.5" x14ac:dyDescent="0.25">
      <c r="A1879" s="3">
        <f>TITRES_STAT!B1882</f>
        <v>45040</v>
      </c>
      <c r="B1879" s="5">
        <f>TITRES_STAT!D1882</f>
        <v>0.26</v>
      </c>
      <c r="C1879" s="2">
        <f t="shared" si="229"/>
        <v>0</v>
      </c>
      <c r="D1879" s="2">
        <f t="shared" si="230"/>
        <v>0.27200000000000002</v>
      </c>
      <c r="E1879" s="2">
        <f t="shared" si="232"/>
        <v>0.29199999999999998</v>
      </c>
      <c r="F1879" s="2">
        <f t="shared" si="233"/>
        <v>0.28899999999999998</v>
      </c>
      <c r="G1879" s="2">
        <f t="shared" si="227"/>
        <v>0.31719999999999993</v>
      </c>
      <c r="H1879" s="2">
        <f t="shared" si="231"/>
        <v>0.41204999999999975</v>
      </c>
      <c r="I1879" s="2">
        <f t="array" ref="I1879">SUMPRODUCT(B1863:B1882, (ROW(B1863:B1882)-ROW(B1863)+1)) / (20*21/2)</f>
        <v>0.28557142857142859</v>
      </c>
      <c r="J1879" s="2">
        <f t="shared" si="234"/>
        <v>0.28954342157127444</v>
      </c>
      <c r="K1879" s="2">
        <f t="shared" si="228"/>
        <v>0.31338549477532629</v>
      </c>
    </row>
    <row r="1880" spans="1:11" ht="13.5" x14ac:dyDescent="0.25">
      <c r="A1880" s="3">
        <f>TITRES_STAT!B1883</f>
        <v>45041</v>
      </c>
      <c r="B1880" s="5">
        <f>TITRES_STAT!D1883</f>
        <v>0.27</v>
      </c>
      <c r="C1880" s="2">
        <f t="shared" si="229"/>
        <v>1.0000000000000009E-2</v>
      </c>
      <c r="D1880" s="2">
        <f t="shared" si="230"/>
        <v>0.26800000000000002</v>
      </c>
      <c r="E1880" s="2">
        <f t="shared" si="232"/>
        <v>0.28799999999999992</v>
      </c>
      <c r="F1880" s="2">
        <f t="shared" si="233"/>
        <v>0.28849999999999998</v>
      </c>
      <c r="G1880" s="2">
        <f t="shared" si="227"/>
        <v>0.3143999999999999</v>
      </c>
      <c r="H1880" s="2">
        <f t="shared" si="231"/>
        <v>0.41064999999999968</v>
      </c>
      <c r="I1880" s="2">
        <f t="array" ref="I1880">SUMPRODUCT(B1864:B1883, (ROW(B1864:B1883)-ROW(B1864)+1)) / (20*21/2)</f>
        <v>0.28371428571428575</v>
      </c>
      <c r="J1880" s="2">
        <f t="shared" si="234"/>
        <v>0.28768214332639114</v>
      </c>
      <c r="K1880" s="2">
        <f t="shared" si="228"/>
        <v>0.31168410282335268</v>
      </c>
    </row>
    <row r="1881" spans="1:11" ht="13.5" x14ac:dyDescent="0.25">
      <c r="A1881" s="3">
        <f>TITRES_STAT!B1884</f>
        <v>45042</v>
      </c>
      <c r="B1881" s="5">
        <f>TITRES_STAT!D1884</f>
        <v>0.28000000000000003</v>
      </c>
      <c r="C1881" s="2">
        <f t="shared" si="229"/>
        <v>1.0000000000000009E-2</v>
      </c>
      <c r="D1881" s="2">
        <f t="shared" si="230"/>
        <v>0.26800000000000002</v>
      </c>
      <c r="E1881" s="2">
        <f t="shared" si="232"/>
        <v>0.28399999999999997</v>
      </c>
      <c r="F1881" s="2">
        <f t="shared" si="233"/>
        <v>0.28899999999999992</v>
      </c>
      <c r="G1881" s="2">
        <f t="shared" si="227"/>
        <v>0.31179999999999991</v>
      </c>
      <c r="H1881" s="2">
        <f t="shared" si="231"/>
        <v>0.40934999999999971</v>
      </c>
      <c r="I1881" s="2">
        <f t="array" ref="I1881">SUMPRODUCT(B1865:B1884, (ROW(B1865:B1884)-ROW(B1865)+1)) / (20*21/2)</f>
        <v>0.28185714285714286</v>
      </c>
      <c r="J1881" s="2">
        <f t="shared" si="234"/>
        <v>0.28695051062863963</v>
      </c>
      <c r="K1881" s="2">
        <f t="shared" si="228"/>
        <v>0.3104415889871428</v>
      </c>
    </row>
    <row r="1882" spans="1:11" ht="13.5" x14ac:dyDescent="0.25">
      <c r="A1882" s="3">
        <f>TITRES_STAT!B1885</f>
        <v>45043</v>
      </c>
      <c r="B1882" s="5">
        <f>TITRES_STAT!D1885</f>
        <v>0.28000000000000003</v>
      </c>
      <c r="C1882" s="2">
        <f t="shared" si="229"/>
        <v>0</v>
      </c>
      <c r="D1882" s="2">
        <f t="shared" si="230"/>
        <v>0.27</v>
      </c>
      <c r="E1882" s="2">
        <f t="shared" si="232"/>
        <v>0.28000000000000008</v>
      </c>
      <c r="F1882" s="2">
        <f t="shared" si="233"/>
        <v>0.28949999999999998</v>
      </c>
      <c r="G1882" s="2">
        <f t="shared" si="227"/>
        <v>0.30919999999999992</v>
      </c>
      <c r="H1882" s="2">
        <f t="shared" si="231"/>
        <v>0.40814999999999968</v>
      </c>
      <c r="I1882" s="2">
        <f t="array" ref="I1882">SUMPRODUCT(B1866:B1885, (ROW(B1866:B1885)-ROW(B1866)+1)) / (20*21/2)</f>
        <v>0.28004761904761905</v>
      </c>
      <c r="J1882" s="2">
        <f t="shared" si="234"/>
        <v>0.28628855723543589</v>
      </c>
      <c r="K1882" s="2">
        <f t="shared" si="228"/>
        <v>0.30924780118372547</v>
      </c>
    </row>
    <row r="1883" spans="1:11" ht="13.5" x14ac:dyDescent="0.25">
      <c r="A1883" s="3">
        <f>TITRES_STAT!B1886</f>
        <v>45044</v>
      </c>
      <c r="B1883" s="5">
        <f>TITRES_STAT!D1886</f>
        <v>0.27</v>
      </c>
      <c r="C1883" s="2">
        <f t="shared" si="229"/>
        <v>-1.0000000000000009E-2</v>
      </c>
      <c r="D1883" s="2">
        <f t="shared" si="230"/>
        <v>0.27200000000000002</v>
      </c>
      <c r="E1883" s="2">
        <f t="shared" si="232"/>
        <v>0.27600000000000002</v>
      </c>
      <c r="F1883" s="2">
        <f t="shared" si="233"/>
        <v>0.28949999999999998</v>
      </c>
      <c r="G1883" s="2">
        <f t="shared" si="227"/>
        <v>0.30659999999999987</v>
      </c>
      <c r="H1883" s="2">
        <f t="shared" si="231"/>
        <v>0.40684999999999966</v>
      </c>
      <c r="I1883" s="2">
        <f t="array" ref="I1883">SUMPRODUCT(B1867:B1886, (ROW(B1867:B1886)-ROW(B1867)+1)) / (20*21/2)</f>
        <v>0.27738095238095239</v>
      </c>
      <c r="J1883" s="2">
        <f t="shared" si="234"/>
        <v>0.28473726607015626</v>
      </c>
      <c r="K1883" s="2">
        <f t="shared" si="228"/>
        <v>0.30770867172554017</v>
      </c>
    </row>
    <row r="1884" spans="1:11" ht="13.5" x14ac:dyDescent="0.25">
      <c r="A1884" s="3">
        <f>TITRES_STAT!B1887</f>
        <v>45048</v>
      </c>
      <c r="B1884" s="5">
        <f>TITRES_STAT!D1887</f>
        <v>0.27</v>
      </c>
      <c r="C1884" s="2">
        <f t="shared" si="229"/>
        <v>0</v>
      </c>
      <c r="D1884" s="2">
        <f t="shared" si="230"/>
        <v>0.27400000000000002</v>
      </c>
      <c r="E1884" s="2">
        <f t="shared" si="232"/>
        <v>0.27300000000000002</v>
      </c>
      <c r="F1884" s="2">
        <f t="shared" si="233"/>
        <v>0.28899999999999998</v>
      </c>
      <c r="G1884" s="2">
        <f t="shared" si="227"/>
        <v>0.30419999999999997</v>
      </c>
      <c r="H1884" s="2">
        <f t="shared" si="231"/>
        <v>0.40554999999999969</v>
      </c>
      <c r="I1884" s="2">
        <f t="array" ref="I1884">SUMPRODUCT(B1868:B1887, (ROW(B1868:B1887)-ROW(B1868)+1)) / (20*21/2)</f>
        <v>0.27490476190476193</v>
      </c>
      <c r="J1884" s="2">
        <f t="shared" si="234"/>
        <v>0.28333371692061754</v>
      </c>
      <c r="K1884" s="2">
        <f t="shared" si="228"/>
        <v>0.30622990028532293</v>
      </c>
    </row>
    <row r="1885" spans="1:11" ht="13.5" x14ac:dyDescent="0.25">
      <c r="A1885" s="3">
        <f>TITRES_STAT!B1888</f>
        <v>45049</v>
      </c>
      <c r="B1885" s="5">
        <f>TITRES_STAT!D1888</f>
        <v>0.27</v>
      </c>
      <c r="C1885" s="2">
        <f t="shared" si="229"/>
        <v>0</v>
      </c>
      <c r="D1885" s="2">
        <f t="shared" si="230"/>
        <v>0.27400000000000002</v>
      </c>
      <c r="E1885" s="2">
        <f t="shared" si="232"/>
        <v>0.27100000000000002</v>
      </c>
      <c r="F1885" s="2">
        <f t="shared" si="233"/>
        <v>0.28799999999999998</v>
      </c>
      <c r="G1885" s="2">
        <f t="shared" si="227"/>
        <v>0.30199999999999994</v>
      </c>
      <c r="H1885" s="2">
        <f t="shared" si="231"/>
        <v>0.40434999999999965</v>
      </c>
      <c r="I1885" s="2">
        <f t="array" ref="I1885">SUMPRODUCT(B1869:B1888, (ROW(B1869:B1888)-ROW(B1869)+1)) / (20*21/2)</f>
        <v>0.27261904761904759</v>
      </c>
      <c r="J1885" s="2">
        <f t="shared" si="234"/>
        <v>0.28206383911865396</v>
      </c>
      <c r="K1885" s="2">
        <f t="shared" si="228"/>
        <v>0.3048091198819769</v>
      </c>
    </row>
    <row r="1886" spans="1:11" ht="13.5" x14ac:dyDescent="0.25">
      <c r="A1886" s="3">
        <f>TITRES_STAT!B1889</f>
        <v>45050</v>
      </c>
      <c r="B1886" s="5">
        <f>TITRES_STAT!D1889</f>
        <v>0.26</v>
      </c>
      <c r="C1886" s="2">
        <f t="shared" si="229"/>
        <v>-1.0000000000000009E-2</v>
      </c>
      <c r="D1886" s="2">
        <f t="shared" si="230"/>
        <v>0.27</v>
      </c>
      <c r="E1886" s="2">
        <f t="shared" si="232"/>
        <v>0.26900000000000002</v>
      </c>
      <c r="F1886" s="2">
        <f t="shared" si="233"/>
        <v>0.28599999999999992</v>
      </c>
      <c r="G1886" s="2">
        <f t="shared" si="227"/>
        <v>0.29979999999999996</v>
      </c>
      <c r="H1886" s="2">
        <f t="shared" si="231"/>
        <v>0.40299999999999969</v>
      </c>
      <c r="I1886" s="2">
        <f t="array" ref="I1886">SUMPRODUCT(B1870:B1889, (ROW(B1870:B1889)-ROW(B1870)+1)) / (20*21/2)</f>
        <v>0.27052380952380956</v>
      </c>
      <c r="J1886" s="2">
        <f t="shared" si="234"/>
        <v>0.27996252110735359</v>
      </c>
      <c r="K1886" s="2">
        <f t="shared" si="228"/>
        <v>0.30305189949444838</v>
      </c>
    </row>
    <row r="1887" spans="1:11" ht="13.5" x14ac:dyDescent="0.25">
      <c r="A1887" s="3">
        <f>TITRES_STAT!B1890</f>
        <v>45051</v>
      </c>
      <c r="B1887" s="5">
        <f>TITRES_STAT!D1890</f>
        <v>0.26</v>
      </c>
      <c r="C1887" s="2">
        <f t="shared" si="229"/>
        <v>0</v>
      </c>
      <c r="D1887" s="2">
        <f t="shared" si="230"/>
        <v>0.26600000000000001</v>
      </c>
      <c r="E1887" s="2">
        <f t="shared" si="232"/>
        <v>0.26799999999999996</v>
      </c>
      <c r="F1887" s="2">
        <f t="shared" si="233"/>
        <v>0.28399999999999997</v>
      </c>
      <c r="G1887" s="2">
        <f t="shared" si="227"/>
        <v>0.29779999999999995</v>
      </c>
      <c r="H1887" s="2">
        <f t="shared" si="231"/>
        <v>0.40174999999999961</v>
      </c>
      <c r="I1887" s="2">
        <f t="array" ref="I1887">SUMPRODUCT(B1871:B1890, (ROW(B1871:B1890)-ROW(B1871)+1)) / (20*21/2)</f>
        <v>0.26861904761904765</v>
      </c>
      <c r="J1887" s="2">
        <f t="shared" si="234"/>
        <v>0.27806132862093896</v>
      </c>
      <c r="K1887" s="2">
        <f t="shared" si="228"/>
        <v>0.30136358971035238</v>
      </c>
    </row>
    <row r="1888" spans="1:11" ht="13.5" x14ac:dyDescent="0.25">
      <c r="A1888" s="3">
        <f>TITRES_STAT!B1891</f>
        <v>45054</v>
      </c>
      <c r="B1888" s="5">
        <f>TITRES_STAT!D1891</f>
        <v>0.26</v>
      </c>
      <c r="C1888" s="2">
        <f t="shared" si="229"/>
        <v>0</v>
      </c>
      <c r="D1888" s="2">
        <f t="shared" si="230"/>
        <v>0.26400000000000001</v>
      </c>
      <c r="E1888" s="2">
        <f t="shared" si="232"/>
        <v>0.26799999999999996</v>
      </c>
      <c r="F1888" s="2">
        <f t="shared" si="233"/>
        <v>0.28199999999999992</v>
      </c>
      <c r="G1888" s="2">
        <f t="shared" si="227"/>
        <v>0.29599999999999999</v>
      </c>
      <c r="H1888" s="2">
        <f t="shared" si="231"/>
        <v>0.40049999999999969</v>
      </c>
      <c r="I1888" s="2">
        <f t="array" ref="I1888">SUMPRODUCT(B1872:B1891, (ROW(B1872:B1891)-ROW(B1872)+1)) / (20*21/2)</f>
        <v>0.266952380952381</v>
      </c>
      <c r="J1888" s="2">
        <f t="shared" si="234"/>
        <v>0.27634120208561147</v>
      </c>
      <c r="K1888" s="2">
        <f t="shared" si="228"/>
        <v>0.29974148815308366</v>
      </c>
    </row>
    <row r="1889" spans="1:11" ht="13.5" x14ac:dyDescent="0.25">
      <c r="A1889" s="3">
        <f>TITRES_STAT!B1892</f>
        <v>45055</v>
      </c>
      <c r="B1889" s="5">
        <f>TITRES_STAT!D1892</f>
        <v>0.26</v>
      </c>
      <c r="C1889" s="2">
        <f t="shared" si="229"/>
        <v>0</v>
      </c>
      <c r="D1889" s="2">
        <f t="shared" si="230"/>
        <v>0.26200000000000001</v>
      </c>
      <c r="E1889" s="2">
        <f t="shared" si="232"/>
        <v>0.26799999999999996</v>
      </c>
      <c r="F1889" s="2">
        <f t="shared" si="233"/>
        <v>0.27999999999999992</v>
      </c>
      <c r="G1889" s="2">
        <f t="shared" si="227"/>
        <v>0.2944</v>
      </c>
      <c r="H1889" s="2">
        <f t="shared" si="231"/>
        <v>0.39914999999999973</v>
      </c>
      <c r="I1889" s="2">
        <f t="array" ref="I1889">SUMPRODUCT(B1873:B1892, (ROW(B1873:B1892)-ROW(B1873)+1)) / (20*21/2)</f>
        <v>0.2665238095238095</v>
      </c>
      <c r="J1889" s="2">
        <f t="shared" si="234"/>
        <v>0.27478489712507703</v>
      </c>
      <c r="K1889" s="2">
        <f t="shared" si="228"/>
        <v>0.29818299842159018</v>
      </c>
    </row>
    <row r="1890" spans="1:11" ht="13.5" x14ac:dyDescent="0.25">
      <c r="A1890" s="3">
        <f>TITRES_STAT!B1893</f>
        <v>45056</v>
      </c>
      <c r="B1890" s="5">
        <f>TITRES_STAT!D1893</f>
        <v>0.26</v>
      </c>
      <c r="C1890" s="2">
        <f t="shared" si="229"/>
        <v>0</v>
      </c>
      <c r="D1890" s="2">
        <f t="shared" si="230"/>
        <v>0.26</v>
      </c>
      <c r="E1890" s="2">
        <f t="shared" si="232"/>
        <v>0.26700000000000002</v>
      </c>
      <c r="F1890" s="2">
        <f t="shared" si="233"/>
        <v>0.27749999999999997</v>
      </c>
      <c r="G1890" s="2">
        <f t="shared" si="227"/>
        <v>0.29259999999999997</v>
      </c>
      <c r="H1890" s="2">
        <f t="shared" si="231"/>
        <v>0.39779999999999971</v>
      </c>
      <c r="I1890" s="2">
        <f t="array" ref="I1890">SUMPRODUCT(B1874:B1893, (ROW(B1874:B1893)-ROW(B1874)+1)) / (20*21/2)</f>
        <v>0.26538095238095238</v>
      </c>
      <c r="J1890" s="2">
        <f t="shared" si="234"/>
        <v>0.27337681168459349</v>
      </c>
      <c r="K1890" s="2">
        <f t="shared" si="228"/>
        <v>0.29668562593446901</v>
      </c>
    </row>
    <row r="1891" spans="1:11" ht="13.5" x14ac:dyDescent="0.25">
      <c r="A1891" s="3">
        <f>TITRES_STAT!B1894</f>
        <v>45057</v>
      </c>
      <c r="B1891" s="5">
        <f>TITRES_STAT!D1894</f>
        <v>0.26</v>
      </c>
      <c r="C1891" s="2">
        <f t="shared" si="229"/>
        <v>0</v>
      </c>
      <c r="D1891" s="2">
        <f t="shared" si="230"/>
        <v>0.26</v>
      </c>
      <c r="E1891" s="2">
        <f t="shared" si="232"/>
        <v>0.26499999999999996</v>
      </c>
      <c r="F1891" s="2">
        <f t="shared" si="233"/>
        <v>0.27449999999999997</v>
      </c>
      <c r="G1891" s="2">
        <f t="shared" si="227"/>
        <v>0.29059999999999997</v>
      </c>
      <c r="H1891" s="2">
        <f t="shared" si="231"/>
        <v>0.39634999999999976</v>
      </c>
      <c r="I1891" s="2">
        <f t="array" ref="I1891">SUMPRODUCT(B1875:B1894, (ROW(B1875:B1894)-ROW(B1875)+1)) / (20*21/2)</f>
        <v>0.26542857142857146</v>
      </c>
      <c r="J1891" s="2">
        <f t="shared" si="234"/>
        <v>0.27210282961939414</v>
      </c>
      <c r="K1891" s="2">
        <f t="shared" si="228"/>
        <v>0.29524697393703886</v>
      </c>
    </row>
    <row r="1892" spans="1:11" ht="13.5" x14ac:dyDescent="0.25">
      <c r="A1892" s="3">
        <f>TITRES_STAT!B1895</f>
        <v>45058</v>
      </c>
      <c r="B1892" s="5">
        <f>TITRES_STAT!D1895</f>
        <v>0.27</v>
      </c>
      <c r="C1892" s="2">
        <f t="shared" si="229"/>
        <v>1.0000000000000009E-2</v>
      </c>
      <c r="D1892" s="2">
        <f t="shared" si="230"/>
        <v>0.26200000000000001</v>
      </c>
      <c r="E1892" s="2">
        <f t="shared" si="232"/>
        <v>0.26400000000000001</v>
      </c>
      <c r="F1892" s="2">
        <f t="shared" si="233"/>
        <v>0.27199999999999996</v>
      </c>
      <c r="G1892" s="2">
        <f t="shared" si="227"/>
        <v>0.28879999999999989</v>
      </c>
      <c r="H1892" s="2">
        <f t="shared" si="231"/>
        <v>0.39489999999999981</v>
      </c>
      <c r="I1892" s="2">
        <f t="array" ref="I1892">SUMPRODUCT(B1876:B1895, (ROW(B1876:B1895)-ROW(B1876)+1)) / (20*21/2)</f>
        <v>0.26657142857142863</v>
      </c>
      <c r="J1892" s="2">
        <f t="shared" si="234"/>
        <v>0.27190256013183278</v>
      </c>
      <c r="K1892" s="2">
        <f t="shared" si="228"/>
        <v>0.29425689652774323</v>
      </c>
    </row>
    <row r="1893" spans="1:11" ht="13.5" x14ac:dyDescent="0.25">
      <c r="A1893" s="3">
        <f>TITRES_STAT!B1896</f>
        <v>45061</v>
      </c>
      <c r="B1893" s="5">
        <f>TITRES_STAT!D1896</f>
        <v>0.26</v>
      </c>
      <c r="C1893" s="2">
        <f t="shared" si="229"/>
        <v>-1.0000000000000009E-2</v>
      </c>
      <c r="D1893" s="2">
        <f t="shared" si="230"/>
        <v>0.26200000000000001</v>
      </c>
      <c r="E1893" s="2">
        <f t="shared" si="232"/>
        <v>0.26300000000000001</v>
      </c>
      <c r="F1893" s="2">
        <f t="shared" si="233"/>
        <v>0.26949999999999996</v>
      </c>
      <c r="G1893" s="2">
        <f t="shared" si="227"/>
        <v>0.28699999999999992</v>
      </c>
      <c r="H1893" s="2">
        <f t="shared" si="231"/>
        <v>0.39334999999999981</v>
      </c>
      <c r="I1893" s="2">
        <f t="array" ref="I1893">SUMPRODUCT(B1877:B1896, (ROW(B1877:B1896)-ROW(B1877)+1)) / (20*21/2)</f>
        <v>0.26871428571428574</v>
      </c>
      <c r="J1893" s="2">
        <f t="shared" si="234"/>
        <v>0.27076898297642016</v>
      </c>
      <c r="K1893" s="2">
        <f t="shared" si="228"/>
        <v>0.29291348882077289</v>
      </c>
    </row>
    <row r="1894" spans="1:11" ht="13.5" x14ac:dyDescent="0.25">
      <c r="A1894" s="3">
        <f>TITRES_STAT!B1897</f>
        <v>45062</v>
      </c>
      <c r="B1894" s="5">
        <f>TITRES_STAT!D1897</f>
        <v>0.27</v>
      </c>
      <c r="C1894" s="2">
        <f t="shared" si="229"/>
        <v>1.0000000000000009E-2</v>
      </c>
      <c r="D1894" s="2">
        <f t="shared" si="230"/>
        <v>0.26400000000000001</v>
      </c>
      <c r="E1894" s="2">
        <f t="shared" si="232"/>
        <v>0.26300000000000001</v>
      </c>
      <c r="F1894" s="2">
        <f t="shared" si="233"/>
        <v>0.26799999999999996</v>
      </c>
      <c r="G1894" s="2">
        <f t="shared" si="227"/>
        <v>0.28559999999999985</v>
      </c>
      <c r="H1894" s="2">
        <f t="shared" si="231"/>
        <v>0.39184999999999981</v>
      </c>
      <c r="I1894" s="2">
        <f t="array" ref="I1894">SUMPRODUCT(B1878:B1897, (ROW(B1878:B1897)-ROW(B1878)+1)) / (20*21/2)</f>
        <v>0.27080952380952383</v>
      </c>
      <c r="J1894" s="2">
        <f t="shared" si="234"/>
        <v>0.27069574650247535</v>
      </c>
      <c r="K1894" s="2">
        <f t="shared" si="228"/>
        <v>0.29201492063172296</v>
      </c>
    </row>
    <row r="1895" spans="1:11" ht="13.5" x14ac:dyDescent="0.25">
      <c r="A1895" s="3">
        <f>TITRES_STAT!B1898</f>
        <v>45063</v>
      </c>
      <c r="B1895" s="5">
        <f>TITRES_STAT!D1898</f>
        <v>0.28000000000000003</v>
      </c>
      <c r="C1895" s="2">
        <f t="shared" si="229"/>
        <v>1.0000000000000009E-2</v>
      </c>
      <c r="D1895" s="2">
        <f t="shared" si="230"/>
        <v>0.26800000000000002</v>
      </c>
      <c r="E1895" s="2">
        <f t="shared" si="232"/>
        <v>0.26399999999999996</v>
      </c>
      <c r="F1895" s="2">
        <f t="shared" si="233"/>
        <v>0.26749999999999996</v>
      </c>
      <c r="G1895" s="2">
        <f t="shared" si="227"/>
        <v>0.28459999999999985</v>
      </c>
      <c r="H1895" s="2">
        <f t="shared" si="231"/>
        <v>0.39049999999999985</v>
      </c>
      <c r="I1895" s="2">
        <f t="array" ref="I1895">SUMPRODUCT(B1879:B1898, (ROW(B1879:B1898)-ROW(B1879)+1)) / (20*21/2)</f>
        <v>0.27185714285714285</v>
      </c>
      <c r="J1895" s="2">
        <f t="shared" si="234"/>
        <v>0.271581865883192</v>
      </c>
      <c r="K1895" s="2">
        <f t="shared" si="228"/>
        <v>0.29154374727361621</v>
      </c>
    </row>
    <row r="1896" spans="1:11" ht="13.5" x14ac:dyDescent="0.25">
      <c r="A1896" s="3">
        <f>TITRES_STAT!B1899</f>
        <v>45064</v>
      </c>
      <c r="B1896" s="5">
        <f>TITRES_STAT!D1899</f>
        <v>0.28999999999999998</v>
      </c>
      <c r="C1896" s="2">
        <f t="shared" si="229"/>
        <v>9.9999999999999534E-3</v>
      </c>
      <c r="D1896" s="2">
        <f t="shared" si="230"/>
        <v>0.27400000000000002</v>
      </c>
      <c r="E1896" s="2">
        <f t="shared" si="232"/>
        <v>0.26700000000000002</v>
      </c>
      <c r="F1896" s="2">
        <f t="shared" si="233"/>
        <v>0.26799999999999996</v>
      </c>
      <c r="G1896" s="2">
        <f t="shared" si="227"/>
        <v>0.2835999999999998</v>
      </c>
      <c r="H1896" s="2">
        <f t="shared" si="231"/>
        <v>0.38909999999999989</v>
      </c>
      <c r="I1896" s="2">
        <f t="array" ref="I1896">SUMPRODUCT(B1880:B1899, (ROW(B1880:B1899)-ROW(B1880)+1)) / (20*21/2)</f>
        <v>0.27280952380952384</v>
      </c>
      <c r="J1896" s="2">
        <f t="shared" si="234"/>
        <v>0.27333597389431658</v>
      </c>
      <c r="K1896" s="2">
        <f t="shared" si="228"/>
        <v>0.29148320816484691</v>
      </c>
    </row>
    <row r="1897" spans="1:11" ht="13.5" x14ac:dyDescent="0.25">
      <c r="A1897" s="3">
        <f>TITRES_STAT!B1900</f>
        <v>45065</v>
      </c>
      <c r="B1897" s="5">
        <f>TITRES_STAT!D1900</f>
        <v>0.28999999999999998</v>
      </c>
      <c r="C1897" s="2">
        <f t="shared" si="229"/>
        <v>0</v>
      </c>
      <c r="D1897" s="2">
        <f t="shared" si="230"/>
        <v>0.27800000000000002</v>
      </c>
      <c r="E1897" s="2">
        <f t="shared" si="232"/>
        <v>0.27</v>
      </c>
      <c r="F1897" s="2">
        <f t="shared" si="233"/>
        <v>0.26900000000000002</v>
      </c>
      <c r="G1897" s="2">
        <f t="shared" si="227"/>
        <v>0.28279999999999977</v>
      </c>
      <c r="H1897" s="2">
        <f t="shared" si="231"/>
        <v>0.38780000000000003</v>
      </c>
      <c r="I1897" s="2">
        <f t="array" ref="I1897">SUMPRODUCT(B1881:B1900, (ROW(B1881:B1900)-ROW(B1881)+1)) / (20*21/2)</f>
        <v>0.27271428571428569</v>
      </c>
      <c r="J1897" s="2">
        <f t="shared" si="234"/>
        <v>0.27492302399961976</v>
      </c>
      <c r="K1897" s="2">
        <f t="shared" si="228"/>
        <v>0.29142504313877449</v>
      </c>
    </row>
    <row r="1898" spans="1:11" ht="13.5" x14ac:dyDescent="0.25">
      <c r="A1898" s="3">
        <f>TITRES_STAT!B1901</f>
        <v>45068</v>
      </c>
      <c r="B1898" s="5">
        <f>TITRES_STAT!D1901</f>
        <v>0.28000000000000003</v>
      </c>
      <c r="C1898" s="2">
        <f t="shared" si="229"/>
        <v>-9.9999999999999534E-3</v>
      </c>
      <c r="D1898" s="2">
        <f t="shared" si="230"/>
        <v>0.28200000000000003</v>
      </c>
      <c r="E1898" s="2">
        <f t="shared" si="232"/>
        <v>0.27199999999999996</v>
      </c>
      <c r="F1898" s="2">
        <f t="shared" si="233"/>
        <v>0.27</v>
      </c>
      <c r="G1898" s="2">
        <f t="shared" si="227"/>
        <v>0.28199999999999981</v>
      </c>
      <c r="H1898" s="2">
        <f t="shared" si="231"/>
        <v>0.38655</v>
      </c>
      <c r="I1898" s="2">
        <f t="array" ref="I1898">SUMPRODUCT(B1882:B1901, (ROW(B1882:B1901)-ROW(B1882)+1)) / (20*21/2)</f>
        <v>0.27357142857142858</v>
      </c>
      <c r="J1898" s="2">
        <f t="shared" si="234"/>
        <v>0.2754065455234655</v>
      </c>
      <c r="K1898" s="2">
        <f t="shared" si="228"/>
        <v>0.29097700223137157</v>
      </c>
    </row>
    <row r="1899" spans="1:11" ht="13.5" x14ac:dyDescent="0.25">
      <c r="A1899" s="3">
        <f>TITRES_STAT!B1902</f>
        <v>45069</v>
      </c>
      <c r="B1899" s="5">
        <f>TITRES_STAT!D1902</f>
        <v>0.28000000000000003</v>
      </c>
      <c r="C1899" s="2">
        <f t="shared" si="229"/>
        <v>0</v>
      </c>
      <c r="D1899" s="2">
        <f t="shared" si="230"/>
        <v>0.28400000000000003</v>
      </c>
      <c r="E1899" s="2">
        <f t="shared" si="232"/>
        <v>0.27400000000000002</v>
      </c>
      <c r="F1899" s="2">
        <f t="shared" si="233"/>
        <v>0.27100000000000002</v>
      </c>
      <c r="G1899" s="2">
        <f t="shared" si="227"/>
        <v>0.28099999999999981</v>
      </c>
      <c r="H1899" s="2">
        <f t="shared" si="231"/>
        <v>0.38530000000000003</v>
      </c>
      <c r="I1899" s="2">
        <f t="array" ref="I1899">SUMPRODUCT(B1883:B1902, (ROW(B1883:B1902)-ROW(B1883)+1)) / (20*21/2)</f>
        <v>0.27347619047619048</v>
      </c>
      <c r="J1899" s="2">
        <f t="shared" si="234"/>
        <v>0.27584401737837355</v>
      </c>
      <c r="K1899" s="2">
        <f t="shared" si="228"/>
        <v>0.29054653155563154</v>
      </c>
    </row>
    <row r="1900" spans="1:11" ht="13.5" x14ac:dyDescent="0.25">
      <c r="A1900" s="3">
        <f>TITRES_STAT!B1903</f>
        <v>45070</v>
      </c>
      <c r="B1900" s="5">
        <f>TITRES_STAT!D1903</f>
        <v>0.27</v>
      </c>
      <c r="C1900" s="2">
        <f t="shared" si="229"/>
        <v>-1.0000000000000009E-2</v>
      </c>
      <c r="D1900" s="2">
        <f t="shared" si="230"/>
        <v>0.28200000000000003</v>
      </c>
      <c r="E1900" s="2">
        <f t="shared" si="232"/>
        <v>0.27500000000000002</v>
      </c>
      <c r="F1900" s="2">
        <f t="shared" si="233"/>
        <v>0.27100000000000002</v>
      </c>
      <c r="G1900" s="2">
        <f t="shared" si="227"/>
        <v>0.2799999999999998</v>
      </c>
      <c r="H1900" s="2">
        <f t="shared" si="231"/>
        <v>0.38394999999999996</v>
      </c>
      <c r="I1900" s="2">
        <f t="array" ref="I1900">SUMPRODUCT(B1884:B1903, (ROW(B1884:B1903)-ROW(B1884)+1)) / (20*21/2)</f>
        <v>0.27438095238095245</v>
      </c>
      <c r="J1900" s="2">
        <f t="shared" si="234"/>
        <v>0.27528744429471891</v>
      </c>
      <c r="K1900" s="2">
        <f t="shared" si="228"/>
        <v>0.28974078522011659</v>
      </c>
    </row>
    <row r="1901" spans="1:11" ht="13.5" x14ac:dyDescent="0.25">
      <c r="A1901" s="3">
        <f>TITRES_STAT!B1904</f>
        <v>45071</v>
      </c>
      <c r="B1901" s="5">
        <f>TITRES_STAT!D1904</f>
        <v>0.28000000000000003</v>
      </c>
      <c r="C1901" s="2">
        <f t="shared" si="229"/>
        <v>1.0000000000000009E-2</v>
      </c>
      <c r="D1901" s="2">
        <f t="shared" si="230"/>
        <v>0.28000000000000003</v>
      </c>
      <c r="E1901" s="2">
        <f t="shared" si="232"/>
        <v>0.27700000000000002</v>
      </c>
      <c r="F1901" s="2">
        <f t="shared" si="233"/>
        <v>0.27100000000000002</v>
      </c>
      <c r="G1901" s="2">
        <f t="shared" si="227"/>
        <v>0.27939999999999976</v>
      </c>
      <c r="H1901" s="2">
        <f t="shared" si="231"/>
        <v>0.38264999999999999</v>
      </c>
      <c r="I1901" s="2">
        <f t="array" ref="I1901">SUMPRODUCT(B1885:B1904, (ROW(B1885:B1904)-ROW(B1885)+1)) / (20*21/2)</f>
        <v>0.27619047619047621</v>
      </c>
      <c r="J1901" s="2">
        <f t="shared" si="234"/>
        <v>0.27573625912379329</v>
      </c>
      <c r="K1901" s="2">
        <f t="shared" si="228"/>
        <v>0.28935879364285716</v>
      </c>
    </row>
    <row r="1902" spans="1:11" ht="13.5" x14ac:dyDescent="0.25">
      <c r="A1902" s="3">
        <f>TITRES_STAT!B1905</f>
        <v>45072</v>
      </c>
      <c r="B1902" s="5">
        <f>TITRES_STAT!D1905</f>
        <v>0.27</v>
      </c>
      <c r="C1902" s="2">
        <f t="shared" si="229"/>
        <v>-1.0000000000000009E-2</v>
      </c>
      <c r="D1902" s="2">
        <f t="shared" si="230"/>
        <v>0.27600000000000002</v>
      </c>
      <c r="E1902" s="2">
        <f t="shared" si="232"/>
        <v>0.27700000000000002</v>
      </c>
      <c r="F1902" s="2">
        <f t="shared" si="233"/>
        <v>0.27050000000000007</v>
      </c>
      <c r="G1902" s="2">
        <f t="shared" si="227"/>
        <v>0.27879999999999977</v>
      </c>
      <c r="H1902" s="2">
        <f t="shared" si="231"/>
        <v>0.38140000000000002</v>
      </c>
      <c r="I1902" s="2">
        <f t="array" ref="I1902">SUMPRODUCT(B1886:B1905, (ROW(B1886:B1905)-ROW(B1886)+1)) / (20*21/2)</f>
        <v>0.27790476190476188</v>
      </c>
      <c r="J1902" s="2">
        <f t="shared" si="234"/>
        <v>0.27518994873105107</v>
      </c>
      <c r="K1902" s="2">
        <f t="shared" si="228"/>
        <v>0.28859962526470595</v>
      </c>
    </row>
    <row r="1903" spans="1:11" ht="13.5" x14ac:dyDescent="0.25">
      <c r="A1903" s="3">
        <f>TITRES_STAT!B1906</f>
        <v>45075</v>
      </c>
      <c r="B1903" s="5">
        <f>TITRES_STAT!D1906</f>
        <v>0.28000000000000003</v>
      </c>
      <c r="C1903" s="2">
        <f t="shared" si="229"/>
        <v>1.0000000000000009E-2</v>
      </c>
      <c r="D1903" s="2">
        <f t="shared" si="230"/>
        <v>0.27600000000000002</v>
      </c>
      <c r="E1903" s="2">
        <f t="shared" si="232"/>
        <v>0.27900000000000003</v>
      </c>
      <c r="F1903" s="2">
        <f t="shared" si="233"/>
        <v>0.27100000000000002</v>
      </c>
      <c r="G1903" s="2">
        <f t="shared" si="227"/>
        <v>0.27859999999999979</v>
      </c>
      <c r="H1903" s="2">
        <f t="shared" si="231"/>
        <v>0.38020000000000004</v>
      </c>
      <c r="I1903" s="2">
        <f t="array" ref="I1903">SUMPRODUCT(B1887:B1906, (ROW(B1887:B1906)-ROW(B1887)+1)) / (20*21/2)</f>
        <v>0.27952380952380951</v>
      </c>
      <c r="J1903" s="2">
        <f t="shared" si="234"/>
        <v>0.27564804885190336</v>
      </c>
      <c r="K1903" s="2">
        <f t="shared" si="228"/>
        <v>0.28826238505824692</v>
      </c>
    </row>
    <row r="1904" spans="1:11" ht="13.5" x14ac:dyDescent="0.25">
      <c r="A1904" s="3">
        <f>TITRES_STAT!B1907</f>
        <v>45076</v>
      </c>
      <c r="B1904" s="5">
        <f>TITRES_STAT!D1907</f>
        <v>0.28999999999999998</v>
      </c>
      <c r="C1904" s="2">
        <f t="shared" si="229"/>
        <v>9.9999999999999534E-3</v>
      </c>
      <c r="D1904" s="2">
        <f t="shared" si="230"/>
        <v>0.27800000000000002</v>
      </c>
      <c r="E1904" s="2">
        <f t="shared" si="232"/>
        <v>0.28100000000000003</v>
      </c>
      <c r="F1904" s="2">
        <f t="shared" si="233"/>
        <v>0.27200000000000008</v>
      </c>
      <c r="G1904" s="2">
        <f t="shared" si="227"/>
        <v>0.27879999999999977</v>
      </c>
      <c r="H1904" s="2">
        <f t="shared" si="231"/>
        <v>0.37900000000000011</v>
      </c>
      <c r="I1904" s="2">
        <f t="array" ref="I1904">SUMPRODUCT(B1888:B1907, (ROW(B1888:B1907)-ROW(B1888)+1)) / (20*21/2)</f>
        <v>0.28195238095238101</v>
      </c>
      <c r="J1904" s="2">
        <f t="shared" si="234"/>
        <v>0.27701490134219825</v>
      </c>
      <c r="K1904" s="2">
        <f t="shared" si="228"/>
        <v>0.28833052682066862</v>
      </c>
    </row>
    <row r="1905" spans="1:11" ht="13.5" x14ac:dyDescent="0.25">
      <c r="A1905" s="3">
        <f>TITRES_STAT!B1908</f>
        <v>45077</v>
      </c>
      <c r="B1905" s="5">
        <f>TITRES_STAT!D1908</f>
        <v>0.28999999999999998</v>
      </c>
      <c r="C1905" s="2">
        <f t="shared" si="229"/>
        <v>0</v>
      </c>
      <c r="D1905" s="2">
        <f t="shared" si="230"/>
        <v>0.28200000000000003</v>
      </c>
      <c r="E1905" s="2">
        <f t="shared" si="232"/>
        <v>0.28200000000000003</v>
      </c>
      <c r="F1905" s="2">
        <f t="shared" si="233"/>
        <v>0.27300000000000008</v>
      </c>
      <c r="G1905" s="2">
        <f t="shared" si="227"/>
        <v>0.27919999999999978</v>
      </c>
      <c r="H1905" s="2">
        <f t="shared" si="231"/>
        <v>0.37790000000000018</v>
      </c>
      <c r="I1905" s="2">
        <f t="array" ref="I1905">SUMPRODUCT(B1889:B1908, (ROW(B1889:B1908)-ROW(B1889)+1)) / (20*21/2)</f>
        <v>0.2851428571428572</v>
      </c>
      <c r="J1905" s="2">
        <f t="shared" si="234"/>
        <v>0.27825157740484602</v>
      </c>
      <c r="K1905" s="2">
        <f t="shared" si="228"/>
        <v>0.28839599635711299</v>
      </c>
    </row>
    <row r="1906" spans="1:11" ht="13.5" x14ac:dyDescent="0.25">
      <c r="A1906" s="3">
        <f>TITRES_STAT!B1909</f>
        <v>45078</v>
      </c>
      <c r="B1906" s="5">
        <f>TITRES_STAT!D1909</f>
        <v>0.28999999999999998</v>
      </c>
      <c r="C1906" s="2">
        <f t="shared" si="229"/>
        <v>0</v>
      </c>
      <c r="D1906" s="2">
        <f t="shared" si="230"/>
        <v>0.28400000000000003</v>
      </c>
      <c r="E1906" s="2">
        <f t="shared" si="232"/>
        <v>0.28200000000000003</v>
      </c>
      <c r="F1906" s="2">
        <f t="shared" si="233"/>
        <v>0.27450000000000002</v>
      </c>
      <c r="G1906" s="2">
        <f t="shared" ref="G1906:G1969" si="235">AVERAGE(B1857:B1906)</f>
        <v>0.27979999999999977</v>
      </c>
      <c r="H1906" s="2">
        <f t="shared" si="231"/>
        <v>0.37675000000000025</v>
      </c>
      <c r="I1906" s="2">
        <f t="array" ref="I1906">SUMPRODUCT(B1890:B1909, (ROW(B1890:B1909)-ROW(B1890)+1)) / (20*21/2)</f>
        <v>0.28904761904761905</v>
      </c>
      <c r="J1906" s="2">
        <f t="shared" si="234"/>
        <v>0.27937047479486066</v>
      </c>
      <c r="K1906" s="2">
        <f t="shared" si="228"/>
        <v>0.28845889846075562</v>
      </c>
    </row>
    <row r="1907" spans="1:11" ht="13.5" x14ac:dyDescent="0.25">
      <c r="A1907" s="3">
        <f>TITRES_STAT!B1910</f>
        <v>45079</v>
      </c>
      <c r="B1907" s="5">
        <f>TITRES_STAT!D1910</f>
        <v>0.3</v>
      </c>
      <c r="C1907" s="2">
        <f t="shared" si="229"/>
        <v>1.0000000000000009E-2</v>
      </c>
      <c r="D1907" s="2">
        <f t="shared" si="230"/>
        <v>0.29000000000000004</v>
      </c>
      <c r="E1907" s="2">
        <f t="shared" si="232"/>
        <v>0.28300000000000003</v>
      </c>
      <c r="F1907" s="2">
        <f t="shared" si="233"/>
        <v>0.27650000000000002</v>
      </c>
      <c r="G1907" s="2">
        <f t="shared" si="235"/>
        <v>0.28039999999999976</v>
      </c>
      <c r="H1907" s="2">
        <f t="shared" si="231"/>
        <v>0.37565000000000026</v>
      </c>
      <c r="I1907" s="2">
        <f t="array" ref="I1907">SUMPRODUCT(B1891:B1910, (ROW(B1891:B1910)-ROW(B1891)+1)) / (20*21/2)</f>
        <v>0.29361904761904761</v>
      </c>
      <c r="J1907" s="2">
        <f t="shared" si="234"/>
        <v>0.2813351914810644</v>
      </c>
      <c r="K1907" s="2">
        <f t="shared" ref="K1907:K1970" si="236">$K$4*B1907+(1-$K$4)*K1906</f>
        <v>0.28891149067798089</v>
      </c>
    </row>
    <row r="1908" spans="1:11" ht="13.5" x14ac:dyDescent="0.25">
      <c r="A1908" s="3">
        <f>TITRES_STAT!B1911</f>
        <v>45082</v>
      </c>
      <c r="B1908" s="5">
        <f>TITRES_STAT!D1911</f>
        <v>0.31</v>
      </c>
      <c r="C1908" s="2">
        <f t="shared" si="229"/>
        <v>1.0000000000000009E-2</v>
      </c>
      <c r="D1908" s="2">
        <f t="shared" si="230"/>
        <v>0.29599999999999999</v>
      </c>
      <c r="E1908" s="2">
        <f t="shared" si="232"/>
        <v>0.28599999999999998</v>
      </c>
      <c r="F1908" s="2">
        <f t="shared" si="233"/>
        <v>0.27899999999999997</v>
      </c>
      <c r="G1908" s="2">
        <f t="shared" si="235"/>
        <v>0.28099999999999975</v>
      </c>
      <c r="H1908" s="2">
        <f t="shared" si="231"/>
        <v>0.37465000000000026</v>
      </c>
      <c r="I1908" s="2">
        <f t="array" ref="I1908">SUMPRODUCT(B1892:B1911, (ROW(B1892:B1911)-ROW(B1892)+1)) / (20*21/2)</f>
        <v>0.29880952380952375</v>
      </c>
      <c r="J1908" s="2">
        <f t="shared" si="234"/>
        <v>0.28406517324477254</v>
      </c>
      <c r="K1908" s="2">
        <f t="shared" si="236"/>
        <v>0.28973849104355026</v>
      </c>
    </row>
    <row r="1909" spans="1:11" ht="13.5" x14ac:dyDescent="0.25">
      <c r="A1909" s="3">
        <f>TITRES_STAT!B1912</f>
        <v>45083</v>
      </c>
      <c r="B1909" s="5">
        <f>TITRES_STAT!D1912</f>
        <v>0.32</v>
      </c>
      <c r="C1909" s="2">
        <f t="shared" si="229"/>
        <v>1.0000000000000009E-2</v>
      </c>
      <c r="D1909" s="2">
        <f t="shared" si="230"/>
        <v>0.30199999999999999</v>
      </c>
      <c r="E1909" s="2">
        <f t="shared" si="232"/>
        <v>0.28999999999999998</v>
      </c>
      <c r="F1909" s="2">
        <f t="shared" si="233"/>
        <v>0.28199999999999997</v>
      </c>
      <c r="G1909" s="2">
        <f t="shared" si="235"/>
        <v>0.28199999999999981</v>
      </c>
      <c r="H1909" s="2">
        <f t="shared" si="231"/>
        <v>0.37370000000000025</v>
      </c>
      <c r="I1909" s="2">
        <f t="array" ref="I1909">SUMPRODUCT(B1893:B1912, (ROW(B1893:B1912)-ROW(B1893)+1)) / (20*21/2)</f>
        <v>0.30457142857142855</v>
      </c>
      <c r="J1909" s="2">
        <f t="shared" si="234"/>
        <v>0.28748753769765134</v>
      </c>
      <c r="K1909" s="2">
        <f t="shared" si="236"/>
        <v>0.29092521688497969</v>
      </c>
    </row>
    <row r="1910" spans="1:11" ht="13.5" x14ac:dyDescent="0.25">
      <c r="A1910" s="3">
        <f>TITRES_STAT!B1913</f>
        <v>45084</v>
      </c>
      <c r="B1910" s="5">
        <f>TITRES_STAT!D1913</f>
        <v>0.33</v>
      </c>
      <c r="C1910" s="2">
        <f t="shared" si="229"/>
        <v>1.0000000000000009E-2</v>
      </c>
      <c r="D1910" s="2">
        <f t="shared" si="230"/>
        <v>0.31</v>
      </c>
      <c r="E1910" s="2">
        <f t="shared" si="232"/>
        <v>0.29599999999999999</v>
      </c>
      <c r="F1910" s="2">
        <f t="shared" si="233"/>
        <v>0.28549999999999998</v>
      </c>
      <c r="G1910" s="2">
        <f t="shared" si="235"/>
        <v>0.28299999999999981</v>
      </c>
      <c r="H1910" s="2">
        <f t="shared" si="231"/>
        <v>0.3728000000000003</v>
      </c>
      <c r="I1910" s="2">
        <f t="array" ref="I1910">SUMPRODUCT(B1894:B1913, (ROW(B1894:B1913)-ROW(B1894)+1)) / (20*21/2)</f>
        <v>0.31090476190476185</v>
      </c>
      <c r="J1910" s="2">
        <f t="shared" si="234"/>
        <v>0.29153634363120834</v>
      </c>
      <c r="K1910" s="2">
        <f t="shared" si="236"/>
        <v>0.29245756132086287</v>
      </c>
    </row>
    <row r="1911" spans="1:11" ht="13.5" x14ac:dyDescent="0.25">
      <c r="A1911" s="3">
        <f>TITRES_STAT!B1914</f>
        <v>45085</v>
      </c>
      <c r="B1911" s="5">
        <f>TITRES_STAT!D1914</f>
        <v>0.34</v>
      </c>
      <c r="C1911" s="2">
        <f t="shared" si="229"/>
        <v>1.0000000000000009E-2</v>
      </c>
      <c r="D1911" s="2">
        <f t="shared" si="230"/>
        <v>0.32</v>
      </c>
      <c r="E1911" s="2">
        <f t="shared" si="232"/>
        <v>0.30199999999999999</v>
      </c>
      <c r="F1911" s="2">
        <f t="shared" si="233"/>
        <v>0.28949999999999998</v>
      </c>
      <c r="G1911" s="2">
        <f t="shared" si="235"/>
        <v>0.28439999999999976</v>
      </c>
      <c r="H1911" s="2">
        <f t="shared" si="231"/>
        <v>0.37185000000000029</v>
      </c>
      <c r="I1911" s="2">
        <f t="array" ref="I1911">SUMPRODUCT(B1895:B1914, (ROW(B1895:B1914)-ROW(B1895)+1)) / (20*21/2)</f>
        <v>0.31771428571428573</v>
      </c>
      <c r="J1911" s="2">
        <f t="shared" si="234"/>
        <v>0.29615192995204564</v>
      </c>
      <c r="K1911" s="2">
        <f t="shared" si="236"/>
        <v>0.29432197068082899</v>
      </c>
    </row>
    <row r="1912" spans="1:11" ht="13.5" x14ac:dyDescent="0.25">
      <c r="A1912" s="3">
        <f>TITRES_STAT!B1915</f>
        <v>45086</v>
      </c>
      <c r="B1912" s="5">
        <f>TITRES_STAT!D1915</f>
        <v>0.35</v>
      </c>
      <c r="C1912" s="2">
        <f t="shared" si="229"/>
        <v>9.9999999999999534E-3</v>
      </c>
      <c r="D1912" s="2">
        <f t="shared" si="230"/>
        <v>0.32999999999999996</v>
      </c>
      <c r="E1912" s="2">
        <f t="shared" si="232"/>
        <v>0.31</v>
      </c>
      <c r="F1912" s="2">
        <f t="shared" si="233"/>
        <v>0.29349999999999998</v>
      </c>
      <c r="G1912" s="2">
        <f t="shared" si="235"/>
        <v>0.28599999999999975</v>
      </c>
      <c r="H1912" s="2">
        <f t="shared" si="231"/>
        <v>0.37105000000000027</v>
      </c>
      <c r="I1912" s="2">
        <f t="array" ref="I1912">SUMPRODUCT(B1896:B1915, (ROW(B1896:B1915)-ROW(B1896)+1)) / (20*21/2)</f>
        <v>0.32500000000000001</v>
      </c>
      <c r="J1912" s="2">
        <f t="shared" si="234"/>
        <v>0.30128031757566032</v>
      </c>
      <c r="K1912" s="2">
        <f t="shared" si="236"/>
        <v>0.29650542281099257</v>
      </c>
    </row>
    <row r="1913" spans="1:11" ht="13.5" x14ac:dyDescent="0.25">
      <c r="A1913" s="3">
        <f>TITRES_STAT!B1916</f>
        <v>45089</v>
      </c>
      <c r="B1913" s="5">
        <f>TITRES_STAT!D1916</f>
        <v>0.36</v>
      </c>
      <c r="C1913" s="2">
        <f t="shared" si="229"/>
        <v>1.0000000000000009E-2</v>
      </c>
      <c r="D1913" s="2">
        <f t="shared" si="230"/>
        <v>0.33999999999999997</v>
      </c>
      <c r="E1913" s="2">
        <f t="shared" si="232"/>
        <v>0.31799999999999995</v>
      </c>
      <c r="F1913" s="2">
        <f t="shared" si="233"/>
        <v>0.29849999999999999</v>
      </c>
      <c r="G1913" s="2">
        <f t="shared" si="235"/>
        <v>0.28779999999999978</v>
      </c>
      <c r="H1913" s="2">
        <f t="shared" si="231"/>
        <v>0.37040000000000028</v>
      </c>
      <c r="I1913" s="2">
        <f t="array" ref="I1913">SUMPRODUCT(B1897:B1916, (ROW(B1897:B1916)-ROW(B1897)+1)) / (20*21/2)</f>
        <v>0.33276190476190476</v>
      </c>
      <c r="J1913" s="2">
        <f t="shared" si="234"/>
        <v>0.30687266828274029</v>
      </c>
      <c r="K1913" s="2">
        <f t="shared" si="236"/>
        <v>0.29899540623016935</v>
      </c>
    </row>
    <row r="1914" spans="1:11" ht="13.5" x14ac:dyDescent="0.25">
      <c r="A1914" s="3">
        <f>TITRES_STAT!B1917</f>
        <v>45090</v>
      </c>
      <c r="B1914" s="5">
        <f>TITRES_STAT!D1917</f>
        <v>0.37</v>
      </c>
      <c r="C1914" s="2">
        <f t="shared" si="229"/>
        <v>1.0000000000000009E-2</v>
      </c>
      <c r="D1914" s="2">
        <f t="shared" si="230"/>
        <v>0.35</v>
      </c>
      <c r="E1914" s="2">
        <f t="shared" si="232"/>
        <v>0.32600000000000001</v>
      </c>
      <c r="F1914" s="2">
        <f t="shared" si="233"/>
        <v>0.30349999999999999</v>
      </c>
      <c r="G1914" s="2">
        <f t="shared" si="235"/>
        <v>0.28959999999999975</v>
      </c>
      <c r="H1914" s="2">
        <f t="shared" si="231"/>
        <v>0.36980000000000024</v>
      </c>
      <c r="I1914" s="2">
        <f t="array" ref="I1914">SUMPRODUCT(B1898:B1917, (ROW(B1898:B1917)-ROW(B1898)+1)) / (20*21/2)</f>
        <v>0.34099999999999997</v>
      </c>
      <c r="J1914" s="2">
        <f t="shared" si="234"/>
        <v>0.31288479511295553</v>
      </c>
      <c r="K1914" s="2">
        <f t="shared" si="236"/>
        <v>0.30177990010349609</v>
      </c>
    </row>
    <row r="1915" spans="1:11" ht="13.5" x14ac:dyDescent="0.25">
      <c r="A1915" s="3">
        <f>TITRES_STAT!B1918</f>
        <v>45091</v>
      </c>
      <c r="B1915" s="5">
        <f>TITRES_STAT!D1918</f>
        <v>0.38</v>
      </c>
      <c r="C1915" s="2">
        <f t="shared" si="229"/>
        <v>1.0000000000000009E-2</v>
      </c>
      <c r="D1915" s="2">
        <f t="shared" si="230"/>
        <v>0.36</v>
      </c>
      <c r="E1915" s="2">
        <f t="shared" si="232"/>
        <v>0.33500000000000002</v>
      </c>
      <c r="F1915" s="2">
        <f t="shared" si="233"/>
        <v>0.3085</v>
      </c>
      <c r="G1915" s="2">
        <f t="shared" si="235"/>
        <v>0.29139999999999977</v>
      </c>
      <c r="H1915" s="2">
        <f t="shared" si="231"/>
        <v>0.36925000000000024</v>
      </c>
      <c r="I1915" s="2">
        <f t="array" ref="I1915">SUMPRODUCT(B1899:B1918, (ROW(B1899:B1918)-ROW(B1899)+1)) / (20*21/2)</f>
        <v>0.34966666666666668</v>
      </c>
      <c r="J1915" s="2">
        <f t="shared" si="234"/>
        <v>0.31927671938791213</v>
      </c>
      <c r="K1915" s="2">
        <f t="shared" si="236"/>
        <v>0.3048473550013982</v>
      </c>
    </row>
    <row r="1916" spans="1:11" ht="13.5" x14ac:dyDescent="0.25">
      <c r="A1916" s="3">
        <f>TITRES_STAT!B1919</f>
        <v>45092</v>
      </c>
      <c r="B1916" s="5">
        <f>TITRES_STAT!D1919</f>
        <v>0.39</v>
      </c>
      <c r="C1916" s="2">
        <f t="shared" si="229"/>
        <v>1.0000000000000009E-2</v>
      </c>
      <c r="D1916" s="2">
        <f t="shared" si="230"/>
        <v>0.37</v>
      </c>
      <c r="E1916" s="2">
        <f t="shared" si="232"/>
        <v>0.34500000000000003</v>
      </c>
      <c r="F1916" s="2">
        <f t="shared" si="233"/>
        <v>0.3135</v>
      </c>
      <c r="G1916" s="2">
        <f t="shared" si="235"/>
        <v>0.29319999999999979</v>
      </c>
      <c r="H1916" s="2">
        <f t="shared" si="231"/>
        <v>0.36875000000000019</v>
      </c>
      <c r="I1916" s="2">
        <f t="array" ref="I1916">SUMPRODUCT(B1900:B1919, (ROW(B1900:B1919)-ROW(B1900)+1)) / (20*21/2)</f>
        <v>0.35866666666666669</v>
      </c>
      <c r="J1916" s="2">
        <f t="shared" si="234"/>
        <v>0.32601226992239668</v>
      </c>
      <c r="K1916" s="2">
        <f t="shared" si="236"/>
        <v>0.3081866744131081</v>
      </c>
    </row>
    <row r="1917" spans="1:11" ht="13.5" x14ac:dyDescent="0.25">
      <c r="A1917" s="3">
        <f>TITRES_STAT!B1920</f>
        <v>45093</v>
      </c>
      <c r="B1917" s="5">
        <f>TITRES_STAT!D1920</f>
        <v>0.4</v>
      </c>
      <c r="C1917" s="2">
        <f t="shared" si="229"/>
        <v>1.0000000000000009E-2</v>
      </c>
      <c r="D1917" s="2">
        <f t="shared" si="230"/>
        <v>0.38</v>
      </c>
      <c r="E1917" s="2">
        <f t="shared" si="232"/>
        <v>0.35499999999999998</v>
      </c>
      <c r="F1917" s="2">
        <f t="shared" si="233"/>
        <v>0.31900000000000001</v>
      </c>
      <c r="G1917" s="2">
        <f t="shared" si="235"/>
        <v>0.29519999999999985</v>
      </c>
      <c r="H1917" s="2">
        <f t="shared" si="231"/>
        <v>0.36840000000000039</v>
      </c>
      <c r="I1917" s="2">
        <f t="array" ref="I1917">SUMPRODUCT(B1901:B1920, (ROW(B1901:B1920)-ROW(B1901)+1)) / (20*21/2)</f>
        <v>0.36795238095238092</v>
      </c>
      <c r="J1917" s="2">
        <f t="shared" si="234"/>
        <v>0.33305872040597795</v>
      </c>
      <c r="K1917" s="2">
        <f t="shared" si="236"/>
        <v>0.31178719698514307</v>
      </c>
    </row>
    <row r="1918" spans="1:11" ht="13.5" x14ac:dyDescent="0.25">
      <c r="A1918" s="3">
        <f>TITRES_STAT!B1921</f>
        <v>45096</v>
      </c>
      <c r="B1918" s="5">
        <f>TITRES_STAT!D1921</f>
        <v>0.41</v>
      </c>
      <c r="C1918" s="2">
        <f t="shared" si="229"/>
        <v>9.9999999999999534E-3</v>
      </c>
      <c r="D1918" s="2">
        <f t="shared" si="230"/>
        <v>0.39</v>
      </c>
      <c r="E1918" s="2">
        <f t="shared" si="232"/>
        <v>0.36499999999999999</v>
      </c>
      <c r="F1918" s="2">
        <f t="shared" si="233"/>
        <v>0.32550000000000001</v>
      </c>
      <c r="G1918" s="2">
        <f t="shared" si="235"/>
        <v>0.29739999999999983</v>
      </c>
      <c r="H1918" s="2">
        <f t="shared" si="231"/>
        <v>0.36805000000000038</v>
      </c>
      <c r="I1918" s="2">
        <f t="array" ref="I1918">SUMPRODUCT(B1902:B1921, (ROW(B1902:B1921)-ROW(B1902)+1)) / (20*21/2)</f>
        <v>0.37742857142857145</v>
      </c>
      <c r="J1918" s="2">
        <f t="shared" si="234"/>
        <v>0.34038646131969436</v>
      </c>
      <c r="K1918" s="2">
        <f t="shared" si="236"/>
        <v>0.31563867945631391</v>
      </c>
    </row>
    <row r="1919" spans="1:11" ht="13.5" x14ac:dyDescent="0.25">
      <c r="A1919" s="3">
        <f>TITRES_STAT!B1922</f>
        <v>45097</v>
      </c>
      <c r="B1919" s="5">
        <f>TITRES_STAT!D1922</f>
        <v>0.42</v>
      </c>
      <c r="C1919" s="2">
        <f t="shared" si="229"/>
        <v>1.0000000000000009E-2</v>
      </c>
      <c r="D1919" s="2">
        <f t="shared" si="230"/>
        <v>0.39999999999999997</v>
      </c>
      <c r="E1919" s="2">
        <f t="shared" si="232"/>
        <v>0.375</v>
      </c>
      <c r="F1919" s="2">
        <f t="shared" si="233"/>
        <v>0.33250000000000002</v>
      </c>
      <c r="G1919" s="2">
        <f t="shared" si="235"/>
        <v>0.29979999999999984</v>
      </c>
      <c r="H1919" s="2">
        <f t="shared" si="231"/>
        <v>0.36780000000000029</v>
      </c>
      <c r="I1919" s="2">
        <f t="array" ref="I1919">SUMPRODUCT(B1903:B1922, (ROW(B1903:B1922)-ROW(B1903)+1)) / (20*21/2)</f>
        <v>0.3870952380952381</v>
      </c>
      <c r="J1919" s="2">
        <f t="shared" si="234"/>
        <v>0.34796870309877109</v>
      </c>
      <c r="K1919" s="2">
        <f t="shared" si="236"/>
        <v>0.31973128026194869</v>
      </c>
    </row>
    <row r="1920" spans="1:11" ht="13.5" x14ac:dyDescent="0.25">
      <c r="A1920" s="3">
        <f>TITRES_STAT!B1923</f>
        <v>45098</v>
      </c>
      <c r="B1920" s="5">
        <f>TITRES_STAT!D1923</f>
        <v>0.43</v>
      </c>
      <c r="C1920" s="2">
        <f t="shared" si="229"/>
        <v>1.0000000000000009E-2</v>
      </c>
      <c r="D1920" s="2">
        <f t="shared" si="230"/>
        <v>0.41</v>
      </c>
      <c r="E1920" s="2">
        <f t="shared" si="232"/>
        <v>0.38500000000000001</v>
      </c>
      <c r="F1920" s="2">
        <f t="shared" si="233"/>
        <v>0.34049999999999997</v>
      </c>
      <c r="G1920" s="2">
        <f t="shared" si="235"/>
        <v>0.30219999999999986</v>
      </c>
      <c r="H1920" s="2">
        <f t="shared" si="231"/>
        <v>0.36755000000000027</v>
      </c>
      <c r="I1920" s="2">
        <f t="array" ref="I1920">SUMPRODUCT(B1904:B1923, (ROW(B1904:B1923)-ROW(B1904)+1)) / (20*21/2)</f>
        <v>0.39685714285714285</v>
      </c>
      <c r="J1920" s="2">
        <f t="shared" si="234"/>
        <v>0.35578120756555481</v>
      </c>
      <c r="K1920" s="2">
        <f t="shared" si="236"/>
        <v>0.32405554378108797</v>
      </c>
    </row>
    <row r="1921" spans="1:11" ht="13.5" x14ac:dyDescent="0.25">
      <c r="A1921" s="3">
        <f>TITRES_STAT!B1924</f>
        <v>45099</v>
      </c>
      <c r="B1921" s="5">
        <f>TITRES_STAT!D1924</f>
        <v>0.44</v>
      </c>
      <c r="C1921" s="2">
        <f t="shared" si="229"/>
        <v>1.0000000000000009E-2</v>
      </c>
      <c r="D1921" s="2">
        <f t="shared" si="230"/>
        <v>0.42000000000000004</v>
      </c>
      <c r="E1921" s="2">
        <f t="shared" si="232"/>
        <v>0.39500000000000002</v>
      </c>
      <c r="F1921" s="2">
        <f t="shared" si="233"/>
        <v>0.34849999999999998</v>
      </c>
      <c r="G1921" s="2">
        <f t="shared" si="235"/>
        <v>0.30459999999999993</v>
      </c>
      <c r="H1921" s="2">
        <f t="shared" si="231"/>
        <v>0.36745000000000028</v>
      </c>
      <c r="I1921" s="2">
        <f t="array" ref="I1921">SUMPRODUCT(B1905:B1924, (ROW(B1905:B1924)-ROW(B1905)+1)) / (20*21/2)</f>
        <v>0.40576190476190471</v>
      </c>
      <c r="J1921" s="2">
        <f t="shared" si="234"/>
        <v>0.36380204494026386</v>
      </c>
      <c r="K1921" s="2">
        <f t="shared" si="236"/>
        <v>0.32860238520143747</v>
      </c>
    </row>
    <row r="1922" spans="1:11" ht="13.5" x14ac:dyDescent="0.25">
      <c r="A1922" s="3">
        <f>TITRES_STAT!B1925</f>
        <v>45100</v>
      </c>
      <c r="B1922" s="5">
        <f>TITRES_STAT!D1925</f>
        <v>0.45</v>
      </c>
      <c r="C1922" s="2">
        <f t="shared" si="229"/>
        <v>1.0000000000000009E-2</v>
      </c>
      <c r="D1922" s="2">
        <f t="shared" si="230"/>
        <v>0.43</v>
      </c>
      <c r="E1922" s="2">
        <f t="shared" si="232"/>
        <v>0.40499999999999997</v>
      </c>
      <c r="F1922" s="2">
        <f t="shared" si="233"/>
        <v>0.35750000000000004</v>
      </c>
      <c r="G1922" s="2">
        <f t="shared" si="235"/>
        <v>0.30719999999999997</v>
      </c>
      <c r="H1922" s="2">
        <f t="shared" si="231"/>
        <v>0.36750000000000027</v>
      </c>
      <c r="I1922" s="2">
        <f t="array" ref="I1922">SUMPRODUCT(B1906:B1925, (ROW(B1906:B1925)-ROW(B1906)+1)) / (20*21/2)</f>
        <v>0.41385714285714287</v>
      </c>
      <c r="J1922" s="2">
        <f t="shared" si="234"/>
        <v>0.37201137399357209</v>
      </c>
      <c r="K1922" s="2">
        <f t="shared" si="236"/>
        <v>0.3333630759778517</v>
      </c>
    </row>
    <row r="1923" spans="1:11" ht="13.5" x14ac:dyDescent="0.25">
      <c r="A1923" s="3">
        <f>TITRES_STAT!B1926</f>
        <v>45103</v>
      </c>
      <c r="B1923" s="5">
        <f>TITRES_STAT!D1926</f>
        <v>0.46</v>
      </c>
      <c r="C1923" s="2">
        <f t="shared" si="229"/>
        <v>1.0000000000000009E-2</v>
      </c>
      <c r="D1923" s="2">
        <f t="shared" si="230"/>
        <v>0.44000000000000006</v>
      </c>
      <c r="E1923" s="2">
        <f t="shared" si="232"/>
        <v>0.41500000000000004</v>
      </c>
      <c r="F1923" s="2">
        <f t="shared" si="233"/>
        <v>0.36649999999999999</v>
      </c>
      <c r="G1923" s="2">
        <f t="shared" si="235"/>
        <v>0.31019999999999998</v>
      </c>
      <c r="H1923" s="2">
        <f t="shared" si="231"/>
        <v>0.3676500000000002</v>
      </c>
      <c r="I1923" s="2">
        <f t="array" ref="I1923">SUMPRODUCT(B1907:B1926, (ROW(B1907:B1926)-ROW(B1907)+1)) / (20*21/2)</f>
        <v>0.42114285714285721</v>
      </c>
      <c r="J1923" s="2">
        <f t="shared" si="234"/>
        <v>0.38039124313704142</v>
      </c>
      <c r="K1923" s="2">
        <f t="shared" si="236"/>
        <v>0.33832922986107322</v>
      </c>
    </row>
    <row r="1924" spans="1:11" ht="13.5" x14ac:dyDescent="0.25">
      <c r="A1924" s="3">
        <f>TITRES_STAT!B1927</f>
        <v>45104</v>
      </c>
      <c r="B1924" s="5">
        <f>TITRES_STAT!D1927</f>
        <v>0.46</v>
      </c>
      <c r="C1924" s="2">
        <f t="shared" ref="C1924:C1987" si="237">B1924-B1923</f>
        <v>0</v>
      </c>
      <c r="D1924" s="2">
        <f t="shared" si="230"/>
        <v>0.44800000000000006</v>
      </c>
      <c r="E1924" s="2">
        <f t="shared" si="232"/>
        <v>0.42400000000000004</v>
      </c>
      <c r="F1924" s="2">
        <f t="shared" si="233"/>
        <v>0.37500000000000006</v>
      </c>
      <c r="G1924" s="2">
        <f t="shared" si="235"/>
        <v>0.31340000000000001</v>
      </c>
      <c r="H1924" s="2">
        <f t="shared" si="231"/>
        <v>0.36780000000000013</v>
      </c>
      <c r="I1924" s="2">
        <f t="array" ref="I1924">SUMPRODUCT(B1908:B1927, (ROW(B1908:B1927)-ROW(B1908)+1)) / (20*21/2)</f>
        <v>0.4257142857142856</v>
      </c>
      <c r="J1924" s="2">
        <f t="shared" si="234"/>
        <v>0.38797302950494222</v>
      </c>
      <c r="K1924" s="2">
        <f t="shared" si="236"/>
        <v>0.34310063261161938</v>
      </c>
    </row>
    <row r="1925" spans="1:11" ht="13.5" x14ac:dyDescent="0.25">
      <c r="A1925" s="3">
        <f>TITRES_STAT!B1928</f>
        <v>45107</v>
      </c>
      <c r="B1925" s="5">
        <f>TITRES_STAT!D1928</f>
        <v>0.46</v>
      </c>
      <c r="C1925" s="2">
        <f t="shared" si="237"/>
        <v>0</v>
      </c>
      <c r="D1925" s="2">
        <f t="shared" si="230"/>
        <v>0.45400000000000001</v>
      </c>
      <c r="E1925" s="2">
        <f t="shared" si="232"/>
        <v>0.43200000000000005</v>
      </c>
      <c r="F1925" s="2">
        <f t="shared" si="233"/>
        <v>0.38350000000000006</v>
      </c>
      <c r="G1925" s="2">
        <f t="shared" si="235"/>
        <v>0.31680000000000003</v>
      </c>
      <c r="H1925" s="2">
        <f t="shared" si="231"/>
        <v>0.36790000000000006</v>
      </c>
      <c r="I1925" s="2">
        <f t="array" ref="I1925">SUMPRODUCT(B1909:B1928, (ROW(B1909:B1928)-ROW(B1909)+1)) / (20*21/2)</f>
        <v>0.42866666666666664</v>
      </c>
      <c r="J1925" s="2">
        <f t="shared" si="234"/>
        <v>0.39483274098066201</v>
      </c>
      <c r="K1925" s="2">
        <f t="shared" si="236"/>
        <v>0.34768492152881081</v>
      </c>
    </row>
    <row r="1926" spans="1:11" ht="13.5" x14ac:dyDescent="0.25">
      <c r="A1926" s="3">
        <f>TITRES_STAT!B1929</f>
        <v>45110</v>
      </c>
      <c r="B1926" s="5">
        <f>TITRES_STAT!D1929</f>
        <v>0.46</v>
      </c>
      <c r="C1926" s="2">
        <f t="shared" si="237"/>
        <v>0</v>
      </c>
      <c r="D1926" s="2">
        <f t="shared" ref="D1926:D1989" si="238">AVERAGE(B1922:B1926)</f>
        <v>0.45800000000000002</v>
      </c>
      <c r="E1926" s="2">
        <f t="shared" si="232"/>
        <v>0.43900000000000006</v>
      </c>
      <c r="F1926" s="2">
        <f t="shared" si="233"/>
        <v>0.39200000000000002</v>
      </c>
      <c r="G1926" s="2">
        <f t="shared" si="235"/>
        <v>0.32040000000000007</v>
      </c>
      <c r="H1926" s="2">
        <f t="shared" si="231"/>
        <v>0.36795000000000011</v>
      </c>
      <c r="I1926" s="2">
        <f t="array" ref="I1926">SUMPRODUCT(B1910:B1929, (ROW(B1910:B1929)-ROW(B1910)+1)) / (20*21/2)</f>
        <v>0.43104761904761901</v>
      </c>
      <c r="J1926" s="2">
        <f t="shared" si="234"/>
        <v>0.40103914660155132</v>
      </c>
      <c r="K1926" s="2">
        <f t="shared" si="236"/>
        <v>0.35208943441003393</v>
      </c>
    </row>
    <row r="1927" spans="1:11" ht="13.5" x14ac:dyDescent="0.25">
      <c r="A1927" s="3">
        <f>TITRES_STAT!B1930</f>
        <v>45111</v>
      </c>
      <c r="B1927" s="5">
        <f>TITRES_STAT!D1930</f>
        <v>0.44</v>
      </c>
      <c r="C1927" s="2">
        <f t="shared" si="237"/>
        <v>-2.0000000000000018E-2</v>
      </c>
      <c r="D1927" s="2">
        <f t="shared" si="238"/>
        <v>0.45600000000000007</v>
      </c>
      <c r="E1927" s="2">
        <f t="shared" si="232"/>
        <v>0.44299999999999995</v>
      </c>
      <c r="F1927" s="2">
        <f t="shared" si="233"/>
        <v>0.39900000000000002</v>
      </c>
      <c r="G1927" s="2">
        <f t="shared" si="235"/>
        <v>0.32380000000000009</v>
      </c>
      <c r="H1927" s="2">
        <f t="shared" si="231"/>
        <v>0.36780000000000007</v>
      </c>
      <c r="I1927" s="2">
        <f t="array" ref="I1927">SUMPRODUCT(B1911:B1930, (ROW(B1911:B1930)-ROW(B1911)+1)) / (20*21/2)</f>
        <v>0.43290476190476185</v>
      </c>
      <c r="J1927" s="2">
        <f t="shared" si="234"/>
        <v>0.4047497040680702</v>
      </c>
      <c r="K1927" s="2">
        <f t="shared" si="236"/>
        <v>0.35553690757042478</v>
      </c>
    </row>
    <row r="1928" spans="1:11" ht="13.5" x14ac:dyDescent="0.25">
      <c r="A1928" s="3">
        <f>TITRES_STAT!B1931</f>
        <v>45112</v>
      </c>
      <c r="B1928" s="5">
        <f>TITRES_STAT!D1931</f>
        <v>0.43</v>
      </c>
      <c r="C1928" s="2">
        <f t="shared" si="237"/>
        <v>-1.0000000000000009E-2</v>
      </c>
      <c r="D1928" s="2">
        <f t="shared" si="238"/>
        <v>0.45</v>
      </c>
      <c r="E1928" s="2">
        <f t="shared" si="232"/>
        <v>0.44500000000000001</v>
      </c>
      <c r="F1928" s="2">
        <f t="shared" si="233"/>
        <v>0.40500000000000008</v>
      </c>
      <c r="G1928" s="2">
        <f t="shared" si="235"/>
        <v>0.32720000000000005</v>
      </c>
      <c r="H1928" s="2">
        <f t="shared" si="231"/>
        <v>0.36770000000000008</v>
      </c>
      <c r="I1928" s="2">
        <f t="array" ref="I1928">SUMPRODUCT(B1912:B1931, (ROW(B1912:B1931)-ROW(B1912)+1)) / (20*21/2)</f>
        <v>0.42666666666666664</v>
      </c>
      <c r="J1928" s="2">
        <f t="shared" si="234"/>
        <v>0.40715449415682542</v>
      </c>
      <c r="K1928" s="2">
        <f t="shared" si="236"/>
        <v>0.35845702884217284</v>
      </c>
    </row>
    <row r="1929" spans="1:11" ht="13.5" x14ac:dyDescent="0.25">
      <c r="A1929" s="3">
        <f>TITRES_STAT!B1932</f>
        <v>45113</v>
      </c>
      <c r="B1929" s="5">
        <f>TITRES_STAT!D1932</f>
        <v>0.43</v>
      </c>
      <c r="C1929" s="2">
        <f t="shared" si="237"/>
        <v>0</v>
      </c>
      <c r="D1929" s="2">
        <f t="shared" si="238"/>
        <v>0.44400000000000006</v>
      </c>
      <c r="E1929" s="2">
        <f t="shared" si="232"/>
        <v>0.44600000000000001</v>
      </c>
      <c r="F1929" s="2">
        <f t="shared" si="233"/>
        <v>0.41050000000000003</v>
      </c>
      <c r="G1929" s="2">
        <f t="shared" si="235"/>
        <v>0.3306</v>
      </c>
      <c r="H1929" s="2">
        <f t="shared" si="231"/>
        <v>0.36765000000000014</v>
      </c>
      <c r="I1929" s="2">
        <f t="array" ref="I1929">SUMPRODUCT(B1913:B1932, (ROW(B1913:B1932)-ROW(B1913)+1)) / (20*21/2)</f>
        <v>0.42038095238095247</v>
      </c>
      <c r="J1929" s="2">
        <f t="shared" si="234"/>
        <v>0.40933025661808015</v>
      </c>
      <c r="K1929" s="2">
        <f t="shared" si="236"/>
        <v>0.36126263555424448</v>
      </c>
    </row>
    <row r="1930" spans="1:11" ht="13.5" x14ac:dyDescent="0.25">
      <c r="A1930" s="3">
        <f>TITRES_STAT!B1933</f>
        <v>45114</v>
      </c>
      <c r="B1930" s="5">
        <f>TITRES_STAT!D1933</f>
        <v>0.43</v>
      </c>
      <c r="C1930" s="2">
        <f t="shared" si="237"/>
        <v>0</v>
      </c>
      <c r="D1930" s="2">
        <f t="shared" si="238"/>
        <v>0.438</v>
      </c>
      <c r="E1930" s="2">
        <f t="shared" si="232"/>
        <v>0.44600000000000001</v>
      </c>
      <c r="F1930" s="2">
        <f t="shared" si="233"/>
        <v>0.41550000000000004</v>
      </c>
      <c r="G1930" s="2">
        <f t="shared" si="235"/>
        <v>0.33380000000000004</v>
      </c>
      <c r="H1930" s="2">
        <f t="shared" ref="H1930:H1993" si="239">AVERAGE(B1731:B1930)</f>
        <v>0.36760000000000015</v>
      </c>
      <c r="I1930" s="2">
        <f t="array" ref="I1930">SUMPRODUCT(B1914:B1933, (ROW(B1914:B1933)-ROW(B1914)+1)) / (20*21/2)</f>
        <v>0.41409523809523813</v>
      </c>
      <c r="J1930" s="2">
        <f t="shared" si="234"/>
        <v>0.41129880360683441</v>
      </c>
      <c r="K1930" s="2">
        <f t="shared" si="236"/>
        <v>0.36395821847368587</v>
      </c>
    </row>
    <row r="1931" spans="1:11" ht="13.5" x14ac:dyDescent="0.25">
      <c r="A1931" s="3">
        <f>TITRES_STAT!B1934</f>
        <v>45117</v>
      </c>
      <c r="B1931" s="5">
        <f>TITRES_STAT!D1934</f>
        <v>0.35</v>
      </c>
      <c r="C1931" s="2">
        <f t="shared" si="237"/>
        <v>-8.0000000000000016E-2</v>
      </c>
      <c r="D1931" s="2">
        <f t="shared" si="238"/>
        <v>0.41600000000000004</v>
      </c>
      <c r="E1931" s="2">
        <f t="shared" si="232"/>
        <v>0.437</v>
      </c>
      <c r="F1931" s="2">
        <f t="shared" si="233"/>
        <v>0.41600000000000004</v>
      </c>
      <c r="G1931" s="2">
        <f t="shared" si="235"/>
        <v>0.33520000000000011</v>
      </c>
      <c r="H1931" s="2">
        <f t="shared" si="239"/>
        <v>0.36720000000000008</v>
      </c>
      <c r="I1931" s="2">
        <f t="array" ref="I1931">SUMPRODUCT(B1915:B1934, (ROW(B1915:B1934)-ROW(B1915)+1)) / (20*21/2)</f>
        <v>0.40785714285714286</v>
      </c>
      <c r="J1931" s="2">
        <f t="shared" si="234"/>
        <v>0.40546082231094543</v>
      </c>
      <c r="K1931" s="2">
        <f t="shared" si="236"/>
        <v>0.36341083735707075</v>
      </c>
    </row>
    <row r="1932" spans="1:11" ht="13.5" x14ac:dyDescent="0.25">
      <c r="A1932" s="3">
        <f>TITRES_STAT!B1935</f>
        <v>45118</v>
      </c>
      <c r="B1932" s="5">
        <f>TITRES_STAT!D1935</f>
        <v>0.35</v>
      </c>
      <c r="C1932" s="2">
        <f t="shared" si="237"/>
        <v>0</v>
      </c>
      <c r="D1932" s="2">
        <f t="shared" si="238"/>
        <v>0.39800000000000002</v>
      </c>
      <c r="E1932" s="2">
        <f t="shared" ref="E1932:E1995" si="240">AVERAGE(B1923:B1932)</f>
        <v>0.42700000000000005</v>
      </c>
      <c r="F1932" s="2">
        <f t="shared" si="233"/>
        <v>0.41599999999999993</v>
      </c>
      <c r="G1932" s="2">
        <f t="shared" si="235"/>
        <v>0.33660000000000012</v>
      </c>
      <c r="H1932" s="2">
        <f t="shared" si="239"/>
        <v>0.36680000000000007</v>
      </c>
      <c r="I1932" s="2">
        <f t="array" ref="I1932">SUMPRODUCT(B1916:B1935, (ROW(B1916:B1935)-ROW(B1916)+1)) / (20*21/2)</f>
        <v>0.40171428571428569</v>
      </c>
      <c r="J1932" s="2">
        <f t="shared" si="234"/>
        <v>0.40017883923371256</v>
      </c>
      <c r="K1932" s="2">
        <f t="shared" si="236"/>
        <v>0.3628849221665974</v>
      </c>
    </row>
    <row r="1933" spans="1:11" ht="13.5" x14ac:dyDescent="0.25">
      <c r="A1933" s="3">
        <f>TITRES_STAT!B1936</f>
        <v>45119</v>
      </c>
      <c r="B1933" s="5">
        <f>TITRES_STAT!D1936</f>
        <v>0.35</v>
      </c>
      <c r="C1933" s="2">
        <f t="shared" si="237"/>
        <v>0</v>
      </c>
      <c r="D1933" s="2">
        <f t="shared" si="238"/>
        <v>0.38200000000000001</v>
      </c>
      <c r="E1933" s="2">
        <f t="shared" si="240"/>
        <v>0.41600000000000004</v>
      </c>
      <c r="F1933" s="2">
        <f t="shared" si="233"/>
        <v>0.41549999999999992</v>
      </c>
      <c r="G1933" s="2">
        <f t="shared" si="235"/>
        <v>0.33820000000000006</v>
      </c>
      <c r="H1933" s="2">
        <f t="shared" si="239"/>
        <v>0.36645000000000005</v>
      </c>
      <c r="I1933" s="2">
        <f t="array" ref="I1933">SUMPRODUCT(B1917:B1936, (ROW(B1917:B1936)-ROW(B1917)+1)) / (20*21/2)</f>
        <v>0.39571428571428574</v>
      </c>
      <c r="J1933" s="2">
        <f t="shared" si="234"/>
        <v>0.39539990216383519</v>
      </c>
      <c r="K1933" s="2">
        <f t="shared" si="236"/>
        <v>0.36237963110124066</v>
      </c>
    </row>
    <row r="1934" spans="1:11" ht="13.5" x14ac:dyDescent="0.25">
      <c r="A1934" s="3">
        <f>TITRES_STAT!B1937</f>
        <v>45120</v>
      </c>
      <c r="B1934" s="5">
        <f>TITRES_STAT!D1937</f>
        <v>0.35</v>
      </c>
      <c r="C1934" s="2">
        <f t="shared" si="237"/>
        <v>0</v>
      </c>
      <c r="D1934" s="2">
        <f t="shared" si="238"/>
        <v>0.36599999999999999</v>
      </c>
      <c r="E1934" s="2">
        <f t="shared" si="240"/>
        <v>0.40500000000000008</v>
      </c>
      <c r="F1934" s="2">
        <f t="shared" si="233"/>
        <v>0.41449999999999998</v>
      </c>
      <c r="G1934" s="2">
        <f t="shared" si="235"/>
        <v>0.3398000000000001</v>
      </c>
      <c r="H1934" s="2">
        <f t="shared" si="239"/>
        <v>0.36615000000000003</v>
      </c>
      <c r="I1934" s="2">
        <f t="array" ref="I1934">SUMPRODUCT(B1918:B1937, (ROW(B1918:B1937)-ROW(B1918)+1)) / (20*21/2)</f>
        <v>0.38990476190476198</v>
      </c>
      <c r="J1934" s="2">
        <f t="shared" si="234"/>
        <v>0.39107610195775566</v>
      </c>
      <c r="K1934" s="2">
        <f t="shared" si="236"/>
        <v>0.36189415537178027</v>
      </c>
    </row>
    <row r="1935" spans="1:11" ht="13.5" x14ac:dyDescent="0.25">
      <c r="A1935" s="3">
        <f>TITRES_STAT!B1938</f>
        <v>45121</v>
      </c>
      <c r="B1935" s="5">
        <f>TITRES_STAT!D1938</f>
        <v>0.35</v>
      </c>
      <c r="C1935" s="2">
        <f t="shared" si="237"/>
        <v>0</v>
      </c>
      <c r="D1935" s="2">
        <f t="shared" si="238"/>
        <v>0.35</v>
      </c>
      <c r="E1935" s="2">
        <f t="shared" si="240"/>
        <v>0.39400000000000002</v>
      </c>
      <c r="F1935" s="2">
        <f t="shared" si="233"/>
        <v>0.41299999999999992</v>
      </c>
      <c r="G1935" s="2">
        <f t="shared" si="235"/>
        <v>0.34140000000000015</v>
      </c>
      <c r="H1935" s="2">
        <f t="shared" si="239"/>
        <v>0.36585000000000006</v>
      </c>
      <c r="I1935" s="2">
        <f t="array" ref="I1935">SUMPRODUCT(B1919:B1938, (ROW(B1919:B1938)-ROW(B1919)+1)) / (20*21/2)</f>
        <v>0.38433333333333336</v>
      </c>
      <c r="J1935" s="2">
        <f t="shared" si="234"/>
        <v>0.38716409224749321</v>
      </c>
      <c r="K1935" s="2">
        <f t="shared" si="236"/>
        <v>0.36142771790622025</v>
      </c>
    </row>
    <row r="1936" spans="1:11" ht="13.5" x14ac:dyDescent="0.25">
      <c r="A1936" s="3">
        <f>TITRES_STAT!B1939</f>
        <v>45124</v>
      </c>
      <c r="B1936" s="5">
        <f>TITRES_STAT!D1939</f>
        <v>0.35</v>
      </c>
      <c r="C1936" s="2">
        <f t="shared" si="237"/>
        <v>0</v>
      </c>
      <c r="D1936" s="2">
        <f t="shared" si="238"/>
        <v>0.35</v>
      </c>
      <c r="E1936" s="2">
        <f t="shared" si="240"/>
        <v>0.38300000000000006</v>
      </c>
      <c r="F1936" s="2">
        <f t="shared" si="233"/>
        <v>0.41099999999999992</v>
      </c>
      <c r="G1936" s="2">
        <f t="shared" si="235"/>
        <v>0.34320000000000017</v>
      </c>
      <c r="H1936" s="2">
        <f t="shared" si="239"/>
        <v>0.36549999999999999</v>
      </c>
      <c r="I1936" s="2">
        <f t="array" ref="I1936">SUMPRODUCT(B1920:B1939, (ROW(B1920:B1939)-ROW(B1920)+1)) / (20*21/2)</f>
        <v>0.37904761904761908</v>
      </c>
      <c r="J1936" s="2">
        <f t="shared" si="234"/>
        <v>0.38362465489058911</v>
      </c>
      <c r="K1936" s="2">
        <f t="shared" si="236"/>
        <v>0.36097957210597631</v>
      </c>
    </row>
    <row r="1937" spans="1:11" ht="13.5" x14ac:dyDescent="0.25">
      <c r="A1937" s="3">
        <f>TITRES_STAT!B1940</f>
        <v>45125</v>
      </c>
      <c r="B1937" s="5">
        <f>TITRES_STAT!D1940</f>
        <v>0.35</v>
      </c>
      <c r="C1937" s="2">
        <f t="shared" si="237"/>
        <v>0</v>
      </c>
      <c r="D1937" s="2">
        <f t="shared" si="238"/>
        <v>0.35</v>
      </c>
      <c r="E1937" s="2">
        <f t="shared" si="240"/>
        <v>0.37400000000000005</v>
      </c>
      <c r="F1937" s="2">
        <f t="shared" si="233"/>
        <v>0.40849999999999981</v>
      </c>
      <c r="G1937" s="2">
        <f t="shared" si="235"/>
        <v>0.34500000000000014</v>
      </c>
      <c r="H1937" s="2">
        <f t="shared" si="239"/>
        <v>0.36519999999999997</v>
      </c>
      <c r="I1937" s="2">
        <f t="array" ref="I1937">SUMPRODUCT(B1921:B1940, (ROW(B1921:B1940)-ROW(B1921)+1)) / (20*21/2)</f>
        <v>0.37409523809523809</v>
      </c>
      <c r="J1937" s="2">
        <f t="shared" si="234"/>
        <v>0.3804223068057711</v>
      </c>
      <c r="K1937" s="2">
        <f t="shared" si="236"/>
        <v>0.36054900065084</v>
      </c>
    </row>
    <row r="1938" spans="1:11" ht="13.5" x14ac:dyDescent="0.25">
      <c r="A1938" s="3">
        <f>TITRES_STAT!B1941</f>
        <v>45127</v>
      </c>
      <c r="B1938" s="5">
        <f>TITRES_STAT!D1941</f>
        <v>0.35</v>
      </c>
      <c r="C1938" s="2">
        <f t="shared" si="237"/>
        <v>0</v>
      </c>
      <c r="D1938" s="2">
        <f t="shared" si="238"/>
        <v>0.35</v>
      </c>
      <c r="E1938" s="2">
        <f t="shared" si="240"/>
        <v>0.36600000000000005</v>
      </c>
      <c r="F1938" s="2">
        <f t="shared" si="233"/>
        <v>0.40549999999999986</v>
      </c>
      <c r="G1938" s="2">
        <f t="shared" si="235"/>
        <v>0.34680000000000005</v>
      </c>
      <c r="H1938" s="2">
        <f t="shared" si="239"/>
        <v>0.3648499999999999</v>
      </c>
      <c r="I1938" s="2">
        <f t="array" ref="I1938">SUMPRODUCT(B1922:B1941, (ROW(B1922:B1941)-ROW(B1922)+1)) / (20*21/2)</f>
        <v>0.36952380952380959</v>
      </c>
      <c r="J1938" s="2">
        <f t="shared" si="234"/>
        <v>0.3775249442528405</v>
      </c>
      <c r="K1938" s="2">
        <f t="shared" si="236"/>
        <v>0.36013531435080709</v>
      </c>
    </row>
    <row r="1939" spans="1:11" ht="13.5" x14ac:dyDescent="0.25">
      <c r="A1939" s="3">
        <f>TITRES_STAT!B1942</f>
        <v>45128</v>
      </c>
      <c r="B1939" s="5">
        <f>TITRES_STAT!D1942</f>
        <v>0.35</v>
      </c>
      <c r="C1939" s="2">
        <f t="shared" si="237"/>
        <v>0</v>
      </c>
      <c r="D1939" s="2">
        <f t="shared" si="238"/>
        <v>0.35</v>
      </c>
      <c r="E1939" s="2">
        <f t="shared" si="240"/>
        <v>0.35800000000000004</v>
      </c>
      <c r="F1939" s="2">
        <f t="shared" si="233"/>
        <v>0.40199999999999986</v>
      </c>
      <c r="G1939" s="2">
        <f t="shared" si="235"/>
        <v>0.34860000000000013</v>
      </c>
      <c r="H1939" s="2">
        <f t="shared" si="239"/>
        <v>0.36449999999999988</v>
      </c>
      <c r="I1939" s="2">
        <f t="array" ref="I1939">SUMPRODUCT(B1923:B1942, (ROW(B1923:B1942)-ROW(B1923)+1)) / (20*21/2)</f>
        <v>0.36538095238095242</v>
      </c>
      <c r="J1939" s="2">
        <f t="shared" si="234"/>
        <v>0.37490352099066521</v>
      </c>
      <c r="K1939" s="2">
        <f t="shared" si="236"/>
        <v>0.35973785104293232</v>
      </c>
    </row>
    <row r="1940" spans="1:11" ht="13.5" x14ac:dyDescent="0.25">
      <c r="A1940" s="3">
        <f>TITRES_STAT!B1943</f>
        <v>45131</v>
      </c>
      <c r="B1940" s="5">
        <f>TITRES_STAT!D1943</f>
        <v>0.35</v>
      </c>
      <c r="C1940" s="2">
        <f t="shared" si="237"/>
        <v>0</v>
      </c>
      <c r="D1940" s="2">
        <f t="shared" si="238"/>
        <v>0.35</v>
      </c>
      <c r="E1940" s="2">
        <f t="shared" si="240"/>
        <v>0.35000000000000003</v>
      </c>
      <c r="F1940" s="2">
        <f t="shared" ref="F1940:F2003" si="241">AVERAGE(B1921:B1940)</f>
        <v>0.3979999999999998</v>
      </c>
      <c r="G1940" s="2">
        <f t="shared" si="235"/>
        <v>0.35040000000000004</v>
      </c>
      <c r="H1940" s="2">
        <f t="shared" si="239"/>
        <v>0.36409999999999981</v>
      </c>
      <c r="I1940" s="2">
        <f t="array" ref="I1940">SUMPRODUCT(B1924:B1943, (ROW(B1924:B1943)-ROW(B1924)+1)) / (20*21/2)</f>
        <v>0.36171428571428571</v>
      </c>
      <c r="J1940" s="2">
        <f t="shared" si="234"/>
        <v>0.37253175708679231</v>
      </c>
      <c r="K1940" s="2">
        <f t="shared" si="236"/>
        <v>0.3593559745314448</v>
      </c>
    </row>
    <row r="1941" spans="1:11" ht="13.5" x14ac:dyDescent="0.25">
      <c r="A1941" s="3">
        <f>TITRES_STAT!B1944</f>
        <v>45133</v>
      </c>
      <c r="B1941" s="5">
        <f>TITRES_STAT!D1944</f>
        <v>0.35</v>
      </c>
      <c r="C1941" s="2">
        <f t="shared" si="237"/>
        <v>0</v>
      </c>
      <c r="D1941" s="2">
        <f t="shared" si="238"/>
        <v>0.35</v>
      </c>
      <c r="E1941" s="2">
        <f t="shared" si="240"/>
        <v>0.35000000000000003</v>
      </c>
      <c r="F1941" s="2">
        <f t="shared" si="241"/>
        <v>0.39349999999999985</v>
      </c>
      <c r="G1941" s="2">
        <f t="shared" si="235"/>
        <v>0.35220000000000007</v>
      </c>
      <c r="H1941" s="2">
        <f t="shared" si="239"/>
        <v>0.36369999999999975</v>
      </c>
      <c r="I1941" s="2">
        <f t="array" ref="I1941">SUMPRODUCT(B1925:B1944, (ROW(B1925:B1944)-ROW(B1925)+1)) / (20*21/2)</f>
        <v>0.35857142857142854</v>
      </c>
      <c r="J1941" s="2">
        <f t="shared" ref="J1941:J2004" si="242">$J$4*B1941+J1940*(1-$J$4)</f>
        <v>0.37038587545947876</v>
      </c>
      <c r="K1941" s="2">
        <f t="shared" si="236"/>
        <v>0.35898907356942739</v>
      </c>
    </row>
    <row r="1942" spans="1:11" ht="13.5" x14ac:dyDescent="0.25">
      <c r="A1942" s="3">
        <f>TITRES_STAT!B1945</f>
        <v>45134</v>
      </c>
      <c r="B1942" s="5">
        <f>TITRES_STAT!D1945</f>
        <v>0.35</v>
      </c>
      <c r="C1942" s="2">
        <f t="shared" si="237"/>
        <v>0</v>
      </c>
      <c r="D1942" s="2">
        <f t="shared" si="238"/>
        <v>0.35</v>
      </c>
      <c r="E1942" s="2">
        <f t="shared" si="240"/>
        <v>0.35000000000000003</v>
      </c>
      <c r="F1942" s="2">
        <f t="shared" si="241"/>
        <v>0.38849999999999985</v>
      </c>
      <c r="G1942" s="2">
        <f t="shared" si="235"/>
        <v>0.35380000000000011</v>
      </c>
      <c r="H1942" s="2">
        <f t="shared" si="239"/>
        <v>0.36329999999999979</v>
      </c>
      <c r="I1942" s="2">
        <f t="array" ref="I1942">SUMPRODUCT(B1926:B1945, (ROW(B1926:B1945)-ROW(B1926)+1)) / (20*21/2)</f>
        <v>0.35595238095238096</v>
      </c>
      <c r="J1942" s="2">
        <f t="shared" si="242"/>
        <v>0.368444363510957</v>
      </c>
      <c r="K1942" s="2">
        <f t="shared" si="236"/>
        <v>0.35863656088043028</v>
      </c>
    </row>
    <row r="1943" spans="1:11" ht="13.5" x14ac:dyDescent="0.25">
      <c r="A1943" s="3">
        <f>TITRES_STAT!B1946</f>
        <v>45135</v>
      </c>
      <c r="B1943" s="5">
        <f>TITRES_STAT!D1946</f>
        <v>0.35</v>
      </c>
      <c r="C1943" s="2">
        <f t="shared" si="237"/>
        <v>0</v>
      </c>
      <c r="D1943" s="2">
        <f t="shared" si="238"/>
        <v>0.35</v>
      </c>
      <c r="E1943" s="2">
        <f t="shared" si="240"/>
        <v>0.35000000000000003</v>
      </c>
      <c r="F1943" s="2">
        <f t="shared" si="241"/>
        <v>0.38299999999999984</v>
      </c>
      <c r="G1943" s="2">
        <f t="shared" si="235"/>
        <v>0.35560000000000008</v>
      </c>
      <c r="H1943" s="2">
        <f t="shared" si="239"/>
        <v>0.36289999999999972</v>
      </c>
      <c r="I1943" s="2">
        <f t="array" ref="I1943">SUMPRODUCT(B1927:B1946, (ROW(B1927:B1946)-ROW(B1927)+1)) / (20*21/2)</f>
        <v>0.35385714285714287</v>
      </c>
      <c r="J1943" s="2">
        <f t="shared" si="242"/>
        <v>0.36668775746229443</v>
      </c>
      <c r="K1943" s="2">
        <f t="shared" si="236"/>
        <v>0.35829787221845266</v>
      </c>
    </row>
    <row r="1944" spans="1:11" ht="13.5" x14ac:dyDescent="0.25">
      <c r="A1944" s="3">
        <f>TITRES_STAT!B1947</f>
        <v>45138</v>
      </c>
      <c r="B1944" s="5">
        <f>TITRES_STAT!D1947</f>
        <v>0.35</v>
      </c>
      <c r="C1944" s="2">
        <f t="shared" si="237"/>
        <v>0</v>
      </c>
      <c r="D1944" s="2">
        <f t="shared" si="238"/>
        <v>0.35</v>
      </c>
      <c r="E1944" s="2">
        <f t="shared" si="240"/>
        <v>0.35000000000000003</v>
      </c>
      <c r="F1944" s="2">
        <f t="shared" si="241"/>
        <v>0.37749999999999984</v>
      </c>
      <c r="G1944" s="2">
        <f t="shared" si="235"/>
        <v>0.35720000000000013</v>
      </c>
      <c r="H1944" s="2">
        <f t="shared" si="239"/>
        <v>0.36249999999999966</v>
      </c>
      <c r="I1944" s="2">
        <f t="array" ref="I1944">SUMPRODUCT(B1928:B1947, (ROW(B1928:B1947)-ROW(B1928)+1)) / (20*21/2)</f>
        <v>0.35228571428571431</v>
      </c>
      <c r="J1944" s="2">
        <f t="shared" si="242"/>
        <v>0.36509844722779017</v>
      </c>
      <c r="K1944" s="2">
        <f t="shared" si="236"/>
        <v>0.35797246546478789</v>
      </c>
    </row>
    <row r="1945" spans="1:11" ht="13.5" x14ac:dyDescent="0.25">
      <c r="A1945" s="3">
        <f>TITRES_STAT!B1948</f>
        <v>45139</v>
      </c>
      <c r="B1945" s="5">
        <f>TITRES_STAT!D1948</f>
        <v>0.35</v>
      </c>
      <c r="C1945" s="2">
        <f t="shared" si="237"/>
        <v>0</v>
      </c>
      <c r="D1945" s="2">
        <f t="shared" si="238"/>
        <v>0.35</v>
      </c>
      <c r="E1945" s="2">
        <f t="shared" si="240"/>
        <v>0.35000000000000003</v>
      </c>
      <c r="F1945" s="2">
        <f t="shared" si="241"/>
        <v>0.37199999999999983</v>
      </c>
      <c r="G1945" s="2">
        <f t="shared" si="235"/>
        <v>0.35860000000000014</v>
      </c>
      <c r="H1945" s="2">
        <f t="shared" si="239"/>
        <v>0.36214999999999969</v>
      </c>
      <c r="I1945" s="2">
        <f t="array" ref="I1945">SUMPRODUCT(B1929:B1948, (ROW(B1929:B1948)-ROW(B1929)+1)) / (20*21/2)</f>
        <v>0.3511428571428572</v>
      </c>
      <c r="J1945" s="2">
        <f t="shared" si="242"/>
        <v>0.36366049987276255</v>
      </c>
      <c r="K1945" s="2">
        <f t="shared" si="236"/>
        <v>0.35765981976028643</v>
      </c>
    </row>
    <row r="1946" spans="1:11" ht="13.5" x14ac:dyDescent="0.25">
      <c r="A1946" s="3">
        <f>TITRES_STAT!B1949</f>
        <v>45140</v>
      </c>
      <c r="B1946" s="5">
        <f>TITRES_STAT!D1949</f>
        <v>0.35</v>
      </c>
      <c r="C1946" s="2">
        <f t="shared" si="237"/>
        <v>0</v>
      </c>
      <c r="D1946" s="2">
        <f t="shared" si="238"/>
        <v>0.35</v>
      </c>
      <c r="E1946" s="2">
        <f t="shared" si="240"/>
        <v>0.35000000000000003</v>
      </c>
      <c r="F1946" s="2">
        <f t="shared" si="241"/>
        <v>0.36649999999999988</v>
      </c>
      <c r="G1946" s="2">
        <f t="shared" si="235"/>
        <v>0.35980000000000012</v>
      </c>
      <c r="H1946" s="2">
        <f t="shared" si="239"/>
        <v>0.36179999999999973</v>
      </c>
      <c r="I1946" s="2">
        <f t="array" ref="I1946">SUMPRODUCT(B1930:B1949, (ROW(B1930:B1949)-ROW(B1930)+1)) / (20*21/2)</f>
        <v>0.35038095238095235</v>
      </c>
      <c r="J1946" s="2">
        <f t="shared" si="242"/>
        <v>0.36235949988488042</v>
      </c>
      <c r="K1946" s="2">
        <f t="shared" si="236"/>
        <v>0.35735943467164777</v>
      </c>
    </row>
    <row r="1947" spans="1:11" ht="13.5" x14ac:dyDescent="0.25">
      <c r="A1947" s="3">
        <f>TITRES_STAT!B1950</f>
        <v>45141</v>
      </c>
      <c r="B1947" s="5">
        <f>TITRES_STAT!D1950</f>
        <v>0.35</v>
      </c>
      <c r="C1947" s="2">
        <f t="shared" si="237"/>
        <v>0</v>
      </c>
      <c r="D1947" s="2">
        <f t="shared" si="238"/>
        <v>0.35</v>
      </c>
      <c r="E1947" s="2">
        <f t="shared" si="240"/>
        <v>0.35000000000000003</v>
      </c>
      <c r="F1947" s="2">
        <f t="shared" si="241"/>
        <v>0.36199999999999988</v>
      </c>
      <c r="G1947" s="2">
        <f t="shared" si="235"/>
        <v>0.3610000000000001</v>
      </c>
      <c r="H1947" s="2">
        <f t="shared" si="239"/>
        <v>0.36139999999999967</v>
      </c>
      <c r="I1947" s="2">
        <f t="array" ref="I1947">SUMPRODUCT(B1931:B1950, (ROW(B1931:B1950)-ROW(B1931)+1)) / (20*21/2)</f>
        <v>0.35</v>
      </c>
      <c r="J1947" s="2">
        <f t="shared" si="242"/>
        <v>0.36118240465774892</v>
      </c>
      <c r="K1947" s="2">
        <f t="shared" si="236"/>
        <v>0.35707082939040669</v>
      </c>
    </row>
    <row r="1948" spans="1:11" ht="13.5" x14ac:dyDescent="0.25">
      <c r="A1948" s="3">
        <f>TITRES_STAT!B1951</f>
        <v>45142</v>
      </c>
      <c r="B1948" s="5">
        <f>TITRES_STAT!D1951</f>
        <v>0.35</v>
      </c>
      <c r="C1948" s="2">
        <f t="shared" si="237"/>
        <v>0</v>
      </c>
      <c r="D1948" s="2">
        <f t="shared" si="238"/>
        <v>0.35</v>
      </c>
      <c r="E1948" s="2">
        <f t="shared" si="240"/>
        <v>0.35000000000000003</v>
      </c>
      <c r="F1948" s="2">
        <f t="shared" si="241"/>
        <v>0.35799999999999987</v>
      </c>
      <c r="G1948" s="2">
        <f t="shared" si="235"/>
        <v>0.36240000000000017</v>
      </c>
      <c r="H1948" s="2">
        <f t="shared" si="239"/>
        <v>0.36099999999999965</v>
      </c>
      <c r="I1948" s="2">
        <f t="array" ref="I1948">SUMPRODUCT(B1932:B1951, (ROW(B1932:B1951)-ROW(B1932)+1)) / (20*21/2)</f>
        <v>0.35</v>
      </c>
      <c r="J1948" s="2">
        <f t="shared" si="242"/>
        <v>0.3601174137379633</v>
      </c>
      <c r="K1948" s="2">
        <f t="shared" si="236"/>
        <v>0.35679354196333191</v>
      </c>
    </row>
    <row r="1949" spans="1:11" ht="13.5" x14ac:dyDescent="0.25">
      <c r="A1949" s="3">
        <f>TITRES_STAT!B1952</f>
        <v>45145</v>
      </c>
      <c r="B1949" s="5">
        <f>TITRES_STAT!D1952</f>
        <v>0.35</v>
      </c>
      <c r="C1949" s="2">
        <f t="shared" si="237"/>
        <v>0</v>
      </c>
      <c r="D1949" s="2">
        <f t="shared" si="238"/>
        <v>0.35</v>
      </c>
      <c r="E1949" s="2">
        <f t="shared" si="240"/>
        <v>0.35000000000000003</v>
      </c>
      <c r="F1949" s="2">
        <f t="shared" si="241"/>
        <v>0.35399999999999987</v>
      </c>
      <c r="G1949" s="2">
        <f t="shared" si="235"/>
        <v>0.36380000000000018</v>
      </c>
      <c r="H1949" s="2">
        <f t="shared" si="239"/>
        <v>0.36059999999999964</v>
      </c>
      <c r="I1949" s="2">
        <f t="array" ref="I1949">SUMPRODUCT(B1933:B1952, (ROW(B1933:B1952)-ROW(B1933)+1)) / (20*21/2)</f>
        <v>0.35</v>
      </c>
      <c r="J1949" s="2">
        <f t="shared" si="242"/>
        <v>0.35915385052482396</v>
      </c>
      <c r="K1949" s="2">
        <f t="shared" si="236"/>
        <v>0.35652712855300517</v>
      </c>
    </row>
    <row r="1950" spans="1:11" ht="13.5" x14ac:dyDescent="0.25">
      <c r="A1950" s="3">
        <f>TITRES_STAT!B1953</f>
        <v>45146</v>
      </c>
      <c r="B1950" s="5">
        <f>TITRES_STAT!D1953</f>
        <v>0.35</v>
      </c>
      <c r="C1950" s="2">
        <f t="shared" si="237"/>
        <v>0</v>
      </c>
      <c r="D1950" s="2">
        <f t="shared" si="238"/>
        <v>0.35</v>
      </c>
      <c r="E1950" s="2">
        <f t="shared" si="240"/>
        <v>0.35000000000000003</v>
      </c>
      <c r="F1950" s="2">
        <f t="shared" si="241"/>
        <v>0.34999999999999987</v>
      </c>
      <c r="G1950" s="2">
        <f t="shared" si="235"/>
        <v>0.36540000000000011</v>
      </c>
      <c r="H1950" s="2">
        <f t="shared" si="239"/>
        <v>0.36014999999999964</v>
      </c>
      <c r="I1950" s="2">
        <f t="array" ref="I1950">SUMPRODUCT(B1934:B1953, (ROW(B1934:B1953)-ROW(B1934)+1)) / (20*21/2)</f>
        <v>0.35</v>
      </c>
      <c r="J1950" s="2">
        <f t="shared" si="242"/>
        <v>0.3582820552367455</v>
      </c>
      <c r="K1950" s="2">
        <f t="shared" si="236"/>
        <v>0.35627116272739712</v>
      </c>
    </row>
    <row r="1951" spans="1:11" ht="13.5" x14ac:dyDescent="0.25">
      <c r="A1951" s="3">
        <f>TITRES_STAT!B1954</f>
        <v>45147</v>
      </c>
      <c r="B1951" s="5">
        <f>TITRES_STAT!D1954</f>
        <v>0.35</v>
      </c>
      <c r="C1951" s="2">
        <f t="shared" si="237"/>
        <v>0</v>
      </c>
      <c r="D1951" s="2">
        <f t="shared" si="238"/>
        <v>0.35</v>
      </c>
      <c r="E1951" s="2">
        <f t="shared" si="240"/>
        <v>0.35000000000000003</v>
      </c>
      <c r="F1951" s="2">
        <f t="shared" si="241"/>
        <v>0.34999999999999987</v>
      </c>
      <c r="G1951" s="2">
        <f t="shared" si="235"/>
        <v>0.36680000000000007</v>
      </c>
      <c r="H1951" s="2">
        <f t="shared" si="239"/>
        <v>0.35969999999999958</v>
      </c>
      <c r="I1951" s="2">
        <f t="array" ref="I1951">SUMPRODUCT(B1935:B1954, (ROW(B1935:B1954)-ROW(B1935)+1)) / (20*21/2)</f>
        <v>0.35</v>
      </c>
      <c r="J1951" s="2">
        <f t="shared" si="242"/>
        <v>0.35749328807134118</v>
      </c>
      <c r="K1951" s="2">
        <f t="shared" si="236"/>
        <v>0.35602523477730313</v>
      </c>
    </row>
    <row r="1952" spans="1:11" ht="13.5" x14ac:dyDescent="0.25">
      <c r="A1952" s="3">
        <f>TITRES_STAT!B1955</f>
        <v>45148</v>
      </c>
      <c r="B1952" s="5">
        <f>TITRES_STAT!D1955</f>
        <v>0.35</v>
      </c>
      <c r="C1952" s="2">
        <f t="shared" si="237"/>
        <v>0</v>
      </c>
      <c r="D1952" s="2">
        <f t="shared" si="238"/>
        <v>0.35</v>
      </c>
      <c r="E1952" s="2">
        <f t="shared" si="240"/>
        <v>0.35000000000000003</v>
      </c>
      <c r="F1952" s="2">
        <f t="shared" si="241"/>
        <v>0.34999999999999987</v>
      </c>
      <c r="G1952" s="2">
        <f t="shared" si="235"/>
        <v>0.36840000000000012</v>
      </c>
      <c r="H1952" s="2">
        <f t="shared" si="239"/>
        <v>0.35919999999999952</v>
      </c>
      <c r="I1952" s="2">
        <f t="array" ref="I1952">SUMPRODUCT(B1936:B1955, (ROW(B1936:B1955)-ROW(B1936)+1)) / (20*21/2)</f>
        <v>0.35</v>
      </c>
      <c r="J1952" s="2">
        <f t="shared" si="242"/>
        <v>0.35677964158835629</v>
      </c>
      <c r="K1952" s="2">
        <f t="shared" si="236"/>
        <v>0.35578895106054614</v>
      </c>
    </row>
    <row r="1953" spans="1:11" ht="13.5" x14ac:dyDescent="0.25">
      <c r="A1953" s="3">
        <f>TITRES_STAT!B1956</f>
        <v>45149</v>
      </c>
      <c r="B1953" s="5">
        <f>TITRES_STAT!D1956</f>
        <v>0.35</v>
      </c>
      <c r="C1953" s="2">
        <f t="shared" si="237"/>
        <v>0</v>
      </c>
      <c r="D1953" s="2">
        <f t="shared" si="238"/>
        <v>0.35</v>
      </c>
      <c r="E1953" s="2">
        <f t="shared" si="240"/>
        <v>0.35000000000000003</v>
      </c>
      <c r="F1953" s="2">
        <f t="shared" si="241"/>
        <v>0.34999999999999987</v>
      </c>
      <c r="G1953" s="2">
        <f t="shared" si="235"/>
        <v>0.36980000000000013</v>
      </c>
      <c r="H1953" s="2">
        <f t="shared" si="239"/>
        <v>0.35869999999999957</v>
      </c>
      <c r="I1953" s="2">
        <f t="array" ref="I1953">SUMPRODUCT(B1937:B1956, (ROW(B1937:B1956)-ROW(B1937)+1)) / (20*21/2)</f>
        <v>0.35</v>
      </c>
      <c r="J1953" s="2">
        <f t="shared" si="242"/>
        <v>0.35613396143708426</v>
      </c>
      <c r="K1953" s="2">
        <f t="shared" si="236"/>
        <v>0.35556193337189729</v>
      </c>
    </row>
    <row r="1954" spans="1:11" ht="13.5" x14ac:dyDescent="0.25">
      <c r="A1954" s="3">
        <f>TITRES_STAT!B1957</f>
        <v>45152</v>
      </c>
      <c r="B1954" s="5">
        <f>TITRES_STAT!D1957</f>
        <v>0.35</v>
      </c>
      <c r="C1954" s="2">
        <f t="shared" si="237"/>
        <v>0</v>
      </c>
      <c r="D1954" s="2">
        <f t="shared" si="238"/>
        <v>0.35</v>
      </c>
      <c r="E1954" s="2">
        <f t="shared" si="240"/>
        <v>0.35000000000000003</v>
      </c>
      <c r="F1954" s="2">
        <f t="shared" si="241"/>
        <v>0.34999999999999987</v>
      </c>
      <c r="G1954" s="2">
        <f t="shared" si="235"/>
        <v>0.37100000000000011</v>
      </c>
      <c r="H1954" s="2">
        <f t="shared" si="239"/>
        <v>0.35819999999999957</v>
      </c>
      <c r="I1954" s="2">
        <f t="array" ref="I1954">SUMPRODUCT(B1938:B1957, (ROW(B1938:B1957)-ROW(B1938)+1)) / (20*21/2)</f>
        <v>0.35</v>
      </c>
      <c r="J1954" s="2">
        <f t="shared" si="242"/>
        <v>0.35554977463355242</v>
      </c>
      <c r="K1954" s="2">
        <f t="shared" si="236"/>
        <v>0.35534381833770523</v>
      </c>
    </row>
    <row r="1955" spans="1:11" ht="13.5" x14ac:dyDescent="0.25">
      <c r="A1955" s="3">
        <f>TITRES_STAT!B1958</f>
        <v>45153</v>
      </c>
      <c r="B1955" s="5">
        <f>TITRES_STAT!D1958</f>
        <v>0.35</v>
      </c>
      <c r="C1955" s="2">
        <f t="shared" si="237"/>
        <v>0</v>
      </c>
      <c r="D1955" s="2">
        <f t="shared" si="238"/>
        <v>0.35</v>
      </c>
      <c r="E1955" s="2">
        <f t="shared" si="240"/>
        <v>0.35000000000000003</v>
      </c>
      <c r="F1955" s="2">
        <f t="shared" si="241"/>
        <v>0.34999999999999987</v>
      </c>
      <c r="G1955" s="2">
        <f t="shared" si="235"/>
        <v>0.37220000000000009</v>
      </c>
      <c r="H1955" s="2">
        <f t="shared" si="239"/>
        <v>0.35769999999999952</v>
      </c>
      <c r="I1955" s="2">
        <f t="array" ref="I1955">SUMPRODUCT(B1939:B1958, (ROW(B1939:B1958)-ROW(B1939)+1)) / (20*21/2)</f>
        <v>0.35</v>
      </c>
      <c r="J1955" s="2">
        <f t="shared" si="242"/>
        <v>0.35502122466845221</v>
      </c>
      <c r="K1955" s="2">
        <f t="shared" si="236"/>
        <v>0.3551342568342658</v>
      </c>
    </row>
    <row r="1956" spans="1:11" ht="13.5" x14ac:dyDescent="0.25">
      <c r="A1956" s="3">
        <f>TITRES_STAT!B1959</f>
        <v>45154</v>
      </c>
      <c r="B1956" s="5">
        <f>TITRES_STAT!D1959</f>
        <v>0.35</v>
      </c>
      <c r="C1956" s="2">
        <f t="shared" si="237"/>
        <v>0</v>
      </c>
      <c r="D1956" s="2">
        <f t="shared" si="238"/>
        <v>0.35</v>
      </c>
      <c r="E1956" s="2">
        <f t="shared" si="240"/>
        <v>0.35000000000000003</v>
      </c>
      <c r="F1956" s="2">
        <f t="shared" si="241"/>
        <v>0.34999999999999987</v>
      </c>
      <c r="G1956" s="2">
        <f t="shared" si="235"/>
        <v>0.37340000000000001</v>
      </c>
      <c r="H1956" s="2">
        <f t="shared" si="239"/>
        <v>0.35719999999999957</v>
      </c>
      <c r="I1956" s="2">
        <f t="array" ref="I1956">SUMPRODUCT(B1940:B1959, (ROW(B1940:B1959)-ROW(B1940)+1)) / (20*21/2)</f>
        <v>0.35</v>
      </c>
      <c r="J1956" s="2">
        <f t="shared" si="242"/>
        <v>0.35454301279526629</v>
      </c>
      <c r="K1956" s="2">
        <f t="shared" si="236"/>
        <v>0.35493291342900052</v>
      </c>
    </row>
    <row r="1957" spans="1:11" ht="13.5" x14ac:dyDescent="0.25">
      <c r="A1957" s="3">
        <f>TITRES_STAT!B1960</f>
        <v>45155</v>
      </c>
      <c r="B1957" s="5">
        <f>TITRES_STAT!D1960</f>
        <v>0.35</v>
      </c>
      <c r="C1957" s="2">
        <f t="shared" si="237"/>
        <v>0</v>
      </c>
      <c r="D1957" s="2">
        <f t="shared" si="238"/>
        <v>0.35</v>
      </c>
      <c r="E1957" s="2">
        <f t="shared" si="240"/>
        <v>0.35000000000000003</v>
      </c>
      <c r="F1957" s="2">
        <f t="shared" si="241"/>
        <v>0.34999999999999987</v>
      </c>
      <c r="G1957" s="2">
        <f t="shared" si="235"/>
        <v>0.37440000000000007</v>
      </c>
      <c r="H1957" s="2">
        <f t="shared" si="239"/>
        <v>0.35664999999999963</v>
      </c>
      <c r="I1957" s="2">
        <f t="array" ref="I1957">SUMPRODUCT(B1941:B1960, (ROW(B1941:B1960)-ROW(B1941)+1)) / (20*21/2)</f>
        <v>0.35</v>
      </c>
      <c r="J1957" s="2">
        <f t="shared" si="242"/>
        <v>0.35411034491000282</v>
      </c>
      <c r="K1957" s="2">
        <f t="shared" si="236"/>
        <v>0.35473946584354954</v>
      </c>
    </row>
    <row r="1958" spans="1:11" ht="13.5" x14ac:dyDescent="0.25">
      <c r="A1958" s="3">
        <f>TITRES_STAT!B1961</f>
        <v>45156</v>
      </c>
      <c r="B1958" s="5">
        <f>TITRES_STAT!D1961</f>
        <v>0.35</v>
      </c>
      <c r="C1958" s="2">
        <f t="shared" si="237"/>
        <v>0</v>
      </c>
      <c r="D1958" s="2">
        <f t="shared" si="238"/>
        <v>0.35</v>
      </c>
      <c r="E1958" s="2">
        <f t="shared" si="240"/>
        <v>0.35000000000000003</v>
      </c>
      <c r="F1958" s="2">
        <f t="shared" si="241"/>
        <v>0.34999999999999987</v>
      </c>
      <c r="G1958" s="2">
        <f t="shared" si="235"/>
        <v>0.37520000000000009</v>
      </c>
      <c r="H1958" s="2">
        <f t="shared" si="239"/>
        <v>0.35609999999999964</v>
      </c>
      <c r="I1958" s="2">
        <f t="array" ref="I1958">SUMPRODUCT(B1942:B1961, (ROW(B1942:B1961)-ROW(B1942)+1)) / (20*21/2)</f>
        <v>0.35</v>
      </c>
      <c r="J1958" s="2">
        <f t="shared" si="242"/>
        <v>0.35371888349000252</v>
      </c>
      <c r="K1958" s="2">
        <f t="shared" si="236"/>
        <v>0.35455360443792017</v>
      </c>
    </row>
    <row r="1959" spans="1:11" ht="13.5" x14ac:dyDescent="0.25">
      <c r="A1959" s="3">
        <f>TITRES_STAT!B1962</f>
        <v>45159</v>
      </c>
      <c r="B1959" s="5">
        <f>TITRES_STAT!D1962</f>
        <v>0.35</v>
      </c>
      <c r="C1959" s="2">
        <f t="shared" si="237"/>
        <v>0</v>
      </c>
      <c r="D1959" s="2">
        <f t="shared" si="238"/>
        <v>0.35</v>
      </c>
      <c r="E1959" s="2">
        <f t="shared" si="240"/>
        <v>0.35000000000000003</v>
      </c>
      <c r="F1959" s="2">
        <f t="shared" si="241"/>
        <v>0.34999999999999987</v>
      </c>
      <c r="G1959" s="2">
        <f t="shared" si="235"/>
        <v>0.37580000000000008</v>
      </c>
      <c r="H1959" s="2">
        <f t="shared" si="239"/>
        <v>0.35564999999999963</v>
      </c>
      <c r="I1959" s="2">
        <f t="array" ref="I1959">SUMPRODUCT(B1943:B1962, (ROW(B1943:B1962)-ROW(B1943)+1)) / (20*21/2)</f>
        <v>0.35</v>
      </c>
      <c r="J1959" s="2">
        <f t="shared" si="242"/>
        <v>0.35336470411000226</v>
      </c>
      <c r="K1959" s="2">
        <f t="shared" si="236"/>
        <v>0.35437503171486451</v>
      </c>
    </row>
    <row r="1960" spans="1:11" ht="13.5" x14ac:dyDescent="0.25">
      <c r="A1960" s="3">
        <f>TITRES_STAT!B1963</f>
        <v>45160</v>
      </c>
      <c r="B1960" s="5">
        <f>TITRES_STAT!D1963</f>
        <v>0.35</v>
      </c>
      <c r="C1960" s="2">
        <f t="shared" si="237"/>
        <v>0</v>
      </c>
      <c r="D1960" s="2">
        <f t="shared" si="238"/>
        <v>0.35</v>
      </c>
      <c r="E1960" s="2">
        <f t="shared" si="240"/>
        <v>0.35000000000000003</v>
      </c>
      <c r="F1960" s="2">
        <f t="shared" si="241"/>
        <v>0.34999999999999987</v>
      </c>
      <c r="G1960" s="2">
        <f t="shared" si="235"/>
        <v>0.37620000000000009</v>
      </c>
      <c r="H1960" s="2">
        <f t="shared" si="239"/>
        <v>0.35524999999999962</v>
      </c>
      <c r="I1960" s="2">
        <f t="array" ref="I1960">SUMPRODUCT(B1944:B1963, (ROW(B1944:B1963)-ROW(B1944)+1)) / (20*21/2)</f>
        <v>0.35</v>
      </c>
      <c r="J1960" s="2">
        <f t="shared" si="242"/>
        <v>0.35304425609952583</v>
      </c>
      <c r="K1960" s="2">
        <f t="shared" si="236"/>
        <v>0.35420346184369339</v>
      </c>
    </row>
    <row r="1961" spans="1:11" ht="13.5" x14ac:dyDescent="0.25">
      <c r="A1961" s="3">
        <f>TITRES_STAT!B1964</f>
        <v>45161</v>
      </c>
      <c r="B1961" s="5">
        <f>TITRES_STAT!D1964</f>
        <v>0.35</v>
      </c>
      <c r="C1961" s="2">
        <f t="shared" si="237"/>
        <v>0</v>
      </c>
      <c r="D1961" s="2">
        <f t="shared" si="238"/>
        <v>0.35</v>
      </c>
      <c r="E1961" s="2">
        <f t="shared" si="240"/>
        <v>0.35000000000000003</v>
      </c>
      <c r="F1961" s="2">
        <f t="shared" si="241"/>
        <v>0.34999999999999987</v>
      </c>
      <c r="G1961" s="2">
        <f t="shared" si="235"/>
        <v>0.37640000000000007</v>
      </c>
      <c r="H1961" s="2">
        <f t="shared" si="239"/>
        <v>0.35489999999999966</v>
      </c>
      <c r="I1961" s="2">
        <f t="array" ref="I1961">SUMPRODUCT(B1945:B1964, (ROW(B1945:B1964)-ROW(B1945)+1)) / (20*21/2)</f>
        <v>0.35761904761904761</v>
      </c>
      <c r="J1961" s="2">
        <f t="shared" si="242"/>
        <v>0.35275432694719006</v>
      </c>
      <c r="K1961" s="2">
        <f t="shared" si="236"/>
        <v>0.35403862020276428</v>
      </c>
    </row>
    <row r="1962" spans="1:11" ht="13.5" x14ac:dyDescent="0.25">
      <c r="A1962" s="3">
        <f>TITRES_STAT!B1965</f>
        <v>45162</v>
      </c>
      <c r="B1962" s="5">
        <f>TITRES_STAT!D1965</f>
        <v>0.35</v>
      </c>
      <c r="C1962" s="2">
        <f t="shared" si="237"/>
        <v>0</v>
      </c>
      <c r="D1962" s="2">
        <f t="shared" si="238"/>
        <v>0.35</v>
      </c>
      <c r="E1962" s="2">
        <f t="shared" si="240"/>
        <v>0.35000000000000003</v>
      </c>
      <c r="F1962" s="2">
        <f t="shared" si="241"/>
        <v>0.34999999999999987</v>
      </c>
      <c r="G1962" s="2">
        <f t="shared" si="235"/>
        <v>0.37640000000000007</v>
      </c>
      <c r="H1962" s="2">
        <f t="shared" si="239"/>
        <v>0.3545499999999997</v>
      </c>
      <c r="I1962" s="2">
        <f t="array" ref="I1962">SUMPRODUCT(B1946:B1965, (ROW(B1946:B1965)-ROW(B1946)+1)) / (20*21/2)</f>
        <v>0.3639047619047619</v>
      </c>
      <c r="J1962" s="2">
        <f t="shared" si="242"/>
        <v>0.35249201009507669</v>
      </c>
      <c r="K1962" s="2">
        <f t="shared" si="236"/>
        <v>0.35388024293991077</v>
      </c>
    </row>
    <row r="1963" spans="1:11" ht="13.5" x14ac:dyDescent="0.25">
      <c r="A1963" s="3">
        <f>TITRES_STAT!B1966</f>
        <v>45163</v>
      </c>
      <c r="B1963" s="5">
        <f>TITRES_STAT!D1966</f>
        <v>0.35</v>
      </c>
      <c r="C1963" s="2">
        <f t="shared" si="237"/>
        <v>0</v>
      </c>
      <c r="D1963" s="2">
        <f t="shared" si="238"/>
        <v>0.35</v>
      </c>
      <c r="E1963" s="2">
        <f t="shared" si="240"/>
        <v>0.35000000000000003</v>
      </c>
      <c r="F1963" s="2">
        <f t="shared" si="241"/>
        <v>0.34999999999999987</v>
      </c>
      <c r="G1963" s="2">
        <f t="shared" si="235"/>
        <v>0.37620000000000003</v>
      </c>
      <c r="H1963" s="2">
        <f t="shared" si="239"/>
        <v>0.35424999999999968</v>
      </c>
      <c r="I1963" s="2">
        <f t="array" ref="I1963">SUMPRODUCT(B1947:B1966, (ROW(B1947:B1966)-ROW(B1947)+1)) / (20*21/2)</f>
        <v>0.3689047619047619</v>
      </c>
      <c r="J1963" s="2">
        <f t="shared" si="242"/>
        <v>0.3522546758003075</v>
      </c>
      <c r="K1963" s="2">
        <f t="shared" si="236"/>
        <v>0.35372807655011035</v>
      </c>
    </row>
    <row r="1964" spans="1:11" ht="13.5" x14ac:dyDescent="0.25">
      <c r="A1964" s="3">
        <f>TITRES_STAT!B1967</f>
        <v>45166</v>
      </c>
      <c r="B1964" s="5">
        <f>TITRES_STAT!D1967</f>
        <v>0.43</v>
      </c>
      <c r="C1964" s="2">
        <f t="shared" si="237"/>
        <v>8.0000000000000016E-2</v>
      </c>
      <c r="D1964" s="2">
        <f t="shared" si="238"/>
        <v>0.36599999999999999</v>
      </c>
      <c r="E1964" s="2">
        <f t="shared" si="240"/>
        <v>0.35800000000000004</v>
      </c>
      <c r="F1964" s="2">
        <f t="shared" si="241"/>
        <v>0.35399999999999987</v>
      </c>
      <c r="G1964" s="2">
        <f t="shared" si="235"/>
        <v>0.37740000000000001</v>
      </c>
      <c r="H1964" s="2">
        <f t="shared" si="239"/>
        <v>0.35439999999999977</v>
      </c>
      <c r="I1964" s="2">
        <f t="array" ref="I1964">SUMPRODUCT(B1948:B1967, (ROW(B1948:B1967)-ROW(B1948)+1)) / (20*21/2)</f>
        <v>0.3726666666666667</v>
      </c>
      <c r="J1964" s="2">
        <f t="shared" si="242"/>
        <v>0.35965899239075444</v>
      </c>
      <c r="K1964" s="2">
        <f t="shared" si="236"/>
        <v>0.35671913237167463</v>
      </c>
    </row>
    <row r="1965" spans="1:11" ht="13.5" x14ac:dyDescent="0.25">
      <c r="A1965" s="3">
        <f>TITRES_STAT!B1968</f>
        <v>45167</v>
      </c>
      <c r="B1965" s="5">
        <f>TITRES_STAT!D1968</f>
        <v>0.42</v>
      </c>
      <c r="C1965" s="2">
        <f t="shared" si="237"/>
        <v>-1.0000000000000009E-2</v>
      </c>
      <c r="D1965" s="2">
        <f t="shared" si="238"/>
        <v>0.37999999999999995</v>
      </c>
      <c r="E1965" s="2">
        <f t="shared" si="240"/>
        <v>0.36500000000000005</v>
      </c>
      <c r="F1965" s="2">
        <f t="shared" si="241"/>
        <v>0.35749999999999987</v>
      </c>
      <c r="G1965" s="2">
        <f t="shared" si="235"/>
        <v>0.37819999999999998</v>
      </c>
      <c r="H1965" s="2">
        <f t="shared" si="239"/>
        <v>0.35449999999999982</v>
      </c>
      <c r="I1965" s="2">
        <f t="array" ref="I1965">SUMPRODUCT(B1949:B1968, (ROW(B1949:B1968)-ROW(B1949)+1)) / (20*21/2)</f>
        <v>0.3752380952380952</v>
      </c>
      <c r="J1965" s="2">
        <f t="shared" si="242"/>
        <v>0.36540575502020639</v>
      </c>
      <c r="K1965" s="2">
        <f t="shared" si="236"/>
        <v>0.35920073502376582</v>
      </c>
    </row>
    <row r="1966" spans="1:11" ht="13.5" x14ac:dyDescent="0.25">
      <c r="A1966" s="3">
        <f>TITRES_STAT!B1969</f>
        <v>45168</v>
      </c>
      <c r="B1966" s="5">
        <f>TITRES_STAT!D1969</f>
        <v>0.41</v>
      </c>
      <c r="C1966" s="2">
        <f t="shared" si="237"/>
        <v>-1.0000000000000009E-2</v>
      </c>
      <c r="D1966" s="2">
        <f t="shared" si="238"/>
        <v>0.39199999999999996</v>
      </c>
      <c r="E1966" s="2">
        <f t="shared" si="240"/>
        <v>0.37100000000000005</v>
      </c>
      <c r="F1966" s="2">
        <f t="shared" si="241"/>
        <v>0.36049999999999993</v>
      </c>
      <c r="G1966" s="2">
        <f t="shared" si="235"/>
        <v>0.37859999999999999</v>
      </c>
      <c r="H1966" s="2">
        <f t="shared" si="239"/>
        <v>0.35449999999999982</v>
      </c>
      <c r="I1966" s="2">
        <f t="array" ref="I1966">SUMPRODUCT(B1950:B1969, (ROW(B1950:B1969)-ROW(B1950)+1)) / (20*21/2)</f>
        <v>0.37666666666666665</v>
      </c>
      <c r="J1966" s="2">
        <f t="shared" si="242"/>
        <v>0.36965282597066296</v>
      </c>
      <c r="K1966" s="2">
        <f t="shared" si="236"/>
        <v>0.36119286306204951</v>
      </c>
    </row>
    <row r="1967" spans="1:11" ht="13.5" x14ac:dyDescent="0.25">
      <c r="A1967" s="3">
        <f>TITRES_STAT!B1970</f>
        <v>45169</v>
      </c>
      <c r="B1967" s="5">
        <f>TITRES_STAT!D1970</f>
        <v>0.4</v>
      </c>
      <c r="C1967" s="2">
        <f t="shared" si="237"/>
        <v>-9.9999999999999534E-3</v>
      </c>
      <c r="D1967" s="2">
        <f t="shared" si="238"/>
        <v>0.40199999999999997</v>
      </c>
      <c r="E1967" s="2">
        <f t="shared" si="240"/>
        <v>0.376</v>
      </c>
      <c r="F1967" s="2">
        <f t="shared" si="241"/>
        <v>0.36299999999999993</v>
      </c>
      <c r="G1967" s="2">
        <f t="shared" si="235"/>
        <v>0.37859999999999983</v>
      </c>
      <c r="H1967" s="2">
        <f t="shared" si="239"/>
        <v>0.35449999999999987</v>
      </c>
      <c r="I1967" s="2">
        <f t="array" ref="I1967">SUMPRODUCT(B1951:B1970, (ROW(B1951:B1970)-ROW(B1951)+1)) / (20*21/2)</f>
        <v>0.377</v>
      </c>
      <c r="J1967" s="2">
        <f t="shared" si="242"/>
        <v>0.37254303302107605</v>
      </c>
      <c r="K1967" s="2">
        <f t="shared" si="236"/>
        <v>0.36271471156942015</v>
      </c>
    </row>
    <row r="1968" spans="1:11" ht="13.5" x14ac:dyDescent="0.25">
      <c r="A1968" s="3">
        <f>TITRES_STAT!B1971</f>
        <v>45170</v>
      </c>
      <c r="B1968" s="5">
        <f>TITRES_STAT!D1971</f>
        <v>0.39</v>
      </c>
      <c r="C1968" s="2">
        <f t="shared" si="237"/>
        <v>-1.0000000000000009E-2</v>
      </c>
      <c r="D1968" s="2">
        <f t="shared" si="238"/>
        <v>0.41000000000000003</v>
      </c>
      <c r="E1968" s="2">
        <f t="shared" si="240"/>
        <v>0.38</v>
      </c>
      <c r="F1968" s="2">
        <f t="shared" si="241"/>
        <v>0.36499999999999994</v>
      </c>
      <c r="G1968" s="2">
        <f t="shared" si="235"/>
        <v>0.37819999999999987</v>
      </c>
      <c r="H1968" s="2">
        <f t="shared" si="239"/>
        <v>0.35444999999999993</v>
      </c>
      <c r="I1968" s="2">
        <f t="array" ref="I1968">SUMPRODUCT(B1952:B1971, (ROW(B1952:B1971)-ROW(B1952)+1)) / (20*21/2)</f>
        <v>0.37628571428571433</v>
      </c>
      <c r="J1968" s="2">
        <f t="shared" si="242"/>
        <v>0.37420560130478309</v>
      </c>
      <c r="K1968" s="2">
        <f t="shared" si="236"/>
        <v>0.36378472288042329</v>
      </c>
    </row>
    <row r="1969" spans="1:11" ht="13.5" x14ac:dyDescent="0.25">
      <c r="A1969" s="3">
        <f>TITRES_STAT!B1972</f>
        <v>45173</v>
      </c>
      <c r="B1969" s="5">
        <f>TITRES_STAT!D1972</f>
        <v>0.38</v>
      </c>
      <c r="C1969" s="2">
        <f t="shared" si="237"/>
        <v>-1.0000000000000009E-2</v>
      </c>
      <c r="D1969" s="2">
        <f t="shared" si="238"/>
        <v>0.4</v>
      </c>
      <c r="E1969" s="2">
        <f t="shared" si="240"/>
        <v>0.38300000000000001</v>
      </c>
      <c r="F1969" s="2">
        <f t="shared" si="241"/>
        <v>0.36649999999999994</v>
      </c>
      <c r="G1969" s="2">
        <f t="shared" si="235"/>
        <v>0.37739999999999979</v>
      </c>
      <c r="H1969" s="2">
        <f t="shared" si="239"/>
        <v>0.35429999999999995</v>
      </c>
      <c r="I1969" s="2">
        <f t="array" ref="I1969">SUMPRODUCT(B1953:B1972, (ROW(B1953:B1972)-ROW(B1953)+1)) / (20*21/2)</f>
        <v>0.37457142857142861</v>
      </c>
      <c r="J1969" s="2">
        <f t="shared" si="242"/>
        <v>0.37475744879956563</v>
      </c>
      <c r="K1969" s="2">
        <f t="shared" si="236"/>
        <v>0.36442061610079884</v>
      </c>
    </row>
    <row r="1970" spans="1:11" ht="13.5" x14ac:dyDescent="0.25">
      <c r="A1970" s="3">
        <f>TITRES_STAT!B1973</f>
        <v>45174</v>
      </c>
      <c r="B1970" s="5">
        <f>TITRES_STAT!D1973</f>
        <v>0.37</v>
      </c>
      <c r="C1970" s="2">
        <f t="shared" si="237"/>
        <v>-1.0000000000000009E-2</v>
      </c>
      <c r="D1970" s="2">
        <f t="shared" si="238"/>
        <v>0.39</v>
      </c>
      <c r="E1970" s="2">
        <f t="shared" si="240"/>
        <v>0.38499999999999995</v>
      </c>
      <c r="F1970" s="2">
        <f t="shared" si="241"/>
        <v>0.36749999999999999</v>
      </c>
      <c r="G1970" s="2">
        <f t="shared" ref="G1970:G2033" si="243">AVERAGE(B1921:B1970)</f>
        <v>0.37619999999999981</v>
      </c>
      <c r="H1970" s="2">
        <f t="shared" si="239"/>
        <v>0.35405000000000003</v>
      </c>
      <c r="I1970" s="2">
        <f t="array" ref="I1970">SUMPRODUCT(B1954:B1973, (ROW(B1954:B1973)-ROW(B1954)+1)) / (20*21/2)</f>
        <v>0.37190476190476196</v>
      </c>
      <c r="J1970" s="2">
        <f t="shared" si="242"/>
        <v>0.37430435843770221</v>
      </c>
      <c r="K1970" s="2">
        <f t="shared" si="236"/>
        <v>0.36463941546939499</v>
      </c>
    </row>
    <row r="1971" spans="1:11" ht="13.5" x14ac:dyDescent="0.25">
      <c r="A1971" s="3">
        <f>TITRES_STAT!B1974</f>
        <v>45175</v>
      </c>
      <c r="B1971" s="5">
        <f>TITRES_STAT!D1974</f>
        <v>0.36</v>
      </c>
      <c r="C1971" s="2">
        <f t="shared" si="237"/>
        <v>-1.0000000000000009E-2</v>
      </c>
      <c r="D1971" s="2">
        <f t="shared" si="238"/>
        <v>0.38</v>
      </c>
      <c r="E1971" s="2">
        <f t="shared" si="240"/>
        <v>0.38600000000000001</v>
      </c>
      <c r="F1971" s="2">
        <f t="shared" si="241"/>
        <v>0.36799999999999999</v>
      </c>
      <c r="G1971" s="2">
        <f t="shared" si="243"/>
        <v>0.37459999999999982</v>
      </c>
      <c r="H1971" s="2">
        <f t="shared" si="239"/>
        <v>0.3538</v>
      </c>
      <c r="I1971" s="2">
        <f t="array" ref="I1971">SUMPRODUCT(B1955:B1974, (ROW(B1955:B1974)-ROW(B1955)+1)) / (20*21/2)</f>
        <v>0.36833333333333329</v>
      </c>
      <c r="J1971" s="2">
        <f t="shared" si="242"/>
        <v>0.37294203858649244</v>
      </c>
      <c r="K1971" s="2">
        <f t="shared" ref="K1971:K2034" si="244">$K$4*B1971+(1-$K$4)*K1970</f>
        <v>0.36445747760785008</v>
      </c>
    </row>
    <row r="1972" spans="1:11" ht="13.5" x14ac:dyDescent="0.25">
      <c r="A1972" s="3">
        <f>TITRES_STAT!B1975</f>
        <v>45176</v>
      </c>
      <c r="B1972" s="5">
        <f>TITRES_STAT!D1975</f>
        <v>0.35</v>
      </c>
      <c r="C1972" s="2">
        <f t="shared" si="237"/>
        <v>-1.0000000000000009E-2</v>
      </c>
      <c r="D1972" s="2">
        <f t="shared" si="238"/>
        <v>0.37</v>
      </c>
      <c r="E1972" s="2">
        <f t="shared" si="240"/>
        <v>0.38600000000000001</v>
      </c>
      <c r="F1972" s="2">
        <f t="shared" si="241"/>
        <v>0.36799999999999999</v>
      </c>
      <c r="G1972" s="2">
        <f t="shared" si="243"/>
        <v>0.37259999999999976</v>
      </c>
      <c r="H1972" s="2">
        <f t="shared" si="239"/>
        <v>0.35345000000000004</v>
      </c>
      <c r="I1972" s="2">
        <f t="array" ref="I1972">SUMPRODUCT(B1956:B1975, (ROW(B1956:B1975)-ROW(B1956)+1)) / (20*21/2)</f>
        <v>0.3639047619047619</v>
      </c>
      <c r="J1972" s="2">
        <f t="shared" si="242"/>
        <v>0.370757082530636</v>
      </c>
      <c r="K1972" s="2">
        <f t="shared" si="244"/>
        <v>0.36389051770165992</v>
      </c>
    </row>
    <row r="1973" spans="1:11" ht="13.5" x14ac:dyDescent="0.25">
      <c r="A1973" s="3">
        <f>TITRES_STAT!B1976</f>
        <v>45177</v>
      </c>
      <c r="B1973" s="5">
        <f>TITRES_STAT!D1976</f>
        <v>0.34</v>
      </c>
      <c r="C1973" s="2">
        <f t="shared" si="237"/>
        <v>-9.9999999999999534E-3</v>
      </c>
      <c r="D1973" s="2">
        <f t="shared" si="238"/>
        <v>0.36</v>
      </c>
      <c r="E1973" s="2">
        <f t="shared" si="240"/>
        <v>0.38500000000000001</v>
      </c>
      <c r="F1973" s="2">
        <f t="shared" si="241"/>
        <v>0.36750000000000005</v>
      </c>
      <c r="G1973" s="2">
        <f t="shared" si="243"/>
        <v>0.37019999999999981</v>
      </c>
      <c r="H1973" s="2">
        <f t="shared" si="239"/>
        <v>0.35305000000000014</v>
      </c>
      <c r="I1973" s="2">
        <f t="array" ref="I1973">SUMPRODUCT(B1957:B1976, (ROW(B1957:B1976)-ROW(B1957)+1)) / (20*21/2)</f>
        <v>0.35866666666666663</v>
      </c>
      <c r="J1973" s="2">
        <f t="shared" si="242"/>
        <v>0.36782783657533735</v>
      </c>
      <c r="K1973" s="2">
        <f t="shared" si="244"/>
        <v>0.36295363465453601</v>
      </c>
    </row>
    <row r="1974" spans="1:11" ht="13.5" x14ac:dyDescent="0.25">
      <c r="A1974" s="3">
        <f>TITRES_STAT!B1977</f>
        <v>45180</v>
      </c>
      <c r="B1974" s="5">
        <f>TITRES_STAT!D1977</f>
        <v>0.33</v>
      </c>
      <c r="C1974" s="2">
        <f t="shared" si="237"/>
        <v>-1.0000000000000009E-2</v>
      </c>
      <c r="D1974" s="2">
        <f t="shared" si="238"/>
        <v>0.35000000000000003</v>
      </c>
      <c r="E1974" s="2">
        <f t="shared" si="240"/>
        <v>0.375</v>
      </c>
      <c r="F1974" s="2">
        <f t="shared" si="241"/>
        <v>0.36650000000000005</v>
      </c>
      <c r="G1974" s="2">
        <f t="shared" si="243"/>
        <v>0.36759999999999976</v>
      </c>
      <c r="H1974" s="2">
        <f t="shared" si="239"/>
        <v>0.35265000000000013</v>
      </c>
      <c r="I1974" s="2">
        <f t="array" ref="I1974">SUMPRODUCT(B1958:B1977, (ROW(B1958:B1977)-ROW(B1958)+1)) / (20*21/2)</f>
        <v>0.35266666666666663</v>
      </c>
      <c r="J1974" s="2">
        <f t="shared" si="242"/>
        <v>0.36422518547292426</v>
      </c>
      <c r="K1974" s="2">
        <f t="shared" si="244"/>
        <v>0.36166133525631894</v>
      </c>
    </row>
    <row r="1975" spans="1:11" ht="13.5" x14ac:dyDescent="0.25">
      <c r="A1975" s="3">
        <f>TITRES_STAT!B1978</f>
        <v>45181</v>
      </c>
      <c r="B1975" s="5">
        <f>TITRES_STAT!D1978</f>
        <v>0.32</v>
      </c>
      <c r="C1975" s="2">
        <f t="shared" si="237"/>
        <v>-1.0000000000000009E-2</v>
      </c>
      <c r="D1975" s="2">
        <f t="shared" si="238"/>
        <v>0.34</v>
      </c>
      <c r="E1975" s="2">
        <f t="shared" si="240"/>
        <v>0.36499999999999999</v>
      </c>
      <c r="F1975" s="2">
        <f t="shared" si="241"/>
        <v>0.36500000000000005</v>
      </c>
      <c r="G1975" s="2">
        <f t="shared" si="243"/>
        <v>0.36479999999999985</v>
      </c>
      <c r="H1975" s="2">
        <f t="shared" si="239"/>
        <v>0.35220000000000012</v>
      </c>
      <c r="I1975" s="2">
        <f t="array" ref="I1975">SUMPRODUCT(B1959:B1978, (ROW(B1959:B1978)-ROW(B1959)+1)) / (20*21/2)</f>
        <v>0.3459523809523809</v>
      </c>
      <c r="J1975" s="2">
        <f t="shared" si="242"/>
        <v>0.36001326304693149</v>
      </c>
      <c r="K1975" s="2">
        <f t="shared" si="244"/>
        <v>0.36002755740312997</v>
      </c>
    </row>
    <row r="1976" spans="1:11" ht="13.5" x14ac:dyDescent="0.25">
      <c r="A1976" s="3">
        <f>TITRES_STAT!B1979</f>
        <v>45182</v>
      </c>
      <c r="B1976" s="5">
        <f>TITRES_STAT!D1979</f>
        <v>0.31</v>
      </c>
      <c r="C1976" s="2">
        <f t="shared" si="237"/>
        <v>-1.0000000000000009E-2</v>
      </c>
      <c r="D1976" s="2">
        <f t="shared" si="238"/>
        <v>0.33</v>
      </c>
      <c r="E1976" s="2">
        <f t="shared" si="240"/>
        <v>0.35499999999999998</v>
      </c>
      <c r="F1976" s="2">
        <f t="shared" si="241"/>
        <v>0.36299999999999999</v>
      </c>
      <c r="G1976" s="2">
        <f t="shared" si="243"/>
        <v>0.36179999999999984</v>
      </c>
      <c r="H1976" s="2">
        <f t="shared" si="239"/>
        <v>0.35165000000000018</v>
      </c>
      <c r="I1976" s="2">
        <f t="array" ref="I1976">SUMPRODUCT(B1960:B1979, (ROW(B1960:B1979)-ROW(B1960)+1)) / (20*21/2)</f>
        <v>0.33857142857142852</v>
      </c>
      <c r="J1976" s="2">
        <f t="shared" si="242"/>
        <v>0.35525009513769989</v>
      </c>
      <c r="K1976" s="2">
        <f t="shared" si="244"/>
        <v>0.35806569240692881</v>
      </c>
    </row>
    <row r="1977" spans="1:11" ht="13.5" x14ac:dyDescent="0.25">
      <c r="A1977" s="3">
        <f>TITRES_STAT!B1980</f>
        <v>45183</v>
      </c>
      <c r="B1977" s="5">
        <f>TITRES_STAT!D1980</f>
        <v>0.3</v>
      </c>
      <c r="C1977" s="2">
        <f t="shared" si="237"/>
        <v>-1.0000000000000009E-2</v>
      </c>
      <c r="D1977" s="2">
        <f t="shared" si="238"/>
        <v>0.32</v>
      </c>
      <c r="E1977" s="2">
        <f t="shared" si="240"/>
        <v>0.34499999999999997</v>
      </c>
      <c r="F1977" s="2">
        <f t="shared" si="241"/>
        <v>0.36049999999999999</v>
      </c>
      <c r="G1977" s="2">
        <f t="shared" si="243"/>
        <v>0.35899999999999982</v>
      </c>
      <c r="H1977" s="2">
        <f t="shared" si="239"/>
        <v>0.35110000000000013</v>
      </c>
      <c r="I1977" s="2">
        <f t="array" ref="I1977">SUMPRODUCT(B1961:B1980, (ROW(B1961:B1980)-ROW(B1961)+1)) / (20*21/2)</f>
        <v>0.33057142857142857</v>
      </c>
      <c r="J1977" s="2">
        <f t="shared" si="242"/>
        <v>0.34998818131506182</v>
      </c>
      <c r="K1977" s="2">
        <f t="shared" si="244"/>
        <v>0.3557886064301865</v>
      </c>
    </row>
    <row r="1978" spans="1:11" ht="13.5" x14ac:dyDescent="0.25">
      <c r="A1978" s="3">
        <f>TITRES_STAT!B1981</f>
        <v>45184</v>
      </c>
      <c r="B1978" s="5">
        <f>TITRES_STAT!D1981</f>
        <v>0.28999999999999998</v>
      </c>
      <c r="C1978" s="2">
        <f t="shared" si="237"/>
        <v>-1.0000000000000009E-2</v>
      </c>
      <c r="D1978" s="2">
        <f t="shared" si="238"/>
        <v>0.31</v>
      </c>
      <c r="E1978" s="2">
        <f t="shared" si="240"/>
        <v>0.33499999999999996</v>
      </c>
      <c r="F1978" s="2">
        <f t="shared" si="241"/>
        <v>0.35750000000000004</v>
      </c>
      <c r="G1978" s="2">
        <f t="shared" si="243"/>
        <v>0.35619999999999985</v>
      </c>
      <c r="H1978" s="2">
        <f t="shared" si="239"/>
        <v>0.35050000000000026</v>
      </c>
      <c r="I1978" s="2">
        <f t="array" ref="I1978">SUMPRODUCT(B1962:B1981, (ROW(B1962:B1981)-ROW(B1962)+1)) / (20*21/2)</f>
        <v>0.32200000000000001</v>
      </c>
      <c r="J1978" s="2">
        <f t="shared" si="242"/>
        <v>0.34427502118981784</v>
      </c>
      <c r="K1978" s="2">
        <f t="shared" si="244"/>
        <v>0.35320866107998311</v>
      </c>
    </row>
    <row r="1979" spans="1:11" ht="13.5" x14ac:dyDescent="0.25">
      <c r="A1979" s="3">
        <f>TITRES_STAT!B1982</f>
        <v>45187</v>
      </c>
      <c r="B1979" s="5">
        <f>TITRES_STAT!D1982</f>
        <v>0.28000000000000003</v>
      </c>
      <c r="C1979" s="2">
        <f t="shared" si="237"/>
        <v>-9.9999999999999534E-3</v>
      </c>
      <c r="D1979" s="2">
        <f t="shared" si="238"/>
        <v>0.3</v>
      </c>
      <c r="E1979" s="2">
        <f t="shared" si="240"/>
        <v>0.32500000000000001</v>
      </c>
      <c r="F1979" s="2">
        <f t="shared" si="241"/>
        <v>0.35399999999999998</v>
      </c>
      <c r="G1979" s="2">
        <f t="shared" si="243"/>
        <v>0.35319999999999985</v>
      </c>
      <c r="H1979" s="2">
        <f t="shared" si="239"/>
        <v>0.34980000000000033</v>
      </c>
      <c r="I1979" s="2">
        <f t="array" ref="I1979">SUMPRODUCT(B1963:B1982, (ROW(B1963:B1982)-ROW(B1963)+1)) / (20*21/2)</f>
        <v>0.31290476190476196</v>
      </c>
      <c r="J1979" s="2">
        <f t="shared" si="242"/>
        <v>0.33815359060031142</v>
      </c>
      <c r="K1979" s="2">
        <f t="shared" si="244"/>
        <v>0.35033773319449357</v>
      </c>
    </row>
    <row r="1980" spans="1:11" ht="13.5" x14ac:dyDescent="0.25">
      <c r="A1980" s="3">
        <f>TITRES_STAT!B1983</f>
        <v>45188</v>
      </c>
      <c r="B1980" s="5">
        <f>TITRES_STAT!D1983</f>
        <v>0.27</v>
      </c>
      <c r="C1980" s="2">
        <f t="shared" si="237"/>
        <v>-1.0000000000000009E-2</v>
      </c>
      <c r="D1980" s="2">
        <f t="shared" si="238"/>
        <v>0.28999999999999998</v>
      </c>
      <c r="E1980" s="2">
        <f t="shared" si="240"/>
        <v>0.315</v>
      </c>
      <c r="F1980" s="2">
        <f t="shared" si="241"/>
        <v>0.35</v>
      </c>
      <c r="G1980" s="2">
        <f t="shared" si="243"/>
        <v>0.34999999999999987</v>
      </c>
      <c r="H1980" s="2">
        <f t="shared" si="239"/>
        <v>0.3491000000000003</v>
      </c>
      <c r="I1980" s="2">
        <f t="array" ref="I1980">SUMPRODUCT(B1964:B1983, (ROW(B1964:B1983)-ROW(B1964)+1)) / (20*21/2)</f>
        <v>0.3033333333333334</v>
      </c>
      <c r="J1980" s="2">
        <f t="shared" si="242"/>
        <v>0.33166277244790077</v>
      </c>
      <c r="K1980" s="2">
        <f t="shared" si="244"/>
        <v>0.34718723385353301</v>
      </c>
    </row>
    <row r="1981" spans="1:11" ht="13.5" x14ac:dyDescent="0.25">
      <c r="A1981" s="3">
        <f>TITRES_STAT!B1984</f>
        <v>45189</v>
      </c>
      <c r="B1981" s="5">
        <f>TITRES_STAT!D1984</f>
        <v>0.26</v>
      </c>
      <c r="C1981" s="2">
        <f t="shared" si="237"/>
        <v>-1.0000000000000009E-2</v>
      </c>
      <c r="D1981" s="2">
        <f t="shared" si="238"/>
        <v>0.28000000000000003</v>
      </c>
      <c r="E1981" s="2">
        <f t="shared" si="240"/>
        <v>0.30500000000000005</v>
      </c>
      <c r="F1981" s="2">
        <f t="shared" si="241"/>
        <v>0.34550000000000003</v>
      </c>
      <c r="G1981" s="2">
        <f t="shared" si="243"/>
        <v>0.34819999999999995</v>
      </c>
      <c r="H1981" s="2">
        <f t="shared" si="239"/>
        <v>0.34830000000000033</v>
      </c>
      <c r="I1981" s="2">
        <f t="array" ref="I1981">SUMPRODUCT(B1965:B1984, (ROW(B1965:B1984)-ROW(B1965)+1)) / (20*21/2)</f>
        <v>0.29333333333333339</v>
      </c>
      <c r="J1981" s="2">
        <f t="shared" si="242"/>
        <v>0.32483774650048164</v>
      </c>
      <c r="K1981" s="2">
        <f t="shared" si="244"/>
        <v>0.34376812664359052</v>
      </c>
    </row>
    <row r="1982" spans="1:11" ht="13.5" x14ac:dyDescent="0.25">
      <c r="A1982" s="3">
        <f>TITRES_STAT!B1985</f>
        <v>45190</v>
      </c>
      <c r="B1982" s="5">
        <f>TITRES_STAT!D1985</f>
        <v>0.25</v>
      </c>
      <c r="C1982" s="2">
        <f t="shared" si="237"/>
        <v>-1.0000000000000009E-2</v>
      </c>
      <c r="D1982" s="2">
        <f t="shared" si="238"/>
        <v>0.27</v>
      </c>
      <c r="E1982" s="2">
        <f t="shared" si="240"/>
        <v>0.29500000000000004</v>
      </c>
      <c r="F1982" s="2">
        <f t="shared" si="241"/>
        <v>0.34050000000000002</v>
      </c>
      <c r="G1982" s="2">
        <f t="shared" si="243"/>
        <v>0.34619999999999995</v>
      </c>
      <c r="H1982" s="2">
        <f t="shared" si="239"/>
        <v>0.34750000000000036</v>
      </c>
      <c r="I1982" s="2">
        <f t="array" ref="I1982">SUMPRODUCT(B1966:B1985, (ROW(B1966:B1985)-ROW(B1966)+1)) / (20*21/2)</f>
        <v>0.28333333333333333</v>
      </c>
      <c r="J1982" s="2">
        <f t="shared" si="242"/>
        <v>0.31771034207186433</v>
      </c>
      <c r="K1982" s="2">
        <f t="shared" si="244"/>
        <v>0.340090945206587</v>
      </c>
    </row>
    <row r="1983" spans="1:11" ht="13.5" x14ac:dyDescent="0.25">
      <c r="A1983" s="3">
        <f>TITRES_STAT!B1986</f>
        <v>45191</v>
      </c>
      <c r="B1983" s="5">
        <f>TITRES_STAT!D1986</f>
        <v>0.24</v>
      </c>
      <c r="C1983" s="2">
        <f t="shared" si="237"/>
        <v>-1.0000000000000009E-2</v>
      </c>
      <c r="D1983" s="2">
        <f t="shared" si="238"/>
        <v>0.26</v>
      </c>
      <c r="E1983" s="2">
        <f t="shared" si="240"/>
        <v>0.28500000000000003</v>
      </c>
      <c r="F1983" s="2">
        <f t="shared" si="241"/>
        <v>0.33499999999999996</v>
      </c>
      <c r="G1983" s="2">
        <f t="shared" si="243"/>
        <v>0.34399999999999992</v>
      </c>
      <c r="H1983" s="2">
        <f t="shared" si="239"/>
        <v>0.34660000000000024</v>
      </c>
      <c r="I1983" s="2">
        <f t="array" ref="I1983">SUMPRODUCT(B1967:B1986, (ROW(B1967:B1986)-ROW(B1967)+1)) / (20*21/2)</f>
        <v>0.27333333333333337</v>
      </c>
      <c r="J1983" s="2">
        <f t="shared" si="242"/>
        <v>0.31030935711263913</v>
      </c>
      <c r="K1983" s="2">
        <f t="shared" si="244"/>
        <v>0.33616581010044633</v>
      </c>
    </row>
    <row r="1984" spans="1:11" ht="13.5" x14ac:dyDescent="0.25">
      <c r="A1984" s="3">
        <f>TITRES_STAT!B1987</f>
        <v>45194</v>
      </c>
      <c r="B1984" s="5">
        <f>TITRES_STAT!D1987</f>
        <v>0.23</v>
      </c>
      <c r="C1984" s="2">
        <f t="shared" si="237"/>
        <v>-9.9999999999999811E-3</v>
      </c>
      <c r="D1984" s="2">
        <f t="shared" si="238"/>
        <v>0.25</v>
      </c>
      <c r="E1984" s="2">
        <f t="shared" si="240"/>
        <v>0.27500000000000002</v>
      </c>
      <c r="F1984" s="2">
        <f t="shared" si="241"/>
        <v>0.32500000000000001</v>
      </c>
      <c r="G1984" s="2">
        <f t="shared" si="243"/>
        <v>0.3415999999999999</v>
      </c>
      <c r="H1984" s="2">
        <f t="shared" si="239"/>
        <v>0.34560000000000024</v>
      </c>
      <c r="I1984" s="2">
        <f t="array" ref="I1984">SUMPRODUCT(B1968:B1987, (ROW(B1968:B1987)-ROW(B1968)+1)) / (20*21/2)</f>
        <v>0.26428571428571429</v>
      </c>
      <c r="J1984" s="2">
        <f t="shared" si="242"/>
        <v>0.30266084691143541</v>
      </c>
      <c r="K1984" s="2">
        <f t="shared" si="244"/>
        <v>0.33200244499846804</v>
      </c>
    </row>
    <row r="1985" spans="1:11" ht="13.5" x14ac:dyDescent="0.25">
      <c r="A1985" s="3">
        <f>TITRES_STAT!B1988</f>
        <v>45195</v>
      </c>
      <c r="B1985" s="5">
        <f>TITRES_STAT!D1988</f>
        <v>0.22</v>
      </c>
      <c r="C1985" s="2">
        <f t="shared" si="237"/>
        <v>-1.0000000000000009E-2</v>
      </c>
      <c r="D1985" s="2">
        <f t="shared" si="238"/>
        <v>0.24</v>
      </c>
      <c r="E1985" s="2">
        <f t="shared" si="240"/>
        <v>0.26500000000000001</v>
      </c>
      <c r="F1985" s="2">
        <f t="shared" si="241"/>
        <v>0.315</v>
      </c>
      <c r="G1985" s="2">
        <f t="shared" si="243"/>
        <v>0.33899999999999986</v>
      </c>
      <c r="H1985" s="2">
        <f t="shared" si="239"/>
        <v>0.34450000000000031</v>
      </c>
      <c r="I1985" s="2">
        <f t="array" ref="I1985">SUMPRODUCT(B1969:B1988, (ROW(B1969:B1988)-ROW(B1969)+1)) / (20*21/2)</f>
        <v>0.2570952380952381</v>
      </c>
      <c r="J1985" s="2">
        <f t="shared" si="242"/>
        <v>0.29478838530082252</v>
      </c>
      <c r="K1985" s="2">
        <f t="shared" si="244"/>
        <v>0.32761019225343008</v>
      </c>
    </row>
    <row r="1986" spans="1:11" ht="13.5" x14ac:dyDescent="0.25">
      <c r="A1986" s="3">
        <f>TITRES_STAT!B1989</f>
        <v>45197</v>
      </c>
      <c r="B1986" s="5">
        <f>TITRES_STAT!D1989</f>
        <v>0.21</v>
      </c>
      <c r="C1986" s="2">
        <f t="shared" si="237"/>
        <v>-1.0000000000000009E-2</v>
      </c>
      <c r="D1986" s="2">
        <f t="shared" si="238"/>
        <v>0.22999999999999998</v>
      </c>
      <c r="E1986" s="2">
        <f t="shared" si="240"/>
        <v>0.255</v>
      </c>
      <c r="F1986" s="2">
        <f t="shared" si="241"/>
        <v>0.30499999999999999</v>
      </c>
      <c r="G1986" s="2">
        <f t="shared" si="243"/>
        <v>0.33619999999999989</v>
      </c>
      <c r="H1986" s="2">
        <f t="shared" si="239"/>
        <v>0.34330000000000027</v>
      </c>
      <c r="I1986" s="2">
        <f t="array" ref="I1986">SUMPRODUCT(B1970:B1989, (ROW(B1970:B1989)-ROW(B1970)+1)) / (20*21/2)</f>
        <v>0.25166666666666671</v>
      </c>
      <c r="J1986" s="2">
        <f t="shared" si="242"/>
        <v>0.28671330098645847</v>
      </c>
      <c r="K1986" s="2">
        <f t="shared" si="244"/>
        <v>0.3229980278513348</v>
      </c>
    </row>
    <row r="1987" spans="1:11" ht="13.5" x14ac:dyDescent="0.25">
      <c r="A1987" s="3">
        <f>TITRES_STAT!B1990</f>
        <v>45198</v>
      </c>
      <c r="B1987" s="5">
        <f>TITRES_STAT!D1990</f>
        <v>0.21</v>
      </c>
      <c r="C1987" s="2">
        <f t="shared" si="237"/>
        <v>0</v>
      </c>
      <c r="D1987" s="2">
        <f t="shared" si="238"/>
        <v>0.22199999999999998</v>
      </c>
      <c r="E1987" s="2">
        <f t="shared" si="240"/>
        <v>0.246</v>
      </c>
      <c r="F1987" s="2">
        <f t="shared" si="241"/>
        <v>0.29549999999999998</v>
      </c>
      <c r="G1987" s="2">
        <f t="shared" si="243"/>
        <v>0.33339999999999992</v>
      </c>
      <c r="H1987" s="2">
        <f t="shared" si="239"/>
        <v>0.34200000000000025</v>
      </c>
      <c r="I1987" s="2">
        <f t="array" ref="I1987">SUMPRODUCT(B1971:B1990, (ROW(B1971:B1990)-ROW(B1971)+1)) / (20*21/2)</f>
        <v>0.24790476190476188</v>
      </c>
      <c r="J1987" s="2">
        <f t="shared" si="242"/>
        <v>0.27940727232108148</v>
      </c>
      <c r="K1987" s="2">
        <f t="shared" si="244"/>
        <v>0.31856673264147856</v>
      </c>
    </row>
    <row r="1988" spans="1:11" ht="13.5" x14ac:dyDescent="0.25">
      <c r="A1988" s="3">
        <f>TITRES_STAT!B1991</f>
        <v>45201</v>
      </c>
      <c r="B1988" s="5">
        <f>TITRES_STAT!D1991</f>
        <v>0.22</v>
      </c>
      <c r="C1988" s="2">
        <f t="shared" ref="C1988:C2051" si="245">B1988-B1987</f>
        <v>1.0000000000000009E-2</v>
      </c>
      <c r="D1988" s="2">
        <f t="shared" si="238"/>
        <v>0.21800000000000003</v>
      </c>
      <c r="E1988" s="2">
        <f t="shared" si="240"/>
        <v>0.23900000000000002</v>
      </c>
      <c r="F1988" s="2">
        <f t="shared" si="241"/>
        <v>0.28700000000000003</v>
      </c>
      <c r="G1988" s="2">
        <f t="shared" si="243"/>
        <v>0.33079999999999993</v>
      </c>
      <c r="H1988" s="2">
        <f t="shared" si="239"/>
        <v>0.34085000000000021</v>
      </c>
      <c r="I1988" s="2">
        <f t="array" ref="I1988">SUMPRODUCT(B1972:B1991, (ROW(B1972:B1991)-ROW(B1972)+1)) / (20*21/2)</f>
        <v>0.24571428571428572</v>
      </c>
      <c r="J1988" s="2">
        <f t="shared" si="242"/>
        <v>0.27374943686193087</v>
      </c>
      <c r="K1988" s="2">
        <f t="shared" si="244"/>
        <v>0.31470137057710684</v>
      </c>
    </row>
    <row r="1989" spans="1:11" ht="13.5" x14ac:dyDescent="0.25">
      <c r="A1989" s="3">
        <f>TITRES_STAT!B1992</f>
        <v>45202</v>
      </c>
      <c r="B1989" s="5">
        <f>TITRES_STAT!D1992</f>
        <v>0.23</v>
      </c>
      <c r="C1989" s="2">
        <f t="shared" si="245"/>
        <v>1.0000000000000009E-2</v>
      </c>
      <c r="D1989" s="2">
        <f t="shared" si="238"/>
        <v>0.21800000000000003</v>
      </c>
      <c r="E1989" s="2">
        <f t="shared" si="240"/>
        <v>0.23399999999999999</v>
      </c>
      <c r="F1989" s="2">
        <f t="shared" si="241"/>
        <v>0.27950000000000003</v>
      </c>
      <c r="G1989" s="2">
        <f t="shared" si="243"/>
        <v>0.32839999999999997</v>
      </c>
      <c r="H1989" s="2">
        <f t="shared" si="239"/>
        <v>0.33980000000000027</v>
      </c>
      <c r="I1989" s="2">
        <f t="array" ref="I1989">SUMPRODUCT(B1973:B1992, (ROW(B1973:B1992)-ROW(B1973)+1)) / (20*21/2)</f>
        <v>0.24500000000000005</v>
      </c>
      <c r="J1989" s="2">
        <f t="shared" si="242"/>
        <v>0.26958282382746129</v>
      </c>
      <c r="K1989" s="2">
        <f t="shared" si="244"/>
        <v>0.31137974820153402</v>
      </c>
    </row>
    <row r="1990" spans="1:11" ht="13.5" x14ac:dyDescent="0.25">
      <c r="A1990" s="3">
        <f>TITRES_STAT!B1993</f>
        <v>45203</v>
      </c>
      <c r="B1990" s="5">
        <f>TITRES_STAT!D1993</f>
        <v>0.24</v>
      </c>
      <c r="C1990" s="2">
        <f t="shared" si="245"/>
        <v>9.9999999999999811E-3</v>
      </c>
      <c r="D1990" s="2">
        <f t="shared" ref="D1990:D2053" si="246">AVERAGE(B1986:B1990)</f>
        <v>0.22199999999999998</v>
      </c>
      <c r="E1990" s="2">
        <f t="shared" si="240"/>
        <v>0.23099999999999996</v>
      </c>
      <c r="F1990" s="2">
        <f t="shared" si="241"/>
        <v>0.27300000000000002</v>
      </c>
      <c r="G1990" s="2">
        <f t="shared" si="243"/>
        <v>0.32619999999999999</v>
      </c>
      <c r="H1990" s="2">
        <f t="shared" si="239"/>
        <v>0.33885000000000021</v>
      </c>
      <c r="I1990" s="2">
        <f t="array" ref="I1990">SUMPRODUCT(B1974:B1993, (ROW(B1974:B1993)-ROW(B1974)+1)) / (20*21/2)</f>
        <v>0.24566666666666667</v>
      </c>
      <c r="J1990" s="2">
        <f t="shared" si="242"/>
        <v>0.26676541203436976</v>
      </c>
      <c r="K1990" s="2">
        <f t="shared" si="244"/>
        <v>0.30858054238970917</v>
      </c>
    </row>
    <row r="1991" spans="1:11" ht="13.5" x14ac:dyDescent="0.25">
      <c r="A1991" s="3">
        <f>TITRES_STAT!B1994</f>
        <v>45204</v>
      </c>
      <c r="B1991" s="5">
        <f>TITRES_STAT!D1994</f>
        <v>0.25</v>
      </c>
      <c r="C1991" s="2">
        <f t="shared" si="245"/>
        <v>1.0000000000000009E-2</v>
      </c>
      <c r="D1991" s="2">
        <f t="shared" si="246"/>
        <v>0.22999999999999998</v>
      </c>
      <c r="E1991" s="2">
        <f t="shared" si="240"/>
        <v>0.22999999999999998</v>
      </c>
      <c r="F1991" s="2">
        <f t="shared" si="241"/>
        <v>0.26750000000000007</v>
      </c>
      <c r="G1991" s="2">
        <f t="shared" si="243"/>
        <v>0.32420000000000004</v>
      </c>
      <c r="H1991" s="2">
        <f t="shared" si="239"/>
        <v>0.33800000000000024</v>
      </c>
      <c r="I1991" s="2">
        <f t="array" ref="I1991">SUMPRODUCT(B1975:B1994, (ROW(B1975:B1994)-ROW(B1975)+1)) / (20*21/2)</f>
        <v>0.24571428571428572</v>
      </c>
      <c r="J1991" s="2">
        <f t="shared" si="242"/>
        <v>0.26516870612633459</v>
      </c>
      <c r="K1991" s="2">
        <f t="shared" si="244"/>
        <v>0.30628326621756374</v>
      </c>
    </row>
    <row r="1992" spans="1:11" ht="13.5" x14ac:dyDescent="0.25">
      <c r="A1992" s="3">
        <f>TITRES_STAT!B1995</f>
        <v>45205</v>
      </c>
      <c r="B1992" s="5">
        <f>TITRES_STAT!D1995</f>
        <v>0.26</v>
      </c>
      <c r="C1992" s="2">
        <f t="shared" si="245"/>
        <v>1.0000000000000009E-2</v>
      </c>
      <c r="D1992" s="2">
        <f t="shared" si="246"/>
        <v>0.24</v>
      </c>
      <c r="E1992" s="2">
        <f t="shared" si="240"/>
        <v>0.23099999999999996</v>
      </c>
      <c r="F1992" s="2">
        <f t="shared" si="241"/>
        <v>0.26300000000000001</v>
      </c>
      <c r="G1992" s="2">
        <f t="shared" si="243"/>
        <v>0.32240000000000002</v>
      </c>
      <c r="H1992" s="2">
        <f t="shared" si="239"/>
        <v>0.33725000000000022</v>
      </c>
      <c r="I1992" s="2">
        <f t="array" ref="I1992">SUMPRODUCT(B1976:B1995, (ROW(B1976:B1995)-ROW(B1976)+1)) / (20*21/2)</f>
        <v>0.24514285714285713</v>
      </c>
      <c r="J1992" s="2">
        <f t="shared" si="242"/>
        <v>0.26467644840001703</v>
      </c>
      <c r="K1992" s="2">
        <f t="shared" si="244"/>
        <v>0.30446823616981616</v>
      </c>
    </row>
    <row r="1993" spans="1:11" ht="13.5" x14ac:dyDescent="0.25">
      <c r="A1993" s="3">
        <f>TITRES_STAT!B1996</f>
        <v>45208</v>
      </c>
      <c r="B1993" s="5">
        <f>TITRES_STAT!D1996</f>
        <v>0.27</v>
      </c>
      <c r="C1993" s="2">
        <f t="shared" si="245"/>
        <v>1.0000000000000009E-2</v>
      </c>
      <c r="D1993" s="2">
        <f t="shared" si="246"/>
        <v>0.25</v>
      </c>
      <c r="E1993" s="2">
        <f t="shared" si="240"/>
        <v>0.23400000000000004</v>
      </c>
      <c r="F1993" s="2">
        <f t="shared" si="241"/>
        <v>0.25950000000000006</v>
      </c>
      <c r="G1993" s="2">
        <f t="shared" si="243"/>
        <v>0.32079999999999997</v>
      </c>
      <c r="H1993" s="2">
        <f t="shared" si="239"/>
        <v>0.33660000000000023</v>
      </c>
      <c r="I1993" s="2">
        <f t="array" ref="I1993">SUMPRODUCT(B1977:B1996, (ROW(B1977:B1996)-ROW(B1977)+1)) / (20*21/2)</f>
        <v>0.24395238095238095</v>
      </c>
      <c r="J1993" s="2">
        <f t="shared" si="242"/>
        <v>0.2651834533143011</v>
      </c>
      <c r="K1993" s="2">
        <f t="shared" si="244"/>
        <v>0.30311654063374494</v>
      </c>
    </row>
    <row r="1994" spans="1:11" ht="13.5" x14ac:dyDescent="0.25">
      <c r="A1994" s="3">
        <f>TITRES_STAT!B1997</f>
        <v>45209</v>
      </c>
      <c r="B1994" s="5">
        <f>TITRES_STAT!D1997</f>
        <v>0.26</v>
      </c>
      <c r="C1994" s="2">
        <f t="shared" si="245"/>
        <v>-1.0000000000000009E-2</v>
      </c>
      <c r="D1994" s="2">
        <f t="shared" si="246"/>
        <v>0.25600000000000001</v>
      </c>
      <c r="E1994" s="2">
        <f t="shared" si="240"/>
        <v>0.23700000000000002</v>
      </c>
      <c r="F1994" s="2">
        <f t="shared" si="241"/>
        <v>0.25600000000000006</v>
      </c>
      <c r="G1994" s="2">
        <f t="shared" si="243"/>
        <v>0.31900000000000001</v>
      </c>
      <c r="H1994" s="2">
        <f t="shared" ref="H1994:H2057" si="247">AVERAGE(B1795:B1994)</f>
        <v>0.33585000000000031</v>
      </c>
      <c r="I1994" s="2">
        <f t="array" ref="I1994">SUMPRODUCT(B1978:B1997, (ROW(B1978:B1997)-ROW(B1978)+1)) / (20*21/2)</f>
        <v>0.24214285714285719</v>
      </c>
      <c r="J1994" s="2">
        <f t="shared" si="242"/>
        <v>0.26468979109389146</v>
      </c>
      <c r="K1994" s="2">
        <f t="shared" si="244"/>
        <v>0.30142569590300983</v>
      </c>
    </row>
    <row r="1995" spans="1:11" ht="13.5" x14ac:dyDescent="0.25">
      <c r="A1995" s="3">
        <f>TITRES_STAT!B1998</f>
        <v>45210</v>
      </c>
      <c r="B1995" s="5">
        <f>TITRES_STAT!D1998</f>
        <v>0.25</v>
      </c>
      <c r="C1995" s="2">
        <f t="shared" si="245"/>
        <v>-1.0000000000000009E-2</v>
      </c>
      <c r="D1995" s="2">
        <f t="shared" si="246"/>
        <v>0.25800000000000001</v>
      </c>
      <c r="E1995" s="2">
        <f t="shared" si="240"/>
        <v>0.24</v>
      </c>
      <c r="F1995" s="2">
        <f t="shared" si="241"/>
        <v>0.25250000000000006</v>
      </c>
      <c r="G1995" s="2">
        <f t="shared" si="243"/>
        <v>0.317</v>
      </c>
      <c r="H1995" s="2">
        <f t="shared" si="247"/>
        <v>0.33505000000000029</v>
      </c>
      <c r="I1995" s="2">
        <f t="array" ref="I1995">SUMPRODUCT(B1979:B1998, (ROW(B1979:B1998)-ROW(B1979)+1)) / (20*21/2)</f>
        <v>0.23971428571428569</v>
      </c>
      <c r="J1995" s="2">
        <f t="shared" si="242"/>
        <v>0.26329076337066371</v>
      </c>
      <c r="K1995" s="2">
        <f t="shared" si="244"/>
        <v>0.2994090019460291</v>
      </c>
    </row>
    <row r="1996" spans="1:11" ht="13.5" x14ac:dyDescent="0.25">
      <c r="A1996" s="3">
        <f>TITRES_STAT!B1999</f>
        <v>45211</v>
      </c>
      <c r="B1996" s="5">
        <f>TITRES_STAT!D1999</f>
        <v>0.24</v>
      </c>
      <c r="C1996" s="2">
        <f t="shared" si="245"/>
        <v>-1.0000000000000009E-2</v>
      </c>
      <c r="D1996" s="2">
        <f t="shared" si="246"/>
        <v>0.25600000000000001</v>
      </c>
      <c r="E1996" s="2">
        <f t="shared" ref="E1996:E2059" si="248">AVERAGE(B1987:B1996)</f>
        <v>0.24299999999999997</v>
      </c>
      <c r="F1996" s="2">
        <f t="shared" si="241"/>
        <v>0.24900000000000003</v>
      </c>
      <c r="G1996" s="2">
        <f t="shared" si="243"/>
        <v>0.31480000000000002</v>
      </c>
      <c r="H1996" s="2">
        <f t="shared" si="247"/>
        <v>0.33420000000000027</v>
      </c>
      <c r="I1996" s="2">
        <f t="array" ref="I1996">SUMPRODUCT(B1980:B1999, (ROW(B1980:B1999)-ROW(B1980)+1)) / (20*21/2)</f>
        <v>0.23761904761904762</v>
      </c>
      <c r="J1996" s="2">
        <f t="shared" si="242"/>
        <v>0.26107259543060046</v>
      </c>
      <c r="K1996" s="2">
        <f t="shared" si="244"/>
        <v>0.29707923716383189</v>
      </c>
    </row>
    <row r="1997" spans="1:11" ht="13.5" x14ac:dyDescent="0.25">
      <c r="A1997" s="3">
        <f>TITRES_STAT!B2000</f>
        <v>45212</v>
      </c>
      <c r="B1997" s="5">
        <f>TITRES_STAT!D2000</f>
        <v>0.23</v>
      </c>
      <c r="C1997" s="2">
        <f t="shared" si="245"/>
        <v>-9.9999999999999811E-3</v>
      </c>
      <c r="D1997" s="2">
        <f t="shared" si="246"/>
        <v>0.25</v>
      </c>
      <c r="E1997" s="2">
        <f t="shared" si="248"/>
        <v>0.24499999999999997</v>
      </c>
      <c r="F1997" s="2">
        <f t="shared" si="241"/>
        <v>0.24550000000000005</v>
      </c>
      <c r="G1997" s="2">
        <f t="shared" si="243"/>
        <v>0.31240000000000001</v>
      </c>
      <c r="H1997" s="2">
        <f t="shared" si="247"/>
        <v>0.33335000000000031</v>
      </c>
      <c r="I1997" s="2">
        <f t="array" ref="I1997">SUMPRODUCT(B1981:B2000, (ROW(B1981:B2000)-ROW(B1981)+1)) / (20*21/2)</f>
        <v>0.23580952380952383</v>
      </c>
      <c r="J1997" s="2">
        <f t="shared" si="242"/>
        <v>0.25811330062768612</v>
      </c>
      <c r="K1997" s="2">
        <f t="shared" si="244"/>
        <v>0.29444867884368164</v>
      </c>
    </row>
    <row r="1998" spans="1:11" ht="13.5" x14ac:dyDescent="0.25">
      <c r="A1998" s="3">
        <f>TITRES_STAT!B2001</f>
        <v>45215</v>
      </c>
      <c r="B1998" s="5">
        <f>TITRES_STAT!D2001</f>
        <v>0.22</v>
      </c>
      <c r="C1998" s="2">
        <f t="shared" si="245"/>
        <v>-1.0000000000000009E-2</v>
      </c>
      <c r="D1998" s="2">
        <f t="shared" si="246"/>
        <v>0.24</v>
      </c>
      <c r="E1998" s="2">
        <f t="shared" si="248"/>
        <v>0.24500000000000002</v>
      </c>
      <c r="F1998" s="2">
        <f t="shared" si="241"/>
        <v>0.24200000000000005</v>
      </c>
      <c r="G1998" s="2">
        <f t="shared" si="243"/>
        <v>0.30980000000000002</v>
      </c>
      <c r="H1998" s="2">
        <f t="shared" si="247"/>
        <v>0.33250000000000035</v>
      </c>
      <c r="I1998" s="2">
        <f t="array" ref="I1998">SUMPRODUCT(B1982:B2001, (ROW(B1982:B2001)-ROW(B1982)+1)) / (20*21/2)</f>
        <v>0.2351904761904762</v>
      </c>
      <c r="J1998" s="2">
        <f t="shared" si="242"/>
        <v>0.2544834624726684</v>
      </c>
      <c r="K1998" s="2">
        <f t="shared" si="244"/>
        <v>0.29152912281059606</v>
      </c>
    </row>
    <row r="1999" spans="1:11" ht="13.5" x14ac:dyDescent="0.25">
      <c r="A1999" s="3">
        <f>TITRES_STAT!B2002</f>
        <v>45216</v>
      </c>
      <c r="B1999" s="5">
        <f>TITRES_STAT!D2002</f>
        <v>0.22</v>
      </c>
      <c r="C1999" s="2">
        <f t="shared" si="245"/>
        <v>0</v>
      </c>
      <c r="D1999" s="2">
        <f t="shared" si="246"/>
        <v>0.23199999999999998</v>
      </c>
      <c r="E1999" s="2">
        <f t="shared" si="248"/>
        <v>0.24400000000000005</v>
      </c>
      <c r="F1999" s="2">
        <f t="shared" si="241"/>
        <v>0.23900000000000002</v>
      </c>
      <c r="G1999" s="2">
        <f t="shared" si="243"/>
        <v>0.30720000000000008</v>
      </c>
      <c r="H1999" s="2">
        <f t="shared" si="247"/>
        <v>0.33165000000000033</v>
      </c>
      <c r="I1999" s="2">
        <f t="array" ref="I1999">SUMPRODUCT(B1983:B2002, (ROW(B1983:B2002)-ROW(B1983)+1)) / (20*21/2)</f>
        <v>0.23471428571428574</v>
      </c>
      <c r="J1999" s="2">
        <f t="shared" si="242"/>
        <v>0.25119932318955712</v>
      </c>
      <c r="K1999" s="2">
        <f t="shared" si="244"/>
        <v>0.28872405917096483</v>
      </c>
    </row>
    <row r="2000" spans="1:11" ht="13.5" x14ac:dyDescent="0.25">
      <c r="A2000" s="3">
        <f>TITRES_STAT!B2003</f>
        <v>45217</v>
      </c>
      <c r="B2000" s="5">
        <f>TITRES_STAT!D2003</f>
        <v>0.22</v>
      </c>
      <c r="C2000" s="2">
        <f t="shared" si="245"/>
        <v>0</v>
      </c>
      <c r="D2000" s="2">
        <f t="shared" si="246"/>
        <v>0.22599999999999998</v>
      </c>
      <c r="E2000" s="2">
        <f t="shared" si="248"/>
        <v>0.24200000000000005</v>
      </c>
      <c r="F2000" s="2">
        <f t="shared" si="241"/>
        <v>0.23649999999999999</v>
      </c>
      <c r="G2000" s="2">
        <f t="shared" si="243"/>
        <v>0.30460000000000009</v>
      </c>
      <c r="H2000" s="2">
        <f t="shared" si="247"/>
        <v>0.33080000000000026</v>
      </c>
      <c r="I2000" s="2">
        <f t="array" ref="I2000">SUMPRODUCT(B1984:B2003, (ROW(B1984:B2003)-ROW(B1984)+1)) / (20*21/2)</f>
        <v>0.23338095238095238</v>
      </c>
      <c r="J2000" s="2">
        <f t="shared" si="242"/>
        <v>0.24822795907626596</v>
      </c>
      <c r="K2000" s="2">
        <f t="shared" si="244"/>
        <v>0.28602899802700543</v>
      </c>
    </row>
    <row r="2001" spans="1:11" ht="13.5" x14ac:dyDescent="0.25">
      <c r="A2001" s="3">
        <f>TITRES_STAT!B2004</f>
        <v>45218</v>
      </c>
      <c r="B2001" s="5">
        <f>TITRES_STAT!D2004</f>
        <v>0.23</v>
      </c>
      <c r="C2001" s="2">
        <f t="shared" si="245"/>
        <v>1.0000000000000009E-2</v>
      </c>
      <c r="D2001" s="2">
        <f t="shared" si="246"/>
        <v>0.22400000000000003</v>
      </c>
      <c r="E2001" s="2">
        <f t="shared" si="248"/>
        <v>0.24</v>
      </c>
      <c r="F2001" s="2">
        <f t="shared" si="241"/>
        <v>0.23500000000000001</v>
      </c>
      <c r="G2001" s="2">
        <f t="shared" si="243"/>
        <v>0.30220000000000014</v>
      </c>
      <c r="H2001" s="2">
        <f t="shared" si="247"/>
        <v>0.33000000000000035</v>
      </c>
      <c r="I2001" s="2">
        <f t="array" ref="I2001">SUMPRODUCT(B1985:B2004, (ROW(B1985:B2004)-ROW(B1985)+1)) / (20*21/2)</f>
        <v>0.23214285714285715</v>
      </c>
      <c r="J2001" s="2">
        <f t="shared" si="242"/>
        <v>0.24649196297376444</v>
      </c>
      <c r="K2001" s="2">
        <f t="shared" si="244"/>
        <v>0.28383178241810325</v>
      </c>
    </row>
    <row r="2002" spans="1:11" ht="13.5" x14ac:dyDescent="0.25">
      <c r="A2002" s="3">
        <f>TITRES_STAT!B2005</f>
        <v>45219</v>
      </c>
      <c r="B2002" s="5">
        <f>TITRES_STAT!D2005</f>
        <v>0.23</v>
      </c>
      <c r="C2002" s="2">
        <f t="shared" si="245"/>
        <v>0</v>
      </c>
      <c r="D2002" s="2">
        <f t="shared" si="246"/>
        <v>0.22400000000000003</v>
      </c>
      <c r="E2002" s="2">
        <f t="shared" si="248"/>
        <v>0.23700000000000002</v>
      </c>
      <c r="F2002" s="2">
        <f t="shared" si="241"/>
        <v>0.23400000000000004</v>
      </c>
      <c r="G2002" s="2">
        <f t="shared" si="243"/>
        <v>0.29980000000000012</v>
      </c>
      <c r="H2002" s="2">
        <f t="shared" si="247"/>
        <v>0.32920000000000038</v>
      </c>
      <c r="I2002" s="2">
        <f t="array" ref="I2002">SUMPRODUCT(B1986:B2005, (ROW(B1986:B2005)-ROW(B1986)+1)) / (20*21/2)</f>
        <v>0.23190476190476195</v>
      </c>
      <c r="J2002" s="2">
        <f t="shared" si="242"/>
        <v>0.24492129983340591</v>
      </c>
      <c r="K2002" s="2">
        <f t="shared" si="244"/>
        <v>0.28172073212719728</v>
      </c>
    </row>
    <row r="2003" spans="1:11" ht="13.5" x14ac:dyDescent="0.25">
      <c r="A2003" s="3">
        <f>TITRES_STAT!B2006</f>
        <v>45222</v>
      </c>
      <c r="B2003" s="5">
        <f>TITRES_STAT!D2006</f>
        <v>0.22</v>
      </c>
      <c r="C2003" s="2">
        <f t="shared" si="245"/>
        <v>-1.0000000000000009E-2</v>
      </c>
      <c r="D2003" s="2">
        <f t="shared" si="246"/>
        <v>0.22400000000000003</v>
      </c>
      <c r="E2003" s="2">
        <f t="shared" si="248"/>
        <v>0.23200000000000004</v>
      </c>
      <c r="F2003" s="2">
        <f t="shared" si="241"/>
        <v>0.2330000000000001</v>
      </c>
      <c r="G2003" s="2">
        <f t="shared" si="243"/>
        <v>0.29720000000000013</v>
      </c>
      <c r="H2003" s="2">
        <f t="shared" si="247"/>
        <v>0.3284000000000003</v>
      </c>
      <c r="I2003" s="2">
        <f t="array" ref="I2003">SUMPRODUCT(B1987:B2006, (ROW(B1987:B2006)-ROW(B1987)+1)) / (20*21/2)</f>
        <v>0.23161904761904761</v>
      </c>
      <c r="J2003" s="2">
        <f t="shared" si="242"/>
        <v>0.24254784270641486</v>
      </c>
      <c r="K2003" s="2">
        <f t="shared" si="244"/>
        <v>0.27930031125946403</v>
      </c>
    </row>
    <row r="2004" spans="1:11" ht="13.5" x14ac:dyDescent="0.25">
      <c r="A2004" s="3">
        <f>TITRES_STAT!B2007</f>
        <v>45223</v>
      </c>
      <c r="B2004" s="5">
        <f>TITRES_STAT!D2007</f>
        <v>0.22</v>
      </c>
      <c r="C2004" s="2">
        <f t="shared" si="245"/>
        <v>0</v>
      </c>
      <c r="D2004" s="2">
        <f t="shared" si="246"/>
        <v>0.22400000000000003</v>
      </c>
      <c r="E2004" s="2">
        <f t="shared" si="248"/>
        <v>0.22800000000000004</v>
      </c>
      <c r="F2004" s="2">
        <f t="shared" ref="F2004:F2067" si="249">AVERAGE(B1985:B2004)</f>
        <v>0.23250000000000001</v>
      </c>
      <c r="G2004" s="2">
        <f t="shared" si="243"/>
        <v>0.29460000000000014</v>
      </c>
      <c r="H2004" s="2">
        <f t="shared" si="247"/>
        <v>0.32755000000000029</v>
      </c>
      <c r="I2004" s="2">
        <f t="array" ref="I2004">SUMPRODUCT(B1988:B2007, (ROW(B1988:B2007)-ROW(B1988)+1)) / (20*21/2)</f>
        <v>0.23123809523809524</v>
      </c>
      <c r="J2004" s="2">
        <f t="shared" si="242"/>
        <v>0.24040042911532772</v>
      </c>
      <c r="K2004" s="2">
        <f t="shared" si="244"/>
        <v>0.2769748088571321</v>
      </c>
    </row>
    <row r="2005" spans="1:11" ht="13.5" x14ac:dyDescent="0.25">
      <c r="A2005" s="3">
        <f>TITRES_STAT!B2008</f>
        <v>45224</v>
      </c>
      <c r="B2005" s="5">
        <f>TITRES_STAT!D2008</f>
        <v>0.23</v>
      </c>
      <c r="C2005" s="2">
        <f t="shared" si="245"/>
        <v>1.0000000000000009E-2</v>
      </c>
      <c r="D2005" s="2">
        <f t="shared" si="246"/>
        <v>0.22600000000000003</v>
      </c>
      <c r="E2005" s="2">
        <f t="shared" si="248"/>
        <v>0.22599999999999998</v>
      </c>
      <c r="F2005" s="2">
        <f t="shared" si="249"/>
        <v>0.23300000000000001</v>
      </c>
      <c r="G2005" s="2">
        <f t="shared" si="243"/>
        <v>0.29220000000000013</v>
      </c>
      <c r="H2005" s="2">
        <f t="shared" si="247"/>
        <v>0.32675000000000032</v>
      </c>
      <c r="I2005" s="2">
        <f t="array" ref="I2005">SUMPRODUCT(B1989:B2008, (ROW(B1989:B2008)-ROW(B1989)+1)) / (20*21/2)</f>
        <v>0.23171428571428565</v>
      </c>
      <c r="J2005" s="2">
        <f t="shared" ref="J2005:J2068" si="250">$J$4*B2005+J2004*(1-$J$4)</f>
        <v>0.23940991205672507</v>
      </c>
      <c r="K2005" s="2">
        <f t="shared" si="244"/>
        <v>0.27513265949018578</v>
      </c>
    </row>
    <row r="2006" spans="1:11" ht="13.5" x14ac:dyDescent="0.25">
      <c r="A2006" s="3">
        <f>TITRES_STAT!B2009</f>
        <v>45225</v>
      </c>
      <c r="B2006" s="5">
        <f>TITRES_STAT!D2009</f>
        <v>0.23</v>
      </c>
      <c r="C2006" s="2">
        <f t="shared" si="245"/>
        <v>0</v>
      </c>
      <c r="D2006" s="2">
        <f t="shared" si="246"/>
        <v>0.22600000000000003</v>
      </c>
      <c r="E2006" s="2">
        <f t="shared" si="248"/>
        <v>0.22500000000000001</v>
      </c>
      <c r="F2006" s="2">
        <f t="shared" si="249"/>
        <v>0.23400000000000004</v>
      </c>
      <c r="G2006" s="2">
        <f t="shared" si="243"/>
        <v>0.28980000000000017</v>
      </c>
      <c r="H2006" s="2">
        <f t="shared" si="247"/>
        <v>0.32595000000000035</v>
      </c>
      <c r="I2006" s="2">
        <f t="array" ref="I2006">SUMPRODUCT(B1990:B2009, (ROW(B1990:B2009)-ROW(B1990)+1)) / (20*21/2)</f>
        <v>0.2320952380952381</v>
      </c>
      <c r="J2006" s="2">
        <f t="shared" si="250"/>
        <v>0.23851372995608458</v>
      </c>
      <c r="K2006" s="2">
        <f t="shared" si="244"/>
        <v>0.27336275127488441</v>
      </c>
    </row>
    <row r="2007" spans="1:11" ht="13.5" x14ac:dyDescent="0.25">
      <c r="A2007" s="3">
        <f>TITRES_STAT!B2010</f>
        <v>45226</v>
      </c>
      <c r="B2007" s="5">
        <f>TITRES_STAT!D2010</f>
        <v>0.23</v>
      </c>
      <c r="C2007" s="2">
        <f t="shared" si="245"/>
        <v>0</v>
      </c>
      <c r="D2007" s="2">
        <f t="shared" si="246"/>
        <v>0.22600000000000003</v>
      </c>
      <c r="E2007" s="2">
        <f t="shared" si="248"/>
        <v>0.22500000000000001</v>
      </c>
      <c r="F2007" s="2">
        <f t="shared" si="249"/>
        <v>0.2350000000000001</v>
      </c>
      <c r="G2007" s="2">
        <f t="shared" si="243"/>
        <v>0.28740000000000021</v>
      </c>
      <c r="H2007" s="2">
        <f t="shared" si="247"/>
        <v>0.32520000000000032</v>
      </c>
      <c r="I2007" s="2">
        <f t="array" ref="I2007">SUMPRODUCT(B1991:B2010, (ROW(B1991:B2010)-ROW(B1991)+1)) / (20*21/2)</f>
        <v>0.23338095238095241</v>
      </c>
      <c r="J2007" s="2">
        <f t="shared" si="250"/>
        <v>0.23770289853169557</v>
      </c>
      <c r="K2007" s="2">
        <f t="shared" si="244"/>
        <v>0.27166225122488896</v>
      </c>
    </row>
    <row r="2008" spans="1:11" ht="13.5" x14ac:dyDescent="0.25">
      <c r="A2008" s="3">
        <f>TITRES_STAT!B2011</f>
        <v>45229</v>
      </c>
      <c r="B2008" s="5">
        <f>TITRES_STAT!D2011</f>
        <v>0.24</v>
      </c>
      <c r="C2008" s="2">
        <f t="shared" si="245"/>
        <v>9.9999999999999811E-3</v>
      </c>
      <c r="D2008" s="2">
        <f t="shared" si="246"/>
        <v>0.22999999999999998</v>
      </c>
      <c r="E2008" s="2">
        <f t="shared" si="248"/>
        <v>0.22700000000000004</v>
      </c>
      <c r="F2008" s="2">
        <f t="shared" si="249"/>
        <v>0.23600000000000013</v>
      </c>
      <c r="G2008" s="2">
        <f t="shared" si="243"/>
        <v>0.28520000000000023</v>
      </c>
      <c r="H2008" s="2">
        <f t="shared" si="247"/>
        <v>0.32445000000000029</v>
      </c>
      <c r="I2008" s="2">
        <f t="array" ref="I2008">SUMPRODUCT(B1992:B2011, (ROW(B1992:B2011)-ROW(B1992)+1)) / (20*21/2)</f>
        <v>0.23461904761904764</v>
      </c>
      <c r="J2008" s="2">
        <f t="shared" si="250"/>
        <v>0.23792167010010551</v>
      </c>
      <c r="K2008" s="2">
        <f t="shared" si="244"/>
        <v>0.27042059431410898</v>
      </c>
    </row>
    <row r="2009" spans="1:11" ht="13.5" x14ac:dyDescent="0.25">
      <c r="A2009" s="3">
        <f>TITRES_STAT!B2012</f>
        <v>45230</v>
      </c>
      <c r="B2009" s="5">
        <f>TITRES_STAT!D2012</f>
        <v>0.24</v>
      </c>
      <c r="C2009" s="2">
        <f t="shared" si="245"/>
        <v>0</v>
      </c>
      <c r="D2009" s="2">
        <f t="shared" si="246"/>
        <v>0.23399999999999999</v>
      </c>
      <c r="E2009" s="2">
        <f t="shared" si="248"/>
        <v>0.22900000000000001</v>
      </c>
      <c r="F2009" s="2">
        <f t="shared" si="249"/>
        <v>0.2365000000000001</v>
      </c>
      <c r="G2009" s="2">
        <f t="shared" si="243"/>
        <v>0.2830000000000002</v>
      </c>
      <c r="H2009" s="2">
        <f t="shared" si="247"/>
        <v>0.3237500000000002</v>
      </c>
      <c r="I2009" s="2">
        <f t="array" ref="I2009">SUMPRODUCT(B1993:B2012, (ROW(B1993:B2012)-ROW(B1993)+1)) / (20*21/2)</f>
        <v>0.23680952380952383</v>
      </c>
      <c r="J2009" s="2">
        <f t="shared" si="250"/>
        <v>0.23811960628104784</v>
      </c>
      <c r="K2009" s="2">
        <f t="shared" si="244"/>
        <v>0.26922762983120274</v>
      </c>
    </row>
    <row r="2010" spans="1:11" ht="13.5" x14ac:dyDescent="0.25">
      <c r="A2010" s="3">
        <f>TITRES_STAT!B2013</f>
        <v>45231</v>
      </c>
      <c r="B2010" s="5">
        <f>TITRES_STAT!D2013</f>
        <v>0.25</v>
      </c>
      <c r="C2010" s="2">
        <f t="shared" si="245"/>
        <v>1.0000000000000009E-2</v>
      </c>
      <c r="D2010" s="2">
        <f t="shared" si="246"/>
        <v>0.23799999999999999</v>
      </c>
      <c r="E2010" s="2">
        <f t="shared" si="248"/>
        <v>0.23200000000000004</v>
      </c>
      <c r="F2010" s="2">
        <f t="shared" si="249"/>
        <v>0.23700000000000004</v>
      </c>
      <c r="G2010" s="2">
        <f t="shared" si="243"/>
        <v>0.28100000000000019</v>
      </c>
      <c r="H2010" s="2">
        <f t="shared" si="247"/>
        <v>0.32305000000000011</v>
      </c>
      <c r="I2010" s="2">
        <f t="array" ref="I2010">SUMPRODUCT(B1994:B2013, (ROW(B1994:B2013)-ROW(B1994)+1)) / (20*21/2)</f>
        <v>0.23995238095238092</v>
      </c>
      <c r="J2010" s="2">
        <f t="shared" si="250"/>
        <v>0.23925107234951948</v>
      </c>
      <c r="K2010" s="2">
        <f t="shared" si="244"/>
        <v>0.26847360513193991</v>
      </c>
    </row>
    <row r="2011" spans="1:11" ht="13.5" x14ac:dyDescent="0.25">
      <c r="A2011" s="3">
        <f>TITRES_STAT!B2014</f>
        <v>45232</v>
      </c>
      <c r="B2011" s="5">
        <f>TITRES_STAT!D2014</f>
        <v>0.25</v>
      </c>
      <c r="C2011" s="2">
        <f t="shared" si="245"/>
        <v>0</v>
      </c>
      <c r="D2011" s="2">
        <f t="shared" si="246"/>
        <v>0.24199999999999999</v>
      </c>
      <c r="E2011" s="2">
        <f t="shared" si="248"/>
        <v>0.23399999999999999</v>
      </c>
      <c r="F2011" s="2">
        <f t="shared" si="249"/>
        <v>0.23700000000000002</v>
      </c>
      <c r="G2011" s="2">
        <f t="shared" si="243"/>
        <v>0.27900000000000014</v>
      </c>
      <c r="H2011" s="2">
        <f t="shared" si="247"/>
        <v>0.32235000000000014</v>
      </c>
      <c r="I2011" s="2">
        <f t="array" ref="I2011">SUMPRODUCT(B1995:B2014, (ROW(B1995:B2014)-ROW(B1995)+1)) / (20*21/2)</f>
        <v>0.24404761904761907</v>
      </c>
      <c r="J2011" s="2">
        <f t="shared" si="250"/>
        <v>0.24027477974480332</v>
      </c>
      <c r="K2011" s="2">
        <f t="shared" si="244"/>
        <v>0.26774915002872662</v>
      </c>
    </row>
    <row r="2012" spans="1:11" ht="13.5" x14ac:dyDescent="0.25">
      <c r="A2012" s="3">
        <f>TITRES_STAT!B2015</f>
        <v>45233</v>
      </c>
      <c r="B2012" s="5">
        <f>TITRES_STAT!D2015</f>
        <v>0.26</v>
      </c>
      <c r="C2012" s="2">
        <f t="shared" si="245"/>
        <v>1.0000000000000009E-2</v>
      </c>
      <c r="D2012" s="2">
        <f t="shared" si="246"/>
        <v>0.248</v>
      </c>
      <c r="E2012" s="2">
        <f t="shared" si="248"/>
        <v>0.23700000000000002</v>
      </c>
      <c r="F2012" s="2">
        <f t="shared" si="249"/>
        <v>0.23700000000000002</v>
      </c>
      <c r="G2012" s="2">
        <f t="shared" si="243"/>
        <v>0.27720000000000011</v>
      </c>
      <c r="H2012" s="2">
        <f t="shared" si="247"/>
        <v>0.32170000000000021</v>
      </c>
      <c r="I2012" s="2">
        <f t="array" ref="I2012">SUMPRODUCT(B1996:B2015, (ROW(B1996:B2015)-ROW(B1996)+1)) / (20*21/2)</f>
        <v>0.249</v>
      </c>
      <c r="J2012" s="2">
        <f t="shared" si="250"/>
        <v>0.24215337215006016</v>
      </c>
      <c r="K2012" s="2">
        <f t="shared" si="244"/>
        <v>0.26744526179230599</v>
      </c>
    </row>
    <row r="2013" spans="1:11" ht="13.5" x14ac:dyDescent="0.25">
      <c r="A2013" s="3">
        <f>TITRES_STAT!B2016</f>
        <v>45236</v>
      </c>
      <c r="B2013" s="5">
        <f>TITRES_STAT!D2016</f>
        <v>0.27</v>
      </c>
      <c r="C2013" s="2">
        <f t="shared" si="245"/>
        <v>1.0000000000000009E-2</v>
      </c>
      <c r="D2013" s="2">
        <f t="shared" si="246"/>
        <v>0.254</v>
      </c>
      <c r="E2013" s="2">
        <f t="shared" si="248"/>
        <v>0.24199999999999999</v>
      </c>
      <c r="F2013" s="2">
        <f t="shared" si="249"/>
        <v>0.23700000000000002</v>
      </c>
      <c r="G2013" s="2">
        <f t="shared" si="243"/>
        <v>0.27560000000000007</v>
      </c>
      <c r="H2013" s="2">
        <f t="shared" si="247"/>
        <v>0.32110000000000022</v>
      </c>
      <c r="I2013" s="2">
        <f t="array" ref="I2013">SUMPRODUCT(B1997:B2016, (ROW(B1997:B2016)-ROW(B1997)+1)) / (20*21/2)</f>
        <v>0.25280952380952382</v>
      </c>
      <c r="J2013" s="2">
        <f t="shared" si="250"/>
        <v>0.24480543194529253</v>
      </c>
      <c r="K2013" s="2">
        <f t="shared" si="244"/>
        <v>0.26754544760437238</v>
      </c>
    </row>
    <row r="2014" spans="1:11" ht="13.5" x14ac:dyDescent="0.25">
      <c r="A2014" s="3">
        <f>TITRES_STAT!B2017</f>
        <v>45237</v>
      </c>
      <c r="B2014" s="5">
        <f>TITRES_STAT!D2017</f>
        <v>0.28000000000000003</v>
      </c>
      <c r="C2014" s="2">
        <f t="shared" si="245"/>
        <v>1.0000000000000009E-2</v>
      </c>
      <c r="D2014" s="2">
        <f t="shared" si="246"/>
        <v>0.26200000000000001</v>
      </c>
      <c r="E2014" s="2">
        <f t="shared" si="248"/>
        <v>0.24800000000000005</v>
      </c>
      <c r="F2014" s="2">
        <f t="shared" si="249"/>
        <v>0.23800000000000004</v>
      </c>
      <c r="G2014" s="2">
        <f t="shared" si="243"/>
        <v>0.27260000000000006</v>
      </c>
      <c r="H2014" s="2">
        <f t="shared" si="247"/>
        <v>0.32060000000000016</v>
      </c>
      <c r="I2014" s="2">
        <f t="array" ref="I2014">SUMPRODUCT(B1998:B2017, (ROW(B1998:B2017)-ROW(B1998)+1)) / (20*21/2)</f>
        <v>0.25738095238095238</v>
      </c>
      <c r="J2014" s="2">
        <f t="shared" si="250"/>
        <v>0.24815729556955038</v>
      </c>
      <c r="K2014" s="2">
        <f t="shared" si="244"/>
        <v>0.26803386142380875</v>
      </c>
    </row>
    <row r="2015" spans="1:11" ht="13.5" x14ac:dyDescent="0.25">
      <c r="A2015" s="3">
        <f>TITRES_STAT!B2018</f>
        <v>45238</v>
      </c>
      <c r="B2015" s="5">
        <f>TITRES_STAT!D2018</f>
        <v>0.28999999999999998</v>
      </c>
      <c r="C2015" s="2">
        <f t="shared" si="245"/>
        <v>9.9999999999999534E-3</v>
      </c>
      <c r="D2015" s="2">
        <f t="shared" si="246"/>
        <v>0.27</v>
      </c>
      <c r="E2015" s="2">
        <f t="shared" si="248"/>
        <v>0.254</v>
      </c>
      <c r="F2015" s="2">
        <f t="shared" si="249"/>
        <v>0.24000000000000005</v>
      </c>
      <c r="G2015" s="2">
        <f t="shared" si="243"/>
        <v>0.27000000000000007</v>
      </c>
      <c r="H2015" s="2">
        <f t="shared" si="247"/>
        <v>0.32020000000000015</v>
      </c>
      <c r="I2015" s="2">
        <f t="array" ref="I2015">SUMPRODUCT(B1999:B2018, (ROW(B1999:B2018)-ROW(B1999)+1)) / (20*21/2)</f>
        <v>0.26261904761904759</v>
      </c>
      <c r="J2015" s="2">
        <f t="shared" si="250"/>
        <v>0.25214231503911699</v>
      </c>
      <c r="K2015" s="2">
        <f t="shared" si="244"/>
        <v>0.26889527862287504</v>
      </c>
    </row>
    <row r="2016" spans="1:11" ht="13.5" x14ac:dyDescent="0.25">
      <c r="A2016" s="3">
        <f>TITRES_STAT!B2019</f>
        <v>45239</v>
      </c>
      <c r="B2016" s="5">
        <f>TITRES_STAT!D2019</f>
        <v>0.28000000000000003</v>
      </c>
      <c r="C2016" s="2">
        <f t="shared" si="245"/>
        <v>-9.9999999999999534E-3</v>
      </c>
      <c r="D2016" s="2">
        <f t="shared" si="246"/>
        <v>0.27600000000000002</v>
      </c>
      <c r="E2016" s="2">
        <f t="shared" si="248"/>
        <v>0.25900000000000001</v>
      </c>
      <c r="F2016" s="2">
        <f t="shared" si="249"/>
        <v>0.24199999999999999</v>
      </c>
      <c r="G2016" s="2">
        <f t="shared" si="243"/>
        <v>0.26740000000000008</v>
      </c>
      <c r="H2016" s="2">
        <f t="shared" si="247"/>
        <v>0.31970000000000021</v>
      </c>
      <c r="I2016" s="2">
        <f t="array" ref="I2016">SUMPRODUCT(B2000:B2019, (ROW(B2000:B2019)-ROW(B2000)+1)) / (20*21/2)</f>
        <v>0.26842857142857146</v>
      </c>
      <c r="J2016" s="2">
        <f t="shared" si="250"/>
        <v>0.2547954278925344</v>
      </c>
      <c r="K2016" s="2">
        <f t="shared" si="244"/>
        <v>0.26933075789256622</v>
      </c>
    </row>
    <row r="2017" spans="1:11" ht="13.5" x14ac:dyDescent="0.25">
      <c r="A2017" s="3">
        <f>TITRES_STAT!B2020</f>
        <v>45240</v>
      </c>
      <c r="B2017" s="5">
        <f>TITRES_STAT!D2020</f>
        <v>0.28999999999999998</v>
      </c>
      <c r="C2017" s="2">
        <f t="shared" si="245"/>
        <v>9.9999999999999534E-3</v>
      </c>
      <c r="D2017" s="2">
        <f t="shared" si="246"/>
        <v>0.28200000000000003</v>
      </c>
      <c r="E2017" s="2">
        <f t="shared" si="248"/>
        <v>0.26500000000000001</v>
      </c>
      <c r="F2017" s="2">
        <f t="shared" si="249"/>
        <v>0.24500000000000002</v>
      </c>
      <c r="G2017" s="2">
        <f t="shared" si="243"/>
        <v>0.26520000000000005</v>
      </c>
      <c r="H2017" s="2">
        <f t="shared" si="247"/>
        <v>0.31930000000000019</v>
      </c>
      <c r="I2017" s="2">
        <f t="array" ref="I2017">SUMPRODUCT(B2001:B2020, (ROW(B2001:B2020)-ROW(B2001)+1)) / (20*21/2)</f>
        <v>0.27476190476190476</v>
      </c>
      <c r="J2017" s="2">
        <f t="shared" si="250"/>
        <v>0.25814824428372157</v>
      </c>
      <c r="K2017" s="2">
        <f t="shared" si="244"/>
        <v>0.27014131640658323</v>
      </c>
    </row>
    <row r="2018" spans="1:11" ht="13.5" x14ac:dyDescent="0.25">
      <c r="A2018" s="3">
        <f>TITRES_STAT!B2021</f>
        <v>45243</v>
      </c>
      <c r="B2018" s="5">
        <f>TITRES_STAT!D2021</f>
        <v>0.3</v>
      </c>
      <c r="C2018" s="2">
        <f t="shared" si="245"/>
        <v>1.0000000000000009E-2</v>
      </c>
      <c r="D2018" s="2">
        <f t="shared" si="246"/>
        <v>0.28800000000000003</v>
      </c>
      <c r="E2018" s="2">
        <f t="shared" si="248"/>
        <v>0.27100000000000002</v>
      </c>
      <c r="F2018" s="2">
        <f t="shared" si="249"/>
        <v>0.24900000000000003</v>
      </c>
      <c r="G2018" s="2">
        <f t="shared" si="243"/>
        <v>0.26340000000000008</v>
      </c>
      <c r="H2018" s="2">
        <f t="shared" si="247"/>
        <v>0.31890000000000013</v>
      </c>
      <c r="I2018" s="2">
        <f t="array" ref="I2018">SUMPRODUCT(B2002:B2021, (ROW(B2002:B2021)-ROW(B2002)+1)) / (20*21/2)</f>
        <v>0.28157142857142853</v>
      </c>
      <c r="J2018" s="2">
        <f t="shared" si="250"/>
        <v>0.26213412578050999</v>
      </c>
      <c r="K2018" s="2">
        <f t="shared" si="244"/>
        <v>0.27131224517495256</v>
      </c>
    </row>
    <row r="2019" spans="1:11" ht="13.5" x14ac:dyDescent="0.25">
      <c r="A2019" s="3">
        <f>TITRES_STAT!B2022</f>
        <v>45244</v>
      </c>
      <c r="B2019" s="5">
        <f>TITRES_STAT!D2022</f>
        <v>0.31</v>
      </c>
      <c r="C2019" s="2">
        <f t="shared" si="245"/>
        <v>1.0000000000000009E-2</v>
      </c>
      <c r="D2019" s="2">
        <f t="shared" si="246"/>
        <v>0.29400000000000004</v>
      </c>
      <c r="E2019" s="2">
        <f t="shared" si="248"/>
        <v>0.27799999999999997</v>
      </c>
      <c r="F2019" s="2">
        <f t="shared" si="249"/>
        <v>0.25349999999999995</v>
      </c>
      <c r="G2019" s="2">
        <f t="shared" si="243"/>
        <v>0.26200000000000007</v>
      </c>
      <c r="H2019" s="2">
        <f t="shared" si="247"/>
        <v>0.31855000000000017</v>
      </c>
      <c r="I2019" s="2">
        <f t="array" ref="I2019">SUMPRODUCT(B2003:B2022, (ROW(B2003:B2022)-ROW(B2003)+1)) / (20*21/2)</f>
        <v>0.28885714285714287</v>
      </c>
      <c r="J2019" s="2">
        <f t="shared" si="250"/>
        <v>0.26669278046808048</v>
      </c>
      <c r="K2019" s="2">
        <f t="shared" si="244"/>
        <v>0.27282941203083677</v>
      </c>
    </row>
    <row r="2020" spans="1:11" ht="13.5" x14ac:dyDescent="0.25">
      <c r="A2020" s="3">
        <f>TITRES_STAT!B2023</f>
        <v>45245</v>
      </c>
      <c r="B2020" s="5">
        <f>TITRES_STAT!D2023</f>
        <v>0.32</v>
      </c>
      <c r="C2020" s="2">
        <f t="shared" si="245"/>
        <v>1.0000000000000009E-2</v>
      </c>
      <c r="D2020" s="2">
        <f t="shared" si="246"/>
        <v>0.30000000000000004</v>
      </c>
      <c r="E2020" s="2">
        <f t="shared" si="248"/>
        <v>0.28500000000000003</v>
      </c>
      <c r="F2020" s="2">
        <f t="shared" si="249"/>
        <v>0.25850000000000001</v>
      </c>
      <c r="G2020" s="2">
        <f t="shared" si="243"/>
        <v>0.26100000000000001</v>
      </c>
      <c r="H2020" s="2">
        <f t="shared" si="247"/>
        <v>0.31830000000000019</v>
      </c>
      <c r="I2020" s="2">
        <f t="array" ref="I2020">SUMPRODUCT(B2004:B2023, (ROW(B2004:B2023)-ROW(B2004)+1)) / (20*21/2)</f>
        <v>0.29657142857142854</v>
      </c>
      <c r="J2020" s="2">
        <f t="shared" si="250"/>
        <v>0.27176965851873947</v>
      </c>
      <c r="K2020" s="2">
        <f t="shared" si="244"/>
        <v>0.27467923901001967</v>
      </c>
    </row>
    <row r="2021" spans="1:11" ht="13.5" x14ac:dyDescent="0.25">
      <c r="A2021" s="3">
        <f>TITRES_STAT!B2024</f>
        <v>45246</v>
      </c>
      <c r="B2021" s="5">
        <f>TITRES_STAT!D2024</f>
        <v>0.33</v>
      </c>
      <c r="C2021" s="2">
        <f t="shared" si="245"/>
        <v>1.0000000000000009E-2</v>
      </c>
      <c r="D2021" s="2">
        <f t="shared" si="246"/>
        <v>0.31</v>
      </c>
      <c r="E2021" s="2">
        <f t="shared" si="248"/>
        <v>0.29300000000000004</v>
      </c>
      <c r="F2021" s="2">
        <f t="shared" si="249"/>
        <v>0.26349999999999996</v>
      </c>
      <c r="G2021" s="2">
        <f t="shared" si="243"/>
        <v>0.26040000000000002</v>
      </c>
      <c r="H2021" s="2">
        <f t="shared" si="247"/>
        <v>0.31815000000000021</v>
      </c>
      <c r="I2021" s="2">
        <f t="array" ref="I2021">SUMPRODUCT(B2005:B2024, (ROW(B2005:B2024)-ROW(B2005)+1)) / (20*21/2)</f>
        <v>0.30461904761904762</v>
      </c>
      <c r="J2021" s="2">
        <f t="shared" si="250"/>
        <v>0.27731540532647858</v>
      </c>
      <c r="K2021" s="2">
        <f t="shared" si="244"/>
        <v>0.27684868061746987</v>
      </c>
    </row>
    <row r="2022" spans="1:11" ht="13.5" x14ac:dyDescent="0.25">
      <c r="A2022" s="3">
        <f>TITRES_STAT!B2025</f>
        <v>45247</v>
      </c>
      <c r="B2022" s="5">
        <f>TITRES_STAT!D2025</f>
        <v>0.34</v>
      </c>
      <c r="C2022" s="2">
        <f t="shared" si="245"/>
        <v>1.0000000000000009E-2</v>
      </c>
      <c r="D2022" s="2">
        <f t="shared" si="246"/>
        <v>0.32</v>
      </c>
      <c r="E2022" s="2">
        <f t="shared" si="248"/>
        <v>0.30099999999999999</v>
      </c>
      <c r="F2022" s="2">
        <f t="shared" si="249"/>
        <v>0.26900000000000002</v>
      </c>
      <c r="G2022" s="2">
        <f t="shared" si="243"/>
        <v>0.26020000000000004</v>
      </c>
      <c r="H2022" s="2">
        <f t="shared" si="247"/>
        <v>0.31800000000000017</v>
      </c>
      <c r="I2022" s="2">
        <f t="array" ref="I2022">SUMPRODUCT(B2006:B2025, (ROW(B2006:B2025)-ROW(B2006)+1)) / (20*21/2)</f>
        <v>0.31295238095238093</v>
      </c>
      <c r="J2022" s="2">
        <f t="shared" si="250"/>
        <v>0.28328536672395682</v>
      </c>
      <c r="K2022" s="2">
        <f t="shared" si="244"/>
        <v>0.2793252029461965</v>
      </c>
    </row>
    <row r="2023" spans="1:11" ht="13.5" x14ac:dyDescent="0.25">
      <c r="A2023" s="3">
        <f>TITRES_STAT!B2026</f>
        <v>45250</v>
      </c>
      <c r="B2023" s="5">
        <f>TITRES_STAT!D2026</f>
        <v>0.35</v>
      </c>
      <c r="C2023" s="2">
        <f t="shared" si="245"/>
        <v>9.9999999999999534E-3</v>
      </c>
      <c r="D2023" s="2">
        <f t="shared" si="246"/>
        <v>0.32999999999999996</v>
      </c>
      <c r="E2023" s="2">
        <f t="shared" si="248"/>
        <v>0.30900000000000005</v>
      </c>
      <c r="F2023" s="2">
        <f t="shared" si="249"/>
        <v>0.27549999999999997</v>
      </c>
      <c r="G2023" s="2">
        <f t="shared" si="243"/>
        <v>0.26039999999999996</v>
      </c>
      <c r="H2023" s="2">
        <f t="shared" si="247"/>
        <v>0.31795000000000018</v>
      </c>
      <c r="I2023" s="2">
        <f t="array" ref="I2023">SUMPRODUCT(B2007:B2026, (ROW(B2007:B2026)-ROW(B2007)+1)) / (20*21/2)</f>
        <v>0.32157142857142856</v>
      </c>
      <c r="J2023" s="2">
        <f t="shared" si="250"/>
        <v>0.28963914132167523</v>
      </c>
      <c r="K2023" s="2">
        <f t="shared" si="244"/>
        <v>0.2820967636149731</v>
      </c>
    </row>
    <row r="2024" spans="1:11" ht="13.5" x14ac:dyDescent="0.25">
      <c r="A2024" s="3">
        <f>TITRES_STAT!B2027</f>
        <v>45251</v>
      </c>
      <c r="B2024" s="5">
        <f>TITRES_STAT!D2027</f>
        <v>0.36</v>
      </c>
      <c r="C2024" s="2">
        <f t="shared" si="245"/>
        <v>1.0000000000000009E-2</v>
      </c>
      <c r="D2024" s="2">
        <f t="shared" si="246"/>
        <v>0.33999999999999997</v>
      </c>
      <c r="E2024" s="2">
        <f t="shared" si="248"/>
        <v>0.317</v>
      </c>
      <c r="F2024" s="2">
        <f t="shared" si="249"/>
        <v>0.28250000000000003</v>
      </c>
      <c r="G2024" s="2">
        <f t="shared" si="243"/>
        <v>0.26099999999999995</v>
      </c>
      <c r="H2024" s="2">
        <f t="shared" si="247"/>
        <v>0.31790000000000018</v>
      </c>
      <c r="I2024" s="2">
        <f t="array" ref="I2024">SUMPRODUCT(B2008:B2027, (ROW(B2008:B2027)-ROW(B2008)+1)) / (20*21/2)</f>
        <v>0.3304285714285714</v>
      </c>
      <c r="J2024" s="2">
        <f t="shared" si="250"/>
        <v>0.2963401754815157</v>
      </c>
      <c r="K2024" s="2">
        <f t="shared" si="244"/>
        <v>0.2851517924928173</v>
      </c>
    </row>
    <row r="2025" spans="1:11" ht="13.5" x14ac:dyDescent="0.25">
      <c r="A2025" s="3">
        <f>TITRES_STAT!B2028</f>
        <v>45252</v>
      </c>
      <c r="B2025" s="5">
        <f>TITRES_STAT!D2028</f>
        <v>0.37</v>
      </c>
      <c r="C2025" s="2">
        <f t="shared" si="245"/>
        <v>1.0000000000000009E-2</v>
      </c>
      <c r="D2025" s="2">
        <f t="shared" si="246"/>
        <v>0.35</v>
      </c>
      <c r="E2025" s="2">
        <f t="shared" si="248"/>
        <v>0.32500000000000007</v>
      </c>
      <c r="F2025" s="2">
        <f t="shared" si="249"/>
        <v>0.28949999999999998</v>
      </c>
      <c r="G2025" s="2">
        <f t="shared" si="243"/>
        <v>0.26199999999999996</v>
      </c>
      <c r="H2025" s="2">
        <f t="shared" si="247"/>
        <v>0.31785000000000019</v>
      </c>
      <c r="I2025" s="2">
        <f t="array" ref="I2025">SUMPRODUCT(B2009:B2028, (ROW(B2009:B2028)-ROW(B2009)+1)) / (20*21/2)</f>
        <v>0.33947619047619043</v>
      </c>
      <c r="J2025" s="2">
        <f t="shared" si="250"/>
        <v>0.30335539686422847</v>
      </c>
      <c r="K2025" s="2">
        <f t="shared" si="244"/>
        <v>0.28847917317937349</v>
      </c>
    </row>
    <row r="2026" spans="1:11" ht="13.5" x14ac:dyDescent="0.25">
      <c r="A2026" s="3">
        <f>TITRES_STAT!B2029</f>
        <v>45253</v>
      </c>
      <c r="B2026" s="5">
        <f>TITRES_STAT!D2029</f>
        <v>0.38</v>
      </c>
      <c r="C2026" s="2">
        <f t="shared" si="245"/>
        <v>1.0000000000000009E-2</v>
      </c>
      <c r="D2026" s="2">
        <f t="shared" si="246"/>
        <v>0.36</v>
      </c>
      <c r="E2026" s="2">
        <f t="shared" si="248"/>
        <v>0.33500000000000002</v>
      </c>
      <c r="F2026" s="2">
        <f t="shared" si="249"/>
        <v>0.29699999999999999</v>
      </c>
      <c r="G2026" s="2">
        <f t="shared" si="243"/>
        <v>0.26339999999999997</v>
      </c>
      <c r="H2026" s="2">
        <f t="shared" si="247"/>
        <v>0.31780000000000019</v>
      </c>
      <c r="I2026" s="2">
        <f t="array" ref="I2026">SUMPRODUCT(B2010:B2029, (ROW(B2010:B2029)-ROW(B2010)+1)) / (20*21/2)</f>
        <v>0.34871428571428575</v>
      </c>
      <c r="J2026" s="2">
        <f t="shared" si="250"/>
        <v>0.31065488287715914</v>
      </c>
      <c r="K2026" s="2">
        <f t="shared" si="244"/>
        <v>0.2920682252115549</v>
      </c>
    </row>
    <row r="2027" spans="1:11" ht="13.5" x14ac:dyDescent="0.25">
      <c r="A2027" s="3">
        <f>TITRES_STAT!B2030</f>
        <v>45254</v>
      </c>
      <c r="B2027" s="5">
        <f>TITRES_STAT!D2030</f>
        <v>0.39</v>
      </c>
      <c r="C2027" s="2">
        <f t="shared" si="245"/>
        <v>1.0000000000000009E-2</v>
      </c>
      <c r="D2027" s="2">
        <f t="shared" si="246"/>
        <v>0.37</v>
      </c>
      <c r="E2027" s="2">
        <f t="shared" si="248"/>
        <v>0.34500000000000003</v>
      </c>
      <c r="F2027" s="2">
        <f t="shared" si="249"/>
        <v>0.30499999999999999</v>
      </c>
      <c r="G2027" s="2">
        <f t="shared" si="243"/>
        <v>0.26519999999999999</v>
      </c>
      <c r="H2027" s="2">
        <f t="shared" si="247"/>
        <v>0.31775000000000025</v>
      </c>
      <c r="I2027" s="2">
        <f t="array" ref="I2027">SUMPRODUCT(B2011:B2030, (ROW(B2011:B2030)-ROW(B2011)+1)) / (20*21/2)</f>
        <v>0.35809523809523819</v>
      </c>
      <c r="J2027" s="2">
        <f t="shared" si="250"/>
        <v>0.31821156069838208</v>
      </c>
      <c r="K2027" s="2">
        <f t="shared" si="244"/>
        <v>0.29590868696796452</v>
      </c>
    </row>
    <row r="2028" spans="1:11" ht="13.5" x14ac:dyDescent="0.25">
      <c r="A2028" s="3">
        <f>TITRES_STAT!B2031</f>
        <v>45257</v>
      </c>
      <c r="B2028" s="5">
        <f>TITRES_STAT!D2031</f>
        <v>0.4</v>
      </c>
      <c r="C2028" s="2">
        <f t="shared" si="245"/>
        <v>1.0000000000000009E-2</v>
      </c>
      <c r="D2028" s="2">
        <f t="shared" si="246"/>
        <v>0.38</v>
      </c>
      <c r="E2028" s="2">
        <f t="shared" si="248"/>
        <v>0.35499999999999998</v>
      </c>
      <c r="F2028" s="2">
        <f t="shared" si="249"/>
        <v>0.313</v>
      </c>
      <c r="G2028" s="2">
        <f t="shared" si="243"/>
        <v>0.26740000000000003</v>
      </c>
      <c r="H2028" s="2">
        <f t="shared" si="247"/>
        <v>0.3177000000000002</v>
      </c>
      <c r="I2028" s="2">
        <f t="array" ref="I2028">SUMPRODUCT(B2012:B2031, (ROW(B2012:B2031)-ROW(B2012)+1)) / (20*21/2)</f>
        <v>0.36761904761904762</v>
      </c>
      <c r="J2028" s="2">
        <f t="shared" si="250"/>
        <v>0.3260009358699647</v>
      </c>
      <c r="K2028" s="2">
        <f t="shared" si="244"/>
        <v>0.29999069924373062</v>
      </c>
    </row>
    <row r="2029" spans="1:11" ht="13.5" x14ac:dyDescent="0.25">
      <c r="A2029" s="3">
        <f>TITRES_STAT!B2032</f>
        <v>45258</v>
      </c>
      <c r="B2029" s="5">
        <f>TITRES_STAT!D2032</f>
        <v>0.41</v>
      </c>
      <c r="C2029" s="2">
        <f t="shared" si="245"/>
        <v>9.9999999999999534E-3</v>
      </c>
      <c r="D2029" s="2">
        <f t="shared" si="246"/>
        <v>0.39</v>
      </c>
      <c r="E2029" s="2">
        <f t="shared" si="248"/>
        <v>0.36499999999999999</v>
      </c>
      <c r="F2029" s="2">
        <f t="shared" si="249"/>
        <v>0.32150000000000001</v>
      </c>
      <c r="G2029" s="2">
        <f t="shared" si="243"/>
        <v>0.27</v>
      </c>
      <c r="H2029" s="2">
        <f t="shared" si="247"/>
        <v>0.3177500000000002</v>
      </c>
      <c r="I2029" s="2">
        <f t="array" ref="I2029">SUMPRODUCT(B2013:B2032, (ROW(B2013:B2032)-ROW(B2013)+1)) / (20*21/2)</f>
        <v>0.37723809523809521</v>
      </c>
      <c r="J2029" s="2">
        <f t="shared" si="250"/>
        <v>0.33400084673949187</v>
      </c>
      <c r="K2029" s="2">
        <f t="shared" si="244"/>
        <v>0.30430478946946665</v>
      </c>
    </row>
    <row r="2030" spans="1:11" ht="13.5" x14ac:dyDescent="0.25">
      <c r="A2030" s="3">
        <f>TITRES_STAT!B2033</f>
        <v>45259</v>
      </c>
      <c r="B2030" s="5">
        <f>TITRES_STAT!D2033</f>
        <v>0.42</v>
      </c>
      <c r="C2030" s="2">
        <f t="shared" si="245"/>
        <v>1.0000000000000009E-2</v>
      </c>
      <c r="D2030" s="2">
        <f t="shared" si="246"/>
        <v>0.39999999999999997</v>
      </c>
      <c r="E2030" s="2">
        <f t="shared" si="248"/>
        <v>0.375</v>
      </c>
      <c r="F2030" s="2">
        <f t="shared" si="249"/>
        <v>0.33</v>
      </c>
      <c r="G2030" s="2">
        <f t="shared" si="243"/>
        <v>0.27300000000000002</v>
      </c>
      <c r="H2030" s="2">
        <f t="shared" si="247"/>
        <v>0.31780000000000019</v>
      </c>
      <c r="I2030" s="2">
        <f t="array" ref="I2030">SUMPRODUCT(B2014:B2033, (ROW(B2014:B2033)-ROW(B2014)+1)) / (20*21/2)</f>
        <v>0.38695238095238099</v>
      </c>
      <c r="J2030" s="2">
        <f t="shared" si="250"/>
        <v>0.34219124228811165</v>
      </c>
      <c r="K2030" s="2">
        <f t="shared" si="244"/>
        <v>0.30884185654909541</v>
      </c>
    </row>
    <row r="2031" spans="1:11" ht="13.5" x14ac:dyDescent="0.25">
      <c r="A2031" s="3">
        <f>TITRES_STAT!B2034</f>
        <v>45260</v>
      </c>
      <c r="B2031" s="5">
        <f>TITRES_STAT!D2034</f>
        <v>0.43</v>
      </c>
      <c r="C2031" s="2">
        <f t="shared" si="245"/>
        <v>1.0000000000000009E-2</v>
      </c>
      <c r="D2031" s="2">
        <f t="shared" si="246"/>
        <v>0.41</v>
      </c>
      <c r="E2031" s="2">
        <f t="shared" si="248"/>
        <v>0.38500000000000001</v>
      </c>
      <c r="F2031" s="2">
        <f t="shared" si="249"/>
        <v>0.33899999999999997</v>
      </c>
      <c r="G2031" s="2">
        <f t="shared" si="243"/>
        <v>0.27640000000000003</v>
      </c>
      <c r="H2031" s="2">
        <f t="shared" si="247"/>
        <v>0.31790000000000018</v>
      </c>
      <c r="I2031" s="2">
        <f t="array" ref="I2031">SUMPRODUCT(B2015:B2034, (ROW(B2015:B2034)-ROW(B2015)+1)) / (20*21/2)</f>
        <v>0.39771428571428574</v>
      </c>
      <c r="J2031" s="2">
        <f t="shared" si="250"/>
        <v>0.35055398111781533</v>
      </c>
      <c r="K2031" s="2">
        <f t="shared" si="244"/>
        <v>0.31359315629226814</v>
      </c>
    </row>
    <row r="2032" spans="1:11" ht="13.5" x14ac:dyDescent="0.25">
      <c r="A2032" s="3">
        <f>TITRES_STAT!B2035</f>
        <v>45261</v>
      </c>
      <c r="B2032" s="5">
        <f>TITRES_STAT!D2035</f>
        <v>0.44</v>
      </c>
      <c r="C2032" s="2">
        <f t="shared" si="245"/>
        <v>1.0000000000000009E-2</v>
      </c>
      <c r="D2032" s="2">
        <f t="shared" si="246"/>
        <v>0.42000000000000004</v>
      </c>
      <c r="E2032" s="2">
        <f t="shared" si="248"/>
        <v>0.39500000000000002</v>
      </c>
      <c r="F2032" s="2">
        <f t="shared" si="249"/>
        <v>0.34799999999999998</v>
      </c>
      <c r="G2032" s="2">
        <f t="shared" si="243"/>
        <v>0.2802</v>
      </c>
      <c r="H2032" s="2">
        <f t="shared" si="247"/>
        <v>0.31805000000000017</v>
      </c>
      <c r="I2032" s="2">
        <f t="array" ref="I2032">SUMPRODUCT(B2016:B2035, (ROW(B2016:B2035)-ROW(B2016)+1)) / (20*21/2)</f>
        <v>0.40947619047619044</v>
      </c>
      <c r="J2032" s="2">
        <f t="shared" si="250"/>
        <v>0.35907264958278529</v>
      </c>
      <c r="K2032" s="2">
        <f t="shared" si="244"/>
        <v>0.31855028741806157</v>
      </c>
    </row>
    <row r="2033" spans="1:11" ht="13.5" x14ac:dyDescent="0.25">
      <c r="A2033" s="3">
        <f>TITRES_STAT!B2036</f>
        <v>45264</v>
      </c>
      <c r="B2033" s="5">
        <f>TITRES_STAT!D2036</f>
        <v>0.45</v>
      </c>
      <c r="C2033" s="2">
        <f t="shared" si="245"/>
        <v>1.0000000000000009E-2</v>
      </c>
      <c r="D2033" s="2">
        <f t="shared" si="246"/>
        <v>0.43</v>
      </c>
      <c r="E2033" s="2">
        <f t="shared" si="248"/>
        <v>0.40499999999999997</v>
      </c>
      <c r="F2033" s="2">
        <f t="shared" si="249"/>
        <v>0.35700000000000004</v>
      </c>
      <c r="G2033" s="2">
        <f t="shared" si="243"/>
        <v>0.2844000000000001</v>
      </c>
      <c r="H2033" s="2">
        <f t="shared" si="247"/>
        <v>0.31830000000000014</v>
      </c>
      <c r="I2033" s="2">
        <f t="array" ref="I2033">SUMPRODUCT(B2017:B2036, (ROW(B2017:B2036)-ROW(B2017)+1)) / (20*21/2)</f>
        <v>0.42219047619047623</v>
      </c>
      <c r="J2033" s="2">
        <f t="shared" si="250"/>
        <v>0.36773239724156764</v>
      </c>
      <c r="K2033" s="2">
        <f t="shared" si="244"/>
        <v>0.32370517810754934</v>
      </c>
    </row>
    <row r="2034" spans="1:11" ht="13.5" x14ac:dyDescent="0.25">
      <c r="A2034" s="3">
        <f>TITRES_STAT!B2037</f>
        <v>45265</v>
      </c>
      <c r="B2034" s="5">
        <f>TITRES_STAT!D2037</f>
        <v>0.47</v>
      </c>
      <c r="C2034" s="2">
        <f t="shared" si="245"/>
        <v>1.9999999999999962E-2</v>
      </c>
      <c r="D2034" s="2">
        <f t="shared" si="246"/>
        <v>0.442</v>
      </c>
      <c r="E2034" s="2">
        <f t="shared" si="248"/>
        <v>0.41600000000000004</v>
      </c>
      <c r="F2034" s="2">
        <f t="shared" si="249"/>
        <v>0.36649999999999999</v>
      </c>
      <c r="G2034" s="2">
        <f t="shared" ref="G2034:G2097" si="251">AVERAGE(B1985:B2034)</f>
        <v>0.28920000000000007</v>
      </c>
      <c r="H2034" s="2">
        <f t="shared" si="247"/>
        <v>0.31870000000000015</v>
      </c>
      <c r="I2034" s="2">
        <f t="array" ref="I2034">SUMPRODUCT(B2018:B2037, (ROW(B2018:B2037)-ROW(B2018)+1)) / (20*21/2)</f>
        <v>0.43571428571428572</v>
      </c>
      <c r="J2034" s="2">
        <f t="shared" si="250"/>
        <v>0.37747216893284696</v>
      </c>
      <c r="K2034" s="2">
        <f t="shared" si="244"/>
        <v>0.32944222994646899</v>
      </c>
    </row>
    <row r="2035" spans="1:11" ht="13.5" x14ac:dyDescent="0.25">
      <c r="A2035" s="3">
        <f>TITRES_STAT!B2038</f>
        <v>45266</v>
      </c>
      <c r="B2035" s="5">
        <f>TITRES_STAT!D2038</f>
        <v>0.49</v>
      </c>
      <c r="C2035" s="2">
        <f t="shared" si="245"/>
        <v>2.0000000000000018E-2</v>
      </c>
      <c r="D2035" s="2">
        <f t="shared" si="246"/>
        <v>0.45600000000000007</v>
      </c>
      <c r="E2035" s="2">
        <f t="shared" si="248"/>
        <v>0.42800000000000005</v>
      </c>
      <c r="F2035" s="2">
        <f t="shared" si="249"/>
        <v>0.37650000000000006</v>
      </c>
      <c r="G2035" s="2">
        <f t="shared" si="251"/>
        <v>0.29460000000000003</v>
      </c>
      <c r="H2035" s="2">
        <f t="shared" si="247"/>
        <v>0.31925000000000014</v>
      </c>
      <c r="I2035" s="2">
        <f t="array" ref="I2035">SUMPRODUCT(B2019:B2038, (ROW(B2019:B2038)-ROW(B2019)+1)) / (20*21/2)</f>
        <v>0.44999999999999984</v>
      </c>
      <c r="J2035" s="2">
        <f t="shared" si="250"/>
        <v>0.38818910522495675</v>
      </c>
      <c r="K2035" s="2">
        <f t="shared" ref="K2035:K2098" si="252">$K$4*B2035+(1-$K$4)*K2034</f>
        <v>0.33573861308582315</v>
      </c>
    </row>
    <row r="2036" spans="1:11" ht="13.5" x14ac:dyDescent="0.25">
      <c r="A2036" s="3">
        <f>TITRES_STAT!B2039</f>
        <v>45267</v>
      </c>
      <c r="B2036" s="5">
        <f>TITRES_STAT!D2039</f>
        <v>0.51</v>
      </c>
      <c r="C2036" s="2">
        <f t="shared" si="245"/>
        <v>2.0000000000000018E-2</v>
      </c>
      <c r="D2036" s="2">
        <f t="shared" si="246"/>
        <v>0.47199999999999998</v>
      </c>
      <c r="E2036" s="2">
        <f t="shared" si="248"/>
        <v>0.441</v>
      </c>
      <c r="F2036" s="2">
        <f t="shared" si="249"/>
        <v>0.38800000000000001</v>
      </c>
      <c r="G2036" s="2">
        <f t="shared" si="251"/>
        <v>0.30060000000000003</v>
      </c>
      <c r="H2036" s="2">
        <f t="shared" si="247"/>
        <v>0.31995000000000018</v>
      </c>
      <c r="I2036" s="2">
        <f t="array" ref="I2036">SUMPRODUCT(B2020:B2039, (ROW(B2020:B2039)-ROW(B2020)+1)) / (20*21/2)</f>
        <v>0.46500000000000002</v>
      </c>
      <c r="J2036" s="2">
        <f t="shared" si="250"/>
        <v>0.39979014282257996</v>
      </c>
      <c r="K2036" s="2">
        <f t="shared" si="252"/>
        <v>0.34257239296481051</v>
      </c>
    </row>
    <row r="2037" spans="1:11" ht="13.5" x14ac:dyDescent="0.25">
      <c r="A2037" s="3">
        <f>TITRES_STAT!B2040</f>
        <v>45268</v>
      </c>
      <c r="B2037" s="5">
        <f>TITRES_STAT!D2040</f>
        <v>0.53</v>
      </c>
      <c r="C2037" s="2">
        <f t="shared" si="245"/>
        <v>2.0000000000000018E-2</v>
      </c>
      <c r="D2037" s="2">
        <f t="shared" si="246"/>
        <v>0.49000000000000005</v>
      </c>
      <c r="E2037" s="2">
        <f t="shared" si="248"/>
        <v>0.45500000000000007</v>
      </c>
      <c r="F2037" s="2">
        <f t="shared" si="249"/>
        <v>0.4</v>
      </c>
      <c r="G2037" s="2">
        <f t="shared" si="251"/>
        <v>0.30700000000000005</v>
      </c>
      <c r="H2037" s="2">
        <f t="shared" si="247"/>
        <v>0.32080000000000014</v>
      </c>
      <c r="I2037" s="2">
        <f t="array" ref="I2037">SUMPRODUCT(B2021:B2040, (ROW(B2021:B2040)-ROW(B2021)+1)) / (20*21/2)</f>
        <v>0.48066666666666674</v>
      </c>
      <c r="J2037" s="2">
        <f t="shared" si="250"/>
        <v>0.41219108160138185</v>
      </c>
      <c r="K2037" s="2">
        <f t="shared" si="252"/>
        <v>0.34992249520148466</v>
      </c>
    </row>
    <row r="2038" spans="1:11" ht="13.5" x14ac:dyDescent="0.25">
      <c r="A2038" s="3">
        <f>TITRES_STAT!B2041</f>
        <v>45271</v>
      </c>
      <c r="B2038" s="5">
        <f>TITRES_STAT!D2041</f>
        <v>0.55000000000000004</v>
      </c>
      <c r="C2038" s="2">
        <f t="shared" si="245"/>
        <v>2.0000000000000018E-2</v>
      </c>
      <c r="D2038" s="2">
        <f t="shared" si="246"/>
        <v>0.51</v>
      </c>
      <c r="E2038" s="2">
        <f t="shared" si="248"/>
        <v>0.47000000000000003</v>
      </c>
      <c r="F2038" s="2">
        <f t="shared" si="249"/>
        <v>0.41249999999999998</v>
      </c>
      <c r="G2038" s="2">
        <f t="shared" si="251"/>
        <v>0.31360000000000005</v>
      </c>
      <c r="H2038" s="2">
        <f t="shared" si="247"/>
        <v>0.32180000000000014</v>
      </c>
      <c r="I2038" s="2">
        <f t="array" ref="I2038">SUMPRODUCT(B2022:B2041, (ROW(B2022:B2041)-ROW(B2022)+1)) / (20*21/2)</f>
        <v>0.49695238095238092</v>
      </c>
      <c r="J2038" s="2">
        <f t="shared" si="250"/>
        <v>0.42531574049648835</v>
      </c>
      <c r="K2038" s="2">
        <f t="shared" si="252"/>
        <v>0.35776867186024996</v>
      </c>
    </row>
    <row r="2039" spans="1:11" ht="13.5" x14ac:dyDescent="0.25">
      <c r="A2039" s="3">
        <f>TITRES_STAT!B2042</f>
        <v>45272</v>
      </c>
      <c r="B2039" s="5">
        <f>TITRES_STAT!D2042</f>
        <v>0.56999999999999995</v>
      </c>
      <c r="C2039" s="2">
        <f t="shared" si="245"/>
        <v>1.9999999999999907E-2</v>
      </c>
      <c r="D2039" s="2">
        <f t="shared" si="246"/>
        <v>0.53</v>
      </c>
      <c r="E2039" s="2">
        <f t="shared" si="248"/>
        <v>0.48600000000000004</v>
      </c>
      <c r="F2039" s="2">
        <f t="shared" si="249"/>
        <v>0.42549999999999999</v>
      </c>
      <c r="G2039" s="2">
        <f t="shared" si="251"/>
        <v>0.32040000000000002</v>
      </c>
      <c r="H2039" s="2">
        <f t="shared" si="247"/>
        <v>0.32295000000000007</v>
      </c>
      <c r="I2039" s="2">
        <f t="array" ref="I2039">SUMPRODUCT(B2023:B2042, (ROW(B2023:B2042)-ROW(B2023)+1)) / (20*21/2)</f>
        <v>0.51380952380952372</v>
      </c>
      <c r="J2039" s="2">
        <f t="shared" si="250"/>
        <v>0.43909519378253709</v>
      </c>
      <c r="K2039" s="2">
        <f t="shared" si="252"/>
        <v>0.36609146904220097</v>
      </c>
    </row>
    <row r="2040" spans="1:11" ht="13.5" x14ac:dyDescent="0.25">
      <c r="A2040" s="3">
        <f>TITRES_STAT!B2043</f>
        <v>45273</v>
      </c>
      <c r="B2040" s="5">
        <f>TITRES_STAT!D2043</f>
        <v>0.59</v>
      </c>
      <c r="C2040" s="2">
        <f t="shared" si="245"/>
        <v>2.0000000000000018E-2</v>
      </c>
      <c r="D2040" s="2">
        <f t="shared" si="246"/>
        <v>0.55000000000000004</v>
      </c>
      <c r="E2040" s="2">
        <f t="shared" si="248"/>
        <v>0.503</v>
      </c>
      <c r="F2040" s="2">
        <f t="shared" si="249"/>
        <v>0.43899999999999995</v>
      </c>
      <c r="G2040" s="2">
        <f t="shared" si="251"/>
        <v>0.32740000000000002</v>
      </c>
      <c r="H2040" s="2">
        <f t="shared" si="247"/>
        <v>0.32415000000000016</v>
      </c>
      <c r="I2040" s="2">
        <f t="array" ref="I2040">SUMPRODUCT(B2024:B2043, (ROW(B2024:B2043)-ROW(B2024)+1)) / (20*21/2)</f>
        <v>0.53119047619047621</v>
      </c>
      <c r="J2040" s="2">
        <f t="shared" si="250"/>
        <v>0.45346708008896214</v>
      </c>
      <c r="K2040" s="2">
        <f t="shared" si="252"/>
        <v>0.37487219574642838</v>
      </c>
    </row>
    <row r="2041" spans="1:11" ht="13.5" x14ac:dyDescent="0.25">
      <c r="A2041" s="3">
        <f>TITRES_STAT!B2044</f>
        <v>45274</v>
      </c>
      <c r="B2041" s="5">
        <f>TITRES_STAT!D2044</f>
        <v>0.61</v>
      </c>
      <c r="C2041" s="2">
        <f t="shared" si="245"/>
        <v>2.0000000000000018E-2</v>
      </c>
      <c r="D2041" s="2">
        <f t="shared" si="246"/>
        <v>0.56999999999999995</v>
      </c>
      <c r="E2041" s="2">
        <f t="shared" si="248"/>
        <v>0.52100000000000002</v>
      </c>
      <c r="F2041" s="2">
        <f t="shared" si="249"/>
        <v>0.45300000000000001</v>
      </c>
      <c r="G2041" s="2">
        <f t="shared" si="251"/>
        <v>0.33460000000000001</v>
      </c>
      <c r="H2041" s="2">
        <f t="shared" si="247"/>
        <v>0.32540000000000013</v>
      </c>
      <c r="I2041" s="2">
        <f t="array" ref="I2041">SUMPRODUCT(B2025:B2044, (ROW(B2025:B2044)-ROW(B2025)+1)) / (20*21/2)</f>
        <v>0.54904761904761912</v>
      </c>
      <c r="J2041" s="2">
        <f t="shared" si="250"/>
        <v>0.4683749772233467</v>
      </c>
      <c r="K2041" s="2">
        <f t="shared" si="252"/>
        <v>0.38409289395245083</v>
      </c>
    </row>
    <row r="2042" spans="1:11" ht="13.5" x14ac:dyDescent="0.25">
      <c r="A2042" s="3">
        <f>TITRES_STAT!B2045</f>
        <v>45275</v>
      </c>
      <c r="B2042" s="5">
        <f>TITRES_STAT!D2045</f>
        <v>0.63</v>
      </c>
      <c r="C2042" s="2">
        <f t="shared" si="245"/>
        <v>2.0000000000000018E-2</v>
      </c>
      <c r="D2042" s="2">
        <f t="shared" si="246"/>
        <v>0.59</v>
      </c>
      <c r="E2042" s="2">
        <f t="shared" si="248"/>
        <v>0.54</v>
      </c>
      <c r="F2042" s="2">
        <f t="shared" si="249"/>
        <v>0.46750000000000008</v>
      </c>
      <c r="G2042" s="2">
        <f t="shared" si="251"/>
        <v>0.34199999999999997</v>
      </c>
      <c r="H2042" s="2">
        <f t="shared" si="247"/>
        <v>0.32675000000000004</v>
      </c>
      <c r="I2042" s="2">
        <f t="array" ref="I2042">SUMPRODUCT(B2026:B2045, (ROW(B2026:B2045)-ROW(B2026)+1)) / (20*21/2)</f>
        <v>0.56828571428571428</v>
      </c>
      <c r="J2042" s="2">
        <f t="shared" si="250"/>
        <v>0.48376783653540895</v>
      </c>
      <c r="K2042" s="2">
        <f t="shared" si="252"/>
        <v>0.39373630987588415</v>
      </c>
    </row>
    <row r="2043" spans="1:11" ht="13.5" x14ac:dyDescent="0.25">
      <c r="A2043" s="3">
        <f>TITRES_STAT!B2046</f>
        <v>45278</v>
      </c>
      <c r="B2043" s="5">
        <f>TITRES_STAT!D2046</f>
        <v>0.65</v>
      </c>
      <c r="C2043" s="2">
        <f t="shared" si="245"/>
        <v>2.0000000000000018E-2</v>
      </c>
      <c r="D2043" s="2">
        <f t="shared" si="246"/>
        <v>0.61</v>
      </c>
      <c r="E2043" s="2">
        <f t="shared" si="248"/>
        <v>0.55999999999999994</v>
      </c>
      <c r="F2043" s="2">
        <f t="shared" si="249"/>
        <v>0.48250000000000004</v>
      </c>
      <c r="G2043" s="2">
        <f t="shared" si="251"/>
        <v>0.34959999999999991</v>
      </c>
      <c r="H2043" s="2">
        <f t="shared" si="247"/>
        <v>0.3282500000000001</v>
      </c>
      <c r="I2043" s="2">
        <f t="array" ref="I2043">SUMPRODUCT(B2027:B2046, (ROW(B2027:B2046)-ROW(B2027)+1)) / (20*21/2)</f>
        <v>0.58880952380952378</v>
      </c>
      <c r="J2043" s="2">
        <f t="shared" si="250"/>
        <v>0.49959947115108427</v>
      </c>
      <c r="K2043" s="2">
        <f t="shared" si="252"/>
        <v>0.40378586635133973</v>
      </c>
    </row>
    <row r="2044" spans="1:11" ht="13.5" x14ac:dyDescent="0.25">
      <c r="A2044" s="3">
        <f>TITRES_STAT!B2047</f>
        <v>45279</v>
      </c>
      <c r="B2044" s="5">
        <f>TITRES_STAT!D2047</f>
        <v>0.67</v>
      </c>
      <c r="C2044" s="2">
        <f t="shared" si="245"/>
        <v>2.0000000000000018E-2</v>
      </c>
      <c r="D2044" s="2">
        <f t="shared" si="246"/>
        <v>0.63</v>
      </c>
      <c r="E2044" s="2">
        <f t="shared" si="248"/>
        <v>0.57999999999999996</v>
      </c>
      <c r="F2044" s="2">
        <f t="shared" si="249"/>
        <v>0.49800000000000005</v>
      </c>
      <c r="G2044" s="2">
        <f t="shared" si="251"/>
        <v>0.35780000000000001</v>
      </c>
      <c r="H2044" s="2">
        <f t="shared" si="247"/>
        <v>0.32990000000000008</v>
      </c>
      <c r="I2044" s="2">
        <f t="array" ref="I2044">SUMPRODUCT(B2028:B2047, (ROW(B2028:B2047)-ROW(B2028)+1)) / (20*21/2)</f>
        <v>0.61052380952380958</v>
      </c>
      <c r="J2044" s="2">
        <f t="shared" si="250"/>
        <v>0.51582809294621912</v>
      </c>
      <c r="K2044" s="2">
        <f t="shared" si="252"/>
        <v>0.41422563629834608</v>
      </c>
    </row>
    <row r="2045" spans="1:11" ht="13.5" x14ac:dyDescent="0.25">
      <c r="A2045" s="3">
        <f>TITRES_STAT!B2048</f>
        <v>45280</v>
      </c>
      <c r="B2045" s="5">
        <f>TITRES_STAT!D2048</f>
        <v>0.7</v>
      </c>
      <c r="C2045" s="2">
        <f t="shared" si="245"/>
        <v>2.9999999999999916E-2</v>
      </c>
      <c r="D2045" s="2">
        <f t="shared" si="246"/>
        <v>0.65199999999999991</v>
      </c>
      <c r="E2045" s="2">
        <f t="shared" si="248"/>
        <v>0.60099999999999998</v>
      </c>
      <c r="F2045" s="2">
        <f t="shared" si="249"/>
        <v>0.51450000000000007</v>
      </c>
      <c r="G2045" s="2">
        <f t="shared" si="251"/>
        <v>0.36680000000000001</v>
      </c>
      <c r="H2045" s="2">
        <f t="shared" si="247"/>
        <v>0.3317500000000001</v>
      </c>
      <c r="I2045" s="2">
        <f t="array" ref="I2045">SUMPRODUCT(B2029:B2048, (ROW(B2029:B2048)-ROW(B2029)+1)) / (20*21/2)</f>
        <v>0.63142857142857145</v>
      </c>
      <c r="J2045" s="2">
        <f t="shared" si="250"/>
        <v>0.53336827457038871</v>
      </c>
      <c r="K2045" s="2">
        <f t="shared" si="252"/>
        <v>0.42543247409056784</v>
      </c>
    </row>
    <row r="2046" spans="1:11" ht="13.5" x14ac:dyDescent="0.25">
      <c r="A2046" s="3">
        <f>TITRES_STAT!B2049</f>
        <v>45281</v>
      </c>
      <c r="B2046" s="5">
        <f>TITRES_STAT!D2049</f>
        <v>0.73</v>
      </c>
      <c r="C2046" s="2">
        <f t="shared" si="245"/>
        <v>3.0000000000000027E-2</v>
      </c>
      <c r="D2046" s="2">
        <f t="shared" si="246"/>
        <v>0.67600000000000005</v>
      </c>
      <c r="E2046" s="2">
        <f t="shared" si="248"/>
        <v>0.623</v>
      </c>
      <c r="F2046" s="2">
        <f t="shared" si="249"/>
        <v>0.53200000000000003</v>
      </c>
      <c r="G2046" s="2">
        <f t="shared" si="251"/>
        <v>0.37659999999999999</v>
      </c>
      <c r="H2046" s="2">
        <f t="shared" si="247"/>
        <v>0.33370000000000011</v>
      </c>
      <c r="I2046" s="2">
        <f t="array" ref="I2046">SUMPRODUCT(B2030:B2049, (ROW(B2030:B2049)-ROW(B2030)+1)) / (20*21/2)</f>
        <v>0.6477142857142858</v>
      </c>
      <c r="J2046" s="2">
        <f t="shared" si="250"/>
        <v>0.55209510556368502</v>
      </c>
      <c r="K2046" s="2">
        <f t="shared" si="252"/>
        <v>0.43737629863603578</v>
      </c>
    </row>
    <row r="2047" spans="1:11" ht="13.5" x14ac:dyDescent="0.25">
      <c r="A2047" s="3">
        <f>TITRES_STAT!B2050</f>
        <v>45282</v>
      </c>
      <c r="B2047" s="5">
        <f>TITRES_STAT!D2050</f>
        <v>0.76</v>
      </c>
      <c r="C2047" s="2">
        <f t="shared" si="245"/>
        <v>3.0000000000000027E-2</v>
      </c>
      <c r="D2047" s="2">
        <f t="shared" si="246"/>
        <v>0.70199999999999996</v>
      </c>
      <c r="E2047" s="2">
        <f t="shared" si="248"/>
        <v>0.64599999999999991</v>
      </c>
      <c r="F2047" s="2">
        <f t="shared" si="249"/>
        <v>0.55049999999999999</v>
      </c>
      <c r="G2047" s="2">
        <f t="shared" si="251"/>
        <v>0.38720000000000004</v>
      </c>
      <c r="H2047" s="2">
        <f t="shared" si="247"/>
        <v>0.33585000000000015</v>
      </c>
      <c r="I2047" s="2">
        <f t="array" ref="I2047">SUMPRODUCT(B2031:B2050, (ROW(B2031:B2050)-ROW(B2031)+1)) / (20*21/2)</f>
        <v>0.65957142857142848</v>
      </c>
      <c r="J2047" s="2">
        <f t="shared" si="250"/>
        <v>0.571895571700477</v>
      </c>
      <c r="K2047" s="2">
        <f t="shared" si="252"/>
        <v>0.45002820849344616</v>
      </c>
    </row>
    <row r="2048" spans="1:11" ht="13.5" x14ac:dyDescent="0.25">
      <c r="A2048" s="3">
        <f>TITRES_STAT!B2051</f>
        <v>45285</v>
      </c>
      <c r="B2048" s="5">
        <f>TITRES_STAT!D2051</f>
        <v>0.77</v>
      </c>
      <c r="C2048" s="2">
        <f t="shared" si="245"/>
        <v>1.0000000000000009E-2</v>
      </c>
      <c r="D2048" s="2">
        <f t="shared" si="246"/>
        <v>0.72600000000000009</v>
      </c>
      <c r="E2048" s="2">
        <f t="shared" si="248"/>
        <v>0.66799999999999993</v>
      </c>
      <c r="F2048" s="2">
        <f t="shared" si="249"/>
        <v>0.56900000000000006</v>
      </c>
      <c r="G2048" s="2">
        <f t="shared" si="251"/>
        <v>0.39820000000000005</v>
      </c>
      <c r="H2048" s="2">
        <f t="shared" si="247"/>
        <v>0.33810000000000007</v>
      </c>
      <c r="I2048" s="2">
        <f t="array" ref="I2048">SUMPRODUCT(B2032:B2051, (ROW(B2032:B2051)-ROW(B2032)+1)) / (20*21/2)</f>
        <v>0.66719047619047611</v>
      </c>
      <c r="J2048" s="2">
        <f t="shared" si="250"/>
        <v>0.59076266010995537</v>
      </c>
      <c r="K2048" s="2">
        <f t="shared" si="252"/>
        <v>0.46257612188586006</v>
      </c>
    </row>
    <row r="2049" spans="1:11" ht="13.5" x14ac:dyDescent="0.25">
      <c r="A2049" s="3">
        <f>TITRES_STAT!B2052</f>
        <v>45286</v>
      </c>
      <c r="B2049" s="5">
        <f>TITRES_STAT!D2052</f>
        <v>0.74</v>
      </c>
      <c r="C2049" s="2">
        <f t="shared" si="245"/>
        <v>-3.0000000000000027E-2</v>
      </c>
      <c r="D2049" s="2">
        <f t="shared" si="246"/>
        <v>0.74</v>
      </c>
      <c r="E2049" s="2">
        <f t="shared" si="248"/>
        <v>0.68499999999999994</v>
      </c>
      <c r="F2049" s="2">
        <f t="shared" si="249"/>
        <v>0.58550000000000002</v>
      </c>
      <c r="G2049" s="2">
        <f t="shared" si="251"/>
        <v>0.40860000000000002</v>
      </c>
      <c r="H2049" s="2">
        <f t="shared" si="247"/>
        <v>0.34015000000000006</v>
      </c>
      <c r="I2049" s="2">
        <f t="array" ref="I2049">SUMPRODUCT(B2033:B2052, (ROW(B2033:B2052)-ROW(B2033)+1)) / (20*21/2)</f>
        <v>0.67076190476190478</v>
      </c>
      <c r="J2049" s="2">
        <f t="shared" si="250"/>
        <v>0.60497574009948341</v>
      </c>
      <c r="K2049" s="2">
        <f t="shared" si="252"/>
        <v>0.47345548965504203</v>
      </c>
    </row>
    <row r="2050" spans="1:11" ht="13.5" x14ac:dyDescent="0.25">
      <c r="A2050" s="3">
        <f>TITRES_STAT!B2053</f>
        <v>45287</v>
      </c>
      <c r="B2050" s="5">
        <f>TITRES_STAT!D2053</f>
        <v>0.71</v>
      </c>
      <c r="C2050" s="2">
        <f t="shared" si="245"/>
        <v>-3.0000000000000027E-2</v>
      </c>
      <c r="D2050" s="2">
        <f t="shared" si="246"/>
        <v>0.74199999999999999</v>
      </c>
      <c r="E2050" s="2">
        <f t="shared" si="248"/>
        <v>0.69699999999999995</v>
      </c>
      <c r="F2050" s="2">
        <f t="shared" si="249"/>
        <v>0.6</v>
      </c>
      <c r="G2050" s="2">
        <f t="shared" si="251"/>
        <v>0.41840000000000005</v>
      </c>
      <c r="H2050" s="2">
        <f t="shared" si="247"/>
        <v>0.34210000000000007</v>
      </c>
      <c r="I2050" s="2">
        <f t="array" ref="I2050">SUMPRODUCT(B2034:B2053, (ROW(B2034:B2053)-ROW(B2034)+1)) / (20*21/2)</f>
        <v>0.67142857142857137</v>
      </c>
      <c r="J2050" s="2">
        <f t="shared" si="250"/>
        <v>0.61497805056619925</v>
      </c>
      <c r="K2050" s="2">
        <f t="shared" si="252"/>
        <v>0.48273174496268745</v>
      </c>
    </row>
    <row r="2051" spans="1:11" ht="13.5" x14ac:dyDescent="0.25">
      <c r="A2051" s="3">
        <f>TITRES_STAT!B2054</f>
        <v>45288</v>
      </c>
      <c r="B2051" s="5">
        <f>TITRES_STAT!D2054</f>
        <v>0.68</v>
      </c>
      <c r="C2051" s="2">
        <f t="shared" si="245"/>
        <v>-2.9999999999999916E-2</v>
      </c>
      <c r="D2051" s="2">
        <f t="shared" si="246"/>
        <v>0.73199999999999998</v>
      </c>
      <c r="E2051" s="2">
        <f t="shared" si="248"/>
        <v>0.70399999999999996</v>
      </c>
      <c r="F2051" s="2">
        <f t="shared" si="249"/>
        <v>0.61250000000000004</v>
      </c>
      <c r="G2051" s="2">
        <f t="shared" si="251"/>
        <v>0.4274</v>
      </c>
      <c r="H2051" s="2">
        <f t="shared" si="247"/>
        <v>0.34395000000000009</v>
      </c>
      <c r="I2051" s="2">
        <f t="array" ref="I2051">SUMPRODUCT(B2035:B2054, (ROW(B2035:B2054)-ROW(B2035)+1)) / (20*21/2)</f>
        <v>0.67314285714285715</v>
      </c>
      <c r="J2051" s="2">
        <f t="shared" si="250"/>
        <v>0.62117061717894217</v>
      </c>
      <c r="K2051" s="2">
        <f t="shared" si="252"/>
        <v>0.49046775496415068</v>
      </c>
    </row>
    <row r="2052" spans="1:11" ht="13.5" x14ac:dyDescent="0.25">
      <c r="A2052" s="3">
        <f>TITRES_STAT!B2055</f>
        <v>45289</v>
      </c>
      <c r="B2052" s="5">
        <f>TITRES_STAT!D2055</f>
        <v>0.65</v>
      </c>
      <c r="C2052" s="2">
        <f t="shared" ref="C2052:C2115" si="253">B2052-B2051</f>
        <v>-3.0000000000000027E-2</v>
      </c>
      <c r="D2052" s="2">
        <f t="shared" si="246"/>
        <v>0.71</v>
      </c>
      <c r="E2052" s="2">
        <f t="shared" si="248"/>
        <v>0.70599999999999996</v>
      </c>
      <c r="F2052" s="2">
        <f t="shared" si="249"/>
        <v>0.623</v>
      </c>
      <c r="G2052" s="2">
        <f t="shared" si="251"/>
        <v>0.43579999999999997</v>
      </c>
      <c r="H2052" s="2">
        <f t="shared" si="247"/>
        <v>0.34570000000000012</v>
      </c>
      <c r="I2052" s="2">
        <f t="array" ref="I2052">SUMPRODUCT(B2036:B2055, (ROW(B2036:B2055)-ROW(B2036)+1)) / (20*21/2)</f>
        <v>0.67590476190476201</v>
      </c>
      <c r="J2052" s="2">
        <f t="shared" si="250"/>
        <v>0.62391627268570959</v>
      </c>
      <c r="K2052" s="2">
        <f t="shared" si="252"/>
        <v>0.4967239214361448</v>
      </c>
    </row>
    <row r="2053" spans="1:11" ht="13.5" x14ac:dyDescent="0.25">
      <c r="A2053" s="3">
        <f>TITRES_STAT!B2056</f>
        <v>45293</v>
      </c>
      <c r="B2053" s="5">
        <f>TITRES_STAT!D2056</f>
        <v>0.63</v>
      </c>
      <c r="C2053" s="2">
        <f t="shared" si="253"/>
        <v>-2.0000000000000018E-2</v>
      </c>
      <c r="D2053" s="2">
        <f t="shared" si="246"/>
        <v>0.68199999999999994</v>
      </c>
      <c r="E2053" s="2">
        <f t="shared" si="248"/>
        <v>0.70399999999999996</v>
      </c>
      <c r="F2053" s="2">
        <f t="shared" si="249"/>
        <v>0.63200000000000001</v>
      </c>
      <c r="G2053" s="2">
        <f t="shared" si="251"/>
        <v>0.44400000000000001</v>
      </c>
      <c r="H2053" s="2">
        <f t="shared" si="247"/>
        <v>0.3474000000000001</v>
      </c>
      <c r="I2053" s="2">
        <f t="array" ref="I2053">SUMPRODUCT(B2037:B2056, (ROW(B2037:B2056)-ROW(B2037)+1)) / (20*21/2)</f>
        <v>0.68066666666666675</v>
      </c>
      <c r="J2053" s="2">
        <f t="shared" si="250"/>
        <v>0.62449567528707051</v>
      </c>
      <c r="K2053" s="2">
        <f t="shared" si="252"/>
        <v>0.50195043432100184</v>
      </c>
    </row>
    <row r="2054" spans="1:11" ht="13.5" x14ac:dyDescent="0.25">
      <c r="A2054" s="3">
        <f>TITRES_STAT!B2057</f>
        <v>45294</v>
      </c>
      <c r="B2054" s="5">
        <f>TITRES_STAT!D2057</f>
        <v>0.65</v>
      </c>
      <c r="C2054" s="2">
        <f t="shared" si="253"/>
        <v>2.0000000000000018E-2</v>
      </c>
      <c r="D2054" s="2">
        <f t="shared" ref="D2054:D2117" si="254">AVERAGE(B2050:B2054)</f>
        <v>0.66399999999999992</v>
      </c>
      <c r="E2054" s="2">
        <f t="shared" si="248"/>
        <v>0.70200000000000007</v>
      </c>
      <c r="F2054" s="2">
        <f t="shared" si="249"/>
        <v>0.64100000000000013</v>
      </c>
      <c r="G2054" s="2">
        <f t="shared" si="251"/>
        <v>0.4526</v>
      </c>
      <c r="H2054" s="2">
        <f t="shared" si="247"/>
        <v>0.34925000000000017</v>
      </c>
      <c r="I2054" s="2">
        <f t="array" ref="I2054">SUMPRODUCT(B2038:B2057, (ROW(B2038:B2057)-ROW(B2038)+1)) / (20*21/2)</f>
        <v>0.68357142857142861</v>
      </c>
      <c r="J2054" s="2">
        <f t="shared" si="250"/>
        <v>0.62692465859306379</v>
      </c>
      <c r="K2054" s="2">
        <f t="shared" si="252"/>
        <v>0.50775629964174684</v>
      </c>
    </row>
    <row r="2055" spans="1:11" ht="13.5" x14ac:dyDescent="0.25">
      <c r="A2055" s="3">
        <f>TITRES_STAT!B2058</f>
        <v>45295</v>
      </c>
      <c r="B2055" s="5">
        <f>TITRES_STAT!D2058</f>
        <v>0.67</v>
      </c>
      <c r="C2055" s="2">
        <f t="shared" si="253"/>
        <v>2.0000000000000018E-2</v>
      </c>
      <c r="D2055" s="2">
        <f t="shared" si="254"/>
        <v>0.65599999999999992</v>
      </c>
      <c r="E2055" s="2">
        <f t="shared" si="248"/>
        <v>0.69900000000000007</v>
      </c>
      <c r="F2055" s="2">
        <f t="shared" si="249"/>
        <v>0.65</v>
      </c>
      <c r="G2055" s="2">
        <f t="shared" si="251"/>
        <v>0.46140000000000003</v>
      </c>
      <c r="H2055" s="2">
        <f t="shared" si="247"/>
        <v>0.35125000000000012</v>
      </c>
      <c r="I2055" s="2">
        <f t="array" ref="I2055">SUMPRODUCT(B2039:B2058, (ROW(B2039:B2058)-ROW(B2039)+1)) / (20*21/2)</f>
        <v>0.68285714285714272</v>
      </c>
      <c r="J2055" s="2">
        <f t="shared" si="250"/>
        <v>0.63102707206039099</v>
      </c>
      <c r="K2055" s="2">
        <f t="shared" si="252"/>
        <v>0.51411879769501168</v>
      </c>
    </row>
    <row r="2056" spans="1:11" ht="13.5" x14ac:dyDescent="0.25">
      <c r="A2056" s="3">
        <f>TITRES_STAT!B2059</f>
        <v>45296</v>
      </c>
      <c r="B2056" s="5">
        <f>TITRES_STAT!D2059</f>
        <v>0.7</v>
      </c>
      <c r="C2056" s="2">
        <f t="shared" si="253"/>
        <v>2.9999999999999916E-2</v>
      </c>
      <c r="D2056" s="2">
        <f t="shared" si="254"/>
        <v>0.65999999999999992</v>
      </c>
      <c r="E2056" s="2">
        <f t="shared" si="248"/>
        <v>0.69600000000000006</v>
      </c>
      <c r="F2056" s="2">
        <f t="shared" si="249"/>
        <v>0.65950000000000009</v>
      </c>
      <c r="G2056" s="2">
        <f t="shared" si="251"/>
        <v>0.47079999999999989</v>
      </c>
      <c r="H2056" s="2">
        <f t="shared" si="247"/>
        <v>0.35345000000000015</v>
      </c>
      <c r="I2056" s="2">
        <f t="array" ref="I2056">SUMPRODUCT(B2040:B2059, (ROW(B2040:B2059)-ROW(B2040)+1)) / (20*21/2)</f>
        <v>0.67971428571428594</v>
      </c>
      <c r="J2056" s="2">
        <f t="shared" si="250"/>
        <v>0.63759592234035378</v>
      </c>
      <c r="K2056" s="2">
        <f t="shared" si="252"/>
        <v>0.52140825660893275</v>
      </c>
    </row>
    <row r="2057" spans="1:11" ht="13.5" x14ac:dyDescent="0.25">
      <c r="A2057" s="3">
        <f>TITRES_STAT!B2060</f>
        <v>45299</v>
      </c>
      <c r="B2057" s="5">
        <f>TITRES_STAT!D2060</f>
        <v>0.69</v>
      </c>
      <c r="C2057" s="2">
        <f t="shared" si="253"/>
        <v>-1.0000000000000009E-2</v>
      </c>
      <c r="D2057" s="2">
        <f t="shared" si="254"/>
        <v>0.66800000000000004</v>
      </c>
      <c r="E2057" s="2">
        <f t="shared" si="248"/>
        <v>0.68900000000000006</v>
      </c>
      <c r="F2057" s="2">
        <f t="shared" si="249"/>
        <v>0.66749999999999998</v>
      </c>
      <c r="G2057" s="2">
        <f t="shared" si="251"/>
        <v>0.47999999999999993</v>
      </c>
      <c r="H2057" s="2">
        <f t="shared" si="247"/>
        <v>0.35555000000000014</v>
      </c>
      <c r="I2057" s="2">
        <f t="array" ref="I2057">SUMPRODUCT(B2041:B2060, (ROW(B2041:B2060)-ROW(B2041)+1)) / (20*21/2)</f>
        <v>0.67433333333333323</v>
      </c>
      <c r="J2057" s="2">
        <f t="shared" si="250"/>
        <v>0.64258678687936777</v>
      </c>
      <c r="K2057" s="2">
        <f t="shared" si="252"/>
        <v>0.52801969752622957</v>
      </c>
    </row>
    <row r="2058" spans="1:11" ht="13.5" x14ac:dyDescent="0.25">
      <c r="A2058" s="3">
        <f>TITRES_STAT!B2061</f>
        <v>45300</v>
      </c>
      <c r="B2058" s="5">
        <f>TITRES_STAT!D2061</f>
        <v>0.66</v>
      </c>
      <c r="C2058" s="2">
        <f t="shared" si="253"/>
        <v>-2.9999999999999916E-2</v>
      </c>
      <c r="D2058" s="2">
        <f t="shared" si="254"/>
        <v>0.67400000000000004</v>
      </c>
      <c r="E2058" s="2">
        <f t="shared" si="248"/>
        <v>0.67799999999999994</v>
      </c>
      <c r="F2058" s="2">
        <f t="shared" si="249"/>
        <v>0.67299999999999993</v>
      </c>
      <c r="G2058" s="2">
        <f t="shared" si="251"/>
        <v>0.48839999999999995</v>
      </c>
      <c r="H2058" s="2">
        <f t="shared" ref="H2058:H2121" si="255">AVERAGE(B1859:B2058)</f>
        <v>0.3574500000000001</v>
      </c>
      <c r="I2058" s="2">
        <f t="array" ref="I2058">SUMPRODUCT(B2042:B2061, (ROW(B2042:B2061)-ROW(B2042)+1)) / (20*21/2)</f>
        <v>0.66690476190476178</v>
      </c>
      <c r="J2058" s="2">
        <f t="shared" si="250"/>
        <v>0.64424518812895182</v>
      </c>
      <c r="K2058" s="2">
        <f t="shared" si="252"/>
        <v>0.53319539566245588</v>
      </c>
    </row>
    <row r="2059" spans="1:11" ht="13.5" x14ac:dyDescent="0.25">
      <c r="A2059" s="3">
        <f>TITRES_STAT!B2062</f>
        <v>45301</v>
      </c>
      <c r="B2059" s="5">
        <f>TITRES_STAT!D2062</f>
        <v>0.64</v>
      </c>
      <c r="C2059" s="2">
        <f t="shared" si="253"/>
        <v>-2.0000000000000018E-2</v>
      </c>
      <c r="D2059" s="2">
        <f t="shared" si="254"/>
        <v>0.67200000000000004</v>
      </c>
      <c r="E2059" s="2">
        <f t="shared" si="248"/>
        <v>0.66799999999999993</v>
      </c>
      <c r="F2059" s="2">
        <f t="shared" si="249"/>
        <v>0.6765000000000001</v>
      </c>
      <c r="G2059" s="2">
        <f t="shared" si="251"/>
        <v>0.49640000000000001</v>
      </c>
      <c r="H2059" s="2">
        <f t="shared" si="255"/>
        <v>0.35930000000000006</v>
      </c>
      <c r="I2059" s="2">
        <f t="array" ref="I2059">SUMPRODUCT(B2043:B2062, (ROW(B2043:B2062)-ROW(B2043)+1)) / (20*21/2)</f>
        <v>0.65761904761904755</v>
      </c>
      <c r="J2059" s="2">
        <f t="shared" si="250"/>
        <v>0.64384088449762311</v>
      </c>
      <c r="K2059" s="2">
        <f t="shared" si="252"/>
        <v>0.53738381151883019</v>
      </c>
    </row>
    <row r="2060" spans="1:11" ht="13.5" x14ac:dyDescent="0.25">
      <c r="A2060" s="3">
        <f>TITRES_STAT!B2063</f>
        <v>45302</v>
      </c>
      <c r="B2060" s="5">
        <f>TITRES_STAT!D2063</f>
        <v>0.62</v>
      </c>
      <c r="C2060" s="2">
        <f t="shared" si="253"/>
        <v>-2.0000000000000018E-2</v>
      </c>
      <c r="D2060" s="2">
        <f t="shared" si="254"/>
        <v>0.66200000000000003</v>
      </c>
      <c r="E2060" s="2">
        <f t="shared" ref="E2060:E2123" si="256">AVERAGE(B2051:B2060)</f>
        <v>0.65900000000000003</v>
      </c>
      <c r="F2060" s="2">
        <f t="shared" si="249"/>
        <v>0.67799999999999994</v>
      </c>
      <c r="G2060" s="2">
        <f t="shared" si="251"/>
        <v>0.50380000000000003</v>
      </c>
      <c r="H2060" s="2">
        <f t="shared" si="255"/>
        <v>0.36100000000000015</v>
      </c>
      <c r="I2060" s="2">
        <f t="array" ref="I2060">SUMPRODUCT(B2044:B2063, (ROW(B2044:B2063)-ROW(B2044)+1)) / (20*21/2)</f>
        <v>0.64666666666666661</v>
      </c>
      <c r="J2060" s="2">
        <f t="shared" si="250"/>
        <v>0.64157032406927805</v>
      </c>
      <c r="K2060" s="2">
        <f t="shared" si="252"/>
        <v>0.54062366204750356</v>
      </c>
    </row>
    <row r="2061" spans="1:11" ht="13.5" x14ac:dyDescent="0.25">
      <c r="A2061" s="3">
        <f>TITRES_STAT!B2064</f>
        <v>45303</v>
      </c>
      <c r="B2061" s="5">
        <f>TITRES_STAT!D2064</f>
        <v>0.6</v>
      </c>
      <c r="C2061" s="2">
        <f t="shared" si="253"/>
        <v>-2.0000000000000018E-2</v>
      </c>
      <c r="D2061" s="2">
        <f t="shared" si="254"/>
        <v>0.64200000000000013</v>
      </c>
      <c r="E2061" s="2">
        <f t="shared" si="256"/>
        <v>0.65099999999999991</v>
      </c>
      <c r="F2061" s="2">
        <f t="shared" si="249"/>
        <v>0.67749999999999999</v>
      </c>
      <c r="G2061" s="2">
        <f t="shared" si="251"/>
        <v>0.51080000000000003</v>
      </c>
      <c r="H2061" s="2">
        <f t="shared" si="255"/>
        <v>0.36265000000000014</v>
      </c>
      <c r="I2061" s="2">
        <f t="array" ref="I2061">SUMPRODUCT(B2045:B2064, (ROW(B2045:B2064)-ROW(B2045)+1)) / (20*21/2)</f>
        <v>0.63423809523809527</v>
      </c>
      <c r="J2061" s="2">
        <f t="shared" si="250"/>
        <v>0.63761124558648974</v>
      </c>
      <c r="K2061" s="2">
        <f t="shared" si="252"/>
        <v>0.54295214588877794</v>
      </c>
    </row>
    <row r="2062" spans="1:11" ht="13.5" x14ac:dyDescent="0.25">
      <c r="A2062" s="3">
        <f>TITRES_STAT!B2065</f>
        <v>45306</v>
      </c>
      <c r="B2062" s="5">
        <f>TITRES_STAT!D2065</f>
        <v>0.57999999999999996</v>
      </c>
      <c r="C2062" s="2">
        <f t="shared" si="253"/>
        <v>-2.0000000000000018E-2</v>
      </c>
      <c r="D2062" s="2">
        <f t="shared" si="254"/>
        <v>0.62</v>
      </c>
      <c r="E2062" s="2">
        <f t="shared" si="256"/>
        <v>0.64399999999999991</v>
      </c>
      <c r="F2062" s="2">
        <f t="shared" si="249"/>
        <v>0.67499999999999993</v>
      </c>
      <c r="G2062" s="2">
        <f t="shared" si="251"/>
        <v>0.51719999999999999</v>
      </c>
      <c r="H2062" s="2">
        <f t="shared" si="255"/>
        <v>0.36420000000000013</v>
      </c>
      <c r="I2062" s="2">
        <f t="array" ref="I2062">SUMPRODUCT(B2046:B2065, (ROW(B2046:B2065)-ROW(B2046)+1)) / (20*21/2)</f>
        <v>0.6214761904761904</v>
      </c>
      <c r="J2062" s="2">
        <f t="shared" si="250"/>
        <v>0.63212446029253833</v>
      </c>
      <c r="K2062" s="2">
        <f t="shared" si="252"/>
        <v>0.5444050029127474</v>
      </c>
    </row>
    <row r="2063" spans="1:11" ht="13.5" x14ac:dyDescent="0.25">
      <c r="A2063" s="3">
        <f>TITRES_STAT!B2066</f>
        <v>45307</v>
      </c>
      <c r="B2063" s="5">
        <f>TITRES_STAT!D2066</f>
        <v>0.56000000000000005</v>
      </c>
      <c r="C2063" s="2">
        <f t="shared" si="253"/>
        <v>-1.9999999999999907E-2</v>
      </c>
      <c r="D2063" s="2">
        <f t="shared" si="254"/>
        <v>0.6</v>
      </c>
      <c r="E2063" s="2">
        <f t="shared" si="256"/>
        <v>0.6369999999999999</v>
      </c>
      <c r="F2063" s="2">
        <f t="shared" si="249"/>
        <v>0.67049999999999998</v>
      </c>
      <c r="G2063" s="2">
        <f t="shared" si="251"/>
        <v>0.52300000000000002</v>
      </c>
      <c r="H2063" s="2">
        <f t="shared" si="255"/>
        <v>0.36565000000000014</v>
      </c>
      <c r="I2063" s="2">
        <f t="array" ref="I2063">SUMPRODUCT(B2047:B2066, (ROW(B2047:B2066)-ROW(B2047)+1)) / (20*21/2)</f>
        <v>0.60761904761904761</v>
      </c>
      <c r="J2063" s="2">
        <f t="shared" si="250"/>
        <v>0.62525546407420141</v>
      </c>
      <c r="K2063" s="2">
        <f t="shared" si="252"/>
        <v>0.54501657142597304</v>
      </c>
    </row>
    <row r="2064" spans="1:11" ht="13.5" x14ac:dyDescent="0.25">
      <c r="A2064" s="3">
        <f>TITRES_STAT!B2067</f>
        <v>45308</v>
      </c>
      <c r="B2064" s="5">
        <f>TITRES_STAT!D2067</f>
        <v>0.54</v>
      </c>
      <c r="C2064" s="2">
        <f t="shared" si="253"/>
        <v>-2.0000000000000018E-2</v>
      </c>
      <c r="D2064" s="2">
        <f t="shared" si="254"/>
        <v>0.57999999999999996</v>
      </c>
      <c r="E2064" s="2">
        <f t="shared" si="256"/>
        <v>0.62600000000000011</v>
      </c>
      <c r="F2064" s="2">
        <f t="shared" si="249"/>
        <v>0.66400000000000003</v>
      </c>
      <c r="G2064" s="2">
        <f t="shared" si="251"/>
        <v>0.52819999999999989</v>
      </c>
      <c r="H2064" s="2">
        <f t="shared" si="255"/>
        <v>0.36695000000000022</v>
      </c>
      <c r="I2064" s="2">
        <f t="array" ref="I2064">SUMPRODUCT(B2048:B2067, (ROW(B2048:B2067)-ROW(B2048)+1)) / (20*21/2)</f>
        <v>0.59290476190476205</v>
      </c>
      <c r="J2064" s="2">
        <f t="shared" si="250"/>
        <v>0.61713589606713459</v>
      </c>
      <c r="K2064" s="2">
        <f t="shared" si="252"/>
        <v>0.5448198431347584</v>
      </c>
    </row>
    <row r="2065" spans="1:11" ht="13.5" x14ac:dyDescent="0.25">
      <c r="A2065" s="3">
        <f>TITRES_STAT!B2068</f>
        <v>45309</v>
      </c>
      <c r="B2065" s="5">
        <f>TITRES_STAT!D2068</f>
        <v>0.53</v>
      </c>
      <c r="C2065" s="2">
        <f t="shared" si="253"/>
        <v>-1.0000000000000009E-2</v>
      </c>
      <c r="D2065" s="2">
        <f t="shared" si="254"/>
        <v>0.56200000000000006</v>
      </c>
      <c r="E2065" s="2">
        <f t="shared" si="256"/>
        <v>0.6120000000000001</v>
      </c>
      <c r="F2065" s="2">
        <f t="shared" si="249"/>
        <v>0.65550000000000008</v>
      </c>
      <c r="G2065" s="2">
        <f t="shared" si="251"/>
        <v>0.53299999999999992</v>
      </c>
      <c r="H2065" s="2">
        <f t="shared" si="255"/>
        <v>0.3681500000000002</v>
      </c>
      <c r="I2065" s="2">
        <f t="array" ref="I2065">SUMPRODUCT(B2049:B2068, (ROW(B2049:B2068)-ROW(B2049)+1)) / (20*21/2)</f>
        <v>0.57757142857142862</v>
      </c>
      <c r="J2065" s="2">
        <f t="shared" si="250"/>
        <v>0.60883723929883604</v>
      </c>
      <c r="K2065" s="2">
        <f t="shared" si="252"/>
        <v>0.54423867281574823</v>
      </c>
    </row>
    <row r="2066" spans="1:11" ht="13.5" x14ac:dyDescent="0.25">
      <c r="A2066" s="3">
        <f>TITRES_STAT!B2069</f>
        <v>45310</v>
      </c>
      <c r="B2066" s="5">
        <f>TITRES_STAT!D2069</f>
        <v>0.51</v>
      </c>
      <c r="C2066" s="2">
        <f t="shared" si="253"/>
        <v>-2.0000000000000018E-2</v>
      </c>
      <c r="D2066" s="2">
        <f t="shared" si="254"/>
        <v>0.54399999999999993</v>
      </c>
      <c r="E2066" s="2">
        <f t="shared" si="256"/>
        <v>0.59300000000000008</v>
      </c>
      <c r="F2066" s="2">
        <f t="shared" si="249"/>
        <v>0.64450000000000007</v>
      </c>
      <c r="G2066" s="2">
        <f t="shared" si="251"/>
        <v>0.53760000000000008</v>
      </c>
      <c r="H2066" s="2">
        <f t="shared" si="255"/>
        <v>0.36920000000000025</v>
      </c>
      <c r="I2066" s="2">
        <f t="array" ref="I2066">SUMPRODUCT(B2050:B2069, (ROW(B2050:B2069)-ROW(B2050)+1)) / (20*21/2)</f>
        <v>0.5617619047619048</v>
      </c>
      <c r="J2066" s="2">
        <f t="shared" si="250"/>
        <v>0.59942416888942307</v>
      </c>
      <c r="K2066" s="2">
        <f t="shared" si="252"/>
        <v>0.54289597976415027</v>
      </c>
    </row>
    <row r="2067" spans="1:11" ht="13.5" x14ac:dyDescent="0.25">
      <c r="A2067" s="3">
        <f>TITRES_STAT!B2070</f>
        <v>45313</v>
      </c>
      <c r="B2067" s="5">
        <f>TITRES_STAT!D2070</f>
        <v>0.49</v>
      </c>
      <c r="C2067" s="2">
        <f t="shared" si="253"/>
        <v>-2.0000000000000018E-2</v>
      </c>
      <c r="D2067" s="2">
        <f t="shared" si="254"/>
        <v>0.52600000000000002</v>
      </c>
      <c r="E2067" s="2">
        <f t="shared" si="256"/>
        <v>0.57300000000000006</v>
      </c>
      <c r="F2067" s="2">
        <f t="shared" si="249"/>
        <v>0.63100000000000001</v>
      </c>
      <c r="G2067" s="2">
        <f t="shared" si="251"/>
        <v>0.54159999999999997</v>
      </c>
      <c r="H2067" s="2">
        <f t="shared" si="255"/>
        <v>0.3701500000000002</v>
      </c>
      <c r="I2067" s="2">
        <f t="array" ref="I2067">SUMPRODUCT(B2051:B2070, (ROW(B2051:B2070)-ROW(B2051)+1)) / (20*21/2)</f>
        <v>0.5492380952380953</v>
      </c>
      <c r="J2067" s="2">
        <f t="shared" si="250"/>
        <v>0.58900281947138278</v>
      </c>
      <c r="K2067" s="2">
        <f t="shared" si="252"/>
        <v>0.54082162761653652</v>
      </c>
    </row>
    <row r="2068" spans="1:11" ht="13.5" x14ac:dyDescent="0.25">
      <c r="A2068" s="3">
        <f>TITRES_STAT!B2071</f>
        <v>45314</v>
      </c>
      <c r="B2068" s="5">
        <f>TITRES_STAT!D2071</f>
        <v>0.47</v>
      </c>
      <c r="C2068" s="2">
        <f t="shared" si="253"/>
        <v>-2.0000000000000018E-2</v>
      </c>
      <c r="D2068" s="2">
        <f t="shared" si="254"/>
        <v>0.50800000000000001</v>
      </c>
      <c r="E2068" s="2">
        <f t="shared" si="256"/>
        <v>0.55400000000000005</v>
      </c>
      <c r="F2068" s="2">
        <f t="shared" ref="F2068:F2131" si="257">AVERAGE(B2049:B2068)</f>
        <v>0.61599999999999999</v>
      </c>
      <c r="G2068" s="2">
        <f t="shared" si="251"/>
        <v>0.54499999999999993</v>
      </c>
      <c r="H2068" s="2">
        <f t="shared" si="255"/>
        <v>0.37100000000000022</v>
      </c>
      <c r="I2068" s="2">
        <f t="array" ref="I2068">SUMPRODUCT(B2052:B2071, (ROW(B2052:B2071)-ROW(B2052)+1)) / (20*21/2)</f>
        <v>0.53976190476190478</v>
      </c>
      <c r="J2068" s="2">
        <f t="shared" si="250"/>
        <v>0.57766921761696544</v>
      </c>
      <c r="K2068" s="2">
        <f t="shared" si="252"/>
        <v>0.53804430888647625</v>
      </c>
    </row>
    <row r="2069" spans="1:11" ht="13.5" x14ac:dyDescent="0.25">
      <c r="A2069" s="3">
        <f>TITRES_STAT!B2072</f>
        <v>45315</v>
      </c>
      <c r="B2069" s="5">
        <f>TITRES_STAT!D2072</f>
        <v>0.45</v>
      </c>
      <c r="C2069" s="2">
        <f t="shared" si="253"/>
        <v>-1.9999999999999962E-2</v>
      </c>
      <c r="D2069" s="2">
        <f t="shared" si="254"/>
        <v>0.49000000000000005</v>
      </c>
      <c r="E2069" s="2">
        <f t="shared" si="256"/>
        <v>0.53499999999999992</v>
      </c>
      <c r="F2069" s="2">
        <f t="shared" si="257"/>
        <v>0.60149999999999992</v>
      </c>
      <c r="G2069" s="2">
        <f t="shared" si="251"/>
        <v>0.54779999999999995</v>
      </c>
      <c r="H2069" s="2">
        <f t="shared" si="255"/>
        <v>0.37175000000000019</v>
      </c>
      <c r="I2069" s="2">
        <f t="array" ref="I2069">SUMPRODUCT(B2053:B2072, (ROW(B2053:B2072)-ROW(B2053)+1)) / (20*21/2)</f>
        <v>0.53309523809523807</v>
      </c>
      <c r="J2069" s="2">
        <f t="shared" ref="J2069:J2132" si="258">$J$4*B2069+J2068*(1-$J$4)</f>
        <v>0.56551024451058773</v>
      </c>
      <c r="K2069" s="2">
        <f t="shared" si="252"/>
        <v>0.53459159089092823</v>
      </c>
    </row>
    <row r="2070" spans="1:11" ht="13.5" x14ac:dyDescent="0.25">
      <c r="A2070" s="3">
        <f>TITRES_STAT!B2073</f>
        <v>45316</v>
      </c>
      <c r="B2070" s="5">
        <f>TITRES_STAT!D2073</f>
        <v>0.47</v>
      </c>
      <c r="C2070" s="2">
        <f t="shared" si="253"/>
        <v>1.9999999999999962E-2</v>
      </c>
      <c r="D2070" s="2">
        <f t="shared" si="254"/>
        <v>0.47799999999999992</v>
      </c>
      <c r="E2070" s="2">
        <f t="shared" si="256"/>
        <v>0.52</v>
      </c>
      <c r="F2070" s="2">
        <f t="shared" si="257"/>
        <v>0.58950000000000002</v>
      </c>
      <c r="G2070" s="2">
        <f t="shared" si="251"/>
        <v>0.55079999999999996</v>
      </c>
      <c r="H2070" s="2">
        <f t="shared" si="255"/>
        <v>0.37255000000000021</v>
      </c>
      <c r="I2070" s="2">
        <f t="array" ref="I2070">SUMPRODUCT(B2054:B2073, (ROW(B2054:B2073)-ROW(B2054)+1)) / (20*21/2)</f>
        <v>0.5251904761904761</v>
      </c>
      <c r="J2070" s="2">
        <f t="shared" si="258"/>
        <v>0.55641403074767459</v>
      </c>
      <c r="K2070" s="2">
        <f t="shared" si="252"/>
        <v>0.53205858732657807</v>
      </c>
    </row>
    <row r="2071" spans="1:11" ht="13.5" x14ac:dyDescent="0.25">
      <c r="A2071" s="3">
        <f>TITRES_STAT!B2074</f>
        <v>45317</v>
      </c>
      <c r="B2071" s="5">
        <f>TITRES_STAT!D2074</f>
        <v>0.49</v>
      </c>
      <c r="C2071" s="2">
        <f t="shared" si="253"/>
        <v>2.0000000000000018E-2</v>
      </c>
      <c r="D2071" s="2">
        <f t="shared" si="254"/>
        <v>0.47400000000000003</v>
      </c>
      <c r="E2071" s="2">
        <f t="shared" si="256"/>
        <v>0.50900000000000001</v>
      </c>
      <c r="F2071" s="2">
        <f t="shared" si="257"/>
        <v>0.57999999999999985</v>
      </c>
      <c r="G2071" s="2">
        <f t="shared" si="251"/>
        <v>0.55399999999999994</v>
      </c>
      <c r="H2071" s="2">
        <f t="shared" si="255"/>
        <v>0.37340000000000018</v>
      </c>
      <c r="I2071" s="2">
        <f t="array" ref="I2071">SUMPRODUCT(B2055:B2074, (ROW(B2055:B2074)-ROW(B2055)+1)) / (20*21/2)</f>
        <v>0.51985714285714291</v>
      </c>
      <c r="J2071" s="2">
        <f t="shared" si="258"/>
        <v>0.55008888496218178</v>
      </c>
      <c r="K2071" s="2">
        <f t="shared" si="252"/>
        <v>0.53040923096082992</v>
      </c>
    </row>
    <row r="2072" spans="1:11" ht="13.5" x14ac:dyDescent="0.25">
      <c r="A2072" s="3">
        <f>TITRES_STAT!B2075</f>
        <v>45320</v>
      </c>
      <c r="B2072" s="5">
        <f>TITRES_STAT!D2075</f>
        <v>0.51</v>
      </c>
      <c r="C2072" s="2">
        <f t="shared" si="253"/>
        <v>2.0000000000000018E-2</v>
      </c>
      <c r="D2072" s="2">
        <f t="shared" si="254"/>
        <v>0.47799999999999992</v>
      </c>
      <c r="E2072" s="2">
        <f t="shared" si="256"/>
        <v>0.502</v>
      </c>
      <c r="F2072" s="2">
        <f t="shared" si="257"/>
        <v>0.57300000000000006</v>
      </c>
      <c r="G2072" s="2">
        <f t="shared" si="251"/>
        <v>0.5573999999999999</v>
      </c>
      <c r="H2072" s="2">
        <f t="shared" si="255"/>
        <v>0.37435000000000024</v>
      </c>
      <c r="I2072" s="2">
        <f t="array" ref="I2072">SUMPRODUCT(B2056:B2075, (ROW(B2056:B2075)-ROW(B2056)+1)) / (20*21/2)</f>
        <v>0.51328571428571423</v>
      </c>
      <c r="J2072" s="2">
        <f t="shared" si="258"/>
        <v>0.54627089591816447</v>
      </c>
      <c r="K2072" s="2">
        <f t="shared" si="252"/>
        <v>0.52960886896236603</v>
      </c>
    </row>
    <row r="2073" spans="1:11" ht="13.5" x14ac:dyDescent="0.25">
      <c r="A2073" s="3">
        <f>TITRES_STAT!B2076</f>
        <v>45321</v>
      </c>
      <c r="B2073" s="5">
        <f>TITRES_STAT!D2076</f>
        <v>0.49</v>
      </c>
      <c r="C2073" s="2">
        <f t="shared" si="253"/>
        <v>-2.0000000000000018E-2</v>
      </c>
      <c r="D2073" s="2">
        <f t="shared" si="254"/>
        <v>0.48200000000000004</v>
      </c>
      <c r="E2073" s="2">
        <f t="shared" si="256"/>
        <v>0.495</v>
      </c>
      <c r="F2073" s="2">
        <f t="shared" si="257"/>
        <v>0.56600000000000006</v>
      </c>
      <c r="G2073" s="2">
        <f t="shared" si="251"/>
        <v>0.56019999999999992</v>
      </c>
      <c r="H2073" s="2">
        <f t="shared" si="255"/>
        <v>0.37525000000000019</v>
      </c>
      <c r="I2073" s="2">
        <f t="array" ref="I2073">SUMPRODUCT(B2057:B2076, (ROW(B2057:B2076)-ROW(B2057)+1)) / (20*21/2)</f>
        <v>0.50757142857142856</v>
      </c>
      <c r="J2073" s="2">
        <f t="shared" si="258"/>
        <v>0.54091176297357735</v>
      </c>
      <c r="K2073" s="2">
        <f t="shared" si="252"/>
        <v>0.52805557998344965</v>
      </c>
    </row>
    <row r="2074" spans="1:11" ht="13.5" x14ac:dyDescent="0.25">
      <c r="A2074" s="3">
        <f>TITRES_STAT!B2077</f>
        <v>45322</v>
      </c>
      <c r="B2074" s="5">
        <f>TITRES_STAT!D2077</f>
        <v>0.51</v>
      </c>
      <c r="C2074" s="2">
        <f t="shared" si="253"/>
        <v>2.0000000000000018E-2</v>
      </c>
      <c r="D2074" s="2">
        <f t="shared" si="254"/>
        <v>0.49399999999999994</v>
      </c>
      <c r="E2074" s="2">
        <f t="shared" si="256"/>
        <v>0.49199999999999999</v>
      </c>
      <c r="F2074" s="2">
        <f t="shared" si="257"/>
        <v>0.55900000000000005</v>
      </c>
      <c r="G2074" s="2">
        <f t="shared" si="251"/>
        <v>0.56320000000000003</v>
      </c>
      <c r="H2074" s="2">
        <f t="shared" si="255"/>
        <v>0.37630000000000025</v>
      </c>
      <c r="I2074" s="2">
        <f t="array" ref="I2074">SUMPRODUCT(B2058:B2077, (ROW(B2058:B2077)-ROW(B2058)+1)) / (20*21/2)</f>
        <v>0.50285714285714289</v>
      </c>
      <c r="J2074" s="2">
        <f t="shared" si="258"/>
        <v>0.53796778554752234</v>
      </c>
      <c r="K2074" s="2">
        <f t="shared" si="252"/>
        <v>0.52734751802331437</v>
      </c>
    </row>
    <row r="2075" spans="1:11" ht="13.5" x14ac:dyDescent="0.25">
      <c r="A2075" s="3">
        <f>TITRES_STAT!B2078</f>
        <v>45323</v>
      </c>
      <c r="B2075" s="5">
        <f>TITRES_STAT!D2078</f>
        <v>0.49</v>
      </c>
      <c r="C2075" s="2">
        <f t="shared" si="253"/>
        <v>-2.0000000000000018E-2</v>
      </c>
      <c r="D2075" s="2">
        <f t="shared" si="254"/>
        <v>0.49800000000000005</v>
      </c>
      <c r="E2075" s="2">
        <f t="shared" si="256"/>
        <v>0.48799999999999999</v>
      </c>
      <c r="F2075" s="2">
        <f t="shared" si="257"/>
        <v>0.55000000000000004</v>
      </c>
      <c r="G2075" s="2">
        <f t="shared" si="251"/>
        <v>0.56559999999999999</v>
      </c>
      <c r="H2075" s="2">
        <f t="shared" si="255"/>
        <v>0.37730000000000019</v>
      </c>
      <c r="I2075" s="2">
        <f t="array" ref="I2075">SUMPRODUCT(B2059:B2078, (ROW(B2059:B2078)-ROW(B2059)+1)) / (20*21/2)</f>
        <v>0.501</v>
      </c>
      <c r="J2075" s="2">
        <f t="shared" si="258"/>
        <v>0.53339942501918691</v>
      </c>
      <c r="K2075" s="2">
        <f t="shared" si="252"/>
        <v>0.52588290947338046</v>
      </c>
    </row>
    <row r="2076" spans="1:11" ht="13.5" x14ac:dyDescent="0.25">
      <c r="A2076" s="3">
        <f>TITRES_STAT!B2079</f>
        <v>45324</v>
      </c>
      <c r="B2076" s="5">
        <f>TITRES_STAT!D2079</f>
        <v>0.49</v>
      </c>
      <c r="C2076" s="2">
        <f t="shared" si="253"/>
        <v>0</v>
      </c>
      <c r="D2076" s="2">
        <f t="shared" si="254"/>
        <v>0.49800000000000005</v>
      </c>
      <c r="E2076" s="2">
        <f t="shared" si="256"/>
        <v>0.48600000000000004</v>
      </c>
      <c r="F2076" s="2">
        <f t="shared" si="257"/>
        <v>0.53950000000000009</v>
      </c>
      <c r="G2076" s="2">
        <f t="shared" si="251"/>
        <v>0.56779999999999997</v>
      </c>
      <c r="H2076" s="2">
        <f t="shared" si="255"/>
        <v>0.37835000000000013</v>
      </c>
      <c r="I2076" s="2">
        <f t="array" ref="I2076">SUMPRODUCT(B2060:B2079, (ROW(B2060:B2079)-ROW(B2060)+1)) / (20*21/2)</f>
        <v>0.49890476190476196</v>
      </c>
      <c r="J2076" s="2">
        <f t="shared" si="258"/>
        <v>0.52926614644593106</v>
      </c>
      <c r="K2076" s="2">
        <f t="shared" si="252"/>
        <v>0.52447573655285573</v>
      </c>
    </row>
    <row r="2077" spans="1:11" ht="13.5" x14ac:dyDescent="0.25">
      <c r="A2077" s="3">
        <f>TITRES_STAT!B2080</f>
        <v>45327</v>
      </c>
      <c r="B2077" s="5">
        <f>TITRES_STAT!D2080</f>
        <v>0.49</v>
      </c>
      <c r="C2077" s="2">
        <f t="shared" si="253"/>
        <v>0</v>
      </c>
      <c r="D2077" s="2">
        <f t="shared" si="254"/>
        <v>0.49399999999999994</v>
      </c>
      <c r="E2077" s="2">
        <f t="shared" si="256"/>
        <v>0.48600000000000004</v>
      </c>
      <c r="F2077" s="2">
        <f t="shared" si="257"/>
        <v>0.52950000000000008</v>
      </c>
      <c r="G2077" s="2">
        <f t="shared" si="251"/>
        <v>0.56979999999999986</v>
      </c>
      <c r="H2077" s="2">
        <f t="shared" si="255"/>
        <v>0.37945000000000012</v>
      </c>
      <c r="I2077" s="2">
        <f t="array" ref="I2077">SUMPRODUCT(B2061:B2080, (ROW(B2061:B2080)-ROW(B2061)+1)) / (20*21/2)</f>
        <v>0.49747619047619046</v>
      </c>
      <c r="J2077" s="2">
        <f t="shared" si="258"/>
        <v>0.52552651345108048</v>
      </c>
      <c r="K2077" s="2">
        <f t="shared" si="252"/>
        <v>0.52312374688411623</v>
      </c>
    </row>
    <row r="2078" spans="1:11" ht="13.5" x14ac:dyDescent="0.25">
      <c r="A2078" s="3">
        <f>TITRES_STAT!B2081</f>
        <v>45328</v>
      </c>
      <c r="B2078" s="5">
        <f>TITRES_STAT!D2081</f>
        <v>0.51</v>
      </c>
      <c r="C2078" s="2">
        <f t="shared" si="253"/>
        <v>2.0000000000000018E-2</v>
      </c>
      <c r="D2078" s="2">
        <f t="shared" si="254"/>
        <v>0.49800000000000005</v>
      </c>
      <c r="E2078" s="2">
        <f t="shared" si="256"/>
        <v>0.49000000000000005</v>
      </c>
      <c r="F2078" s="2">
        <f t="shared" si="257"/>
        <v>0.52200000000000002</v>
      </c>
      <c r="G2078" s="2">
        <f t="shared" si="251"/>
        <v>0.57199999999999995</v>
      </c>
      <c r="H2078" s="2">
        <f t="shared" si="255"/>
        <v>0.38070000000000015</v>
      </c>
      <c r="I2078" s="2">
        <f t="array" ref="I2078">SUMPRODUCT(B2062:B2081, (ROW(B2062:B2081)-ROW(B2062)+1)) / (20*21/2)</f>
        <v>0.49471428571428572</v>
      </c>
      <c r="J2078" s="2">
        <f t="shared" si="258"/>
        <v>0.52404779788431088</v>
      </c>
      <c r="K2078" s="2">
        <f t="shared" si="252"/>
        <v>0.52260909014356272</v>
      </c>
    </row>
    <row r="2079" spans="1:11" ht="13.5" x14ac:dyDescent="0.25">
      <c r="A2079" s="3">
        <f>TITRES_STAT!B2082</f>
        <v>45329</v>
      </c>
      <c r="B2079" s="5">
        <f>TITRES_STAT!D2082</f>
        <v>0.5</v>
      </c>
      <c r="C2079" s="2">
        <f t="shared" si="253"/>
        <v>-1.0000000000000009E-2</v>
      </c>
      <c r="D2079" s="2">
        <f t="shared" si="254"/>
        <v>0.496</v>
      </c>
      <c r="E2079" s="2">
        <f t="shared" si="256"/>
        <v>0.495</v>
      </c>
      <c r="F2079" s="2">
        <f t="shared" si="257"/>
        <v>0.5149999999999999</v>
      </c>
      <c r="G2079" s="2">
        <f t="shared" si="251"/>
        <v>0.57379999999999998</v>
      </c>
      <c r="H2079" s="2">
        <f t="shared" si="255"/>
        <v>0.38190000000000013</v>
      </c>
      <c r="I2079" s="2">
        <f t="array" ref="I2079">SUMPRODUCT(B2063:B2082, (ROW(B2063:B2082)-ROW(B2063)+1)) / (20*21/2)</f>
        <v>0.49061904761904762</v>
      </c>
      <c r="J2079" s="2">
        <f t="shared" si="258"/>
        <v>0.5217575314191385</v>
      </c>
      <c r="K2079" s="2">
        <f t="shared" si="252"/>
        <v>0.52172245915754067</v>
      </c>
    </row>
    <row r="2080" spans="1:11" ht="13.5" x14ac:dyDescent="0.25">
      <c r="A2080" s="3">
        <f>TITRES_STAT!B2083</f>
        <v>45330</v>
      </c>
      <c r="B2080" s="5">
        <f>TITRES_STAT!D2083</f>
        <v>0.5</v>
      </c>
      <c r="C2080" s="2">
        <f t="shared" si="253"/>
        <v>0</v>
      </c>
      <c r="D2080" s="2">
        <f t="shared" si="254"/>
        <v>0.49800000000000005</v>
      </c>
      <c r="E2080" s="2">
        <f t="shared" si="256"/>
        <v>0.49800000000000005</v>
      </c>
      <c r="F2080" s="2">
        <f t="shared" si="257"/>
        <v>0.50900000000000001</v>
      </c>
      <c r="G2080" s="2">
        <f t="shared" si="251"/>
        <v>0.57539999999999991</v>
      </c>
      <c r="H2080" s="2">
        <f t="shared" si="255"/>
        <v>0.38305000000000022</v>
      </c>
      <c r="I2080" s="2">
        <f t="array" ref="I2080">SUMPRODUCT(B2064:B2083, (ROW(B2064:B2083)-ROW(B2064)+1)) / (20*21/2)</f>
        <v>0.48614285714285715</v>
      </c>
      <c r="J2080" s="2">
        <f t="shared" si="258"/>
        <v>0.51968538556969679</v>
      </c>
      <c r="K2080" s="2">
        <f t="shared" si="252"/>
        <v>0.52087059801410773</v>
      </c>
    </row>
    <row r="2081" spans="1:11" ht="13.5" x14ac:dyDescent="0.25">
      <c r="A2081" s="3">
        <f>TITRES_STAT!B2084</f>
        <v>45331</v>
      </c>
      <c r="B2081" s="5">
        <f>TITRES_STAT!D2084</f>
        <v>0.48</v>
      </c>
      <c r="C2081" s="2">
        <f t="shared" si="253"/>
        <v>-2.0000000000000018E-2</v>
      </c>
      <c r="D2081" s="2">
        <f t="shared" si="254"/>
        <v>0.496</v>
      </c>
      <c r="E2081" s="2">
        <f t="shared" si="256"/>
        <v>0.49700000000000005</v>
      </c>
      <c r="F2081" s="2">
        <f t="shared" si="257"/>
        <v>0.503</v>
      </c>
      <c r="G2081" s="2">
        <f t="shared" si="251"/>
        <v>0.57639999999999991</v>
      </c>
      <c r="H2081" s="2">
        <f t="shared" si="255"/>
        <v>0.38405000000000022</v>
      </c>
      <c r="I2081" s="2">
        <f t="array" ref="I2081">SUMPRODUCT(B2065:B2084, (ROW(B2065:B2084)-ROW(B2065)+1)) / (20*21/2)</f>
        <v>0.48219047619047622</v>
      </c>
      <c r="J2081" s="2">
        <f t="shared" si="258"/>
        <v>0.51590582503924942</v>
      </c>
      <c r="K2081" s="2">
        <f t="shared" si="252"/>
        <v>0.51926782946453487</v>
      </c>
    </row>
    <row r="2082" spans="1:11" ht="13.5" x14ac:dyDescent="0.25">
      <c r="A2082" s="3">
        <f>TITRES_STAT!B2085</f>
        <v>45334</v>
      </c>
      <c r="B2082" s="5">
        <f>TITRES_STAT!D2085</f>
        <v>0.46</v>
      </c>
      <c r="C2082" s="2">
        <f t="shared" si="253"/>
        <v>-1.9999999999999962E-2</v>
      </c>
      <c r="D2082" s="2">
        <f t="shared" si="254"/>
        <v>0.49000000000000005</v>
      </c>
      <c r="E2082" s="2">
        <f t="shared" si="256"/>
        <v>0.49199999999999988</v>
      </c>
      <c r="F2082" s="2">
        <f t="shared" si="257"/>
        <v>0.49700000000000005</v>
      </c>
      <c r="G2082" s="2">
        <f t="shared" si="251"/>
        <v>0.57679999999999987</v>
      </c>
      <c r="H2082" s="2">
        <f t="shared" si="255"/>
        <v>0.38495000000000018</v>
      </c>
      <c r="I2082" s="2">
        <f t="array" ref="I2082">SUMPRODUCT(B2066:B2085, (ROW(B2066:B2085)-ROW(B2066)+1)) / (20*21/2)</f>
        <v>0.4777142857142857</v>
      </c>
      <c r="J2082" s="2">
        <f t="shared" si="258"/>
        <v>0.51058146074979716</v>
      </c>
      <c r="K2082" s="2">
        <f t="shared" si="252"/>
        <v>0.51694360085808255</v>
      </c>
    </row>
    <row r="2083" spans="1:11" ht="13.5" x14ac:dyDescent="0.25">
      <c r="A2083" s="3">
        <f>TITRES_STAT!B2086</f>
        <v>45335</v>
      </c>
      <c r="B2083" s="5">
        <f>TITRES_STAT!D2086</f>
        <v>0.45</v>
      </c>
      <c r="C2083" s="2">
        <f t="shared" si="253"/>
        <v>-1.0000000000000009E-2</v>
      </c>
      <c r="D2083" s="2">
        <f t="shared" si="254"/>
        <v>0.47800000000000004</v>
      </c>
      <c r="E2083" s="2">
        <f t="shared" si="256"/>
        <v>0.4880000000000001</v>
      </c>
      <c r="F2083" s="2">
        <f t="shared" si="257"/>
        <v>0.4915000000000001</v>
      </c>
      <c r="G2083" s="2">
        <f t="shared" si="251"/>
        <v>0.57679999999999987</v>
      </c>
      <c r="H2083" s="2">
        <f t="shared" si="255"/>
        <v>0.38585000000000014</v>
      </c>
      <c r="I2083" s="2">
        <f t="array" ref="I2083">SUMPRODUCT(B2067:B2086, (ROW(B2067:B2086)-ROW(B2067)+1)) / (20*21/2)</f>
        <v>0.47461904761904761</v>
      </c>
      <c r="J2083" s="2">
        <f t="shared" si="258"/>
        <v>0.50481179782124508</v>
      </c>
      <c r="K2083" s="2">
        <f t="shared" si="252"/>
        <v>0.514318361608746</v>
      </c>
    </row>
    <row r="2084" spans="1:11" ht="13.5" x14ac:dyDescent="0.25">
      <c r="A2084" s="3">
        <f>TITRES_STAT!B2087</f>
        <v>45336</v>
      </c>
      <c r="B2084" s="5">
        <f>TITRES_STAT!D2087</f>
        <v>0.45</v>
      </c>
      <c r="C2084" s="2">
        <f t="shared" si="253"/>
        <v>0</v>
      </c>
      <c r="D2084" s="2">
        <f t="shared" si="254"/>
        <v>0.46799999999999997</v>
      </c>
      <c r="E2084" s="2">
        <f t="shared" si="256"/>
        <v>0.48200000000000004</v>
      </c>
      <c r="F2084" s="2">
        <f t="shared" si="257"/>
        <v>0.48699999999999999</v>
      </c>
      <c r="G2084" s="2">
        <f t="shared" si="251"/>
        <v>0.57639999999999991</v>
      </c>
      <c r="H2084" s="2">
        <f t="shared" si="255"/>
        <v>0.3867500000000002</v>
      </c>
      <c r="I2084" s="2">
        <f t="array" ref="I2084">SUMPRODUCT(B2068:B2087, (ROW(B2068:B2087)-ROW(B2068)+1)) / (20*21/2)</f>
        <v>0.47371428571428564</v>
      </c>
      <c r="J2084" s="2">
        <f t="shared" si="258"/>
        <v>0.49959162660017414</v>
      </c>
      <c r="K2084" s="2">
        <f t="shared" si="252"/>
        <v>0.51179607291820695</v>
      </c>
    </row>
    <row r="2085" spans="1:11" ht="13.5" x14ac:dyDescent="0.25">
      <c r="A2085" s="3">
        <f>TITRES_STAT!B2088</f>
        <v>45337</v>
      </c>
      <c r="B2085" s="5">
        <f>TITRES_STAT!D2088</f>
        <v>0.44</v>
      </c>
      <c r="C2085" s="2">
        <f t="shared" si="253"/>
        <v>-1.0000000000000009E-2</v>
      </c>
      <c r="D2085" s="2">
        <f t="shared" si="254"/>
        <v>0.45599999999999996</v>
      </c>
      <c r="E2085" s="2">
        <f t="shared" si="256"/>
        <v>0.47700000000000004</v>
      </c>
      <c r="F2085" s="2">
        <f t="shared" si="257"/>
        <v>0.48249999999999993</v>
      </c>
      <c r="G2085" s="2">
        <f t="shared" si="251"/>
        <v>0.5753999999999998</v>
      </c>
      <c r="H2085" s="2">
        <f t="shared" si="255"/>
        <v>0.38760000000000011</v>
      </c>
      <c r="I2085" s="2">
        <f t="array" ref="I2085">SUMPRODUCT(B2069:B2088, (ROW(B2069:B2088)-ROW(B2069)+1)) / (20*21/2)</f>
        <v>0.47480952380952379</v>
      </c>
      <c r="J2085" s="2">
        <f t="shared" si="258"/>
        <v>0.49391623359063375</v>
      </c>
      <c r="K2085" s="2">
        <f t="shared" si="252"/>
        <v>0.50898054064690468</v>
      </c>
    </row>
    <row r="2086" spans="1:11" ht="13.5" x14ac:dyDescent="0.25">
      <c r="A2086" s="3">
        <f>TITRES_STAT!B2089</f>
        <v>45338</v>
      </c>
      <c r="B2086" s="5">
        <f>TITRES_STAT!D2089</f>
        <v>0.45</v>
      </c>
      <c r="C2086" s="2">
        <f t="shared" si="253"/>
        <v>1.0000000000000009E-2</v>
      </c>
      <c r="D2086" s="2">
        <f t="shared" si="254"/>
        <v>0.45</v>
      </c>
      <c r="E2086" s="2">
        <f t="shared" si="256"/>
        <v>0.47300000000000003</v>
      </c>
      <c r="F2086" s="2">
        <f t="shared" si="257"/>
        <v>0.47949999999999993</v>
      </c>
      <c r="G2086" s="2">
        <f t="shared" si="251"/>
        <v>0.57419999999999982</v>
      </c>
      <c r="H2086" s="2">
        <f t="shared" si="255"/>
        <v>0.38855000000000017</v>
      </c>
      <c r="I2086" s="2">
        <f t="array" ref="I2086">SUMPRODUCT(B2070:B2089, (ROW(B2070:B2089)-ROW(B2070)+1)) / (20*21/2)</f>
        <v>0.47771428571428576</v>
      </c>
      <c r="J2086" s="2">
        <f t="shared" si="258"/>
        <v>0.48973373515343055</v>
      </c>
      <c r="K2086" s="2">
        <f t="shared" si="252"/>
        <v>0.50666757826859476</v>
      </c>
    </row>
    <row r="2087" spans="1:11" ht="13.5" x14ac:dyDescent="0.25">
      <c r="A2087" s="3">
        <f>TITRES_STAT!B2090</f>
        <v>45341</v>
      </c>
      <c r="B2087" s="5">
        <f>TITRES_STAT!D2090</f>
        <v>0.47</v>
      </c>
      <c r="C2087" s="2">
        <f t="shared" si="253"/>
        <v>1.9999999999999962E-2</v>
      </c>
      <c r="D2087" s="2">
        <f t="shared" si="254"/>
        <v>0.45199999999999996</v>
      </c>
      <c r="E2087" s="2">
        <f t="shared" si="256"/>
        <v>0.47099999999999997</v>
      </c>
      <c r="F2087" s="2">
        <f t="shared" si="257"/>
        <v>0.47849999999999993</v>
      </c>
      <c r="G2087" s="2">
        <f t="shared" si="251"/>
        <v>0.57299999999999984</v>
      </c>
      <c r="H2087" s="2">
        <f t="shared" si="255"/>
        <v>0.38960000000000017</v>
      </c>
      <c r="I2087" s="2">
        <f t="array" ref="I2087">SUMPRODUCT(B2071:B2090, (ROW(B2071:B2090)-ROW(B2071)+1)) / (20*21/2)</f>
        <v>0.48223809523809513</v>
      </c>
      <c r="J2087" s="2">
        <f t="shared" si="258"/>
        <v>0.48785433180548482</v>
      </c>
      <c r="K2087" s="2">
        <f t="shared" si="252"/>
        <v>0.50522963402276755</v>
      </c>
    </row>
    <row r="2088" spans="1:11" ht="13.5" x14ac:dyDescent="0.25">
      <c r="A2088" s="3">
        <f>TITRES_STAT!B2091</f>
        <v>45342</v>
      </c>
      <c r="B2088" s="5">
        <f>TITRES_STAT!D2091</f>
        <v>0.49</v>
      </c>
      <c r="C2088" s="2">
        <f t="shared" si="253"/>
        <v>2.0000000000000018E-2</v>
      </c>
      <c r="D2088" s="2">
        <f t="shared" si="254"/>
        <v>0.45999999999999996</v>
      </c>
      <c r="E2088" s="2">
        <f t="shared" si="256"/>
        <v>0.46900000000000003</v>
      </c>
      <c r="F2088" s="2">
        <f t="shared" si="257"/>
        <v>0.47950000000000009</v>
      </c>
      <c r="G2088" s="2">
        <f t="shared" si="251"/>
        <v>0.57179999999999975</v>
      </c>
      <c r="H2088" s="2">
        <f t="shared" si="255"/>
        <v>0.3907500000000001</v>
      </c>
      <c r="I2088" s="2">
        <f t="array" ref="I2088">SUMPRODUCT(B2072:B2091, (ROW(B2072:B2091)-ROW(B2072)+1)) / (20*21/2)</f>
        <v>0.48838095238095242</v>
      </c>
      <c r="J2088" s="2">
        <f t="shared" si="258"/>
        <v>0.48805868115734341</v>
      </c>
      <c r="K2088" s="2">
        <f t="shared" si="252"/>
        <v>0.50463239347285505</v>
      </c>
    </row>
    <row r="2089" spans="1:11" ht="13.5" x14ac:dyDescent="0.25">
      <c r="A2089" s="3">
        <f>TITRES_STAT!B2092</f>
        <v>45343</v>
      </c>
      <c r="B2089" s="5">
        <f>TITRES_STAT!D2092</f>
        <v>0.51</v>
      </c>
      <c r="C2089" s="2">
        <f t="shared" si="253"/>
        <v>2.0000000000000018E-2</v>
      </c>
      <c r="D2089" s="2">
        <f t="shared" si="254"/>
        <v>0.47199999999999998</v>
      </c>
      <c r="E2089" s="2">
        <f t="shared" si="256"/>
        <v>0.47000000000000003</v>
      </c>
      <c r="F2089" s="2">
        <f t="shared" si="257"/>
        <v>0.48250000000000004</v>
      </c>
      <c r="G2089" s="2">
        <f t="shared" si="251"/>
        <v>0.57059999999999989</v>
      </c>
      <c r="H2089" s="2">
        <f t="shared" si="255"/>
        <v>0.39200000000000013</v>
      </c>
      <c r="I2089" s="2">
        <f t="array" ref="I2089">SUMPRODUCT(B2073:B2092, (ROW(B2073:B2092)-ROW(B2073)+1)) / (20*21/2)</f>
        <v>0.49423809523809525</v>
      </c>
      <c r="J2089" s="2">
        <f t="shared" si="258"/>
        <v>0.49014833057092977</v>
      </c>
      <c r="K2089" s="2">
        <f t="shared" si="252"/>
        <v>0.50484288784646858</v>
      </c>
    </row>
    <row r="2090" spans="1:11" ht="13.5" x14ac:dyDescent="0.25">
      <c r="A2090" s="3">
        <f>TITRES_STAT!B2093</f>
        <v>45344</v>
      </c>
      <c r="B2090" s="5">
        <f>TITRES_STAT!D2093</f>
        <v>0.53</v>
      </c>
      <c r="C2090" s="2">
        <f t="shared" si="253"/>
        <v>2.0000000000000018E-2</v>
      </c>
      <c r="D2090" s="2">
        <f t="shared" si="254"/>
        <v>0.49000000000000005</v>
      </c>
      <c r="E2090" s="2">
        <f t="shared" si="256"/>
        <v>0.47300000000000003</v>
      </c>
      <c r="F2090" s="2">
        <f t="shared" si="257"/>
        <v>0.48550000000000004</v>
      </c>
      <c r="G2090" s="2">
        <f t="shared" si="251"/>
        <v>0.56939999999999991</v>
      </c>
      <c r="H2090" s="2">
        <f t="shared" si="255"/>
        <v>0.39335000000000009</v>
      </c>
      <c r="I2090" s="2">
        <f t="array" ref="I2090">SUMPRODUCT(B2074:B2093, (ROW(B2074:B2093)-ROW(B2074)+1)) / (20*21/2)</f>
        <v>0.500857142857143</v>
      </c>
      <c r="J2090" s="2">
        <f t="shared" si="258"/>
        <v>0.49394372765941263</v>
      </c>
      <c r="K2090" s="2">
        <f t="shared" si="252"/>
        <v>0.50582944126425411</v>
      </c>
    </row>
    <row r="2091" spans="1:11" ht="13.5" x14ac:dyDescent="0.25">
      <c r="A2091" s="3">
        <f>TITRES_STAT!B2094</f>
        <v>45345</v>
      </c>
      <c r="B2091" s="5">
        <f>TITRES_STAT!D2094</f>
        <v>0.55000000000000004</v>
      </c>
      <c r="C2091" s="2">
        <f t="shared" si="253"/>
        <v>2.0000000000000018E-2</v>
      </c>
      <c r="D2091" s="2">
        <f t="shared" si="254"/>
        <v>0.51</v>
      </c>
      <c r="E2091" s="2">
        <f t="shared" si="256"/>
        <v>0.48</v>
      </c>
      <c r="F2091" s="2">
        <f t="shared" si="257"/>
        <v>0.48850000000000005</v>
      </c>
      <c r="G2091" s="2">
        <f t="shared" si="251"/>
        <v>0.56819999999999982</v>
      </c>
      <c r="H2091" s="2">
        <f t="shared" si="255"/>
        <v>0.39480000000000004</v>
      </c>
      <c r="I2091" s="2">
        <f t="array" ref="I2091">SUMPRODUCT(B2075:B2094, (ROW(B2075:B2094)-ROW(B2075)+1)) / (20*21/2)</f>
        <v>0.50714285714285712</v>
      </c>
      <c r="J2091" s="2">
        <f t="shared" si="258"/>
        <v>0.49928242026327807</v>
      </c>
      <c r="K2091" s="2">
        <f t="shared" si="252"/>
        <v>0.50756162003820493</v>
      </c>
    </row>
    <row r="2092" spans="1:11" ht="13.5" x14ac:dyDescent="0.25">
      <c r="A2092" s="3">
        <f>TITRES_STAT!B2095</f>
        <v>45348</v>
      </c>
      <c r="B2092" s="5">
        <f>TITRES_STAT!D2095</f>
        <v>0.55000000000000004</v>
      </c>
      <c r="C2092" s="2">
        <f t="shared" si="253"/>
        <v>0</v>
      </c>
      <c r="D2092" s="2">
        <f t="shared" si="254"/>
        <v>0.52600000000000002</v>
      </c>
      <c r="E2092" s="2">
        <f t="shared" si="256"/>
        <v>0.48899999999999999</v>
      </c>
      <c r="F2092" s="2">
        <f t="shared" si="257"/>
        <v>0.49050000000000005</v>
      </c>
      <c r="G2092" s="2">
        <f t="shared" si="251"/>
        <v>0.56659999999999977</v>
      </c>
      <c r="H2092" s="2">
        <f t="shared" si="255"/>
        <v>0.39620000000000011</v>
      </c>
      <c r="I2092" s="2">
        <f t="array" ref="I2092">SUMPRODUCT(B2076:B2095, (ROW(B2076:B2095)-ROW(B2076)+1)) / (20*21/2)</f>
        <v>0.51414285714285712</v>
      </c>
      <c r="J2092" s="2">
        <f t="shared" si="258"/>
        <v>0.50411266595248971</v>
      </c>
      <c r="K2092" s="2">
        <f t="shared" si="252"/>
        <v>0.5092258702327852</v>
      </c>
    </row>
    <row r="2093" spans="1:11" ht="13.5" x14ac:dyDescent="0.25">
      <c r="A2093" s="3">
        <f>TITRES_STAT!B2096</f>
        <v>45349</v>
      </c>
      <c r="B2093" s="5">
        <f>TITRES_STAT!D2096</f>
        <v>0.56000000000000005</v>
      </c>
      <c r="C2093" s="2">
        <f t="shared" si="253"/>
        <v>1.0000000000000009E-2</v>
      </c>
      <c r="D2093" s="2">
        <f t="shared" si="254"/>
        <v>0.54</v>
      </c>
      <c r="E2093" s="2">
        <f t="shared" si="256"/>
        <v>0.5</v>
      </c>
      <c r="F2093" s="2">
        <f t="shared" si="257"/>
        <v>0.49400000000000011</v>
      </c>
      <c r="G2093" s="2">
        <f t="shared" si="251"/>
        <v>0.56479999999999986</v>
      </c>
      <c r="H2093" s="2">
        <f t="shared" si="255"/>
        <v>0.39770000000000011</v>
      </c>
      <c r="I2093" s="2">
        <f t="array" ref="I2093">SUMPRODUCT(B2077:B2096, (ROW(B2077:B2096)-ROW(B2077)+1)) / (20*21/2)</f>
        <v>0.52076190476190487</v>
      </c>
      <c r="J2093" s="2">
        <f t="shared" si="258"/>
        <v>0.50943526919510973</v>
      </c>
      <c r="K2093" s="2">
        <f t="shared" si="252"/>
        <v>0.51121701257659757</v>
      </c>
    </row>
    <row r="2094" spans="1:11" ht="13.5" x14ac:dyDescent="0.25">
      <c r="A2094" s="3">
        <f>TITRES_STAT!B2097</f>
        <v>45350</v>
      </c>
      <c r="B2094" s="5">
        <f>TITRES_STAT!D2097</f>
        <v>0.56000000000000005</v>
      </c>
      <c r="C2094" s="2">
        <f t="shared" si="253"/>
        <v>0</v>
      </c>
      <c r="D2094" s="2">
        <f t="shared" si="254"/>
        <v>0.55000000000000004</v>
      </c>
      <c r="E2094" s="2">
        <f t="shared" si="256"/>
        <v>0.5109999999999999</v>
      </c>
      <c r="F2094" s="2">
        <f t="shared" si="257"/>
        <v>0.49650000000000016</v>
      </c>
      <c r="G2094" s="2">
        <f t="shared" si="251"/>
        <v>0.56259999999999988</v>
      </c>
      <c r="H2094" s="2">
        <f t="shared" si="255"/>
        <v>0.39915000000000006</v>
      </c>
      <c r="I2094" s="2">
        <f t="array" ref="I2094">SUMPRODUCT(B2078:B2097, (ROW(B2078:B2097)-ROW(B2078)+1)) / (20*21/2)</f>
        <v>0.52699999999999991</v>
      </c>
      <c r="J2094" s="2">
        <f t="shared" si="258"/>
        <v>0.51425095784319452</v>
      </c>
      <c r="K2094" s="2">
        <f t="shared" si="252"/>
        <v>0.51313007090692708</v>
      </c>
    </row>
    <row r="2095" spans="1:11" ht="13.5" x14ac:dyDescent="0.25">
      <c r="A2095" s="3">
        <f>TITRES_STAT!B2098</f>
        <v>45351</v>
      </c>
      <c r="B2095" s="5">
        <f>TITRES_STAT!D2098</f>
        <v>0.56999999999999995</v>
      </c>
      <c r="C2095" s="2">
        <f t="shared" si="253"/>
        <v>9.9999999999998979E-3</v>
      </c>
      <c r="D2095" s="2">
        <f t="shared" si="254"/>
        <v>0.55800000000000005</v>
      </c>
      <c r="E2095" s="2">
        <f t="shared" si="256"/>
        <v>0.52400000000000002</v>
      </c>
      <c r="F2095" s="2">
        <f t="shared" si="257"/>
        <v>0.50050000000000006</v>
      </c>
      <c r="G2095" s="2">
        <f t="shared" si="251"/>
        <v>0.56000000000000005</v>
      </c>
      <c r="H2095" s="2">
        <f t="shared" si="255"/>
        <v>0.40060000000000001</v>
      </c>
      <c r="I2095" s="2">
        <f t="array" ref="I2095">SUMPRODUCT(B2079:B2098, (ROW(B2079:B2098)-ROW(B2079)+1)) / (20*21/2)</f>
        <v>0.53095238095238095</v>
      </c>
      <c r="J2095" s="2">
        <f t="shared" si="258"/>
        <v>0.51956039042955693</v>
      </c>
      <c r="K2095" s="2">
        <f t="shared" si="252"/>
        <v>0.51536026420469472</v>
      </c>
    </row>
    <row r="2096" spans="1:11" ht="13.5" x14ac:dyDescent="0.25">
      <c r="A2096" s="3">
        <f>TITRES_STAT!B2099</f>
        <v>45352</v>
      </c>
      <c r="B2096" s="5">
        <f>TITRES_STAT!D2099</f>
        <v>0.56999999999999995</v>
      </c>
      <c r="C2096" s="2">
        <f t="shared" si="253"/>
        <v>0</v>
      </c>
      <c r="D2096" s="2">
        <f t="shared" si="254"/>
        <v>0.56200000000000006</v>
      </c>
      <c r="E2096" s="2">
        <f t="shared" si="256"/>
        <v>0.53600000000000003</v>
      </c>
      <c r="F2096" s="2">
        <f t="shared" si="257"/>
        <v>0.50450000000000006</v>
      </c>
      <c r="G2096" s="2">
        <f t="shared" si="251"/>
        <v>0.55679999999999996</v>
      </c>
      <c r="H2096" s="2">
        <f t="shared" si="255"/>
        <v>0.40200000000000002</v>
      </c>
      <c r="I2096" s="2">
        <f t="array" ref="I2096">SUMPRODUCT(B2080:B2099, (ROW(B2080:B2099)-ROW(B2080)+1)) / (20*21/2)</f>
        <v>0.5347142857142857</v>
      </c>
      <c r="J2096" s="2">
        <f t="shared" si="258"/>
        <v>0.52436416276959918</v>
      </c>
      <c r="K2096" s="2">
        <f t="shared" si="252"/>
        <v>0.51750299894176555</v>
      </c>
    </row>
    <row r="2097" spans="1:11" ht="13.5" x14ac:dyDescent="0.25">
      <c r="A2097" s="3">
        <f>TITRES_STAT!B2100</f>
        <v>45355</v>
      </c>
      <c r="B2097" s="5">
        <f>TITRES_STAT!D2100</f>
        <v>0.56999999999999995</v>
      </c>
      <c r="C2097" s="2">
        <f t="shared" si="253"/>
        <v>0</v>
      </c>
      <c r="D2097" s="2">
        <f t="shared" si="254"/>
        <v>0.56599999999999995</v>
      </c>
      <c r="E2097" s="2">
        <f t="shared" si="256"/>
        <v>0.54600000000000004</v>
      </c>
      <c r="F2097" s="2">
        <f t="shared" si="257"/>
        <v>0.50850000000000006</v>
      </c>
      <c r="G2097" s="2">
        <f t="shared" si="251"/>
        <v>0.55299999999999994</v>
      </c>
      <c r="H2097" s="2">
        <f t="shared" si="255"/>
        <v>0.40339999999999998</v>
      </c>
      <c r="I2097" s="2">
        <f t="array" ref="I2097">SUMPRODUCT(B2081:B2100, (ROW(B2081:B2100)-ROW(B2081)+1)) / (20*21/2)</f>
        <v>0.53823809523809529</v>
      </c>
      <c r="J2097" s="2">
        <f t="shared" si="258"/>
        <v>0.52871043298201836</v>
      </c>
      <c r="K2097" s="2">
        <f t="shared" si="252"/>
        <v>0.51956170486561792</v>
      </c>
    </row>
    <row r="2098" spans="1:11" ht="13.5" x14ac:dyDescent="0.25">
      <c r="A2098" s="3">
        <f>TITRES_STAT!B2101</f>
        <v>45356</v>
      </c>
      <c r="B2098" s="5">
        <f>TITRES_STAT!D2101</f>
        <v>0.55000000000000004</v>
      </c>
      <c r="C2098" s="2">
        <f t="shared" si="253"/>
        <v>-1.9999999999999907E-2</v>
      </c>
      <c r="D2098" s="2">
        <f t="shared" si="254"/>
        <v>0.56399999999999983</v>
      </c>
      <c r="E2098" s="2">
        <f t="shared" si="256"/>
        <v>0.55200000000000005</v>
      </c>
      <c r="F2098" s="2">
        <f t="shared" si="257"/>
        <v>0.51050000000000018</v>
      </c>
      <c r="G2098" s="2">
        <f t="shared" ref="G2098:G2161" si="259">AVERAGE(B2049:B2098)</f>
        <v>0.54859999999999998</v>
      </c>
      <c r="H2098" s="2">
        <f t="shared" si="255"/>
        <v>0.40474999999999994</v>
      </c>
      <c r="I2098" s="2">
        <f t="array" ref="I2098">SUMPRODUCT(B2082:B2101, (ROW(B2082:B2101)-ROW(B2082)+1)) / (20*21/2)</f>
        <v>0.53961904761904778</v>
      </c>
      <c r="J2098" s="2">
        <f t="shared" si="258"/>
        <v>0.53073801079325467</v>
      </c>
      <c r="K2098" s="2">
        <f t="shared" si="252"/>
        <v>0.52075536349833884</v>
      </c>
    </row>
    <row r="2099" spans="1:11" ht="13.5" x14ac:dyDescent="0.25">
      <c r="A2099" s="3">
        <f>TITRES_STAT!B2102</f>
        <v>45357</v>
      </c>
      <c r="B2099" s="5">
        <f>TITRES_STAT!D2102</f>
        <v>0.55000000000000004</v>
      </c>
      <c r="C2099" s="2">
        <f t="shared" si="253"/>
        <v>0</v>
      </c>
      <c r="D2099" s="2">
        <f t="shared" si="254"/>
        <v>0.56199999999999994</v>
      </c>
      <c r="E2099" s="2">
        <f t="shared" si="256"/>
        <v>0.55599999999999994</v>
      </c>
      <c r="F2099" s="2">
        <f t="shared" si="257"/>
        <v>0.51300000000000012</v>
      </c>
      <c r="G2099" s="2">
        <f t="shared" si="259"/>
        <v>0.54480000000000006</v>
      </c>
      <c r="H2099" s="2">
        <f t="shared" si="255"/>
        <v>0.40609999999999991</v>
      </c>
      <c r="I2099" s="2">
        <f t="array" ref="I2099">SUMPRODUCT(B2083:B2102, (ROW(B2083:B2102)-ROW(B2083)+1)) / (20*21/2)</f>
        <v>0.54266666666666652</v>
      </c>
      <c r="J2099" s="2">
        <f t="shared" si="258"/>
        <v>0.53257248595580187</v>
      </c>
      <c r="K2099" s="2">
        <f t="shared" ref="K2099:K2162" si="260">$K$4*B2099+(1-$K$4)*K2098</f>
        <v>0.5219022119886001</v>
      </c>
    </row>
    <row r="2100" spans="1:11" ht="13.5" x14ac:dyDescent="0.25">
      <c r="A2100" s="3">
        <f>TITRES_STAT!B2103</f>
        <v>45358</v>
      </c>
      <c r="B2100" s="5">
        <f>TITRES_STAT!D2103</f>
        <v>0.55000000000000004</v>
      </c>
      <c r="C2100" s="2">
        <f t="shared" si="253"/>
        <v>0</v>
      </c>
      <c r="D2100" s="2">
        <f t="shared" si="254"/>
        <v>0.55800000000000005</v>
      </c>
      <c r="E2100" s="2">
        <f t="shared" si="256"/>
        <v>0.55799999999999994</v>
      </c>
      <c r="F2100" s="2">
        <f t="shared" si="257"/>
        <v>0.51550000000000018</v>
      </c>
      <c r="G2100" s="2">
        <f t="shared" si="259"/>
        <v>0.54160000000000008</v>
      </c>
      <c r="H2100" s="2">
        <f t="shared" si="255"/>
        <v>0.40749999999999986</v>
      </c>
      <c r="I2100" s="2">
        <f t="array" ref="I2100">SUMPRODUCT(B2084:B2103, (ROW(B2084:B2103)-ROW(B2084)+1)) / (20*21/2)</f>
        <v>0.54719047619047634</v>
      </c>
      <c r="J2100" s="2">
        <f t="shared" si="258"/>
        <v>0.53423224919810641</v>
      </c>
      <c r="K2100" s="2">
        <f t="shared" si="260"/>
        <v>0.52300408602826287</v>
      </c>
    </row>
    <row r="2101" spans="1:11" ht="13.5" x14ac:dyDescent="0.25">
      <c r="A2101" s="3">
        <f>TITRES_STAT!B2104</f>
        <v>45359</v>
      </c>
      <c r="B2101" s="5">
        <f>TITRES_STAT!D2104</f>
        <v>0.53</v>
      </c>
      <c r="C2101" s="2">
        <f t="shared" si="253"/>
        <v>-2.0000000000000018E-2</v>
      </c>
      <c r="D2101" s="2">
        <f t="shared" si="254"/>
        <v>0.55000000000000004</v>
      </c>
      <c r="E2101" s="2">
        <f t="shared" si="256"/>
        <v>0.55599999999999994</v>
      </c>
      <c r="F2101" s="2">
        <f t="shared" si="257"/>
        <v>0.51800000000000013</v>
      </c>
      <c r="G2101" s="2">
        <f t="shared" si="259"/>
        <v>0.53859999999999997</v>
      </c>
      <c r="H2101" s="2">
        <f t="shared" si="255"/>
        <v>0.40874999999999984</v>
      </c>
      <c r="I2101" s="2">
        <f t="array" ref="I2101">SUMPRODUCT(B2085:B2104, (ROW(B2085:B2104)-ROW(B2085)+1)) / (20*21/2)</f>
        <v>0.55019047619047623</v>
      </c>
      <c r="J2101" s="2">
        <f t="shared" si="258"/>
        <v>0.53382917784590578</v>
      </c>
      <c r="K2101" s="2">
        <f t="shared" si="260"/>
        <v>0.52327843559578191</v>
      </c>
    </row>
    <row r="2102" spans="1:11" ht="13.5" x14ac:dyDescent="0.25">
      <c r="A2102" s="3">
        <f>TITRES_STAT!B2105</f>
        <v>45362</v>
      </c>
      <c r="B2102" s="5">
        <f>TITRES_STAT!D2105</f>
        <v>0.55000000000000004</v>
      </c>
      <c r="C2102" s="2">
        <f t="shared" si="253"/>
        <v>2.0000000000000018E-2</v>
      </c>
      <c r="D2102" s="2">
        <f t="shared" si="254"/>
        <v>0.54600000000000004</v>
      </c>
      <c r="E2102" s="2">
        <f t="shared" si="256"/>
        <v>0.55599999999999994</v>
      </c>
      <c r="F2102" s="2">
        <f t="shared" si="257"/>
        <v>0.52250000000000019</v>
      </c>
      <c r="G2102" s="2">
        <f t="shared" si="259"/>
        <v>0.53660000000000008</v>
      </c>
      <c r="H2102" s="2">
        <f t="shared" si="255"/>
        <v>0.41014999999999985</v>
      </c>
      <c r="I2102" s="2">
        <f t="array" ref="I2102">SUMPRODUCT(B2086:B2105, (ROW(B2086:B2105)-ROW(B2086)+1)) / (20*21/2)</f>
        <v>0.5545714285714286</v>
      </c>
      <c r="J2102" s="2">
        <f t="shared" si="258"/>
        <v>0.53536925614629571</v>
      </c>
      <c r="K2102" s="2">
        <f t="shared" si="260"/>
        <v>0.5243263400822219</v>
      </c>
    </row>
    <row r="2103" spans="1:11" ht="13.5" x14ac:dyDescent="0.25">
      <c r="A2103" s="3">
        <f>TITRES_STAT!B2106</f>
        <v>45363</v>
      </c>
      <c r="B2103" s="5">
        <f>TITRES_STAT!D2106</f>
        <v>0.56999999999999995</v>
      </c>
      <c r="C2103" s="2">
        <f t="shared" si="253"/>
        <v>1.9999999999999907E-2</v>
      </c>
      <c r="D2103" s="2">
        <f t="shared" si="254"/>
        <v>0.55000000000000004</v>
      </c>
      <c r="E2103" s="2">
        <f t="shared" si="256"/>
        <v>0.55699999999999994</v>
      </c>
      <c r="F2103" s="2">
        <f t="shared" si="257"/>
        <v>0.52850000000000008</v>
      </c>
      <c r="G2103" s="2">
        <f t="shared" si="259"/>
        <v>0.5354000000000001</v>
      </c>
      <c r="H2103" s="2">
        <f t="shared" si="255"/>
        <v>0.4115999999999998</v>
      </c>
      <c r="I2103" s="2">
        <f t="array" ref="I2103">SUMPRODUCT(B2087:B2106, (ROW(B2087:B2106)-ROW(B2087)+1)) / (20*21/2)</f>
        <v>0.55638095238095231</v>
      </c>
      <c r="J2103" s="2">
        <f t="shared" si="258"/>
        <v>0.53866742222760089</v>
      </c>
      <c r="K2103" s="2">
        <f t="shared" si="260"/>
        <v>0.52611746400056614</v>
      </c>
    </row>
    <row r="2104" spans="1:11" ht="13.5" x14ac:dyDescent="0.25">
      <c r="A2104" s="3">
        <f>TITRES_STAT!B2107</f>
        <v>45364</v>
      </c>
      <c r="B2104" s="5">
        <f>TITRES_STAT!D2107</f>
        <v>0.56000000000000005</v>
      </c>
      <c r="C2104" s="2">
        <f t="shared" si="253"/>
        <v>-9.9999999999998979E-3</v>
      </c>
      <c r="D2104" s="2">
        <f t="shared" si="254"/>
        <v>0.55200000000000005</v>
      </c>
      <c r="E2104" s="2">
        <f t="shared" si="256"/>
        <v>0.55700000000000005</v>
      </c>
      <c r="F2104" s="2">
        <f t="shared" si="257"/>
        <v>0.53400000000000003</v>
      </c>
      <c r="G2104" s="2">
        <f t="shared" si="259"/>
        <v>0.53360000000000019</v>
      </c>
      <c r="H2104" s="2">
        <f t="shared" si="255"/>
        <v>0.41294999999999987</v>
      </c>
      <c r="I2104" s="2">
        <f t="array" ref="I2104">SUMPRODUCT(B2088:B2107, (ROW(B2088:B2107)-ROW(B2088)+1)) / (20*21/2)</f>
        <v>0.55576190476190468</v>
      </c>
      <c r="J2104" s="2">
        <f t="shared" si="258"/>
        <v>0.54069909630116264</v>
      </c>
      <c r="K2104" s="2">
        <f t="shared" si="260"/>
        <v>0.52744619090250477</v>
      </c>
    </row>
    <row r="2105" spans="1:11" ht="13.5" x14ac:dyDescent="0.25">
      <c r="A2105" s="3">
        <f>TITRES_STAT!B2108</f>
        <v>45365</v>
      </c>
      <c r="B2105" s="5">
        <f>TITRES_STAT!D2108</f>
        <v>0.57999999999999996</v>
      </c>
      <c r="C2105" s="2">
        <f t="shared" si="253"/>
        <v>1.9999999999999907E-2</v>
      </c>
      <c r="D2105" s="2">
        <f t="shared" si="254"/>
        <v>0.55800000000000005</v>
      </c>
      <c r="E2105" s="2">
        <f t="shared" si="256"/>
        <v>0.55800000000000005</v>
      </c>
      <c r="F2105" s="2">
        <f t="shared" si="257"/>
        <v>0.54100000000000015</v>
      </c>
      <c r="G2105" s="2">
        <f t="shared" si="259"/>
        <v>0.53180000000000005</v>
      </c>
      <c r="H2105" s="2">
        <f t="shared" si="255"/>
        <v>0.41439999999999977</v>
      </c>
      <c r="I2105" s="2">
        <f t="array" ref="I2105">SUMPRODUCT(B2089:B2108, (ROW(B2089:B2108)-ROW(B2089)+1)) / (20*21/2)</f>
        <v>0.55480952380952386</v>
      </c>
      <c r="J2105" s="2">
        <f t="shared" si="258"/>
        <v>0.54444203951057568</v>
      </c>
      <c r="K2105" s="2">
        <f t="shared" si="260"/>
        <v>0.52950712459260263</v>
      </c>
    </row>
    <row r="2106" spans="1:11" ht="13.5" x14ac:dyDescent="0.25">
      <c r="A2106" s="3">
        <f>TITRES_STAT!B2109</f>
        <v>45366</v>
      </c>
      <c r="B2106" s="5">
        <f>TITRES_STAT!D2109</f>
        <v>0.56000000000000005</v>
      </c>
      <c r="C2106" s="2">
        <f t="shared" si="253"/>
        <v>-1.9999999999999907E-2</v>
      </c>
      <c r="D2106" s="2">
        <f t="shared" si="254"/>
        <v>0.56400000000000006</v>
      </c>
      <c r="E2106" s="2">
        <f t="shared" si="256"/>
        <v>0.55700000000000005</v>
      </c>
      <c r="F2106" s="2">
        <f t="shared" si="257"/>
        <v>0.5465000000000001</v>
      </c>
      <c r="G2106" s="2">
        <f t="shared" si="259"/>
        <v>0.52900000000000003</v>
      </c>
      <c r="H2106" s="2">
        <f t="shared" si="255"/>
        <v>0.41574999999999984</v>
      </c>
      <c r="I2106" s="2">
        <f t="array" ref="I2106">SUMPRODUCT(B2090:B2109, (ROW(B2090:B2109)-ROW(B2090)+1)) / (20*21/2)</f>
        <v>0.55361904761904757</v>
      </c>
      <c r="J2106" s="2">
        <f t="shared" si="258"/>
        <v>0.54592375003337801</v>
      </c>
      <c r="K2106" s="2">
        <f t="shared" si="260"/>
        <v>0.53070292362818683</v>
      </c>
    </row>
    <row r="2107" spans="1:11" ht="13.5" x14ac:dyDescent="0.25">
      <c r="A2107" s="3">
        <f>TITRES_STAT!B2110</f>
        <v>45369</v>
      </c>
      <c r="B2107" s="5">
        <f>TITRES_STAT!D2110</f>
        <v>0.54</v>
      </c>
      <c r="C2107" s="2">
        <f t="shared" si="253"/>
        <v>-2.0000000000000018E-2</v>
      </c>
      <c r="D2107" s="2">
        <f t="shared" si="254"/>
        <v>0.56200000000000006</v>
      </c>
      <c r="E2107" s="2">
        <f t="shared" si="256"/>
        <v>0.55400000000000005</v>
      </c>
      <c r="F2107" s="2">
        <f t="shared" si="257"/>
        <v>0.55000000000000016</v>
      </c>
      <c r="G2107" s="2">
        <f t="shared" si="259"/>
        <v>0.52600000000000002</v>
      </c>
      <c r="H2107" s="2">
        <f t="shared" si="255"/>
        <v>0.41694999999999988</v>
      </c>
      <c r="I2107" s="2">
        <f t="array" ref="I2107">SUMPRODUCT(B2091:B2110, (ROW(B2091:B2110)-ROW(B2091)+1)) / (20*21/2)</f>
        <v>0.55038095238095253</v>
      </c>
      <c r="J2107" s="2">
        <f t="shared" si="258"/>
        <v>0.54535958336353252</v>
      </c>
      <c r="K2107" s="2">
        <f t="shared" si="260"/>
        <v>0.53106751485845405</v>
      </c>
    </row>
    <row r="2108" spans="1:11" ht="13.5" x14ac:dyDescent="0.25">
      <c r="A2108" s="3">
        <f>TITRES_STAT!B2111</f>
        <v>45370</v>
      </c>
      <c r="B2108" s="5">
        <f>TITRES_STAT!D2111</f>
        <v>0.54</v>
      </c>
      <c r="C2108" s="2">
        <f t="shared" si="253"/>
        <v>0</v>
      </c>
      <c r="D2108" s="2">
        <f t="shared" si="254"/>
        <v>0.55600000000000005</v>
      </c>
      <c r="E2108" s="2">
        <f t="shared" si="256"/>
        <v>0.55300000000000005</v>
      </c>
      <c r="F2108" s="2">
        <f t="shared" si="257"/>
        <v>0.55249999999999999</v>
      </c>
      <c r="G2108" s="2">
        <f t="shared" si="259"/>
        <v>0.52359999999999995</v>
      </c>
      <c r="H2108" s="2">
        <f t="shared" si="255"/>
        <v>0.41809999999999997</v>
      </c>
      <c r="I2108" s="2">
        <f t="array" ref="I2108">SUMPRODUCT(B2092:B2111, (ROW(B2092:B2111)-ROW(B2092)+1)) / (20*21/2)</f>
        <v>0.54528571428571426</v>
      </c>
      <c r="J2108" s="2">
        <f t="shared" si="258"/>
        <v>0.5448491468527199</v>
      </c>
      <c r="K2108" s="2">
        <f t="shared" si="260"/>
        <v>0.53141780839341668</v>
      </c>
    </row>
    <row r="2109" spans="1:11" ht="13.5" x14ac:dyDescent="0.25">
      <c r="A2109" s="3">
        <f>TITRES_STAT!B2112</f>
        <v>45372</v>
      </c>
      <c r="B2109" s="5">
        <f>TITRES_STAT!D2112</f>
        <v>0.54</v>
      </c>
      <c r="C2109" s="2">
        <f t="shared" si="253"/>
        <v>0</v>
      </c>
      <c r="D2109" s="2">
        <f t="shared" si="254"/>
        <v>0.55200000000000005</v>
      </c>
      <c r="E2109" s="2">
        <f t="shared" si="256"/>
        <v>0.55200000000000005</v>
      </c>
      <c r="F2109" s="2">
        <f t="shared" si="257"/>
        <v>0.55399999999999994</v>
      </c>
      <c r="G2109" s="2">
        <f t="shared" si="259"/>
        <v>0.52159999999999984</v>
      </c>
      <c r="H2109" s="2">
        <f t="shared" si="255"/>
        <v>0.41919999999999996</v>
      </c>
      <c r="I2109" s="2">
        <f t="array" ref="I2109">SUMPRODUCT(B2093:B2112, (ROW(B2093:B2112)-ROW(B2093)+1)) / (20*21/2)</f>
        <v>0.53852380952380952</v>
      </c>
      <c r="J2109" s="2">
        <f t="shared" si="258"/>
        <v>0.54438732334293705</v>
      </c>
      <c r="K2109" s="2">
        <f t="shared" si="260"/>
        <v>0.53175436492700823</v>
      </c>
    </row>
    <row r="2110" spans="1:11" ht="13.5" x14ac:dyDescent="0.25">
      <c r="A2110" s="3">
        <f>TITRES_STAT!B2113</f>
        <v>45373</v>
      </c>
      <c r="B2110" s="5">
        <f>TITRES_STAT!D2113</f>
        <v>0.52</v>
      </c>
      <c r="C2110" s="2">
        <f t="shared" si="253"/>
        <v>-2.0000000000000018E-2</v>
      </c>
      <c r="D2110" s="2">
        <f t="shared" si="254"/>
        <v>0.54</v>
      </c>
      <c r="E2110" s="2">
        <f t="shared" si="256"/>
        <v>0.54900000000000004</v>
      </c>
      <c r="F2110" s="2">
        <f t="shared" si="257"/>
        <v>0.55349999999999988</v>
      </c>
      <c r="G2110" s="2">
        <f t="shared" si="259"/>
        <v>0.51959999999999984</v>
      </c>
      <c r="H2110" s="2">
        <f t="shared" si="255"/>
        <v>0.42014999999999991</v>
      </c>
      <c r="I2110" s="2">
        <f t="array" ref="I2110">SUMPRODUCT(B2094:B2113, (ROW(B2094:B2113)-ROW(B2094)+1)) / (20*21/2)</f>
        <v>0.53019047619047632</v>
      </c>
      <c r="J2110" s="2">
        <f t="shared" si="258"/>
        <v>0.5420647211198002</v>
      </c>
      <c r="K2110" s="2">
        <f t="shared" si="260"/>
        <v>0.53129340943967462</v>
      </c>
    </row>
    <row r="2111" spans="1:11" ht="13.5" x14ac:dyDescent="0.25">
      <c r="A2111" s="3">
        <f>TITRES_STAT!B2114</f>
        <v>45376</v>
      </c>
      <c r="B2111" s="5">
        <f>TITRES_STAT!D2114</f>
        <v>0.5</v>
      </c>
      <c r="C2111" s="2">
        <f t="shared" si="253"/>
        <v>-2.0000000000000018E-2</v>
      </c>
      <c r="D2111" s="2">
        <f t="shared" si="254"/>
        <v>0.52800000000000002</v>
      </c>
      <c r="E2111" s="2">
        <f t="shared" si="256"/>
        <v>0.54600000000000004</v>
      </c>
      <c r="F2111" s="2">
        <f t="shared" si="257"/>
        <v>0.55099999999999993</v>
      </c>
      <c r="G2111" s="2">
        <f t="shared" si="259"/>
        <v>0.51759999999999995</v>
      </c>
      <c r="H2111" s="2">
        <f t="shared" si="255"/>
        <v>0.42094999999999994</v>
      </c>
      <c r="I2111" s="2">
        <f t="array" ref="I2111">SUMPRODUCT(B2095:B2114, (ROW(B2095:B2114)-ROW(B2095)+1)) / (20*21/2)</f>
        <v>0.52138095238095239</v>
      </c>
      <c r="J2111" s="2">
        <f t="shared" si="258"/>
        <v>0.53805855720362872</v>
      </c>
      <c r="K2111" s="2">
        <f t="shared" si="260"/>
        <v>0.53006621691262856</v>
      </c>
    </row>
    <row r="2112" spans="1:11" ht="13.5" x14ac:dyDescent="0.25">
      <c r="A2112" s="3">
        <f>TITRES_STAT!B2115</f>
        <v>45377</v>
      </c>
      <c r="B2112" s="5">
        <f>TITRES_STAT!D2115</f>
        <v>0.48</v>
      </c>
      <c r="C2112" s="2">
        <f t="shared" si="253"/>
        <v>-2.0000000000000018E-2</v>
      </c>
      <c r="D2112" s="2">
        <f t="shared" si="254"/>
        <v>0.51600000000000001</v>
      </c>
      <c r="E2112" s="2">
        <f t="shared" si="256"/>
        <v>0.53900000000000003</v>
      </c>
      <c r="F2112" s="2">
        <f t="shared" si="257"/>
        <v>0.54749999999999999</v>
      </c>
      <c r="G2112" s="2">
        <f t="shared" si="259"/>
        <v>0.51559999999999995</v>
      </c>
      <c r="H2112" s="2">
        <f t="shared" si="255"/>
        <v>0.42159999999999997</v>
      </c>
      <c r="I2112" s="2">
        <f t="array" ref="I2112">SUMPRODUCT(B2096:B2115, (ROW(B2096:B2115)-ROW(B2096)+1)) / (20*21/2)</f>
        <v>0.5111904761904762</v>
      </c>
      <c r="J2112" s="2">
        <f t="shared" si="258"/>
        <v>0.5325291708032831</v>
      </c>
      <c r="K2112" s="2">
        <f t="shared" si="260"/>
        <v>0.52810283585723139</v>
      </c>
    </row>
    <row r="2113" spans="1:11" ht="13.5" x14ac:dyDescent="0.25">
      <c r="A2113" s="3">
        <f>TITRES_STAT!B2116</f>
        <v>45378</v>
      </c>
      <c r="B2113" s="5">
        <f>TITRES_STAT!D2116</f>
        <v>0.46</v>
      </c>
      <c r="C2113" s="2">
        <f t="shared" si="253"/>
        <v>-1.9999999999999962E-2</v>
      </c>
      <c r="D2113" s="2">
        <f t="shared" si="254"/>
        <v>0.5</v>
      </c>
      <c r="E2113" s="2">
        <f t="shared" si="256"/>
        <v>0.52800000000000002</v>
      </c>
      <c r="F2113" s="2">
        <f t="shared" si="257"/>
        <v>0.54250000000000009</v>
      </c>
      <c r="G2113" s="2">
        <f t="shared" si="259"/>
        <v>0.51359999999999995</v>
      </c>
      <c r="H2113" s="2">
        <f t="shared" si="255"/>
        <v>0.42209999999999986</v>
      </c>
      <c r="I2113" s="2">
        <f t="array" ref="I2113">SUMPRODUCT(B2097:B2116, (ROW(B2097:B2116)-ROW(B2097)+1)) / (20*21/2)</f>
        <v>0.50071428571428578</v>
      </c>
      <c r="J2113" s="2">
        <f t="shared" si="258"/>
        <v>0.52562163072677992</v>
      </c>
      <c r="K2113" s="2">
        <f t="shared" si="260"/>
        <v>0.52543213641184983</v>
      </c>
    </row>
    <row r="2114" spans="1:11" ht="13.5" x14ac:dyDescent="0.25">
      <c r="A2114" s="3">
        <f>TITRES_STAT!B2117</f>
        <v>45379</v>
      </c>
      <c r="B2114" s="5">
        <f>TITRES_STAT!D2117</f>
        <v>0.45</v>
      </c>
      <c r="C2114" s="2">
        <f t="shared" si="253"/>
        <v>-1.0000000000000009E-2</v>
      </c>
      <c r="D2114" s="2">
        <f t="shared" si="254"/>
        <v>0.48200000000000004</v>
      </c>
      <c r="E2114" s="2">
        <f t="shared" si="256"/>
        <v>0.51700000000000002</v>
      </c>
      <c r="F2114" s="2">
        <f t="shared" si="257"/>
        <v>0.53700000000000014</v>
      </c>
      <c r="G2114" s="2">
        <f t="shared" si="259"/>
        <v>0.51180000000000003</v>
      </c>
      <c r="H2114" s="2">
        <f t="shared" si="255"/>
        <v>0.42249999999999993</v>
      </c>
      <c r="I2114" s="2">
        <f t="array" ref="I2114">SUMPRODUCT(B2098:B2117, (ROW(B2098:B2117)-ROW(B2098)+1)) / (20*21/2)</f>
        <v>0.49190476190476184</v>
      </c>
      <c r="J2114" s="2">
        <f t="shared" si="258"/>
        <v>0.51841957065756272</v>
      </c>
      <c r="K2114" s="2">
        <f t="shared" si="260"/>
        <v>0.52247401341530675</v>
      </c>
    </row>
    <row r="2115" spans="1:11" ht="13.5" x14ac:dyDescent="0.25">
      <c r="A2115" s="3">
        <f>TITRES_STAT!B2118</f>
        <v>45380</v>
      </c>
      <c r="B2115" s="5">
        <f>TITRES_STAT!D2118</f>
        <v>0.43</v>
      </c>
      <c r="C2115" s="2">
        <f t="shared" si="253"/>
        <v>-2.0000000000000018E-2</v>
      </c>
      <c r="D2115" s="2">
        <f t="shared" si="254"/>
        <v>0.46399999999999997</v>
      </c>
      <c r="E2115" s="2">
        <f t="shared" si="256"/>
        <v>0.502</v>
      </c>
      <c r="F2115" s="2">
        <f t="shared" si="257"/>
        <v>0.53</v>
      </c>
      <c r="G2115" s="2">
        <f t="shared" si="259"/>
        <v>0.50979999999999992</v>
      </c>
      <c r="H2115" s="2">
        <f t="shared" si="255"/>
        <v>0.4227499999999999</v>
      </c>
      <c r="I2115" s="2">
        <f t="array" ref="I2115">SUMPRODUCT(B2099:B2118, (ROW(B2099:B2118)-ROW(B2099)+1)) / (20*21/2)</f>
        <v>0.48376190476190473</v>
      </c>
      <c r="J2115" s="2">
        <f t="shared" si="258"/>
        <v>0.50999865916636622</v>
      </c>
      <c r="K2115" s="2">
        <f t="shared" si="260"/>
        <v>0.51884758151666732</v>
      </c>
    </row>
    <row r="2116" spans="1:11" ht="13.5" x14ac:dyDescent="0.25">
      <c r="A2116" s="3">
        <f>TITRES_STAT!B2119</f>
        <v>45383</v>
      </c>
      <c r="B2116" s="5">
        <f>TITRES_STAT!D2119</f>
        <v>0.42</v>
      </c>
      <c r="C2116" s="2">
        <f t="shared" ref="C2116:C2179" si="261">B2116-B2115</f>
        <v>-1.0000000000000009E-2</v>
      </c>
      <c r="D2116" s="2">
        <f t="shared" si="254"/>
        <v>0.44799999999999995</v>
      </c>
      <c r="E2116" s="2">
        <f t="shared" si="256"/>
        <v>0.48799999999999999</v>
      </c>
      <c r="F2116" s="2">
        <f t="shared" si="257"/>
        <v>0.52250000000000008</v>
      </c>
      <c r="G2116" s="2">
        <f t="shared" si="259"/>
        <v>0.50800000000000001</v>
      </c>
      <c r="H2116" s="2">
        <f t="shared" si="255"/>
        <v>0.4229</v>
      </c>
      <c r="I2116" s="2">
        <f t="array" ref="I2116">SUMPRODUCT(B2100:B2119, (ROW(B2100:B2119)-ROW(B2100)+1)) / (20*21/2)</f>
        <v>0.47523809523809524</v>
      </c>
      <c r="J2116" s="2">
        <f t="shared" si="258"/>
        <v>0.50142735829337892</v>
      </c>
      <c r="K2116" s="2">
        <f t="shared" si="260"/>
        <v>0.51497120577091571</v>
      </c>
    </row>
    <row r="2117" spans="1:11" ht="13.5" x14ac:dyDescent="0.25">
      <c r="A2117" s="3">
        <f>TITRES_STAT!B2120</f>
        <v>45384</v>
      </c>
      <c r="B2117" s="5">
        <f>TITRES_STAT!D2120</f>
        <v>0.43</v>
      </c>
      <c r="C2117" s="2">
        <f t="shared" si="261"/>
        <v>1.0000000000000009E-2</v>
      </c>
      <c r="D2117" s="2">
        <f t="shared" si="254"/>
        <v>0.438</v>
      </c>
      <c r="E2117" s="2">
        <f t="shared" si="256"/>
        <v>0.47700000000000004</v>
      </c>
      <c r="F2117" s="2">
        <f t="shared" si="257"/>
        <v>0.51550000000000007</v>
      </c>
      <c r="G2117" s="2">
        <f t="shared" si="259"/>
        <v>0.50680000000000003</v>
      </c>
      <c r="H2117" s="2">
        <f t="shared" si="255"/>
        <v>0.42304999999999998</v>
      </c>
      <c r="I2117" s="2">
        <f t="array" ref="I2117">SUMPRODUCT(B2101:B2120, (ROW(B2101:B2120)-ROW(B2101)+1)) / (20*21/2)</f>
        <v>0.46733333333333332</v>
      </c>
      <c r="J2117" s="2">
        <f t="shared" si="258"/>
        <v>0.49462475274162854</v>
      </c>
      <c r="K2117" s="2">
        <f t="shared" si="260"/>
        <v>0.51163900162303666</v>
      </c>
    </row>
    <row r="2118" spans="1:11" ht="13.5" x14ac:dyDescent="0.25">
      <c r="A2118" s="3">
        <f>TITRES_STAT!B2121</f>
        <v>45385</v>
      </c>
      <c r="B2118" s="5">
        <f>TITRES_STAT!D2121</f>
        <v>0.43</v>
      </c>
      <c r="C2118" s="2">
        <f t="shared" si="261"/>
        <v>0</v>
      </c>
      <c r="D2118" s="2">
        <f t="shared" ref="D2118:D2181" si="262">AVERAGE(B2114:B2118)</f>
        <v>0.43200000000000005</v>
      </c>
      <c r="E2118" s="2">
        <f t="shared" si="256"/>
        <v>0.46600000000000003</v>
      </c>
      <c r="F2118" s="2">
        <f t="shared" si="257"/>
        <v>0.50949999999999995</v>
      </c>
      <c r="G2118" s="2">
        <f t="shared" si="259"/>
        <v>0.50600000000000001</v>
      </c>
      <c r="H2118" s="2">
        <f t="shared" si="255"/>
        <v>0.42315000000000003</v>
      </c>
      <c r="I2118" s="2">
        <f t="array" ref="I2118">SUMPRODUCT(B2102:B2121, (ROW(B2102:B2121)-ROW(B2102)+1)) / (20*21/2)</f>
        <v>0.46004761904761909</v>
      </c>
      <c r="J2118" s="2">
        <f t="shared" si="258"/>
        <v>0.48847001438528298</v>
      </c>
      <c r="K2118" s="2">
        <f t="shared" si="260"/>
        <v>0.50843747214762347</v>
      </c>
    </row>
    <row r="2119" spans="1:11" ht="13.5" x14ac:dyDescent="0.25">
      <c r="A2119" s="3">
        <f>TITRES_STAT!B2122</f>
        <v>45386</v>
      </c>
      <c r="B2119" s="5">
        <f>TITRES_STAT!D2122</f>
        <v>0.42</v>
      </c>
      <c r="C2119" s="2">
        <f t="shared" si="261"/>
        <v>-1.0000000000000009E-2</v>
      </c>
      <c r="D2119" s="2">
        <f t="shared" si="262"/>
        <v>0.42599999999999999</v>
      </c>
      <c r="E2119" s="2">
        <f t="shared" si="256"/>
        <v>0.45400000000000001</v>
      </c>
      <c r="F2119" s="2">
        <f t="shared" si="257"/>
        <v>0.503</v>
      </c>
      <c r="G2119" s="2">
        <f t="shared" si="259"/>
        <v>0.50540000000000007</v>
      </c>
      <c r="H2119" s="2">
        <f t="shared" si="255"/>
        <v>0.42315000000000003</v>
      </c>
      <c r="I2119" s="2">
        <f t="array" ref="I2119">SUMPRODUCT(B2103:B2122, (ROW(B2103:B2122)-ROW(B2103)+1)) / (20*21/2)</f>
        <v>0.45233333333333342</v>
      </c>
      <c r="J2119" s="2">
        <f t="shared" si="258"/>
        <v>0.48194906063430365</v>
      </c>
      <c r="K2119" s="2">
        <f t="shared" si="260"/>
        <v>0.50496933598497151</v>
      </c>
    </row>
    <row r="2120" spans="1:11" ht="13.5" x14ac:dyDescent="0.25">
      <c r="A2120" s="3">
        <f>TITRES_STAT!B2123</f>
        <v>45387</v>
      </c>
      <c r="B2120" s="5">
        <f>TITRES_STAT!D2123</f>
        <v>0.42</v>
      </c>
      <c r="C2120" s="2">
        <f t="shared" si="261"/>
        <v>0</v>
      </c>
      <c r="D2120" s="2">
        <f t="shared" si="262"/>
        <v>0.42400000000000004</v>
      </c>
      <c r="E2120" s="2">
        <f t="shared" si="256"/>
        <v>0.44400000000000006</v>
      </c>
      <c r="F2120" s="2">
        <f t="shared" si="257"/>
        <v>0.4965</v>
      </c>
      <c r="G2120" s="2">
        <f t="shared" si="259"/>
        <v>0.50440000000000007</v>
      </c>
      <c r="H2120" s="2">
        <f t="shared" si="255"/>
        <v>0.42310000000000003</v>
      </c>
      <c r="I2120" s="2">
        <f t="array" ref="I2120">SUMPRODUCT(B2104:B2123, (ROW(B2104:B2123)-ROW(B2104)+1)) / (20*21/2)</f>
        <v>0.44433333333333336</v>
      </c>
      <c r="J2120" s="2">
        <f t="shared" si="258"/>
        <v>0.47604915009770327</v>
      </c>
      <c r="K2120" s="2">
        <f t="shared" si="260"/>
        <v>0.50163720516203147</v>
      </c>
    </row>
    <row r="2121" spans="1:11" ht="13.5" x14ac:dyDescent="0.25">
      <c r="A2121" s="3">
        <f>TITRES_STAT!B2124</f>
        <v>45390</v>
      </c>
      <c r="B2121" s="5">
        <f>TITRES_STAT!D2124</f>
        <v>0.42</v>
      </c>
      <c r="C2121" s="2">
        <f t="shared" si="261"/>
        <v>0</v>
      </c>
      <c r="D2121" s="2">
        <f t="shared" si="262"/>
        <v>0.42400000000000004</v>
      </c>
      <c r="E2121" s="2">
        <f t="shared" si="256"/>
        <v>0.43600000000000005</v>
      </c>
      <c r="F2121" s="2">
        <f t="shared" si="257"/>
        <v>0.49099999999999999</v>
      </c>
      <c r="G2121" s="2">
        <f t="shared" si="259"/>
        <v>0.50300000000000011</v>
      </c>
      <c r="H2121" s="2">
        <f t="shared" si="255"/>
        <v>0.42299999999999999</v>
      </c>
      <c r="I2121" s="2">
        <f t="array" ref="I2121">SUMPRODUCT(B2105:B2124, (ROW(B2105:B2124)-ROW(B2105)+1)) / (20*21/2)</f>
        <v>0.43714285714285706</v>
      </c>
      <c r="J2121" s="2">
        <f t="shared" si="258"/>
        <v>0.47071113580268387</v>
      </c>
      <c r="K2121" s="2">
        <f t="shared" si="260"/>
        <v>0.4984357461360695</v>
      </c>
    </row>
    <row r="2122" spans="1:11" ht="13.5" x14ac:dyDescent="0.25">
      <c r="A2122" s="3">
        <f>TITRES_STAT!B2125</f>
        <v>45394</v>
      </c>
      <c r="B2122" s="5">
        <f>TITRES_STAT!D2125</f>
        <v>0.41</v>
      </c>
      <c r="C2122" s="2">
        <f t="shared" si="261"/>
        <v>-1.0000000000000009E-2</v>
      </c>
      <c r="D2122" s="2">
        <f t="shared" si="262"/>
        <v>0.42000000000000004</v>
      </c>
      <c r="E2122" s="2">
        <f t="shared" si="256"/>
        <v>0.42899999999999999</v>
      </c>
      <c r="F2122" s="2">
        <f t="shared" si="257"/>
        <v>0.48399999999999999</v>
      </c>
      <c r="G2122" s="2">
        <f t="shared" si="259"/>
        <v>0.50100000000000011</v>
      </c>
      <c r="H2122" s="2">
        <f t="shared" ref="H2122:H2185" si="263">AVERAGE(B1923:B2122)</f>
        <v>0.42279999999999995</v>
      </c>
      <c r="I2122" s="2">
        <f t="array" ref="I2122">SUMPRODUCT(B2106:B2125, (ROW(B2106:B2125)-ROW(B2106)+1)) / (20*21/2)</f>
        <v>0.4316666666666667</v>
      </c>
      <c r="J2122" s="2">
        <f t="shared" si="258"/>
        <v>0.46492912286909494</v>
      </c>
      <c r="K2122" s="2">
        <f t="shared" si="260"/>
        <v>0.49496767766014521</v>
      </c>
    </row>
    <row r="2123" spans="1:11" ht="13.5" x14ac:dyDescent="0.25">
      <c r="A2123" s="3">
        <f>TITRES_STAT!B2126</f>
        <v>45397</v>
      </c>
      <c r="B2123" s="5">
        <f>TITRES_STAT!D2126</f>
        <v>0.4</v>
      </c>
      <c r="C2123" s="2">
        <f t="shared" si="261"/>
        <v>-9.9999999999999534E-3</v>
      </c>
      <c r="D2123" s="2">
        <f t="shared" si="262"/>
        <v>0.41399999999999998</v>
      </c>
      <c r="E2123" s="2">
        <f t="shared" si="256"/>
        <v>0.42300000000000004</v>
      </c>
      <c r="F2123" s="2">
        <f t="shared" si="257"/>
        <v>0.47549999999999998</v>
      </c>
      <c r="G2123" s="2">
        <f t="shared" si="259"/>
        <v>0.49920000000000009</v>
      </c>
      <c r="H2123" s="2">
        <f t="shared" si="263"/>
        <v>0.42249999999999999</v>
      </c>
      <c r="I2123" s="2">
        <f t="array" ref="I2123">SUMPRODUCT(B2107:B2126, (ROW(B2107:B2126)-ROW(B2107)+1)) / (20*21/2)</f>
        <v>0.42795238095238097</v>
      </c>
      <c r="J2123" s="2">
        <f t="shared" si="258"/>
        <v>0.45874539688156213</v>
      </c>
      <c r="K2123" s="2">
        <f t="shared" si="260"/>
        <v>0.49124345500680622</v>
      </c>
    </row>
    <row r="2124" spans="1:11" ht="13.5" x14ac:dyDescent="0.25">
      <c r="A2124" s="3">
        <f>TITRES_STAT!B2127</f>
        <v>45398</v>
      </c>
      <c r="B2124" s="5">
        <f>TITRES_STAT!D2127</f>
        <v>0.4</v>
      </c>
      <c r="C2124" s="2">
        <f t="shared" si="261"/>
        <v>0</v>
      </c>
      <c r="D2124" s="2">
        <f t="shared" si="262"/>
        <v>0.41</v>
      </c>
      <c r="E2124" s="2">
        <f t="shared" ref="E2124:E2187" si="264">AVERAGE(B2115:B2124)</f>
        <v>0.41799999999999998</v>
      </c>
      <c r="F2124" s="2">
        <f t="shared" si="257"/>
        <v>0.46749999999999997</v>
      </c>
      <c r="G2124" s="2">
        <f t="shared" si="259"/>
        <v>0.49700000000000011</v>
      </c>
      <c r="H2124" s="2">
        <f t="shared" si="263"/>
        <v>0.42220000000000008</v>
      </c>
      <c r="I2124" s="2">
        <f t="array" ref="I2124">SUMPRODUCT(B2108:B2127, (ROW(B2108:B2127)-ROW(B2108)+1)) / (20*21/2)</f>
        <v>0.42585714285714282</v>
      </c>
      <c r="J2124" s="2">
        <f t="shared" si="258"/>
        <v>0.45315059717855621</v>
      </c>
      <c r="K2124" s="2">
        <f t="shared" si="260"/>
        <v>0.48766528030065698</v>
      </c>
    </row>
    <row r="2125" spans="1:11" ht="13.5" x14ac:dyDescent="0.25">
      <c r="A2125" s="3">
        <f>TITRES_STAT!B2128</f>
        <v>45399</v>
      </c>
      <c r="B2125" s="5">
        <f>TITRES_STAT!D2128</f>
        <v>0.41</v>
      </c>
      <c r="C2125" s="2">
        <f t="shared" si="261"/>
        <v>9.9999999999999534E-3</v>
      </c>
      <c r="D2125" s="2">
        <f t="shared" si="262"/>
        <v>0.40800000000000003</v>
      </c>
      <c r="E2125" s="2">
        <f t="shared" si="264"/>
        <v>0.41600000000000004</v>
      </c>
      <c r="F2125" s="2">
        <f t="shared" si="257"/>
        <v>0.45899999999999996</v>
      </c>
      <c r="G2125" s="2">
        <f t="shared" si="259"/>
        <v>0.49540000000000012</v>
      </c>
      <c r="H2125" s="2">
        <f t="shared" si="263"/>
        <v>0.42195000000000005</v>
      </c>
      <c r="I2125" s="2">
        <f t="array" ref="I2125">SUMPRODUCT(B2109:B2128, (ROW(B2109:B2128)-ROW(B2109)+1)) / (20*21/2)</f>
        <v>0.4252380952380953</v>
      </c>
      <c r="J2125" s="2">
        <f t="shared" si="258"/>
        <v>0.4490410164948842</v>
      </c>
      <c r="K2125" s="2">
        <f t="shared" si="260"/>
        <v>0.48461958303396452</v>
      </c>
    </row>
    <row r="2126" spans="1:11" ht="13.5" x14ac:dyDescent="0.25">
      <c r="A2126" s="3">
        <f>TITRES_STAT!B2129</f>
        <v>45400</v>
      </c>
      <c r="B2126" s="5">
        <f>TITRES_STAT!D2129</f>
        <v>0.42</v>
      </c>
      <c r="C2126" s="2">
        <f t="shared" si="261"/>
        <v>1.0000000000000009E-2</v>
      </c>
      <c r="D2126" s="2">
        <f t="shared" si="262"/>
        <v>0.40800000000000003</v>
      </c>
      <c r="E2126" s="2">
        <f t="shared" si="264"/>
        <v>0.41600000000000004</v>
      </c>
      <c r="F2126" s="2">
        <f t="shared" si="257"/>
        <v>0.45199999999999996</v>
      </c>
      <c r="G2126" s="2">
        <f t="shared" si="259"/>
        <v>0.49400000000000022</v>
      </c>
      <c r="H2126" s="2">
        <f t="shared" si="263"/>
        <v>0.42175000000000007</v>
      </c>
      <c r="I2126" s="2">
        <f t="array" ref="I2126">SUMPRODUCT(B2110:B2129, (ROW(B2110:B2129)-ROW(B2110)+1)) / (20*21/2)</f>
        <v>0.42604761904761906</v>
      </c>
      <c r="J2126" s="2">
        <f t="shared" si="258"/>
        <v>0.44627520540013332</v>
      </c>
      <c r="K2126" s="2">
        <f t="shared" si="260"/>
        <v>0.48208548173851495</v>
      </c>
    </row>
    <row r="2127" spans="1:11" ht="13.5" x14ac:dyDescent="0.25">
      <c r="A2127" s="3">
        <f>TITRES_STAT!B2130</f>
        <v>45401</v>
      </c>
      <c r="B2127" s="5">
        <f>TITRES_STAT!D2130</f>
        <v>0.43</v>
      </c>
      <c r="C2127" s="2">
        <f t="shared" si="261"/>
        <v>1.0000000000000009E-2</v>
      </c>
      <c r="D2127" s="2">
        <f t="shared" si="262"/>
        <v>0.41200000000000003</v>
      </c>
      <c r="E2127" s="2">
        <f t="shared" si="264"/>
        <v>0.41600000000000004</v>
      </c>
      <c r="F2127" s="2">
        <f t="shared" si="257"/>
        <v>0.44650000000000001</v>
      </c>
      <c r="G2127" s="2">
        <f t="shared" si="259"/>
        <v>0.49280000000000013</v>
      </c>
      <c r="H2127" s="2">
        <f t="shared" si="263"/>
        <v>0.42170000000000007</v>
      </c>
      <c r="I2127" s="2">
        <f t="array" ref="I2127">SUMPRODUCT(B2111:B2130, (ROW(B2111:B2130)-ROW(B2111)+1)) / (20*21/2)</f>
        <v>0.42919047619047618</v>
      </c>
      <c r="J2127" s="2">
        <f t="shared" si="258"/>
        <v>0.44472518583821585</v>
      </c>
      <c r="K2127" s="2">
        <f t="shared" si="260"/>
        <v>0.48004291382720066</v>
      </c>
    </row>
    <row r="2128" spans="1:11" ht="13.5" x14ac:dyDescent="0.25">
      <c r="A2128" s="3">
        <f>TITRES_STAT!B2131</f>
        <v>45404</v>
      </c>
      <c r="B2128" s="5">
        <f>TITRES_STAT!D2131</f>
        <v>0.44</v>
      </c>
      <c r="C2128" s="2">
        <f t="shared" si="261"/>
        <v>1.0000000000000009E-2</v>
      </c>
      <c r="D2128" s="2">
        <f t="shared" si="262"/>
        <v>0.42000000000000004</v>
      </c>
      <c r="E2128" s="2">
        <f t="shared" si="264"/>
        <v>0.41699999999999998</v>
      </c>
      <c r="F2128" s="2">
        <f t="shared" si="257"/>
        <v>0.4415</v>
      </c>
      <c r="G2128" s="2">
        <f t="shared" si="259"/>
        <v>0.49140000000000023</v>
      </c>
      <c r="H2128" s="2">
        <f t="shared" si="263"/>
        <v>0.42175000000000012</v>
      </c>
      <c r="I2128" s="2">
        <f t="array" ref="I2128">SUMPRODUCT(B2112:B2131, (ROW(B2112:B2131)-ROW(B2112)+1)) / (20*21/2)</f>
        <v>0.43447619047619046</v>
      </c>
      <c r="J2128" s="2">
        <f t="shared" si="258"/>
        <v>0.44427516813933815</v>
      </c>
      <c r="K2128" s="2">
        <f t="shared" si="260"/>
        <v>0.47847260348103593</v>
      </c>
    </row>
    <row r="2129" spans="1:11" ht="13.5" x14ac:dyDescent="0.25">
      <c r="A2129" s="3">
        <f>TITRES_STAT!B2132</f>
        <v>45405</v>
      </c>
      <c r="B2129" s="5">
        <f>TITRES_STAT!D2132</f>
        <v>0.45</v>
      </c>
      <c r="C2129" s="2">
        <f t="shared" si="261"/>
        <v>1.0000000000000009E-2</v>
      </c>
      <c r="D2129" s="2">
        <f t="shared" si="262"/>
        <v>0.43</v>
      </c>
      <c r="E2129" s="2">
        <f t="shared" si="264"/>
        <v>0.42000000000000004</v>
      </c>
      <c r="F2129" s="2">
        <f t="shared" si="257"/>
        <v>0.437</v>
      </c>
      <c r="G2129" s="2">
        <f t="shared" si="259"/>
        <v>0.49040000000000022</v>
      </c>
      <c r="H2129" s="2">
        <f t="shared" si="263"/>
        <v>0.42185000000000017</v>
      </c>
      <c r="I2129" s="2">
        <f t="array" ref="I2129">SUMPRODUCT(B2113:B2132, (ROW(B2113:B2132)-ROW(B2113)+1)) / (20*21/2)</f>
        <v>0.43790476190476196</v>
      </c>
      <c r="J2129" s="2">
        <f t="shared" si="258"/>
        <v>0.44482039022130598</v>
      </c>
      <c r="K2129" s="2">
        <f t="shared" si="260"/>
        <v>0.47735603079550509</v>
      </c>
    </row>
    <row r="2130" spans="1:11" ht="13.5" x14ac:dyDescent="0.25">
      <c r="A2130" s="3">
        <f>TITRES_STAT!B2133</f>
        <v>45406</v>
      </c>
      <c r="B2130" s="5">
        <f>TITRES_STAT!D2133</f>
        <v>0.47</v>
      </c>
      <c r="C2130" s="2">
        <f t="shared" si="261"/>
        <v>1.9999999999999962E-2</v>
      </c>
      <c r="D2130" s="2">
        <f t="shared" si="262"/>
        <v>0.442</v>
      </c>
      <c r="E2130" s="2">
        <f t="shared" si="264"/>
        <v>0.42499999999999999</v>
      </c>
      <c r="F2130" s="2">
        <f t="shared" si="257"/>
        <v>0.43450000000000005</v>
      </c>
      <c r="G2130" s="2">
        <f t="shared" si="259"/>
        <v>0.48980000000000018</v>
      </c>
      <c r="H2130" s="2">
        <f t="shared" si="263"/>
        <v>0.42205000000000015</v>
      </c>
      <c r="I2130" s="2">
        <f t="array" ref="I2130">SUMPRODUCT(B2114:B2133, (ROW(B2114:B2133)-ROW(B2114)+1)) / (20*21/2)</f>
        <v>0.44328571428571439</v>
      </c>
      <c r="J2130" s="2">
        <f t="shared" si="258"/>
        <v>0.44721844829546736</v>
      </c>
      <c r="K2130" s="2">
        <f t="shared" si="260"/>
        <v>0.47706755899960296</v>
      </c>
    </row>
    <row r="2131" spans="1:11" ht="13.5" x14ac:dyDescent="0.25">
      <c r="A2131" s="3">
        <f>TITRES_STAT!B2134</f>
        <v>45407</v>
      </c>
      <c r="B2131" s="5">
        <f>TITRES_STAT!D2134</f>
        <v>0.49</v>
      </c>
      <c r="C2131" s="2">
        <f t="shared" si="261"/>
        <v>2.0000000000000018E-2</v>
      </c>
      <c r="D2131" s="2">
        <f t="shared" si="262"/>
        <v>0.45600000000000007</v>
      </c>
      <c r="E2131" s="2">
        <f t="shared" si="264"/>
        <v>0.43200000000000005</v>
      </c>
      <c r="F2131" s="2">
        <f t="shared" si="257"/>
        <v>0.43400000000000005</v>
      </c>
      <c r="G2131" s="2">
        <f t="shared" si="259"/>
        <v>0.49000000000000016</v>
      </c>
      <c r="H2131" s="2">
        <f t="shared" si="263"/>
        <v>0.42275000000000007</v>
      </c>
      <c r="I2131" s="2">
        <f t="array" ref="I2131">SUMPRODUCT(B2115:B2134, (ROW(B2115:B2134)-ROW(B2115)+1)) / (20*21/2)</f>
        <v>0.44661904761904758</v>
      </c>
      <c r="J2131" s="2">
        <f t="shared" si="258"/>
        <v>0.45129288179113713</v>
      </c>
      <c r="K2131" s="2">
        <f t="shared" si="260"/>
        <v>0.47757471354863817</v>
      </c>
    </row>
    <row r="2132" spans="1:11" ht="13.5" x14ac:dyDescent="0.25">
      <c r="A2132" s="3">
        <f>TITRES_STAT!B2135</f>
        <v>45408</v>
      </c>
      <c r="B2132" s="5">
        <f>TITRES_STAT!D2135</f>
        <v>0.47</v>
      </c>
      <c r="C2132" s="2">
        <f t="shared" si="261"/>
        <v>-2.0000000000000018E-2</v>
      </c>
      <c r="D2132" s="2">
        <f t="shared" si="262"/>
        <v>0.46399999999999997</v>
      </c>
      <c r="E2132" s="2">
        <f t="shared" si="264"/>
        <v>0.438</v>
      </c>
      <c r="F2132" s="2">
        <f t="shared" ref="F2132:F2195" si="265">AVERAGE(B2113:B2132)</f>
        <v>0.43350000000000011</v>
      </c>
      <c r="G2132" s="2">
        <f t="shared" si="259"/>
        <v>0.49020000000000008</v>
      </c>
      <c r="H2132" s="2">
        <f t="shared" si="263"/>
        <v>0.42335000000000017</v>
      </c>
      <c r="I2132" s="2">
        <f t="array" ref="I2132">SUMPRODUCT(B2116:B2135, (ROW(B2116:B2135)-ROW(B2116)+1)) / (20*21/2)</f>
        <v>0.44795238095238094</v>
      </c>
      <c r="J2132" s="2">
        <f t="shared" si="258"/>
        <v>0.45307451209674315</v>
      </c>
      <c r="K2132" s="2">
        <f t="shared" si="260"/>
        <v>0.47727766595849552</v>
      </c>
    </row>
    <row r="2133" spans="1:11" ht="13.5" x14ac:dyDescent="0.25">
      <c r="A2133" s="3">
        <f>TITRES_STAT!B2136</f>
        <v>45411</v>
      </c>
      <c r="B2133" s="5">
        <f>TITRES_STAT!D2136</f>
        <v>0.49</v>
      </c>
      <c r="C2133" s="2">
        <f t="shared" si="261"/>
        <v>2.0000000000000018E-2</v>
      </c>
      <c r="D2133" s="2">
        <f t="shared" si="262"/>
        <v>0.47400000000000003</v>
      </c>
      <c r="E2133" s="2">
        <f t="shared" si="264"/>
        <v>0.44700000000000006</v>
      </c>
      <c r="F2133" s="2">
        <f t="shared" si="265"/>
        <v>0.43500000000000005</v>
      </c>
      <c r="G2133" s="2">
        <f t="shared" si="259"/>
        <v>0.49099999999999999</v>
      </c>
      <c r="H2133" s="2">
        <f t="shared" si="263"/>
        <v>0.42405000000000009</v>
      </c>
      <c r="I2133" s="2">
        <f t="array" ref="I2133">SUMPRODUCT(B2117:B2136, (ROW(B2117:B2136)-ROW(B2117)+1)) / (20*21/2)</f>
        <v>0.44919047619047614</v>
      </c>
      <c r="J2133" s="2">
        <f t="shared" ref="J2133:J2196" si="266">$J$4*B2133+J2132*(1-$J$4)</f>
        <v>0.45659122523038664</v>
      </c>
      <c r="K2133" s="2">
        <f t="shared" si="260"/>
        <v>0.47777658101894671</v>
      </c>
    </row>
    <row r="2134" spans="1:11" ht="13.5" x14ac:dyDescent="0.25">
      <c r="A2134" s="3">
        <f>TITRES_STAT!B2137</f>
        <v>45412</v>
      </c>
      <c r="B2134" s="5">
        <f>TITRES_STAT!D2137</f>
        <v>0.47</v>
      </c>
      <c r="C2134" s="2">
        <f t="shared" si="261"/>
        <v>-2.0000000000000018E-2</v>
      </c>
      <c r="D2134" s="2">
        <f t="shared" si="262"/>
        <v>0.47799999999999992</v>
      </c>
      <c r="E2134" s="2">
        <f t="shared" si="264"/>
        <v>0.45400000000000001</v>
      </c>
      <c r="F2134" s="2">
        <f t="shared" si="265"/>
        <v>0.43600000000000005</v>
      </c>
      <c r="G2134" s="2">
        <f t="shared" si="259"/>
        <v>0.4914</v>
      </c>
      <c r="H2134" s="2">
        <f t="shared" si="263"/>
        <v>0.42465000000000003</v>
      </c>
      <c r="I2134" s="2">
        <f t="array" ref="I2134">SUMPRODUCT(B2118:B2137, (ROW(B2118:B2137)-ROW(B2118)+1)) / (20*21/2)</f>
        <v>0.45219047619047609</v>
      </c>
      <c r="J2134" s="2">
        <f t="shared" si="266"/>
        <v>0.45786825139892129</v>
      </c>
      <c r="K2134" s="2">
        <f t="shared" si="260"/>
        <v>0.47747161705741942</v>
      </c>
    </row>
    <row r="2135" spans="1:11" ht="13.5" x14ac:dyDescent="0.25">
      <c r="A2135" s="3">
        <f>TITRES_STAT!B2138</f>
        <v>45414</v>
      </c>
      <c r="B2135" s="5">
        <f>TITRES_STAT!D2138</f>
        <v>0.45</v>
      </c>
      <c r="C2135" s="2">
        <f t="shared" si="261"/>
        <v>-1.9999999999999962E-2</v>
      </c>
      <c r="D2135" s="2">
        <f t="shared" si="262"/>
        <v>0.47400000000000003</v>
      </c>
      <c r="E2135" s="2">
        <f t="shared" si="264"/>
        <v>0.45800000000000002</v>
      </c>
      <c r="F2135" s="2">
        <f t="shared" si="265"/>
        <v>0.437</v>
      </c>
      <c r="G2135" s="2">
        <f t="shared" si="259"/>
        <v>0.49159999999999998</v>
      </c>
      <c r="H2135" s="2">
        <f t="shared" si="263"/>
        <v>0.42515000000000003</v>
      </c>
      <c r="I2135" s="2">
        <f t="array" ref="I2135">SUMPRODUCT(B2119:B2138, (ROW(B2119:B2138)-ROW(B2119)+1)) / (20*21/2)</f>
        <v>0.45309523809523811</v>
      </c>
      <c r="J2135" s="2">
        <f t="shared" si="266"/>
        <v>0.45711889412283357</v>
      </c>
      <c r="K2135" s="2">
        <f t="shared" si="260"/>
        <v>0.47639429874144218</v>
      </c>
    </row>
    <row r="2136" spans="1:11" ht="13.5" x14ac:dyDescent="0.25">
      <c r="A2136" s="3">
        <f>TITRES_STAT!B2139</f>
        <v>45415</v>
      </c>
      <c r="B2136" s="5">
        <f>TITRES_STAT!D2139</f>
        <v>0.45</v>
      </c>
      <c r="C2136" s="2">
        <f t="shared" si="261"/>
        <v>0</v>
      </c>
      <c r="D2136" s="2">
        <f t="shared" si="262"/>
        <v>0.46600000000000003</v>
      </c>
      <c r="E2136" s="2">
        <f t="shared" si="264"/>
        <v>0.46100000000000002</v>
      </c>
      <c r="F2136" s="2">
        <f t="shared" si="265"/>
        <v>0.4385</v>
      </c>
      <c r="G2136" s="2">
        <f t="shared" si="259"/>
        <v>0.49159999999999998</v>
      </c>
      <c r="H2136" s="2">
        <f t="shared" si="263"/>
        <v>0.42565000000000003</v>
      </c>
      <c r="I2136" s="2">
        <f t="array" ref="I2136">SUMPRODUCT(B2120:B2139, (ROW(B2120:B2139)-ROW(B2120)+1)) / (20*21/2)</f>
        <v>0.45390476190476187</v>
      </c>
      <c r="J2136" s="2">
        <f t="shared" si="266"/>
        <v>0.45644090420637323</v>
      </c>
      <c r="K2136" s="2">
        <f t="shared" si="260"/>
        <v>0.4753592282025621</v>
      </c>
    </row>
    <row r="2137" spans="1:11" ht="13.5" x14ac:dyDescent="0.25">
      <c r="A2137" s="3">
        <f>TITRES_STAT!B2140</f>
        <v>45418</v>
      </c>
      <c r="B2137" s="5">
        <f>TITRES_STAT!D2140</f>
        <v>0.47</v>
      </c>
      <c r="C2137" s="2">
        <f t="shared" si="261"/>
        <v>1.9999999999999962E-2</v>
      </c>
      <c r="D2137" s="2">
        <f t="shared" si="262"/>
        <v>0.46600000000000003</v>
      </c>
      <c r="E2137" s="2">
        <f t="shared" si="264"/>
        <v>0.46499999999999997</v>
      </c>
      <c r="F2137" s="2">
        <f t="shared" si="265"/>
        <v>0.4405</v>
      </c>
      <c r="G2137" s="2">
        <f t="shared" si="259"/>
        <v>0.49159999999999998</v>
      </c>
      <c r="H2137" s="2">
        <f t="shared" si="263"/>
        <v>0.42625000000000007</v>
      </c>
      <c r="I2137" s="2">
        <f t="array" ref="I2137">SUMPRODUCT(B2121:B2140, (ROW(B2121:B2140)-ROW(B2121)+1)) / (20*21/2)</f>
        <v>0.45266666666666661</v>
      </c>
      <c r="J2137" s="2">
        <f t="shared" si="266"/>
        <v>0.45773224666290913</v>
      </c>
      <c r="K2137" s="2">
        <f t="shared" si="260"/>
        <v>0.47514906239069693</v>
      </c>
    </row>
    <row r="2138" spans="1:11" ht="13.5" x14ac:dyDescent="0.25">
      <c r="A2138" s="3">
        <f>TITRES_STAT!B2141</f>
        <v>45419</v>
      </c>
      <c r="B2138" s="5">
        <f>TITRES_STAT!D2141</f>
        <v>0.45</v>
      </c>
      <c r="C2138" s="2">
        <f t="shared" si="261"/>
        <v>-1.9999999999999962E-2</v>
      </c>
      <c r="D2138" s="2">
        <f t="shared" si="262"/>
        <v>0.45800000000000002</v>
      </c>
      <c r="E2138" s="2">
        <f t="shared" si="264"/>
        <v>0.46600000000000003</v>
      </c>
      <c r="F2138" s="2">
        <f t="shared" si="265"/>
        <v>0.4415</v>
      </c>
      <c r="G2138" s="2">
        <f t="shared" si="259"/>
        <v>0.49079999999999985</v>
      </c>
      <c r="H2138" s="2">
        <f t="shared" si="263"/>
        <v>0.42675000000000013</v>
      </c>
      <c r="I2138" s="2">
        <f t="array" ref="I2138">SUMPRODUCT(B2122:B2141, (ROW(B2122:B2141)-ROW(B2122)+1)) / (20*21/2)</f>
        <v>0.45138095238095233</v>
      </c>
      <c r="J2138" s="2">
        <f t="shared" si="266"/>
        <v>0.45699584221882256</v>
      </c>
      <c r="K2138" s="2">
        <f t="shared" si="260"/>
        <v>0.47416282464988529</v>
      </c>
    </row>
    <row r="2139" spans="1:11" ht="13.5" x14ac:dyDescent="0.25">
      <c r="A2139" s="3">
        <f>TITRES_STAT!B2142</f>
        <v>45420</v>
      </c>
      <c r="B2139" s="5">
        <f>TITRES_STAT!D2142</f>
        <v>0.45</v>
      </c>
      <c r="C2139" s="2">
        <f t="shared" si="261"/>
        <v>0</v>
      </c>
      <c r="D2139" s="2">
        <f t="shared" si="262"/>
        <v>0.45400000000000001</v>
      </c>
      <c r="E2139" s="2">
        <f t="shared" si="264"/>
        <v>0.46600000000000003</v>
      </c>
      <c r="F2139" s="2">
        <f t="shared" si="265"/>
        <v>0.44299999999999995</v>
      </c>
      <c r="G2139" s="2">
        <f t="shared" si="259"/>
        <v>0.48959999999999981</v>
      </c>
      <c r="H2139" s="2">
        <f t="shared" si="263"/>
        <v>0.42725000000000013</v>
      </c>
      <c r="I2139" s="2">
        <f t="array" ref="I2139">SUMPRODUCT(B2123:B2142, (ROW(B2123:B2142)-ROW(B2123)+1)) / (20*21/2)</f>
        <v>0.4490952380952381</v>
      </c>
      <c r="J2139" s="2">
        <f t="shared" si="266"/>
        <v>0.45632957153131565</v>
      </c>
      <c r="K2139" s="2">
        <f t="shared" si="260"/>
        <v>0.47321526289890942</v>
      </c>
    </row>
    <row r="2140" spans="1:11" ht="13.5" x14ac:dyDescent="0.25">
      <c r="A2140" s="3">
        <f>TITRES_STAT!B2143</f>
        <v>45421</v>
      </c>
      <c r="B2140" s="5">
        <f>TITRES_STAT!D2143</f>
        <v>0.43</v>
      </c>
      <c r="C2140" s="2">
        <f t="shared" si="261"/>
        <v>-2.0000000000000018E-2</v>
      </c>
      <c r="D2140" s="2">
        <f t="shared" si="262"/>
        <v>0.45</v>
      </c>
      <c r="E2140" s="2">
        <f t="shared" si="264"/>
        <v>0.46200000000000002</v>
      </c>
      <c r="F2140" s="2">
        <f t="shared" si="265"/>
        <v>0.44349999999999995</v>
      </c>
      <c r="G2140" s="2">
        <f t="shared" si="259"/>
        <v>0.4875999999999997</v>
      </c>
      <c r="H2140" s="2">
        <f t="shared" si="263"/>
        <v>0.4276500000000002</v>
      </c>
      <c r="I2140" s="2">
        <f t="array" ref="I2140">SUMPRODUCT(B2124:B2143, (ROW(B2124:B2143)-ROW(B2124)+1)) / (20*21/2)</f>
        <v>0.44580952380952382</v>
      </c>
      <c r="J2140" s="2">
        <f t="shared" si="266"/>
        <v>0.45382199329023798</v>
      </c>
      <c r="K2140" s="2">
        <f t="shared" si="260"/>
        <v>0.47152054670679533</v>
      </c>
    </row>
    <row r="2141" spans="1:11" ht="13.5" x14ac:dyDescent="0.25">
      <c r="A2141" s="3">
        <f>TITRES_STAT!B2144</f>
        <v>45422</v>
      </c>
      <c r="B2141" s="5">
        <f>TITRES_STAT!D2144</f>
        <v>0.43</v>
      </c>
      <c r="C2141" s="2">
        <f t="shared" si="261"/>
        <v>0</v>
      </c>
      <c r="D2141" s="2">
        <f t="shared" si="262"/>
        <v>0.44600000000000001</v>
      </c>
      <c r="E2141" s="2">
        <f t="shared" si="264"/>
        <v>0.45599999999999996</v>
      </c>
      <c r="F2141" s="2">
        <f t="shared" si="265"/>
        <v>0.44399999999999995</v>
      </c>
      <c r="G2141" s="2">
        <f t="shared" si="259"/>
        <v>0.48519999999999974</v>
      </c>
      <c r="H2141" s="2">
        <f t="shared" si="263"/>
        <v>0.42805000000000026</v>
      </c>
      <c r="I2141" s="2">
        <f t="array" ref="I2141">SUMPRODUCT(B2125:B2144, (ROW(B2125:B2144)-ROW(B2125)+1)) / (20*21/2)</f>
        <v>0.44152380952380954</v>
      </c>
      <c r="J2141" s="2">
        <f t="shared" si="266"/>
        <v>0.45155323202450104</v>
      </c>
      <c r="K2141" s="2">
        <f t="shared" si="260"/>
        <v>0.46989228997319549</v>
      </c>
    </row>
    <row r="2142" spans="1:11" ht="13.5" x14ac:dyDescent="0.25">
      <c r="A2142" s="3">
        <f>TITRES_STAT!B2145</f>
        <v>45425</v>
      </c>
      <c r="B2142" s="5">
        <f>TITRES_STAT!D2145</f>
        <v>0.42</v>
      </c>
      <c r="C2142" s="2">
        <f t="shared" si="261"/>
        <v>-1.0000000000000009E-2</v>
      </c>
      <c r="D2142" s="2">
        <f t="shared" si="262"/>
        <v>0.43600000000000005</v>
      </c>
      <c r="E2142" s="2">
        <f t="shared" si="264"/>
        <v>0.45100000000000007</v>
      </c>
      <c r="F2142" s="2">
        <f t="shared" si="265"/>
        <v>0.44450000000000001</v>
      </c>
      <c r="G2142" s="2">
        <f t="shared" si="259"/>
        <v>0.48259999999999986</v>
      </c>
      <c r="H2142" s="2">
        <f t="shared" si="263"/>
        <v>0.42840000000000034</v>
      </c>
      <c r="I2142" s="2">
        <f t="array" ref="I2142">SUMPRODUCT(B2126:B2145, (ROW(B2126:B2145)-ROW(B2126)+1)) / (20*21/2)</f>
        <v>0.43628571428571422</v>
      </c>
      <c r="J2142" s="2">
        <f t="shared" si="266"/>
        <v>0.44854816230788186</v>
      </c>
      <c r="K2142" s="2">
        <f t="shared" si="260"/>
        <v>0.46793572958208979</v>
      </c>
    </row>
    <row r="2143" spans="1:11" ht="13.5" x14ac:dyDescent="0.25">
      <c r="A2143" s="3">
        <f>TITRES_STAT!B2146</f>
        <v>45426</v>
      </c>
      <c r="B2143" s="5">
        <f>TITRES_STAT!D2146</f>
        <v>0.41</v>
      </c>
      <c r="C2143" s="2">
        <f t="shared" si="261"/>
        <v>-1.0000000000000009E-2</v>
      </c>
      <c r="D2143" s="2">
        <f t="shared" si="262"/>
        <v>0.42800000000000005</v>
      </c>
      <c r="E2143" s="2">
        <f t="shared" si="264"/>
        <v>0.44300000000000006</v>
      </c>
      <c r="F2143" s="2">
        <f t="shared" si="265"/>
        <v>0.44500000000000001</v>
      </c>
      <c r="G2143" s="2">
        <f t="shared" si="259"/>
        <v>0.47959999999999986</v>
      </c>
      <c r="H2143" s="2">
        <f t="shared" si="263"/>
        <v>0.42870000000000025</v>
      </c>
      <c r="I2143" s="2">
        <f t="array" ref="I2143">SUMPRODUCT(B2127:B2146, (ROW(B2127:B2146)-ROW(B2127)+1)) / (20*21/2)</f>
        <v>0.43209523809523809</v>
      </c>
      <c r="J2143" s="2">
        <f t="shared" si="266"/>
        <v>0.44487690875475028</v>
      </c>
      <c r="K2143" s="2">
        <f t="shared" si="260"/>
        <v>0.46566374018671369</v>
      </c>
    </row>
    <row r="2144" spans="1:11" ht="13.5" x14ac:dyDescent="0.25">
      <c r="A2144" s="3">
        <f>TITRES_STAT!B2147</f>
        <v>45427</v>
      </c>
      <c r="B2144" s="5">
        <f>TITRES_STAT!D2147</f>
        <v>0.4</v>
      </c>
      <c r="C2144" s="2">
        <f t="shared" si="261"/>
        <v>-9.9999999999999534E-3</v>
      </c>
      <c r="D2144" s="2">
        <f t="shared" si="262"/>
        <v>0.41799999999999998</v>
      </c>
      <c r="E2144" s="2">
        <f t="shared" si="264"/>
        <v>0.43600000000000005</v>
      </c>
      <c r="F2144" s="2">
        <f t="shared" si="265"/>
        <v>0.44500000000000001</v>
      </c>
      <c r="G2144" s="2">
        <f t="shared" si="259"/>
        <v>0.47639999999999988</v>
      </c>
      <c r="H2144" s="2">
        <f t="shared" si="263"/>
        <v>0.42895000000000033</v>
      </c>
      <c r="I2144" s="2">
        <f t="array" ref="I2144">SUMPRODUCT(B2128:B2147, (ROW(B2128:B2147)-ROW(B2128)+1)) / (20*21/2)</f>
        <v>0.42895238095238086</v>
      </c>
      <c r="J2144" s="2">
        <f t="shared" si="266"/>
        <v>0.44060291744477409</v>
      </c>
      <c r="K2144" s="2">
        <f t="shared" si="260"/>
        <v>0.4630886915519406</v>
      </c>
    </row>
    <row r="2145" spans="1:11" ht="13.5" x14ac:dyDescent="0.25">
      <c r="A2145" s="3">
        <f>TITRES_STAT!B2148</f>
        <v>45428</v>
      </c>
      <c r="B2145" s="5">
        <f>TITRES_STAT!D2148</f>
        <v>0.39</v>
      </c>
      <c r="C2145" s="2">
        <f t="shared" si="261"/>
        <v>-1.0000000000000009E-2</v>
      </c>
      <c r="D2145" s="2">
        <f t="shared" si="262"/>
        <v>0.41000000000000003</v>
      </c>
      <c r="E2145" s="2">
        <f t="shared" si="264"/>
        <v>0.43</v>
      </c>
      <c r="F2145" s="2">
        <f t="shared" si="265"/>
        <v>0.44400000000000006</v>
      </c>
      <c r="G2145" s="2">
        <f t="shared" si="259"/>
        <v>0.47279999999999978</v>
      </c>
      <c r="H2145" s="2">
        <f t="shared" si="263"/>
        <v>0.42915000000000036</v>
      </c>
      <c r="I2145" s="2">
        <f t="array" ref="I2145">SUMPRODUCT(B2129:B2148, (ROW(B2129:B2148)-ROW(B2129)+1)) / (20*21/2)</f>
        <v>0.42685714285714293</v>
      </c>
      <c r="J2145" s="2">
        <f t="shared" si="266"/>
        <v>0.43578359197384325</v>
      </c>
      <c r="K2145" s="2">
        <f t="shared" si="260"/>
        <v>0.4602224683538253</v>
      </c>
    </row>
    <row r="2146" spans="1:11" ht="13.5" x14ac:dyDescent="0.25">
      <c r="A2146" s="3">
        <f>TITRES_STAT!B2149</f>
        <v>45429</v>
      </c>
      <c r="B2146" s="5">
        <f>TITRES_STAT!D2149</f>
        <v>0.4</v>
      </c>
      <c r="C2146" s="2">
        <f t="shared" si="261"/>
        <v>1.0000000000000009E-2</v>
      </c>
      <c r="D2146" s="2">
        <f t="shared" si="262"/>
        <v>0.40400000000000003</v>
      </c>
      <c r="E2146" s="2">
        <f t="shared" si="264"/>
        <v>0.42499999999999999</v>
      </c>
      <c r="F2146" s="2">
        <f t="shared" si="265"/>
        <v>0.44300000000000006</v>
      </c>
      <c r="G2146" s="2">
        <f t="shared" si="259"/>
        <v>0.46939999999999976</v>
      </c>
      <c r="H2146" s="2">
        <f t="shared" si="263"/>
        <v>0.42940000000000039</v>
      </c>
      <c r="I2146" s="2">
        <f t="array" ref="I2146">SUMPRODUCT(B2130:B2149, (ROW(B2130:B2149)-ROW(B2130)+1)) / (20*21/2)</f>
        <v>0.42485714285714293</v>
      </c>
      <c r="J2146" s="2">
        <f t="shared" si="266"/>
        <v>0.43237563083347719</v>
      </c>
      <c r="K2146" s="2">
        <f t="shared" si="260"/>
        <v>0.4578608029281851</v>
      </c>
    </row>
    <row r="2147" spans="1:11" ht="13.5" x14ac:dyDescent="0.25">
      <c r="A2147" s="3">
        <f>TITRES_STAT!B2150</f>
        <v>45432</v>
      </c>
      <c r="B2147" s="5">
        <f>TITRES_STAT!D2150</f>
        <v>0.41</v>
      </c>
      <c r="C2147" s="2">
        <f t="shared" si="261"/>
        <v>9.9999999999999534E-3</v>
      </c>
      <c r="D2147" s="2">
        <f t="shared" si="262"/>
        <v>0.40200000000000002</v>
      </c>
      <c r="E2147" s="2">
        <f t="shared" si="264"/>
        <v>0.41900000000000004</v>
      </c>
      <c r="F2147" s="2">
        <f t="shared" si="265"/>
        <v>0.442</v>
      </c>
      <c r="G2147" s="2">
        <f t="shared" si="259"/>
        <v>0.46619999999999984</v>
      </c>
      <c r="H2147" s="2">
        <f t="shared" si="263"/>
        <v>0.42970000000000036</v>
      </c>
      <c r="I2147" s="2">
        <f t="array" ref="I2147">SUMPRODUCT(B2131:B2150, (ROW(B2131:B2150)-ROW(B2131)+1)) / (20*21/2)</f>
        <v>0.42204761904761912</v>
      </c>
      <c r="J2147" s="2">
        <f t="shared" si="266"/>
        <v>0.43024461837314604</v>
      </c>
      <c r="K2147" s="2">
        <f t="shared" si="260"/>
        <v>0.45598390869570726</v>
      </c>
    </row>
    <row r="2148" spans="1:11" ht="13.5" x14ac:dyDescent="0.25">
      <c r="A2148" s="3">
        <f>TITRES_STAT!B2151</f>
        <v>45433</v>
      </c>
      <c r="B2148" s="5">
        <f>TITRES_STAT!D2151</f>
        <v>0.42</v>
      </c>
      <c r="C2148" s="2">
        <f t="shared" si="261"/>
        <v>1.0000000000000009E-2</v>
      </c>
      <c r="D2148" s="2">
        <f t="shared" si="262"/>
        <v>0.40400000000000003</v>
      </c>
      <c r="E2148" s="2">
        <f t="shared" si="264"/>
        <v>0.41600000000000004</v>
      </c>
      <c r="F2148" s="2">
        <f t="shared" si="265"/>
        <v>0.441</v>
      </c>
      <c r="G2148" s="2">
        <f t="shared" si="259"/>
        <v>0.46359999999999985</v>
      </c>
      <c r="H2148" s="2">
        <f t="shared" si="263"/>
        <v>0.43005000000000032</v>
      </c>
      <c r="I2148" s="2">
        <f t="array" ref="I2148">SUMPRODUCT(B2132:B2151, (ROW(B2132:B2151)-ROW(B2132)+1)) / (20*21/2)</f>
        <v>0.41857142857142859</v>
      </c>
      <c r="J2148" s="2">
        <f t="shared" si="266"/>
        <v>0.42926894043284641</v>
      </c>
      <c r="K2148" s="2">
        <f t="shared" si="260"/>
        <v>0.45457277502136584</v>
      </c>
    </row>
    <row r="2149" spans="1:11" ht="13.5" x14ac:dyDescent="0.25">
      <c r="A2149" s="3">
        <f>TITRES_STAT!B2152</f>
        <v>45434</v>
      </c>
      <c r="B2149" s="5">
        <f>TITRES_STAT!D2152</f>
        <v>0.42</v>
      </c>
      <c r="C2149" s="2">
        <f t="shared" si="261"/>
        <v>0</v>
      </c>
      <c r="D2149" s="2">
        <f t="shared" si="262"/>
        <v>0.40800000000000003</v>
      </c>
      <c r="E2149" s="2">
        <f t="shared" si="264"/>
        <v>0.41299999999999998</v>
      </c>
      <c r="F2149" s="2">
        <f t="shared" si="265"/>
        <v>0.43950000000000006</v>
      </c>
      <c r="G2149" s="2">
        <f t="shared" si="259"/>
        <v>0.46099999999999997</v>
      </c>
      <c r="H2149" s="2">
        <f t="shared" si="263"/>
        <v>0.43040000000000034</v>
      </c>
      <c r="I2149" s="2">
        <f t="array" ref="I2149">SUMPRODUCT(B2133:B2152, (ROW(B2133:B2152)-ROW(B2133)+1)) / (20*21/2)</f>
        <v>0.41457142857142842</v>
      </c>
      <c r="J2149" s="2">
        <f t="shared" si="266"/>
        <v>0.42838618420114671</v>
      </c>
      <c r="K2149" s="2">
        <f t="shared" si="260"/>
        <v>0.45321697992248877</v>
      </c>
    </row>
    <row r="2150" spans="1:11" ht="13.5" x14ac:dyDescent="0.25">
      <c r="A2150" s="3">
        <f>TITRES_STAT!B2153</f>
        <v>45435</v>
      </c>
      <c r="B2150" s="5">
        <f>TITRES_STAT!D2153</f>
        <v>0.41</v>
      </c>
      <c r="C2150" s="2">
        <f t="shared" si="261"/>
        <v>-1.0000000000000009E-2</v>
      </c>
      <c r="D2150" s="2">
        <f t="shared" si="262"/>
        <v>0.41200000000000003</v>
      </c>
      <c r="E2150" s="2">
        <f t="shared" si="264"/>
        <v>0.41100000000000003</v>
      </c>
      <c r="F2150" s="2">
        <f t="shared" si="265"/>
        <v>0.4365</v>
      </c>
      <c r="G2150" s="2">
        <f t="shared" si="259"/>
        <v>0.4582</v>
      </c>
      <c r="H2150" s="2">
        <f t="shared" si="263"/>
        <v>0.43070000000000036</v>
      </c>
      <c r="I2150" s="2">
        <f t="array" ref="I2150">SUMPRODUCT(B2134:B2153, (ROW(B2134:B2153)-ROW(B2134)+1)) / (20*21/2)</f>
        <v>0.41</v>
      </c>
      <c r="J2150" s="2">
        <f t="shared" si="266"/>
        <v>0.42663511903913276</v>
      </c>
      <c r="K2150" s="2">
        <f t="shared" si="260"/>
        <v>0.45152219639611663</v>
      </c>
    </row>
    <row r="2151" spans="1:11" ht="13.5" x14ac:dyDescent="0.25">
      <c r="A2151" s="3">
        <f>TITRES_STAT!B2154</f>
        <v>45436</v>
      </c>
      <c r="B2151" s="5">
        <f>TITRES_STAT!D2154</f>
        <v>0.4</v>
      </c>
      <c r="C2151" s="2">
        <f t="shared" si="261"/>
        <v>-9.9999999999999534E-3</v>
      </c>
      <c r="D2151" s="2">
        <f t="shared" si="262"/>
        <v>0.41200000000000003</v>
      </c>
      <c r="E2151" s="2">
        <f t="shared" si="264"/>
        <v>0.40800000000000003</v>
      </c>
      <c r="F2151" s="2">
        <f t="shared" si="265"/>
        <v>0.43200000000000005</v>
      </c>
      <c r="G2151" s="2">
        <f t="shared" si="259"/>
        <v>0.4556</v>
      </c>
      <c r="H2151" s="2">
        <f t="shared" si="263"/>
        <v>0.43095000000000039</v>
      </c>
      <c r="I2151" s="2">
        <f t="array" ref="I2151">SUMPRODUCT(B2135:B2154, (ROW(B2135:B2154)-ROW(B2135)+1)) / (20*21/2)</f>
        <v>0.40690476190476182</v>
      </c>
      <c r="J2151" s="2">
        <f t="shared" si="266"/>
        <v>0.42409844103540584</v>
      </c>
      <c r="K2151" s="2">
        <f t="shared" si="260"/>
        <v>0.44950171810607287</v>
      </c>
    </row>
    <row r="2152" spans="1:11" ht="13.5" x14ac:dyDescent="0.25">
      <c r="A2152" s="3">
        <f>TITRES_STAT!B2155</f>
        <v>45439</v>
      </c>
      <c r="B2152" s="5">
        <f>TITRES_STAT!D2155</f>
        <v>0.39</v>
      </c>
      <c r="C2152" s="2">
        <f t="shared" si="261"/>
        <v>-1.0000000000000009E-2</v>
      </c>
      <c r="D2152" s="2">
        <f t="shared" si="262"/>
        <v>0.40800000000000003</v>
      </c>
      <c r="E2152" s="2">
        <f t="shared" si="264"/>
        <v>0.40499999999999997</v>
      </c>
      <c r="F2152" s="2">
        <f t="shared" si="265"/>
        <v>0.4280000000000001</v>
      </c>
      <c r="G2152" s="2">
        <f t="shared" si="259"/>
        <v>0.45240000000000002</v>
      </c>
      <c r="H2152" s="2">
        <f t="shared" si="263"/>
        <v>0.43115000000000042</v>
      </c>
      <c r="I2152" s="2">
        <f t="array" ref="I2152">SUMPRODUCT(B2136:B2155, (ROW(B2136:B2155)-ROW(B2136)+1)) / (20*21/2)</f>
        <v>0.40514285714285714</v>
      </c>
      <c r="J2152" s="2">
        <f t="shared" si="266"/>
        <v>0.42085097046060527</v>
      </c>
      <c r="K2152" s="2">
        <f t="shared" si="260"/>
        <v>0.44716831739603086</v>
      </c>
    </row>
    <row r="2153" spans="1:11" ht="13.5" x14ac:dyDescent="0.25">
      <c r="A2153" s="3">
        <f>TITRES_STAT!B2156</f>
        <v>45440</v>
      </c>
      <c r="B2153" s="5">
        <f>TITRES_STAT!D2156</f>
        <v>0.38</v>
      </c>
      <c r="C2153" s="2">
        <f t="shared" si="261"/>
        <v>-1.0000000000000009E-2</v>
      </c>
      <c r="D2153" s="2">
        <f t="shared" si="262"/>
        <v>0.4</v>
      </c>
      <c r="E2153" s="2">
        <f t="shared" si="264"/>
        <v>0.40200000000000002</v>
      </c>
      <c r="F2153" s="2">
        <f t="shared" si="265"/>
        <v>0.42250000000000015</v>
      </c>
      <c r="G2153" s="2">
        <f t="shared" si="259"/>
        <v>0.4486</v>
      </c>
      <c r="H2153" s="2">
        <f t="shared" si="263"/>
        <v>0.43130000000000041</v>
      </c>
      <c r="I2153" s="2">
        <f t="array" ref="I2153">SUMPRODUCT(B2137:B2156, (ROW(B2137:B2156)-ROW(B2137)+1)) / (20*21/2)</f>
        <v>0.40266666666666667</v>
      </c>
      <c r="J2153" s="2">
        <f t="shared" si="266"/>
        <v>0.41696040184530958</v>
      </c>
      <c r="K2153" s="2">
        <f t="shared" si="260"/>
        <v>0.4445342657334414</v>
      </c>
    </row>
    <row r="2154" spans="1:11" ht="13.5" x14ac:dyDescent="0.25">
      <c r="A2154" s="3">
        <f>TITRES_STAT!B2157</f>
        <v>45441</v>
      </c>
      <c r="B2154" s="5">
        <f>TITRES_STAT!D2157</f>
        <v>0.39</v>
      </c>
      <c r="C2154" s="2">
        <f t="shared" si="261"/>
        <v>1.0000000000000009E-2</v>
      </c>
      <c r="D2154" s="2">
        <f t="shared" si="262"/>
        <v>0.39400000000000002</v>
      </c>
      <c r="E2154" s="2">
        <f t="shared" si="264"/>
        <v>0.40099999999999997</v>
      </c>
      <c r="F2154" s="2">
        <f t="shared" si="265"/>
        <v>0.41850000000000004</v>
      </c>
      <c r="G2154" s="2">
        <f t="shared" si="259"/>
        <v>0.44520000000000004</v>
      </c>
      <c r="H2154" s="2">
        <f t="shared" si="263"/>
        <v>0.43150000000000044</v>
      </c>
      <c r="I2154" s="2">
        <f t="array" ref="I2154">SUMPRODUCT(B2138:B2157, (ROW(B2138:B2157)-ROW(B2138)+1)) / (20*21/2)</f>
        <v>0.39952380952380956</v>
      </c>
      <c r="J2154" s="2">
        <f t="shared" si="266"/>
        <v>0.41439274452670866</v>
      </c>
      <c r="K2154" s="2">
        <f t="shared" si="260"/>
        <v>0.44239566707722805</v>
      </c>
    </row>
    <row r="2155" spans="1:11" ht="13.5" x14ac:dyDescent="0.25">
      <c r="A2155" s="3">
        <f>TITRES_STAT!B2158</f>
        <v>45442</v>
      </c>
      <c r="B2155" s="5">
        <f>TITRES_STAT!D2158</f>
        <v>0.4</v>
      </c>
      <c r="C2155" s="2">
        <f t="shared" si="261"/>
        <v>1.0000000000000009E-2</v>
      </c>
      <c r="D2155" s="2">
        <f t="shared" si="262"/>
        <v>0.39200000000000002</v>
      </c>
      <c r="E2155" s="2">
        <f t="shared" si="264"/>
        <v>0.40200000000000002</v>
      </c>
      <c r="F2155" s="2">
        <f t="shared" si="265"/>
        <v>0.41600000000000004</v>
      </c>
      <c r="G2155" s="2">
        <f t="shared" si="259"/>
        <v>0.44159999999999999</v>
      </c>
      <c r="H2155" s="2">
        <f t="shared" si="263"/>
        <v>0.43175000000000047</v>
      </c>
      <c r="I2155" s="2">
        <f t="array" ref="I2155">SUMPRODUCT(B2139:B2158, (ROW(B2139:B2158)-ROW(B2139)+1)) / (20*21/2)</f>
        <v>0.39680952380952378</v>
      </c>
      <c r="J2155" s="2">
        <f t="shared" si="266"/>
        <v>0.41302200695273639</v>
      </c>
      <c r="K2155" s="2">
        <f t="shared" si="260"/>
        <v>0.44073309189772891</v>
      </c>
    </row>
    <row r="2156" spans="1:11" ht="13.5" x14ac:dyDescent="0.25">
      <c r="A2156" s="3">
        <f>TITRES_STAT!B2159</f>
        <v>45443</v>
      </c>
      <c r="B2156" s="5">
        <f>TITRES_STAT!D2159</f>
        <v>0.39</v>
      </c>
      <c r="C2156" s="2">
        <f t="shared" si="261"/>
        <v>-1.0000000000000009E-2</v>
      </c>
      <c r="D2156" s="2">
        <f t="shared" si="262"/>
        <v>0.39</v>
      </c>
      <c r="E2156" s="2">
        <f t="shared" si="264"/>
        <v>0.40099999999999997</v>
      </c>
      <c r="F2156" s="2">
        <f t="shared" si="265"/>
        <v>0.41299999999999998</v>
      </c>
      <c r="G2156" s="2">
        <f t="shared" si="259"/>
        <v>0.43819999999999992</v>
      </c>
      <c r="H2156" s="2">
        <f t="shared" si="263"/>
        <v>0.43195000000000044</v>
      </c>
      <c r="I2156" s="2">
        <f t="array" ref="I2156">SUMPRODUCT(B2140:B2159, (ROW(B2140:B2159)-ROW(B2140)+1)) / (20*21/2)</f>
        <v>0.39538095238095239</v>
      </c>
      <c r="J2156" s="2">
        <f t="shared" si="266"/>
        <v>0.41082943486199958</v>
      </c>
      <c r="K2156" s="2">
        <f t="shared" si="260"/>
        <v>0.43874355888213173</v>
      </c>
    </row>
    <row r="2157" spans="1:11" ht="13.5" x14ac:dyDescent="0.25">
      <c r="A2157" s="3">
        <f>TITRES_STAT!B2160</f>
        <v>45446</v>
      </c>
      <c r="B2157" s="5">
        <f>TITRES_STAT!D2160</f>
        <v>0.38</v>
      </c>
      <c r="C2157" s="2">
        <f t="shared" si="261"/>
        <v>-1.0000000000000009E-2</v>
      </c>
      <c r="D2157" s="2">
        <f t="shared" si="262"/>
        <v>0.38800000000000001</v>
      </c>
      <c r="E2157" s="2">
        <f t="shared" si="264"/>
        <v>0.39800000000000002</v>
      </c>
      <c r="F2157" s="2">
        <f t="shared" si="265"/>
        <v>0.40849999999999997</v>
      </c>
      <c r="G2157" s="2">
        <f t="shared" si="259"/>
        <v>0.43499999999999994</v>
      </c>
      <c r="H2157" s="2">
        <f t="shared" si="263"/>
        <v>0.43210000000000043</v>
      </c>
      <c r="I2157" s="2">
        <f t="array" ref="I2157">SUMPRODUCT(B2141:B2160, (ROW(B2141:B2160)-ROW(B2141)+1)) / (20*21/2)</f>
        <v>0.39519047619047615</v>
      </c>
      <c r="J2157" s="2">
        <f t="shared" si="266"/>
        <v>0.40789329820847586</v>
      </c>
      <c r="K2157" s="2">
        <f t="shared" si="260"/>
        <v>0.43643988990636184</v>
      </c>
    </row>
    <row r="2158" spans="1:11" ht="13.5" x14ac:dyDescent="0.25">
      <c r="A2158" s="3">
        <f>TITRES_STAT!B2161</f>
        <v>45447</v>
      </c>
      <c r="B2158" s="5">
        <f>TITRES_STAT!D2161</f>
        <v>0.38</v>
      </c>
      <c r="C2158" s="2">
        <f t="shared" si="261"/>
        <v>0</v>
      </c>
      <c r="D2158" s="2">
        <f t="shared" si="262"/>
        <v>0.38800000000000001</v>
      </c>
      <c r="E2158" s="2">
        <f t="shared" si="264"/>
        <v>0.39400000000000002</v>
      </c>
      <c r="F2158" s="2">
        <f t="shared" si="265"/>
        <v>0.40499999999999997</v>
      </c>
      <c r="G2158" s="2">
        <f t="shared" si="259"/>
        <v>0.43179999999999991</v>
      </c>
      <c r="H2158" s="2">
        <f t="shared" si="263"/>
        <v>0.43225000000000036</v>
      </c>
      <c r="I2158" s="2">
        <f t="array" ref="I2158">SUMPRODUCT(B2142:B2161, (ROW(B2142:B2161)-ROW(B2142)+1)) / (20*21/2)</f>
        <v>0.39609523809523806</v>
      </c>
      <c r="J2158" s="2">
        <f t="shared" si="266"/>
        <v>0.40523679361719245</v>
      </c>
      <c r="K2158" s="2">
        <f t="shared" si="260"/>
        <v>0.43422656089042611</v>
      </c>
    </row>
    <row r="2159" spans="1:11" ht="13.5" x14ac:dyDescent="0.25">
      <c r="A2159" s="3">
        <f>TITRES_STAT!B2162</f>
        <v>45448</v>
      </c>
      <c r="B2159" s="5">
        <f>TITRES_STAT!D2162</f>
        <v>0.39</v>
      </c>
      <c r="C2159" s="2">
        <f t="shared" si="261"/>
        <v>1.0000000000000009E-2</v>
      </c>
      <c r="D2159" s="2">
        <f t="shared" si="262"/>
        <v>0.38800000000000001</v>
      </c>
      <c r="E2159" s="2">
        <f t="shared" si="264"/>
        <v>0.39100000000000001</v>
      </c>
      <c r="F2159" s="2">
        <f t="shared" si="265"/>
        <v>0.40199999999999997</v>
      </c>
      <c r="G2159" s="2">
        <f t="shared" si="259"/>
        <v>0.42880000000000001</v>
      </c>
      <c r="H2159" s="2">
        <f t="shared" si="263"/>
        <v>0.43245000000000033</v>
      </c>
      <c r="I2159" s="2">
        <f t="array" ref="I2159">SUMPRODUCT(B2143:B2162, (ROW(B2143:B2162)-ROW(B2143)+1)) / (20*21/2)</f>
        <v>0.39804761904761904</v>
      </c>
      <c r="J2159" s="2">
        <f t="shared" si="266"/>
        <v>0.40378567041555508</v>
      </c>
      <c r="K2159" s="2">
        <f t="shared" si="260"/>
        <v>0.43249218595354666</v>
      </c>
    </row>
    <row r="2160" spans="1:11" ht="13.5" x14ac:dyDescent="0.25">
      <c r="A2160" s="3">
        <f>TITRES_STAT!B2163</f>
        <v>45449</v>
      </c>
      <c r="B2160" s="5">
        <f>TITRES_STAT!D2163</f>
        <v>0.4</v>
      </c>
      <c r="C2160" s="2">
        <f t="shared" si="261"/>
        <v>1.0000000000000009E-2</v>
      </c>
      <c r="D2160" s="2">
        <f t="shared" si="262"/>
        <v>0.38800000000000001</v>
      </c>
      <c r="E2160" s="2">
        <f t="shared" si="264"/>
        <v>0.39</v>
      </c>
      <c r="F2160" s="2">
        <f t="shared" si="265"/>
        <v>0.40049999999999997</v>
      </c>
      <c r="G2160" s="2">
        <f t="shared" si="259"/>
        <v>0.4264</v>
      </c>
      <c r="H2160" s="2">
        <f t="shared" si="263"/>
        <v>0.43270000000000036</v>
      </c>
      <c r="I2160" s="2">
        <f t="array" ref="I2160">SUMPRODUCT(B2144:B2163, (ROW(B2144:B2163)-ROW(B2144)+1)) / (20*21/2)</f>
        <v>0.40095238095238095</v>
      </c>
      <c r="J2160" s="2">
        <f t="shared" si="266"/>
        <v>0.40342513037597838</v>
      </c>
      <c r="K2160" s="2">
        <f t="shared" si="260"/>
        <v>0.43121798258281935</v>
      </c>
    </row>
    <row r="2161" spans="1:11" ht="13.5" x14ac:dyDescent="0.25">
      <c r="A2161" s="3">
        <f>TITRES_STAT!B2164</f>
        <v>45450</v>
      </c>
      <c r="B2161" s="5">
        <f>TITRES_STAT!D2164</f>
        <v>0.41</v>
      </c>
      <c r="C2161" s="2">
        <f t="shared" si="261"/>
        <v>9.9999999999999534E-3</v>
      </c>
      <c r="D2161" s="2">
        <f t="shared" si="262"/>
        <v>0.39199999999999996</v>
      </c>
      <c r="E2161" s="2">
        <f t="shared" si="264"/>
        <v>0.39100000000000001</v>
      </c>
      <c r="F2161" s="2">
        <f t="shared" si="265"/>
        <v>0.39949999999999997</v>
      </c>
      <c r="G2161" s="2">
        <f t="shared" si="259"/>
        <v>0.42460000000000003</v>
      </c>
      <c r="H2161" s="2">
        <f t="shared" si="263"/>
        <v>0.43300000000000033</v>
      </c>
      <c r="I2161" s="2">
        <f t="array" ref="I2161">SUMPRODUCT(B2145:B2164, (ROW(B2145:B2164)-ROW(B2145)+1)) / (20*21/2)</f>
        <v>0.40471428571428569</v>
      </c>
      <c r="J2161" s="2">
        <f t="shared" si="266"/>
        <v>0.40405130843540904</v>
      </c>
      <c r="K2161" s="2">
        <f t="shared" si="260"/>
        <v>0.43038590483447348</v>
      </c>
    </row>
    <row r="2162" spans="1:11" ht="13.5" x14ac:dyDescent="0.25">
      <c r="A2162" s="3">
        <f>TITRES_STAT!B2165</f>
        <v>45453</v>
      </c>
      <c r="B2162" s="5">
        <f>TITRES_STAT!D2165</f>
        <v>0.42</v>
      </c>
      <c r="C2162" s="2">
        <f t="shared" si="261"/>
        <v>1.0000000000000009E-2</v>
      </c>
      <c r="D2162" s="2">
        <f t="shared" si="262"/>
        <v>0.39999999999999997</v>
      </c>
      <c r="E2162" s="2">
        <f t="shared" si="264"/>
        <v>0.39400000000000002</v>
      </c>
      <c r="F2162" s="2">
        <f t="shared" si="265"/>
        <v>0.39949999999999997</v>
      </c>
      <c r="G2162" s="2">
        <f t="shared" ref="G2162:G2225" si="267">AVERAGE(B2113:B2162)</f>
        <v>0.42339999999999994</v>
      </c>
      <c r="H2162" s="2">
        <f t="shared" si="263"/>
        <v>0.43335000000000029</v>
      </c>
      <c r="I2162" s="2">
        <f t="array" ref="I2162">SUMPRODUCT(B2146:B2165, (ROW(B2146:B2165)-ROW(B2146)+1)) / (20*21/2)</f>
        <v>0.40923809523809523</v>
      </c>
      <c r="J2162" s="2">
        <f t="shared" si="266"/>
        <v>0.40557023144156057</v>
      </c>
      <c r="K2162" s="2">
        <f t="shared" si="260"/>
        <v>0.42997861444880786</v>
      </c>
    </row>
    <row r="2163" spans="1:11" ht="13.5" x14ac:dyDescent="0.25">
      <c r="A2163" s="3">
        <f>TITRES_STAT!B2166</f>
        <v>45454</v>
      </c>
      <c r="B2163" s="5">
        <f>TITRES_STAT!D2166</f>
        <v>0.43</v>
      </c>
      <c r="C2163" s="2">
        <f t="shared" si="261"/>
        <v>1.0000000000000009E-2</v>
      </c>
      <c r="D2163" s="2">
        <f t="shared" si="262"/>
        <v>0.41</v>
      </c>
      <c r="E2163" s="2">
        <f t="shared" si="264"/>
        <v>0.39900000000000002</v>
      </c>
      <c r="F2163" s="2">
        <f t="shared" si="265"/>
        <v>0.40049999999999997</v>
      </c>
      <c r="G2163" s="2">
        <f t="shared" si="267"/>
        <v>0.42279999999999995</v>
      </c>
      <c r="H2163" s="2">
        <f t="shared" si="263"/>
        <v>0.43375000000000036</v>
      </c>
      <c r="I2163" s="2">
        <f t="array" ref="I2163">SUMPRODUCT(B2147:B2166, (ROW(B2147:B2166)-ROW(B2147)+1)) / (20*21/2)</f>
        <v>0.41538095238095235</v>
      </c>
      <c r="J2163" s="2">
        <f t="shared" si="266"/>
        <v>0.40789687606617386</v>
      </c>
      <c r="K2163" s="2">
        <f t="shared" ref="K2163:K2226" si="268">$K$4*B2163+(1-$K$4)*K2162</f>
        <v>0.42997945309787422</v>
      </c>
    </row>
    <row r="2164" spans="1:11" ht="13.5" x14ac:dyDescent="0.25">
      <c r="A2164" s="3">
        <f>TITRES_STAT!B2167</f>
        <v>45455</v>
      </c>
      <c r="B2164" s="5">
        <f>TITRES_STAT!D2167</f>
        <v>0.44</v>
      </c>
      <c r="C2164" s="2">
        <f t="shared" si="261"/>
        <v>1.0000000000000009E-2</v>
      </c>
      <c r="D2164" s="2">
        <f t="shared" si="262"/>
        <v>0.42000000000000004</v>
      </c>
      <c r="E2164" s="2">
        <f t="shared" si="264"/>
        <v>0.40400000000000003</v>
      </c>
      <c r="F2164" s="2">
        <f t="shared" si="265"/>
        <v>0.40249999999999997</v>
      </c>
      <c r="G2164" s="2">
        <f t="shared" si="267"/>
        <v>0.42259999999999998</v>
      </c>
      <c r="H2164" s="2">
        <f t="shared" si="263"/>
        <v>0.43380000000000041</v>
      </c>
      <c r="I2164" s="2">
        <f t="array" ref="I2164">SUMPRODUCT(B2148:B2167, (ROW(B2148:B2167)-ROW(B2148)+1)) / (20*21/2)</f>
        <v>0.42309523809523814</v>
      </c>
      <c r="J2164" s="2">
        <f t="shared" si="266"/>
        <v>0.41095431644082397</v>
      </c>
      <c r="K2164" s="2">
        <f t="shared" si="268"/>
        <v>0.43037241572148704</v>
      </c>
    </row>
    <row r="2165" spans="1:11" ht="13.5" x14ac:dyDescent="0.25">
      <c r="A2165" s="3">
        <f>TITRES_STAT!B2168</f>
        <v>45456</v>
      </c>
      <c r="B2165" s="5">
        <f>TITRES_STAT!D2168</f>
        <v>0.45</v>
      </c>
      <c r="C2165" s="2">
        <f t="shared" si="261"/>
        <v>1.0000000000000009E-2</v>
      </c>
      <c r="D2165" s="2">
        <f t="shared" si="262"/>
        <v>0.43</v>
      </c>
      <c r="E2165" s="2">
        <f t="shared" si="264"/>
        <v>0.40899999999999997</v>
      </c>
      <c r="F2165" s="2">
        <f t="shared" si="265"/>
        <v>0.40549999999999997</v>
      </c>
      <c r="G2165" s="2">
        <f t="shared" si="267"/>
        <v>0.42299999999999999</v>
      </c>
      <c r="H2165" s="2">
        <f t="shared" si="263"/>
        <v>0.43395000000000039</v>
      </c>
      <c r="I2165" s="2">
        <f t="array" ref="I2165">SUMPRODUCT(B2149:B2168, (ROW(B2149:B2168)-ROW(B2149)+1)) / (20*21/2)</f>
        <v>0.43233333333333335</v>
      </c>
      <c r="J2165" s="2">
        <f t="shared" si="266"/>
        <v>0.41467295297026935</v>
      </c>
      <c r="K2165" s="2">
        <f t="shared" si="268"/>
        <v>0.43114212490887971</v>
      </c>
    </row>
    <row r="2166" spans="1:11" ht="13.5" x14ac:dyDescent="0.25">
      <c r="A2166" s="3">
        <f>TITRES_STAT!B2169</f>
        <v>45457</v>
      </c>
      <c r="B2166" s="5">
        <f>TITRES_STAT!D2169</f>
        <v>0.47</v>
      </c>
      <c r="C2166" s="2">
        <f t="shared" si="261"/>
        <v>1.9999999999999962E-2</v>
      </c>
      <c r="D2166" s="2">
        <f t="shared" si="262"/>
        <v>0.442</v>
      </c>
      <c r="E2166" s="2">
        <f t="shared" si="264"/>
        <v>0.41699999999999998</v>
      </c>
      <c r="F2166" s="2">
        <f t="shared" si="265"/>
        <v>0.40899999999999997</v>
      </c>
      <c r="G2166" s="2">
        <f t="shared" si="267"/>
        <v>0.42399999999999999</v>
      </c>
      <c r="H2166" s="2">
        <f t="shared" si="263"/>
        <v>0.4342500000000003</v>
      </c>
      <c r="I2166" s="2">
        <f t="array" ref="I2166">SUMPRODUCT(B2150:B2169, (ROW(B2150:B2169)-ROW(B2150)+1)) / (20*21/2)</f>
        <v>0.44304761904761902</v>
      </c>
      <c r="J2166" s="2">
        <f t="shared" si="266"/>
        <v>0.41994219554452944</v>
      </c>
      <c r="K2166" s="2">
        <f t="shared" si="268"/>
        <v>0.43266596314774719</v>
      </c>
    </row>
    <row r="2167" spans="1:11" ht="13.5" x14ac:dyDescent="0.25">
      <c r="A2167" s="3">
        <f>TITRES_STAT!B2170</f>
        <v>45461</v>
      </c>
      <c r="B2167" s="5">
        <f>TITRES_STAT!D2170</f>
        <v>0.49</v>
      </c>
      <c r="C2167" s="2">
        <f t="shared" si="261"/>
        <v>2.0000000000000018E-2</v>
      </c>
      <c r="D2167" s="2">
        <f t="shared" si="262"/>
        <v>0.45600000000000007</v>
      </c>
      <c r="E2167" s="2">
        <f t="shared" si="264"/>
        <v>0.42800000000000005</v>
      </c>
      <c r="F2167" s="2">
        <f t="shared" si="265"/>
        <v>0.41299999999999998</v>
      </c>
      <c r="G2167" s="2">
        <f t="shared" si="267"/>
        <v>0.42519999999999997</v>
      </c>
      <c r="H2167" s="2">
        <f t="shared" si="263"/>
        <v>0.43470000000000025</v>
      </c>
      <c r="I2167" s="2">
        <f t="array" ref="I2167">SUMPRODUCT(B2151:B2170, (ROW(B2151:B2170)-ROW(B2151)+1)) / (20*21/2)</f>
        <v>0.45133333333333325</v>
      </c>
      <c r="J2167" s="2">
        <f t="shared" si="266"/>
        <v>0.42661436739743142</v>
      </c>
      <c r="K2167" s="2">
        <f t="shared" si="268"/>
        <v>0.43491435674979634</v>
      </c>
    </row>
    <row r="2168" spans="1:11" ht="13.5" x14ac:dyDescent="0.25">
      <c r="A2168" s="3">
        <f>TITRES_STAT!B2171</f>
        <v>45462</v>
      </c>
      <c r="B2168" s="5">
        <f>TITRES_STAT!D2171</f>
        <v>0.51</v>
      </c>
      <c r="C2168" s="2">
        <f t="shared" si="261"/>
        <v>2.0000000000000018E-2</v>
      </c>
      <c r="D2168" s="2">
        <f t="shared" si="262"/>
        <v>0.47199999999999998</v>
      </c>
      <c r="E2168" s="2">
        <f t="shared" si="264"/>
        <v>0.441</v>
      </c>
      <c r="F2168" s="2">
        <f t="shared" si="265"/>
        <v>0.41750000000000009</v>
      </c>
      <c r="G2168" s="2">
        <f t="shared" si="267"/>
        <v>0.42680000000000001</v>
      </c>
      <c r="H2168" s="2">
        <f t="shared" si="263"/>
        <v>0.43530000000000035</v>
      </c>
      <c r="I2168" s="2">
        <f t="array" ref="I2168">SUMPRODUCT(B2152:B2171, (ROW(B2152:B2171)-ROW(B2152)+1)) / (20*21/2)</f>
        <v>0.45914285714285713</v>
      </c>
      <c r="J2168" s="2">
        <f t="shared" si="266"/>
        <v>0.43455585621672366</v>
      </c>
      <c r="K2168" s="2">
        <f t="shared" si="268"/>
        <v>0.43785889177921611</v>
      </c>
    </row>
    <row r="2169" spans="1:11" ht="13.5" x14ac:dyDescent="0.25">
      <c r="A2169" s="3">
        <f>TITRES_STAT!B2172</f>
        <v>45463</v>
      </c>
      <c r="B2169" s="5">
        <f>TITRES_STAT!D2172</f>
        <v>0.53</v>
      </c>
      <c r="C2169" s="2">
        <f t="shared" si="261"/>
        <v>2.0000000000000018E-2</v>
      </c>
      <c r="D2169" s="2">
        <f t="shared" si="262"/>
        <v>0.49000000000000005</v>
      </c>
      <c r="E2169" s="2">
        <f t="shared" si="264"/>
        <v>0.45500000000000007</v>
      </c>
      <c r="F2169" s="2">
        <f t="shared" si="265"/>
        <v>0.42300000000000004</v>
      </c>
      <c r="G2169" s="2">
        <f t="shared" si="267"/>
        <v>0.42900000000000005</v>
      </c>
      <c r="H2169" s="2">
        <f t="shared" si="263"/>
        <v>0.43605000000000033</v>
      </c>
      <c r="I2169" s="2">
        <f t="array" ref="I2169">SUMPRODUCT(B2153:B2172, (ROW(B2153:B2172)-ROW(B2153)+1)) / (20*21/2)</f>
        <v>0.46642857142857141</v>
      </c>
      <c r="J2169" s="2">
        <f t="shared" si="266"/>
        <v>0.44364577467227378</v>
      </c>
      <c r="K2169" s="2">
        <f t="shared" si="268"/>
        <v>0.44147226857218808</v>
      </c>
    </row>
    <row r="2170" spans="1:11" ht="13.5" x14ac:dyDescent="0.25">
      <c r="A2170" s="3">
        <f>TITRES_STAT!B2173</f>
        <v>45464</v>
      </c>
      <c r="B2170" s="5">
        <f>TITRES_STAT!D2173</f>
        <v>0.51</v>
      </c>
      <c r="C2170" s="2">
        <f t="shared" si="261"/>
        <v>-2.0000000000000018E-2</v>
      </c>
      <c r="D2170" s="2">
        <f t="shared" si="262"/>
        <v>0.502</v>
      </c>
      <c r="E2170" s="2">
        <f t="shared" si="264"/>
        <v>0.46600000000000003</v>
      </c>
      <c r="F2170" s="2">
        <f t="shared" si="265"/>
        <v>0.42799999999999994</v>
      </c>
      <c r="G2170" s="2">
        <f t="shared" si="267"/>
        <v>0.43080000000000013</v>
      </c>
      <c r="H2170" s="2">
        <f t="shared" si="263"/>
        <v>0.4367500000000003</v>
      </c>
      <c r="I2170" s="2">
        <f t="array" ref="I2170">SUMPRODUCT(B2154:B2173, (ROW(B2154:B2173)-ROW(B2154)+1)) / (20*21/2)</f>
        <v>0.47314285714285714</v>
      </c>
      <c r="J2170" s="2">
        <f t="shared" si="266"/>
        <v>0.44996522470348577</v>
      </c>
      <c r="K2170" s="2">
        <f t="shared" si="268"/>
        <v>0.44415963058896507</v>
      </c>
    </row>
    <row r="2171" spans="1:11" ht="13.5" x14ac:dyDescent="0.25">
      <c r="A2171" s="3">
        <f>TITRES_STAT!B2174</f>
        <v>45467</v>
      </c>
      <c r="B2171" s="5">
        <f>TITRES_STAT!D2174</f>
        <v>0.51</v>
      </c>
      <c r="C2171" s="2">
        <f t="shared" si="261"/>
        <v>0</v>
      </c>
      <c r="D2171" s="2">
        <f t="shared" si="262"/>
        <v>0.51</v>
      </c>
      <c r="E2171" s="2">
        <f t="shared" si="264"/>
        <v>0.47599999999999998</v>
      </c>
      <c r="F2171" s="2">
        <f t="shared" si="265"/>
        <v>0.4335</v>
      </c>
      <c r="G2171" s="2">
        <f t="shared" si="267"/>
        <v>0.43260000000000021</v>
      </c>
      <c r="H2171" s="2">
        <f t="shared" si="263"/>
        <v>0.43750000000000033</v>
      </c>
      <c r="I2171" s="2">
        <f t="array" ref="I2171">SUMPRODUCT(B2155:B2174, (ROW(B2155:B2174)-ROW(B2155)+1)) / (20*21/2)</f>
        <v>0.47733333333333333</v>
      </c>
      <c r="J2171" s="2">
        <f t="shared" si="266"/>
        <v>0.45568282235077284</v>
      </c>
      <c r="K2171" s="2">
        <f t="shared" si="268"/>
        <v>0.44674160585998607</v>
      </c>
    </row>
    <row r="2172" spans="1:11" ht="13.5" x14ac:dyDescent="0.25">
      <c r="A2172" s="3">
        <f>TITRES_STAT!B2175</f>
        <v>45468</v>
      </c>
      <c r="B2172" s="5">
        <f>TITRES_STAT!D2175</f>
        <v>0.51</v>
      </c>
      <c r="C2172" s="2">
        <f t="shared" si="261"/>
        <v>0</v>
      </c>
      <c r="D2172" s="2">
        <f t="shared" si="262"/>
        <v>0.51400000000000001</v>
      </c>
      <c r="E2172" s="2">
        <f t="shared" si="264"/>
        <v>0.48499999999999999</v>
      </c>
      <c r="F2172" s="2">
        <f t="shared" si="265"/>
        <v>0.43950000000000006</v>
      </c>
      <c r="G2172" s="2">
        <f t="shared" si="267"/>
        <v>0.43460000000000032</v>
      </c>
      <c r="H2172" s="2">
        <f t="shared" si="263"/>
        <v>0.43830000000000036</v>
      </c>
      <c r="I2172" s="2">
        <f t="array" ref="I2172">SUMPRODUCT(B2156:B2175, (ROW(B2156:B2175)-ROW(B2156)+1)) / (20*21/2)</f>
        <v>0.47914285714285715</v>
      </c>
      <c r="J2172" s="2">
        <f t="shared" si="266"/>
        <v>0.46085588688879453</v>
      </c>
      <c r="K2172" s="2">
        <f t="shared" si="268"/>
        <v>0.44922232719881017</v>
      </c>
    </row>
    <row r="2173" spans="1:11" ht="13.5" x14ac:dyDescent="0.25">
      <c r="A2173" s="3">
        <f>TITRES_STAT!B2176</f>
        <v>45469</v>
      </c>
      <c r="B2173" s="5">
        <f>TITRES_STAT!D2176</f>
        <v>0.51</v>
      </c>
      <c r="C2173" s="2">
        <f t="shared" si="261"/>
        <v>0</v>
      </c>
      <c r="D2173" s="2">
        <f t="shared" si="262"/>
        <v>0.51400000000000001</v>
      </c>
      <c r="E2173" s="2">
        <f t="shared" si="264"/>
        <v>0.49299999999999988</v>
      </c>
      <c r="F2173" s="2">
        <f t="shared" si="265"/>
        <v>0.44600000000000001</v>
      </c>
      <c r="G2173" s="2">
        <f t="shared" si="267"/>
        <v>0.4368000000000003</v>
      </c>
      <c r="H2173" s="2">
        <f t="shared" si="263"/>
        <v>0.43915000000000026</v>
      </c>
      <c r="I2173" s="2">
        <f t="array" ref="I2173">SUMPRODUCT(B2157:B2176, (ROW(B2157:B2176)-ROW(B2157)+1)) / (20*21/2)</f>
        <v>0.48252380952380952</v>
      </c>
      <c r="J2173" s="2">
        <f t="shared" si="266"/>
        <v>0.4655362786136712</v>
      </c>
      <c r="K2173" s="2">
        <f t="shared" si="268"/>
        <v>0.45160576534787644</v>
      </c>
    </row>
    <row r="2174" spans="1:11" ht="13.5" x14ac:dyDescent="0.25">
      <c r="A2174" s="3">
        <f>TITRES_STAT!B2177</f>
        <v>45470</v>
      </c>
      <c r="B2174" s="5">
        <f>TITRES_STAT!D2177</f>
        <v>0.49</v>
      </c>
      <c r="C2174" s="2">
        <f t="shared" si="261"/>
        <v>-2.0000000000000018E-2</v>
      </c>
      <c r="D2174" s="2">
        <f t="shared" si="262"/>
        <v>0.50600000000000001</v>
      </c>
      <c r="E2174" s="2">
        <f t="shared" si="264"/>
        <v>0.49799999999999994</v>
      </c>
      <c r="F2174" s="2">
        <f t="shared" si="265"/>
        <v>0.45099999999999996</v>
      </c>
      <c r="G2174" s="2">
        <f t="shared" si="267"/>
        <v>0.43860000000000027</v>
      </c>
      <c r="H2174" s="2">
        <f t="shared" si="263"/>
        <v>0.43995000000000029</v>
      </c>
      <c r="I2174" s="2">
        <f t="array" ref="I2174">SUMPRODUCT(B2158:B2177, (ROW(B2158:B2177)-ROW(B2158)+1)) / (20*21/2)</f>
        <v>0.48352380952380947</v>
      </c>
      <c r="J2174" s="2">
        <f t="shared" si="266"/>
        <v>0.46786615684094057</v>
      </c>
      <c r="K2174" s="2">
        <f t="shared" si="268"/>
        <v>0.45311142160874407</v>
      </c>
    </row>
    <row r="2175" spans="1:11" ht="13.5" x14ac:dyDescent="0.25">
      <c r="A2175" s="3">
        <f>TITRES_STAT!B2178</f>
        <v>45471</v>
      </c>
      <c r="B2175" s="5">
        <f>TITRES_STAT!D2178</f>
        <v>0.47</v>
      </c>
      <c r="C2175" s="2">
        <f t="shared" si="261"/>
        <v>-2.0000000000000018E-2</v>
      </c>
      <c r="D2175" s="2">
        <f t="shared" si="262"/>
        <v>0.49800000000000005</v>
      </c>
      <c r="E2175" s="2">
        <f t="shared" si="264"/>
        <v>0.49999999999999989</v>
      </c>
      <c r="F2175" s="2">
        <f t="shared" si="265"/>
        <v>0.45450000000000002</v>
      </c>
      <c r="G2175" s="2">
        <f t="shared" si="267"/>
        <v>0.43980000000000025</v>
      </c>
      <c r="H2175" s="2">
        <f t="shared" si="263"/>
        <v>0.44070000000000031</v>
      </c>
      <c r="I2175" s="2">
        <f t="array" ref="I2175">SUMPRODUCT(B2159:B2178, (ROW(B2159:B2178)-ROW(B2159)+1)) / (20*21/2)</f>
        <v>0.48599999999999993</v>
      </c>
      <c r="J2175" s="2">
        <f t="shared" si="266"/>
        <v>0.46806937999894627</v>
      </c>
      <c r="K2175" s="2">
        <f t="shared" si="268"/>
        <v>0.45377371880055806</v>
      </c>
    </row>
    <row r="2176" spans="1:11" ht="13.5" x14ac:dyDescent="0.25">
      <c r="A2176" s="3">
        <f>TITRES_STAT!B2179</f>
        <v>45474</v>
      </c>
      <c r="B2176" s="5">
        <f>TITRES_STAT!D2179</f>
        <v>0.49</v>
      </c>
      <c r="C2176" s="2">
        <f t="shared" si="261"/>
        <v>2.0000000000000018E-2</v>
      </c>
      <c r="D2176" s="2">
        <f t="shared" si="262"/>
        <v>0.49399999999999994</v>
      </c>
      <c r="E2176" s="2">
        <f t="shared" si="264"/>
        <v>0.502</v>
      </c>
      <c r="F2176" s="2">
        <f t="shared" si="265"/>
        <v>0.45949999999999996</v>
      </c>
      <c r="G2176" s="2">
        <f t="shared" si="267"/>
        <v>0.4412000000000002</v>
      </c>
      <c r="H2176" s="2">
        <f t="shared" si="263"/>
        <v>0.44160000000000027</v>
      </c>
      <c r="I2176" s="2">
        <f t="array" ref="I2176">SUMPRODUCT(B2160:B2179, (ROW(B2160:B2179)-ROW(B2160)+1)) / (20*21/2)</f>
        <v>0.48604761904761901</v>
      </c>
      <c r="J2176" s="2">
        <f t="shared" si="266"/>
        <v>0.47015801047523709</v>
      </c>
      <c r="K2176" s="2">
        <f t="shared" si="268"/>
        <v>0.45519435727896757</v>
      </c>
    </row>
    <row r="2177" spans="1:11" ht="13.5" x14ac:dyDescent="0.25">
      <c r="A2177" s="3">
        <f>TITRES_STAT!B2180</f>
        <v>45475</v>
      </c>
      <c r="B2177" s="5">
        <f>TITRES_STAT!D2180</f>
        <v>0.47</v>
      </c>
      <c r="C2177" s="2">
        <f t="shared" si="261"/>
        <v>-2.0000000000000018E-2</v>
      </c>
      <c r="D2177" s="2">
        <f t="shared" si="262"/>
        <v>0.48599999999999993</v>
      </c>
      <c r="E2177" s="2">
        <f t="shared" si="264"/>
        <v>0.5</v>
      </c>
      <c r="F2177" s="2">
        <f t="shared" si="265"/>
        <v>0.46400000000000008</v>
      </c>
      <c r="G2177" s="2">
        <f t="shared" si="267"/>
        <v>0.44200000000000012</v>
      </c>
      <c r="H2177" s="2">
        <f t="shared" si="263"/>
        <v>0.44245000000000023</v>
      </c>
      <c r="I2177" s="2">
        <f t="array" ref="I2177">SUMPRODUCT(B2161:B2180, (ROW(B2161:B2180)-ROW(B2161)+1)) / (20*21/2)</f>
        <v>0.48761904761904756</v>
      </c>
      <c r="J2177" s="2">
        <f t="shared" si="266"/>
        <v>0.47014296185854787</v>
      </c>
      <c r="K2177" s="2">
        <f t="shared" si="268"/>
        <v>0.45577497071900808</v>
      </c>
    </row>
    <row r="2178" spans="1:11" ht="13.5" x14ac:dyDescent="0.25">
      <c r="A2178" s="3">
        <f>TITRES_STAT!B2181</f>
        <v>45476</v>
      </c>
      <c r="B2178" s="5">
        <f>TITRES_STAT!D2181</f>
        <v>0.49</v>
      </c>
      <c r="C2178" s="2">
        <f t="shared" si="261"/>
        <v>2.0000000000000018E-2</v>
      </c>
      <c r="D2178" s="2">
        <f t="shared" si="262"/>
        <v>0.48200000000000004</v>
      </c>
      <c r="E2178" s="2">
        <f t="shared" si="264"/>
        <v>0.49800000000000005</v>
      </c>
      <c r="F2178" s="2">
        <f t="shared" si="265"/>
        <v>0.46950000000000003</v>
      </c>
      <c r="G2178" s="2">
        <f t="shared" si="267"/>
        <v>0.44300000000000012</v>
      </c>
      <c r="H2178" s="2">
        <f t="shared" si="263"/>
        <v>0.44345000000000029</v>
      </c>
      <c r="I2178" s="2">
        <f t="array" ref="I2178">SUMPRODUCT(B2162:B2181, (ROW(B2162:B2181)-ROW(B2162)+1)) / (20*21/2)</f>
        <v>0.49066666666666664</v>
      </c>
      <c r="J2178" s="2">
        <f t="shared" si="266"/>
        <v>0.47203410834821002</v>
      </c>
      <c r="K2178" s="2">
        <f t="shared" si="268"/>
        <v>0.45711712873002741</v>
      </c>
    </row>
    <row r="2179" spans="1:11" ht="13.5" x14ac:dyDescent="0.25">
      <c r="A2179" s="3">
        <f>TITRES_STAT!B2182</f>
        <v>45477</v>
      </c>
      <c r="B2179" s="5">
        <f>TITRES_STAT!D2182</f>
        <v>0.47</v>
      </c>
      <c r="C2179" s="2">
        <f t="shared" si="261"/>
        <v>-2.0000000000000018E-2</v>
      </c>
      <c r="D2179" s="2">
        <f t="shared" si="262"/>
        <v>0.47799999999999992</v>
      </c>
      <c r="E2179" s="2">
        <f t="shared" si="264"/>
        <v>0.49199999999999999</v>
      </c>
      <c r="F2179" s="2">
        <f t="shared" si="265"/>
        <v>0.47350000000000003</v>
      </c>
      <c r="G2179" s="2">
        <f t="shared" si="267"/>
        <v>0.44340000000000013</v>
      </c>
      <c r="H2179" s="2">
        <f t="shared" si="263"/>
        <v>0.44440000000000024</v>
      </c>
      <c r="I2179" s="2">
        <f t="array" ref="I2179">SUMPRODUCT(B2163:B2182, (ROW(B2163:B2182)-ROW(B2163)+1)) / (20*21/2)</f>
        <v>0.49419047619047618</v>
      </c>
      <c r="J2179" s="2">
        <f t="shared" si="266"/>
        <v>0.47184038374361864</v>
      </c>
      <c r="K2179" s="2">
        <f t="shared" si="268"/>
        <v>0.45762233936806557</v>
      </c>
    </row>
    <row r="2180" spans="1:11" ht="13.5" x14ac:dyDescent="0.25">
      <c r="A2180" s="3">
        <f>TITRES_STAT!B2183</f>
        <v>45478</v>
      </c>
      <c r="B2180" s="5">
        <f>TITRES_STAT!D2183</f>
        <v>0.49</v>
      </c>
      <c r="C2180" s="2">
        <f t="shared" ref="C2180:C2243" si="269">B2180-B2179</f>
        <v>2.0000000000000018E-2</v>
      </c>
      <c r="D2180" s="2">
        <f t="shared" si="262"/>
        <v>0.48200000000000004</v>
      </c>
      <c r="E2180" s="2">
        <f t="shared" si="264"/>
        <v>0.49000000000000005</v>
      </c>
      <c r="F2180" s="2">
        <f t="shared" si="265"/>
        <v>0.47800000000000004</v>
      </c>
      <c r="G2180" s="2">
        <f t="shared" si="267"/>
        <v>0.44380000000000008</v>
      </c>
      <c r="H2180" s="2">
        <f t="shared" si="263"/>
        <v>0.44550000000000017</v>
      </c>
      <c r="I2180" s="2">
        <f t="array" ref="I2180">SUMPRODUCT(B2164:B2183, (ROW(B2164:B2183)-ROW(B2164)+1)) / (20*21/2)</f>
        <v>0.49819047619047607</v>
      </c>
      <c r="J2180" s="2">
        <f t="shared" si="266"/>
        <v>0.47356987100613113</v>
      </c>
      <c r="K2180" s="2">
        <f t="shared" si="268"/>
        <v>0.45889205154971008</v>
      </c>
    </row>
    <row r="2181" spans="1:11" ht="13.5" x14ac:dyDescent="0.25">
      <c r="A2181" s="3">
        <f>TITRES_STAT!B2184</f>
        <v>45481</v>
      </c>
      <c r="B2181" s="5">
        <f>TITRES_STAT!D2184</f>
        <v>0.51</v>
      </c>
      <c r="C2181" s="2">
        <f t="shared" si="269"/>
        <v>2.0000000000000018E-2</v>
      </c>
      <c r="D2181" s="2">
        <f t="shared" si="262"/>
        <v>0.48599999999999993</v>
      </c>
      <c r="E2181" s="2">
        <f t="shared" si="264"/>
        <v>0.48999999999999994</v>
      </c>
      <c r="F2181" s="2">
        <f t="shared" si="265"/>
        <v>0.48299999999999998</v>
      </c>
      <c r="G2181" s="2">
        <f t="shared" si="267"/>
        <v>0.44420000000000009</v>
      </c>
      <c r="H2181" s="2">
        <f t="shared" si="263"/>
        <v>0.44675000000000026</v>
      </c>
      <c r="I2181" s="2">
        <f t="array" ref="I2181">SUMPRODUCT(B2165:B2184, (ROW(B2165:B2184)-ROW(B2165)+1)) / (20*21/2)</f>
        <v>0.50171428571428567</v>
      </c>
      <c r="J2181" s="2">
        <f t="shared" si="266"/>
        <v>0.4770394071007853</v>
      </c>
      <c r="K2181" s="2">
        <f t="shared" si="268"/>
        <v>0.46089628482227052</v>
      </c>
    </row>
    <row r="2182" spans="1:11" ht="13.5" x14ac:dyDescent="0.25">
      <c r="A2182" s="3">
        <f>TITRES_STAT!B2185</f>
        <v>45482</v>
      </c>
      <c r="B2182" s="5">
        <f>TITRES_STAT!D2185</f>
        <v>0.52</v>
      </c>
      <c r="C2182" s="2">
        <f t="shared" si="269"/>
        <v>1.0000000000000009E-2</v>
      </c>
      <c r="D2182" s="2">
        <f t="shared" ref="D2182:D2245" si="270">AVERAGE(B2178:B2182)</f>
        <v>0.496</v>
      </c>
      <c r="E2182" s="2">
        <f t="shared" si="264"/>
        <v>0.49099999999999999</v>
      </c>
      <c r="F2182" s="2">
        <f t="shared" si="265"/>
        <v>0.48799999999999999</v>
      </c>
      <c r="G2182" s="2">
        <f t="shared" si="267"/>
        <v>0.44520000000000004</v>
      </c>
      <c r="H2182" s="2">
        <f t="shared" si="263"/>
        <v>0.44810000000000016</v>
      </c>
      <c r="I2182" s="2">
        <f t="array" ref="I2182">SUMPRODUCT(B2166:B2185, (ROW(B2166:B2185)-ROW(B2166)+1)) / (20*21/2)</f>
        <v>0.50290476190476185</v>
      </c>
      <c r="J2182" s="2">
        <f t="shared" si="266"/>
        <v>0.48113089213880572</v>
      </c>
      <c r="K2182" s="2">
        <f t="shared" si="268"/>
        <v>0.46321407757433836</v>
      </c>
    </row>
    <row r="2183" spans="1:11" ht="13.5" x14ac:dyDescent="0.25">
      <c r="A2183" s="3">
        <f>TITRES_STAT!B2186</f>
        <v>45483</v>
      </c>
      <c r="B2183" s="5">
        <f>TITRES_STAT!D2186</f>
        <v>0.53</v>
      </c>
      <c r="C2183" s="2">
        <f t="shared" si="269"/>
        <v>1.0000000000000009E-2</v>
      </c>
      <c r="D2183" s="2">
        <f t="shared" si="270"/>
        <v>0.504</v>
      </c>
      <c r="E2183" s="2">
        <f t="shared" si="264"/>
        <v>0.49300000000000005</v>
      </c>
      <c r="F2183" s="2">
        <f t="shared" si="265"/>
        <v>0.49299999999999988</v>
      </c>
      <c r="G2183" s="2">
        <f t="shared" si="267"/>
        <v>0.44600000000000001</v>
      </c>
      <c r="H2183" s="2">
        <f t="shared" si="263"/>
        <v>0.44955000000000017</v>
      </c>
      <c r="I2183" s="2">
        <f t="array" ref="I2183">SUMPRODUCT(B2167:B2186, (ROW(B2167:B2186)-ROW(B2167)+1)) / (20*21/2)</f>
        <v>0.50380952380952393</v>
      </c>
      <c r="J2183" s="2">
        <f t="shared" si="266"/>
        <v>0.48578509288749089</v>
      </c>
      <c r="K2183" s="2">
        <f t="shared" si="268"/>
        <v>0.46583313335573689</v>
      </c>
    </row>
    <row r="2184" spans="1:11" ht="13.5" x14ac:dyDescent="0.25">
      <c r="A2184" s="3">
        <f>TITRES_STAT!B2187</f>
        <v>45484</v>
      </c>
      <c r="B2184" s="5">
        <f>TITRES_STAT!D2187</f>
        <v>0.53</v>
      </c>
      <c r="C2184" s="2">
        <f t="shared" si="269"/>
        <v>0</v>
      </c>
      <c r="D2184" s="2">
        <f t="shared" si="270"/>
        <v>0.51600000000000001</v>
      </c>
      <c r="E2184" s="2">
        <f t="shared" si="264"/>
        <v>0.497</v>
      </c>
      <c r="F2184" s="2">
        <f t="shared" si="265"/>
        <v>0.49749999999999989</v>
      </c>
      <c r="G2184" s="2">
        <f t="shared" si="267"/>
        <v>0.44719999999999999</v>
      </c>
      <c r="H2184" s="2">
        <f t="shared" si="263"/>
        <v>0.45105000000000017</v>
      </c>
      <c r="I2184" s="2">
        <f t="array" ref="I2184">SUMPRODUCT(B2168:B2187, (ROW(B2168:B2187)-ROW(B2168)+1)) / (20*21/2)</f>
        <v>0.50452380952380949</v>
      </c>
      <c r="J2184" s="2">
        <f t="shared" si="266"/>
        <v>0.48999603642201556</v>
      </c>
      <c r="K2184" s="2">
        <f t="shared" si="268"/>
        <v>0.46834948106727664</v>
      </c>
    </row>
    <row r="2185" spans="1:11" ht="13.5" x14ac:dyDescent="0.25">
      <c r="A2185" s="3">
        <f>TITRES_STAT!B2188</f>
        <v>45485</v>
      </c>
      <c r="B2185" s="5">
        <f>TITRES_STAT!D2188</f>
        <v>0.51</v>
      </c>
      <c r="C2185" s="2">
        <f t="shared" si="269"/>
        <v>-2.0000000000000018E-2</v>
      </c>
      <c r="D2185" s="2">
        <f t="shared" si="270"/>
        <v>0.51999999999999991</v>
      </c>
      <c r="E2185" s="2">
        <f t="shared" si="264"/>
        <v>0.501</v>
      </c>
      <c r="F2185" s="2">
        <f t="shared" si="265"/>
        <v>0.50049999999999994</v>
      </c>
      <c r="G2185" s="2">
        <f t="shared" si="267"/>
        <v>0.44839999999999997</v>
      </c>
      <c r="H2185" s="2">
        <f t="shared" si="263"/>
        <v>0.45250000000000024</v>
      </c>
      <c r="I2185" s="2">
        <f t="array" ref="I2185">SUMPRODUCT(B2169:B2188, (ROW(B2169:B2188)-ROW(B2169)+1)) / (20*21/2)</f>
        <v>0.50323809523809537</v>
      </c>
      <c r="J2185" s="2">
        <f t="shared" si="266"/>
        <v>0.49190117581039505</v>
      </c>
      <c r="K2185" s="2">
        <f t="shared" si="268"/>
        <v>0.4699828347509129</v>
      </c>
    </row>
    <row r="2186" spans="1:11" ht="13.5" x14ac:dyDescent="0.25">
      <c r="A2186" s="3">
        <f>TITRES_STAT!B2189</f>
        <v>45488</v>
      </c>
      <c r="B2186" s="5">
        <f>TITRES_STAT!D2189</f>
        <v>0.51</v>
      </c>
      <c r="C2186" s="2">
        <f t="shared" si="269"/>
        <v>0</v>
      </c>
      <c r="D2186" s="2">
        <f t="shared" si="270"/>
        <v>0.51999999999999991</v>
      </c>
      <c r="E2186" s="2">
        <f t="shared" si="264"/>
        <v>0.50299999999999989</v>
      </c>
      <c r="F2186" s="2">
        <f t="shared" si="265"/>
        <v>0.50249999999999984</v>
      </c>
      <c r="G2186" s="2">
        <f t="shared" si="267"/>
        <v>0.44959999999999994</v>
      </c>
      <c r="H2186" s="2">
        <f t="shared" ref="H2186:H2249" si="271">AVERAGE(B1987:B2186)</f>
        <v>0.45400000000000018</v>
      </c>
      <c r="I2186" s="2">
        <f t="array" ref="I2186">SUMPRODUCT(B2170:B2189, (ROW(B2170:B2189)-ROW(B2170)+1)) / (20*21/2)</f>
        <v>0.50395238095238093</v>
      </c>
      <c r="J2186" s="2">
        <f t="shared" si="266"/>
        <v>0.49362487335226224</v>
      </c>
      <c r="K2186" s="2">
        <f t="shared" si="268"/>
        <v>0.47155213534891632</v>
      </c>
    </row>
    <row r="2187" spans="1:11" ht="13.5" x14ac:dyDescent="0.25">
      <c r="A2187" s="3">
        <f>TITRES_STAT!B2190</f>
        <v>45489</v>
      </c>
      <c r="B2187" s="5">
        <f>TITRES_STAT!D2190</f>
        <v>0.51</v>
      </c>
      <c r="C2187" s="2">
        <f t="shared" si="269"/>
        <v>0</v>
      </c>
      <c r="D2187" s="2">
        <f t="shared" si="270"/>
        <v>0.51800000000000002</v>
      </c>
      <c r="E2187" s="2">
        <f t="shared" si="264"/>
        <v>0.5069999999999999</v>
      </c>
      <c r="F2187" s="2">
        <f t="shared" si="265"/>
        <v>0.50349999999999995</v>
      </c>
      <c r="G2187" s="2">
        <f t="shared" si="267"/>
        <v>0.45039999999999997</v>
      </c>
      <c r="H2187" s="2">
        <f t="shared" si="271"/>
        <v>0.45550000000000024</v>
      </c>
      <c r="I2187" s="2">
        <f t="array" ref="I2187">SUMPRODUCT(B2171:B2190, (ROW(B2171:B2190)-ROW(B2171)+1)) / (20*21/2)</f>
        <v>0.50666666666666671</v>
      </c>
      <c r="J2187" s="2">
        <f t="shared" si="266"/>
        <v>0.4951844092234754</v>
      </c>
      <c r="K2187" s="2">
        <f t="shared" si="268"/>
        <v>0.47305989474699806</v>
      </c>
    </row>
    <row r="2188" spans="1:11" ht="13.5" x14ac:dyDescent="0.25">
      <c r="A2188" s="3">
        <f>TITRES_STAT!B2191</f>
        <v>45490</v>
      </c>
      <c r="B2188" s="5">
        <f>TITRES_STAT!D2191</f>
        <v>0.49</v>
      </c>
      <c r="C2188" s="2">
        <f t="shared" si="269"/>
        <v>-2.0000000000000018E-2</v>
      </c>
      <c r="D2188" s="2">
        <f t="shared" si="270"/>
        <v>0.51</v>
      </c>
      <c r="E2188" s="2">
        <f t="shared" ref="E2188:E2251" si="272">AVERAGE(B2179:B2188)</f>
        <v>0.5069999999999999</v>
      </c>
      <c r="F2188" s="2">
        <f t="shared" si="265"/>
        <v>0.50250000000000006</v>
      </c>
      <c r="G2188" s="2">
        <f t="shared" si="267"/>
        <v>0.45119999999999999</v>
      </c>
      <c r="H2188" s="2">
        <f t="shared" si="271"/>
        <v>0.45685000000000026</v>
      </c>
      <c r="I2188" s="2">
        <f t="array" ref="I2188">SUMPRODUCT(B2172:B2191, (ROW(B2172:B2191)-ROW(B2172)+1)) / (20*21/2)</f>
        <v>0.51023809523809516</v>
      </c>
      <c r="J2188" s="2">
        <f t="shared" si="266"/>
        <v>0.49469065596409678</v>
      </c>
      <c r="K2188" s="2">
        <f t="shared" si="268"/>
        <v>0.47372421260005698</v>
      </c>
    </row>
    <row r="2189" spans="1:11" ht="13.5" x14ac:dyDescent="0.25">
      <c r="A2189" s="3">
        <f>TITRES_STAT!B2192</f>
        <v>45491</v>
      </c>
      <c r="B2189" s="5">
        <f>TITRES_STAT!D2192</f>
        <v>0.51</v>
      </c>
      <c r="C2189" s="2">
        <f t="shared" si="269"/>
        <v>2.0000000000000018E-2</v>
      </c>
      <c r="D2189" s="2">
        <f t="shared" si="270"/>
        <v>0.50600000000000001</v>
      </c>
      <c r="E2189" s="2">
        <f t="shared" si="272"/>
        <v>0.5109999999999999</v>
      </c>
      <c r="F2189" s="2">
        <f t="shared" si="265"/>
        <v>0.50149999999999995</v>
      </c>
      <c r="G2189" s="2">
        <f t="shared" si="267"/>
        <v>0.45240000000000002</v>
      </c>
      <c r="H2189" s="2">
        <f t="shared" si="271"/>
        <v>0.45825000000000016</v>
      </c>
      <c r="I2189" s="2">
        <f t="array" ref="I2189">SUMPRODUCT(B2173:B2192, (ROW(B2173:B2192)-ROW(B2173)+1)) / (20*21/2)</f>
        <v>0.51557142857142857</v>
      </c>
      <c r="J2189" s="2">
        <f t="shared" si="266"/>
        <v>0.49614868872942086</v>
      </c>
      <c r="K2189" s="2">
        <f t="shared" si="268"/>
        <v>0.47514679249809399</v>
      </c>
    </row>
    <row r="2190" spans="1:11" ht="13.5" x14ac:dyDescent="0.25">
      <c r="A2190" s="3">
        <f>TITRES_STAT!B2193</f>
        <v>45492</v>
      </c>
      <c r="B2190" s="5">
        <f>TITRES_STAT!D2193</f>
        <v>0.53</v>
      </c>
      <c r="C2190" s="2">
        <f t="shared" si="269"/>
        <v>2.0000000000000018E-2</v>
      </c>
      <c r="D2190" s="2">
        <f t="shared" si="270"/>
        <v>0.51</v>
      </c>
      <c r="E2190" s="2">
        <f t="shared" si="272"/>
        <v>0.5149999999999999</v>
      </c>
      <c r="F2190" s="2">
        <f t="shared" si="265"/>
        <v>0.50249999999999995</v>
      </c>
      <c r="G2190" s="2">
        <f t="shared" si="267"/>
        <v>0.45440000000000003</v>
      </c>
      <c r="H2190" s="2">
        <f t="shared" si="271"/>
        <v>0.45970000000000022</v>
      </c>
      <c r="I2190" s="2">
        <f t="array" ref="I2190">SUMPRODUCT(B2174:B2193, (ROW(B2174:B2193)-ROW(B2174)+1)) / (20*21/2)</f>
        <v>0.51876190476190476</v>
      </c>
      <c r="J2190" s="2">
        <f t="shared" si="266"/>
        <v>0.49937262313614267</v>
      </c>
      <c r="K2190" s="2">
        <f t="shared" si="268"/>
        <v>0.47729789867463934</v>
      </c>
    </row>
    <row r="2191" spans="1:11" ht="13.5" x14ac:dyDescent="0.25">
      <c r="A2191" s="3">
        <f>TITRES_STAT!B2194</f>
        <v>45495</v>
      </c>
      <c r="B2191" s="5">
        <f>TITRES_STAT!D2194</f>
        <v>0.54</v>
      </c>
      <c r="C2191" s="2">
        <f t="shared" si="269"/>
        <v>1.0000000000000009E-2</v>
      </c>
      <c r="D2191" s="2">
        <f t="shared" si="270"/>
        <v>0.51600000000000001</v>
      </c>
      <c r="E2191" s="2">
        <f t="shared" si="272"/>
        <v>0.51800000000000002</v>
      </c>
      <c r="F2191" s="2">
        <f t="shared" si="265"/>
        <v>0.50399999999999989</v>
      </c>
      <c r="G2191" s="2">
        <f t="shared" si="267"/>
        <v>0.45660000000000012</v>
      </c>
      <c r="H2191" s="2">
        <f t="shared" si="271"/>
        <v>0.46115000000000023</v>
      </c>
      <c r="I2191" s="2">
        <f t="array" ref="I2191">SUMPRODUCT(B2175:B2194, (ROW(B2175:B2194)-ROW(B2175)+1)) / (20*21/2)</f>
        <v>0.52180952380952383</v>
      </c>
      <c r="J2191" s="2">
        <f t="shared" si="266"/>
        <v>0.50324189712317668</v>
      </c>
      <c r="K2191" s="2">
        <f t="shared" si="268"/>
        <v>0.47975680460896725</v>
      </c>
    </row>
    <row r="2192" spans="1:11" ht="13.5" x14ac:dyDescent="0.25">
      <c r="A2192" s="3">
        <f>TITRES_STAT!B2195</f>
        <v>45496</v>
      </c>
      <c r="B2192" s="5">
        <f>TITRES_STAT!D2195</f>
        <v>0.56000000000000005</v>
      </c>
      <c r="C2192" s="2">
        <f t="shared" si="269"/>
        <v>2.0000000000000018E-2</v>
      </c>
      <c r="D2192" s="2">
        <f t="shared" si="270"/>
        <v>0.52600000000000002</v>
      </c>
      <c r="E2192" s="2">
        <f t="shared" si="272"/>
        <v>0.52200000000000002</v>
      </c>
      <c r="F2192" s="2">
        <f t="shared" si="265"/>
        <v>0.50650000000000006</v>
      </c>
      <c r="G2192" s="2">
        <f t="shared" si="267"/>
        <v>0.45940000000000014</v>
      </c>
      <c r="H2192" s="2">
        <f t="shared" si="271"/>
        <v>0.46265000000000028</v>
      </c>
      <c r="I2192" s="2">
        <f t="array" ref="I2192">SUMPRODUCT(B2176:B2195, (ROW(B2176:B2195)-ROW(B2176)+1)) / (20*21/2)</f>
        <v>0.5227142857142858</v>
      </c>
      <c r="J2192" s="2">
        <f t="shared" si="266"/>
        <v>0.50864743073049312</v>
      </c>
      <c r="K2192" s="2">
        <f t="shared" si="268"/>
        <v>0.48290359658508619</v>
      </c>
    </row>
    <row r="2193" spans="1:11" ht="13.5" x14ac:dyDescent="0.25">
      <c r="A2193" s="3">
        <f>TITRES_STAT!B2196</f>
        <v>45497</v>
      </c>
      <c r="B2193" s="5">
        <f>TITRES_STAT!D2196</f>
        <v>0.54</v>
      </c>
      <c r="C2193" s="2">
        <f t="shared" si="269"/>
        <v>-2.0000000000000018E-2</v>
      </c>
      <c r="D2193" s="2">
        <f t="shared" si="270"/>
        <v>0.53600000000000003</v>
      </c>
      <c r="E2193" s="2">
        <f t="shared" si="272"/>
        <v>0.52299999999999991</v>
      </c>
      <c r="F2193" s="2">
        <f t="shared" si="265"/>
        <v>0.50800000000000001</v>
      </c>
      <c r="G2193" s="2">
        <f t="shared" si="267"/>
        <v>0.46200000000000008</v>
      </c>
      <c r="H2193" s="2">
        <f t="shared" si="271"/>
        <v>0.46400000000000036</v>
      </c>
      <c r="I2193" s="2">
        <f t="array" ref="I2193">SUMPRODUCT(B2177:B2196, (ROW(B2177:B2196)-ROW(B2177)+1)) / (20*21/2)</f>
        <v>0.52528571428571424</v>
      </c>
      <c r="J2193" s="2">
        <f t="shared" si="266"/>
        <v>0.51163338970854133</v>
      </c>
      <c r="K2193" s="2">
        <f t="shared" si="268"/>
        <v>0.48514267122880833</v>
      </c>
    </row>
    <row r="2194" spans="1:11" ht="13.5" x14ac:dyDescent="0.25">
      <c r="A2194" s="3">
        <f>TITRES_STAT!B2197</f>
        <v>45499</v>
      </c>
      <c r="B2194" s="5">
        <f>TITRES_STAT!D2197</f>
        <v>0.54</v>
      </c>
      <c r="C2194" s="2">
        <f t="shared" si="269"/>
        <v>0</v>
      </c>
      <c r="D2194" s="2">
        <f t="shared" si="270"/>
        <v>0.54200000000000004</v>
      </c>
      <c r="E2194" s="2">
        <f t="shared" si="272"/>
        <v>0.52400000000000002</v>
      </c>
      <c r="F2194" s="2">
        <f t="shared" si="265"/>
        <v>0.51050000000000006</v>
      </c>
      <c r="G2194" s="2">
        <f t="shared" si="267"/>
        <v>0.4648000000000001</v>
      </c>
      <c r="H2194" s="2">
        <f t="shared" si="271"/>
        <v>0.46540000000000037</v>
      </c>
      <c r="I2194" s="2">
        <f t="array" ref="I2194">SUMPRODUCT(B2178:B2197, (ROW(B2178:B2197)-ROW(B2178)+1)) / (20*21/2)</f>
        <v>0.52761904761904765</v>
      </c>
      <c r="J2194" s="2">
        <f t="shared" si="266"/>
        <v>0.51433497164106123</v>
      </c>
      <c r="K2194" s="2">
        <f t="shared" si="268"/>
        <v>0.48729393902375706</v>
      </c>
    </row>
    <row r="2195" spans="1:11" ht="13.5" x14ac:dyDescent="0.25">
      <c r="A2195" s="3">
        <f>TITRES_STAT!B2198</f>
        <v>45502</v>
      </c>
      <c r="B2195" s="5">
        <f>TITRES_STAT!D2198</f>
        <v>0.52</v>
      </c>
      <c r="C2195" s="2">
        <f t="shared" si="269"/>
        <v>-2.0000000000000018E-2</v>
      </c>
      <c r="D2195" s="2">
        <f t="shared" si="270"/>
        <v>0.54</v>
      </c>
      <c r="E2195" s="2">
        <f t="shared" si="272"/>
        <v>0.52500000000000002</v>
      </c>
      <c r="F2195" s="2">
        <f t="shared" si="265"/>
        <v>0.5129999999999999</v>
      </c>
      <c r="G2195" s="2">
        <f t="shared" si="267"/>
        <v>0.46740000000000009</v>
      </c>
      <c r="H2195" s="2">
        <f t="shared" si="271"/>
        <v>0.46675000000000039</v>
      </c>
      <c r="I2195" s="2">
        <f t="array" ref="I2195">SUMPRODUCT(B2179:B2198, (ROW(B2179:B2198)-ROW(B2179)+1)) / (20*21/2)</f>
        <v>0.52866666666666673</v>
      </c>
      <c r="J2195" s="2">
        <f t="shared" si="266"/>
        <v>0.51487449815143638</v>
      </c>
      <c r="K2195" s="2">
        <f t="shared" si="268"/>
        <v>0.48857652965027643</v>
      </c>
    </row>
    <row r="2196" spans="1:11" ht="13.5" x14ac:dyDescent="0.25">
      <c r="A2196" s="3">
        <f>TITRES_STAT!B2199</f>
        <v>45503</v>
      </c>
      <c r="B2196" s="5">
        <f>TITRES_STAT!D2199</f>
        <v>0.54</v>
      </c>
      <c r="C2196" s="2">
        <f t="shared" si="269"/>
        <v>2.0000000000000018E-2</v>
      </c>
      <c r="D2196" s="2">
        <f t="shared" si="270"/>
        <v>0.54</v>
      </c>
      <c r="E2196" s="2">
        <f t="shared" si="272"/>
        <v>0.52800000000000002</v>
      </c>
      <c r="F2196" s="2">
        <f t="shared" ref="F2196:F2259" si="273">AVERAGE(B2177:B2196)</f>
        <v>0.51549999999999996</v>
      </c>
      <c r="G2196" s="2">
        <f t="shared" si="267"/>
        <v>0.47020000000000012</v>
      </c>
      <c r="H2196" s="2">
        <f t="shared" si="271"/>
        <v>0.46825000000000039</v>
      </c>
      <c r="I2196" s="2">
        <f t="array" ref="I2196">SUMPRODUCT(B2180:B2199, (ROW(B2180:B2199)-ROW(B2180)+1)) / (20*21/2)</f>
        <v>0.52952380952380951</v>
      </c>
      <c r="J2196" s="2">
        <f t="shared" si="266"/>
        <v>0.51726740308939478</v>
      </c>
      <c r="K2196" s="2">
        <f t="shared" si="268"/>
        <v>0.49059313633065776</v>
      </c>
    </row>
    <row r="2197" spans="1:11" ht="13.5" x14ac:dyDescent="0.25">
      <c r="A2197" s="3">
        <f>TITRES_STAT!B2200</f>
        <v>45504</v>
      </c>
      <c r="B2197" s="5">
        <f>TITRES_STAT!D2200</f>
        <v>0.54</v>
      </c>
      <c r="C2197" s="2">
        <f t="shared" si="269"/>
        <v>0</v>
      </c>
      <c r="D2197" s="2">
        <f t="shared" si="270"/>
        <v>0.53600000000000003</v>
      </c>
      <c r="E2197" s="2">
        <f t="shared" si="272"/>
        <v>0.53100000000000003</v>
      </c>
      <c r="F2197" s="2">
        <f t="shared" si="273"/>
        <v>0.51899999999999979</v>
      </c>
      <c r="G2197" s="2">
        <f t="shared" si="267"/>
        <v>0.4728</v>
      </c>
      <c r="H2197" s="2">
        <f t="shared" si="271"/>
        <v>0.46980000000000044</v>
      </c>
      <c r="I2197" s="2">
        <f t="array" ref="I2197">SUMPRODUCT(B2181:B2200, (ROW(B2181:B2200)-ROW(B2181)+1)) / (20*21/2)</f>
        <v>0.53200000000000014</v>
      </c>
      <c r="J2197" s="2">
        <f t="shared" ref="J2197:J2260" si="274">$J$4*B2197+J2196*(1-$J$4)</f>
        <v>0.51943241231897619</v>
      </c>
      <c r="K2197" s="2">
        <f t="shared" si="268"/>
        <v>0.4925306603961222</v>
      </c>
    </row>
    <row r="2198" spans="1:11" ht="13.5" x14ac:dyDescent="0.25">
      <c r="A2198" s="3">
        <f>TITRES_STAT!B2201</f>
        <v>45505</v>
      </c>
      <c r="B2198" s="5">
        <f>TITRES_STAT!D2201</f>
        <v>0.53</v>
      </c>
      <c r="C2198" s="2">
        <f t="shared" si="269"/>
        <v>-1.0000000000000009E-2</v>
      </c>
      <c r="D2198" s="2">
        <f t="shared" si="270"/>
        <v>0.53400000000000003</v>
      </c>
      <c r="E2198" s="2">
        <f t="shared" si="272"/>
        <v>0.53500000000000003</v>
      </c>
      <c r="F2198" s="2">
        <f t="shared" si="273"/>
        <v>0.5209999999999998</v>
      </c>
      <c r="G2198" s="2">
        <f t="shared" si="267"/>
        <v>0.47500000000000009</v>
      </c>
      <c r="H2198" s="2">
        <f t="shared" si="271"/>
        <v>0.47135000000000049</v>
      </c>
      <c r="I2198" s="2">
        <f t="array" ref="I2198">SUMPRODUCT(B2182:B2201, (ROW(B2182:B2201)-ROW(B2182)+1)) / (20*21/2)</f>
        <v>0.53228571428571447</v>
      </c>
      <c r="J2198" s="2">
        <f t="shared" si="274"/>
        <v>0.5204388492409785</v>
      </c>
      <c r="K2198" s="2">
        <f t="shared" si="268"/>
        <v>0.49400004626294097</v>
      </c>
    </row>
    <row r="2199" spans="1:11" ht="13.5" x14ac:dyDescent="0.25">
      <c r="A2199" s="3">
        <f>TITRES_STAT!B2202</f>
        <v>45506</v>
      </c>
      <c r="B2199" s="5">
        <f>TITRES_STAT!D2202</f>
        <v>0.53</v>
      </c>
      <c r="C2199" s="2">
        <f t="shared" si="269"/>
        <v>0</v>
      </c>
      <c r="D2199" s="2">
        <f t="shared" si="270"/>
        <v>0.53200000000000003</v>
      </c>
      <c r="E2199" s="2">
        <f t="shared" si="272"/>
        <v>0.53700000000000014</v>
      </c>
      <c r="F2199" s="2">
        <f t="shared" si="273"/>
        <v>0.5239999999999998</v>
      </c>
      <c r="G2199" s="2">
        <f t="shared" si="267"/>
        <v>0.47720000000000007</v>
      </c>
      <c r="H2199" s="2">
        <f t="shared" si="271"/>
        <v>0.47290000000000049</v>
      </c>
      <c r="I2199" s="2">
        <f t="array" ref="I2199">SUMPRODUCT(B2183:B2202, (ROW(B2183:B2202)-ROW(B2183)+1)) / (20*21/2)</f>
        <v>0.53057142857142869</v>
      </c>
      <c r="J2199" s="2">
        <f t="shared" si="274"/>
        <v>0.52134943502755193</v>
      </c>
      <c r="K2199" s="2">
        <f t="shared" si="268"/>
        <v>0.49541180915459038</v>
      </c>
    </row>
    <row r="2200" spans="1:11" ht="13.5" x14ac:dyDescent="0.25">
      <c r="A2200" s="3">
        <f>TITRES_STAT!B2203</f>
        <v>45509</v>
      </c>
      <c r="B2200" s="5">
        <f>TITRES_STAT!D2203</f>
        <v>0.55000000000000004</v>
      </c>
      <c r="C2200" s="2">
        <f t="shared" si="269"/>
        <v>2.0000000000000018E-2</v>
      </c>
      <c r="D2200" s="2">
        <f t="shared" si="270"/>
        <v>0.53800000000000003</v>
      </c>
      <c r="E2200" s="2">
        <f t="shared" si="272"/>
        <v>0.53900000000000003</v>
      </c>
      <c r="F2200" s="2">
        <f t="shared" si="273"/>
        <v>0.52699999999999991</v>
      </c>
      <c r="G2200" s="2">
        <f t="shared" si="267"/>
        <v>0.48</v>
      </c>
      <c r="H2200" s="2">
        <f t="shared" si="271"/>
        <v>0.47455000000000047</v>
      </c>
      <c r="I2200" s="2">
        <f t="array" ref="I2200">SUMPRODUCT(B2184:B2203, (ROW(B2184:B2203)-ROW(B2184)+1)) / (20*21/2)</f>
        <v>0.52700000000000002</v>
      </c>
      <c r="J2200" s="2">
        <f t="shared" si="274"/>
        <v>0.52407806026302317</v>
      </c>
      <c r="K2200" s="2">
        <f t="shared" si="268"/>
        <v>0.49755252252107701</v>
      </c>
    </row>
    <row r="2201" spans="1:11" ht="13.5" x14ac:dyDescent="0.25">
      <c r="A2201" s="3">
        <f>TITRES_STAT!B2204</f>
        <v>45510</v>
      </c>
      <c r="B2201" s="5">
        <f>TITRES_STAT!D2204</f>
        <v>0.53</v>
      </c>
      <c r="C2201" s="2">
        <f t="shared" si="269"/>
        <v>-2.0000000000000018E-2</v>
      </c>
      <c r="D2201" s="2">
        <f t="shared" si="270"/>
        <v>0.53600000000000014</v>
      </c>
      <c r="E2201" s="2">
        <f t="shared" si="272"/>
        <v>0.53800000000000003</v>
      </c>
      <c r="F2201" s="2">
        <f t="shared" si="273"/>
        <v>0.52799999999999991</v>
      </c>
      <c r="G2201" s="2">
        <f t="shared" si="267"/>
        <v>0.48260000000000003</v>
      </c>
      <c r="H2201" s="2">
        <f t="shared" si="271"/>
        <v>0.47605000000000042</v>
      </c>
      <c r="I2201" s="2">
        <f t="array" ref="I2201">SUMPRODUCT(B2185:B2204, (ROW(B2185:B2204)-ROW(B2185)+1)) / (20*21/2)</f>
        <v>0.52171428571428591</v>
      </c>
      <c r="J2201" s="2">
        <f t="shared" si="274"/>
        <v>0.52464205452368762</v>
      </c>
      <c r="K2201" s="2">
        <f t="shared" si="268"/>
        <v>0.49882497261828973</v>
      </c>
    </row>
    <row r="2202" spans="1:11" ht="13.5" x14ac:dyDescent="0.25">
      <c r="A2202" s="3">
        <f>TITRES_STAT!B2205</f>
        <v>45511</v>
      </c>
      <c r="B2202" s="5">
        <f>TITRES_STAT!D2205</f>
        <v>0.51</v>
      </c>
      <c r="C2202" s="2">
        <f t="shared" si="269"/>
        <v>-2.0000000000000018E-2</v>
      </c>
      <c r="D2202" s="2">
        <f t="shared" si="270"/>
        <v>0.53</v>
      </c>
      <c r="E2202" s="2">
        <f t="shared" si="272"/>
        <v>0.53300000000000003</v>
      </c>
      <c r="F2202" s="2">
        <f t="shared" si="273"/>
        <v>0.52749999999999997</v>
      </c>
      <c r="G2202" s="2">
        <f t="shared" si="267"/>
        <v>0.4850000000000001</v>
      </c>
      <c r="H2202" s="2">
        <f t="shared" si="271"/>
        <v>0.47745000000000049</v>
      </c>
      <c r="I2202" s="2">
        <f t="array" ref="I2202">SUMPRODUCT(B2186:B2205, (ROW(B2186:B2205)-ROW(B2186)+1)) / (20*21/2)</f>
        <v>0.51861904761904765</v>
      </c>
      <c r="J2202" s="2">
        <f t="shared" si="274"/>
        <v>0.52324757314047932</v>
      </c>
      <c r="K2202" s="2">
        <f t="shared" si="268"/>
        <v>0.49926320898619997</v>
      </c>
    </row>
    <row r="2203" spans="1:11" ht="13.5" x14ac:dyDescent="0.25">
      <c r="A2203" s="3">
        <f>TITRES_STAT!B2206</f>
        <v>45512</v>
      </c>
      <c r="B2203" s="5">
        <f>TITRES_STAT!D2206</f>
        <v>0.49</v>
      </c>
      <c r="C2203" s="2">
        <f t="shared" si="269"/>
        <v>-2.0000000000000018E-2</v>
      </c>
      <c r="D2203" s="2">
        <f t="shared" si="270"/>
        <v>0.52200000000000002</v>
      </c>
      <c r="E2203" s="2">
        <f t="shared" si="272"/>
        <v>0.52800000000000002</v>
      </c>
      <c r="F2203" s="2">
        <f t="shared" si="273"/>
        <v>0.52549999999999997</v>
      </c>
      <c r="G2203" s="2">
        <f t="shared" si="267"/>
        <v>0.48719999999999997</v>
      </c>
      <c r="H2203" s="2">
        <f t="shared" si="271"/>
        <v>0.47880000000000045</v>
      </c>
      <c r="I2203" s="2">
        <f t="array" ref="I2203">SUMPRODUCT(B2187:B2206, (ROW(B2187:B2206)-ROW(B2187)+1)) / (20*21/2)</f>
        <v>0.5175238095238095</v>
      </c>
      <c r="J2203" s="2">
        <f t="shared" si="274"/>
        <v>0.52008113760329078</v>
      </c>
      <c r="K2203" s="2">
        <f t="shared" si="268"/>
        <v>0.49889994588870196</v>
      </c>
    </row>
    <row r="2204" spans="1:11" ht="13.5" x14ac:dyDescent="0.25">
      <c r="A2204" s="3">
        <f>TITRES_STAT!B2207</f>
        <v>45513</v>
      </c>
      <c r="B2204" s="5">
        <f>TITRES_STAT!D2207</f>
        <v>0.47</v>
      </c>
      <c r="C2204" s="2">
        <f t="shared" si="269"/>
        <v>-2.0000000000000018E-2</v>
      </c>
      <c r="D2204" s="2">
        <f t="shared" si="270"/>
        <v>0.51</v>
      </c>
      <c r="E2204" s="2">
        <f t="shared" si="272"/>
        <v>0.52100000000000002</v>
      </c>
      <c r="F2204" s="2">
        <f t="shared" si="273"/>
        <v>0.52250000000000008</v>
      </c>
      <c r="G2204" s="2">
        <f t="shared" si="267"/>
        <v>0.48879999999999996</v>
      </c>
      <c r="H2204" s="2">
        <f t="shared" si="271"/>
        <v>0.48005000000000037</v>
      </c>
      <c r="I2204" s="2">
        <f t="array" ref="I2204">SUMPRODUCT(B2188:B2207, (ROW(B2188:B2207)-ROW(B2188)+1)) / (20*21/2)</f>
        <v>0.51642857142857146</v>
      </c>
      <c r="J2204" s="2">
        <f t="shared" si="274"/>
        <v>0.51531150545059645</v>
      </c>
      <c r="K2204" s="2">
        <f t="shared" si="268"/>
        <v>0.49776661467738031</v>
      </c>
    </row>
    <row r="2205" spans="1:11" ht="13.5" x14ac:dyDescent="0.25">
      <c r="A2205" s="3">
        <f>TITRES_STAT!B2208</f>
        <v>45516</v>
      </c>
      <c r="B2205" s="5">
        <f>TITRES_STAT!D2208</f>
        <v>0.49</v>
      </c>
      <c r="C2205" s="2">
        <f t="shared" si="269"/>
        <v>2.0000000000000018E-2</v>
      </c>
      <c r="D2205" s="2">
        <f t="shared" si="270"/>
        <v>0.49800000000000005</v>
      </c>
      <c r="E2205" s="2">
        <f t="shared" si="272"/>
        <v>0.51800000000000002</v>
      </c>
      <c r="F2205" s="2">
        <f t="shared" si="273"/>
        <v>0.52150000000000007</v>
      </c>
      <c r="G2205" s="2">
        <f t="shared" si="267"/>
        <v>0.49059999999999993</v>
      </c>
      <c r="H2205" s="2">
        <f t="shared" si="271"/>
        <v>0.48135000000000039</v>
      </c>
      <c r="I2205" s="2">
        <f t="array" ref="I2205">SUMPRODUCT(B2189:B2208, (ROW(B2189:B2208)-ROW(B2189)+1)) / (20*21/2)</f>
        <v>0.51533333333333342</v>
      </c>
      <c r="J2205" s="2">
        <f t="shared" si="274"/>
        <v>0.51290088588387295</v>
      </c>
      <c r="K2205" s="2">
        <f t="shared" si="268"/>
        <v>0.49746204155277718</v>
      </c>
    </row>
    <row r="2206" spans="1:11" ht="13.5" x14ac:dyDescent="0.25">
      <c r="A2206" s="3">
        <f>TITRES_STAT!B2209</f>
        <v>45518</v>
      </c>
      <c r="B2206" s="5">
        <f>TITRES_STAT!D2209</f>
        <v>0.51</v>
      </c>
      <c r="C2206" s="2">
        <f t="shared" si="269"/>
        <v>2.0000000000000018E-2</v>
      </c>
      <c r="D2206" s="2">
        <f t="shared" si="270"/>
        <v>0.49399999999999994</v>
      </c>
      <c r="E2206" s="2">
        <f t="shared" si="272"/>
        <v>0.51500000000000001</v>
      </c>
      <c r="F2206" s="2">
        <f t="shared" si="273"/>
        <v>0.52150000000000007</v>
      </c>
      <c r="G2206" s="2">
        <f t="shared" si="267"/>
        <v>0.49299999999999988</v>
      </c>
      <c r="H2206" s="2">
        <f t="shared" si="271"/>
        <v>0.4827500000000004</v>
      </c>
      <c r="I2206" s="2">
        <f t="array" ref="I2206">SUMPRODUCT(B2190:B2209, (ROW(B2190:B2209)-ROW(B2190)+1)) / (20*21/2)</f>
        <v>0.51414285714285723</v>
      </c>
      <c r="J2206" s="2">
        <f t="shared" si="274"/>
        <v>0.51262461103778978</v>
      </c>
      <c r="K2206" s="2">
        <f t="shared" si="268"/>
        <v>0.49795372619776634</v>
      </c>
    </row>
    <row r="2207" spans="1:11" ht="13.5" x14ac:dyDescent="0.25">
      <c r="A2207" s="3">
        <f>TITRES_STAT!B2210</f>
        <v>45519</v>
      </c>
      <c r="B2207" s="5">
        <f>TITRES_STAT!D2210</f>
        <v>0.51</v>
      </c>
      <c r="C2207" s="2">
        <f t="shared" si="269"/>
        <v>0</v>
      </c>
      <c r="D2207" s="2">
        <f t="shared" si="270"/>
        <v>0.49399999999999994</v>
      </c>
      <c r="E2207" s="2">
        <f t="shared" si="272"/>
        <v>0.51200000000000001</v>
      </c>
      <c r="F2207" s="2">
        <f t="shared" si="273"/>
        <v>0.52150000000000007</v>
      </c>
      <c r="G2207" s="2">
        <f t="shared" si="267"/>
        <v>0.49559999999999993</v>
      </c>
      <c r="H2207" s="2">
        <f t="shared" si="271"/>
        <v>0.48415000000000041</v>
      </c>
      <c r="I2207" s="2">
        <f t="array" ref="I2207">SUMPRODUCT(B2191:B2210, (ROW(B2191:B2210)-ROW(B2191)+1)) / (20*21/2)</f>
        <v>0.51295238095238105</v>
      </c>
      <c r="J2207" s="2">
        <f t="shared" si="274"/>
        <v>0.51237464808180977</v>
      </c>
      <c r="K2207" s="2">
        <f t="shared" si="268"/>
        <v>0.49842612909197159</v>
      </c>
    </row>
    <row r="2208" spans="1:11" ht="13.5" x14ac:dyDescent="0.25">
      <c r="A2208" s="3">
        <f>TITRES_STAT!B2211</f>
        <v>45520</v>
      </c>
      <c r="B2208" s="5">
        <f>TITRES_STAT!D2211</f>
        <v>0.51</v>
      </c>
      <c r="C2208" s="2">
        <f t="shared" si="269"/>
        <v>0</v>
      </c>
      <c r="D2208" s="2">
        <f t="shared" si="270"/>
        <v>0.49800000000000005</v>
      </c>
      <c r="E2208" s="2">
        <f t="shared" si="272"/>
        <v>0.51</v>
      </c>
      <c r="F2208" s="2">
        <f t="shared" si="273"/>
        <v>0.52250000000000008</v>
      </c>
      <c r="G2208" s="2">
        <f t="shared" si="267"/>
        <v>0.49819999999999998</v>
      </c>
      <c r="H2208" s="2">
        <f t="shared" si="271"/>
        <v>0.48550000000000049</v>
      </c>
      <c r="I2208" s="2">
        <f t="array" ref="I2208">SUMPRODUCT(B2192:B2211, (ROW(B2192:B2211)-ROW(B2192)+1)) / (20*21/2)</f>
        <v>0.51185714285714279</v>
      </c>
      <c r="J2208" s="2">
        <f t="shared" si="274"/>
        <v>0.51214849112163741</v>
      </c>
      <c r="K2208" s="2">
        <f t="shared" si="268"/>
        <v>0.49888000638248253</v>
      </c>
    </row>
    <row r="2209" spans="1:11" ht="13.5" x14ac:dyDescent="0.25">
      <c r="A2209" s="3">
        <f>TITRES_STAT!B2212</f>
        <v>45523</v>
      </c>
      <c r="B2209" s="5">
        <f>TITRES_STAT!D2212</f>
        <v>0.51</v>
      </c>
      <c r="C2209" s="2">
        <f t="shared" si="269"/>
        <v>0</v>
      </c>
      <c r="D2209" s="2">
        <f t="shared" si="270"/>
        <v>0.50600000000000001</v>
      </c>
      <c r="E2209" s="2">
        <f t="shared" si="272"/>
        <v>0.5079999999999999</v>
      </c>
      <c r="F2209" s="2">
        <f t="shared" si="273"/>
        <v>0.52249999999999996</v>
      </c>
      <c r="G2209" s="2">
        <f t="shared" si="267"/>
        <v>0.50060000000000004</v>
      </c>
      <c r="H2209" s="2">
        <f t="shared" si="271"/>
        <v>0.48685000000000045</v>
      </c>
      <c r="I2209" s="2">
        <f t="array" ref="I2209">SUMPRODUCT(B2193:B2212, (ROW(B2193:B2212)-ROW(B2193)+1)) / (20*21/2)</f>
        <v>0.51090476190476197</v>
      </c>
      <c r="J2209" s="2">
        <f t="shared" si="274"/>
        <v>0.51194387291957666</v>
      </c>
      <c r="K2209" s="2">
        <f t="shared" si="268"/>
        <v>0.49931608456356169</v>
      </c>
    </row>
    <row r="2210" spans="1:11" ht="13.5" x14ac:dyDescent="0.25">
      <c r="A2210" s="3">
        <f>TITRES_STAT!B2213</f>
        <v>45524</v>
      </c>
      <c r="B2210" s="5">
        <f>TITRES_STAT!D2213</f>
        <v>0.51</v>
      </c>
      <c r="C2210" s="2">
        <f t="shared" si="269"/>
        <v>0</v>
      </c>
      <c r="D2210" s="2">
        <f t="shared" si="270"/>
        <v>0.51</v>
      </c>
      <c r="E2210" s="2">
        <f t="shared" si="272"/>
        <v>0.50399999999999989</v>
      </c>
      <c r="F2210" s="2">
        <f t="shared" si="273"/>
        <v>0.52149999999999996</v>
      </c>
      <c r="G2210" s="2">
        <f t="shared" si="267"/>
        <v>0.50280000000000014</v>
      </c>
      <c r="H2210" s="2">
        <f t="shared" si="271"/>
        <v>0.48815000000000047</v>
      </c>
      <c r="I2210" s="2">
        <f t="array" ref="I2210">SUMPRODUCT(B2194:B2213, (ROW(B2194:B2213)-ROW(B2194)+1)) / (20*21/2)</f>
        <v>0.51114285714285712</v>
      </c>
      <c r="J2210" s="2">
        <f t="shared" si="274"/>
        <v>0.51175874216533124</v>
      </c>
      <c r="K2210" s="2">
        <f t="shared" si="268"/>
        <v>0.49973506163950049</v>
      </c>
    </row>
    <row r="2211" spans="1:11" ht="13.5" x14ac:dyDescent="0.25">
      <c r="A2211" s="3">
        <f>TITRES_STAT!B2214</f>
        <v>45525</v>
      </c>
      <c r="B2211" s="5">
        <f>TITRES_STAT!D2214</f>
        <v>0.51</v>
      </c>
      <c r="C2211" s="2">
        <f t="shared" si="269"/>
        <v>0</v>
      </c>
      <c r="D2211" s="2">
        <f t="shared" si="270"/>
        <v>0.51</v>
      </c>
      <c r="E2211" s="2">
        <f t="shared" si="272"/>
        <v>0.50199999999999989</v>
      </c>
      <c r="F2211" s="2">
        <f t="shared" si="273"/>
        <v>0.52</v>
      </c>
      <c r="G2211" s="2">
        <f t="shared" si="267"/>
        <v>0.50480000000000014</v>
      </c>
      <c r="H2211" s="2">
        <f t="shared" si="271"/>
        <v>0.4894500000000005</v>
      </c>
      <c r="I2211" s="2">
        <f t="array" ref="I2211">SUMPRODUCT(B2195:B2214, (ROW(B2195:B2214)-ROW(B2195)+1)) / (20*21/2)</f>
        <v>0.51147619047619042</v>
      </c>
      <c r="J2211" s="2">
        <f t="shared" si="274"/>
        <v>0.51159124291149016</v>
      </c>
      <c r="K2211" s="2">
        <f t="shared" si="268"/>
        <v>0.50013760824187303</v>
      </c>
    </row>
    <row r="2212" spans="1:11" ht="13.5" x14ac:dyDescent="0.25">
      <c r="A2212" s="3">
        <f>TITRES_STAT!B2215</f>
        <v>45526</v>
      </c>
      <c r="B2212" s="5">
        <f>TITRES_STAT!D2215</f>
        <v>0.51</v>
      </c>
      <c r="C2212" s="2">
        <f t="shared" si="269"/>
        <v>0</v>
      </c>
      <c r="D2212" s="2">
        <f t="shared" si="270"/>
        <v>0.51</v>
      </c>
      <c r="E2212" s="2">
        <f t="shared" si="272"/>
        <v>0.50199999999999989</v>
      </c>
      <c r="F2212" s="2">
        <f t="shared" si="273"/>
        <v>0.51749999999999996</v>
      </c>
      <c r="G2212" s="2">
        <f t="shared" si="267"/>
        <v>0.50660000000000016</v>
      </c>
      <c r="H2212" s="2">
        <f t="shared" si="271"/>
        <v>0.49070000000000052</v>
      </c>
      <c r="I2212" s="2">
        <f t="array" ref="I2212">SUMPRODUCT(B2196:B2215, (ROW(B2196:B2215)-ROW(B2196)+1)) / (20*21/2)</f>
        <v>0.51190476190476186</v>
      </c>
      <c r="J2212" s="2">
        <f t="shared" si="274"/>
        <v>0.51143969596753869</v>
      </c>
      <c r="K2212" s="2">
        <f t="shared" si="268"/>
        <v>0.50052436870297601</v>
      </c>
    </row>
    <row r="2213" spans="1:11" ht="13.5" x14ac:dyDescent="0.25">
      <c r="A2213" s="3">
        <f>TITRES_STAT!B2216</f>
        <v>45527</v>
      </c>
      <c r="B2213" s="5">
        <f>TITRES_STAT!D2216</f>
        <v>0.52</v>
      </c>
      <c r="C2213" s="2">
        <f t="shared" si="269"/>
        <v>1.0000000000000009E-2</v>
      </c>
      <c r="D2213" s="2">
        <f t="shared" si="270"/>
        <v>0.51200000000000001</v>
      </c>
      <c r="E2213" s="2">
        <f t="shared" si="272"/>
        <v>0.50499999999999989</v>
      </c>
      <c r="F2213" s="2">
        <f t="shared" si="273"/>
        <v>0.51649999999999996</v>
      </c>
      <c r="G2213" s="2">
        <f t="shared" si="267"/>
        <v>0.50840000000000007</v>
      </c>
      <c r="H2213" s="2">
        <f t="shared" si="271"/>
        <v>0.4919500000000005</v>
      </c>
      <c r="I2213" s="2">
        <f t="array" ref="I2213">SUMPRODUCT(B2197:B2216, (ROW(B2197:B2216)-ROW(B2197)+1)) / (20*21/2)</f>
        <v>0.51328571428571423</v>
      </c>
      <c r="J2213" s="2">
        <f t="shared" si="274"/>
        <v>0.51225496301824935</v>
      </c>
      <c r="K2213" s="2">
        <f t="shared" si="268"/>
        <v>0.5012881189499182</v>
      </c>
    </row>
    <row r="2214" spans="1:11" ht="13.5" x14ac:dyDescent="0.25">
      <c r="A2214" s="3">
        <f>TITRES_STAT!B2217</f>
        <v>45530</v>
      </c>
      <c r="B2214" s="5">
        <f>TITRES_STAT!D2217</f>
        <v>0.52</v>
      </c>
      <c r="C2214" s="2">
        <f t="shared" si="269"/>
        <v>0</v>
      </c>
      <c r="D2214" s="2">
        <f t="shared" si="270"/>
        <v>0.51400000000000001</v>
      </c>
      <c r="E2214" s="2">
        <f t="shared" si="272"/>
        <v>0.51</v>
      </c>
      <c r="F2214" s="2">
        <f t="shared" si="273"/>
        <v>0.51549999999999996</v>
      </c>
      <c r="G2214" s="2">
        <f t="shared" si="267"/>
        <v>0.51000000000000012</v>
      </c>
      <c r="H2214" s="2">
        <f t="shared" si="271"/>
        <v>0.49315000000000042</v>
      </c>
      <c r="I2214" s="2">
        <f t="array" ref="I2214">SUMPRODUCT(B2198:B2217, (ROW(B2198:B2217)-ROW(B2198)+1)) / (20*21/2)</f>
        <v>0.51566666666666672</v>
      </c>
      <c r="J2214" s="2">
        <f t="shared" si="274"/>
        <v>0.51299258558793992</v>
      </c>
      <c r="K2214" s="2">
        <f t="shared" si="268"/>
        <v>0.50202191820678421</v>
      </c>
    </row>
    <row r="2215" spans="1:11" ht="13.5" x14ac:dyDescent="0.25">
      <c r="A2215" s="3">
        <f>TITRES_STAT!B2218</f>
        <v>45531</v>
      </c>
      <c r="B2215" s="5">
        <f>TITRES_STAT!D2218</f>
        <v>0.52</v>
      </c>
      <c r="C2215" s="2">
        <f t="shared" si="269"/>
        <v>0</v>
      </c>
      <c r="D2215" s="2">
        <f t="shared" si="270"/>
        <v>0.51600000000000001</v>
      </c>
      <c r="E2215" s="2">
        <f t="shared" si="272"/>
        <v>0.5129999999999999</v>
      </c>
      <c r="F2215" s="2">
        <f t="shared" si="273"/>
        <v>0.51549999999999996</v>
      </c>
      <c r="G2215" s="2">
        <f t="shared" si="267"/>
        <v>0.51140000000000019</v>
      </c>
      <c r="H2215" s="2">
        <f t="shared" si="271"/>
        <v>0.49430000000000041</v>
      </c>
      <c r="I2215" s="2">
        <f t="array" ref="I2215">SUMPRODUCT(B2199:B2218, (ROW(B2199:B2218)-ROW(B2199)+1)) / (20*21/2)</f>
        <v>0.51804761904761909</v>
      </c>
      <c r="J2215" s="2">
        <f t="shared" si="274"/>
        <v>0.51365995838908851</v>
      </c>
      <c r="K2215" s="2">
        <f t="shared" si="268"/>
        <v>0.5027269410222045</v>
      </c>
    </row>
    <row r="2216" spans="1:11" ht="13.5" x14ac:dyDescent="0.25">
      <c r="A2216" s="3">
        <f>TITRES_STAT!B2219</f>
        <v>45532</v>
      </c>
      <c r="B2216" s="5">
        <f>TITRES_STAT!D2219</f>
        <v>0.53</v>
      </c>
      <c r="C2216" s="2">
        <f t="shared" si="269"/>
        <v>1.0000000000000009E-2</v>
      </c>
      <c r="D2216" s="2">
        <f t="shared" si="270"/>
        <v>0.52000000000000013</v>
      </c>
      <c r="E2216" s="2">
        <f t="shared" si="272"/>
        <v>0.5149999999999999</v>
      </c>
      <c r="F2216" s="2">
        <f t="shared" si="273"/>
        <v>0.5149999999999999</v>
      </c>
      <c r="G2216" s="2">
        <f t="shared" si="267"/>
        <v>0.51260000000000017</v>
      </c>
      <c r="H2216" s="2">
        <f t="shared" si="271"/>
        <v>0.49555000000000043</v>
      </c>
      <c r="I2216" s="2">
        <f t="array" ref="I2216">SUMPRODUCT(B2200:B2219, (ROW(B2200:B2219)-ROW(B2200)+1)) / (20*21/2)</f>
        <v>0.51847619047619053</v>
      </c>
      <c r="J2216" s="2">
        <f t="shared" si="274"/>
        <v>0.51521615282822297</v>
      </c>
      <c r="K2216" s="2">
        <f t="shared" si="268"/>
        <v>0.50379647274682393</v>
      </c>
    </row>
    <row r="2217" spans="1:11" ht="13.5" x14ac:dyDescent="0.25">
      <c r="A2217" s="3">
        <f>TITRES_STAT!B2220</f>
        <v>45533</v>
      </c>
      <c r="B2217" s="5">
        <f>TITRES_STAT!D2220</f>
        <v>0.54</v>
      </c>
      <c r="C2217" s="2">
        <f t="shared" si="269"/>
        <v>1.0000000000000009E-2</v>
      </c>
      <c r="D2217" s="2">
        <f t="shared" si="270"/>
        <v>0.52600000000000002</v>
      </c>
      <c r="E2217" s="2">
        <f t="shared" si="272"/>
        <v>0.51800000000000002</v>
      </c>
      <c r="F2217" s="2">
        <f t="shared" si="273"/>
        <v>0.5149999999999999</v>
      </c>
      <c r="G2217" s="2">
        <f t="shared" si="267"/>
        <v>0.51360000000000006</v>
      </c>
      <c r="H2217" s="2">
        <f t="shared" si="271"/>
        <v>0.49680000000000041</v>
      </c>
      <c r="I2217" s="2">
        <f t="array" ref="I2217">SUMPRODUCT(B2201:B2220, (ROW(B2201:B2220)-ROW(B2201)+1)) / (20*21/2)</f>
        <v>0.51704761904761898</v>
      </c>
      <c r="J2217" s="2">
        <f t="shared" si="274"/>
        <v>0.51757651922553505</v>
      </c>
      <c r="K2217" s="2">
        <f t="shared" si="268"/>
        <v>0.50521621891361512</v>
      </c>
    </row>
    <row r="2218" spans="1:11" ht="13.5" x14ac:dyDescent="0.25">
      <c r="A2218" s="3">
        <f>TITRES_STAT!B2221</f>
        <v>45534</v>
      </c>
      <c r="B2218" s="5">
        <f>TITRES_STAT!D2221</f>
        <v>0.54</v>
      </c>
      <c r="C2218" s="2">
        <f t="shared" si="269"/>
        <v>0</v>
      </c>
      <c r="D2218" s="2">
        <f t="shared" si="270"/>
        <v>0.53</v>
      </c>
      <c r="E2218" s="2">
        <f t="shared" si="272"/>
        <v>0.52100000000000002</v>
      </c>
      <c r="F2218" s="2">
        <f t="shared" si="273"/>
        <v>0.51549999999999974</v>
      </c>
      <c r="G2218" s="2">
        <f t="shared" si="267"/>
        <v>0.5142000000000001</v>
      </c>
      <c r="H2218" s="2">
        <f t="shared" si="271"/>
        <v>0.49800000000000039</v>
      </c>
      <c r="I2218" s="2">
        <f t="array" ref="I2218">SUMPRODUCT(B2202:B2221, (ROW(B2202:B2221)-ROW(B2202)+1)) / (20*21/2)</f>
        <v>0.51776190476190476</v>
      </c>
      <c r="J2218" s="2">
        <f t="shared" si="274"/>
        <v>0.51971208882310316</v>
      </c>
      <c r="K2218" s="2">
        <f t="shared" si="268"/>
        <v>0.50658028876014005</v>
      </c>
    </row>
    <row r="2219" spans="1:11" ht="13.5" x14ac:dyDescent="0.25">
      <c r="A2219" s="3">
        <f>TITRES_STAT!B2222</f>
        <v>45537</v>
      </c>
      <c r="B2219" s="5">
        <f>TITRES_STAT!D2222</f>
        <v>0.52</v>
      </c>
      <c r="C2219" s="2">
        <f t="shared" si="269"/>
        <v>-2.0000000000000018E-2</v>
      </c>
      <c r="D2219" s="2">
        <f t="shared" si="270"/>
        <v>0.53</v>
      </c>
      <c r="E2219" s="2">
        <f t="shared" si="272"/>
        <v>0.52200000000000002</v>
      </c>
      <c r="F2219" s="2">
        <f t="shared" si="273"/>
        <v>0.5149999999999999</v>
      </c>
      <c r="G2219" s="2">
        <f t="shared" si="267"/>
        <v>0.51400000000000001</v>
      </c>
      <c r="H2219" s="2">
        <f t="shared" si="271"/>
        <v>0.49905000000000038</v>
      </c>
      <c r="I2219" s="2">
        <f t="array" ref="I2219">SUMPRODUCT(B2203:B2222, (ROW(B2203:B2222)-ROW(B2203)+1)) / (20*21/2)</f>
        <v>0.51852380952380961</v>
      </c>
      <c r="J2219" s="2">
        <f t="shared" si="274"/>
        <v>0.51973950893518861</v>
      </c>
      <c r="K2219" s="2">
        <f t="shared" si="268"/>
        <v>0.50710655194601695</v>
      </c>
    </row>
    <row r="2220" spans="1:11" ht="13.5" x14ac:dyDescent="0.25">
      <c r="A2220" s="3">
        <f>TITRES_STAT!B2223</f>
        <v>45538</v>
      </c>
      <c r="B2220" s="5">
        <f>TITRES_STAT!D2223</f>
        <v>0.5</v>
      </c>
      <c r="C2220" s="2">
        <f t="shared" si="269"/>
        <v>-2.0000000000000018E-2</v>
      </c>
      <c r="D2220" s="2">
        <f t="shared" si="270"/>
        <v>0.52600000000000002</v>
      </c>
      <c r="E2220" s="2">
        <f t="shared" si="272"/>
        <v>0.52100000000000013</v>
      </c>
      <c r="F2220" s="2">
        <f t="shared" si="273"/>
        <v>0.51249999999999984</v>
      </c>
      <c r="G2220" s="2">
        <f t="shared" si="267"/>
        <v>0.51380000000000003</v>
      </c>
      <c r="H2220" s="2">
        <f t="shared" si="271"/>
        <v>0.49995000000000039</v>
      </c>
      <c r="I2220" s="2">
        <f t="array" ref="I2220">SUMPRODUCT(B2204:B2223, (ROW(B2204:B2223)-ROW(B2204)+1)) / (20*21/2)</f>
        <v>0.51923809523809528</v>
      </c>
      <c r="J2220" s="2">
        <f t="shared" si="274"/>
        <v>0.51785955570326592</v>
      </c>
      <c r="K2220" s="2">
        <f t="shared" si="268"/>
        <v>0.50682786363440846</v>
      </c>
    </row>
    <row r="2221" spans="1:11" ht="13.5" x14ac:dyDescent="0.25">
      <c r="A2221" s="3">
        <f>TITRES_STAT!B2224</f>
        <v>45539</v>
      </c>
      <c r="B2221" s="5">
        <f>TITRES_STAT!D2224</f>
        <v>0.52</v>
      </c>
      <c r="C2221" s="2">
        <f t="shared" si="269"/>
        <v>2.0000000000000018E-2</v>
      </c>
      <c r="D2221" s="2">
        <f t="shared" si="270"/>
        <v>0.52400000000000002</v>
      </c>
      <c r="E2221" s="2">
        <f t="shared" si="272"/>
        <v>0.52200000000000002</v>
      </c>
      <c r="F2221" s="2">
        <f t="shared" si="273"/>
        <v>0.5119999999999999</v>
      </c>
      <c r="G2221" s="2">
        <f t="shared" si="267"/>
        <v>0.51400000000000001</v>
      </c>
      <c r="H2221" s="2">
        <f t="shared" si="271"/>
        <v>0.50090000000000034</v>
      </c>
      <c r="I2221" s="2">
        <f t="array" ref="I2221">SUMPRODUCT(B2205:B2224, (ROW(B2205:B2224)-ROW(B2205)+1)) / (20*21/2)</f>
        <v>0.51980952380952383</v>
      </c>
      <c r="J2221" s="2">
        <f t="shared" si="274"/>
        <v>0.51806340754105018</v>
      </c>
      <c r="K2221" s="2">
        <f t="shared" si="268"/>
        <v>0.50734441800168661</v>
      </c>
    </row>
    <row r="2222" spans="1:11" ht="13.5" x14ac:dyDescent="0.25">
      <c r="A2222" s="3">
        <f>TITRES_STAT!B2225</f>
        <v>45540</v>
      </c>
      <c r="B2222" s="5">
        <f>TITRES_STAT!D2225</f>
        <v>0.52</v>
      </c>
      <c r="C2222" s="2">
        <f t="shared" si="269"/>
        <v>0</v>
      </c>
      <c r="D2222" s="2">
        <f t="shared" si="270"/>
        <v>0.52</v>
      </c>
      <c r="E2222" s="2">
        <f t="shared" si="272"/>
        <v>0.52299999999999991</v>
      </c>
      <c r="F2222" s="2">
        <f t="shared" si="273"/>
        <v>0.51249999999999984</v>
      </c>
      <c r="G2222" s="2">
        <f t="shared" si="267"/>
        <v>0.5142000000000001</v>
      </c>
      <c r="H2222" s="2">
        <f t="shared" si="271"/>
        <v>0.50180000000000036</v>
      </c>
      <c r="I2222" s="2">
        <f t="array" ref="I2222">SUMPRODUCT(B2206:B2225, (ROW(B2206:B2225)-ROW(B2206)+1)) / (20*21/2)</f>
        <v>0.52014285714285713</v>
      </c>
      <c r="J2222" s="2">
        <f t="shared" si="274"/>
        <v>0.51824784491809295</v>
      </c>
      <c r="K2222" s="2">
        <f t="shared" si="268"/>
        <v>0.5078407153349539</v>
      </c>
    </row>
    <row r="2223" spans="1:11" ht="13.5" x14ac:dyDescent="0.25">
      <c r="A2223" s="3">
        <f>TITRES_STAT!B2226</f>
        <v>45541</v>
      </c>
      <c r="B2223" s="5">
        <f>TITRES_STAT!D2226</f>
        <v>0.52</v>
      </c>
      <c r="C2223" s="2">
        <f t="shared" si="269"/>
        <v>0</v>
      </c>
      <c r="D2223" s="2">
        <f t="shared" si="270"/>
        <v>0.51600000000000001</v>
      </c>
      <c r="E2223" s="2">
        <f t="shared" si="272"/>
        <v>0.52300000000000002</v>
      </c>
      <c r="F2223" s="2">
        <f t="shared" si="273"/>
        <v>0.5139999999999999</v>
      </c>
      <c r="G2223" s="2">
        <f t="shared" si="267"/>
        <v>0.51440000000000008</v>
      </c>
      <c r="H2223" s="2">
        <f t="shared" si="271"/>
        <v>0.50265000000000026</v>
      </c>
      <c r="I2223" s="2">
        <f t="array" ref="I2223">SUMPRODUCT(B2207:B2226, (ROW(B2207:B2226)-ROW(B2207)+1)) / (20*21/2)</f>
        <v>0.51842857142857135</v>
      </c>
      <c r="J2223" s="2">
        <f t="shared" si="274"/>
        <v>0.51841471683065554</v>
      </c>
      <c r="K2223" s="2">
        <f t="shared" si="268"/>
        <v>0.50831755002770085</v>
      </c>
    </row>
    <row r="2224" spans="1:11" ht="13.5" x14ac:dyDescent="0.25">
      <c r="A2224" s="3">
        <f>TITRES_STAT!B2227</f>
        <v>45544</v>
      </c>
      <c r="B2224" s="5">
        <f>TITRES_STAT!D2227</f>
        <v>0.52</v>
      </c>
      <c r="C2224" s="2">
        <f t="shared" si="269"/>
        <v>0</v>
      </c>
      <c r="D2224" s="2">
        <f t="shared" si="270"/>
        <v>0.51600000000000001</v>
      </c>
      <c r="E2224" s="2">
        <f t="shared" si="272"/>
        <v>0.52299999999999991</v>
      </c>
      <c r="F2224" s="2">
        <f t="shared" si="273"/>
        <v>0.51649999999999996</v>
      </c>
      <c r="G2224" s="2">
        <f t="shared" si="267"/>
        <v>0.51500000000000012</v>
      </c>
      <c r="H2224" s="2">
        <f t="shared" si="271"/>
        <v>0.5034500000000004</v>
      </c>
      <c r="I2224" s="2">
        <f t="array" ref="I2224">SUMPRODUCT(B2208:B2227, (ROW(B2208:B2227)-ROW(B2208)+1)) / (20*21/2)</f>
        <v>0.51485714285714279</v>
      </c>
      <c r="J2224" s="2">
        <f t="shared" si="274"/>
        <v>0.51856569618011694</v>
      </c>
      <c r="K2224" s="2">
        <f t="shared" si="268"/>
        <v>0.50877568532073225</v>
      </c>
    </row>
    <row r="2225" spans="1:11" ht="13.5" x14ac:dyDescent="0.25">
      <c r="A2225" s="3">
        <f>TITRES_STAT!B2228</f>
        <v>45545</v>
      </c>
      <c r="B2225" s="5">
        <f>TITRES_STAT!D2228</f>
        <v>0.52</v>
      </c>
      <c r="C2225" s="2">
        <f t="shared" si="269"/>
        <v>0</v>
      </c>
      <c r="D2225" s="2">
        <f t="shared" si="270"/>
        <v>0.52</v>
      </c>
      <c r="E2225" s="2">
        <f t="shared" si="272"/>
        <v>0.52299999999999991</v>
      </c>
      <c r="F2225" s="2">
        <f t="shared" si="273"/>
        <v>0.5179999999999999</v>
      </c>
      <c r="G2225" s="2">
        <f t="shared" si="267"/>
        <v>0.51600000000000001</v>
      </c>
      <c r="H2225" s="2">
        <f t="shared" si="271"/>
        <v>0.50420000000000031</v>
      </c>
      <c r="I2225" s="2">
        <f t="array" ref="I2225">SUMPRODUCT(B2209:B2228, (ROW(B2209:B2228)-ROW(B2209)+1)) / (20*21/2)</f>
        <v>0.51142857142857145</v>
      </c>
      <c r="J2225" s="2">
        <f t="shared" si="274"/>
        <v>0.51870229654391531</v>
      </c>
      <c r="K2225" s="2">
        <f t="shared" si="268"/>
        <v>0.50921585452384077</v>
      </c>
    </row>
    <row r="2226" spans="1:11" ht="13.5" x14ac:dyDescent="0.25">
      <c r="A2226" s="3">
        <f>TITRES_STAT!B2229</f>
        <v>45546</v>
      </c>
      <c r="B2226" s="5">
        <f>TITRES_STAT!D2229</f>
        <v>0.5</v>
      </c>
      <c r="C2226" s="2">
        <f t="shared" si="269"/>
        <v>-2.0000000000000018E-2</v>
      </c>
      <c r="D2226" s="2">
        <f t="shared" si="270"/>
        <v>0.51600000000000001</v>
      </c>
      <c r="E2226" s="2">
        <f t="shared" si="272"/>
        <v>0.51999999999999991</v>
      </c>
      <c r="F2226" s="2">
        <f t="shared" si="273"/>
        <v>0.51749999999999985</v>
      </c>
      <c r="G2226" s="2">
        <f t="shared" ref="G2226:G2289" si="275">AVERAGE(B2177:B2226)</f>
        <v>0.51619999999999999</v>
      </c>
      <c r="H2226" s="2">
        <f t="shared" si="271"/>
        <v>0.50480000000000025</v>
      </c>
      <c r="I2226" s="2">
        <f t="array" ref="I2226">SUMPRODUCT(B2210:B2229, (ROW(B2210:B2229)-ROW(B2210)+1)) / (20*21/2)</f>
        <v>0.50814285714285712</v>
      </c>
      <c r="J2226" s="2">
        <f t="shared" si="274"/>
        <v>0.51692112544449476</v>
      </c>
      <c r="K2226" s="2">
        <f t="shared" si="268"/>
        <v>0.50885444846408234</v>
      </c>
    </row>
    <row r="2227" spans="1:11" ht="13.5" x14ac:dyDescent="0.25">
      <c r="A2227" s="3">
        <f>TITRES_STAT!B2230</f>
        <v>45547</v>
      </c>
      <c r="B2227" s="5">
        <f>TITRES_STAT!D2230</f>
        <v>0.48</v>
      </c>
      <c r="C2227" s="2">
        <f t="shared" si="269"/>
        <v>-2.0000000000000018E-2</v>
      </c>
      <c r="D2227" s="2">
        <f t="shared" si="270"/>
        <v>0.50800000000000001</v>
      </c>
      <c r="E2227" s="2">
        <f t="shared" si="272"/>
        <v>0.51400000000000001</v>
      </c>
      <c r="F2227" s="2">
        <f t="shared" si="273"/>
        <v>0.5159999999999999</v>
      </c>
      <c r="G2227" s="2">
        <f t="shared" si="275"/>
        <v>0.51639999999999997</v>
      </c>
      <c r="H2227" s="2">
        <f t="shared" si="271"/>
        <v>0.50525000000000031</v>
      </c>
      <c r="I2227" s="2">
        <f t="array" ref="I2227">SUMPRODUCT(B2211:B2230, (ROW(B2211:B2230)-ROW(B2211)+1)) / (20*21/2)</f>
        <v>0.50309523809523815</v>
      </c>
      <c r="J2227" s="2">
        <f t="shared" si="274"/>
        <v>0.51340482778311425</v>
      </c>
      <c r="K2227" s="2">
        <f t="shared" ref="K2227:K2290" si="276">$K$4*B2227+(1-$K$4)*K2226</f>
        <v>0.50772290146549093</v>
      </c>
    </row>
    <row r="2228" spans="1:11" ht="13.5" x14ac:dyDescent="0.25">
      <c r="A2228" s="3">
        <f>TITRES_STAT!B2231</f>
        <v>45548</v>
      </c>
      <c r="B2228" s="5">
        <f>TITRES_STAT!D2231</f>
        <v>0.48</v>
      </c>
      <c r="C2228" s="2">
        <f t="shared" si="269"/>
        <v>0</v>
      </c>
      <c r="D2228" s="2">
        <f t="shared" si="270"/>
        <v>0.5</v>
      </c>
      <c r="E2228" s="2">
        <f t="shared" si="272"/>
        <v>0.50800000000000001</v>
      </c>
      <c r="F2228" s="2">
        <f t="shared" si="273"/>
        <v>0.51449999999999996</v>
      </c>
      <c r="G2228" s="2">
        <f t="shared" si="275"/>
        <v>0.51619999999999999</v>
      </c>
      <c r="H2228" s="2">
        <f t="shared" si="271"/>
        <v>0.50565000000000038</v>
      </c>
      <c r="I2228" s="2">
        <f t="array" ref="I2228">SUMPRODUCT(B2212:B2231, (ROW(B2212:B2231)-ROW(B2212)+1)) / (20*21/2)</f>
        <v>0.49828571428571428</v>
      </c>
      <c r="J2228" s="2">
        <f t="shared" si="274"/>
        <v>0.51022341561329387</v>
      </c>
      <c r="K2228" s="2">
        <f t="shared" si="276"/>
        <v>0.5066357288590011</v>
      </c>
    </row>
    <row r="2229" spans="1:11" ht="13.5" x14ac:dyDescent="0.25">
      <c r="A2229" s="3">
        <f>TITRES_STAT!B2232</f>
        <v>45551</v>
      </c>
      <c r="B2229" s="5">
        <f>TITRES_STAT!D2232</f>
        <v>0.48</v>
      </c>
      <c r="C2229" s="2">
        <f t="shared" si="269"/>
        <v>0</v>
      </c>
      <c r="D2229" s="2">
        <f t="shared" si="270"/>
        <v>0.49199999999999999</v>
      </c>
      <c r="E2229" s="2">
        <f t="shared" si="272"/>
        <v>0.50400000000000011</v>
      </c>
      <c r="F2229" s="2">
        <f t="shared" si="273"/>
        <v>0.51300000000000001</v>
      </c>
      <c r="G2229" s="2">
        <f t="shared" si="275"/>
        <v>0.51639999999999997</v>
      </c>
      <c r="H2229" s="2">
        <f t="shared" si="271"/>
        <v>0.50600000000000034</v>
      </c>
      <c r="I2229" s="2">
        <f t="array" ref="I2229">SUMPRODUCT(B2213:B2232, (ROW(B2213:B2232)-ROW(B2213)+1)) / (20*21/2)</f>
        <v>0.49180952380952381</v>
      </c>
      <c r="J2229" s="2">
        <f t="shared" si="274"/>
        <v>0.50734499507869446</v>
      </c>
      <c r="K2229" s="2">
        <f t="shared" si="276"/>
        <v>0.50559119047237366</v>
      </c>
    </row>
    <row r="2230" spans="1:11" ht="13.5" x14ac:dyDescent="0.25">
      <c r="A2230" s="3">
        <f>TITRES_STAT!B2233</f>
        <v>45552</v>
      </c>
      <c r="B2230" s="5">
        <f>TITRES_STAT!D2233</f>
        <v>0.46</v>
      </c>
      <c r="C2230" s="2">
        <f t="shared" si="269"/>
        <v>-1.9999999999999962E-2</v>
      </c>
      <c r="D2230" s="2">
        <f t="shared" si="270"/>
        <v>0.48</v>
      </c>
      <c r="E2230" s="2">
        <f t="shared" si="272"/>
        <v>0.50000000000000011</v>
      </c>
      <c r="F2230" s="2">
        <f t="shared" si="273"/>
        <v>0.51050000000000006</v>
      </c>
      <c r="G2230" s="2">
        <f t="shared" si="275"/>
        <v>0.51580000000000004</v>
      </c>
      <c r="H2230" s="2">
        <f t="shared" si="271"/>
        <v>0.50620000000000021</v>
      </c>
      <c r="I2230" s="2">
        <f t="array" ref="I2230">SUMPRODUCT(B2214:B2233, (ROW(B2214:B2233)-ROW(B2214)+1)) / (20*21/2)</f>
        <v>0.48661904761904756</v>
      </c>
      <c r="J2230" s="2">
        <f t="shared" si="274"/>
        <v>0.50283594792834263</v>
      </c>
      <c r="K2230" s="2">
        <f t="shared" si="276"/>
        <v>0.50380330064992762</v>
      </c>
    </row>
    <row r="2231" spans="1:11" ht="13.5" x14ac:dyDescent="0.25">
      <c r="A2231" s="3">
        <f>TITRES_STAT!B2234</f>
        <v>45553</v>
      </c>
      <c r="B2231" s="5">
        <f>TITRES_STAT!D2234</f>
        <v>0.46</v>
      </c>
      <c r="C2231" s="2">
        <f t="shared" si="269"/>
        <v>0</v>
      </c>
      <c r="D2231" s="2">
        <f t="shared" si="270"/>
        <v>0.47199999999999998</v>
      </c>
      <c r="E2231" s="2">
        <f t="shared" si="272"/>
        <v>0.49399999999999994</v>
      </c>
      <c r="F2231" s="2">
        <f t="shared" si="273"/>
        <v>0.50800000000000012</v>
      </c>
      <c r="G2231" s="2">
        <f t="shared" si="275"/>
        <v>0.51479999999999992</v>
      </c>
      <c r="H2231" s="2">
        <f t="shared" si="271"/>
        <v>0.5063500000000003</v>
      </c>
      <c r="I2231" s="2">
        <f t="array" ref="I2231">SUMPRODUCT(B2215:B2234, (ROW(B2215:B2234)-ROW(B2215)+1)) / (20*21/2)</f>
        <v>0.48271428571428565</v>
      </c>
      <c r="J2231" s="2">
        <f t="shared" si="274"/>
        <v>0.49875633383992901</v>
      </c>
      <c r="K2231" s="2">
        <f t="shared" si="276"/>
        <v>0.50208552415385199</v>
      </c>
    </row>
    <row r="2232" spans="1:11" ht="13.5" x14ac:dyDescent="0.25">
      <c r="A2232" s="3">
        <f>TITRES_STAT!B2235</f>
        <v>45554</v>
      </c>
      <c r="B2232" s="5">
        <f>TITRES_STAT!D2235</f>
        <v>0.44</v>
      </c>
      <c r="C2232" s="2">
        <f t="shared" si="269"/>
        <v>-2.0000000000000018E-2</v>
      </c>
      <c r="D2232" s="2">
        <f t="shared" si="270"/>
        <v>0.46399999999999997</v>
      </c>
      <c r="E2232" s="2">
        <f t="shared" si="272"/>
        <v>0.48600000000000004</v>
      </c>
      <c r="F2232" s="2">
        <f t="shared" si="273"/>
        <v>0.50449999999999995</v>
      </c>
      <c r="G2232" s="2">
        <f t="shared" si="275"/>
        <v>0.51319999999999999</v>
      </c>
      <c r="H2232" s="2">
        <f t="shared" si="271"/>
        <v>0.5063500000000003</v>
      </c>
      <c r="I2232" s="2">
        <f t="array" ref="I2232">SUMPRODUCT(B2216:B2235, (ROW(B2216:B2235)-ROW(B2216)+1)) / (20*21/2)</f>
        <v>0.47909523809523807</v>
      </c>
      <c r="J2232" s="2">
        <f t="shared" si="274"/>
        <v>0.49316049252184052</v>
      </c>
      <c r="K2232" s="2">
        <f t="shared" si="276"/>
        <v>0.49965079771644605</v>
      </c>
    </row>
    <row r="2233" spans="1:11" ht="13.5" x14ac:dyDescent="0.25">
      <c r="A2233" s="3">
        <f>TITRES_STAT!B2236</f>
        <v>45555</v>
      </c>
      <c r="B2233" s="5">
        <f>TITRES_STAT!D2236</f>
        <v>0.45</v>
      </c>
      <c r="C2233" s="2">
        <f t="shared" si="269"/>
        <v>1.0000000000000009E-2</v>
      </c>
      <c r="D2233" s="2">
        <f t="shared" si="270"/>
        <v>0.45800000000000002</v>
      </c>
      <c r="E2233" s="2">
        <f t="shared" si="272"/>
        <v>0.47899999999999998</v>
      </c>
      <c r="F2233" s="2">
        <f t="shared" si="273"/>
        <v>0.50100000000000011</v>
      </c>
      <c r="G2233" s="2">
        <f t="shared" si="275"/>
        <v>0.51159999999999994</v>
      </c>
      <c r="H2233" s="2">
        <f t="shared" si="271"/>
        <v>0.5063500000000003</v>
      </c>
      <c r="I2233" s="2">
        <f t="array" ref="I2233">SUMPRODUCT(B2217:B2236, (ROW(B2217:B2236)-ROW(B2217)+1)) / (20*21/2)</f>
        <v>0.47385714285714281</v>
      </c>
      <c r="J2233" s="2">
        <f t="shared" si="274"/>
        <v>0.48904996942452239</v>
      </c>
      <c r="K2233" s="2">
        <f t="shared" si="276"/>
        <v>0.49770370760991878</v>
      </c>
    </row>
    <row r="2234" spans="1:11" ht="13.5" x14ac:dyDescent="0.25">
      <c r="A2234" s="3">
        <f>TITRES_STAT!B2237</f>
        <v>45558</v>
      </c>
      <c r="B2234" s="5">
        <f>TITRES_STAT!D2237</f>
        <v>0.46</v>
      </c>
      <c r="C2234" s="2">
        <f t="shared" si="269"/>
        <v>1.0000000000000009E-2</v>
      </c>
      <c r="D2234" s="2">
        <f t="shared" si="270"/>
        <v>0.45400000000000001</v>
      </c>
      <c r="E2234" s="2">
        <f t="shared" si="272"/>
        <v>0.47299999999999998</v>
      </c>
      <c r="F2234" s="2">
        <f t="shared" si="273"/>
        <v>0.49800000000000005</v>
      </c>
      <c r="G2234" s="2">
        <f t="shared" si="275"/>
        <v>0.51019999999999999</v>
      </c>
      <c r="H2234" s="2">
        <f t="shared" si="271"/>
        <v>0.50630000000000019</v>
      </c>
      <c r="I2234" s="2">
        <f t="array" ref="I2234">SUMPRODUCT(B2218:B2237, (ROW(B2218:B2237)-ROW(B2218)+1)) / (20*21/2)</f>
        <v>0.46809523809523806</v>
      </c>
      <c r="J2234" s="2">
        <f t="shared" si="274"/>
        <v>0.48628330566980599</v>
      </c>
      <c r="K2234" s="2">
        <f t="shared" si="276"/>
        <v>0.49622513084090242</v>
      </c>
    </row>
    <row r="2235" spans="1:11" ht="13.5" x14ac:dyDescent="0.25">
      <c r="A2235" s="3">
        <f>TITRES_STAT!B2238</f>
        <v>45559</v>
      </c>
      <c r="B2235" s="5">
        <f>TITRES_STAT!D2238</f>
        <v>0.46</v>
      </c>
      <c r="C2235" s="2">
        <f t="shared" si="269"/>
        <v>0</v>
      </c>
      <c r="D2235" s="2">
        <f t="shared" si="270"/>
        <v>0.45400000000000001</v>
      </c>
      <c r="E2235" s="2">
        <f t="shared" si="272"/>
        <v>0.46699999999999997</v>
      </c>
      <c r="F2235" s="2">
        <f t="shared" si="273"/>
        <v>0.495</v>
      </c>
      <c r="G2235" s="2">
        <f t="shared" si="275"/>
        <v>0.50919999999999999</v>
      </c>
      <c r="H2235" s="2">
        <f t="shared" si="271"/>
        <v>0.50615000000000021</v>
      </c>
      <c r="I2235" s="2">
        <f t="array" ref="I2235">SUMPRODUCT(B2219:B2238, (ROW(B2219:B2238)-ROW(B2219)+1)) / (20*21/2)</f>
        <v>0.4628571428571428</v>
      </c>
      <c r="J2235" s="2">
        <f t="shared" si="274"/>
        <v>0.483780133701253</v>
      </c>
      <c r="K2235" s="2">
        <f t="shared" si="276"/>
        <v>0.49480453747459258</v>
      </c>
    </row>
    <row r="2236" spans="1:11" ht="13.5" x14ac:dyDescent="0.25">
      <c r="A2236" s="3">
        <f>TITRES_STAT!B2239</f>
        <v>45560</v>
      </c>
      <c r="B2236" s="5">
        <f>TITRES_STAT!D2239</f>
        <v>0.44</v>
      </c>
      <c r="C2236" s="2">
        <f t="shared" si="269"/>
        <v>-2.0000000000000018E-2</v>
      </c>
      <c r="D2236" s="2">
        <f t="shared" si="270"/>
        <v>0.45</v>
      </c>
      <c r="E2236" s="2">
        <f t="shared" si="272"/>
        <v>0.46100000000000002</v>
      </c>
      <c r="F2236" s="2">
        <f t="shared" si="273"/>
        <v>0.49050000000000005</v>
      </c>
      <c r="G2236" s="2">
        <f t="shared" si="275"/>
        <v>0.50780000000000003</v>
      </c>
      <c r="H2236" s="2">
        <f t="shared" si="271"/>
        <v>0.50580000000000025</v>
      </c>
      <c r="I2236" s="2">
        <f t="array" ref="I2236">SUMPRODUCT(B2220:B2239, (ROW(B2220:B2239)-ROW(B2220)+1)) / (20*21/2)</f>
        <v>0.4571904761904762</v>
      </c>
      <c r="J2236" s="2">
        <f t="shared" si="274"/>
        <v>0.47961059715827653</v>
      </c>
      <c r="K2236" s="2">
        <f t="shared" si="276"/>
        <v>0.49265533992656935</v>
      </c>
    </row>
    <row r="2237" spans="1:11" ht="13.5" x14ac:dyDescent="0.25">
      <c r="A2237" s="3">
        <f>TITRES_STAT!B2240</f>
        <v>45561</v>
      </c>
      <c r="B2237" s="5">
        <f>TITRES_STAT!D2240</f>
        <v>0.43</v>
      </c>
      <c r="C2237" s="2">
        <f t="shared" si="269"/>
        <v>-1.0000000000000009E-2</v>
      </c>
      <c r="D2237" s="2">
        <f t="shared" si="270"/>
        <v>0.44800000000000006</v>
      </c>
      <c r="E2237" s="2">
        <f t="shared" si="272"/>
        <v>0.45599999999999996</v>
      </c>
      <c r="F2237" s="2">
        <f t="shared" si="273"/>
        <v>0.48500000000000015</v>
      </c>
      <c r="G2237" s="2">
        <f t="shared" si="275"/>
        <v>0.50620000000000009</v>
      </c>
      <c r="H2237" s="2">
        <f t="shared" si="271"/>
        <v>0.50530000000000019</v>
      </c>
      <c r="I2237" s="2">
        <f t="array" ref="I2237">SUMPRODUCT(B2221:B2240, (ROW(B2221:B2240)-ROW(B2221)+1)) / (20*21/2)</f>
        <v>0.45295238095238088</v>
      </c>
      <c r="J2237" s="2">
        <f t="shared" si="274"/>
        <v>0.47488577838129781</v>
      </c>
      <c r="K2237" s="2">
        <f t="shared" si="276"/>
        <v>0.49019826777258624</v>
      </c>
    </row>
    <row r="2238" spans="1:11" ht="13.5" x14ac:dyDescent="0.25">
      <c r="A2238" s="3">
        <f>TITRES_STAT!B2241</f>
        <v>45562</v>
      </c>
      <c r="B2238" s="5">
        <f>TITRES_STAT!D2241</f>
        <v>0.43</v>
      </c>
      <c r="C2238" s="2">
        <f t="shared" si="269"/>
        <v>0</v>
      </c>
      <c r="D2238" s="2">
        <f t="shared" si="270"/>
        <v>0.44400000000000006</v>
      </c>
      <c r="E2238" s="2">
        <f t="shared" si="272"/>
        <v>0.45099999999999996</v>
      </c>
      <c r="F2238" s="2">
        <f t="shared" si="273"/>
        <v>0.47949999999999998</v>
      </c>
      <c r="G2238" s="2">
        <f t="shared" si="275"/>
        <v>0.505</v>
      </c>
      <c r="H2238" s="2">
        <f t="shared" si="271"/>
        <v>0.50470000000000015</v>
      </c>
      <c r="I2238" s="2">
        <f t="array" ref="I2238">SUMPRODUCT(B2222:B2241, (ROW(B2222:B2241)-ROW(B2222)+1)) / (20*21/2)</f>
        <v>0.44809523809523821</v>
      </c>
      <c r="J2238" s="2">
        <f t="shared" si="274"/>
        <v>0.47061094234498374</v>
      </c>
      <c r="K2238" s="2">
        <f t="shared" si="276"/>
        <v>0.48783755138934753</v>
      </c>
    </row>
    <row r="2239" spans="1:11" ht="13.5" x14ac:dyDescent="0.25">
      <c r="A2239" s="3">
        <f>TITRES_STAT!B2242</f>
        <v>45565</v>
      </c>
      <c r="B2239" s="5">
        <f>TITRES_STAT!D2242</f>
        <v>0.42</v>
      </c>
      <c r="C2239" s="2">
        <f t="shared" si="269"/>
        <v>-1.0000000000000009E-2</v>
      </c>
      <c r="D2239" s="2">
        <f t="shared" si="270"/>
        <v>0.43600000000000005</v>
      </c>
      <c r="E2239" s="2">
        <f t="shared" si="272"/>
        <v>0.44500000000000001</v>
      </c>
      <c r="F2239" s="2">
        <f t="shared" si="273"/>
        <v>0.47450000000000003</v>
      </c>
      <c r="G2239" s="2">
        <f t="shared" si="275"/>
        <v>0.50319999999999998</v>
      </c>
      <c r="H2239" s="2">
        <f t="shared" si="271"/>
        <v>0.50395000000000023</v>
      </c>
      <c r="I2239" s="2">
        <f t="array" ref="I2239">SUMPRODUCT(B2223:B2242, (ROW(B2223:B2242)-ROW(B2223)+1)) / (20*21/2)</f>
        <v>0.44371428571428567</v>
      </c>
      <c r="J2239" s="2">
        <f t="shared" si="274"/>
        <v>0.46579085259784242</v>
      </c>
      <c r="K2239" s="2">
        <f t="shared" si="276"/>
        <v>0.48517725525643196</v>
      </c>
    </row>
    <row r="2240" spans="1:11" ht="13.5" x14ac:dyDescent="0.25">
      <c r="A2240" s="3">
        <f>TITRES_STAT!B2243</f>
        <v>45566</v>
      </c>
      <c r="B2240" s="5">
        <f>TITRES_STAT!D2243</f>
        <v>0.43</v>
      </c>
      <c r="C2240" s="2">
        <f t="shared" si="269"/>
        <v>1.0000000000000009E-2</v>
      </c>
      <c r="D2240" s="2">
        <f t="shared" si="270"/>
        <v>0.43</v>
      </c>
      <c r="E2240" s="2">
        <f t="shared" si="272"/>
        <v>0.442</v>
      </c>
      <c r="F2240" s="2">
        <f t="shared" si="273"/>
        <v>0.47100000000000009</v>
      </c>
      <c r="G2240" s="2">
        <f t="shared" si="275"/>
        <v>0.50120000000000009</v>
      </c>
      <c r="H2240" s="2">
        <f t="shared" si="271"/>
        <v>0.50315000000000021</v>
      </c>
      <c r="I2240" s="2">
        <f t="array" ref="I2240">SUMPRODUCT(B2224:B2243, (ROW(B2224:B2243)-ROW(B2224)+1)) / (20*21/2)</f>
        <v>0.43980952380952393</v>
      </c>
      <c r="J2240" s="2">
        <f t="shared" si="274"/>
        <v>0.46238219996947649</v>
      </c>
      <c r="K2240" s="2">
        <f t="shared" si="276"/>
        <v>0.48301344132480717</v>
      </c>
    </row>
    <row r="2241" spans="1:11" ht="13.5" x14ac:dyDescent="0.25">
      <c r="A2241" s="3">
        <f>TITRES_STAT!B2244</f>
        <v>45567</v>
      </c>
      <c r="B2241" s="5">
        <f>TITRES_STAT!D2244</f>
        <v>0.42</v>
      </c>
      <c r="C2241" s="2">
        <f t="shared" si="269"/>
        <v>-1.0000000000000009E-2</v>
      </c>
      <c r="D2241" s="2">
        <f t="shared" si="270"/>
        <v>0.42599999999999999</v>
      </c>
      <c r="E2241" s="2">
        <f t="shared" si="272"/>
        <v>0.43800000000000006</v>
      </c>
      <c r="F2241" s="2">
        <f t="shared" si="273"/>
        <v>0.46600000000000003</v>
      </c>
      <c r="G2241" s="2">
        <f t="shared" si="275"/>
        <v>0.49880000000000008</v>
      </c>
      <c r="H2241" s="2">
        <f t="shared" si="271"/>
        <v>0.50220000000000031</v>
      </c>
      <c r="I2241" s="2">
        <f t="array" ref="I2241">SUMPRODUCT(B2225:B2244, (ROW(B2225:B2244)-ROW(B2225)+1)) / (20*21/2)</f>
        <v>0.43638095238095237</v>
      </c>
      <c r="J2241" s="2">
        <f t="shared" si="274"/>
        <v>0.45834579997238345</v>
      </c>
      <c r="K2241" s="2">
        <f t="shared" si="276"/>
        <v>0.48054232597873631</v>
      </c>
    </row>
    <row r="2242" spans="1:11" ht="13.5" x14ac:dyDescent="0.25">
      <c r="A2242" s="3">
        <f>TITRES_STAT!B2245</f>
        <v>45568</v>
      </c>
      <c r="B2242" s="5">
        <f>TITRES_STAT!D2245</f>
        <v>0.42</v>
      </c>
      <c r="C2242" s="2">
        <f t="shared" si="269"/>
        <v>0</v>
      </c>
      <c r="D2242" s="2">
        <f t="shared" si="270"/>
        <v>0.42400000000000004</v>
      </c>
      <c r="E2242" s="2">
        <f t="shared" si="272"/>
        <v>0.43600000000000005</v>
      </c>
      <c r="F2242" s="2">
        <f t="shared" si="273"/>
        <v>0.46100000000000002</v>
      </c>
      <c r="G2242" s="2">
        <f t="shared" si="275"/>
        <v>0.49600000000000011</v>
      </c>
      <c r="H2242" s="2">
        <f t="shared" si="271"/>
        <v>0.50115000000000032</v>
      </c>
      <c r="I2242" s="2">
        <f t="array" ref="I2242">SUMPRODUCT(B2226:B2245, (ROW(B2226:B2245)-ROW(B2226)+1)) / (20*21/2)</f>
        <v>0.4334285714285715</v>
      </c>
      <c r="J2242" s="2">
        <f t="shared" si="274"/>
        <v>0.45469381902263262</v>
      </c>
      <c r="K2242" s="2">
        <f t="shared" si="276"/>
        <v>0.47816811711682511</v>
      </c>
    </row>
    <row r="2243" spans="1:11" ht="13.5" x14ac:dyDescent="0.25">
      <c r="A2243" s="3">
        <f>TITRES_STAT!B2246</f>
        <v>45569</v>
      </c>
      <c r="B2243" s="5">
        <f>TITRES_STAT!D2246</f>
        <v>0.42</v>
      </c>
      <c r="C2243" s="2">
        <f t="shared" si="269"/>
        <v>0</v>
      </c>
      <c r="D2243" s="2">
        <f t="shared" si="270"/>
        <v>0.42199999999999999</v>
      </c>
      <c r="E2243" s="2">
        <f t="shared" si="272"/>
        <v>0.433</v>
      </c>
      <c r="F2243" s="2">
        <f t="shared" si="273"/>
        <v>0.45599999999999996</v>
      </c>
      <c r="G2243" s="2">
        <f t="shared" si="275"/>
        <v>0.49360000000000015</v>
      </c>
      <c r="H2243" s="2">
        <f t="shared" si="271"/>
        <v>0.50000000000000033</v>
      </c>
      <c r="I2243" s="2">
        <f t="array" ref="I2243">SUMPRODUCT(B2227:B2246, (ROW(B2227:B2246)-ROW(B2227)+1)) / (20*21/2)</f>
        <v>0.43095238095238103</v>
      </c>
      <c r="J2243" s="2">
        <f t="shared" si="274"/>
        <v>0.45138964578238189</v>
      </c>
      <c r="K2243" s="2">
        <f t="shared" si="276"/>
        <v>0.47588701448479276</v>
      </c>
    </row>
    <row r="2244" spans="1:11" ht="13.5" x14ac:dyDescent="0.25">
      <c r="A2244" s="3">
        <f>TITRES_STAT!B2247</f>
        <v>45572</v>
      </c>
      <c r="B2244" s="5">
        <f>TITRES_STAT!D2247</f>
        <v>0.42</v>
      </c>
      <c r="C2244" s="2">
        <f t="shared" ref="C2244:C2307" si="277">B2244-B2243</f>
        <v>0</v>
      </c>
      <c r="D2244" s="2">
        <f t="shared" si="270"/>
        <v>0.42199999999999999</v>
      </c>
      <c r="E2244" s="2">
        <f t="shared" si="272"/>
        <v>0.42899999999999999</v>
      </c>
      <c r="F2244" s="2">
        <f t="shared" si="273"/>
        <v>0.45099999999999996</v>
      </c>
      <c r="G2244" s="2">
        <f t="shared" si="275"/>
        <v>0.49120000000000019</v>
      </c>
      <c r="H2244" s="2">
        <f t="shared" si="271"/>
        <v>0.49875000000000019</v>
      </c>
      <c r="I2244" s="2">
        <f t="array" ref="I2244">SUMPRODUCT(B2228:B2247, (ROW(B2228:B2247)-ROW(B2228)+1)) / (20*21/2)</f>
        <v>0.42885714285714288</v>
      </c>
      <c r="J2244" s="2">
        <f t="shared" si="274"/>
        <v>0.44840015570786929</v>
      </c>
      <c r="K2244" s="2">
        <f t="shared" si="276"/>
        <v>0.47369536685793817</v>
      </c>
    </row>
    <row r="2245" spans="1:11" ht="13.5" x14ac:dyDescent="0.25">
      <c r="A2245" s="3">
        <f>TITRES_STAT!B2248</f>
        <v>45573</v>
      </c>
      <c r="B2245" s="5">
        <f>TITRES_STAT!D2248</f>
        <v>0.42</v>
      </c>
      <c r="C2245" s="2">
        <f t="shared" si="277"/>
        <v>0</v>
      </c>
      <c r="D2245" s="2">
        <f t="shared" si="270"/>
        <v>0.42000000000000004</v>
      </c>
      <c r="E2245" s="2">
        <f t="shared" si="272"/>
        <v>0.42499999999999999</v>
      </c>
      <c r="F2245" s="2">
        <f t="shared" si="273"/>
        <v>0.44600000000000001</v>
      </c>
      <c r="G2245" s="2">
        <f t="shared" si="275"/>
        <v>0.48920000000000025</v>
      </c>
      <c r="H2245" s="2">
        <f t="shared" si="271"/>
        <v>0.49735000000000029</v>
      </c>
      <c r="I2245" s="2">
        <f t="array" ref="I2245">SUMPRODUCT(B2229:B2248, (ROW(B2229:B2248)-ROW(B2229)+1)) / (20*21/2)</f>
        <v>0.42800000000000005</v>
      </c>
      <c r="J2245" s="2">
        <f t="shared" si="274"/>
        <v>0.44569537897378647</v>
      </c>
      <c r="K2245" s="2">
        <f t="shared" si="276"/>
        <v>0.47158966619684256</v>
      </c>
    </row>
    <row r="2246" spans="1:11" ht="13.5" x14ac:dyDescent="0.25">
      <c r="A2246" s="3">
        <f>TITRES_STAT!B2249</f>
        <v>45574</v>
      </c>
      <c r="B2246" s="5">
        <f>TITRES_STAT!D2249</f>
        <v>0.42</v>
      </c>
      <c r="C2246" s="2">
        <f t="shared" si="277"/>
        <v>0</v>
      </c>
      <c r="D2246" s="2">
        <f t="shared" ref="D2246:D2309" si="278">AVERAGE(B2242:B2246)</f>
        <v>0.42000000000000004</v>
      </c>
      <c r="E2246" s="2">
        <f t="shared" si="272"/>
        <v>0.42299999999999993</v>
      </c>
      <c r="F2246" s="2">
        <f t="shared" si="273"/>
        <v>0.442</v>
      </c>
      <c r="G2246" s="2">
        <f t="shared" si="275"/>
        <v>0.48680000000000023</v>
      </c>
      <c r="H2246" s="2">
        <f t="shared" si="271"/>
        <v>0.49580000000000035</v>
      </c>
      <c r="I2246" s="2">
        <f t="array" ref="I2246">SUMPRODUCT(B2230:B2249, (ROW(B2230:B2249)-ROW(B2230)+1)) / (20*21/2)</f>
        <v>0.42833333333333334</v>
      </c>
      <c r="J2246" s="2">
        <f t="shared" si="274"/>
        <v>0.44324820002390203</v>
      </c>
      <c r="K2246" s="2">
        <f t="shared" si="276"/>
        <v>0.4695665420322605</v>
      </c>
    </row>
    <row r="2247" spans="1:11" ht="13.5" x14ac:dyDescent="0.25">
      <c r="A2247" s="3">
        <f>TITRES_STAT!B2250</f>
        <v>45575</v>
      </c>
      <c r="B2247" s="5">
        <f>TITRES_STAT!D2250</f>
        <v>0.42</v>
      </c>
      <c r="C2247" s="2">
        <f t="shared" si="277"/>
        <v>0</v>
      </c>
      <c r="D2247" s="2">
        <f t="shared" si="278"/>
        <v>0.42000000000000004</v>
      </c>
      <c r="E2247" s="2">
        <f t="shared" si="272"/>
        <v>0.42199999999999999</v>
      </c>
      <c r="F2247" s="2">
        <f t="shared" si="273"/>
        <v>0.43899999999999995</v>
      </c>
      <c r="G2247" s="2">
        <f t="shared" si="275"/>
        <v>0.48440000000000027</v>
      </c>
      <c r="H2247" s="2">
        <f t="shared" si="271"/>
        <v>0.49410000000000037</v>
      </c>
      <c r="I2247" s="2">
        <f t="array" ref="I2247">SUMPRODUCT(B2231:B2250, (ROW(B2231:B2250)-ROW(B2231)+1)) / (20*21/2)</f>
        <v>0.42980952380952375</v>
      </c>
      <c r="J2247" s="2">
        <f t="shared" si="274"/>
        <v>0.44103408573591135</v>
      </c>
      <c r="K2247" s="2">
        <f t="shared" si="276"/>
        <v>0.46762275607021109</v>
      </c>
    </row>
    <row r="2248" spans="1:11" ht="13.5" x14ac:dyDescent="0.25">
      <c r="A2248" s="3">
        <f>TITRES_STAT!B2251</f>
        <v>45576</v>
      </c>
      <c r="B2248" s="5">
        <f>TITRES_STAT!D2251</f>
        <v>0.43</v>
      </c>
      <c r="C2248" s="2">
        <f t="shared" si="277"/>
        <v>1.0000000000000009E-2</v>
      </c>
      <c r="D2248" s="2">
        <f t="shared" si="278"/>
        <v>0.42199999999999999</v>
      </c>
      <c r="E2248" s="2">
        <f t="shared" si="272"/>
        <v>0.42199999999999999</v>
      </c>
      <c r="F2248" s="2">
        <f t="shared" si="273"/>
        <v>0.43649999999999994</v>
      </c>
      <c r="G2248" s="2">
        <f t="shared" si="275"/>
        <v>0.48240000000000022</v>
      </c>
      <c r="H2248" s="2">
        <f t="shared" si="271"/>
        <v>0.49240000000000045</v>
      </c>
      <c r="I2248" s="2">
        <f t="array" ref="I2248">SUMPRODUCT(B2232:B2251, (ROW(B2232:B2251)-ROW(B2232)+1)) / (20*21/2)</f>
        <v>0.4332380952380952</v>
      </c>
      <c r="J2248" s="2">
        <f t="shared" si="274"/>
        <v>0.4399832204277293</v>
      </c>
      <c r="K2248" s="2">
        <f t="shared" si="276"/>
        <v>0.46614735387137929</v>
      </c>
    </row>
    <row r="2249" spans="1:11" ht="13.5" x14ac:dyDescent="0.25">
      <c r="A2249" s="3">
        <f>TITRES_STAT!B2252</f>
        <v>45579</v>
      </c>
      <c r="B2249" s="5">
        <f>TITRES_STAT!D2252</f>
        <v>0.44</v>
      </c>
      <c r="C2249" s="2">
        <f t="shared" si="277"/>
        <v>1.0000000000000009E-2</v>
      </c>
      <c r="D2249" s="2">
        <f t="shared" si="278"/>
        <v>0.42599999999999999</v>
      </c>
      <c r="E2249" s="2">
        <f t="shared" si="272"/>
        <v>0.42400000000000004</v>
      </c>
      <c r="F2249" s="2">
        <f t="shared" si="273"/>
        <v>0.4345</v>
      </c>
      <c r="G2249" s="2">
        <f t="shared" si="275"/>
        <v>0.4806000000000003</v>
      </c>
      <c r="H2249" s="2">
        <f t="shared" si="271"/>
        <v>0.49090000000000039</v>
      </c>
      <c r="I2249" s="2">
        <f t="array" ref="I2249">SUMPRODUCT(B2233:B2252, (ROW(B2233:B2252)-ROW(B2233)+1)) / (20*21/2)</f>
        <v>0.43852380952380948</v>
      </c>
      <c r="J2249" s="2">
        <f t="shared" si="274"/>
        <v>0.43998481848223125</v>
      </c>
      <c r="K2249" s="2">
        <f t="shared" si="276"/>
        <v>0.46512196744505074</v>
      </c>
    </row>
    <row r="2250" spans="1:11" ht="13.5" x14ac:dyDescent="0.25">
      <c r="A2250" s="3">
        <f>TITRES_STAT!B2253</f>
        <v>45581</v>
      </c>
      <c r="B2250" s="5">
        <f>TITRES_STAT!D2253</f>
        <v>0.45</v>
      </c>
      <c r="C2250" s="2">
        <f t="shared" si="277"/>
        <v>1.0000000000000009E-2</v>
      </c>
      <c r="D2250" s="2">
        <f t="shared" si="278"/>
        <v>0.43200000000000005</v>
      </c>
      <c r="E2250" s="2">
        <f t="shared" si="272"/>
        <v>0.42599999999999999</v>
      </c>
      <c r="F2250" s="2">
        <f t="shared" si="273"/>
        <v>0.43399999999999989</v>
      </c>
      <c r="G2250" s="2">
        <f t="shared" si="275"/>
        <v>0.4786000000000003</v>
      </c>
      <c r="H2250" s="2">
        <f t="shared" ref="H2250:H2313" si="279">AVERAGE(B2051:B2250)</f>
        <v>0.48960000000000042</v>
      </c>
      <c r="I2250" s="2">
        <f t="array" ref="I2250">SUMPRODUCT(B2234:B2253, (ROW(B2234:B2253)-ROW(B2234)+1)) / (20*21/2)</f>
        <v>0.44547619047619053</v>
      </c>
      <c r="J2250" s="2">
        <f t="shared" si="274"/>
        <v>0.44093864529344734</v>
      </c>
      <c r="K2250" s="2">
        <f t="shared" si="276"/>
        <v>0.46452894911387227</v>
      </c>
    </row>
    <row r="2251" spans="1:11" ht="13.5" x14ac:dyDescent="0.25">
      <c r="A2251" s="3">
        <f>TITRES_STAT!B2254</f>
        <v>45582</v>
      </c>
      <c r="B2251" s="5">
        <f>TITRES_STAT!D2254</f>
        <v>0.47</v>
      </c>
      <c r="C2251" s="2">
        <f t="shared" si="277"/>
        <v>1.9999999999999962E-2</v>
      </c>
      <c r="D2251" s="2">
        <f t="shared" si="278"/>
        <v>0.442</v>
      </c>
      <c r="E2251" s="2">
        <f t="shared" si="272"/>
        <v>0.43100000000000005</v>
      </c>
      <c r="F2251" s="2">
        <f t="shared" si="273"/>
        <v>0.43450000000000005</v>
      </c>
      <c r="G2251" s="2">
        <f t="shared" si="275"/>
        <v>0.47740000000000032</v>
      </c>
      <c r="H2251" s="2">
        <f t="shared" si="279"/>
        <v>0.48855000000000037</v>
      </c>
      <c r="I2251" s="2">
        <f t="array" ref="I2251">SUMPRODUCT(B2235:B2254, (ROW(B2235:B2254)-ROW(B2235)+1)) / (20*21/2)</f>
        <v>0.45404761904761903</v>
      </c>
      <c r="J2251" s="2">
        <f t="shared" si="274"/>
        <v>0.44370639336073808</v>
      </c>
      <c r="K2251" s="2">
        <f t="shared" si="276"/>
        <v>0.46474350012901455</v>
      </c>
    </row>
    <row r="2252" spans="1:11" ht="13.5" x14ac:dyDescent="0.25">
      <c r="A2252" s="3">
        <f>TITRES_STAT!B2255</f>
        <v>45583</v>
      </c>
      <c r="B2252" s="5">
        <f>TITRES_STAT!D2255</f>
        <v>0.49</v>
      </c>
      <c r="C2252" s="2">
        <f t="shared" si="277"/>
        <v>2.0000000000000018E-2</v>
      </c>
      <c r="D2252" s="2">
        <f t="shared" si="278"/>
        <v>0.45600000000000007</v>
      </c>
      <c r="E2252" s="2">
        <f t="shared" ref="E2252:E2315" si="280">AVERAGE(B2243:B2252)</f>
        <v>0.43800000000000006</v>
      </c>
      <c r="F2252" s="2">
        <f t="shared" si="273"/>
        <v>0.437</v>
      </c>
      <c r="G2252" s="2">
        <f t="shared" si="275"/>
        <v>0.47700000000000015</v>
      </c>
      <c r="H2252" s="2">
        <f t="shared" si="279"/>
        <v>0.48775000000000041</v>
      </c>
      <c r="I2252" s="2">
        <f t="array" ref="I2252">SUMPRODUCT(B2236:B2255, (ROW(B2236:B2255)-ROW(B2236)+1)) / (20*21/2)</f>
        <v>0.46419047619047615</v>
      </c>
      <c r="J2252" s="2">
        <f t="shared" si="274"/>
        <v>0.448115308278763</v>
      </c>
      <c r="K2252" s="2">
        <f t="shared" si="276"/>
        <v>0.46573395110434734</v>
      </c>
    </row>
    <row r="2253" spans="1:11" ht="13.5" x14ac:dyDescent="0.25">
      <c r="A2253" s="3">
        <f>TITRES_STAT!B2256</f>
        <v>45586</v>
      </c>
      <c r="B2253" s="5">
        <f>TITRES_STAT!D2256</f>
        <v>0.51</v>
      </c>
      <c r="C2253" s="2">
        <f t="shared" si="277"/>
        <v>2.0000000000000018E-2</v>
      </c>
      <c r="D2253" s="2">
        <f t="shared" si="278"/>
        <v>0.47199999999999998</v>
      </c>
      <c r="E2253" s="2">
        <f t="shared" si="280"/>
        <v>0.44699999999999995</v>
      </c>
      <c r="F2253" s="2">
        <f t="shared" si="273"/>
        <v>0.43999999999999995</v>
      </c>
      <c r="G2253" s="2">
        <f t="shared" si="275"/>
        <v>0.47740000000000021</v>
      </c>
      <c r="H2253" s="2">
        <f t="shared" si="279"/>
        <v>0.48715000000000042</v>
      </c>
      <c r="I2253" s="2">
        <f t="array" ref="I2253">SUMPRODUCT(B2237:B2256, (ROW(B2237:B2256)-ROW(B2237)+1)) / (20*21/2)</f>
        <v>0.47200000000000003</v>
      </c>
      <c r="J2253" s="2">
        <f t="shared" si="274"/>
        <v>0.45400908844269039</v>
      </c>
      <c r="K2253" s="2">
        <f t="shared" si="276"/>
        <v>0.46746987459045142</v>
      </c>
    </row>
    <row r="2254" spans="1:11" ht="13.5" x14ac:dyDescent="0.25">
      <c r="A2254" s="3">
        <f>TITRES_STAT!B2257</f>
        <v>45587</v>
      </c>
      <c r="B2254" s="5">
        <f>TITRES_STAT!D2257</f>
        <v>0.53</v>
      </c>
      <c r="C2254" s="2">
        <f t="shared" si="277"/>
        <v>2.0000000000000018E-2</v>
      </c>
      <c r="D2254" s="2">
        <f t="shared" si="278"/>
        <v>0.49000000000000005</v>
      </c>
      <c r="E2254" s="2">
        <f t="shared" si="280"/>
        <v>0.45800000000000002</v>
      </c>
      <c r="F2254" s="2">
        <f t="shared" si="273"/>
        <v>0.44349999999999995</v>
      </c>
      <c r="G2254" s="2">
        <f t="shared" si="275"/>
        <v>0.4786000000000003</v>
      </c>
      <c r="H2254" s="2">
        <f t="shared" si="279"/>
        <v>0.48655000000000037</v>
      </c>
      <c r="I2254" s="2">
        <f t="array" ref="I2254">SUMPRODUCT(B2238:B2257, (ROW(B2238:B2257)-ROW(B2238)+1)) / (20*21/2)</f>
        <v>0.47747619047619061</v>
      </c>
      <c r="J2254" s="2">
        <f t="shared" si="274"/>
        <v>0.46124631811481509</v>
      </c>
      <c r="K2254" s="2">
        <f t="shared" si="276"/>
        <v>0.46992203637121804</v>
      </c>
    </row>
    <row r="2255" spans="1:11" ht="13.5" x14ac:dyDescent="0.25">
      <c r="A2255" s="3">
        <f>TITRES_STAT!B2258</f>
        <v>45588</v>
      </c>
      <c r="B2255" s="5">
        <f>TITRES_STAT!D2258</f>
        <v>0.55000000000000004</v>
      </c>
      <c r="C2255" s="2">
        <f t="shared" si="277"/>
        <v>2.0000000000000018E-2</v>
      </c>
      <c r="D2255" s="2">
        <f t="shared" si="278"/>
        <v>0.51</v>
      </c>
      <c r="E2255" s="2">
        <f t="shared" si="280"/>
        <v>0.47099999999999997</v>
      </c>
      <c r="F2255" s="2">
        <f t="shared" si="273"/>
        <v>0.44800000000000006</v>
      </c>
      <c r="G2255" s="2">
        <f t="shared" si="275"/>
        <v>0.47980000000000034</v>
      </c>
      <c r="H2255" s="2">
        <f t="shared" si="279"/>
        <v>0.48595000000000033</v>
      </c>
      <c r="I2255" s="2">
        <f t="array" ref="I2255">SUMPRODUCT(B2239:B2258, (ROW(B2239:B2258)-ROW(B2239)+1)) / (20*21/2)</f>
        <v>0.48066666666666663</v>
      </c>
      <c r="J2255" s="2">
        <f t="shared" si="274"/>
        <v>0.46969904972292792</v>
      </c>
      <c r="K2255" s="2">
        <f t="shared" si="276"/>
        <v>0.47306234867038593</v>
      </c>
    </row>
    <row r="2256" spans="1:11" ht="13.5" x14ac:dyDescent="0.25">
      <c r="A2256" s="3">
        <f>TITRES_STAT!B2259</f>
        <v>45589</v>
      </c>
      <c r="B2256" s="5">
        <f>TITRES_STAT!D2259</f>
        <v>0.53</v>
      </c>
      <c r="C2256" s="2">
        <f t="shared" si="277"/>
        <v>-2.0000000000000018E-2</v>
      </c>
      <c r="D2256" s="2">
        <f t="shared" si="278"/>
        <v>0.52200000000000002</v>
      </c>
      <c r="E2256" s="2">
        <f t="shared" si="280"/>
        <v>0.48200000000000004</v>
      </c>
      <c r="F2256" s="2">
        <f t="shared" si="273"/>
        <v>0.45249999999999996</v>
      </c>
      <c r="G2256" s="2">
        <f t="shared" si="275"/>
        <v>0.48020000000000029</v>
      </c>
      <c r="H2256" s="2">
        <f t="shared" si="279"/>
        <v>0.48510000000000031</v>
      </c>
      <c r="I2256" s="2">
        <f t="array" ref="I2256">SUMPRODUCT(B2240:B2259, (ROW(B2240:B2259)-ROW(B2240)+1)) / (20*21/2)</f>
        <v>0.48547619047619051</v>
      </c>
      <c r="J2256" s="2">
        <f t="shared" si="274"/>
        <v>0.47544199736836334</v>
      </c>
      <c r="K2256" s="2">
        <f t="shared" si="276"/>
        <v>0.47529519774213552</v>
      </c>
    </row>
    <row r="2257" spans="1:11" ht="13.5" x14ac:dyDescent="0.25">
      <c r="A2257" s="3">
        <f>TITRES_STAT!B2260</f>
        <v>45590</v>
      </c>
      <c r="B2257" s="5">
        <f>TITRES_STAT!D2260</f>
        <v>0.51</v>
      </c>
      <c r="C2257" s="2">
        <f t="shared" si="277"/>
        <v>-2.0000000000000018E-2</v>
      </c>
      <c r="D2257" s="2">
        <f t="shared" si="278"/>
        <v>0.52600000000000002</v>
      </c>
      <c r="E2257" s="2">
        <f t="shared" si="280"/>
        <v>0.49099999999999999</v>
      </c>
      <c r="F2257" s="2">
        <f t="shared" si="273"/>
        <v>0.45649999999999996</v>
      </c>
      <c r="G2257" s="2">
        <f t="shared" si="275"/>
        <v>0.48020000000000029</v>
      </c>
      <c r="H2257" s="2">
        <f t="shared" si="279"/>
        <v>0.4842000000000003</v>
      </c>
      <c r="I2257" s="2">
        <f t="array" ref="I2257">SUMPRODUCT(B2241:B2260, (ROW(B2241:B2260)-ROW(B2241)+1)) / (20*21/2)</f>
        <v>0.49080952380952392</v>
      </c>
      <c r="J2257" s="2">
        <f t="shared" si="274"/>
        <v>0.47873323571423354</v>
      </c>
      <c r="K2257" s="2">
        <f t="shared" si="276"/>
        <v>0.47665617037969887</v>
      </c>
    </row>
    <row r="2258" spans="1:11" ht="13.5" x14ac:dyDescent="0.25">
      <c r="A2258" s="3">
        <f>TITRES_STAT!B2261</f>
        <v>45593</v>
      </c>
      <c r="B2258" s="5">
        <f>TITRES_STAT!D2261</f>
        <v>0.49</v>
      </c>
      <c r="C2258" s="2">
        <f t="shared" si="277"/>
        <v>-2.0000000000000018E-2</v>
      </c>
      <c r="D2258" s="2">
        <f t="shared" si="278"/>
        <v>0.52200000000000002</v>
      </c>
      <c r="E2258" s="2">
        <f t="shared" si="280"/>
        <v>0.497</v>
      </c>
      <c r="F2258" s="2">
        <f t="shared" si="273"/>
        <v>0.45949999999999996</v>
      </c>
      <c r="G2258" s="2">
        <f t="shared" si="275"/>
        <v>0.47980000000000023</v>
      </c>
      <c r="H2258" s="2">
        <f t="shared" si="279"/>
        <v>0.48335000000000022</v>
      </c>
      <c r="I2258" s="2">
        <f t="array" ref="I2258">SUMPRODUCT(B2242:B2261, (ROW(B2242:B2261)-ROW(B2242)+1)) / (20*21/2)</f>
        <v>0.49571428571428566</v>
      </c>
      <c r="J2258" s="2">
        <f t="shared" si="274"/>
        <v>0.47980626088430656</v>
      </c>
      <c r="K2258" s="2">
        <f t="shared" si="276"/>
        <v>0.47717945781578913</v>
      </c>
    </row>
    <row r="2259" spans="1:11" ht="13.5" x14ac:dyDescent="0.25">
      <c r="A2259" s="3">
        <f>TITRES_STAT!B2262</f>
        <v>45594</v>
      </c>
      <c r="B2259" s="5">
        <f>TITRES_STAT!D2262</f>
        <v>0.51</v>
      </c>
      <c r="C2259" s="2">
        <f t="shared" si="277"/>
        <v>2.0000000000000018E-2</v>
      </c>
      <c r="D2259" s="2">
        <f t="shared" si="278"/>
        <v>0.51800000000000002</v>
      </c>
      <c r="E2259" s="2">
        <f t="shared" si="280"/>
        <v>0.504</v>
      </c>
      <c r="F2259" s="2">
        <f t="shared" si="273"/>
        <v>0.46400000000000008</v>
      </c>
      <c r="G2259" s="2">
        <f t="shared" si="275"/>
        <v>0.47980000000000023</v>
      </c>
      <c r="H2259" s="2">
        <f t="shared" si="279"/>
        <v>0.4827000000000003</v>
      </c>
      <c r="I2259" s="2">
        <f t="array" ref="I2259">SUMPRODUCT(B2243:B2262, (ROW(B2243:B2262)-ROW(B2243)+1)) / (20*21/2)</f>
        <v>0.4982380952380952</v>
      </c>
      <c r="J2259" s="2">
        <f t="shared" si="274"/>
        <v>0.48268185508580119</v>
      </c>
      <c r="K2259" s="2">
        <f t="shared" si="276"/>
        <v>0.4784665379014445</v>
      </c>
    </row>
    <row r="2260" spans="1:11" ht="13.5" x14ac:dyDescent="0.25">
      <c r="A2260" s="3">
        <f>TITRES_STAT!B2263</f>
        <v>45595</v>
      </c>
      <c r="B2260" s="5">
        <f>TITRES_STAT!D2263</f>
        <v>0.52</v>
      </c>
      <c r="C2260" s="2">
        <f t="shared" si="277"/>
        <v>1.0000000000000009E-2</v>
      </c>
      <c r="D2260" s="2">
        <f t="shared" si="278"/>
        <v>0.51200000000000001</v>
      </c>
      <c r="E2260" s="2">
        <f t="shared" si="280"/>
        <v>0.5109999999999999</v>
      </c>
      <c r="F2260" s="2">
        <f t="shared" ref="F2260:F2323" si="281">AVERAGE(B2241:B2260)</f>
        <v>0.46849999999999997</v>
      </c>
      <c r="G2260" s="2">
        <f t="shared" si="275"/>
        <v>0.4800000000000002</v>
      </c>
      <c r="H2260" s="2">
        <f t="shared" si="279"/>
        <v>0.48220000000000018</v>
      </c>
      <c r="I2260" s="2">
        <f t="array" ref="I2260">SUMPRODUCT(B2244:B2263, (ROW(B2244:B2263)-ROW(B2244)+1)) / (20*21/2)</f>
        <v>0.50228571428571434</v>
      </c>
      <c r="J2260" s="2">
        <f t="shared" si="274"/>
        <v>0.48623596412524872</v>
      </c>
      <c r="K2260" s="2">
        <f t="shared" si="276"/>
        <v>0.48009530112099569</v>
      </c>
    </row>
    <row r="2261" spans="1:11" ht="13.5" x14ac:dyDescent="0.25">
      <c r="A2261" s="3">
        <f>TITRES_STAT!B2264</f>
        <v>45596</v>
      </c>
      <c r="B2261" s="5">
        <f>TITRES_STAT!D2264</f>
        <v>0.52</v>
      </c>
      <c r="C2261" s="2">
        <f t="shared" si="277"/>
        <v>0</v>
      </c>
      <c r="D2261" s="2">
        <f t="shared" si="278"/>
        <v>0.51</v>
      </c>
      <c r="E2261" s="2">
        <f t="shared" si="280"/>
        <v>0.51600000000000001</v>
      </c>
      <c r="F2261" s="2">
        <f t="shared" si="281"/>
        <v>0.47350000000000003</v>
      </c>
      <c r="G2261" s="2">
        <f t="shared" si="275"/>
        <v>0.48020000000000018</v>
      </c>
      <c r="H2261" s="2">
        <f t="shared" si="279"/>
        <v>0.48180000000000023</v>
      </c>
      <c r="I2261" s="2">
        <f t="array" ref="I2261">SUMPRODUCT(B2245:B2264, (ROW(B2245:B2264)-ROW(B2245)+1)) / (20*21/2)</f>
        <v>0.50680952380952382</v>
      </c>
      <c r="J2261" s="2">
        <f t="shared" ref="J2261:J2324" si="282">$J$4*B2261+J2260*(1-$J$4)</f>
        <v>0.48945158658951077</v>
      </c>
      <c r="K2261" s="2">
        <f t="shared" si="276"/>
        <v>0.48166019127311349</v>
      </c>
    </row>
    <row r="2262" spans="1:11" ht="13.5" x14ac:dyDescent="0.25">
      <c r="A2262" s="3">
        <f>TITRES_STAT!B2265</f>
        <v>45597</v>
      </c>
      <c r="B2262" s="5">
        <f>TITRES_STAT!D2265</f>
        <v>0.5</v>
      </c>
      <c r="C2262" s="2">
        <f t="shared" si="277"/>
        <v>-2.0000000000000018E-2</v>
      </c>
      <c r="D2262" s="2">
        <f t="shared" si="278"/>
        <v>0.50800000000000001</v>
      </c>
      <c r="E2262" s="2">
        <f t="shared" si="280"/>
        <v>0.51700000000000002</v>
      </c>
      <c r="F2262" s="2">
        <f t="shared" si="281"/>
        <v>0.47750000000000004</v>
      </c>
      <c r="G2262" s="2">
        <f t="shared" si="275"/>
        <v>0.48000000000000009</v>
      </c>
      <c r="H2262" s="2">
        <f t="shared" si="279"/>
        <v>0.48140000000000022</v>
      </c>
      <c r="I2262" s="2">
        <f t="array" ref="I2262">SUMPRODUCT(B2246:B2265, (ROW(B2246:B2265)-ROW(B2246)+1)) / (20*21/2)</f>
        <v>0.50890476190476197</v>
      </c>
      <c r="J2262" s="2">
        <f t="shared" si="282"/>
        <v>0.49045619739050972</v>
      </c>
      <c r="K2262" s="2">
        <f t="shared" si="276"/>
        <v>0.48237939945848157</v>
      </c>
    </row>
    <row r="2263" spans="1:11" ht="13.5" x14ac:dyDescent="0.25">
      <c r="A2263" s="3">
        <f>TITRES_STAT!B2266</f>
        <v>45600</v>
      </c>
      <c r="B2263" s="5">
        <f>TITRES_STAT!D2266</f>
        <v>0.52</v>
      </c>
      <c r="C2263" s="2">
        <f t="shared" si="277"/>
        <v>2.0000000000000018E-2</v>
      </c>
      <c r="D2263" s="2">
        <f t="shared" si="278"/>
        <v>0.51400000000000001</v>
      </c>
      <c r="E2263" s="2">
        <f t="shared" si="280"/>
        <v>0.51800000000000002</v>
      </c>
      <c r="F2263" s="2">
        <f t="shared" si="281"/>
        <v>0.48249999999999993</v>
      </c>
      <c r="G2263" s="2">
        <f t="shared" si="275"/>
        <v>0.48000000000000009</v>
      </c>
      <c r="H2263" s="2">
        <f t="shared" si="279"/>
        <v>0.48120000000000018</v>
      </c>
      <c r="I2263" s="2">
        <f t="array" ref="I2263">SUMPRODUCT(B2247:B2266, (ROW(B2247:B2266)-ROW(B2247)+1)) / (20*21/2)</f>
        <v>0.50866666666666671</v>
      </c>
      <c r="J2263" s="2">
        <f t="shared" si="282"/>
        <v>0.49326989287712786</v>
      </c>
      <c r="K2263" s="2">
        <f t="shared" si="276"/>
        <v>0.48385471712677641</v>
      </c>
    </row>
    <row r="2264" spans="1:11" ht="13.5" x14ac:dyDescent="0.25">
      <c r="A2264" s="3">
        <f>TITRES_STAT!B2267</f>
        <v>45601</v>
      </c>
      <c r="B2264" s="5">
        <f>TITRES_STAT!D2267</f>
        <v>0.53</v>
      </c>
      <c r="C2264" s="2">
        <f t="shared" si="277"/>
        <v>1.0000000000000009E-2</v>
      </c>
      <c r="D2264" s="2">
        <f t="shared" si="278"/>
        <v>0.51800000000000002</v>
      </c>
      <c r="E2264" s="2">
        <f t="shared" si="280"/>
        <v>0.51800000000000002</v>
      </c>
      <c r="F2264" s="2">
        <f t="shared" si="281"/>
        <v>0.48799999999999988</v>
      </c>
      <c r="G2264" s="2">
        <f t="shared" si="275"/>
        <v>0.48020000000000002</v>
      </c>
      <c r="H2264" s="2">
        <f t="shared" si="279"/>
        <v>0.48115000000000019</v>
      </c>
      <c r="I2264" s="2">
        <f t="array" ref="I2264">SUMPRODUCT(B2248:B2267, (ROW(B2248:B2267)-ROW(B2248)+1)) / (20*21/2)</f>
        <v>0.51</v>
      </c>
      <c r="J2264" s="2">
        <f t="shared" si="282"/>
        <v>0.49676799831740137</v>
      </c>
      <c r="K2264" s="2">
        <f t="shared" si="276"/>
        <v>0.48566433606298132</v>
      </c>
    </row>
    <row r="2265" spans="1:11" ht="13.5" x14ac:dyDescent="0.25">
      <c r="A2265" s="3">
        <f>TITRES_STAT!B2268</f>
        <v>45602</v>
      </c>
      <c r="B2265" s="5">
        <f>TITRES_STAT!D2268</f>
        <v>0.51</v>
      </c>
      <c r="C2265" s="2">
        <f t="shared" si="277"/>
        <v>-2.0000000000000018E-2</v>
      </c>
      <c r="D2265" s="2">
        <f t="shared" si="278"/>
        <v>0.51600000000000001</v>
      </c>
      <c r="E2265" s="2">
        <f t="shared" si="280"/>
        <v>0.51400000000000001</v>
      </c>
      <c r="F2265" s="2">
        <f t="shared" si="281"/>
        <v>0.49249999999999988</v>
      </c>
      <c r="G2265" s="2">
        <f t="shared" si="275"/>
        <v>0.48000000000000009</v>
      </c>
      <c r="H2265" s="2">
        <f t="shared" si="279"/>
        <v>0.4810500000000002</v>
      </c>
      <c r="I2265" s="2">
        <f t="array" ref="I2265">SUMPRODUCT(B2249:B2268, (ROW(B2249:B2268)-ROW(B2249)+1)) / (20*21/2)</f>
        <v>0.51090476190476197</v>
      </c>
      <c r="J2265" s="2">
        <f t="shared" si="282"/>
        <v>0.49802818895383938</v>
      </c>
      <c r="K2265" s="2">
        <f t="shared" si="276"/>
        <v>0.48661867582521739</v>
      </c>
    </row>
    <row r="2266" spans="1:11" ht="13.5" x14ac:dyDescent="0.25">
      <c r="A2266" s="3">
        <f>TITRES_STAT!B2269</f>
        <v>45603</v>
      </c>
      <c r="B2266" s="5">
        <f>TITRES_STAT!D2269</f>
        <v>0.49</v>
      </c>
      <c r="C2266" s="2">
        <f t="shared" si="277"/>
        <v>-2.0000000000000018E-2</v>
      </c>
      <c r="D2266" s="2">
        <f t="shared" si="278"/>
        <v>0.51</v>
      </c>
      <c r="E2266" s="2">
        <f t="shared" si="280"/>
        <v>0.51</v>
      </c>
      <c r="F2266" s="2">
        <f t="shared" si="281"/>
        <v>0.49599999999999989</v>
      </c>
      <c r="G2266" s="2">
        <f t="shared" si="275"/>
        <v>0.47920000000000001</v>
      </c>
      <c r="H2266" s="2">
        <f t="shared" si="279"/>
        <v>0.48095000000000021</v>
      </c>
      <c r="I2266" s="2">
        <f t="array" ref="I2266">SUMPRODUCT(B2250:B2269, (ROW(B2250:B2269)-ROW(B2250)+1)) / (20*21/2)</f>
        <v>0.51142857142857134</v>
      </c>
      <c r="J2266" s="2">
        <f t="shared" si="282"/>
        <v>0.49726359952966415</v>
      </c>
      <c r="K2266" s="2">
        <f t="shared" si="276"/>
        <v>0.48675127677324809</v>
      </c>
    </row>
    <row r="2267" spans="1:11" ht="13.5" x14ac:dyDescent="0.25">
      <c r="A2267" s="3">
        <f>TITRES_STAT!B2270</f>
        <v>45604</v>
      </c>
      <c r="B2267" s="5">
        <f>TITRES_STAT!D2270</f>
        <v>0.51</v>
      </c>
      <c r="C2267" s="2">
        <f t="shared" si="277"/>
        <v>2.0000000000000018E-2</v>
      </c>
      <c r="D2267" s="2">
        <f t="shared" si="278"/>
        <v>0.5119999999999999</v>
      </c>
      <c r="E2267" s="2">
        <f t="shared" si="280"/>
        <v>0.51</v>
      </c>
      <c r="F2267" s="2">
        <f t="shared" si="281"/>
        <v>0.50049999999999994</v>
      </c>
      <c r="G2267" s="2">
        <f t="shared" si="275"/>
        <v>0.47860000000000014</v>
      </c>
      <c r="H2267" s="2">
        <f t="shared" si="279"/>
        <v>0.4810500000000002</v>
      </c>
      <c r="I2267" s="2">
        <f t="array" ref="I2267">SUMPRODUCT(B2251:B2270, (ROW(B2251:B2270)-ROW(B2251)+1)) / (20*21/2)</f>
        <v>0.50971428571428579</v>
      </c>
      <c r="J2267" s="2">
        <f t="shared" si="282"/>
        <v>0.49847659005064848</v>
      </c>
      <c r="K2267" s="2">
        <f t="shared" si="276"/>
        <v>0.48766299140959135</v>
      </c>
    </row>
    <row r="2268" spans="1:11" ht="13.5" x14ac:dyDescent="0.25">
      <c r="A2268" s="3">
        <f>TITRES_STAT!B2271</f>
        <v>45607</v>
      </c>
      <c r="B2268" s="5">
        <f>TITRES_STAT!D2271</f>
        <v>0.51</v>
      </c>
      <c r="C2268" s="2">
        <f t="shared" si="277"/>
        <v>0</v>
      </c>
      <c r="D2268" s="2">
        <f t="shared" si="278"/>
        <v>0.51</v>
      </c>
      <c r="E2268" s="2">
        <f t="shared" si="280"/>
        <v>0.5119999999999999</v>
      </c>
      <c r="F2268" s="2">
        <f t="shared" si="281"/>
        <v>0.50449999999999995</v>
      </c>
      <c r="G2268" s="2">
        <f t="shared" si="275"/>
        <v>0.47800000000000009</v>
      </c>
      <c r="H2268" s="2">
        <f t="shared" si="279"/>
        <v>0.48125000000000023</v>
      </c>
      <c r="I2268" s="2">
        <f t="array" ref="I2268">SUMPRODUCT(B2252:B2271, (ROW(B2252:B2271)-ROW(B2252)+1)) / (20*21/2)</f>
        <v>0.50590476190476197</v>
      </c>
      <c r="J2268" s="2">
        <f t="shared" si="282"/>
        <v>0.4995740576648724</v>
      </c>
      <c r="K2268" s="2">
        <f t="shared" si="276"/>
        <v>0.48853895253078389</v>
      </c>
    </row>
    <row r="2269" spans="1:11" ht="13.5" x14ac:dyDescent="0.25">
      <c r="A2269" s="3">
        <f>TITRES_STAT!B2272</f>
        <v>45608</v>
      </c>
      <c r="B2269" s="5">
        <f>TITRES_STAT!D2272</f>
        <v>0.51</v>
      </c>
      <c r="C2269" s="2">
        <f t="shared" si="277"/>
        <v>0</v>
      </c>
      <c r="D2269" s="2">
        <f t="shared" si="278"/>
        <v>0.50600000000000001</v>
      </c>
      <c r="E2269" s="2">
        <f t="shared" si="280"/>
        <v>0.5119999999999999</v>
      </c>
      <c r="F2269" s="2">
        <f t="shared" si="281"/>
        <v>0.50800000000000001</v>
      </c>
      <c r="G2269" s="2">
        <f t="shared" si="275"/>
        <v>0.47780000000000017</v>
      </c>
      <c r="H2269" s="2">
        <f t="shared" si="279"/>
        <v>0.4815500000000002</v>
      </c>
      <c r="I2269" s="2">
        <f t="array" ref="I2269">SUMPRODUCT(B2253:B2272, (ROW(B2253:B2272)-ROW(B2253)+1)) / (20*21/2)</f>
        <v>0.5001904761904763</v>
      </c>
      <c r="J2269" s="2">
        <f t="shared" si="282"/>
        <v>0.50056700455393222</v>
      </c>
      <c r="K2269" s="2">
        <f t="shared" si="276"/>
        <v>0.48938056223545906</v>
      </c>
    </row>
    <row r="2270" spans="1:11" ht="13.5" x14ac:dyDescent="0.25">
      <c r="A2270" s="3">
        <f>TITRES_STAT!B2273</f>
        <v>45609</v>
      </c>
      <c r="B2270" s="5">
        <f>TITRES_STAT!D2273</f>
        <v>0.49</v>
      </c>
      <c r="C2270" s="2">
        <f t="shared" si="277"/>
        <v>-2.0000000000000018E-2</v>
      </c>
      <c r="D2270" s="2">
        <f t="shared" si="278"/>
        <v>0.502</v>
      </c>
      <c r="E2270" s="2">
        <f t="shared" si="280"/>
        <v>0.50900000000000001</v>
      </c>
      <c r="F2270" s="2">
        <f t="shared" si="281"/>
        <v>0.5099999999999999</v>
      </c>
      <c r="G2270" s="2">
        <f t="shared" si="275"/>
        <v>0.47760000000000014</v>
      </c>
      <c r="H2270" s="2">
        <f t="shared" si="279"/>
        <v>0.48165000000000019</v>
      </c>
      <c r="I2270" s="2">
        <f t="array" ref="I2270">SUMPRODUCT(B2254:B2273, (ROW(B2254:B2273)-ROW(B2254)+1)) / (20*21/2)</f>
        <v>0.49276190476190462</v>
      </c>
      <c r="J2270" s="2">
        <f t="shared" si="282"/>
        <v>0.49956062316784344</v>
      </c>
      <c r="K2270" s="2">
        <f t="shared" si="276"/>
        <v>0.48940485391249988</v>
      </c>
    </row>
    <row r="2271" spans="1:11" ht="13.5" x14ac:dyDescent="0.25">
      <c r="A2271" s="3">
        <f>TITRES_STAT!B2274</f>
        <v>45610</v>
      </c>
      <c r="B2271" s="5">
        <f>TITRES_STAT!D2274</f>
        <v>0.47</v>
      </c>
      <c r="C2271" s="2">
        <f t="shared" si="277"/>
        <v>-2.0000000000000018E-2</v>
      </c>
      <c r="D2271" s="2">
        <f t="shared" si="278"/>
        <v>0.49800000000000005</v>
      </c>
      <c r="E2271" s="2">
        <f t="shared" si="280"/>
        <v>0.50399999999999989</v>
      </c>
      <c r="F2271" s="2">
        <f t="shared" si="281"/>
        <v>0.51</v>
      </c>
      <c r="G2271" s="2">
        <f t="shared" si="275"/>
        <v>0.47660000000000002</v>
      </c>
      <c r="H2271" s="2">
        <f t="shared" si="279"/>
        <v>0.48155000000000014</v>
      </c>
      <c r="I2271" s="2">
        <f t="array" ref="I2271">SUMPRODUCT(B2255:B2274, (ROW(B2255:B2274)-ROW(B2255)+1)) / (20*21/2)</f>
        <v>0.48666666666666664</v>
      </c>
      <c r="J2271" s="2">
        <f t="shared" si="282"/>
        <v>0.49674532572328695</v>
      </c>
      <c r="K2271" s="2">
        <f t="shared" si="276"/>
        <v>0.48864387924926461</v>
      </c>
    </row>
    <row r="2272" spans="1:11" ht="13.5" x14ac:dyDescent="0.25">
      <c r="A2272" s="3">
        <f>TITRES_STAT!B2275</f>
        <v>45611</v>
      </c>
      <c r="B2272" s="5">
        <f>TITRES_STAT!D2275</f>
        <v>0.45</v>
      </c>
      <c r="C2272" s="2">
        <f t="shared" si="277"/>
        <v>-1.9999999999999962E-2</v>
      </c>
      <c r="D2272" s="2">
        <f t="shared" si="278"/>
        <v>0.48600000000000004</v>
      </c>
      <c r="E2272" s="2">
        <f t="shared" si="280"/>
        <v>0.49899999999999994</v>
      </c>
      <c r="F2272" s="2">
        <f t="shared" si="281"/>
        <v>0.50800000000000001</v>
      </c>
      <c r="G2272" s="2">
        <f t="shared" si="275"/>
        <v>0.47520000000000001</v>
      </c>
      <c r="H2272" s="2">
        <f t="shared" si="279"/>
        <v>0.48125000000000012</v>
      </c>
      <c r="I2272" s="2">
        <f t="array" ref="I2272">SUMPRODUCT(B2256:B2275, (ROW(B2256:B2275)-ROW(B2256)+1)) / (20*21/2)</f>
        <v>0.48004761904761906</v>
      </c>
      <c r="J2272" s="2">
        <f t="shared" si="282"/>
        <v>0.49229338994011679</v>
      </c>
      <c r="K2272" s="2">
        <f t="shared" si="276"/>
        <v>0.48712843300419539</v>
      </c>
    </row>
    <row r="2273" spans="1:11" ht="13.5" x14ac:dyDescent="0.25">
      <c r="A2273" s="3">
        <f>TITRES_STAT!B2276</f>
        <v>45614</v>
      </c>
      <c r="B2273" s="5">
        <f>TITRES_STAT!D2276</f>
        <v>0.43</v>
      </c>
      <c r="C2273" s="2">
        <f t="shared" si="277"/>
        <v>-2.0000000000000018E-2</v>
      </c>
      <c r="D2273" s="2">
        <f t="shared" si="278"/>
        <v>0.47000000000000003</v>
      </c>
      <c r="E2273" s="2">
        <f t="shared" si="280"/>
        <v>0.48999999999999994</v>
      </c>
      <c r="F2273" s="2">
        <f t="shared" si="281"/>
        <v>0.504</v>
      </c>
      <c r="G2273" s="2">
        <f t="shared" si="275"/>
        <v>0.47339999999999999</v>
      </c>
      <c r="H2273" s="2">
        <f t="shared" si="279"/>
        <v>0.48095000000000016</v>
      </c>
      <c r="I2273" s="2">
        <f t="array" ref="I2273">SUMPRODUCT(B2257:B2276, (ROW(B2257:B2276)-ROW(B2257)+1)) / (20*21/2)</f>
        <v>0.47304761904761905</v>
      </c>
      <c r="J2273" s="2">
        <f t="shared" si="282"/>
        <v>0.48636068613629613</v>
      </c>
      <c r="K2273" s="2">
        <f t="shared" si="276"/>
        <v>0.48488810229814849</v>
      </c>
    </row>
    <row r="2274" spans="1:11" ht="13.5" x14ac:dyDescent="0.25">
      <c r="A2274" s="3">
        <f>TITRES_STAT!B2277</f>
        <v>45615</v>
      </c>
      <c r="B2274" s="5">
        <f>TITRES_STAT!D2277</f>
        <v>0.44</v>
      </c>
      <c r="C2274" s="2">
        <f t="shared" si="277"/>
        <v>1.0000000000000009E-2</v>
      </c>
      <c r="D2274" s="2">
        <f t="shared" si="278"/>
        <v>0.45599999999999996</v>
      </c>
      <c r="E2274" s="2">
        <f t="shared" si="280"/>
        <v>0.48100000000000004</v>
      </c>
      <c r="F2274" s="2">
        <f t="shared" si="281"/>
        <v>0.49949999999999994</v>
      </c>
      <c r="G2274" s="2">
        <f t="shared" si="275"/>
        <v>0.4718</v>
      </c>
      <c r="H2274" s="2">
        <f t="shared" si="279"/>
        <v>0.48060000000000008</v>
      </c>
      <c r="I2274" s="2">
        <f t="array" ref="I2274">SUMPRODUCT(B2258:B2277, (ROW(B2258:B2277)-ROW(B2258)+1)) / (20*21/2)</f>
        <v>0.4656190476190476</v>
      </c>
      <c r="J2274" s="2">
        <f t="shared" si="282"/>
        <v>0.48194538269474413</v>
      </c>
      <c r="K2274" s="2">
        <f t="shared" si="276"/>
        <v>0.48312778456096622</v>
      </c>
    </row>
    <row r="2275" spans="1:11" ht="13.5" x14ac:dyDescent="0.25">
      <c r="A2275" s="3">
        <f>TITRES_STAT!B2278</f>
        <v>45616</v>
      </c>
      <c r="B2275" s="5">
        <f>TITRES_STAT!D2278</f>
        <v>0.43</v>
      </c>
      <c r="C2275" s="2">
        <f t="shared" si="277"/>
        <v>-1.0000000000000009E-2</v>
      </c>
      <c r="D2275" s="2">
        <f t="shared" si="278"/>
        <v>0.44399999999999995</v>
      </c>
      <c r="E2275" s="2">
        <f t="shared" si="280"/>
        <v>0.47299999999999998</v>
      </c>
      <c r="F2275" s="2">
        <f t="shared" si="281"/>
        <v>0.49349999999999988</v>
      </c>
      <c r="G2275" s="2">
        <f t="shared" si="275"/>
        <v>0.47</v>
      </c>
      <c r="H2275" s="2">
        <f t="shared" si="279"/>
        <v>0.48030000000000017</v>
      </c>
      <c r="I2275" s="2">
        <f t="array" ref="I2275">SUMPRODUCT(B2259:B2278, (ROW(B2259:B2278)-ROW(B2259)+1)) / (20*21/2)</f>
        <v>0.45961904761904765</v>
      </c>
      <c r="J2275" s="2">
        <f t="shared" si="282"/>
        <v>0.47699820339048282</v>
      </c>
      <c r="K2275" s="2">
        <f t="shared" si="276"/>
        <v>0.48104434202916363</v>
      </c>
    </row>
    <row r="2276" spans="1:11" ht="13.5" x14ac:dyDescent="0.25">
      <c r="A2276" s="3">
        <f>TITRES_STAT!B2279</f>
        <v>45617</v>
      </c>
      <c r="B2276" s="5">
        <f>TITRES_STAT!D2279</f>
        <v>0.42</v>
      </c>
      <c r="C2276" s="2">
        <f t="shared" si="277"/>
        <v>-1.0000000000000009E-2</v>
      </c>
      <c r="D2276" s="2">
        <f t="shared" si="278"/>
        <v>0.434</v>
      </c>
      <c r="E2276" s="2">
        <f t="shared" si="280"/>
        <v>0.46600000000000003</v>
      </c>
      <c r="F2276" s="2">
        <f t="shared" si="281"/>
        <v>0.48799999999999988</v>
      </c>
      <c r="G2276" s="2">
        <f t="shared" si="275"/>
        <v>0.46840000000000004</v>
      </c>
      <c r="H2276" s="2">
        <f t="shared" si="279"/>
        <v>0.4799500000000001</v>
      </c>
      <c r="I2276" s="2">
        <f t="array" ref="I2276">SUMPRODUCT(B2260:B2279, (ROW(B2260:B2279)-ROW(B2260)+1)) / (20*21/2)</f>
        <v>0.453952380952381</v>
      </c>
      <c r="J2276" s="2">
        <f t="shared" si="282"/>
        <v>0.47156980306757967</v>
      </c>
      <c r="K2276" s="2">
        <f t="shared" si="276"/>
        <v>0.4786504462633141</v>
      </c>
    </row>
    <row r="2277" spans="1:11" ht="13.5" x14ac:dyDescent="0.25">
      <c r="A2277" s="3">
        <f>TITRES_STAT!B2280</f>
        <v>45618</v>
      </c>
      <c r="B2277" s="5">
        <f>TITRES_STAT!D2280</f>
        <v>0.41</v>
      </c>
      <c r="C2277" s="2">
        <f t="shared" si="277"/>
        <v>-1.0000000000000009E-2</v>
      </c>
      <c r="D2277" s="2">
        <f t="shared" si="278"/>
        <v>0.42599999999999999</v>
      </c>
      <c r="E2277" s="2">
        <f t="shared" si="280"/>
        <v>0.45600000000000007</v>
      </c>
      <c r="F2277" s="2">
        <f t="shared" si="281"/>
        <v>0.48299999999999993</v>
      </c>
      <c r="G2277" s="2">
        <f t="shared" si="275"/>
        <v>0.46700000000000003</v>
      </c>
      <c r="H2277" s="2">
        <f t="shared" si="279"/>
        <v>0.47955000000000003</v>
      </c>
      <c r="I2277" s="2">
        <f t="array" ref="I2277">SUMPRODUCT(B2261:B2280, (ROW(B2261:B2280)-ROW(B2261)+1)) / (20*21/2)</f>
        <v>0.44776190476190475</v>
      </c>
      <c r="J2277" s="2">
        <f t="shared" si="282"/>
        <v>0.46570601229923875</v>
      </c>
      <c r="K2277" s="2">
        <f t="shared" si="276"/>
        <v>0.47595827190004686</v>
      </c>
    </row>
    <row r="2278" spans="1:11" ht="13.5" x14ac:dyDescent="0.25">
      <c r="A2278" s="3">
        <f>TITRES_STAT!B2281</f>
        <v>45621</v>
      </c>
      <c r="B2278" s="5">
        <f>TITRES_STAT!D2281</f>
        <v>0.42</v>
      </c>
      <c r="C2278" s="2">
        <f t="shared" si="277"/>
        <v>1.0000000000000009E-2</v>
      </c>
      <c r="D2278" s="2">
        <f t="shared" si="278"/>
        <v>0.42400000000000004</v>
      </c>
      <c r="E2278" s="2">
        <f t="shared" si="280"/>
        <v>0.44699999999999995</v>
      </c>
      <c r="F2278" s="2">
        <f t="shared" si="281"/>
        <v>0.47949999999999998</v>
      </c>
      <c r="G2278" s="2">
        <f t="shared" si="275"/>
        <v>0.46580000000000005</v>
      </c>
      <c r="H2278" s="2">
        <f t="shared" si="279"/>
        <v>0.47910000000000003</v>
      </c>
      <c r="I2278" s="2">
        <f t="array" ref="I2278">SUMPRODUCT(B2262:B2281, (ROW(B2262:B2281)-ROW(B2262)+1)) / (20*21/2)</f>
        <v>0.44209523809523804</v>
      </c>
      <c r="J2278" s="2">
        <f t="shared" si="282"/>
        <v>0.46135305874693028</v>
      </c>
      <c r="K2278" s="2">
        <f t="shared" si="276"/>
        <v>0.47376382986475091</v>
      </c>
    </row>
    <row r="2279" spans="1:11" ht="13.5" x14ac:dyDescent="0.25">
      <c r="A2279" s="3">
        <f>TITRES_STAT!B2282</f>
        <v>45622</v>
      </c>
      <c r="B2279" s="5">
        <f>TITRES_STAT!D2282</f>
        <v>0.42</v>
      </c>
      <c r="C2279" s="2">
        <f t="shared" si="277"/>
        <v>0</v>
      </c>
      <c r="D2279" s="2">
        <f t="shared" si="278"/>
        <v>0.42000000000000004</v>
      </c>
      <c r="E2279" s="2">
        <f t="shared" si="280"/>
        <v>0.438</v>
      </c>
      <c r="F2279" s="2">
        <f t="shared" si="281"/>
        <v>0.47499999999999998</v>
      </c>
      <c r="G2279" s="2">
        <f t="shared" si="275"/>
        <v>0.46460000000000007</v>
      </c>
      <c r="H2279" s="2">
        <f t="shared" si="279"/>
        <v>0.47870000000000007</v>
      </c>
      <c r="I2279" s="2">
        <f t="array" ref="I2279">SUMPRODUCT(B2263:B2282, (ROW(B2263:B2282)-ROW(B2263)+1)) / (20*21/2)</f>
        <v>0.43790476190476196</v>
      </c>
      <c r="J2279" s="2">
        <f t="shared" si="282"/>
        <v>0.45741467219960358</v>
      </c>
      <c r="K2279" s="2">
        <f t="shared" si="276"/>
        <v>0.47165544437985873</v>
      </c>
    </row>
    <row r="2280" spans="1:11" ht="13.5" x14ac:dyDescent="0.25">
      <c r="A2280" s="3">
        <f>TITRES_STAT!B2283</f>
        <v>45623</v>
      </c>
      <c r="B2280" s="5">
        <f>TITRES_STAT!D2283</f>
        <v>0.41</v>
      </c>
      <c r="C2280" s="2">
        <f t="shared" si="277"/>
        <v>-1.0000000000000009E-2</v>
      </c>
      <c r="D2280" s="2">
        <f t="shared" si="278"/>
        <v>0.41600000000000004</v>
      </c>
      <c r="E2280" s="2">
        <f t="shared" si="280"/>
        <v>0.43</v>
      </c>
      <c r="F2280" s="2">
        <f t="shared" si="281"/>
        <v>0.46949999999999992</v>
      </c>
      <c r="G2280" s="2">
        <f t="shared" si="275"/>
        <v>0.46360000000000007</v>
      </c>
      <c r="H2280" s="2">
        <f t="shared" si="279"/>
        <v>0.47825000000000012</v>
      </c>
      <c r="I2280" s="2">
        <f t="array" ref="I2280">SUMPRODUCT(B2264:B2283, (ROW(B2264:B2283)-ROW(B2264)+1)) / (20*21/2)</f>
        <v>0.43504761904761907</v>
      </c>
      <c r="J2280" s="2">
        <f t="shared" si="282"/>
        <v>0.45289898913297466</v>
      </c>
      <c r="K2280" s="2">
        <f t="shared" si="276"/>
        <v>0.46923758381594272</v>
      </c>
    </row>
    <row r="2281" spans="1:11" ht="13.5" x14ac:dyDescent="0.25">
      <c r="A2281" s="3">
        <f>TITRES_STAT!B2284</f>
        <v>45624</v>
      </c>
      <c r="B2281" s="5">
        <f>TITRES_STAT!D2284</f>
        <v>0.41</v>
      </c>
      <c r="C2281" s="2">
        <f t="shared" si="277"/>
        <v>0</v>
      </c>
      <c r="D2281" s="2">
        <f t="shared" si="278"/>
        <v>0.41399999999999998</v>
      </c>
      <c r="E2281" s="2">
        <f t="shared" si="280"/>
        <v>0.42400000000000004</v>
      </c>
      <c r="F2281" s="2">
        <f t="shared" si="281"/>
        <v>0.46399999999999997</v>
      </c>
      <c r="G2281" s="2">
        <f t="shared" si="275"/>
        <v>0.46260000000000012</v>
      </c>
      <c r="H2281" s="2">
        <f t="shared" si="279"/>
        <v>0.47790000000000005</v>
      </c>
      <c r="I2281" s="2">
        <f t="array" ref="I2281">SUMPRODUCT(B2265:B2284, (ROW(B2265:B2284)-ROW(B2265)+1)) / (20*21/2)</f>
        <v>0.43357142857142861</v>
      </c>
      <c r="J2281" s="2">
        <f t="shared" si="282"/>
        <v>0.44881337112031039</v>
      </c>
      <c r="K2281" s="2">
        <f t="shared" si="276"/>
        <v>0.46691454131335669</v>
      </c>
    </row>
    <row r="2282" spans="1:11" ht="13.5" x14ac:dyDescent="0.25">
      <c r="A2282" s="3">
        <f>TITRES_STAT!B2285</f>
        <v>45625</v>
      </c>
      <c r="B2282" s="5">
        <f>TITRES_STAT!D2285</f>
        <v>0.42</v>
      </c>
      <c r="C2282" s="2">
        <f t="shared" si="277"/>
        <v>1.0000000000000009E-2</v>
      </c>
      <c r="D2282" s="2">
        <f t="shared" si="278"/>
        <v>0.41600000000000004</v>
      </c>
      <c r="E2282" s="2">
        <f t="shared" si="280"/>
        <v>0.42099999999999999</v>
      </c>
      <c r="F2282" s="2">
        <f t="shared" si="281"/>
        <v>0.45999999999999996</v>
      </c>
      <c r="G2282" s="2">
        <f t="shared" si="275"/>
        <v>0.46220000000000011</v>
      </c>
      <c r="H2282" s="2">
        <f t="shared" si="279"/>
        <v>0.47770000000000012</v>
      </c>
      <c r="I2282" s="2">
        <f t="array" ref="I2282">SUMPRODUCT(B2266:B2285, (ROW(B2266:B2285)-ROW(B2266)+1)) / (20*21/2)</f>
        <v>0.43347619047619046</v>
      </c>
      <c r="J2282" s="2">
        <f t="shared" si="282"/>
        <v>0.44606924053742369</v>
      </c>
      <c r="K2282" s="2">
        <f t="shared" si="276"/>
        <v>0.4650747553794996</v>
      </c>
    </row>
    <row r="2283" spans="1:11" ht="13.5" x14ac:dyDescent="0.25">
      <c r="A2283" s="3">
        <f>TITRES_STAT!B2286</f>
        <v>45628</v>
      </c>
      <c r="B2283" s="5">
        <f>TITRES_STAT!D2286</f>
        <v>0.43</v>
      </c>
      <c r="C2283" s="2">
        <f t="shared" si="277"/>
        <v>1.0000000000000009E-2</v>
      </c>
      <c r="D2283" s="2">
        <f t="shared" si="278"/>
        <v>0.41799999999999998</v>
      </c>
      <c r="E2283" s="2">
        <f t="shared" si="280"/>
        <v>0.42099999999999999</v>
      </c>
      <c r="F2283" s="2">
        <f t="shared" si="281"/>
        <v>0.45549999999999996</v>
      </c>
      <c r="G2283" s="2">
        <f t="shared" si="275"/>
        <v>0.46180000000000004</v>
      </c>
      <c r="H2283" s="2">
        <f t="shared" si="279"/>
        <v>0.47760000000000014</v>
      </c>
      <c r="I2283" s="2">
        <f t="array" ref="I2283">SUMPRODUCT(B2267:B2286, (ROW(B2267:B2286)-ROW(B2267)+1)) / (20*21/2)</f>
        <v>0.43557142857142855</v>
      </c>
      <c r="J2283" s="2">
        <f t="shared" si="282"/>
        <v>0.44453883667671668</v>
      </c>
      <c r="K2283" s="2">
        <f t="shared" si="276"/>
        <v>0.46369927477638195</v>
      </c>
    </row>
    <row r="2284" spans="1:11" ht="13.5" x14ac:dyDescent="0.25">
      <c r="A2284" s="3">
        <f>TITRES_STAT!B2287</f>
        <v>45629</v>
      </c>
      <c r="B2284" s="5">
        <f>TITRES_STAT!D2287</f>
        <v>0.44</v>
      </c>
      <c r="C2284" s="2">
        <f t="shared" si="277"/>
        <v>1.0000000000000009E-2</v>
      </c>
      <c r="D2284" s="2">
        <f t="shared" si="278"/>
        <v>0.42199999999999999</v>
      </c>
      <c r="E2284" s="2">
        <f t="shared" si="280"/>
        <v>0.4210000000000001</v>
      </c>
      <c r="F2284" s="2">
        <f t="shared" si="281"/>
        <v>0.45099999999999996</v>
      </c>
      <c r="G2284" s="2">
        <f t="shared" si="275"/>
        <v>0.46140000000000009</v>
      </c>
      <c r="H2284" s="2">
        <f t="shared" si="279"/>
        <v>0.47755000000000009</v>
      </c>
      <c r="I2284" s="2">
        <f t="array" ref="I2284">SUMPRODUCT(B2268:B2287, (ROW(B2268:B2287)-ROW(B2268)+1)) / (20*21/2)</f>
        <v>0.43966666666666665</v>
      </c>
      <c r="J2284" s="2">
        <f t="shared" si="282"/>
        <v>0.44410656651702934</v>
      </c>
      <c r="K2284" s="2">
        <f t="shared" si="276"/>
        <v>0.46276989145181796</v>
      </c>
    </row>
    <row r="2285" spans="1:11" ht="13.5" x14ac:dyDescent="0.25">
      <c r="A2285" s="3">
        <f>TITRES_STAT!B2288</f>
        <v>45630</v>
      </c>
      <c r="B2285" s="5">
        <f>TITRES_STAT!D2288</f>
        <v>0.45</v>
      </c>
      <c r="C2285" s="2">
        <f t="shared" si="277"/>
        <v>1.0000000000000009E-2</v>
      </c>
      <c r="D2285" s="2">
        <f t="shared" si="278"/>
        <v>0.43</v>
      </c>
      <c r="E2285" s="2">
        <f t="shared" si="280"/>
        <v>0.42300000000000004</v>
      </c>
      <c r="F2285" s="2">
        <f t="shared" si="281"/>
        <v>0.44799999999999995</v>
      </c>
      <c r="G2285" s="2">
        <f t="shared" si="275"/>
        <v>0.46120000000000005</v>
      </c>
      <c r="H2285" s="2">
        <f t="shared" si="279"/>
        <v>0.47760000000000014</v>
      </c>
      <c r="I2285" s="2">
        <f t="array" ref="I2285">SUMPRODUCT(B2269:B2288, (ROW(B2269:B2288)-ROW(B2269)+1)) / (20*21/2)</f>
        <v>0.44576190476190475</v>
      </c>
      <c r="J2285" s="2">
        <f t="shared" si="282"/>
        <v>0.44466784589635988</v>
      </c>
      <c r="K2285" s="2">
        <f t="shared" si="276"/>
        <v>0.46226911139488391</v>
      </c>
    </row>
    <row r="2286" spans="1:11" ht="13.5" x14ac:dyDescent="0.25">
      <c r="A2286" s="3">
        <f>TITRES_STAT!B2289</f>
        <v>45631</v>
      </c>
      <c r="B2286" s="5">
        <f>TITRES_STAT!D2289</f>
        <v>0.47</v>
      </c>
      <c r="C2286" s="2">
        <f t="shared" si="277"/>
        <v>1.9999999999999962E-2</v>
      </c>
      <c r="D2286" s="2">
        <f t="shared" si="278"/>
        <v>0.442</v>
      </c>
      <c r="E2286" s="2">
        <f t="shared" si="280"/>
        <v>0.42800000000000005</v>
      </c>
      <c r="F2286" s="2">
        <f t="shared" si="281"/>
        <v>0.44699999999999995</v>
      </c>
      <c r="G2286" s="2">
        <f t="shared" si="275"/>
        <v>0.46179999999999999</v>
      </c>
      <c r="H2286" s="2">
        <f t="shared" si="279"/>
        <v>0.47770000000000012</v>
      </c>
      <c r="I2286" s="2">
        <f t="array" ref="I2286">SUMPRODUCT(B2270:B2289, (ROW(B2270:B2289)-ROW(B2270)+1)) / (20*21/2)</f>
        <v>0.4537619047619047</v>
      </c>
      <c r="J2286" s="2">
        <f t="shared" si="282"/>
        <v>0.44708043200146846</v>
      </c>
      <c r="K2286" s="2">
        <f t="shared" si="276"/>
        <v>0.46257228349704532</v>
      </c>
    </row>
    <row r="2287" spans="1:11" ht="13.5" x14ac:dyDescent="0.25">
      <c r="A2287" s="3">
        <f>TITRES_STAT!B2290</f>
        <v>45632</v>
      </c>
      <c r="B2287" s="5">
        <f>TITRES_STAT!D2290</f>
        <v>0.49</v>
      </c>
      <c r="C2287" s="2">
        <f t="shared" si="277"/>
        <v>2.0000000000000018E-2</v>
      </c>
      <c r="D2287" s="2">
        <f t="shared" si="278"/>
        <v>0.45600000000000007</v>
      </c>
      <c r="E2287" s="2">
        <f t="shared" si="280"/>
        <v>0.43600000000000005</v>
      </c>
      <c r="F2287" s="2">
        <f t="shared" si="281"/>
        <v>0.44600000000000006</v>
      </c>
      <c r="G2287" s="2">
        <f t="shared" si="275"/>
        <v>0.46300000000000002</v>
      </c>
      <c r="H2287" s="2">
        <f t="shared" si="279"/>
        <v>0.47780000000000006</v>
      </c>
      <c r="I2287" s="2">
        <f t="array" ref="I2287">SUMPRODUCT(B2271:B2290, (ROW(B2271:B2290)-ROW(B2271)+1)) / (20*21/2)</f>
        <v>0.45976190476190459</v>
      </c>
      <c r="J2287" s="2">
        <f t="shared" si="282"/>
        <v>0.45116800990609052</v>
      </c>
      <c r="K2287" s="2">
        <f t="shared" si="276"/>
        <v>0.46364788022265141</v>
      </c>
    </row>
    <row r="2288" spans="1:11" ht="13.5" x14ac:dyDescent="0.25">
      <c r="A2288" s="3">
        <f>TITRES_STAT!B2291</f>
        <v>45635</v>
      </c>
      <c r="B2288" s="5">
        <f>TITRES_STAT!D2291</f>
        <v>0.51</v>
      </c>
      <c r="C2288" s="2">
        <f t="shared" si="277"/>
        <v>2.0000000000000018E-2</v>
      </c>
      <c r="D2288" s="2">
        <f t="shared" si="278"/>
        <v>0.47199999999999998</v>
      </c>
      <c r="E2288" s="2">
        <f t="shared" si="280"/>
        <v>0.44500000000000001</v>
      </c>
      <c r="F2288" s="2">
        <f t="shared" si="281"/>
        <v>0.44600000000000001</v>
      </c>
      <c r="G2288" s="2">
        <f t="shared" si="275"/>
        <v>0.46460000000000007</v>
      </c>
      <c r="H2288" s="2">
        <f t="shared" si="279"/>
        <v>0.47790000000000005</v>
      </c>
      <c r="I2288" s="2">
        <f t="array" ref="I2288">SUMPRODUCT(B2272:B2291, (ROW(B2272:B2291)-ROW(B2272)+1)) / (20*21/2)</f>
        <v>0.46376190476190476</v>
      </c>
      <c r="J2288" s="2">
        <f t="shared" si="282"/>
        <v>0.45677105658170092</v>
      </c>
      <c r="K2288" s="2">
        <f t="shared" si="276"/>
        <v>0.46546561040999845</v>
      </c>
    </row>
    <row r="2289" spans="1:11" ht="13.5" x14ac:dyDescent="0.25">
      <c r="A2289" s="3">
        <f>TITRES_STAT!B2292</f>
        <v>45636</v>
      </c>
      <c r="B2289" s="5">
        <f>TITRES_STAT!D2292</f>
        <v>0.53</v>
      </c>
      <c r="C2289" s="2">
        <f t="shared" si="277"/>
        <v>2.0000000000000018E-2</v>
      </c>
      <c r="D2289" s="2">
        <f t="shared" si="278"/>
        <v>0.49000000000000005</v>
      </c>
      <c r="E2289" s="2">
        <f t="shared" si="280"/>
        <v>0.45600000000000007</v>
      </c>
      <c r="F2289" s="2">
        <f t="shared" si="281"/>
        <v>0.44699999999999995</v>
      </c>
      <c r="G2289" s="2">
        <f t="shared" si="275"/>
        <v>0.46680000000000016</v>
      </c>
      <c r="H2289" s="2">
        <f t="shared" si="279"/>
        <v>0.47800000000000009</v>
      </c>
      <c r="I2289" s="2">
        <f t="array" ref="I2289">SUMPRODUCT(B2273:B2292, (ROW(B2273:B2292)-ROW(B2273)+1)) / (20*21/2)</f>
        <v>0.46671428571428569</v>
      </c>
      <c r="J2289" s="2">
        <f t="shared" si="282"/>
        <v>0.46374524166915793</v>
      </c>
      <c r="K2289" s="2">
        <f t="shared" si="276"/>
        <v>0.46799637078607698</v>
      </c>
    </row>
    <row r="2290" spans="1:11" ht="13.5" x14ac:dyDescent="0.25">
      <c r="A2290" s="3">
        <f>TITRES_STAT!B2293</f>
        <v>45637</v>
      </c>
      <c r="B2290" s="5">
        <f>TITRES_STAT!D2293</f>
        <v>0.51</v>
      </c>
      <c r="C2290" s="2">
        <f t="shared" si="277"/>
        <v>-2.0000000000000018E-2</v>
      </c>
      <c r="D2290" s="2">
        <f t="shared" si="278"/>
        <v>0.502</v>
      </c>
      <c r="E2290" s="2">
        <f t="shared" si="280"/>
        <v>0.46600000000000003</v>
      </c>
      <c r="F2290" s="2">
        <f t="shared" si="281"/>
        <v>0.44799999999999995</v>
      </c>
      <c r="G2290" s="2">
        <f t="shared" ref="G2290:G2353" si="283">AVERAGE(B2241:B2290)</f>
        <v>0.46840000000000009</v>
      </c>
      <c r="H2290" s="2">
        <f t="shared" si="279"/>
        <v>0.47790000000000016</v>
      </c>
      <c r="I2290" s="2">
        <f t="array" ref="I2290">SUMPRODUCT(B2274:B2293, (ROW(B2274:B2293)-ROW(B2274)+1)) / (20*21/2)</f>
        <v>0.46761904761904766</v>
      </c>
      <c r="J2290" s="2">
        <f t="shared" si="282"/>
        <v>0.4681504567482857</v>
      </c>
      <c r="K2290" s="2">
        <f t="shared" si="276"/>
        <v>0.46964357193172107</v>
      </c>
    </row>
    <row r="2291" spans="1:11" ht="13.5" x14ac:dyDescent="0.25">
      <c r="A2291" s="3">
        <f>TITRES_STAT!B2294</f>
        <v>45638</v>
      </c>
      <c r="B2291" s="5">
        <f>TITRES_STAT!D2294</f>
        <v>0.49</v>
      </c>
      <c r="C2291" s="2">
        <f t="shared" si="277"/>
        <v>-2.0000000000000018E-2</v>
      </c>
      <c r="D2291" s="2">
        <f t="shared" si="278"/>
        <v>0.50600000000000001</v>
      </c>
      <c r="E2291" s="2">
        <f t="shared" si="280"/>
        <v>0.47400000000000003</v>
      </c>
      <c r="F2291" s="2">
        <f t="shared" si="281"/>
        <v>0.44900000000000001</v>
      </c>
      <c r="G2291" s="2">
        <f t="shared" si="283"/>
        <v>0.46980000000000011</v>
      </c>
      <c r="H2291" s="2">
        <f t="shared" si="279"/>
        <v>0.47760000000000019</v>
      </c>
      <c r="I2291" s="2">
        <f t="array" ref="I2291">SUMPRODUCT(B2275:B2294, (ROW(B2275:B2294)-ROW(B2275)+1)) / (20*21/2)</f>
        <v>0.46647619047619038</v>
      </c>
      <c r="J2291" s="2">
        <f t="shared" si="282"/>
        <v>0.47023136562940138</v>
      </c>
      <c r="K2291" s="2">
        <f t="shared" ref="K2291:K2354" si="284">$K$4*B2291+(1-$K$4)*K2290</f>
        <v>0.47044186322851633</v>
      </c>
    </row>
    <row r="2292" spans="1:11" ht="13.5" x14ac:dyDescent="0.25">
      <c r="A2292" s="3">
        <f>TITRES_STAT!B2295</f>
        <v>45639</v>
      </c>
      <c r="B2292" s="5">
        <f>TITRES_STAT!D2295</f>
        <v>0.48</v>
      </c>
      <c r="C2292" s="2">
        <f t="shared" si="277"/>
        <v>-1.0000000000000009E-2</v>
      </c>
      <c r="D2292" s="2">
        <f t="shared" si="278"/>
        <v>0.504</v>
      </c>
      <c r="E2292" s="2">
        <f t="shared" si="280"/>
        <v>0.48000000000000009</v>
      </c>
      <c r="F2292" s="2">
        <f t="shared" si="281"/>
        <v>0.45050000000000007</v>
      </c>
      <c r="G2292" s="2">
        <f t="shared" si="283"/>
        <v>0.47100000000000009</v>
      </c>
      <c r="H2292" s="2">
        <f t="shared" si="279"/>
        <v>0.47725000000000023</v>
      </c>
      <c r="I2292" s="2">
        <f t="array" ref="I2292">SUMPRODUCT(B2276:B2295, (ROW(B2276:B2295)-ROW(B2276)+1)) / (20*21/2)</f>
        <v>0.4662857142857143</v>
      </c>
      <c r="J2292" s="2">
        <f t="shared" si="282"/>
        <v>0.4711617117599346</v>
      </c>
      <c r="K2292" s="2">
        <f t="shared" si="284"/>
        <v>0.47081669212151567</v>
      </c>
    </row>
    <row r="2293" spans="1:11" ht="13.5" x14ac:dyDescent="0.25">
      <c r="A2293" s="3">
        <f>TITRES_STAT!B2296</f>
        <v>45642</v>
      </c>
      <c r="B2293" s="5">
        <f>TITRES_STAT!D2296</f>
        <v>0.46</v>
      </c>
      <c r="C2293" s="2">
        <f t="shared" si="277"/>
        <v>-1.9999999999999962E-2</v>
      </c>
      <c r="D2293" s="2">
        <f t="shared" si="278"/>
        <v>0.49399999999999994</v>
      </c>
      <c r="E2293" s="2">
        <f t="shared" si="280"/>
        <v>0.48299999999999993</v>
      </c>
      <c r="F2293" s="2">
        <f t="shared" si="281"/>
        <v>0.45200000000000007</v>
      </c>
      <c r="G2293" s="2">
        <f t="shared" si="283"/>
        <v>0.47180000000000005</v>
      </c>
      <c r="H2293" s="2">
        <f t="shared" si="279"/>
        <v>0.47675000000000023</v>
      </c>
      <c r="I2293" s="2">
        <f t="array" ref="I2293">SUMPRODUCT(B2277:B2296, (ROW(B2277:B2296)-ROW(B2277)+1)) / (20*21/2)</f>
        <v>0.46790476190476188</v>
      </c>
      <c r="J2293" s="2">
        <f t="shared" si="282"/>
        <v>0.47009869159232176</v>
      </c>
      <c r="K2293" s="2">
        <f t="shared" si="284"/>
        <v>0.47039250811675037</v>
      </c>
    </row>
    <row r="2294" spans="1:11" ht="13.5" x14ac:dyDescent="0.25">
      <c r="A2294" s="3">
        <f>TITRES_STAT!B2297</f>
        <v>45644</v>
      </c>
      <c r="B2294" s="5">
        <f>TITRES_STAT!D2297</f>
        <v>0.44</v>
      </c>
      <c r="C2294" s="2">
        <f t="shared" si="277"/>
        <v>-2.0000000000000018E-2</v>
      </c>
      <c r="D2294" s="2">
        <f t="shared" si="278"/>
        <v>0.47599999999999998</v>
      </c>
      <c r="E2294" s="2">
        <f t="shared" si="280"/>
        <v>0.4830000000000001</v>
      </c>
      <c r="F2294" s="2">
        <f t="shared" si="281"/>
        <v>0.45200000000000007</v>
      </c>
      <c r="G2294" s="2">
        <f t="shared" si="283"/>
        <v>0.47220000000000006</v>
      </c>
      <c r="H2294" s="2">
        <f t="shared" si="279"/>
        <v>0.47615000000000024</v>
      </c>
      <c r="I2294" s="2">
        <f t="array" ref="I2294">SUMPRODUCT(B2278:B2297, (ROW(B2278:B2297)-ROW(B2278)+1)) / (20*21/2)</f>
        <v>0.47119047619047622</v>
      </c>
      <c r="J2294" s="2">
        <f t="shared" si="282"/>
        <v>0.46723214953591014</v>
      </c>
      <c r="K2294" s="2">
        <f t="shared" si="284"/>
        <v>0.46920064505334841</v>
      </c>
    </row>
    <row r="2295" spans="1:11" ht="13.5" x14ac:dyDescent="0.25">
      <c r="A2295" s="3">
        <f>TITRES_STAT!B2298</f>
        <v>45645</v>
      </c>
      <c r="B2295" s="5">
        <f>TITRES_STAT!D2298</f>
        <v>0.45</v>
      </c>
      <c r="C2295" s="2">
        <f t="shared" si="277"/>
        <v>1.0000000000000009E-2</v>
      </c>
      <c r="D2295" s="2">
        <f t="shared" si="278"/>
        <v>0.46399999999999997</v>
      </c>
      <c r="E2295" s="2">
        <f t="shared" si="280"/>
        <v>0.48299999999999998</v>
      </c>
      <c r="F2295" s="2">
        <f t="shared" si="281"/>
        <v>0.45300000000000001</v>
      </c>
      <c r="G2295" s="2">
        <f t="shared" si="283"/>
        <v>0.4728</v>
      </c>
      <c r="H2295" s="2">
        <f t="shared" si="279"/>
        <v>0.47555000000000019</v>
      </c>
      <c r="I2295" s="2">
        <f t="array" ref="I2295">SUMPRODUCT(B2279:B2298, (ROW(B2279:B2298)-ROW(B2279)+1)) / (20*21/2)</f>
        <v>0.47599999999999998</v>
      </c>
      <c r="J2295" s="2">
        <f t="shared" si="282"/>
        <v>0.46559099243725205</v>
      </c>
      <c r="K2295" s="2">
        <f t="shared" si="284"/>
        <v>0.4684476785806681</v>
      </c>
    </row>
    <row r="2296" spans="1:11" ht="13.5" x14ac:dyDescent="0.25">
      <c r="A2296" s="3">
        <f>TITRES_STAT!B2299</f>
        <v>45646</v>
      </c>
      <c r="B2296" s="5">
        <f>TITRES_STAT!D2299</f>
        <v>0.47</v>
      </c>
      <c r="C2296" s="2">
        <f t="shared" si="277"/>
        <v>1.9999999999999962E-2</v>
      </c>
      <c r="D2296" s="2">
        <f t="shared" si="278"/>
        <v>0.45999999999999996</v>
      </c>
      <c r="E2296" s="2">
        <f t="shared" si="280"/>
        <v>0.48299999999999998</v>
      </c>
      <c r="F2296" s="2">
        <f t="shared" si="281"/>
        <v>0.45550000000000007</v>
      </c>
      <c r="G2296" s="2">
        <f t="shared" si="283"/>
        <v>0.47379999999999994</v>
      </c>
      <c r="H2296" s="2">
        <f t="shared" si="279"/>
        <v>0.47505000000000008</v>
      </c>
      <c r="I2296" s="2">
        <f t="array" ref="I2296">SUMPRODUCT(B2280:B2299, (ROW(B2280:B2299)-ROW(B2280)+1)) / (20*21/2)</f>
        <v>0.48133333333333339</v>
      </c>
      <c r="J2296" s="2">
        <f t="shared" si="282"/>
        <v>0.46601089791941852</v>
      </c>
      <c r="K2296" s="2">
        <f t="shared" si="284"/>
        <v>0.46850855393044583</v>
      </c>
    </row>
    <row r="2297" spans="1:11" ht="13.5" x14ac:dyDescent="0.25">
      <c r="A2297" s="3">
        <f>TITRES_STAT!B2300</f>
        <v>45649</v>
      </c>
      <c r="B2297" s="5">
        <f>TITRES_STAT!D2300</f>
        <v>0.49</v>
      </c>
      <c r="C2297" s="2">
        <f t="shared" si="277"/>
        <v>2.0000000000000018E-2</v>
      </c>
      <c r="D2297" s="2">
        <f t="shared" si="278"/>
        <v>0.46200000000000002</v>
      </c>
      <c r="E2297" s="2">
        <f t="shared" si="280"/>
        <v>0.48299999999999998</v>
      </c>
      <c r="F2297" s="2">
        <f t="shared" si="281"/>
        <v>0.45950000000000008</v>
      </c>
      <c r="G2297" s="2">
        <f t="shared" si="283"/>
        <v>0.47519999999999996</v>
      </c>
      <c r="H2297" s="2">
        <f t="shared" si="279"/>
        <v>0.47465000000000018</v>
      </c>
      <c r="I2297" s="2">
        <f t="array" ref="I2297">SUMPRODUCT(B2281:B2300, (ROW(B2281:B2300)-ROW(B2281)+1)) / (20*21/2)</f>
        <v>0.48809523809523803</v>
      </c>
      <c r="J2297" s="2">
        <f t="shared" si="282"/>
        <v>0.46829557430804536</v>
      </c>
      <c r="K2297" s="2">
        <f t="shared" si="284"/>
        <v>0.46935135573709502</v>
      </c>
    </row>
    <row r="2298" spans="1:11" ht="13.5" x14ac:dyDescent="0.25">
      <c r="A2298" s="3">
        <f>TITRES_STAT!B2301</f>
        <v>45650</v>
      </c>
      <c r="B2298" s="5">
        <f>TITRES_STAT!D2301</f>
        <v>0.51</v>
      </c>
      <c r="C2298" s="2">
        <f t="shared" si="277"/>
        <v>2.0000000000000018E-2</v>
      </c>
      <c r="D2298" s="2">
        <f t="shared" si="278"/>
        <v>0.47199999999999998</v>
      </c>
      <c r="E2298" s="2">
        <f t="shared" si="280"/>
        <v>0.48299999999999998</v>
      </c>
      <c r="F2298" s="2">
        <f t="shared" si="281"/>
        <v>0.46400000000000008</v>
      </c>
      <c r="G2298" s="2">
        <f t="shared" si="283"/>
        <v>0.4768</v>
      </c>
      <c r="H2298" s="2">
        <f t="shared" si="279"/>
        <v>0.4744500000000002</v>
      </c>
      <c r="I2298" s="2">
        <f t="array" ref="I2298">SUMPRODUCT(B2282:B2301, (ROW(B2282:B2301)-ROW(B2282)+1)) / (20*21/2)</f>
        <v>0.49614285714285722</v>
      </c>
      <c r="J2298" s="2">
        <f t="shared" si="282"/>
        <v>0.47226742437394575</v>
      </c>
      <c r="K2298" s="2">
        <f t="shared" si="284"/>
        <v>0.47094542021799329</v>
      </c>
    </row>
    <row r="2299" spans="1:11" ht="13.5" x14ac:dyDescent="0.25">
      <c r="A2299" s="3">
        <f>TITRES_STAT!B2302</f>
        <v>45651</v>
      </c>
      <c r="B2299" s="5">
        <f>TITRES_STAT!D2302</f>
        <v>0.52</v>
      </c>
      <c r="C2299" s="2">
        <f t="shared" si="277"/>
        <v>1.0000000000000009E-2</v>
      </c>
      <c r="D2299" s="2">
        <f t="shared" si="278"/>
        <v>0.48799999999999999</v>
      </c>
      <c r="E2299" s="2">
        <f t="shared" si="280"/>
        <v>0.48200000000000004</v>
      </c>
      <c r="F2299" s="2">
        <f t="shared" si="281"/>
        <v>0.46900000000000003</v>
      </c>
      <c r="G2299" s="2">
        <f t="shared" si="283"/>
        <v>0.47840000000000005</v>
      </c>
      <c r="H2299" s="2">
        <f t="shared" si="279"/>
        <v>0.47430000000000022</v>
      </c>
      <c r="I2299" s="2">
        <f t="array" ref="I2299">SUMPRODUCT(B2283:B2302, (ROW(B2283:B2302)-ROW(B2283)+1)) / (20*21/2)</f>
        <v>0.50347619047619052</v>
      </c>
      <c r="J2299" s="2">
        <f t="shared" si="282"/>
        <v>0.47681338395737949</v>
      </c>
      <c r="K2299" s="2">
        <f t="shared" si="284"/>
        <v>0.47286912922905239</v>
      </c>
    </row>
    <row r="2300" spans="1:11" ht="13.5" x14ac:dyDescent="0.25">
      <c r="A2300" s="3">
        <f>TITRES_STAT!B2303</f>
        <v>45652</v>
      </c>
      <c r="B2300" s="5">
        <f>TITRES_STAT!D2303</f>
        <v>0.54</v>
      </c>
      <c r="C2300" s="2">
        <f t="shared" si="277"/>
        <v>2.0000000000000018E-2</v>
      </c>
      <c r="D2300" s="2">
        <f t="shared" si="278"/>
        <v>0.50600000000000001</v>
      </c>
      <c r="E2300" s="2">
        <f t="shared" si="280"/>
        <v>0.48500000000000004</v>
      </c>
      <c r="F2300" s="2">
        <f t="shared" si="281"/>
        <v>0.47550000000000009</v>
      </c>
      <c r="G2300" s="2">
        <f t="shared" si="283"/>
        <v>0.4801999999999999</v>
      </c>
      <c r="H2300" s="2">
        <f t="shared" si="279"/>
        <v>0.47425000000000034</v>
      </c>
      <c r="I2300" s="2">
        <f t="array" ref="I2300">SUMPRODUCT(B2284:B2303, (ROW(B2284:B2303)-ROW(B2284)+1)) / (20*21/2)</f>
        <v>0.50823809523809527</v>
      </c>
      <c r="J2300" s="2">
        <f t="shared" si="282"/>
        <v>0.48283115691381956</v>
      </c>
      <c r="K2300" s="2">
        <f t="shared" si="284"/>
        <v>0.47550171239654054</v>
      </c>
    </row>
    <row r="2301" spans="1:11" ht="13.5" x14ac:dyDescent="0.25">
      <c r="A2301" s="3">
        <f>TITRES_STAT!B2304</f>
        <v>45653</v>
      </c>
      <c r="B2301" s="5">
        <f>TITRES_STAT!D2304</f>
        <v>0.56000000000000005</v>
      </c>
      <c r="C2301" s="2">
        <f t="shared" si="277"/>
        <v>2.0000000000000018E-2</v>
      </c>
      <c r="D2301" s="2">
        <f t="shared" si="278"/>
        <v>0.52400000000000002</v>
      </c>
      <c r="E2301" s="2">
        <f t="shared" si="280"/>
        <v>0.49199999999999999</v>
      </c>
      <c r="F2301" s="2">
        <f t="shared" si="281"/>
        <v>0.4830000000000001</v>
      </c>
      <c r="G2301" s="2">
        <f t="shared" si="283"/>
        <v>0.48199999999999998</v>
      </c>
      <c r="H2301" s="2">
        <f t="shared" si="279"/>
        <v>0.47440000000000038</v>
      </c>
      <c r="I2301" s="2">
        <f t="array" ref="I2301">SUMPRODUCT(B2285:B2304, (ROW(B2285:B2304)-ROW(B2285)+1)) / (20*21/2)</f>
        <v>0.51057142857142856</v>
      </c>
      <c r="J2301" s="2">
        <f t="shared" si="282"/>
        <v>0.49018057054107483</v>
      </c>
      <c r="K2301" s="2">
        <f t="shared" si="284"/>
        <v>0.47881537073393116</v>
      </c>
    </row>
    <row r="2302" spans="1:11" ht="13.5" x14ac:dyDescent="0.25">
      <c r="A2302" s="3">
        <f>TITRES_STAT!B2305</f>
        <v>45656</v>
      </c>
      <c r="B2302" s="5">
        <f>TITRES_STAT!D2305</f>
        <v>0.56000000000000005</v>
      </c>
      <c r="C2302" s="2">
        <f t="shared" si="277"/>
        <v>0</v>
      </c>
      <c r="D2302" s="2">
        <f t="shared" si="278"/>
        <v>0.53800000000000003</v>
      </c>
      <c r="E2302" s="2">
        <f t="shared" si="280"/>
        <v>0.5</v>
      </c>
      <c r="F2302" s="2">
        <f t="shared" si="281"/>
        <v>0.49000000000000005</v>
      </c>
      <c r="G2302" s="2">
        <f t="shared" si="283"/>
        <v>0.48339999999999989</v>
      </c>
      <c r="H2302" s="2">
        <f t="shared" si="279"/>
        <v>0.47445000000000037</v>
      </c>
      <c r="I2302" s="2">
        <f t="array" ref="I2302">SUMPRODUCT(B2286:B2305, (ROW(B2286:B2305)-ROW(B2286)+1)) / (20*21/2)</f>
        <v>0.51061904761904764</v>
      </c>
      <c r="J2302" s="2">
        <f t="shared" si="282"/>
        <v>0.49683004001335346</v>
      </c>
      <c r="K2302" s="2">
        <f t="shared" si="284"/>
        <v>0.48199908168554173</v>
      </c>
    </row>
    <row r="2303" spans="1:11" ht="13.5" x14ac:dyDescent="0.25">
      <c r="A2303" s="3">
        <f>TITRES_STAT!B2306</f>
        <v>45657</v>
      </c>
      <c r="B2303" s="5">
        <f>TITRES_STAT!D2306</f>
        <v>0.54</v>
      </c>
      <c r="C2303" s="2">
        <f t="shared" si="277"/>
        <v>-2.0000000000000018E-2</v>
      </c>
      <c r="D2303" s="2">
        <f t="shared" si="278"/>
        <v>0.54400000000000004</v>
      </c>
      <c r="E2303" s="2">
        <f t="shared" si="280"/>
        <v>0.50800000000000001</v>
      </c>
      <c r="F2303" s="2">
        <f t="shared" si="281"/>
        <v>0.4955</v>
      </c>
      <c r="G2303" s="2">
        <f t="shared" si="283"/>
        <v>0.48399999999999993</v>
      </c>
      <c r="H2303" s="2">
        <f t="shared" si="279"/>
        <v>0.47430000000000033</v>
      </c>
      <c r="I2303" s="2">
        <f t="array" ref="I2303">SUMPRODUCT(B2287:B2306, (ROW(B2287:B2306)-ROW(B2287)+1)) / (20*21/2)</f>
        <v>0.5085238095238096</v>
      </c>
      <c r="J2303" s="2">
        <f t="shared" si="282"/>
        <v>0.50094146477398649</v>
      </c>
      <c r="K2303" s="2">
        <f t="shared" si="284"/>
        <v>0.48427362750179503</v>
      </c>
    </row>
    <row r="2304" spans="1:11" ht="13.5" x14ac:dyDescent="0.25">
      <c r="A2304" s="3">
        <f>TITRES_STAT!B2307</f>
        <v>45659</v>
      </c>
      <c r="B2304" s="5">
        <f>TITRES_STAT!D2307</f>
        <v>0.52</v>
      </c>
      <c r="C2304" s="2">
        <f t="shared" si="277"/>
        <v>-2.0000000000000018E-2</v>
      </c>
      <c r="D2304" s="2">
        <f t="shared" si="278"/>
        <v>0.54400000000000004</v>
      </c>
      <c r="E2304" s="2">
        <f t="shared" si="280"/>
        <v>0.51600000000000001</v>
      </c>
      <c r="F2304" s="2">
        <f t="shared" si="281"/>
        <v>0.49950000000000011</v>
      </c>
      <c r="G2304" s="2">
        <f t="shared" si="283"/>
        <v>0.4837999999999999</v>
      </c>
      <c r="H2304" s="2">
        <f t="shared" si="279"/>
        <v>0.4741000000000003</v>
      </c>
      <c r="I2304" s="2">
        <f t="array" ref="I2304">SUMPRODUCT(B2288:B2307, (ROW(B2288:B2307)-ROW(B2288)+1)) / (20*21/2)</f>
        <v>0.50828571428571434</v>
      </c>
      <c r="J2304" s="2">
        <f t="shared" si="282"/>
        <v>0.50275656336694019</v>
      </c>
      <c r="K2304" s="2">
        <f t="shared" si="284"/>
        <v>0.48567466171741092</v>
      </c>
    </row>
    <row r="2305" spans="1:11" ht="13.5" x14ac:dyDescent="0.25">
      <c r="A2305" s="3">
        <f>TITRES_STAT!B2308</f>
        <v>45660</v>
      </c>
      <c r="B2305" s="5">
        <f>TITRES_STAT!D2308</f>
        <v>0.5</v>
      </c>
      <c r="C2305" s="2">
        <f t="shared" si="277"/>
        <v>-2.0000000000000018E-2</v>
      </c>
      <c r="D2305" s="2">
        <f t="shared" si="278"/>
        <v>0.53600000000000003</v>
      </c>
      <c r="E2305" s="2">
        <f t="shared" si="280"/>
        <v>0.52100000000000013</v>
      </c>
      <c r="F2305" s="2">
        <f t="shared" si="281"/>
        <v>0.502</v>
      </c>
      <c r="G2305" s="2">
        <f t="shared" si="283"/>
        <v>0.4827999999999999</v>
      </c>
      <c r="H2305" s="2">
        <f t="shared" si="279"/>
        <v>0.47370000000000023</v>
      </c>
      <c r="I2305" s="2">
        <f t="array" ref="I2305">SUMPRODUCT(B2289:B2308, (ROW(B2289:B2308)-ROW(B2289)+1)) / (20*21/2)</f>
        <v>0.50990476190476197</v>
      </c>
      <c r="J2305" s="2">
        <f t="shared" si="282"/>
        <v>0.50249403352246969</v>
      </c>
      <c r="K2305" s="2">
        <f t="shared" si="284"/>
        <v>0.48623643968927716</v>
      </c>
    </row>
    <row r="2306" spans="1:11" ht="13.5" x14ac:dyDescent="0.25">
      <c r="A2306" s="3">
        <f>TITRES_STAT!B2309</f>
        <v>45663</v>
      </c>
      <c r="B2306" s="5">
        <f>TITRES_STAT!D2309</f>
        <v>0.48</v>
      </c>
      <c r="C2306" s="2">
        <f t="shared" si="277"/>
        <v>-2.0000000000000018E-2</v>
      </c>
      <c r="D2306" s="2">
        <f t="shared" si="278"/>
        <v>0.52</v>
      </c>
      <c r="E2306" s="2">
        <f t="shared" si="280"/>
        <v>0.52200000000000002</v>
      </c>
      <c r="F2306" s="2">
        <f t="shared" si="281"/>
        <v>0.50250000000000006</v>
      </c>
      <c r="G2306" s="2">
        <f t="shared" si="283"/>
        <v>0.48179999999999984</v>
      </c>
      <c r="H2306" s="2">
        <f t="shared" si="279"/>
        <v>0.47330000000000028</v>
      </c>
      <c r="I2306" s="2">
        <f t="array" ref="I2306">SUMPRODUCT(B2290:B2309, (ROW(B2290:B2309)-ROW(B2290)+1)) / (20*21/2)</f>
        <v>0.51147619047619042</v>
      </c>
      <c r="J2306" s="2">
        <f t="shared" si="282"/>
        <v>0.50035174461556786</v>
      </c>
      <c r="K2306" s="2">
        <f t="shared" si="284"/>
        <v>0.48599187342695255</v>
      </c>
    </row>
    <row r="2307" spans="1:11" ht="13.5" x14ac:dyDescent="0.25">
      <c r="A2307" s="3">
        <f>TITRES_STAT!B2310</f>
        <v>45664</v>
      </c>
      <c r="B2307" s="5">
        <f>TITRES_STAT!D2310</f>
        <v>0.5</v>
      </c>
      <c r="C2307" s="2">
        <f t="shared" si="277"/>
        <v>2.0000000000000018E-2</v>
      </c>
      <c r="D2307" s="2">
        <f t="shared" si="278"/>
        <v>0.50800000000000001</v>
      </c>
      <c r="E2307" s="2">
        <f t="shared" si="280"/>
        <v>0.52300000000000002</v>
      </c>
      <c r="F2307" s="2">
        <f t="shared" si="281"/>
        <v>0.50299999999999989</v>
      </c>
      <c r="G2307" s="2">
        <f t="shared" si="283"/>
        <v>0.48159999999999981</v>
      </c>
      <c r="H2307" s="2">
        <f t="shared" si="279"/>
        <v>0.47310000000000024</v>
      </c>
      <c r="I2307" s="2">
        <f t="array" ref="I2307">SUMPRODUCT(B2291:B2310, (ROW(B2291:B2310)-ROW(B2291)+1)) / (20*21/2)</f>
        <v>0.5111904761904762</v>
      </c>
      <c r="J2307" s="2">
        <f t="shared" si="282"/>
        <v>0.50031824512837098</v>
      </c>
      <c r="K2307" s="2">
        <f t="shared" si="284"/>
        <v>0.48654121172393477</v>
      </c>
    </row>
    <row r="2308" spans="1:11" ht="13.5" x14ac:dyDescent="0.25">
      <c r="A2308" s="3">
        <f>TITRES_STAT!B2311</f>
        <v>45665</v>
      </c>
      <c r="B2308" s="5">
        <f>TITRES_STAT!D2311</f>
        <v>0.52</v>
      </c>
      <c r="C2308" s="2">
        <f t="shared" ref="C2308:C2371" si="285">B2308-B2307</f>
        <v>2.0000000000000018E-2</v>
      </c>
      <c r="D2308" s="2">
        <f t="shared" si="278"/>
        <v>0.504</v>
      </c>
      <c r="E2308" s="2">
        <f t="shared" si="280"/>
        <v>0.52400000000000002</v>
      </c>
      <c r="F2308" s="2">
        <f t="shared" si="281"/>
        <v>0.50350000000000006</v>
      </c>
      <c r="G2308" s="2">
        <f t="shared" si="283"/>
        <v>0.48219999999999985</v>
      </c>
      <c r="H2308" s="2">
        <f t="shared" si="279"/>
        <v>0.47300000000000025</v>
      </c>
      <c r="I2308" s="2">
        <f t="array" ref="I2308">SUMPRODUCT(B2292:B2311, (ROW(B2292:B2311)-ROW(B2292)+1)) / (20*21/2)</f>
        <v>0.51095238095238094</v>
      </c>
      <c r="J2308" s="2">
        <f t="shared" si="282"/>
        <v>0.50219269797328803</v>
      </c>
      <c r="K2308" s="2">
        <f t="shared" si="284"/>
        <v>0.4878533210680942</v>
      </c>
    </row>
    <row r="2309" spans="1:11" ht="13.5" x14ac:dyDescent="0.25">
      <c r="A2309" s="3">
        <f>TITRES_STAT!B2312</f>
        <v>45666</v>
      </c>
      <c r="B2309" s="5">
        <f>TITRES_STAT!D2312</f>
        <v>0.52</v>
      </c>
      <c r="C2309" s="2">
        <f t="shared" si="285"/>
        <v>0</v>
      </c>
      <c r="D2309" s="2">
        <f t="shared" si="278"/>
        <v>0.504</v>
      </c>
      <c r="E2309" s="2">
        <f t="shared" si="280"/>
        <v>0.52400000000000002</v>
      </c>
      <c r="F2309" s="2">
        <f t="shared" si="281"/>
        <v>0.503</v>
      </c>
      <c r="G2309" s="2">
        <f t="shared" si="283"/>
        <v>0.48239999999999988</v>
      </c>
      <c r="H2309" s="2">
        <f t="shared" si="279"/>
        <v>0.47290000000000021</v>
      </c>
      <c r="I2309" s="2">
        <f t="array" ref="I2309">SUMPRODUCT(B2293:B2312, (ROW(B2293:B2312)-ROW(B2293)+1)) / (20*21/2)</f>
        <v>0.51161904761904764</v>
      </c>
      <c r="J2309" s="2">
        <f t="shared" si="282"/>
        <v>0.50388863149964158</v>
      </c>
      <c r="K2309" s="2">
        <f t="shared" si="284"/>
        <v>0.48911397514385524</v>
      </c>
    </row>
    <row r="2310" spans="1:11" ht="13.5" x14ac:dyDescent="0.25">
      <c r="A2310" s="3">
        <f>TITRES_STAT!B2313</f>
        <v>45667</v>
      </c>
      <c r="B2310" s="5">
        <f>TITRES_STAT!D2313</f>
        <v>0.5</v>
      </c>
      <c r="C2310" s="2">
        <f t="shared" si="285"/>
        <v>-2.0000000000000018E-2</v>
      </c>
      <c r="D2310" s="2">
        <f t="shared" ref="D2310:D2373" si="286">AVERAGE(B2306:B2310)</f>
        <v>0.504</v>
      </c>
      <c r="E2310" s="2">
        <f t="shared" si="280"/>
        <v>0.51999999999999991</v>
      </c>
      <c r="F2310" s="2">
        <f t="shared" si="281"/>
        <v>0.50250000000000006</v>
      </c>
      <c r="G2310" s="2">
        <f t="shared" si="283"/>
        <v>0.48199999999999982</v>
      </c>
      <c r="H2310" s="2">
        <f t="shared" si="279"/>
        <v>0.47280000000000022</v>
      </c>
      <c r="I2310" s="2">
        <f t="array" ref="I2310">SUMPRODUCT(B2294:B2313, (ROW(B2294:B2313)-ROW(B2294)+1)) / (20*21/2)</f>
        <v>0.51214285714285712</v>
      </c>
      <c r="J2310" s="2">
        <f t="shared" si="282"/>
        <v>0.50351828564253287</v>
      </c>
      <c r="K2310" s="2">
        <f t="shared" si="284"/>
        <v>0.48954087807939034</v>
      </c>
    </row>
    <row r="2311" spans="1:11" ht="13.5" x14ac:dyDescent="0.25">
      <c r="A2311" s="3">
        <f>TITRES_STAT!B2314</f>
        <v>45670</v>
      </c>
      <c r="B2311" s="5">
        <f>TITRES_STAT!D2314</f>
        <v>0.5</v>
      </c>
      <c r="C2311" s="2">
        <f t="shared" si="285"/>
        <v>0</v>
      </c>
      <c r="D2311" s="2">
        <f t="shared" si="286"/>
        <v>0.50800000000000001</v>
      </c>
      <c r="E2311" s="2">
        <f t="shared" si="280"/>
        <v>0.51400000000000001</v>
      </c>
      <c r="F2311" s="2">
        <f t="shared" si="281"/>
        <v>0.503</v>
      </c>
      <c r="G2311" s="2">
        <f t="shared" si="283"/>
        <v>0.48159999999999981</v>
      </c>
      <c r="H2311" s="2">
        <f t="shared" si="279"/>
        <v>0.47280000000000022</v>
      </c>
      <c r="I2311" s="2">
        <f t="array" ref="I2311">SUMPRODUCT(B2295:B2314, (ROW(B2295:B2314)-ROW(B2295)+1)) / (20*21/2)</f>
        <v>0.51052380952380949</v>
      </c>
      <c r="J2311" s="2">
        <f t="shared" si="282"/>
        <v>0.50318321081943451</v>
      </c>
      <c r="K2311" s="2">
        <f t="shared" si="284"/>
        <v>0.48995103972333581</v>
      </c>
    </row>
    <row r="2312" spans="1:11" ht="13.5" x14ac:dyDescent="0.25">
      <c r="A2312" s="3">
        <f>TITRES_STAT!B2315</f>
        <v>45671</v>
      </c>
      <c r="B2312" s="5">
        <f>TITRES_STAT!D2315</f>
        <v>0.51</v>
      </c>
      <c r="C2312" s="2">
        <f t="shared" si="285"/>
        <v>1.0000000000000009E-2</v>
      </c>
      <c r="D2312" s="2">
        <f t="shared" si="286"/>
        <v>0.51</v>
      </c>
      <c r="E2312" s="2">
        <f t="shared" si="280"/>
        <v>0.50900000000000001</v>
      </c>
      <c r="F2312" s="2">
        <f t="shared" si="281"/>
        <v>0.50449999999999995</v>
      </c>
      <c r="G2312" s="2">
        <f t="shared" si="283"/>
        <v>0.48179999999999995</v>
      </c>
      <c r="H2312" s="2">
        <f t="shared" si="279"/>
        <v>0.4729500000000002</v>
      </c>
      <c r="I2312" s="2">
        <f t="array" ref="I2312">SUMPRODUCT(B2296:B2315, (ROW(B2296:B2315)-ROW(B2296)+1)) / (20*21/2)</f>
        <v>0.50866666666666671</v>
      </c>
      <c r="J2312" s="2">
        <f t="shared" si="282"/>
        <v>0.50383242883663126</v>
      </c>
      <c r="K2312" s="2">
        <f t="shared" si="284"/>
        <v>0.4907372734596756</v>
      </c>
    </row>
    <row r="2313" spans="1:11" ht="13.5" x14ac:dyDescent="0.25">
      <c r="A2313" s="3">
        <f>TITRES_STAT!B2316</f>
        <v>45672</v>
      </c>
      <c r="B2313" s="5">
        <f>TITRES_STAT!D2316</f>
        <v>0.51</v>
      </c>
      <c r="C2313" s="2">
        <f t="shared" si="285"/>
        <v>0</v>
      </c>
      <c r="D2313" s="2">
        <f t="shared" si="286"/>
        <v>0.50800000000000001</v>
      </c>
      <c r="E2313" s="2">
        <f t="shared" si="280"/>
        <v>0.50600000000000001</v>
      </c>
      <c r="F2313" s="2">
        <f t="shared" si="281"/>
        <v>0.5069999999999999</v>
      </c>
      <c r="G2313" s="2">
        <f t="shared" si="283"/>
        <v>0.48159999999999997</v>
      </c>
      <c r="H2313" s="2">
        <f t="shared" si="279"/>
        <v>0.47320000000000029</v>
      </c>
      <c r="I2313" s="2">
        <f t="array" ref="I2313">SUMPRODUCT(B2297:B2316, (ROW(B2297:B2316)-ROW(B2297)+1)) / (20*21/2)</f>
        <v>0.5085238095238096</v>
      </c>
      <c r="J2313" s="2">
        <f t="shared" si="282"/>
        <v>0.50441981656647594</v>
      </c>
      <c r="K2313" s="2">
        <f t="shared" si="284"/>
        <v>0.49149267450047268</v>
      </c>
    </row>
    <row r="2314" spans="1:11" ht="13.5" x14ac:dyDescent="0.25">
      <c r="A2314" s="3">
        <f>TITRES_STAT!B2317</f>
        <v>45673</v>
      </c>
      <c r="B2314" s="5">
        <f>TITRES_STAT!D2317</f>
        <v>0.49</v>
      </c>
      <c r="C2314" s="2">
        <f t="shared" si="285"/>
        <v>-2.0000000000000018E-2</v>
      </c>
      <c r="D2314" s="2">
        <f t="shared" si="286"/>
        <v>0.502</v>
      </c>
      <c r="E2314" s="2">
        <f t="shared" si="280"/>
        <v>0.503</v>
      </c>
      <c r="F2314" s="2">
        <f t="shared" si="281"/>
        <v>0.50949999999999995</v>
      </c>
      <c r="G2314" s="2">
        <f t="shared" si="283"/>
        <v>0.48079999999999989</v>
      </c>
      <c r="H2314" s="2">
        <f t="shared" ref="H2314:H2377" si="287">AVERAGE(B2115:B2314)</f>
        <v>0.47340000000000027</v>
      </c>
      <c r="I2314" s="2">
        <f t="array" ref="I2314">SUMPRODUCT(B2298:B2317, (ROW(B2298:B2317)-ROW(B2298)+1)) / (20*21/2)</f>
        <v>0.51009523809523816</v>
      </c>
      <c r="J2314" s="2">
        <f t="shared" si="282"/>
        <v>0.50304650070300205</v>
      </c>
      <c r="K2314" s="2">
        <f t="shared" si="284"/>
        <v>0.49143413824555221</v>
      </c>
    </row>
    <row r="2315" spans="1:11" ht="13.5" x14ac:dyDescent="0.25">
      <c r="A2315" s="3">
        <f>TITRES_STAT!B2318</f>
        <v>45674</v>
      </c>
      <c r="B2315" s="5">
        <f>TITRES_STAT!D2318</f>
        <v>0.49</v>
      </c>
      <c r="C2315" s="2">
        <f t="shared" si="285"/>
        <v>0</v>
      </c>
      <c r="D2315" s="2">
        <f t="shared" si="286"/>
        <v>0.5</v>
      </c>
      <c r="E2315" s="2">
        <f t="shared" si="280"/>
        <v>0.502</v>
      </c>
      <c r="F2315" s="2">
        <f t="shared" si="281"/>
        <v>0.51150000000000007</v>
      </c>
      <c r="G2315" s="2">
        <f t="shared" si="283"/>
        <v>0.48039999999999994</v>
      </c>
      <c r="H2315" s="2">
        <f t="shared" si="287"/>
        <v>0.47370000000000023</v>
      </c>
      <c r="I2315" s="2">
        <f t="array" ref="I2315">SUMPRODUCT(B2299:B2318, (ROW(B2299:B2318)-ROW(B2299)+1)) / (20*21/2)</f>
        <v>0.50957142857142856</v>
      </c>
      <c r="J2315" s="2">
        <f t="shared" si="282"/>
        <v>0.50180397682652567</v>
      </c>
      <c r="K2315" s="2">
        <f t="shared" si="284"/>
        <v>0.49137789753004041</v>
      </c>
    </row>
    <row r="2316" spans="1:11" ht="13.5" x14ac:dyDescent="0.25">
      <c r="A2316" s="3">
        <f>TITRES_STAT!B2319</f>
        <v>45677</v>
      </c>
      <c r="B2316" s="5">
        <f>TITRES_STAT!D2319</f>
        <v>0.51</v>
      </c>
      <c r="C2316" s="2">
        <f t="shared" si="285"/>
        <v>2.0000000000000018E-2</v>
      </c>
      <c r="D2316" s="2">
        <f t="shared" si="286"/>
        <v>0.502</v>
      </c>
      <c r="E2316" s="2">
        <f t="shared" ref="E2316:E2379" si="288">AVERAGE(B2307:B2316)</f>
        <v>0.505</v>
      </c>
      <c r="F2316" s="2">
        <f t="shared" si="281"/>
        <v>0.51349999999999996</v>
      </c>
      <c r="G2316" s="2">
        <f t="shared" si="283"/>
        <v>0.48079999999999989</v>
      </c>
      <c r="H2316" s="2">
        <f t="shared" si="287"/>
        <v>0.47415000000000029</v>
      </c>
      <c r="I2316" s="2">
        <f t="array" ref="I2316">SUMPRODUCT(B2300:B2319, (ROW(B2300:B2319)-ROW(B2300)+1)) / (20*21/2)</f>
        <v>0.50904761904761919</v>
      </c>
      <c r="J2316" s="2">
        <f t="shared" si="282"/>
        <v>0.5025845504620946</v>
      </c>
      <c r="K2316" s="2">
        <f t="shared" si="284"/>
        <v>0.49210817605827417</v>
      </c>
    </row>
    <row r="2317" spans="1:11" ht="13.5" x14ac:dyDescent="0.25">
      <c r="A2317" s="3">
        <f>TITRES_STAT!B2320</f>
        <v>45678</v>
      </c>
      <c r="B2317" s="5">
        <f>TITRES_STAT!D2320</f>
        <v>0.53</v>
      </c>
      <c r="C2317" s="2">
        <f t="shared" si="285"/>
        <v>2.0000000000000018E-2</v>
      </c>
      <c r="D2317" s="2">
        <f t="shared" si="286"/>
        <v>0.50600000000000001</v>
      </c>
      <c r="E2317" s="2">
        <f t="shared" si="288"/>
        <v>0.50800000000000001</v>
      </c>
      <c r="F2317" s="2">
        <f t="shared" si="281"/>
        <v>0.51549999999999996</v>
      </c>
      <c r="G2317" s="2">
        <f t="shared" si="283"/>
        <v>0.48120000000000007</v>
      </c>
      <c r="H2317" s="2">
        <f t="shared" si="287"/>
        <v>0.47465000000000024</v>
      </c>
      <c r="I2317" s="2">
        <f t="array" ref="I2317">SUMPRODUCT(B2301:B2320, (ROW(B2301:B2320)-ROW(B2301)+1)) / (20*21/2)</f>
        <v>0.5066666666666666</v>
      </c>
      <c r="J2317" s="2">
        <f t="shared" si="282"/>
        <v>0.50519554565618086</v>
      </c>
      <c r="K2317" s="2">
        <f t="shared" si="284"/>
        <v>0.4935941299383419</v>
      </c>
    </row>
    <row r="2318" spans="1:11" ht="13.5" x14ac:dyDescent="0.25">
      <c r="A2318" s="3">
        <f>TITRES_STAT!B2321</f>
        <v>45679</v>
      </c>
      <c r="B2318" s="5">
        <f>TITRES_STAT!D2321</f>
        <v>0.51</v>
      </c>
      <c r="C2318" s="2">
        <f t="shared" si="285"/>
        <v>-2.0000000000000018E-2</v>
      </c>
      <c r="D2318" s="2">
        <f t="shared" si="286"/>
        <v>0.50600000000000001</v>
      </c>
      <c r="E2318" s="2">
        <f t="shared" si="288"/>
        <v>0.50700000000000001</v>
      </c>
      <c r="F2318" s="2">
        <f t="shared" si="281"/>
        <v>0.51549999999999996</v>
      </c>
      <c r="G2318" s="2">
        <f t="shared" si="283"/>
        <v>0.48120000000000007</v>
      </c>
      <c r="H2318" s="2">
        <f t="shared" si="287"/>
        <v>0.47505000000000031</v>
      </c>
      <c r="I2318" s="2">
        <f t="array" ref="I2318">SUMPRODUCT(B2302:B2321, (ROW(B2302:B2321)-ROW(B2302)+1)) / (20*21/2)</f>
        <v>0.50452380952380949</v>
      </c>
      <c r="J2318" s="2">
        <f t="shared" si="282"/>
        <v>0.50565311273654456</v>
      </c>
      <c r="K2318" s="2">
        <f t="shared" si="284"/>
        <v>0.49423749739174028</v>
      </c>
    </row>
    <row r="2319" spans="1:11" ht="13.5" x14ac:dyDescent="0.25">
      <c r="A2319" s="3">
        <f>TITRES_STAT!B2322</f>
        <v>45680</v>
      </c>
      <c r="B2319" s="5">
        <f>TITRES_STAT!D2322</f>
        <v>0.51</v>
      </c>
      <c r="C2319" s="2">
        <f t="shared" si="285"/>
        <v>0</v>
      </c>
      <c r="D2319" s="2">
        <f t="shared" si="286"/>
        <v>0.51</v>
      </c>
      <c r="E2319" s="2">
        <f t="shared" si="288"/>
        <v>0.50600000000000001</v>
      </c>
      <c r="F2319" s="2">
        <f t="shared" si="281"/>
        <v>0.5149999999999999</v>
      </c>
      <c r="G2319" s="2">
        <f t="shared" si="283"/>
        <v>0.48120000000000013</v>
      </c>
      <c r="H2319" s="2">
        <f t="shared" si="287"/>
        <v>0.47550000000000031</v>
      </c>
      <c r="I2319" s="2">
        <f t="array" ref="I2319">SUMPRODUCT(B2303:B2322, (ROW(B2303:B2322)-ROW(B2303)+1)) / (20*21/2)</f>
        <v>0.50176190476190474</v>
      </c>
      <c r="J2319" s="2">
        <f t="shared" si="282"/>
        <v>0.50606710199973082</v>
      </c>
      <c r="K2319" s="2">
        <f t="shared" si="284"/>
        <v>0.49485563474892696</v>
      </c>
    </row>
    <row r="2320" spans="1:11" ht="13.5" x14ac:dyDescent="0.25">
      <c r="A2320" s="3">
        <f>TITRES_STAT!B2323</f>
        <v>45681</v>
      </c>
      <c r="B2320" s="5">
        <f>TITRES_STAT!D2323</f>
        <v>0.49</v>
      </c>
      <c r="C2320" s="2">
        <f t="shared" si="285"/>
        <v>-2.0000000000000018E-2</v>
      </c>
      <c r="D2320" s="2">
        <f t="shared" si="286"/>
        <v>0.51</v>
      </c>
      <c r="E2320" s="2">
        <f t="shared" si="288"/>
        <v>0.505</v>
      </c>
      <c r="F2320" s="2">
        <f t="shared" si="281"/>
        <v>0.51249999999999996</v>
      </c>
      <c r="G2320" s="2">
        <f t="shared" si="283"/>
        <v>0.48120000000000007</v>
      </c>
      <c r="H2320" s="2">
        <f t="shared" si="287"/>
        <v>0.47585000000000027</v>
      </c>
      <c r="I2320" s="2">
        <f t="array" ref="I2320">SUMPRODUCT(B2304:B2323, (ROW(B2304:B2323)-ROW(B2304)+1)) / (20*21/2)</f>
        <v>0.4984285714285715</v>
      </c>
      <c r="J2320" s="2">
        <f t="shared" si="282"/>
        <v>0.50453690180928024</v>
      </c>
      <c r="K2320" s="2">
        <f t="shared" si="284"/>
        <v>0.49466521769994948</v>
      </c>
    </row>
    <row r="2321" spans="1:11" ht="13.5" x14ac:dyDescent="0.25">
      <c r="A2321" s="3">
        <f>TITRES_STAT!B2324</f>
        <v>45684</v>
      </c>
      <c r="B2321" s="5">
        <f>TITRES_STAT!D2324</f>
        <v>0.49</v>
      </c>
      <c r="C2321" s="2">
        <f t="shared" si="285"/>
        <v>0</v>
      </c>
      <c r="D2321" s="2">
        <f t="shared" si="286"/>
        <v>0.50600000000000001</v>
      </c>
      <c r="E2321" s="2">
        <f t="shared" si="288"/>
        <v>0.504</v>
      </c>
      <c r="F2321" s="2">
        <f t="shared" si="281"/>
        <v>0.50900000000000001</v>
      </c>
      <c r="G2321" s="2">
        <f t="shared" si="283"/>
        <v>0.48160000000000003</v>
      </c>
      <c r="H2321" s="2">
        <f t="shared" si="287"/>
        <v>0.47620000000000023</v>
      </c>
      <c r="I2321" s="2">
        <f t="array" ref="I2321">SUMPRODUCT(B2305:B2324, (ROW(B2305:B2324)-ROW(B2305)+1)) / (20*21/2)</f>
        <v>0.49542857142857138</v>
      </c>
      <c r="J2321" s="2">
        <f t="shared" si="282"/>
        <v>0.50315243497030115</v>
      </c>
      <c r="K2321" s="2">
        <f t="shared" si="284"/>
        <v>0.49448226798622597</v>
      </c>
    </row>
    <row r="2322" spans="1:11" ht="13.5" x14ac:dyDescent="0.25">
      <c r="A2322" s="3">
        <f>TITRES_STAT!B2325</f>
        <v>45685</v>
      </c>
      <c r="B2322" s="5">
        <f>TITRES_STAT!D2325</f>
        <v>0.48</v>
      </c>
      <c r="C2322" s="2">
        <f t="shared" si="285"/>
        <v>-1.0000000000000009E-2</v>
      </c>
      <c r="D2322" s="2">
        <f t="shared" si="286"/>
        <v>0.496</v>
      </c>
      <c r="E2322" s="2">
        <f t="shared" si="288"/>
        <v>0.501</v>
      </c>
      <c r="F2322" s="2">
        <f t="shared" si="281"/>
        <v>0.50500000000000012</v>
      </c>
      <c r="G2322" s="2">
        <f t="shared" si="283"/>
        <v>0.48220000000000007</v>
      </c>
      <c r="H2322" s="2">
        <f t="shared" si="287"/>
        <v>0.47655000000000031</v>
      </c>
      <c r="I2322" s="2">
        <f t="array" ref="I2322">SUMPRODUCT(B2306:B2325, (ROW(B2306:B2325)-ROW(B2306)+1)) / (20*21/2)</f>
        <v>0.49457142857142855</v>
      </c>
      <c r="J2322" s="2">
        <f t="shared" si="282"/>
        <v>0.50094744116360579</v>
      </c>
      <c r="K2322" s="2">
        <f t="shared" si="284"/>
        <v>0.49391433590833472</v>
      </c>
    </row>
    <row r="2323" spans="1:11" ht="13.5" x14ac:dyDescent="0.25">
      <c r="A2323" s="3">
        <f>TITRES_STAT!B2326</f>
        <v>45686</v>
      </c>
      <c r="B2323" s="5">
        <f>TITRES_STAT!D2326</f>
        <v>0.47</v>
      </c>
      <c r="C2323" s="2">
        <f t="shared" si="285"/>
        <v>-1.0000000000000009E-2</v>
      </c>
      <c r="D2323" s="2">
        <f t="shared" si="286"/>
        <v>0.48799999999999999</v>
      </c>
      <c r="E2323" s="2">
        <f t="shared" si="288"/>
        <v>0.497</v>
      </c>
      <c r="F2323" s="2">
        <f t="shared" si="281"/>
        <v>0.50150000000000006</v>
      </c>
      <c r="G2323" s="2">
        <f t="shared" si="283"/>
        <v>0.48300000000000004</v>
      </c>
      <c r="H2323" s="2">
        <f t="shared" si="287"/>
        <v>0.47690000000000032</v>
      </c>
      <c r="I2323" s="2">
        <f t="array" ref="I2323">SUMPRODUCT(B2307:B2326, (ROW(B2307:B2326)-ROW(B2307)+1)) / (20*21/2)</f>
        <v>0.4928095238095237</v>
      </c>
      <c r="J2323" s="2">
        <f t="shared" si="282"/>
        <v>0.49800006581469097</v>
      </c>
      <c r="K2323" s="2">
        <f t="shared" si="284"/>
        <v>0.49297651881389026</v>
      </c>
    </row>
    <row r="2324" spans="1:11" ht="13.5" x14ac:dyDescent="0.25">
      <c r="A2324" s="3">
        <f>TITRES_STAT!B2327</f>
        <v>45687</v>
      </c>
      <c r="B2324" s="5">
        <f>TITRES_STAT!D2327</f>
        <v>0.47</v>
      </c>
      <c r="C2324" s="2">
        <f t="shared" si="285"/>
        <v>0</v>
      </c>
      <c r="D2324" s="2">
        <f t="shared" si="286"/>
        <v>0.48</v>
      </c>
      <c r="E2324" s="2">
        <f t="shared" si="288"/>
        <v>0.49499999999999994</v>
      </c>
      <c r="F2324" s="2">
        <f t="shared" ref="F2324:F2387" si="289">AVERAGE(B2305:B2324)</f>
        <v>0.49900000000000011</v>
      </c>
      <c r="G2324" s="2">
        <f t="shared" si="283"/>
        <v>0.48359999999999997</v>
      </c>
      <c r="H2324" s="2">
        <f t="shared" si="287"/>
        <v>0.47725000000000029</v>
      </c>
      <c r="I2324" s="2">
        <f t="array" ref="I2324">SUMPRODUCT(B2308:B2327, (ROW(B2308:B2327)-ROW(B2308)+1)) / (20*21/2)</f>
        <v>0.48914285714285705</v>
      </c>
      <c r="J2324" s="2">
        <f t="shared" si="282"/>
        <v>0.49533339287995853</v>
      </c>
      <c r="K2324" s="2">
        <f t="shared" si="284"/>
        <v>0.49207547886040437</v>
      </c>
    </row>
    <row r="2325" spans="1:11" ht="13.5" x14ac:dyDescent="0.25">
      <c r="A2325" s="3">
        <f>TITRES_STAT!B2328</f>
        <v>45688</v>
      </c>
      <c r="B2325" s="5">
        <f>TITRES_STAT!D2328</f>
        <v>0.49</v>
      </c>
      <c r="C2325" s="2">
        <f t="shared" si="285"/>
        <v>2.0000000000000018E-2</v>
      </c>
      <c r="D2325" s="2">
        <f t="shared" si="286"/>
        <v>0.48</v>
      </c>
      <c r="E2325" s="2">
        <f t="shared" si="288"/>
        <v>0.495</v>
      </c>
      <c r="F2325" s="2">
        <f t="shared" si="289"/>
        <v>0.49850000000000011</v>
      </c>
      <c r="G2325" s="2">
        <f t="shared" si="283"/>
        <v>0.48479999999999995</v>
      </c>
      <c r="H2325" s="2">
        <f t="shared" si="287"/>
        <v>0.4776500000000003</v>
      </c>
      <c r="I2325" s="2">
        <f t="array" ref="I2325">SUMPRODUCT(B2309:B2328, (ROW(B2309:B2328)-ROW(B2309)+1)) / (20*21/2)</f>
        <v>0.48376190476190473</v>
      </c>
      <c r="J2325" s="2">
        <f t="shared" ref="J2325:J2388" si="290">$J$4*B2325+J2324*(1-$J$4)</f>
        <v>0.49482545070091488</v>
      </c>
      <c r="K2325" s="2">
        <f t="shared" si="284"/>
        <v>0.49199408753254542</v>
      </c>
    </row>
    <row r="2326" spans="1:11" ht="13.5" x14ac:dyDescent="0.25">
      <c r="A2326" s="3">
        <f>TITRES_STAT!B2329</f>
        <v>45691</v>
      </c>
      <c r="B2326" s="5">
        <f>TITRES_STAT!D2329</f>
        <v>0.48</v>
      </c>
      <c r="C2326" s="2">
        <f t="shared" si="285"/>
        <v>-1.0000000000000009E-2</v>
      </c>
      <c r="D2326" s="2">
        <f t="shared" si="286"/>
        <v>0.47799999999999992</v>
      </c>
      <c r="E2326" s="2">
        <f t="shared" si="288"/>
        <v>0.49199999999999999</v>
      </c>
      <c r="F2326" s="2">
        <f t="shared" si="289"/>
        <v>0.49850000000000011</v>
      </c>
      <c r="G2326" s="2">
        <f t="shared" si="283"/>
        <v>0.48599999999999999</v>
      </c>
      <c r="H2326" s="2">
        <f t="shared" si="287"/>
        <v>0.47795000000000032</v>
      </c>
      <c r="I2326" s="2">
        <f t="array" ref="I2326">SUMPRODUCT(B2310:B2329, (ROW(B2310:B2329)-ROW(B2310)+1)) / (20*21/2)</f>
        <v>0.47876190476190472</v>
      </c>
      <c r="J2326" s="2">
        <f t="shared" si="290"/>
        <v>0.49341350301511344</v>
      </c>
      <c r="K2326" s="2">
        <f t="shared" si="284"/>
        <v>0.49152373115872011</v>
      </c>
    </row>
    <row r="2327" spans="1:11" ht="13.5" x14ac:dyDescent="0.25">
      <c r="A2327" s="3">
        <f>TITRES_STAT!B2330</f>
        <v>45692</v>
      </c>
      <c r="B2327" s="5">
        <f>TITRES_STAT!D2330</f>
        <v>0.46</v>
      </c>
      <c r="C2327" s="2">
        <f t="shared" si="285"/>
        <v>-1.9999999999999962E-2</v>
      </c>
      <c r="D2327" s="2">
        <f t="shared" si="286"/>
        <v>0.47400000000000003</v>
      </c>
      <c r="E2327" s="2">
        <f t="shared" si="288"/>
        <v>0.48500000000000004</v>
      </c>
      <c r="F2327" s="2">
        <f t="shared" si="289"/>
        <v>0.49650000000000016</v>
      </c>
      <c r="G2327" s="2">
        <f t="shared" si="283"/>
        <v>0.48700000000000004</v>
      </c>
      <c r="H2327" s="2">
        <f t="shared" si="287"/>
        <v>0.4781000000000003</v>
      </c>
      <c r="I2327" s="2">
        <f t="array" ref="I2327">SUMPRODUCT(B2311:B2330, (ROW(B2311:B2330)-ROW(B2311)+1)) / (20*21/2)</f>
        <v>0.47319047619047622</v>
      </c>
      <c r="J2327" s="2">
        <f t="shared" si="290"/>
        <v>0.49023126463272165</v>
      </c>
      <c r="K2327" s="2">
        <f t="shared" si="284"/>
        <v>0.49028750640739777</v>
      </c>
    </row>
    <row r="2328" spans="1:11" ht="13.5" x14ac:dyDescent="0.25">
      <c r="A2328" s="3">
        <f>TITRES_STAT!B2331</f>
        <v>45693</v>
      </c>
      <c r="B2328" s="5">
        <f>TITRES_STAT!D2331</f>
        <v>0.44</v>
      </c>
      <c r="C2328" s="2">
        <f t="shared" si="285"/>
        <v>-2.0000000000000018E-2</v>
      </c>
      <c r="D2328" s="2">
        <f t="shared" si="286"/>
        <v>0.46799999999999997</v>
      </c>
      <c r="E2328" s="2">
        <f t="shared" si="288"/>
        <v>0.47800000000000009</v>
      </c>
      <c r="F2328" s="2">
        <f t="shared" si="289"/>
        <v>0.49250000000000005</v>
      </c>
      <c r="G2328" s="2">
        <f t="shared" si="283"/>
        <v>0.4874</v>
      </c>
      <c r="H2328" s="2">
        <f t="shared" si="287"/>
        <v>0.4781000000000003</v>
      </c>
      <c r="I2328" s="2">
        <f t="array" ref="I2328">SUMPRODUCT(B2312:B2331, (ROW(B2312:B2331)-ROW(B2312)+1)) / (20*21/2)</f>
        <v>0.46700000000000003</v>
      </c>
      <c r="J2328" s="2">
        <f t="shared" si="290"/>
        <v>0.48544733466770051</v>
      </c>
      <c r="K2328" s="2">
        <f t="shared" si="284"/>
        <v>0.48831544733259791</v>
      </c>
    </row>
    <row r="2329" spans="1:11" ht="13.5" x14ac:dyDescent="0.25">
      <c r="A2329" s="3">
        <f>TITRES_STAT!B2332</f>
        <v>45694</v>
      </c>
      <c r="B2329" s="5">
        <f>TITRES_STAT!D2332</f>
        <v>0.44</v>
      </c>
      <c r="C2329" s="2">
        <f t="shared" si="285"/>
        <v>0</v>
      </c>
      <c r="D2329" s="2">
        <f t="shared" si="286"/>
        <v>0.46200000000000002</v>
      </c>
      <c r="E2329" s="2">
        <f t="shared" si="288"/>
        <v>0.47099999999999997</v>
      </c>
      <c r="F2329" s="2">
        <f t="shared" si="289"/>
        <v>0.48849999999999999</v>
      </c>
      <c r="G2329" s="2">
        <f t="shared" si="283"/>
        <v>0.48780000000000007</v>
      </c>
      <c r="H2329" s="2">
        <f t="shared" si="287"/>
        <v>0.47805000000000031</v>
      </c>
      <c r="I2329" s="2">
        <f t="array" ref="I2329">SUMPRODUCT(B2313:B2332, (ROW(B2313:B2332)-ROW(B2313)+1)) / (20*21/2)</f>
        <v>0.46119047619047621</v>
      </c>
      <c r="J2329" s="2">
        <f t="shared" si="290"/>
        <v>0.48111901708030047</v>
      </c>
      <c r="K2329" s="2">
        <f t="shared" si="284"/>
        <v>0.48642072390779018</v>
      </c>
    </row>
    <row r="2330" spans="1:11" ht="13.5" x14ac:dyDescent="0.25">
      <c r="A2330" s="3">
        <f>TITRES_STAT!B2333</f>
        <v>45695</v>
      </c>
      <c r="B2330" s="5">
        <f>TITRES_STAT!D2333</f>
        <v>0.43</v>
      </c>
      <c r="C2330" s="2">
        <f t="shared" si="285"/>
        <v>-1.0000000000000009E-2</v>
      </c>
      <c r="D2330" s="2">
        <f t="shared" si="286"/>
        <v>0.45</v>
      </c>
      <c r="E2330" s="2">
        <f t="shared" si="288"/>
        <v>0.46499999999999997</v>
      </c>
      <c r="F2330" s="2">
        <f t="shared" si="289"/>
        <v>0.48499999999999999</v>
      </c>
      <c r="G2330" s="2">
        <f t="shared" si="283"/>
        <v>0.48820000000000002</v>
      </c>
      <c r="H2330" s="2">
        <f t="shared" si="287"/>
        <v>0.47785000000000033</v>
      </c>
      <c r="I2330" s="2">
        <f t="array" ref="I2330">SUMPRODUCT(B2314:B2333, (ROW(B2314:B2333)-ROW(B2314)+1)) / (20*21/2)</f>
        <v>0.4548571428571429</v>
      </c>
      <c r="J2330" s="2">
        <f t="shared" si="290"/>
        <v>0.47625053926312899</v>
      </c>
      <c r="K2330" s="2">
        <f t="shared" si="284"/>
        <v>0.48420814649964156</v>
      </c>
    </row>
    <row r="2331" spans="1:11" ht="13.5" x14ac:dyDescent="0.25">
      <c r="A2331" s="3">
        <f>TITRES_STAT!B2334</f>
        <v>45698</v>
      </c>
      <c r="B2331" s="5">
        <f>TITRES_STAT!D2334</f>
        <v>0.42</v>
      </c>
      <c r="C2331" s="2">
        <f t="shared" si="285"/>
        <v>-1.0000000000000009E-2</v>
      </c>
      <c r="D2331" s="2">
        <f t="shared" si="286"/>
        <v>0.438</v>
      </c>
      <c r="E2331" s="2">
        <f t="shared" si="288"/>
        <v>0.45799999999999991</v>
      </c>
      <c r="F2331" s="2">
        <f t="shared" si="289"/>
        <v>0.48099999999999998</v>
      </c>
      <c r="G2331" s="2">
        <f t="shared" si="283"/>
        <v>0.48840000000000006</v>
      </c>
      <c r="H2331" s="2">
        <f t="shared" si="287"/>
        <v>0.47750000000000037</v>
      </c>
      <c r="I2331" s="2">
        <f t="array" ref="I2331">SUMPRODUCT(B2315:B2334, (ROW(B2315:B2334)-ROW(B2315)+1)) / (20*21/2)</f>
        <v>0.44804761904761908</v>
      </c>
      <c r="J2331" s="2">
        <f t="shared" si="290"/>
        <v>0.47089334504759289</v>
      </c>
      <c r="K2331" s="2">
        <f t="shared" si="284"/>
        <v>0.48169017997024388</v>
      </c>
    </row>
    <row r="2332" spans="1:11" ht="13.5" x14ac:dyDescent="0.25">
      <c r="A2332" s="3">
        <f>TITRES_STAT!B2335</f>
        <v>45699</v>
      </c>
      <c r="B2332" s="5">
        <f>TITRES_STAT!D2335</f>
        <v>0.42</v>
      </c>
      <c r="C2332" s="2">
        <f t="shared" si="285"/>
        <v>0</v>
      </c>
      <c r="D2332" s="2">
        <f t="shared" si="286"/>
        <v>0.43</v>
      </c>
      <c r="E2332" s="2">
        <f t="shared" si="288"/>
        <v>0.45200000000000007</v>
      </c>
      <c r="F2332" s="2">
        <f t="shared" si="289"/>
        <v>0.47649999999999998</v>
      </c>
      <c r="G2332" s="2">
        <f t="shared" si="283"/>
        <v>0.48840000000000011</v>
      </c>
      <c r="H2332" s="2">
        <f t="shared" si="287"/>
        <v>0.47725000000000029</v>
      </c>
      <c r="I2332" s="2">
        <f t="array" ref="I2332">SUMPRODUCT(B2316:B2335, (ROW(B2316:B2335)-ROW(B2316)+1)) / (20*21/2)</f>
        <v>0.44166666666666665</v>
      </c>
      <c r="J2332" s="2">
        <f t="shared" si="290"/>
        <v>0.466046359804965</v>
      </c>
      <c r="K2332" s="2">
        <f t="shared" si="284"/>
        <v>0.47927095722631274</v>
      </c>
    </row>
    <row r="2333" spans="1:11" ht="13.5" x14ac:dyDescent="0.25">
      <c r="A2333" s="3">
        <f>TITRES_STAT!B2336</f>
        <v>45700</v>
      </c>
      <c r="B2333" s="5">
        <f>TITRES_STAT!D2336</f>
        <v>0.41</v>
      </c>
      <c r="C2333" s="2">
        <f t="shared" si="285"/>
        <v>-1.0000000000000009E-2</v>
      </c>
      <c r="D2333" s="2">
        <f t="shared" si="286"/>
        <v>0.42400000000000004</v>
      </c>
      <c r="E2333" s="2">
        <f t="shared" si="288"/>
        <v>0.44600000000000001</v>
      </c>
      <c r="F2333" s="2">
        <f t="shared" si="289"/>
        <v>0.47150000000000009</v>
      </c>
      <c r="G2333" s="2">
        <f t="shared" si="283"/>
        <v>0.4880000000000001</v>
      </c>
      <c r="H2333" s="2">
        <f t="shared" si="287"/>
        <v>0.47685000000000033</v>
      </c>
      <c r="I2333" s="2">
        <f t="array" ref="I2333">SUMPRODUCT(B2317:B2336, (ROW(B2317:B2336)-ROW(B2317)+1)) / (20*21/2)</f>
        <v>0.43571428571428572</v>
      </c>
      <c r="J2333" s="2">
        <f t="shared" si="290"/>
        <v>0.46070861125211121</v>
      </c>
      <c r="K2333" s="2">
        <f t="shared" si="284"/>
        <v>0.47655444909979067</v>
      </c>
    </row>
    <row r="2334" spans="1:11" ht="13.5" x14ac:dyDescent="0.25">
      <c r="A2334" s="3">
        <f>TITRES_STAT!B2337</f>
        <v>45701</v>
      </c>
      <c r="B2334" s="5">
        <f>TITRES_STAT!D2337</f>
        <v>0.4</v>
      </c>
      <c r="C2334" s="2">
        <f t="shared" si="285"/>
        <v>-9.9999999999999534E-3</v>
      </c>
      <c r="D2334" s="2">
        <f t="shared" si="286"/>
        <v>0.41600000000000004</v>
      </c>
      <c r="E2334" s="2">
        <f t="shared" si="288"/>
        <v>0.43900000000000006</v>
      </c>
      <c r="F2334" s="2">
        <f t="shared" si="289"/>
        <v>0.46700000000000008</v>
      </c>
      <c r="G2334" s="2">
        <f t="shared" si="283"/>
        <v>0.48720000000000013</v>
      </c>
      <c r="H2334" s="2">
        <f t="shared" si="287"/>
        <v>0.47650000000000026</v>
      </c>
      <c r="I2334" s="2">
        <f t="array" ref="I2334">SUMPRODUCT(B2318:B2337, (ROW(B2318:B2337)-ROW(B2318)+1)) / (20*21/2)</f>
        <v>0.42933333333333334</v>
      </c>
      <c r="J2334" s="2">
        <f t="shared" si="290"/>
        <v>0.4549268387519102</v>
      </c>
      <c r="K2334" s="2">
        <f t="shared" si="284"/>
        <v>0.47355231384097535</v>
      </c>
    </row>
    <row r="2335" spans="1:11" ht="13.5" x14ac:dyDescent="0.25">
      <c r="A2335" s="3">
        <f>TITRES_STAT!B2338</f>
        <v>45702</v>
      </c>
      <c r="B2335" s="5">
        <f>TITRES_STAT!D2338</f>
        <v>0.4</v>
      </c>
      <c r="C2335" s="2">
        <f t="shared" si="285"/>
        <v>0</v>
      </c>
      <c r="D2335" s="2">
        <f t="shared" si="286"/>
        <v>0.41</v>
      </c>
      <c r="E2335" s="2">
        <f t="shared" si="288"/>
        <v>0.43</v>
      </c>
      <c r="F2335" s="2">
        <f t="shared" si="289"/>
        <v>0.46250000000000008</v>
      </c>
      <c r="G2335" s="2">
        <f t="shared" si="283"/>
        <v>0.48619999999999997</v>
      </c>
      <c r="H2335" s="2">
        <f t="shared" si="287"/>
        <v>0.47625000000000028</v>
      </c>
      <c r="I2335" s="2">
        <f t="array" ref="I2335">SUMPRODUCT(B2319:B2338, (ROW(B2319:B2338)-ROW(B2319)+1)) / (20*21/2)</f>
        <v>0.42361904761904756</v>
      </c>
      <c r="J2335" s="2">
        <f t="shared" si="290"/>
        <v>0.44969571125172825</v>
      </c>
      <c r="K2335" s="2">
        <f t="shared" si="284"/>
        <v>0.47066790937662339</v>
      </c>
    </row>
    <row r="2336" spans="1:11" ht="13.5" x14ac:dyDescent="0.25">
      <c r="A2336" s="3">
        <f>TITRES_STAT!B2339</f>
        <v>45705</v>
      </c>
      <c r="B2336" s="5">
        <f>TITRES_STAT!D2339</f>
        <v>0.4</v>
      </c>
      <c r="C2336" s="2">
        <f t="shared" si="285"/>
        <v>0</v>
      </c>
      <c r="D2336" s="2">
        <f t="shared" si="286"/>
        <v>0.40599999999999997</v>
      </c>
      <c r="E2336" s="2">
        <f t="shared" si="288"/>
        <v>0.42199999999999999</v>
      </c>
      <c r="F2336" s="2">
        <f t="shared" si="289"/>
        <v>0.45700000000000002</v>
      </c>
      <c r="G2336" s="2">
        <f t="shared" si="283"/>
        <v>0.48479999999999995</v>
      </c>
      <c r="H2336" s="2">
        <f t="shared" si="287"/>
        <v>0.47600000000000031</v>
      </c>
      <c r="I2336" s="2">
        <f t="array" ref="I2336">SUMPRODUCT(B2320:B2339, (ROW(B2320:B2339)-ROW(B2320)+1)) / (20*21/2)</f>
        <v>0.41942857142857143</v>
      </c>
      <c r="J2336" s="2">
        <f t="shared" si="290"/>
        <v>0.44496278637061126</v>
      </c>
      <c r="K2336" s="2">
        <f t="shared" si="284"/>
        <v>0.46789661881283423</v>
      </c>
    </row>
    <row r="2337" spans="1:11" ht="13.5" x14ac:dyDescent="0.25">
      <c r="A2337" s="3">
        <f>TITRES_STAT!B2340</f>
        <v>45706</v>
      </c>
      <c r="B2337" s="5">
        <f>TITRES_STAT!D2340</f>
        <v>0.39</v>
      </c>
      <c r="C2337" s="2">
        <f t="shared" si="285"/>
        <v>-1.0000000000000009E-2</v>
      </c>
      <c r="D2337" s="2">
        <f t="shared" si="286"/>
        <v>0.4</v>
      </c>
      <c r="E2337" s="2">
        <f t="shared" si="288"/>
        <v>0.41499999999999992</v>
      </c>
      <c r="F2337" s="2">
        <f t="shared" si="289"/>
        <v>0.45000000000000007</v>
      </c>
      <c r="G2337" s="2">
        <f t="shared" si="283"/>
        <v>0.4827999999999999</v>
      </c>
      <c r="H2337" s="2">
        <f t="shared" si="287"/>
        <v>0.4756000000000003</v>
      </c>
      <c r="I2337" s="2">
        <f t="array" ref="I2337">SUMPRODUCT(B2321:B2340, (ROW(B2321:B2340)-ROW(B2321)+1)) / (20*21/2)</f>
        <v>0.41671428571428565</v>
      </c>
      <c r="J2337" s="2">
        <f t="shared" si="290"/>
        <v>0.43972823528769589</v>
      </c>
      <c r="K2337" s="2">
        <f t="shared" si="284"/>
        <v>0.46484184944762508</v>
      </c>
    </row>
    <row r="2338" spans="1:11" ht="13.5" x14ac:dyDescent="0.25">
      <c r="A2338" s="3">
        <f>TITRES_STAT!B2341</f>
        <v>45707</v>
      </c>
      <c r="B2338" s="5">
        <f>TITRES_STAT!D2341</f>
        <v>0.39</v>
      </c>
      <c r="C2338" s="2">
        <f t="shared" si="285"/>
        <v>0</v>
      </c>
      <c r="D2338" s="2">
        <f t="shared" si="286"/>
        <v>0.39600000000000007</v>
      </c>
      <c r="E2338" s="2">
        <f t="shared" si="288"/>
        <v>0.41</v>
      </c>
      <c r="F2338" s="2">
        <f t="shared" si="289"/>
        <v>0.44400000000000012</v>
      </c>
      <c r="G2338" s="2">
        <f t="shared" si="283"/>
        <v>0.48039999999999994</v>
      </c>
      <c r="H2338" s="2">
        <f t="shared" si="287"/>
        <v>0.47530000000000028</v>
      </c>
      <c r="I2338" s="2">
        <f t="array" ref="I2338">SUMPRODUCT(B2322:B2341, (ROW(B2322:B2341)-ROW(B2322)+1)) / (20*21/2)</f>
        <v>0.41342857142857153</v>
      </c>
      <c r="J2338" s="2">
        <f t="shared" si="290"/>
        <v>0.43499221287934392</v>
      </c>
      <c r="K2338" s="2">
        <f t="shared" si="284"/>
        <v>0.46190687495948296</v>
      </c>
    </row>
    <row r="2339" spans="1:11" ht="13.5" x14ac:dyDescent="0.25">
      <c r="A2339" s="3">
        <f>TITRES_STAT!B2342</f>
        <v>45708</v>
      </c>
      <c r="B2339" s="5">
        <f>TITRES_STAT!D2342</f>
        <v>0.4</v>
      </c>
      <c r="C2339" s="2">
        <f t="shared" si="285"/>
        <v>1.0000000000000009E-2</v>
      </c>
      <c r="D2339" s="2">
        <f t="shared" si="286"/>
        <v>0.39600000000000002</v>
      </c>
      <c r="E2339" s="2">
        <f t="shared" si="288"/>
        <v>0.40600000000000003</v>
      </c>
      <c r="F2339" s="2">
        <f t="shared" si="289"/>
        <v>0.43850000000000006</v>
      </c>
      <c r="G2339" s="2">
        <f t="shared" si="283"/>
        <v>0.47779999999999995</v>
      </c>
      <c r="H2339" s="2">
        <f t="shared" si="287"/>
        <v>0.47505000000000031</v>
      </c>
      <c r="I2339" s="2">
        <f t="array" ref="I2339">SUMPRODUCT(B2323:B2342, (ROW(B2323:B2342)-ROW(B2323)+1)) / (20*21/2)</f>
        <v>0.41152380952380951</v>
      </c>
      <c r="J2339" s="2">
        <f t="shared" si="290"/>
        <v>0.43165962117654921</v>
      </c>
      <c r="K2339" s="2">
        <f t="shared" si="284"/>
        <v>0.4594791543728366</v>
      </c>
    </row>
    <row r="2340" spans="1:11" ht="13.5" x14ac:dyDescent="0.25">
      <c r="A2340" s="3">
        <f>TITRES_STAT!B2343</f>
        <v>45709</v>
      </c>
      <c r="B2340" s="5">
        <f>TITRES_STAT!D2343</f>
        <v>0.41</v>
      </c>
      <c r="C2340" s="2">
        <f t="shared" si="285"/>
        <v>9.9999999999999534E-3</v>
      </c>
      <c r="D2340" s="2">
        <f t="shared" si="286"/>
        <v>0.39800000000000002</v>
      </c>
      <c r="E2340" s="2">
        <f t="shared" si="288"/>
        <v>0.40400000000000003</v>
      </c>
      <c r="F2340" s="2">
        <f t="shared" si="289"/>
        <v>0.4345</v>
      </c>
      <c r="G2340" s="2">
        <f t="shared" si="283"/>
        <v>0.4758</v>
      </c>
      <c r="H2340" s="2">
        <f t="shared" si="287"/>
        <v>0.47495000000000032</v>
      </c>
      <c r="I2340" s="2">
        <f t="array" ref="I2340">SUMPRODUCT(B2324:B2343, (ROW(B2324:B2343)-ROW(B2324)+1)) / (20*21/2)</f>
        <v>0.40899999999999992</v>
      </c>
      <c r="J2340" s="2">
        <f t="shared" si="290"/>
        <v>0.42959680011211598</v>
      </c>
      <c r="K2340" s="2">
        <f t="shared" si="284"/>
        <v>0.45753879537782338</v>
      </c>
    </row>
    <row r="2341" spans="1:11" ht="13.5" x14ac:dyDescent="0.25">
      <c r="A2341" s="3">
        <f>TITRES_STAT!B2344</f>
        <v>45712</v>
      </c>
      <c r="B2341" s="5">
        <f>TITRES_STAT!D2344</f>
        <v>0.4</v>
      </c>
      <c r="C2341" s="2">
        <f t="shared" si="285"/>
        <v>-9.9999999999999534E-3</v>
      </c>
      <c r="D2341" s="2">
        <f t="shared" si="286"/>
        <v>0.39800000000000002</v>
      </c>
      <c r="E2341" s="2">
        <f t="shared" si="288"/>
        <v>0.40200000000000002</v>
      </c>
      <c r="F2341" s="2">
        <f t="shared" si="289"/>
        <v>0.43</v>
      </c>
      <c r="G2341" s="2">
        <f t="shared" si="283"/>
        <v>0.47399999999999998</v>
      </c>
      <c r="H2341" s="2">
        <f t="shared" si="287"/>
        <v>0.47480000000000039</v>
      </c>
      <c r="I2341" s="2">
        <f t="array" ref="I2341">SUMPRODUCT(B2325:B2344, (ROW(B2325:B2344)-ROW(B2325)+1)) / (20*21/2)</f>
        <v>0.40776190476190471</v>
      </c>
      <c r="J2341" s="2">
        <f t="shared" si="290"/>
        <v>0.42677805724429541</v>
      </c>
      <c r="K2341" s="2">
        <f t="shared" si="284"/>
        <v>0.45528237202967348</v>
      </c>
    </row>
    <row r="2342" spans="1:11" ht="13.5" x14ac:dyDescent="0.25">
      <c r="A2342" s="3">
        <f>TITRES_STAT!B2345</f>
        <v>45713</v>
      </c>
      <c r="B2342" s="5">
        <f>TITRES_STAT!D2345</f>
        <v>0.41</v>
      </c>
      <c r="C2342" s="2">
        <f t="shared" si="285"/>
        <v>9.9999999999999534E-3</v>
      </c>
      <c r="D2342" s="2">
        <f t="shared" si="286"/>
        <v>0.40200000000000002</v>
      </c>
      <c r="E2342" s="2">
        <f t="shared" si="288"/>
        <v>0.40099999999999997</v>
      </c>
      <c r="F2342" s="2">
        <f t="shared" si="289"/>
        <v>0.42650000000000005</v>
      </c>
      <c r="G2342" s="2">
        <f t="shared" si="283"/>
        <v>0.47259999999999996</v>
      </c>
      <c r="H2342" s="2">
        <f t="shared" si="287"/>
        <v>0.47475000000000039</v>
      </c>
      <c r="I2342" s="2">
        <f t="array" ref="I2342">SUMPRODUCT(B2326:B2345, (ROW(B2326:B2345)-ROW(B2326)+1)) / (20*21/2)</f>
        <v>0.40585714285714281</v>
      </c>
      <c r="J2342" s="2">
        <f t="shared" si="290"/>
        <v>0.42518014703055301</v>
      </c>
      <c r="K2342" s="2">
        <f t="shared" si="284"/>
        <v>0.45350659273439214</v>
      </c>
    </row>
    <row r="2343" spans="1:11" ht="13.5" x14ac:dyDescent="0.25">
      <c r="A2343" s="3">
        <f>TITRES_STAT!B2346</f>
        <v>45714</v>
      </c>
      <c r="B2343" s="5">
        <f>TITRES_STAT!D2346</f>
        <v>0.4</v>
      </c>
      <c r="C2343" s="2">
        <f t="shared" si="285"/>
        <v>-9.9999999999999534E-3</v>
      </c>
      <c r="D2343" s="2">
        <f t="shared" si="286"/>
        <v>0.40400000000000003</v>
      </c>
      <c r="E2343" s="2">
        <f t="shared" si="288"/>
        <v>0.40000000000000008</v>
      </c>
      <c r="F2343" s="2">
        <f t="shared" si="289"/>
        <v>0.42300000000000004</v>
      </c>
      <c r="G2343" s="2">
        <f t="shared" si="283"/>
        <v>0.47139999999999999</v>
      </c>
      <c r="H2343" s="2">
        <f t="shared" si="287"/>
        <v>0.4747000000000004</v>
      </c>
      <c r="I2343" s="2">
        <f t="array" ref="I2343">SUMPRODUCT(B2327:B2346, (ROW(B2327:B2346)-ROW(B2327)+1)) / (20*21/2)</f>
        <v>0.40533333333333338</v>
      </c>
      <c r="J2343" s="2">
        <f t="shared" si="290"/>
        <v>0.42278203778954793</v>
      </c>
      <c r="K2343" s="2">
        <f t="shared" si="284"/>
        <v>0.45140829498010226</v>
      </c>
    </row>
    <row r="2344" spans="1:11" ht="13.5" x14ac:dyDescent="0.25">
      <c r="A2344" s="3">
        <f>TITRES_STAT!B2347</f>
        <v>45715</v>
      </c>
      <c r="B2344" s="5">
        <f>TITRES_STAT!D2347</f>
        <v>0.41</v>
      </c>
      <c r="C2344" s="2">
        <f t="shared" si="285"/>
        <v>9.9999999999999534E-3</v>
      </c>
      <c r="D2344" s="2">
        <f t="shared" si="286"/>
        <v>0.40600000000000003</v>
      </c>
      <c r="E2344" s="2">
        <f t="shared" si="288"/>
        <v>0.40099999999999997</v>
      </c>
      <c r="F2344" s="2">
        <f t="shared" si="289"/>
        <v>0.4200000000000001</v>
      </c>
      <c r="G2344" s="2">
        <f t="shared" si="283"/>
        <v>0.4708</v>
      </c>
      <c r="H2344" s="2">
        <f t="shared" si="287"/>
        <v>0.47475000000000039</v>
      </c>
      <c r="I2344" s="2">
        <f t="array" ref="I2344">SUMPRODUCT(B2328:B2347, (ROW(B2328:B2347)-ROW(B2328)+1)) / (20*21/2)</f>
        <v>0.40419047619047616</v>
      </c>
      <c r="J2344" s="2">
        <f t="shared" si="290"/>
        <v>0.42156470085721004</v>
      </c>
      <c r="K2344" s="2">
        <f t="shared" si="284"/>
        <v>0.4497844402750002</v>
      </c>
    </row>
    <row r="2345" spans="1:11" ht="13.5" x14ac:dyDescent="0.25">
      <c r="A2345" s="3">
        <f>TITRES_STAT!B2348</f>
        <v>45716</v>
      </c>
      <c r="B2345" s="5">
        <f>TITRES_STAT!D2348</f>
        <v>0.4</v>
      </c>
      <c r="C2345" s="2">
        <f t="shared" si="285"/>
        <v>-9.9999999999999534E-3</v>
      </c>
      <c r="D2345" s="2">
        <f t="shared" si="286"/>
        <v>0.40400000000000003</v>
      </c>
      <c r="E2345" s="2">
        <f t="shared" si="288"/>
        <v>0.40100000000000008</v>
      </c>
      <c r="F2345" s="2">
        <f t="shared" si="289"/>
        <v>0.41550000000000004</v>
      </c>
      <c r="G2345" s="2">
        <f t="shared" si="283"/>
        <v>0.4698</v>
      </c>
      <c r="H2345" s="2">
        <f t="shared" si="287"/>
        <v>0.47480000000000039</v>
      </c>
      <c r="I2345" s="2">
        <f t="array" ref="I2345">SUMPRODUCT(B2329:B2348, (ROW(B2329:B2348)-ROW(B2329)+1)) / (20*21/2)</f>
        <v>0.40333333333333332</v>
      </c>
      <c r="J2345" s="2">
        <f t="shared" si="290"/>
        <v>0.41951091982319</v>
      </c>
      <c r="K2345" s="2">
        <f t="shared" si="284"/>
        <v>0.44783210928382372</v>
      </c>
    </row>
    <row r="2346" spans="1:11" ht="13.5" x14ac:dyDescent="0.25">
      <c r="A2346" s="3">
        <f>TITRES_STAT!B2349</f>
        <v>45719</v>
      </c>
      <c r="B2346" s="5">
        <f>TITRES_STAT!D2349</f>
        <v>0.41</v>
      </c>
      <c r="C2346" s="2">
        <f t="shared" si="285"/>
        <v>9.9999999999999534E-3</v>
      </c>
      <c r="D2346" s="2">
        <f t="shared" si="286"/>
        <v>0.40600000000000003</v>
      </c>
      <c r="E2346" s="2">
        <f t="shared" si="288"/>
        <v>0.40200000000000002</v>
      </c>
      <c r="F2346" s="2">
        <f t="shared" si="289"/>
        <v>0.41200000000000003</v>
      </c>
      <c r="G2346" s="2">
        <f t="shared" si="283"/>
        <v>0.46860000000000002</v>
      </c>
      <c r="H2346" s="2">
        <f t="shared" si="287"/>
        <v>0.47485000000000044</v>
      </c>
      <c r="I2346" s="2">
        <f t="array" ref="I2346">SUMPRODUCT(B2330:B2349, (ROW(B2330:B2349)-ROW(B2330)+1)) / (20*21/2)</f>
        <v>0.40266666666666667</v>
      </c>
      <c r="J2346" s="2">
        <f t="shared" si="290"/>
        <v>0.41860511793526717</v>
      </c>
      <c r="K2346" s="2">
        <f t="shared" si="284"/>
        <v>0.44634849715504632</v>
      </c>
    </row>
    <row r="2347" spans="1:11" ht="13.5" x14ac:dyDescent="0.25">
      <c r="A2347" s="3">
        <f>TITRES_STAT!B2350</f>
        <v>45720</v>
      </c>
      <c r="B2347" s="5">
        <f>TITRES_STAT!D2350</f>
        <v>0.4</v>
      </c>
      <c r="C2347" s="2">
        <f t="shared" si="285"/>
        <v>-9.9999999999999534E-3</v>
      </c>
      <c r="D2347" s="2">
        <f t="shared" si="286"/>
        <v>0.40400000000000003</v>
      </c>
      <c r="E2347" s="2">
        <f t="shared" si="288"/>
        <v>0.40300000000000002</v>
      </c>
      <c r="F2347" s="2">
        <f t="shared" si="289"/>
        <v>0.40900000000000009</v>
      </c>
      <c r="G2347" s="2">
        <f t="shared" si="283"/>
        <v>0.46679999999999994</v>
      </c>
      <c r="H2347" s="2">
        <f t="shared" si="287"/>
        <v>0.47480000000000044</v>
      </c>
      <c r="I2347" s="2">
        <f t="array" ref="I2347">SUMPRODUCT(B2331:B2350, (ROW(B2331:B2350)-ROW(B2331)+1)) / (20*21/2)</f>
        <v>0.40314285714285719</v>
      </c>
      <c r="J2347" s="2">
        <f t="shared" si="290"/>
        <v>0.41683320194143225</v>
      </c>
      <c r="K2347" s="2">
        <f t="shared" si="284"/>
        <v>0.44453090903131903</v>
      </c>
    </row>
    <row r="2348" spans="1:11" ht="13.5" x14ac:dyDescent="0.25">
      <c r="A2348" s="3">
        <f>TITRES_STAT!B2351</f>
        <v>45721</v>
      </c>
      <c r="B2348" s="5">
        <f>TITRES_STAT!D2351</f>
        <v>0.4</v>
      </c>
      <c r="C2348" s="2">
        <f t="shared" si="285"/>
        <v>0</v>
      </c>
      <c r="D2348" s="2">
        <f t="shared" si="286"/>
        <v>0.40400000000000003</v>
      </c>
      <c r="E2348" s="2">
        <f t="shared" si="288"/>
        <v>0.40400000000000003</v>
      </c>
      <c r="F2348" s="2">
        <f t="shared" si="289"/>
        <v>0.40700000000000014</v>
      </c>
      <c r="G2348" s="2">
        <f t="shared" si="283"/>
        <v>0.46459999999999985</v>
      </c>
      <c r="H2348" s="2">
        <f t="shared" si="287"/>
        <v>0.4747000000000004</v>
      </c>
      <c r="I2348" s="2">
        <f t="array" ref="I2348">SUMPRODUCT(B2332:B2351, (ROW(B2332:B2351)-ROW(B2332)+1)) / (20*21/2)</f>
        <v>0.40466666666666673</v>
      </c>
      <c r="J2348" s="2">
        <f t="shared" si="290"/>
        <v>0.41523003985177209</v>
      </c>
      <c r="K2348" s="2">
        <f t="shared" si="284"/>
        <v>0.44278459887322813</v>
      </c>
    </row>
    <row r="2349" spans="1:11" ht="13.5" x14ac:dyDescent="0.25">
      <c r="A2349" s="3">
        <f>TITRES_STAT!B2352</f>
        <v>45722</v>
      </c>
      <c r="B2349" s="5">
        <f>TITRES_STAT!D2352</f>
        <v>0.4</v>
      </c>
      <c r="C2349" s="2">
        <f t="shared" si="285"/>
        <v>0</v>
      </c>
      <c r="D2349" s="2">
        <f t="shared" si="286"/>
        <v>0.40199999999999997</v>
      </c>
      <c r="E2349" s="2">
        <f t="shared" si="288"/>
        <v>0.40400000000000003</v>
      </c>
      <c r="F2349" s="2">
        <f t="shared" si="289"/>
        <v>0.40500000000000014</v>
      </c>
      <c r="G2349" s="2">
        <f t="shared" si="283"/>
        <v>0.46219999999999978</v>
      </c>
      <c r="H2349" s="2">
        <f t="shared" si="287"/>
        <v>0.47460000000000041</v>
      </c>
      <c r="I2349" s="2">
        <f t="array" ref="I2349">SUMPRODUCT(B2333:B2352, (ROW(B2333:B2352)-ROW(B2333)+1)) / (20*21/2)</f>
        <v>0.40714285714285714</v>
      </c>
      <c r="J2349" s="2">
        <f t="shared" si="290"/>
        <v>0.41377955986588899</v>
      </c>
      <c r="K2349" s="2">
        <f t="shared" si="284"/>
        <v>0.4411067714664349</v>
      </c>
    </row>
    <row r="2350" spans="1:11" ht="13.5" x14ac:dyDescent="0.25">
      <c r="A2350" s="3">
        <f>TITRES_STAT!B2353</f>
        <v>45723</v>
      </c>
      <c r="B2350" s="5">
        <f>TITRES_STAT!D2353</f>
        <v>0.41</v>
      </c>
      <c r="C2350" s="2">
        <f t="shared" si="285"/>
        <v>9.9999999999999534E-3</v>
      </c>
      <c r="D2350" s="2">
        <f t="shared" si="286"/>
        <v>0.40400000000000003</v>
      </c>
      <c r="E2350" s="2">
        <f t="shared" si="288"/>
        <v>0.40400000000000003</v>
      </c>
      <c r="F2350" s="2">
        <f t="shared" si="289"/>
        <v>0.40400000000000008</v>
      </c>
      <c r="G2350" s="2">
        <f t="shared" si="283"/>
        <v>0.45959999999999973</v>
      </c>
      <c r="H2350" s="2">
        <f t="shared" si="287"/>
        <v>0.47460000000000035</v>
      </c>
      <c r="I2350" s="2">
        <f t="array" ref="I2350">SUMPRODUCT(B2334:B2353, (ROW(B2334:B2353)-ROW(B2334)+1)) / (20*21/2)</f>
        <v>0.41052380952380951</v>
      </c>
      <c r="J2350" s="2">
        <f t="shared" si="290"/>
        <v>0.41341960178342341</v>
      </c>
      <c r="K2350" s="2">
        <f t="shared" si="284"/>
        <v>0.43988689807559428</v>
      </c>
    </row>
    <row r="2351" spans="1:11" ht="13.5" x14ac:dyDescent="0.25">
      <c r="A2351" s="3">
        <f>TITRES_STAT!B2354</f>
        <v>45726</v>
      </c>
      <c r="B2351" s="5">
        <f>TITRES_STAT!D2354</f>
        <v>0.42</v>
      </c>
      <c r="C2351" s="2">
        <f t="shared" si="285"/>
        <v>1.0000000000000009E-2</v>
      </c>
      <c r="D2351" s="2">
        <f t="shared" si="286"/>
        <v>0.40600000000000003</v>
      </c>
      <c r="E2351" s="2">
        <f t="shared" si="288"/>
        <v>0.40600000000000003</v>
      </c>
      <c r="F2351" s="2">
        <f t="shared" si="289"/>
        <v>0.40400000000000019</v>
      </c>
      <c r="G2351" s="2">
        <f t="shared" si="283"/>
        <v>0.45679999999999987</v>
      </c>
      <c r="H2351" s="2">
        <f t="shared" si="287"/>
        <v>0.4747000000000004</v>
      </c>
      <c r="I2351" s="2">
        <f t="array" ref="I2351">SUMPRODUCT(B2335:B2354, (ROW(B2335:B2354)-ROW(B2335)+1)) / (20*21/2)</f>
        <v>0.41471428571428576</v>
      </c>
      <c r="J2351" s="2">
        <f t="shared" si="290"/>
        <v>0.41404630637547829</v>
      </c>
      <c r="K2351" s="2">
        <f t="shared" si="284"/>
        <v>0.43910701971968863</v>
      </c>
    </row>
    <row r="2352" spans="1:11" ht="13.5" x14ac:dyDescent="0.25">
      <c r="A2352" s="3">
        <f>TITRES_STAT!B2355</f>
        <v>45727</v>
      </c>
      <c r="B2352" s="5">
        <f>TITRES_STAT!D2355</f>
        <v>0.43</v>
      </c>
      <c r="C2352" s="2">
        <f t="shared" si="285"/>
        <v>1.0000000000000009E-2</v>
      </c>
      <c r="D2352" s="2">
        <f t="shared" si="286"/>
        <v>0.41200000000000003</v>
      </c>
      <c r="E2352" s="2">
        <f t="shared" si="288"/>
        <v>0.40800000000000003</v>
      </c>
      <c r="F2352" s="2">
        <f t="shared" si="289"/>
        <v>0.40450000000000008</v>
      </c>
      <c r="G2352" s="2">
        <f t="shared" si="283"/>
        <v>0.45419999999999994</v>
      </c>
      <c r="H2352" s="2">
        <f t="shared" si="287"/>
        <v>0.47490000000000043</v>
      </c>
      <c r="I2352" s="2">
        <f t="array" ref="I2352">SUMPRODUCT(B2336:B2355, (ROW(B2336:B2355)-ROW(B2336)+1)) / (20*21/2)</f>
        <v>0.4177142857142857</v>
      </c>
      <c r="J2352" s="2">
        <f t="shared" si="290"/>
        <v>0.41556570576828988</v>
      </c>
      <c r="K2352" s="2">
        <f t="shared" si="284"/>
        <v>0.43874988169146556</v>
      </c>
    </row>
    <row r="2353" spans="1:11" ht="13.5" x14ac:dyDescent="0.25">
      <c r="A2353" s="3">
        <f>TITRES_STAT!B2356</f>
        <v>45728</v>
      </c>
      <c r="B2353" s="5">
        <f>TITRES_STAT!D2356</f>
        <v>0.44</v>
      </c>
      <c r="C2353" s="2">
        <f t="shared" si="285"/>
        <v>1.0000000000000009E-2</v>
      </c>
      <c r="D2353" s="2">
        <f t="shared" si="286"/>
        <v>0.42000000000000004</v>
      </c>
      <c r="E2353" s="2">
        <f t="shared" si="288"/>
        <v>0.41200000000000003</v>
      </c>
      <c r="F2353" s="2">
        <f t="shared" si="289"/>
        <v>0.40600000000000014</v>
      </c>
      <c r="G2353" s="2">
        <f t="shared" si="283"/>
        <v>0.45219999999999994</v>
      </c>
      <c r="H2353" s="2">
        <f t="shared" si="287"/>
        <v>0.47520000000000046</v>
      </c>
      <c r="I2353" s="2">
        <f t="array" ref="I2353">SUMPRODUCT(B2337:B2356, (ROW(B2337:B2356)-ROW(B2337)+1)) / (20*21/2)</f>
        <v>0.42147619047619045</v>
      </c>
      <c r="J2353" s="2">
        <f t="shared" si="290"/>
        <v>0.41789278140940511</v>
      </c>
      <c r="K2353" s="2">
        <f t="shared" si="284"/>
        <v>0.43879890593885912</v>
      </c>
    </row>
    <row r="2354" spans="1:11" ht="13.5" x14ac:dyDescent="0.25">
      <c r="A2354" s="3">
        <f>TITRES_STAT!B2357</f>
        <v>45729</v>
      </c>
      <c r="B2354" s="5">
        <f>TITRES_STAT!D2357</f>
        <v>0.45</v>
      </c>
      <c r="C2354" s="2">
        <f t="shared" si="285"/>
        <v>1.0000000000000009E-2</v>
      </c>
      <c r="D2354" s="2">
        <f t="shared" si="286"/>
        <v>0.43</v>
      </c>
      <c r="E2354" s="2">
        <f t="shared" si="288"/>
        <v>0.41600000000000004</v>
      </c>
      <c r="F2354" s="2">
        <f t="shared" si="289"/>
        <v>0.40850000000000009</v>
      </c>
      <c r="G2354" s="2">
        <f t="shared" ref="G2354:G2417" si="291">AVERAGE(B2305:B2354)</f>
        <v>0.45079999999999998</v>
      </c>
      <c r="H2354" s="2">
        <f t="shared" si="287"/>
        <v>0.47550000000000042</v>
      </c>
      <c r="I2354" s="2">
        <f t="array" ref="I2354">SUMPRODUCT(B2338:B2357, (ROW(B2338:B2357)-ROW(B2338)+1)) / (20*21/2)</f>
        <v>0.42499999999999999</v>
      </c>
      <c r="J2354" s="2">
        <f t="shared" si="290"/>
        <v>0.42095061175136655</v>
      </c>
      <c r="K2354" s="2">
        <f t="shared" si="284"/>
        <v>0.4392381645294921</v>
      </c>
    </row>
    <row r="2355" spans="1:11" ht="13.5" x14ac:dyDescent="0.25">
      <c r="A2355" s="3">
        <f>TITRES_STAT!B2358</f>
        <v>45730</v>
      </c>
      <c r="B2355" s="5">
        <f>TITRES_STAT!D2358</f>
        <v>0.44</v>
      </c>
      <c r="C2355" s="2">
        <f t="shared" si="285"/>
        <v>-1.0000000000000009E-2</v>
      </c>
      <c r="D2355" s="2">
        <f t="shared" si="286"/>
        <v>0.43600000000000005</v>
      </c>
      <c r="E2355" s="2">
        <f t="shared" si="288"/>
        <v>0.42000000000000004</v>
      </c>
      <c r="F2355" s="2">
        <f t="shared" si="289"/>
        <v>0.41050000000000014</v>
      </c>
      <c r="G2355" s="2">
        <f t="shared" si="291"/>
        <v>0.4496</v>
      </c>
      <c r="H2355" s="2">
        <f t="shared" si="287"/>
        <v>0.47570000000000046</v>
      </c>
      <c r="I2355" s="2">
        <f t="array" ref="I2355">SUMPRODUCT(B2339:B2358, (ROW(B2339:B2358)-ROW(B2339)+1)) / (20*21/2)</f>
        <v>0.42919047619047618</v>
      </c>
      <c r="J2355" s="2">
        <f t="shared" si="290"/>
        <v>0.42276483920361735</v>
      </c>
      <c r="K2355" s="2">
        <f t="shared" ref="K2355:K2418" si="292">$K$4*B2355+(1-$K$4)*K2354</f>
        <v>0.43926804043029638</v>
      </c>
    </row>
    <row r="2356" spans="1:11" ht="13.5" x14ac:dyDescent="0.25">
      <c r="A2356" s="3">
        <f>TITRES_STAT!B2359</f>
        <v>45733</v>
      </c>
      <c r="B2356" s="5">
        <f>TITRES_STAT!D2359</f>
        <v>0.45</v>
      </c>
      <c r="C2356" s="2">
        <f t="shared" si="285"/>
        <v>1.0000000000000009E-2</v>
      </c>
      <c r="D2356" s="2">
        <f t="shared" si="286"/>
        <v>0.442</v>
      </c>
      <c r="E2356" s="2">
        <f t="shared" si="288"/>
        <v>0.42400000000000004</v>
      </c>
      <c r="F2356" s="2">
        <f t="shared" si="289"/>
        <v>0.41300000000000009</v>
      </c>
      <c r="G2356" s="2">
        <f t="shared" si="291"/>
        <v>0.44900000000000001</v>
      </c>
      <c r="H2356" s="2">
        <f t="shared" si="287"/>
        <v>0.47600000000000037</v>
      </c>
      <c r="I2356" s="2">
        <f t="array" ref="I2356">SUMPRODUCT(B2340:B2359, (ROW(B2340:B2359)-ROW(B2340)+1)) / (20*21/2)</f>
        <v>0.43495238095238081</v>
      </c>
      <c r="J2356" s="2">
        <f t="shared" si="290"/>
        <v>0.42535866404136807</v>
      </c>
      <c r="K2356" s="2">
        <f t="shared" si="292"/>
        <v>0.4396889015898926</v>
      </c>
    </row>
    <row r="2357" spans="1:11" ht="13.5" x14ac:dyDescent="0.25">
      <c r="A2357" s="3">
        <f>TITRES_STAT!B2360</f>
        <v>45734</v>
      </c>
      <c r="B2357" s="5">
        <f>TITRES_STAT!D2360</f>
        <v>0.45</v>
      </c>
      <c r="C2357" s="2">
        <f t="shared" si="285"/>
        <v>0</v>
      </c>
      <c r="D2357" s="2">
        <f t="shared" si="286"/>
        <v>0.44600000000000001</v>
      </c>
      <c r="E2357" s="2">
        <f t="shared" si="288"/>
        <v>0.42899999999999999</v>
      </c>
      <c r="F2357" s="2">
        <f t="shared" si="289"/>
        <v>0.41600000000000009</v>
      </c>
      <c r="G2357" s="2">
        <f t="shared" si="291"/>
        <v>0.44799999999999995</v>
      </c>
      <c r="H2357" s="2">
        <f t="shared" si="287"/>
        <v>0.47635000000000038</v>
      </c>
      <c r="I2357" s="2">
        <f t="array" ref="I2357">SUMPRODUCT(B2341:B2360, (ROW(B2341:B2360)-ROW(B2341)+1)) / (20*21/2)</f>
        <v>0.44223809523809526</v>
      </c>
      <c r="J2357" s="2">
        <f t="shared" si="290"/>
        <v>0.42770545794219017</v>
      </c>
      <c r="K2357" s="2">
        <f t="shared" si="292"/>
        <v>0.44009325839028895</v>
      </c>
    </row>
    <row r="2358" spans="1:11" ht="13.5" x14ac:dyDescent="0.25">
      <c r="A2358" s="3">
        <f>TITRES_STAT!B2361</f>
        <v>45735</v>
      </c>
      <c r="B2358" s="5">
        <f>TITRES_STAT!D2361</f>
        <v>0.46</v>
      </c>
      <c r="C2358" s="2">
        <f t="shared" si="285"/>
        <v>1.0000000000000009E-2</v>
      </c>
      <c r="D2358" s="2">
        <f t="shared" si="286"/>
        <v>0.45</v>
      </c>
      <c r="E2358" s="2">
        <f t="shared" si="288"/>
        <v>0.43500000000000005</v>
      </c>
      <c r="F2358" s="2">
        <f t="shared" si="289"/>
        <v>0.4195000000000001</v>
      </c>
      <c r="G2358" s="2">
        <f t="shared" si="291"/>
        <v>0.44679999999999997</v>
      </c>
      <c r="H2358" s="2">
        <f t="shared" si="287"/>
        <v>0.47675000000000034</v>
      </c>
      <c r="I2358" s="2">
        <f t="array" ref="I2358">SUMPRODUCT(B2342:B2361, (ROW(B2342:B2361)-ROW(B2342)+1)) / (20*21/2)</f>
        <v>0.45004761904761914</v>
      </c>
      <c r="J2358" s="2">
        <f t="shared" si="290"/>
        <v>0.43078112861436252</v>
      </c>
      <c r="K2358" s="2">
        <f t="shared" si="292"/>
        <v>0.44087391492400313</v>
      </c>
    </row>
    <row r="2359" spans="1:11" ht="13.5" x14ac:dyDescent="0.25">
      <c r="A2359" s="3">
        <f>TITRES_STAT!B2362</f>
        <v>45737</v>
      </c>
      <c r="B2359" s="5">
        <f>TITRES_STAT!D2362</f>
        <v>0.48</v>
      </c>
      <c r="C2359" s="2">
        <f t="shared" si="285"/>
        <v>1.9999999999999962E-2</v>
      </c>
      <c r="D2359" s="2">
        <f t="shared" si="286"/>
        <v>0.45600000000000007</v>
      </c>
      <c r="E2359" s="2">
        <f t="shared" si="288"/>
        <v>0.44299999999999995</v>
      </c>
      <c r="F2359" s="2">
        <f t="shared" si="289"/>
        <v>0.42350000000000004</v>
      </c>
      <c r="G2359" s="2">
        <f t="shared" si="291"/>
        <v>0.44600000000000001</v>
      </c>
      <c r="H2359" s="2">
        <f t="shared" si="287"/>
        <v>0.47720000000000035</v>
      </c>
      <c r="I2359" s="2">
        <f t="array" ref="I2359">SUMPRODUCT(B2343:B2362, (ROW(B2343:B2362)-ROW(B2343)+1)) / (20*21/2)</f>
        <v>0.45733333333333331</v>
      </c>
      <c r="J2359" s="2">
        <f t="shared" si="290"/>
        <v>0.43546864017489939</v>
      </c>
      <c r="K2359" s="2">
        <f t="shared" si="292"/>
        <v>0.44240827120149318</v>
      </c>
    </row>
    <row r="2360" spans="1:11" ht="13.5" x14ac:dyDescent="0.25">
      <c r="A2360" s="3">
        <f>TITRES_STAT!B2363</f>
        <v>45740</v>
      </c>
      <c r="B2360" s="5">
        <f>TITRES_STAT!D2363</f>
        <v>0.5</v>
      </c>
      <c r="C2360" s="2">
        <f t="shared" si="285"/>
        <v>2.0000000000000018E-2</v>
      </c>
      <c r="D2360" s="2">
        <f t="shared" si="286"/>
        <v>0.46799999999999997</v>
      </c>
      <c r="E2360" s="2">
        <f t="shared" si="288"/>
        <v>0.45200000000000007</v>
      </c>
      <c r="F2360" s="2">
        <f t="shared" si="289"/>
        <v>0.42800000000000005</v>
      </c>
      <c r="G2360" s="2">
        <f t="shared" si="291"/>
        <v>0.44600000000000001</v>
      </c>
      <c r="H2360" s="2">
        <f t="shared" si="287"/>
        <v>0.47770000000000029</v>
      </c>
      <c r="I2360" s="2">
        <f t="array" ref="I2360">SUMPRODUCT(B2344:B2363, (ROW(B2344:B2363)-ROW(B2344)+1)) / (20*21/2)</f>
        <v>0.46509523809523806</v>
      </c>
      <c r="J2360" s="2">
        <f t="shared" si="290"/>
        <v>0.44161448396776609</v>
      </c>
      <c r="K2360" s="2">
        <f t="shared" si="292"/>
        <v>0.44466677037006208</v>
      </c>
    </row>
    <row r="2361" spans="1:11" ht="13.5" x14ac:dyDescent="0.25">
      <c r="A2361" s="3">
        <f>TITRES_STAT!B2364</f>
        <v>45741</v>
      </c>
      <c r="B2361" s="5">
        <f>TITRES_STAT!D2364</f>
        <v>0.51</v>
      </c>
      <c r="C2361" s="2">
        <f t="shared" si="285"/>
        <v>1.0000000000000009E-2</v>
      </c>
      <c r="D2361" s="2">
        <f t="shared" si="286"/>
        <v>0.48000000000000009</v>
      </c>
      <c r="E2361" s="2">
        <f t="shared" si="288"/>
        <v>0.46099999999999997</v>
      </c>
      <c r="F2361" s="2">
        <f t="shared" si="289"/>
        <v>0.43350000000000011</v>
      </c>
      <c r="G2361" s="2">
        <f t="shared" si="291"/>
        <v>0.4462000000000001</v>
      </c>
      <c r="H2361" s="2">
        <f t="shared" si="287"/>
        <v>0.47820000000000035</v>
      </c>
      <c r="I2361" s="2">
        <f t="array" ref="I2361">SUMPRODUCT(B2345:B2364, (ROW(B2345:B2364)-ROW(B2345)+1)) / (20*21/2)</f>
        <v>0.47228571428571431</v>
      </c>
      <c r="J2361" s="2">
        <f t="shared" si="290"/>
        <v>0.44812739025655024</v>
      </c>
      <c r="K2361" s="2">
        <f t="shared" si="292"/>
        <v>0.44722885780653027</v>
      </c>
    </row>
    <row r="2362" spans="1:11" ht="13.5" x14ac:dyDescent="0.25">
      <c r="A2362" s="3">
        <f>TITRES_STAT!B2365</f>
        <v>45742</v>
      </c>
      <c r="B2362" s="5">
        <f>TITRES_STAT!D2365</f>
        <v>0.51</v>
      </c>
      <c r="C2362" s="2">
        <f t="shared" si="285"/>
        <v>0</v>
      </c>
      <c r="D2362" s="2">
        <f t="shared" si="286"/>
        <v>0.49199999999999999</v>
      </c>
      <c r="E2362" s="2">
        <f t="shared" si="288"/>
        <v>0.46899999999999997</v>
      </c>
      <c r="F2362" s="2">
        <f t="shared" si="289"/>
        <v>0.43850000000000006</v>
      </c>
      <c r="G2362" s="2">
        <f t="shared" si="291"/>
        <v>0.44620000000000021</v>
      </c>
      <c r="H2362" s="2">
        <f t="shared" si="287"/>
        <v>0.47865000000000035</v>
      </c>
      <c r="I2362" s="2">
        <f t="array" ref="I2362">SUMPRODUCT(B2346:B2365, (ROW(B2346:B2365)-ROW(B2346)+1)) / (20*21/2)</f>
        <v>0.48085714285714282</v>
      </c>
      <c r="J2362" s="2">
        <f t="shared" si="290"/>
        <v>0.45402001975592643</v>
      </c>
      <c r="K2362" s="2">
        <f t="shared" si="292"/>
        <v>0.44969047122588207</v>
      </c>
    </row>
    <row r="2363" spans="1:11" ht="13.5" x14ac:dyDescent="0.25">
      <c r="A2363" s="3">
        <f>TITRES_STAT!B2366</f>
        <v>45743</v>
      </c>
      <c r="B2363" s="5">
        <f>TITRES_STAT!D2366</f>
        <v>0.52</v>
      </c>
      <c r="C2363" s="2">
        <f t="shared" si="285"/>
        <v>1.0000000000000009E-2</v>
      </c>
      <c r="D2363" s="2">
        <f t="shared" si="286"/>
        <v>0.504</v>
      </c>
      <c r="E2363" s="2">
        <f t="shared" si="288"/>
        <v>0.47699999999999998</v>
      </c>
      <c r="F2363" s="2">
        <f t="shared" si="289"/>
        <v>0.44450000000000001</v>
      </c>
      <c r="G2363" s="2">
        <f t="shared" si="291"/>
        <v>0.44640000000000024</v>
      </c>
      <c r="H2363" s="2">
        <f t="shared" si="287"/>
        <v>0.4791000000000003</v>
      </c>
      <c r="I2363" s="2">
        <f t="array" ref="I2363">SUMPRODUCT(B2347:B2366, (ROW(B2347:B2366)-ROW(B2347)+1)) / (20*21/2)</f>
        <v>0.4906666666666667</v>
      </c>
      <c r="J2363" s="2">
        <f t="shared" si="290"/>
        <v>0.46030382739821918</v>
      </c>
      <c r="K2363" s="2">
        <f t="shared" si="292"/>
        <v>0.45244770764839648</v>
      </c>
    </row>
    <row r="2364" spans="1:11" ht="13.5" x14ac:dyDescent="0.25">
      <c r="A2364" s="3">
        <f>TITRES_STAT!B2367</f>
        <v>45744</v>
      </c>
      <c r="B2364" s="5">
        <f>TITRES_STAT!D2367</f>
        <v>0.52</v>
      </c>
      <c r="C2364" s="2">
        <f t="shared" si="285"/>
        <v>0</v>
      </c>
      <c r="D2364" s="2">
        <f t="shared" si="286"/>
        <v>0.51200000000000001</v>
      </c>
      <c r="E2364" s="2">
        <f t="shared" si="288"/>
        <v>0.48399999999999999</v>
      </c>
      <c r="F2364" s="2">
        <f t="shared" si="289"/>
        <v>0.45</v>
      </c>
      <c r="G2364" s="2">
        <f t="shared" si="291"/>
        <v>0.44700000000000023</v>
      </c>
      <c r="H2364" s="2">
        <f t="shared" si="287"/>
        <v>0.47950000000000037</v>
      </c>
      <c r="I2364" s="2">
        <f t="array" ref="I2364">SUMPRODUCT(B2348:B2367, (ROW(B2348:B2367)-ROW(B2348)+1)) / (20*21/2)</f>
        <v>0.50166666666666659</v>
      </c>
      <c r="J2364" s="2">
        <f t="shared" si="290"/>
        <v>0.46598917716981736</v>
      </c>
      <c r="K2364" s="2">
        <f t="shared" si="292"/>
        <v>0.45509681715238093</v>
      </c>
    </row>
    <row r="2365" spans="1:11" ht="13.5" x14ac:dyDescent="0.25">
      <c r="A2365" s="3">
        <f>TITRES_STAT!B2368</f>
        <v>45749</v>
      </c>
      <c r="B2365" s="5">
        <f>TITRES_STAT!D2368</f>
        <v>0.54</v>
      </c>
      <c r="C2365" s="2">
        <f t="shared" si="285"/>
        <v>2.0000000000000018E-2</v>
      </c>
      <c r="D2365" s="2">
        <f t="shared" si="286"/>
        <v>0.52</v>
      </c>
      <c r="E2365" s="2">
        <f t="shared" si="288"/>
        <v>0.49399999999999994</v>
      </c>
      <c r="F2365" s="2">
        <f t="shared" si="289"/>
        <v>0.45700000000000002</v>
      </c>
      <c r="G2365" s="2">
        <f t="shared" si="291"/>
        <v>0.44800000000000018</v>
      </c>
      <c r="H2365" s="2">
        <f t="shared" si="287"/>
        <v>0.47995000000000038</v>
      </c>
      <c r="I2365" s="2">
        <f t="array" ref="I2365">SUMPRODUCT(B2349:B2368, (ROW(B2349:B2368)-ROW(B2349)+1)) / (20*21/2)</f>
        <v>0.51276190476190475</v>
      </c>
      <c r="J2365" s="2">
        <f t="shared" si="290"/>
        <v>0.4730378269631681</v>
      </c>
      <c r="K2365" s="2">
        <f t="shared" si="292"/>
        <v>0.45842635373464052</v>
      </c>
    </row>
    <row r="2366" spans="1:11" ht="13.5" x14ac:dyDescent="0.25">
      <c r="A2366" s="3">
        <f>TITRES_STAT!B2369</f>
        <v>45750</v>
      </c>
      <c r="B2366" s="5">
        <f>TITRES_STAT!D2369</f>
        <v>0.56000000000000005</v>
      </c>
      <c r="C2366" s="2">
        <f t="shared" si="285"/>
        <v>2.0000000000000018E-2</v>
      </c>
      <c r="D2366" s="2">
        <f t="shared" si="286"/>
        <v>0.53</v>
      </c>
      <c r="E2366" s="2">
        <f t="shared" si="288"/>
        <v>0.50500000000000012</v>
      </c>
      <c r="F2366" s="2">
        <f t="shared" si="289"/>
        <v>0.46450000000000002</v>
      </c>
      <c r="G2366" s="2">
        <f t="shared" si="291"/>
        <v>0.44900000000000012</v>
      </c>
      <c r="H2366" s="2">
        <f t="shared" si="287"/>
        <v>0.48040000000000044</v>
      </c>
      <c r="I2366" s="2">
        <f t="array" ref="I2366">SUMPRODUCT(B2350:B2369, (ROW(B2350:B2369)-ROW(B2350)+1)) / (20*21/2)</f>
        <v>0.52199999999999991</v>
      </c>
      <c r="J2366" s="2">
        <f t="shared" si="290"/>
        <v>0.48131993868096162</v>
      </c>
      <c r="K2366" s="2">
        <f t="shared" si="292"/>
        <v>0.46240963398034091</v>
      </c>
    </row>
    <row r="2367" spans="1:11" ht="13.5" x14ac:dyDescent="0.25">
      <c r="A2367" s="3">
        <f>TITRES_STAT!B2370</f>
        <v>45751</v>
      </c>
      <c r="B2367" s="5">
        <f>TITRES_STAT!D2370</f>
        <v>0.57999999999999996</v>
      </c>
      <c r="C2367" s="2">
        <f t="shared" si="285"/>
        <v>1.9999999999999907E-2</v>
      </c>
      <c r="D2367" s="2">
        <f t="shared" si="286"/>
        <v>0.54400000000000004</v>
      </c>
      <c r="E2367" s="2">
        <f t="shared" si="288"/>
        <v>0.51800000000000002</v>
      </c>
      <c r="F2367" s="2">
        <f t="shared" si="289"/>
        <v>0.47349999999999992</v>
      </c>
      <c r="G2367" s="2">
        <f t="shared" si="291"/>
        <v>0.45000000000000007</v>
      </c>
      <c r="H2367" s="2">
        <f t="shared" si="287"/>
        <v>0.48085000000000044</v>
      </c>
      <c r="I2367" s="2">
        <f t="array" ref="I2367">SUMPRODUCT(B2351:B2370, (ROW(B2351:B2370)-ROW(B2351)+1)) / (20*21/2)</f>
        <v>0.52847619047619054</v>
      </c>
      <c r="J2367" s="2">
        <f t="shared" si="290"/>
        <v>0.49071803975896527</v>
      </c>
      <c r="K2367" s="2">
        <f t="shared" si="292"/>
        <v>0.46702102088307268</v>
      </c>
    </row>
    <row r="2368" spans="1:11" ht="13.5" x14ac:dyDescent="0.25">
      <c r="A2368" s="3">
        <f>TITRES_STAT!B2371</f>
        <v>45754</v>
      </c>
      <c r="B2368" s="5">
        <f>TITRES_STAT!D2371</f>
        <v>0.59</v>
      </c>
      <c r="C2368" s="2">
        <f t="shared" si="285"/>
        <v>1.0000000000000009E-2</v>
      </c>
      <c r="D2368" s="2">
        <f t="shared" si="286"/>
        <v>0.55800000000000005</v>
      </c>
      <c r="E2368" s="2">
        <f t="shared" si="288"/>
        <v>0.53100000000000003</v>
      </c>
      <c r="F2368" s="2">
        <f t="shared" si="289"/>
        <v>0.48299999999999993</v>
      </c>
      <c r="G2368" s="2">
        <f t="shared" si="291"/>
        <v>0.45160000000000006</v>
      </c>
      <c r="H2368" s="2">
        <f t="shared" si="287"/>
        <v>0.4812500000000004</v>
      </c>
      <c r="I2368" s="2">
        <f t="array" ref="I2368">SUMPRODUCT(B2352:B2371, (ROW(B2352:B2371)-ROW(B2352)+1)) / (20*21/2)</f>
        <v>0.53233333333333333</v>
      </c>
      <c r="J2368" s="2">
        <f t="shared" si="290"/>
        <v>0.50017346454382572</v>
      </c>
      <c r="K2368" s="2">
        <f t="shared" si="292"/>
        <v>0.47184372594648161</v>
      </c>
    </row>
    <row r="2369" spans="1:11" ht="13.5" x14ac:dyDescent="0.25">
      <c r="A2369" s="3">
        <f>TITRES_STAT!B2372</f>
        <v>45755</v>
      </c>
      <c r="B2369" s="5">
        <f>TITRES_STAT!D2372</f>
        <v>0.57999999999999996</v>
      </c>
      <c r="C2369" s="2">
        <f t="shared" si="285"/>
        <v>-1.0000000000000009E-2</v>
      </c>
      <c r="D2369" s="2">
        <f t="shared" si="286"/>
        <v>0.57000000000000006</v>
      </c>
      <c r="E2369" s="2">
        <f t="shared" si="288"/>
        <v>0.54100000000000004</v>
      </c>
      <c r="F2369" s="2">
        <f t="shared" si="289"/>
        <v>0.49199999999999988</v>
      </c>
      <c r="G2369" s="2">
        <f t="shared" si="291"/>
        <v>0.45299999999999996</v>
      </c>
      <c r="H2369" s="2">
        <f t="shared" si="287"/>
        <v>0.48150000000000043</v>
      </c>
      <c r="I2369" s="2">
        <f t="array" ref="I2369">SUMPRODUCT(B2353:B2372, (ROW(B2353:B2372)-ROW(B2353)+1)) / (20*21/2)</f>
        <v>0.53371428571428581</v>
      </c>
      <c r="J2369" s="2">
        <f t="shared" si="290"/>
        <v>0.507775991730128</v>
      </c>
      <c r="K2369" s="2">
        <f t="shared" si="292"/>
        <v>0.47608514845838434</v>
      </c>
    </row>
    <row r="2370" spans="1:11" ht="13.5" x14ac:dyDescent="0.25">
      <c r="A2370" s="3">
        <f>TITRES_STAT!B2373</f>
        <v>45757</v>
      </c>
      <c r="B2370" s="5">
        <f>TITRES_STAT!D2373</f>
        <v>0.56000000000000005</v>
      </c>
      <c r="C2370" s="2">
        <f t="shared" si="285"/>
        <v>-1.9999999999999907E-2</v>
      </c>
      <c r="D2370" s="2">
        <f t="shared" si="286"/>
        <v>0.57400000000000007</v>
      </c>
      <c r="E2370" s="2">
        <f t="shared" si="288"/>
        <v>0.54700000000000004</v>
      </c>
      <c r="F2370" s="2">
        <f t="shared" si="289"/>
        <v>0.4995</v>
      </c>
      <c r="G2370" s="2">
        <f t="shared" si="291"/>
        <v>0.45439999999999992</v>
      </c>
      <c r="H2370" s="2">
        <f t="shared" si="287"/>
        <v>0.4817500000000004</v>
      </c>
      <c r="I2370" s="2">
        <f t="array" ref="I2370">SUMPRODUCT(B2354:B2373, (ROW(B2354:B2373)-ROW(B2354)+1)) / (20*21/2)</f>
        <v>0.53466666666666662</v>
      </c>
      <c r="J2370" s="2">
        <f t="shared" si="290"/>
        <v>0.51274970680344911</v>
      </c>
      <c r="K2370" s="2">
        <f t="shared" si="292"/>
        <v>0.47937592695021242</v>
      </c>
    </row>
    <row r="2371" spans="1:11" ht="13.5" x14ac:dyDescent="0.25">
      <c r="A2371" s="3">
        <f>TITRES_STAT!B2374</f>
        <v>45758</v>
      </c>
      <c r="B2371" s="5">
        <f>TITRES_STAT!D2374</f>
        <v>0.54</v>
      </c>
      <c r="C2371" s="2">
        <f t="shared" si="285"/>
        <v>-2.0000000000000018E-2</v>
      </c>
      <c r="D2371" s="2">
        <f t="shared" si="286"/>
        <v>0.57000000000000006</v>
      </c>
      <c r="E2371" s="2">
        <f t="shared" si="288"/>
        <v>0.54999999999999993</v>
      </c>
      <c r="F2371" s="2">
        <f t="shared" si="289"/>
        <v>0.50549999999999995</v>
      </c>
      <c r="G2371" s="2">
        <f t="shared" si="291"/>
        <v>0.45539999999999986</v>
      </c>
      <c r="H2371" s="2">
        <f t="shared" si="287"/>
        <v>0.48190000000000038</v>
      </c>
      <c r="I2371" s="2">
        <f t="array" ref="I2371">SUMPRODUCT(B2355:B2374, (ROW(B2355:B2374)-ROW(B2355)+1)) / (20*21/2)</f>
        <v>0.53333333333333321</v>
      </c>
      <c r="J2371" s="2">
        <f t="shared" si="290"/>
        <v>0.51534497282216818</v>
      </c>
      <c r="K2371" s="2">
        <f t="shared" si="292"/>
        <v>0.48175334157961586</v>
      </c>
    </row>
    <row r="2372" spans="1:11" ht="13.5" x14ac:dyDescent="0.25">
      <c r="A2372" s="3">
        <f>TITRES_STAT!B2375</f>
        <v>45761</v>
      </c>
      <c r="B2372" s="5">
        <f>TITRES_STAT!D2375</f>
        <v>0.52</v>
      </c>
      <c r="C2372" s="2">
        <f t="shared" ref="C2372:C2435" si="293">B2372-B2371</f>
        <v>-2.0000000000000018E-2</v>
      </c>
      <c r="D2372" s="2">
        <f t="shared" si="286"/>
        <v>0.55800000000000005</v>
      </c>
      <c r="E2372" s="2">
        <f t="shared" si="288"/>
        <v>0.55099999999999993</v>
      </c>
      <c r="F2372" s="2">
        <f t="shared" si="289"/>
        <v>0.51</v>
      </c>
      <c r="G2372" s="2">
        <f t="shared" si="291"/>
        <v>0.45619999999999988</v>
      </c>
      <c r="H2372" s="2">
        <f t="shared" si="287"/>
        <v>0.48195000000000043</v>
      </c>
      <c r="I2372" s="2">
        <f t="array" ref="I2372">SUMPRODUCT(B2356:B2375, (ROW(B2356:B2375)-ROW(B2356)+1)) / (20*21/2)</f>
        <v>0.53271428571428581</v>
      </c>
      <c r="J2372" s="2">
        <f t="shared" si="290"/>
        <v>0.51578830874386639</v>
      </c>
      <c r="K2372" s="2">
        <f t="shared" si="292"/>
        <v>0.48325321053727799</v>
      </c>
    </row>
    <row r="2373" spans="1:11" ht="13.5" x14ac:dyDescent="0.25">
      <c r="A2373" s="3">
        <f>TITRES_STAT!B2376</f>
        <v>45762</v>
      </c>
      <c r="B2373" s="5">
        <f>TITRES_STAT!D2376</f>
        <v>0.52</v>
      </c>
      <c r="C2373" s="2">
        <f t="shared" si="293"/>
        <v>0</v>
      </c>
      <c r="D2373" s="2">
        <f t="shared" si="286"/>
        <v>0.54400000000000004</v>
      </c>
      <c r="E2373" s="2">
        <f t="shared" si="288"/>
        <v>0.55099999999999993</v>
      </c>
      <c r="F2373" s="2">
        <f t="shared" si="289"/>
        <v>0.5139999999999999</v>
      </c>
      <c r="G2373" s="2">
        <f t="shared" si="291"/>
        <v>0.45719999999999983</v>
      </c>
      <c r="H2373" s="2">
        <f t="shared" si="287"/>
        <v>0.48200000000000043</v>
      </c>
      <c r="I2373" s="2">
        <f t="array" ref="I2373">SUMPRODUCT(B2357:B2376, (ROW(B2357:B2376)-ROW(B2357)+1)) / (20*21/2)</f>
        <v>0.53176190476190477</v>
      </c>
      <c r="J2373" s="2">
        <f t="shared" si="290"/>
        <v>0.5161894221968315</v>
      </c>
      <c r="K2373" s="2">
        <f t="shared" si="292"/>
        <v>0.48469426110444358</v>
      </c>
    </row>
    <row r="2374" spans="1:11" ht="13.5" x14ac:dyDescent="0.25">
      <c r="A2374" s="3">
        <f>TITRES_STAT!B2377</f>
        <v>45763</v>
      </c>
      <c r="B2374" s="5">
        <f>TITRES_STAT!D2377</f>
        <v>0.5</v>
      </c>
      <c r="C2374" s="2">
        <f t="shared" si="293"/>
        <v>-2.0000000000000018E-2</v>
      </c>
      <c r="D2374" s="2">
        <f t="shared" ref="D2374:D2437" si="294">AVERAGE(B2370:B2374)</f>
        <v>0.52800000000000002</v>
      </c>
      <c r="E2374" s="2">
        <f t="shared" si="288"/>
        <v>0.54900000000000004</v>
      </c>
      <c r="F2374" s="2">
        <f t="shared" si="289"/>
        <v>0.51649999999999996</v>
      </c>
      <c r="G2374" s="2">
        <f t="shared" si="291"/>
        <v>0.45779999999999987</v>
      </c>
      <c r="H2374" s="2">
        <f t="shared" si="287"/>
        <v>0.48205000000000042</v>
      </c>
      <c r="I2374" s="2">
        <f t="array" ref="I2374">SUMPRODUCT(B2358:B2377, (ROW(B2358:B2377)-ROW(B2358)+1)) / (20*21/2)</f>
        <v>0.52861904761904766</v>
      </c>
      <c r="J2374" s="2">
        <f t="shared" si="290"/>
        <v>0.5146475724638</v>
      </c>
      <c r="K2374" s="2">
        <f t="shared" si="292"/>
        <v>0.48529448615917126</v>
      </c>
    </row>
    <row r="2375" spans="1:11" ht="13.5" x14ac:dyDescent="0.25">
      <c r="A2375" s="3">
        <f>TITRES_STAT!B2378</f>
        <v>45764</v>
      </c>
      <c r="B2375" s="5">
        <f>TITRES_STAT!D2378</f>
        <v>0.51</v>
      </c>
      <c r="C2375" s="2">
        <f t="shared" si="293"/>
        <v>1.0000000000000009E-2</v>
      </c>
      <c r="D2375" s="2">
        <f t="shared" si="294"/>
        <v>0.51800000000000002</v>
      </c>
      <c r="E2375" s="2">
        <f t="shared" si="288"/>
        <v>0.54600000000000004</v>
      </c>
      <c r="F2375" s="2">
        <f t="shared" si="289"/>
        <v>0.52</v>
      </c>
      <c r="G2375" s="2">
        <f t="shared" si="291"/>
        <v>0.45819999999999989</v>
      </c>
      <c r="H2375" s="2">
        <f t="shared" si="287"/>
        <v>0.48225000000000046</v>
      </c>
      <c r="I2375" s="2">
        <f t="array" ref="I2375">SUMPRODUCT(B2359:B2378, (ROW(B2359:B2378)-ROW(B2359)+1)) / (20*21/2)</f>
        <v>0.52528571428571436</v>
      </c>
      <c r="J2375" s="2">
        <f t="shared" si="290"/>
        <v>0.5142049465148667</v>
      </c>
      <c r="K2375" s="2">
        <f t="shared" si="292"/>
        <v>0.48626332983920378</v>
      </c>
    </row>
    <row r="2376" spans="1:11" ht="13.5" x14ac:dyDescent="0.25">
      <c r="A2376" s="3">
        <f>TITRES_STAT!B2379</f>
        <v>45765</v>
      </c>
      <c r="B2376" s="5">
        <f>TITRES_STAT!D2379</f>
        <v>0.51</v>
      </c>
      <c r="C2376" s="2">
        <f t="shared" si="293"/>
        <v>0</v>
      </c>
      <c r="D2376" s="2">
        <f t="shared" si="294"/>
        <v>0.5119999999999999</v>
      </c>
      <c r="E2376" s="2">
        <f t="shared" si="288"/>
        <v>0.54100000000000004</v>
      </c>
      <c r="F2376" s="2">
        <f t="shared" si="289"/>
        <v>0.52300000000000002</v>
      </c>
      <c r="G2376" s="2">
        <f t="shared" si="291"/>
        <v>0.45879999999999987</v>
      </c>
      <c r="H2376" s="2">
        <f t="shared" si="287"/>
        <v>0.4823500000000005</v>
      </c>
      <c r="I2376" s="2">
        <f t="array" ref="I2376">SUMPRODUCT(B2360:B2379, (ROW(B2360:B2379)-ROW(B2360)+1)) / (20*21/2)</f>
        <v>0.52371428571428569</v>
      </c>
      <c r="J2376" s="2">
        <f t="shared" si="290"/>
        <v>0.51380447541821272</v>
      </c>
      <c r="K2376" s="2">
        <f t="shared" si="292"/>
        <v>0.48719417964943112</v>
      </c>
    </row>
    <row r="2377" spans="1:11" ht="13.5" x14ac:dyDescent="0.25">
      <c r="A2377" s="3">
        <f>TITRES_STAT!B2380</f>
        <v>45768</v>
      </c>
      <c r="B2377" s="5">
        <f>TITRES_STAT!D2380</f>
        <v>0.49</v>
      </c>
      <c r="C2377" s="2">
        <f t="shared" si="293"/>
        <v>-2.0000000000000018E-2</v>
      </c>
      <c r="D2377" s="2">
        <f t="shared" si="294"/>
        <v>0.50600000000000001</v>
      </c>
      <c r="E2377" s="2">
        <f t="shared" si="288"/>
        <v>0.53200000000000003</v>
      </c>
      <c r="F2377" s="2">
        <f t="shared" si="289"/>
        <v>0.52500000000000002</v>
      </c>
      <c r="G2377" s="2">
        <f t="shared" si="291"/>
        <v>0.45939999999999981</v>
      </c>
      <c r="H2377" s="2">
        <f t="shared" si="287"/>
        <v>0.48245000000000038</v>
      </c>
      <c r="I2377" s="2">
        <f t="array" ref="I2377">SUMPRODUCT(B2361:B2380, (ROW(B2361:B2380)-ROW(B2361)+1)) / (20*21/2)</f>
        <v>0.52199999999999991</v>
      </c>
      <c r="J2377" s="2">
        <f t="shared" si="290"/>
        <v>0.51153738252124004</v>
      </c>
      <c r="K2377" s="2">
        <f t="shared" si="292"/>
        <v>0.48730421182004169</v>
      </c>
    </row>
    <row r="2378" spans="1:11" ht="13.5" x14ac:dyDescent="0.25">
      <c r="A2378" s="3">
        <f>TITRES_STAT!B2381</f>
        <v>45769</v>
      </c>
      <c r="B2378" s="5">
        <f>TITRES_STAT!D2381</f>
        <v>0.49</v>
      </c>
      <c r="C2378" s="2">
        <f t="shared" si="293"/>
        <v>0</v>
      </c>
      <c r="D2378" s="2">
        <f t="shared" si="294"/>
        <v>0.5</v>
      </c>
      <c r="E2378" s="2">
        <f t="shared" si="288"/>
        <v>0.52200000000000002</v>
      </c>
      <c r="F2378" s="2">
        <f t="shared" si="289"/>
        <v>0.52650000000000008</v>
      </c>
      <c r="G2378" s="2">
        <f t="shared" si="291"/>
        <v>0.46039999999999986</v>
      </c>
      <c r="H2378" s="2">
        <f t="shared" ref="H2378:H2441" si="295">AVERAGE(B2179:B2378)</f>
        <v>0.48245000000000038</v>
      </c>
      <c r="I2378" s="2">
        <f t="array" ref="I2378">SUMPRODUCT(B2362:B2381, (ROW(B2362:B2381)-ROW(B2362)+1)) / (20*21/2)</f>
        <v>0.51833333333333342</v>
      </c>
      <c r="J2378" s="2">
        <f t="shared" si="290"/>
        <v>0.50948620323350291</v>
      </c>
      <c r="K2378" s="2">
        <f t="shared" si="292"/>
        <v>0.4874099290035695</v>
      </c>
    </row>
    <row r="2379" spans="1:11" ht="13.5" x14ac:dyDescent="0.25">
      <c r="A2379" s="3">
        <f>TITRES_STAT!B2382</f>
        <v>45770</v>
      </c>
      <c r="B2379" s="5">
        <f>TITRES_STAT!D2382</f>
        <v>0.51</v>
      </c>
      <c r="C2379" s="2">
        <f t="shared" si="293"/>
        <v>2.0000000000000018E-2</v>
      </c>
      <c r="D2379" s="2">
        <f t="shared" si="294"/>
        <v>0.502</v>
      </c>
      <c r="E2379" s="2">
        <f t="shared" si="288"/>
        <v>0.51500000000000001</v>
      </c>
      <c r="F2379" s="2">
        <f t="shared" si="289"/>
        <v>0.52800000000000002</v>
      </c>
      <c r="G2379" s="2">
        <f t="shared" si="291"/>
        <v>0.46179999999999988</v>
      </c>
      <c r="H2379" s="2">
        <f t="shared" si="295"/>
        <v>0.48265000000000041</v>
      </c>
      <c r="I2379" s="2">
        <f t="array" ref="I2379">SUMPRODUCT(B2363:B2382, (ROW(B2363:B2382)-ROW(B2363)+1)) / (20*21/2)</f>
        <v>0.51666666666666672</v>
      </c>
      <c r="J2379" s="2">
        <f t="shared" si="290"/>
        <v>0.50953513625888358</v>
      </c>
      <c r="K2379" s="2">
        <f t="shared" si="292"/>
        <v>0.48829581414068446</v>
      </c>
    </row>
    <row r="2380" spans="1:11" ht="13.5" x14ac:dyDescent="0.25">
      <c r="A2380" s="3">
        <f>TITRES_STAT!B2383</f>
        <v>45771</v>
      </c>
      <c r="B2380" s="5">
        <f>TITRES_STAT!D2383</f>
        <v>0.51</v>
      </c>
      <c r="C2380" s="2">
        <f t="shared" si="293"/>
        <v>0</v>
      </c>
      <c r="D2380" s="2">
        <f t="shared" si="294"/>
        <v>0.502</v>
      </c>
      <c r="E2380" s="2">
        <f t="shared" ref="E2380:E2443" si="296">AVERAGE(B2371:B2380)</f>
        <v>0.51</v>
      </c>
      <c r="F2380" s="2">
        <f t="shared" si="289"/>
        <v>0.52849999999999997</v>
      </c>
      <c r="G2380" s="2">
        <f t="shared" si="291"/>
        <v>0.46339999999999998</v>
      </c>
      <c r="H2380" s="2">
        <f t="shared" si="295"/>
        <v>0.48275000000000046</v>
      </c>
      <c r="I2380" s="2">
        <f t="array" ref="I2380">SUMPRODUCT(B2364:B2383, (ROW(B2364:B2383)-ROW(B2364)+1)) / (20*21/2)</f>
        <v>0.51690476190476187</v>
      </c>
      <c r="J2380" s="2">
        <f t="shared" si="290"/>
        <v>0.50957940899613274</v>
      </c>
      <c r="K2380" s="2">
        <f t="shared" si="292"/>
        <v>0.48914695868418706</v>
      </c>
    </row>
    <row r="2381" spans="1:11" ht="13.5" x14ac:dyDescent="0.25">
      <c r="A2381" s="3">
        <f>TITRES_STAT!B2384</f>
        <v>45772</v>
      </c>
      <c r="B2381" s="5">
        <f>TITRES_STAT!D2384</f>
        <v>0.49</v>
      </c>
      <c r="C2381" s="2">
        <f t="shared" si="293"/>
        <v>-2.0000000000000018E-2</v>
      </c>
      <c r="D2381" s="2">
        <f t="shared" si="294"/>
        <v>0.49800000000000005</v>
      </c>
      <c r="E2381" s="2">
        <f t="shared" si="296"/>
        <v>0.505</v>
      </c>
      <c r="F2381" s="2">
        <f t="shared" si="289"/>
        <v>0.52749999999999997</v>
      </c>
      <c r="G2381" s="2">
        <f t="shared" si="291"/>
        <v>0.46479999999999999</v>
      </c>
      <c r="H2381" s="2">
        <f t="shared" si="295"/>
        <v>0.48265000000000041</v>
      </c>
      <c r="I2381" s="2">
        <f t="array" ref="I2381">SUMPRODUCT(B2365:B2384, (ROW(B2365:B2384)-ROW(B2365)+1)) / (20*21/2)</f>
        <v>0.51614285714285713</v>
      </c>
      <c r="J2381" s="2">
        <f t="shared" si="290"/>
        <v>0.50771470337745339</v>
      </c>
      <c r="K2381" s="2">
        <f t="shared" si="292"/>
        <v>0.48918041128480722</v>
      </c>
    </row>
    <row r="2382" spans="1:11" ht="13.5" x14ac:dyDescent="0.25">
      <c r="A2382" s="3">
        <f>TITRES_STAT!B2385</f>
        <v>45775</v>
      </c>
      <c r="B2382" s="5">
        <f>TITRES_STAT!D2385</f>
        <v>0.51</v>
      </c>
      <c r="C2382" s="2">
        <f t="shared" si="293"/>
        <v>2.0000000000000018E-2</v>
      </c>
      <c r="D2382" s="2">
        <f t="shared" si="294"/>
        <v>0.502</v>
      </c>
      <c r="E2382" s="2">
        <f t="shared" si="296"/>
        <v>0.504</v>
      </c>
      <c r="F2382" s="2">
        <f t="shared" si="289"/>
        <v>0.52749999999999997</v>
      </c>
      <c r="G2382" s="2">
        <f t="shared" si="291"/>
        <v>0.46659999999999996</v>
      </c>
      <c r="H2382" s="2">
        <f t="shared" si="295"/>
        <v>0.48260000000000042</v>
      </c>
      <c r="I2382" s="2">
        <f t="array" ref="I2382">SUMPRODUCT(B2366:B2385, (ROW(B2366:B2385)-ROW(B2366)+1)) / (20*21/2)</f>
        <v>0.51633333333333331</v>
      </c>
      <c r="J2382" s="2">
        <f t="shared" si="290"/>
        <v>0.50793235067483877</v>
      </c>
      <c r="K2382" s="2">
        <f t="shared" si="292"/>
        <v>0.48999686574422657</v>
      </c>
    </row>
    <row r="2383" spans="1:11" ht="13.5" x14ac:dyDescent="0.25">
      <c r="A2383" s="3">
        <f>TITRES_STAT!B2386</f>
        <v>45776</v>
      </c>
      <c r="B2383" s="5">
        <f>TITRES_STAT!D2386</f>
        <v>0.53</v>
      </c>
      <c r="C2383" s="2">
        <f t="shared" si="293"/>
        <v>2.0000000000000018E-2</v>
      </c>
      <c r="D2383" s="2">
        <f t="shared" si="294"/>
        <v>0.51</v>
      </c>
      <c r="E2383" s="2">
        <f t="shared" si="296"/>
        <v>0.505</v>
      </c>
      <c r="F2383" s="2">
        <f t="shared" si="289"/>
        <v>0.52799999999999991</v>
      </c>
      <c r="G2383" s="2">
        <f t="shared" si="291"/>
        <v>0.46899999999999997</v>
      </c>
      <c r="H2383" s="2">
        <f t="shared" si="295"/>
        <v>0.48260000000000047</v>
      </c>
      <c r="I2383" s="2">
        <f t="array" ref="I2383">SUMPRODUCT(B2367:B2386, (ROW(B2367:B2386)-ROW(B2367)+1)) / (20*21/2)</f>
        <v>0.51561904761904775</v>
      </c>
      <c r="J2383" s="2">
        <f t="shared" si="290"/>
        <v>0.51003403156294935</v>
      </c>
      <c r="K2383" s="2">
        <f t="shared" si="292"/>
        <v>0.49156561610719812</v>
      </c>
    </row>
    <row r="2384" spans="1:11" ht="13.5" x14ac:dyDescent="0.25">
      <c r="A2384" s="3">
        <f>TITRES_STAT!B2387</f>
        <v>45777</v>
      </c>
      <c r="B2384" s="5">
        <f>TITRES_STAT!D2387</f>
        <v>0.52</v>
      </c>
      <c r="C2384" s="2">
        <f t="shared" si="293"/>
        <v>-1.0000000000000009E-2</v>
      </c>
      <c r="D2384" s="2">
        <f t="shared" si="294"/>
        <v>0.51200000000000001</v>
      </c>
      <c r="E2384" s="2">
        <f t="shared" si="296"/>
        <v>0.50700000000000001</v>
      </c>
      <c r="F2384" s="2">
        <f t="shared" si="289"/>
        <v>0.52799999999999991</v>
      </c>
      <c r="G2384" s="2">
        <f t="shared" si="291"/>
        <v>0.4714000000000001</v>
      </c>
      <c r="H2384" s="2">
        <f t="shared" si="295"/>
        <v>0.48255000000000048</v>
      </c>
      <c r="I2384" s="2">
        <f t="array" ref="I2384">SUMPRODUCT(B2368:B2387, (ROW(B2368:B2387)-ROW(B2368)+1)) / (20*21/2)</f>
        <v>0.51509523809523816</v>
      </c>
      <c r="J2384" s="2">
        <f t="shared" si="290"/>
        <v>0.5109831714140971</v>
      </c>
      <c r="K2384" s="2">
        <f t="shared" si="292"/>
        <v>0.4926806899853472</v>
      </c>
    </row>
    <row r="2385" spans="1:11" ht="13.5" x14ac:dyDescent="0.25">
      <c r="A2385" s="3">
        <f>TITRES_STAT!B2388</f>
        <v>45779</v>
      </c>
      <c r="B2385" s="5">
        <f>TITRES_STAT!D2388</f>
        <v>0.53</v>
      </c>
      <c r="C2385" s="2">
        <f t="shared" si="293"/>
        <v>1.0000000000000009E-2</v>
      </c>
      <c r="D2385" s="2">
        <f t="shared" si="294"/>
        <v>0.51600000000000001</v>
      </c>
      <c r="E2385" s="2">
        <f t="shared" si="296"/>
        <v>0.50900000000000012</v>
      </c>
      <c r="F2385" s="2">
        <f t="shared" si="289"/>
        <v>0.52749999999999986</v>
      </c>
      <c r="G2385" s="2">
        <f t="shared" si="291"/>
        <v>0.47400000000000014</v>
      </c>
      <c r="H2385" s="2">
        <f t="shared" si="295"/>
        <v>0.48265000000000052</v>
      </c>
      <c r="I2385" s="2">
        <f t="array" ref="I2385">SUMPRODUCT(B2369:B2388, (ROW(B2369:B2388)-ROW(B2369)+1)) / (20*21/2)</f>
        <v>0.51580952380952383</v>
      </c>
      <c r="J2385" s="2">
        <f t="shared" si="290"/>
        <v>0.51279429794608788</v>
      </c>
      <c r="K2385" s="2">
        <f t="shared" si="292"/>
        <v>0.49414419233886303</v>
      </c>
    </row>
    <row r="2386" spans="1:11" ht="13.5" x14ac:dyDescent="0.25">
      <c r="A2386" s="3">
        <f>TITRES_STAT!B2389</f>
        <v>45782</v>
      </c>
      <c r="B2386" s="5">
        <f>TITRES_STAT!D2389</f>
        <v>0.52</v>
      </c>
      <c r="C2386" s="2">
        <f t="shared" si="293"/>
        <v>-1.0000000000000009E-2</v>
      </c>
      <c r="D2386" s="2">
        <f t="shared" si="294"/>
        <v>0.52200000000000002</v>
      </c>
      <c r="E2386" s="2">
        <f t="shared" si="296"/>
        <v>0.51000000000000012</v>
      </c>
      <c r="F2386" s="2">
        <f t="shared" si="289"/>
        <v>0.52549999999999986</v>
      </c>
      <c r="G2386" s="2">
        <f t="shared" si="291"/>
        <v>0.4764000000000001</v>
      </c>
      <c r="H2386" s="2">
        <f t="shared" si="295"/>
        <v>0.48270000000000041</v>
      </c>
      <c r="I2386" s="2">
        <f t="array" ref="I2386">SUMPRODUCT(B2370:B2389, (ROW(B2370:B2389)-ROW(B2370)+1)) / (20*21/2)</f>
        <v>0.51680952380952383</v>
      </c>
      <c r="J2386" s="2">
        <f t="shared" si="290"/>
        <v>0.51348055528455572</v>
      </c>
      <c r="K2386" s="2">
        <f t="shared" si="292"/>
        <v>0.49515814558047627</v>
      </c>
    </row>
    <row r="2387" spans="1:11" ht="13.5" x14ac:dyDescent="0.25">
      <c r="A2387" s="3">
        <f>TITRES_STAT!B2390</f>
        <v>45783</v>
      </c>
      <c r="B2387" s="5">
        <f>TITRES_STAT!D2390</f>
        <v>0.52</v>
      </c>
      <c r="C2387" s="2">
        <f t="shared" si="293"/>
        <v>0</v>
      </c>
      <c r="D2387" s="2">
        <f t="shared" si="294"/>
        <v>0.52400000000000002</v>
      </c>
      <c r="E2387" s="2">
        <f t="shared" si="296"/>
        <v>0.5129999999999999</v>
      </c>
      <c r="F2387" s="2">
        <f t="shared" si="289"/>
        <v>0.52249999999999985</v>
      </c>
      <c r="G2387" s="2">
        <f t="shared" si="291"/>
        <v>0.47900000000000015</v>
      </c>
      <c r="H2387" s="2">
        <f t="shared" si="295"/>
        <v>0.4827500000000004</v>
      </c>
      <c r="I2387" s="2">
        <f t="array" ref="I2387">SUMPRODUCT(B2371:B2390, (ROW(B2371:B2390)-ROW(B2371)+1)) / (20*21/2)</f>
        <v>0.51804761904761909</v>
      </c>
      <c r="J2387" s="2">
        <f t="shared" si="290"/>
        <v>0.51410145478126468</v>
      </c>
      <c r="K2387" s="2">
        <f t="shared" si="292"/>
        <v>0.49613233594986939</v>
      </c>
    </row>
    <row r="2388" spans="1:11" ht="13.5" x14ac:dyDescent="0.25">
      <c r="A2388" s="3">
        <f>TITRES_STAT!B2391</f>
        <v>45784</v>
      </c>
      <c r="B2388" s="5">
        <f>TITRES_STAT!D2391</f>
        <v>0.53</v>
      </c>
      <c r="C2388" s="2">
        <f t="shared" si="293"/>
        <v>1.0000000000000009E-2</v>
      </c>
      <c r="D2388" s="2">
        <f t="shared" si="294"/>
        <v>0.52400000000000002</v>
      </c>
      <c r="E2388" s="2">
        <f t="shared" si="296"/>
        <v>0.5169999999999999</v>
      </c>
      <c r="F2388" s="2">
        <f t="shared" ref="F2388:F2451" si="297">AVERAGE(B2369:B2388)</f>
        <v>0.51949999999999996</v>
      </c>
      <c r="G2388" s="2">
        <f t="shared" si="291"/>
        <v>0.48180000000000012</v>
      </c>
      <c r="H2388" s="2">
        <f t="shared" si="295"/>
        <v>0.48295000000000038</v>
      </c>
      <c r="I2388" s="2">
        <f t="array" ref="I2388">SUMPRODUCT(B2372:B2391, (ROW(B2372:B2391)-ROW(B2372)+1)) / (20*21/2)</f>
        <v>0.51752380952380961</v>
      </c>
      <c r="J2388" s="2">
        <f t="shared" si="290"/>
        <v>0.51561560194495382</v>
      </c>
      <c r="K2388" s="2">
        <f t="shared" si="292"/>
        <v>0.49746047963810985</v>
      </c>
    </row>
    <row r="2389" spans="1:11" ht="13.5" x14ac:dyDescent="0.25">
      <c r="A2389" s="3">
        <f>TITRES_STAT!B2392</f>
        <v>45785</v>
      </c>
      <c r="B2389" s="5">
        <f>TITRES_STAT!D2392</f>
        <v>0.53</v>
      </c>
      <c r="C2389" s="2">
        <f t="shared" si="293"/>
        <v>0</v>
      </c>
      <c r="D2389" s="2">
        <f t="shared" si="294"/>
        <v>0.52600000000000002</v>
      </c>
      <c r="E2389" s="2">
        <f t="shared" si="296"/>
        <v>0.51900000000000002</v>
      </c>
      <c r="F2389" s="2">
        <f t="shared" si="297"/>
        <v>0.5169999999999999</v>
      </c>
      <c r="G2389" s="2">
        <f t="shared" si="291"/>
        <v>0.48440000000000011</v>
      </c>
      <c r="H2389" s="2">
        <f t="shared" si="295"/>
        <v>0.48305000000000037</v>
      </c>
      <c r="I2389" s="2">
        <f t="array" ref="I2389">SUMPRODUCT(B2373:B2392, (ROW(B2373:B2392)-ROW(B2373)+1)) / (20*21/2)</f>
        <v>0.51523809523809527</v>
      </c>
      <c r="J2389" s="2">
        <f t="shared" ref="J2389:J2452" si="298">$J$4*B2389+J2388*(1-$J$4)</f>
        <v>0.51698554461686297</v>
      </c>
      <c r="K2389" s="2">
        <f t="shared" si="292"/>
        <v>0.49873653926014483</v>
      </c>
    </row>
    <row r="2390" spans="1:11" ht="13.5" x14ac:dyDescent="0.25">
      <c r="A2390" s="3">
        <f>TITRES_STAT!B2393</f>
        <v>45786</v>
      </c>
      <c r="B2390" s="5">
        <f>TITRES_STAT!D2393</f>
        <v>0.53</v>
      </c>
      <c r="C2390" s="2">
        <f t="shared" si="293"/>
        <v>0</v>
      </c>
      <c r="D2390" s="2">
        <f t="shared" si="294"/>
        <v>0.52600000000000002</v>
      </c>
      <c r="E2390" s="2">
        <f t="shared" si="296"/>
        <v>0.52100000000000013</v>
      </c>
      <c r="F2390" s="2">
        <f t="shared" si="297"/>
        <v>0.51549999999999996</v>
      </c>
      <c r="G2390" s="2">
        <f t="shared" si="291"/>
        <v>0.48680000000000012</v>
      </c>
      <c r="H2390" s="2">
        <f t="shared" si="295"/>
        <v>0.48305000000000042</v>
      </c>
      <c r="I2390" s="2">
        <f t="array" ref="I2390">SUMPRODUCT(B2374:B2393, (ROW(B2374:B2393)-ROW(B2374)+1)) / (20*21/2)</f>
        <v>0.51500000000000012</v>
      </c>
      <c r="J2390" s="2">
        <f t="shared" si="298"/>
        <v>0.51822501655811415</v>
      </c>
      <c r="K2390" s="2">
        <f t="shared" si="292"/>
        <v>0.49996255732837447</v>
      </c>
    </row>
    <row r="2391" spans="1:11" ht="13.5" x14ac:dyDescent="0.25">
      <c r="A2391" s="3">
        <f>TITRES_STAT!B2394</f>
        <v>45789</v>
      </c>
      <c r="B2391" s="5">
        <f>TITRES_STAT!D2394</f>
        <v>0.51</v>
      </c>
      <c r="C2391" s="2">
        <f t="shared" si="293"/>
        <v>-2.0000000000000018E-2</v>
      </c>
      <c r="D2391" s="2">
        <f t="shared" si="294"/>
        <v>0.52400000000000002</v>
      </c>
      <c r="E2391" s="2">
        <f t="shared" si="296"/>
        <v>0.52300000000000002</v>
      </c>
      <c r="F2391" s="2">
        <f t="shared" si="297"/>
        <v>0.5139999999999999</v>
      </c>
      <c r="G2391" s="2">
        <f t="shared" si="291"/>
        <v>0.48900000000000021</v>
      </c>
      <c r="H2391" s="2">
        <f t="shared" si="295"/>
        <v>0.4829000000000005</v>
      </c>
      <c r="I2391" s="2">
        <f t="array" ref="I2391">SUMPRODUCT(B2375:B2394, (ROW(B2375:B2394)-ROW(B2375)+1)) / (20*21/2)</f>
        <v>0.51385714285714279</v>
      </c>
      <c r="J2391" s="2">
        <f t="shared" si="298"/>
        <v>0.51744168164781756</v>
      </c>
      <c r="K2391" s="2">
        <f t="shared" si="292"/>
        <v>0.5003561825311833</v>
      </c>
    </row>
    <row r="2392" spans="1:11" ht="13.5" x14ac:dyDescent="0.25">
      <c r="A2392" s="3">
        <f>TITRES_STAT!B2395</f>
        <v>45790</v>
      </c>
      <c r="B2392" s="5">
        <f>TITRES_STAT!D2395</f>
        <v>0.49</v>
      </c>
      <c r="C2392" s="2">
        <f t="shared" si="293"/>
        <v>-2.0000000000000018E-2</v>
      </c>
      <c r="D2392" s="2">
        <f t="shared" si="294"/>
        <v>0.51800000000000002</v>
      </c>
      <c r="E2392" s="2">
        <f t="shared" si="296"/>
        <v>0.52100000000000013</v>
      </c>
      <c r="F2392" s="2">
        <f t="shared" si="297"/>
        <v>0.51249999999999996</v>
      </c>
      <c r="G2392" s="2">
        <f t="shared" si="291"/>
        <v>0.49060000000000009</v>
      </c>
      <c r="H2392" s="2">
        <f t="shared" si="295"/>
        <v>0.48255000000000048</v>
      </c>
      <c r="I2392" s="2">
        <f t="array" ref="I2392">SUMPRODUCT(B2376:B2395, (ROW(B2376:B2395)-ROW(B2376)+1)) / (20*21/2)</f>
        <v>0.51461904761904775</v>
      </c>
      <c r="J2392" s="2">
        <f t="shared" si="298"/>
        <v>0.51482818815754927</v>
      </c>
      <c r="K2392" s="2">
        <f t="shared" si="292"/>
        <v>0.4999500577260389</v>
      </c>
    </row>
    <row r="2393" spans="1:11" ht="13.5" x14ac:dyDescent="0.25">
      <c r="A2393" s="3">
        <f>TITRES_STAT!B2396</f>
        <v>45791</v>
      </c>
      <c r="B2393" s="5">
        <f>TITRES_STAT!D2396</f>
        <v>0.51</v>
      </c>
      <c r="C2393" s="2">
        <f t="shared" si="293"/>
        <v>2.0000000000000018E-2</v>
      </c>
      <c r="D2393" s="2">
        <f t="shared" si="294"/>
        <v>0.51400000000000001</v>
      </c>
      <c r="E2393" s="2">
        <f t="shared" si="296"/>
        <v>0.51900000000000002</v>
      </c>
      <c r="F2393" s="2">
        <f t="shared" si="297"/>
        <v>0.51200000000000001</v>
      </c>
      <c r="G2393" s="2">
        <f t="shared" si="291"/>
        <v>0.49280000000000007</v>
      </c>
      <c r="H2393" s="2">
        <f t="shared" si="295"/>
        <v>0.48240000000000044</v>
      </c>
      <c r="I2393" s="2">
        <f t="array" ref="I2393">SUMPRODUCT(B2377:B2396, (ROW(B2377:B2396)-ROW(B2377)+1)) / (20*21/2)</f>
        <v>0.51628571428571424</v>
      </c>
      <c r="J2393" s="2">
        <f t="shared" si="298"/>
        <v>0.51436836071397318</v>
      </c>
      <c r="K2393" s="2">
        <f t="shared" si="292"/>
        <v>0.50034417310933155</v>
      </c>
    </row>
    <row r="2394" spans="1:11" ht="13.5" x14ac:dyDescent="0.25">
      <c r="A2394" s="3">
        <f>TITRES_STAT!B2397</f>
        <v>45792</v>
      </c>
      <c r="B2394" s="5">
        <f>TITRES_STAT!D2397</f>
        <v>0.5</v>
      </c>
      <c r="C2394" s="2">
        <f t="shared" si="293"/>
        <v>-1.0000000000000009E-2</v>
      </c>
      <c r="D2394" s="2">
        <f t="shared" si="294"/>
        <v>0.50800000000000001</v>
      </c>
      <c r="E2394" s="2">
        <f t="shared" si="296"/>
        <v>0.51700000000000002</v>
      </c>
      <c r="F2394" s="2">
        <f t="shared" si="297"/>
        <v>0.51200000000000001</v>
      </c>
      <c r="G2394" s="2">
        <f t="shared" si="291"/>
        <v>0.49460000000000015</v>
      </c>
      <c r="H2394" s="2">
        <f t="shared" si="295"/>
        <v>0.48220000000000046</v>
      </c>
      <c r="I2394" s="2">
        <f t="array" ref="I2394">SUMPRODUCT(B2378:B2397, (ROW(B2378:B2397)-ROW(B2378)+1)) / (20*21/2)</f>
        <v>0.5178571428571429</v>
      </c>
      <c r="J2394" s="2">
        <f t="shared" si="298"/>
        <v>0.51299994540788052</v>
      </c>
      <c r="K2394" s="2">
        <f t="shared" si="292"/>
        <v>0.50033067612465187</v>
      </c>
    </row>
    <row r="2395" spans="1:11" ht="13.5" x14ac:dyDescent="0.25">
      <c r="A2395" s="3">
        <f>TITRES_STAT!B2398</f>
        <v>45793</v>
      </c>
      <c r="B2395" s="5">
        <f>TITRES_STAT!D2398</f>
        <v>0.52</v>
      </c>
      <c r="C2395" s="2">
        <f t="shared" si="293"/>
        <v>2.0000000000000018E-2</v>
      </c>
      <c r="D2395" s="2">
        <f t="shared" si="294"/>
        <v>0.50600000000000001</v>
      </c>
      <c r="E2395" s="2">
        <f t="shared" si="296"/>
        <v>0.51600000000000001</v>
      </c>
      <c r="F2395" s="2">
        <f t="shared" si="297"/>
        <v>0.51250000000000007</v>
      </c>
      <c r="G2395" s="2">
        <f t="shared" si="291"/>
        <v>0.49700000000000016</v>
      </c>
      <c r="H2395" s="2">
        <f t="shared" si="295"/>
        <v>0.48220000000000041</v>
      </c>
      <c r="I2395" s="2">
        <f t="array" ref="I2395">SUMPRODUCT(B2379:B2398, (ROW(B2379:B2398)-ROW(B2379)+1)) / (20*21/2)</f>
        <v>0.52114285714285724</v>
      </c>
      <c r="J2395" s="2">
        <f t="shared" si="298"/>
        <v>0.5136666172737967</v>
      </c>
      <c r="K2395" s="2">
        <f t="shared" si="292"/>
        <v>0.50110202215897925</v>
      </c>
    </row>
    <row r="2396" spans="1:11" ht="13.5" x14ac:dyDescent="0.25">
      <c r="A2396" s="3">
        <f>TITRES_STAT!B2399</f>
        <v>45796</v>
      </c>
      <c r="B2396" s="5">
        <f>TITRES_STAT!D2399</f>
        <v>0.53</v>
      </c>
      <c r="C2396" s="2">
        <f t="shared" si="293"/>
        <v>1.0000000000000009E-2</v>
      </c>
      <c r="D2396" s="2">
        <f t="shared" si="294"/>
        <v>0.51</v>
      </c>
      <c r="E2396" s="2">
        <f t="shared" si="296"/>
        <v>0.51700000000000013</v>
      </c>
      <c r="F2396" s="2">
        <f t="shared" si="297"/>
        <v>0.51349999999999996</v>
      </c>
      <c r="G2396" s="2">
        <f t="shared" si="291"/>
        <v>0.49940000000000018</v>
      </c>
      <c r="H2396" s="2">
        <f t="shared" si="295"/>
        <v>0.48215000000000047</v>
      </c>
      <c r="I2396" s="2">
        <f t="array" ref="I2396">SUMPRODUCT(B2380:B2399, (ROW(B2380:B2399)-ROW(B2380)+1)) / (20*21/2)</f>
        <v>0.5260476190476191</v>
      </c>
      <c r="J2396" s="2">
        <f t="shared" si="298"/>
        <v>0.51522217753343513</v>
      </c>
      <c r="K2396" s="2">
        <f t="shared" si="292"/>
        <v>0.50223527619196051</v>
      </c>
    </row>
    <row r="2397" spans="1:11" ht="13.5" x14ac:dyDescent="0.25">
      <c r="A2397" s="3">
        <f>TITRES_STAT!B2400</f>
        <v>45797</v>
      </c>
      <c r="B2397" s="5">
        <f>TITRES_STAT!D2400</f>
        <v>0.53</v>
      </c>
      <c r="C2397" s="2">
        <f t="shared" si="293"/>
        <v>0</v>
      </c>
      <c r="D2397" s="2">
        <f t="shared" si="294"/>
        <v>0.51800000000000002</v>
      </c>
      <c r="E2397" s="2">
        <f t="shared" si="296"/>
        <v>0.51800000000000002</v>
      </c>
      <c r="F2397" s="2">
        <f t="shared" si="297"/>
        <v>0.51549999999999996</v>
      </c>
      <c r="G2397" s="2">
        <f t="shared" si="291"/>
        <v>0.50200000000000011</v>
      </c>
      <c r="H2397" s="2">
        <f t="shared" si="295"/>
        <v>0.48210000000000042</v>
      </c>
      <c r="I2397" s="2">
        <f t="array" ref="I2397">SUMPRODUCT(B2381:B2400, (ROW(B2381:B2400)-ROW(B2381)+1)) / (20*21/2)</f>
        <v>0.52876190476190488</v>
      </c>
      <c r="J2397" s="2">
        <f t="shared" si="298"/>
        <v>0.51662958919691748</v>
      </c>
      <c r="K2397" s="2">
        <f t="shared" si="292"/>
        <v>0.50332408889031499</v>
      </c>
    </row>
    <row r="2398" spans="1:11" ht="13.5" x14ac:dyDescent="0.25">
      <c r="A2398" s="3">
        <f>TITRES_STAT!B2401</f>
        <v>45798</v>
      </c>
      <c r="B2398" s="5">
        <f>TITRES_STAT!D2401</f>
        <v>0.55000000000000004</v>
      </c>
      <c r="C2398" s="2">
        <f t="shared" si="293"/>
        <v>2.0000000000000018E-2</v>
      </c>
      <c r="D2398" s="2">
        <f t="shared" si="294"/>
        <v>0.52600000000000002</v>
      </c>
      <c r="E2398" s="2">
        <f t="shared" si="296"/>
        <v>0.52</v>
      </c>
      <c r="F2398" s="2">
        <f t="shared" si="297"/>
        <v>0.51849999999999985</v>
      </c>
      <c r="G2398" s="2">
        <f t="shared" si="291"/>
        <v>0.50500000000000012</v>
      </c>
      <c r="H2398" s="2">
        <f t="shared" si="295"/>
        <v>0.48220000000000035</v>
      </c>
      <c r="I2398" s="2">
        <f t="array" ref="I2398">SUMPRODUCT(B2382:B2401, (ROW(B2382:B2401)-ROW(B2382)+1)) / (20*21/2)</f>
        <v>0.53128571428571436</v>
      </c>
      <c r="J2398" s="2">
        <f t="shared" si="298"/>
        <v>0.51980772355911586</v>
      </c>
      <c r="K2398" s="2">
        <f t="shared" si="292"/>
        <v>0.50515451677696932</v>
      </c>
    </row>
    <row r="2399" spans="1:11" ht="13.5" x14ac:dyDescent="0.25">
      <c r="A2399" s="3">
        <f>TITRES_STAT!B2402</f>
        <v>45799</v>
      </c>
      <c r="B2399" s="5">
        <f>TITRES_STAT!D2402</f>
        <v>0.56999999999999995</v>
      </c>
      <c r="C2399" s="2">
        <f t="shared" si="293"/>
        <v>1.9999999999999907E-2</v>
      </c>
      <c r="D2399" s="2">
        <f t="shared" si="294"/>
        <v>0.53999999999999992</v>
      </c>
      <c r="E2399" s="2">
        <f t="shared" si="296"/>
        <v>0.52400000000000002</v>
      </c>
      <c r="F2399" s="2">
        <f t="shared" si="297"/>
        <v>0.52149999999999996</v>
      </c>
      <c r="G2399" s="2">
        <f t="shared" si="291"/>
        <v>0.50840000000000007</v>
      </c>
      <c r="H2399" s="2">
        <f t="shared" si="295"/>
        <v>0.48240000000000033</v>
      </c>
      <c r="I2399" s="2">
        <f t="array" ref="I2399">SUMPRODUCT(B2383:B2402, (ROW(B2383:B2402)-ROW(B2383)+1)) / (20*21/2)</f>
        <v>0.53352380952380951</v>
      </c>
      <c r="J2399" s="2">
        <f t="shared" si="298"/>
        <v>0.5245879403630096</v>
      </c>
      <c r="K2399" s="2">
        <f t="shared" si="292"/>
        <v>0.50769747690336275</v>
      </c>
    </row>
    <row r="2400" spans="1:11" ht="13.5" x14ac:dyDescent="0.25">
      <c r="A2400" s="3">
        <f>TITRES_STAT!B2403</f>
        <v>45800</v>
      </c>
      <c r="B2400" s="5">
        <f>TITRES_STAT!D2403</f>
        <v>0.55000000000000004</v>
      </c>
      <c r="C2400" s="2">
        <f t="shared" si="293"/>
        <v>-1.9999999999999907E-2</v>
      </c>
      <c r="D2400" s="2">
        <f t="shared" si="294"/>
        <v>0.54600000000000004</v>
      </c>
      <c r="E2400" s="2">
        <f t="shared" si="296"/>
        <v>0.52600000000000002</v>
      </c>
      <c r="F2400" s="2">
        <f t="shared" si="297"/>
        <v>0.52350000000000008</v>
      </c>
      <c r="G2400" s="2">
        <f t="shared" si="291"/>
        <v>0.51120000000000021</v>
      </c>
      <c r="H2400" s="2">
        <f t="shared" si="295"/>
        <v>0.48240000000000038</v>
      </c>
      <c r="I2400" s="2">
        <f t="array" ref="I2400">SUMPRODUCT(B2384:B2403, (ROW(B2384:B2403)-ROW(B2384)+1)) / (20*21/2)</f>
        <v>0.53366666666666673</v>
      </c>
      <c r="J2400" s="2">
        <f t="shared" si="298"/>
        <v>0.52700813651891343</v>
      </c>
      <c r="K2400" s="2">
        <f t="shared" si="292"/>
        <v>0.50935639937774069</v>
      </c>
    </row>
    <row r="2401" spans="1:11" ht="13.5" x14ac:dyDescent="0.25">
      <c r="A2401" s="3">
        <f>TITRES_STAT!B2404</f>
        <v>45803</v>
      </c>
      <c r="B2401" s="5">
        <f>TITRES_STAT!D2404</f>
        <v>0.55000000000000004</v>
      </c>
      <c r="C2401" s="2">
        <f t="shared" si="293"/>
        <v>0</v>
      </c>
      <c r="D2401" s="2">
        <f t="shared" si="294"/>
        <v>0.55000000000000004</v>
      </c>
      <c r="E2401" s="2">
        <f t="shared" si="296"/>
        <v>0.53</v>
      </c>
      <c r="F2401" s="2">
        <f t="shared" si="297"/>
        <v>0.52650000000000019</v>
      </c>
      <c r="G2401" s="2">
        <f t="shared" si="291"/>
        <v>0.51380000000000015</v>
      </c>
      <c r="H2401" s="2">
        <f t="shared" si="295"/>
        <v>0.48250000000000026</v>
      </c>
      <c r="I2401" s="2">
        <f t="array" ref="I2401">SUMPRODUCT(B2385:B2404, (ROW(B2385:B2404)-ROW(B2385)+1)) / (20*21/2)</f>
        <v>0.53190476190476188</v>
      </c>
      <c r="J2401" s="2">
        <f t="shared" si="298"/>
        <v>0.52919783780282648</v>
      </c>
      <c r="K2401" s="2">
        <f t="shared" si="292"/>
        <v>0.51095026606880967</v>
      </c>
    </row>
    <row r="2402" spans="1:11" ht="13.5" x14ac:dyDescent="0.25">
      <c r="A2402" s="3">
        <f>TITRES_STAT!B2405</f>
        <v>45804</v>
      </c>
      <c r="B2402" s="5">
        <f>TITRES_STAT!D2405</f>
        <v>0.55000000000000004</v>
      </c>
      <c r="C2402" s="2">
        <f t="shared" si="293"/>
        <v>0</v>
      </c>
      <c r="D2402" s="2">
        <f t="shared" si="294"/>
        <v>0.55400000000000005</v>
      </c>
      <c r="E2402" s="2">
        <f t="shared" si="296"/>
        <v>0.53599999999999992</v>
      </c>
      <c r="F2402" s="2">
        <f t="shared" si="297"/>
        <v>0.52850000000000019</v>
      </c>
      <c r="G2402" s="2">
        <f t="shared" si="291"/>
        <v>0.51620000000000021</v>
      </c>
      <c r="H2402" s="2">
        <f t="shared" si="295"/>
        <v>0.48270000000000024</v>
      </c>
      <c r="I2402" s="2">
        <f t="array" ref="I2402">SUMPRODUCT(B2386:B2405, (ROW(B2386:B2405)-ROW(B2386)+1)) / (20*21/2)</f>
        <v>0.52828571428571425</v>
      </c>
      <c r="J2402" s="2">
        <f t="shared" si="298"/>
        <v>0.53117899610731922</v>
      </c>
      <c r="K2402" s="2">
        <f t="shared" si="292"/>
        <v>0.51248162818375831</v>
      </c>
    </row>
    <row r="2403" spans="1:11" ht="13.5" x14ac:dyDescent="0.25">
      <c r="A2403" s="3">
        <f>TITRES_STAT!B2406</f>
        <v>45805</v>
      </c>
      <c r="B2403" s="5">
        <f>TITRES_STAT!D2406</f>
        <v>0.53</v>
      </c>
      <c r="C2403" s="2">
        <f t="shared" si="293"/>
        <v>-2.0000000000000018E-2</v>
      </c>
      <c r="D2403" s="2">
        <f t="shared" si="294"/>
        <v>0.55000000000000004</v>
      </c>
      <c r="E2403" s="2">
        <f t="shared" si="296"/>
        <v>0.53800000000000003</v>
      </c>
      <c r="F2403" s="2">
        <f t="shared" si="297"/>
        <v>0.52850000000000008</v>
      </c>
      <c r="G2403" s="2">
        <f t="shared" si="291"/>
        <v>0.51800000000000013</v>
      </c>
      <c r="H2403" s="2">
        <f t="shared" si="295"/>
        <v>0.48290000000000022</v>
      </c>
      <c r="I2403" s="2">
        <f t="array" ref="I2403">SUMPRODUCT(B2387:B2406, (ROW(B2387:B2406)-ROW(B2387)+1)) / (20*21/2)</f>
        <v>0.52580952380952384</v>
      </c>
      <c r="J2403" s="2">
        <f t="shared" si="298"/>
        <v>0.53106671076376499</v>
      </c>
      <c r="K2403" s="2">
        <f t="shared" si="292"/>
        <v>0.51316862315694423</v>
      </c>
    </row>
    <row r="2404" spans="1:11" ht="13.5" x14ac:dyDescent="0.25">
      <c r="A2404" s="3">
        <f>TITRES_STAT!B2407</f>
        <v>45806</v>
      </c>
      <c r="B2404" s="5">
        <f>TITRES_STAT!D2407</f>
        <v>0.51</v>
      </c>
      <c r="C2404" s="2">
        <f t="shared" si="293"/>
        <v>-2.0000000000000018E-2</v>
      </c>
      <c r="D2404" s="2">
        <f t="shared" si="294"/>
        <v>0.53800000000000003</v>
      </c>
      <c r="E2404" s="2">
        <f t="shared" si="296"/>
        <v>0.53899999999999992</v>
      </c>
      <c r="F2404" s="2">
        <f t="shared" si="297"/>
        <v>0.52800000000000002</v>
      </c>
      <c r="G2404" s="2">
        <f t="shared" si="291"/>
        <v>0.51920000000000011</v>
      </c>
      <c r="H2404" s="2">
        <f t="shared" si="295"/>
        <v>0.48310000000000025</v>
      </c>
      <c r="I2404" s="2">
        <f t="array" ref="I2404">SUMPRODUCT(B2388:B2407, (ROW(B2388:B2407)-ROW(B2388)+1)) / (20*21/2)</f>
        <v>0.52533333333333343</v>
      </c>
      <c r="J2404" s="2">
        <f t="shared" si="298"/>
        <v>0.52906035735769219</v>
      </c>
      <c r="K2404" s="2">
        <f t="shared" si="292"/>
        <v>0.51304436342529935</v>
      </c>
    </row>
    <row r="2405" spans="1:11" ht="13.5" x14ac:dyDescent="0.25">
      <c r="A2405" s="3">
        <f>TITRES_STAT!B2408</f>
        <v>45807</v>
      </c>
      <c r="B2405" s="5">
        <f>TITRES_STAT!D2408</f>
        <v>0.49</v>
      </c>
      <c r="C2405" s="2">
        <f t="shared" si="293"/>
        <v>-2.0000000000000018E-2</v>
      </c>
      <c r="D2405" s="2">
        <f t="shared" si="294"/>
        <v>0.52600000000000002</v>
      </c>
      <c r="E2405" s="2">
        <f t="shared" si="296"/>
        <v>0.53600000000000003</v>
      </c>
      <c r="F2405" s="2">
        <f t="shared" si="297"/>
        <v>0.52600000000000002</v>
      </c>
      <c r="G2405" s="2">
        <f t="shared" si="291"/>
        <v>0.52020000000000022</v>
      </c>
      <c r="H2405" s="2">
        <f t="shared" si="295"/>
        <v>0.48310000000000025</v>
      </c>
      <c r="I2405" s="2">
        <f t="array" ref="I2405">SUMPRODUCT(B2389:B2408, (ROW(B2389:B2408)-ROW(B2389)+1)) / (20*21/2)</f>
        <v>0.5248571428571428</v>
      </c>
      <c r="J2405" s="2">
        <f t="shared" si="298"/>
        <v>0.52534032332362623</v>
      </c>
      <c r="K2405" s="2">
        <f t="shared" si="292"/>
        <v>0.51214066289881699</v>
      </c>
    </row>
    <row r="2406" spans="1:11" ht="13.5" x14ac:dyDescent="0.25">
      <c r="A2406" s="3">
        <f>TITRES_STAT!B2409</f>
        <v>45810</v>
      </c>
      <c r="B2406" s="5">
        <f>TITRES_STAT!D2409</f>
        <v>0.5</v>
      </c>
      <c r="C2406" s="2">
        <f t="shared" si="293"/>
        <v>1.0000000000000009E-2</v>
      </c>
      <c r="D2406" s="2">
        <f t="shared" si="294"/>
        <v>0.51600000000000001</v>
      </c>
      <c r="E2406" s="2">
        <f t="shared" si="296"/>
        <v>0.53300000000000003</v>
      </c>
      <c r="F2406" s="2">
        <f t="shared" si="297"/>
        <v>0.52500000000000002</v>
      </c>
      <c r="G2406" s="2">
        <f t="shared" si="291"/>
        <v>0.52120000000000022</v>
      </c>
      <c r="H2406" s="2">
        <f t="shared" si="295"/>
        <v>0.48305000000000015</v>
      </c>
      <c r="I2406" s="2">
        <f t="array" ref="I2406">SUMPRODUCT(B2390:B2409, (ROW(B2390:B2409)-ROW(B2390)+1)) / (20*21/2)</f>
        <v>0.5225238095238095</v>
      </c>
      <c r="J2406" s="2">
        <f t="shared" si="298"/>
        <v>0.5229269591975666</v>
      </c>
      <c r="K2406" s="2">
        <f t="shared" si="292"/>
        <v>0.51166455847141246</v>
      </c>
    </row>
    <row r="2407" spans="1:11" ht="13.5" x14ac:dyDescent="0.25">
      <c r="A2407" s="3">
        <f>TITRES_STAT!B2410</f>
        <v>45811</v>
      </c>
      <c r="B2407" s="5">
        <f>TITRES_STAT!D2410</f>
        <v>0.52</v>
      </c>
      <c r="C2407" s="2">
        <f t="shared" si="293"/>
        <v>2.0000000000000018E-2</v>
      </c>
      <c r="D2407" s="2">
        <f t="shared" si="294"/>
        <v>0.51</v>
      </c>
      <c r="E2407" s="2">
        <f t="shared" si="296"/>
        <v>0.53200000000000003</v>
      </c>
      <c r="F2407" s="2">
        <f t="shared" si="297"/>
        <v>0.52499999999999991</v>
      </c>
      <c r="G2407" s="2">
        <f t="shared" si="291"/>
        <v>0.52260000000000018</v>
      </c>
      <c r="H2407" s="2">
        <f t="shared" si="295"/>
        <v>0.48310000000000014</v>
      </c>
      <c r="I2407" s="2">
        <f t="array" ref="I2407">SUMPRODUCT(B2391:B2410, (ROW(B2391:B2410)-ROW(B2391)+1)) / (20*21/2)</f>
        <v>0.51938095238095239</v>
      </c>
      <c r="J2407" s="2">
        <f t="shared" si="298"/>
        <v>0.52264820117875077</v>
      </c>
      <c r="K2407" s="2">
        <f t="shared" si="292"/>
        <v>0.51199143853135709</v>
      </c>
    </row>
    <row r="2408" spans="1:11" ht="13.5" x14ac:dyDescent="0.25">
      <c r="A2408" s="3">
        <f>TITRES_STAT!B2411</f>
        <v>45812</v>
      </c>
      <c r="B2408" s="5">
        <f>TITRES_STAT!D2411</f>
        <v>0.52</v>
      </c>
      <c r="C2408" s="2">
        <f t="shared" si="293"/>
        <v>0</v>
      </c>
      <c r="D2408" s="2">
        <f t="shared" si="294"/>
        <v>0.50800000000000001</v>
      </c>
      <c r="E2408" s="2">
        <f t="shared" si="296"/>
        <v>0.52899999999999991</v>
      </c>
      <c r="F2408" s="2">
        <f t="shared" si="297"/>
        <v>0.52449999999999997</v>
      </c>
      <c r="G2408" s="2">
        <f t="shared" si="291"/>
        <v>0.52380000000000004</v>
      </c>
      <c r="H2408" s="2">
        <f t="shared" si="295"/>
        <v>0.48315000000000013</v>
      </c>
      <c r="I2408" s="2">
        <f t="array" ref="I2408">SUMPRODUCT(B2392:B2411, (ROW(B2392:B2411)-ROW(B2392)+1)) / (20*21/2)</f>
        <v>0.51547619047619042</v>
      </c>
      <c r="J2408" s="2">
        <f t="shared" si="298"/>
        <v>0.52239599154267924</v>
      </c>
      <c r="K2408" s="2">
        <f t="shared" si="292"/>
        <v>0.5123054997654215</v>
      </c>
    </row>
    <row r="2409" spans="1:11" ht="13.5" x14ac:dyDescent="0.25">
      <c r="A2409" s="3">
        <f>TITRES_STAT!B2412</f>
        <v>45813</v>
      </c>
      <c r="B2409" s="5">
        <f>TITRES_STAT!D2412</f>
        <v>0.5</v>
      </c>
      <c r="C2409" s="2">
        <f t="shared" si="293"/>
        <v>-2.0000000000000018E-2</v>
      </c>
      <c r="D2409" s="2">
        <f t="shared" si="294"/>
        <v>0.50600000000000001</v>
      </c>
      <c r="E2409" s="2">
        <f t="shared" si="296"/>
        <v>0.52200000000000002</v>
      </c>
      <c r="F2409" s="2">
        <f t="shared" si="297"/>
        <v>0.52299999999999991</v>
      </c>
      <c r="G2409" s="2">
        <f t="shared" si="291"/>
        <v>0.52420000000000011</v>
      </c>
      <c r="H2409" s="2">
        <f t="shared" si="295"/>
        <v>0.48310000000000003</v>
      </c>
      <c r="I2409" s="2">
        <f t="array" ref="I2409">SUMPRODUCT(B2393:B2412, (ROW(B2393:B2412)-ROW(B2393)+1)) / (20*21/2)</f>
        <v>0.51361904761904753</v>
      </c>
      <c r="J2409" s="2">
        <f t="shared" si="298"/>
        <v>0.52026303996718593</v>
      </c>
      <c r="K2409" s="2">
        <f t="shared" si="292"/>
        <v>0.5118229311471697</v>
      </c>
    </row>
    <row r="2410" spans="1:11" ht="13.5" x14ac:dyDescent="0.25">
      <c r="A2410" s="3">
        <f>TITRES_STAT!B2413</f>
        <v>45817</v>
      </c>
      <c r="B2410" s="5">
        <f>TITRES_STAT!D2413</f>
        <v>0.49</v>
      </c>
      <c r="C2410" s="2">
        <f t="shared" si="293"/>
        <v>-1.0000000000000009E-2</v>
      </c>
      <c r="D2410" s="2">
        <f t="shared" si="294"/>
        <v>0.50600000000000001</v>
      </c>
      <c r="E2410" s="2">
        <f t="shared" si="296"/>
        <v>0.51600000000000001</v>
      </c>
      <c r="F2410" s="2">
        <f t="shared" si="297"/>
        <v>0.52100000000000002</v>
      </c>
      <c r="G2410" s="2">
        <f t="shared" si="291"/>
        <v>0.52400000000000002</v>
      </c>
      <c r="H2410" s="2">
        <f t="shared" si="295"/>
        <v>0.48300000000000004</v>
      </c>
      <c r="I2410" s="2">
        <f t="array" ref="I2410">SUMPRODUCT(B2394:B2413, (ROW(B2394:B2413)-ROW(B2394)+1)) / (20*21/2)</f>
        <v>0.51266666666666671</v>
      </c>
      <c r="J2410" s="2">
        <f t="shared" si="298"/>
        <v>0.51738084568459675</v>
      </c>
      <c r="K2410" s="2">
        <f t="shared" si="292"/>
        <v>0.51096712992571203</v>
      </c>
    </row>
    <row r="2411" spans="1:11" ht="13.5" x14ac:dyDescent="0.25">
      <c r="A2411" s="3">
        <f>TITRES_STAT!B2414</f>
        <v>45818</v>
      </c>
      <c r="B2411" s="5">
        <f>TITRES_STAT!D2414</f>
        <v>0.48</v>
      </c>
      <c r="C2411" s="2">
        <f t="shared" si="293"/>
        <v>-1.0000000000000009E-2</v>
      </c>
      <c r="D2411" s="2">
        <f t="shared" si="294"/>
        <v>0.502</v>
      </c>
      <c r="E2411" s="2">
        <f t="shared" si="296"/>
        <v>0.50900000000000001</v>
      </c>
      <c r="F2411" s="2">
        <f t="shared" si="297"/>
        <v>0.51950000000000007</v>
      </c>
      <c r="G2411" s="2">
        <f t="shared" si="291"/>
        <v>0.52339999999999998</v>
      </c>
      <c r="H2411" s="2">
        <f t="shared" si="295"/>
        <v>0.48284999999999995</v>
      </c>
      <c r="I2411" s="2">
        <f t="array" ref="I2411">SUMPRODUCT(B2395:B2414, (ROW(B2395:B2414)-ROW(B2395)+1)) / (20*21/2)</f>
        <v>0.51171428571428568</v>
      </c>
      <c r="J2411" s="2">
        <f t="shared" si="298"/>
        <v>0.51382076514320651</v>
      </c>
      <c r="K2411" s="2">
        <f t="shared" si="292"/>
        <v>0.50975273267372334</v>
      </c>
    </row>
    <row r="2412" spans="1:11" ht="13.5" x14ac:dyDescent="0.25">
      <c r="A2412" s="3">
        <f>TITRES_STAT!B2415</f>
        <v>45819</v>
      </c>
      <c r="B2412" s="5">
        <f>TITRES_STAT!D2415</f>
        <v>0.5</v>
      </c>
      <c r="C2412" s="2">
        <f t="shared" si="293"/>
        <v>2.0000000000000018E-2</v>
      </c>
      <c r="D2412" s="2">
        <f t="shared" si="294"/>
        <v>0.49800000000000005</v>
      </c>
      <c r="E2412" s="2">
        <f t="shared" si="296"/>
        <v>0.50400000000000011</v>
      </c>
      <c r="F2412" s="2">
        <f t="shared" si="297"/>
        <v>0.52</v>
      </c>
      <c r="G2412" s="2">
        <f t="shared" si="291"/>
        <v>0.5232</v>
      </c>
      <c r="H2412" s="2">
        <f t="shared" si="295"/>
        <v>0.48279999999999995</v>
      </c>
      <c r="I2412" s="2">
        <f t="array" ref="I2412">SUMPRODUCT(B2396:B2415, (ROW(B2396:B2415)-ROW(B2396)+1)) / (20*21/2)</f>
        <v>0.51071428571428579</v>
      </c>
      <c r="J2412" s="2">
        <f t="shared" si="298"/>
        <v>0.51250450179623441</v>
      </c>
      <c r="K2412" s="2">
        <f t="shared" si="292"/>
        <v>0.50937027256887146</v>
      </c>
    </row>
    <row r="2413" spans="1:11" ht="13.5" x14ac:dyDescent="0.25">
      <c r="A2413" s="3">
        <f>TITRES_STAT!B2416</f>
        <v>45820</v>
      </c>
      <c r="B2413" s="5">
        <f>TITRES_STAT!D2416</f>
        <v>0.51</v>
      </c>
      <c r="C2413" s="2">
        <f t="shared" si="293"/>
        <v>1.0000000000000009E-2</v>
      </c>
      <c r="D2413" s="2">
        <f t="shared" si="294"/>
        <v>0.496</v>
      </c>
      <c r="E2413" s="2">
        <f t="shared" si="296"/>
        <v>0.502</v>
      </c>
      <c r="F2413" s="2">
        <f t="shared" si="297"/>
        <v>0.52</v>
      </c>
      <c r="G2413" s="2">
        <f t="shared" si="291"/>
        <v>0.52300000000000002</v>
      </c>
      <c r="H2413" s="2">
        <f t="shared" si="295"/>
        <v>0.48275000000000001</v>
      </c>
      <c r="I2413" s="2">
        <f t="array" ref="I2413">SUMPRODUCT(B2397:B2416, (ROW(B2397:B2416)-ROW(B2397)+1)) / (20*21/2)</f>
        <v>0.51071428571428568</v>
      </c>
      <c r="J2413" s="2">
        <f t="shared" si="298"/>
        <v>0.51226597781564065</v>
      </c>
      <c r="K2413" s="2">
        <f t="shared" si="292"/>
        <v>0.50939496776224902</v>
      </c>
    </row>
    <row r="2414" spans="1:11" ht="13.5" x14ac:dyDescent="0.25">
      <c r="A2414" s="3">
        <f>TITRES_STAT!B2417</f>
        <v>45821</v>
      </c>
      <c r="B2414" s="5">
        <f>TITRES_STAT!D2417</f>
        <v>0.51</v>
      </c>
      <c r="C2414" s="2">
        <f t="shared" si="293"/>
        <v>0</v>
      </c>
      <c r="D2414" s="2">
        <f t="shared" si="294"/>
        <v>0.49800000000000005</v>
      </c>
      <c r="E2414" s="2">
        <f t="shared" si="296"/>
        <v>0.502</v>
      </c>
      <c r="F2414" s="2">
        <f t="shared" si="297"/>
        <v>0.52049999999999996</v>
      </c>
      <c r="G2414" s="2">
        <f t="shared" si="291"/>
        <v>0.52280000000000004</v>
      </c>
      <c r="H2414" s="2">
        <f t="shared" si="295"/>
        <v>0.48269999999999996</v>
      </c>
      <c r="I2414" s="2">
        <f t="array" ref="I2414">SUMPRODUCT(B2398:B2417, (ROW(B2398:B2417)-ROW(B2398)+1)) / (20*21/2)</f>
        <v>0.50885714285714279</v>
      </c>
      <c r="J2414" s="2">
        <f t="shared" si="298"/>
        <v>0.5120501704046273</v>
      </c>
      <c r="K2414" s="2">
        <f t="shared" si="292"/>
        <v>0.50941869451667066</v>
      </c>
    </row>
    <row r="2415" spans="1:11" ht="13.5" x14ac:dyDescent="0.25">
      <c r="A2415" s="3">
        <f>TITRES_STAT!B2418</f>
        <v>45824</v>
      </c>
      <c r="B2415" s="5">
        <f>TITRES_STAT!D2418</f>
        <v>0.51</v>
      </c>
      <c r="C2415" s="2">
        <f t="shared" si="293"/>
        <v>0</v>
      </c>
      <c r="D2415" s="2">
        <f t="shared" si="294"/>
        <v>0.502</v>
      </c>
      <c r="E2415" s="2">
        <f t="shared" si="296"/>
        <v>0.504</v>
      </c>
      <c r="F2415" s="2">
        <f t="shared" si="297"/>
        <v>0.52</v>
      </c>
      <c r="G2415" s="2">
        <f t="shared" si="291"/>
        <v>0.52220000000000011</v>
      </c>
      <c r="H2415" s="2">
        <f t="shared" si="295"/>
        <v>0.48265000000000002</v>
      </c>
      <c r="I2415" s="2">
        <f t="array" ref="I2415">SUMPRODUCT(B2399:B2418, (ROW(B2399:B2418)-ROW(B2399)+1)) / (20*21/2)</f>
        <v>0.50523809523809526</v>
      </c>
      <c r="J2415" s="2">
        <f t="shared" si="298"/>
        <v>0.51185491608037703</v>
      </c>
      <c r="K2415" s="2">
        <f t="shared" si="292"/>
        <v>0.50944149081013457</v>
      </c>
    </row>
    <row r="2416" spans="1:11" ht="13.5" x14ac:dyDescent="0.25">
      <c r="A2416" s="3">
        <f>TITRES_STAT!B2419</f>
        <v>45825</v>
      </c>
      <c r="B2416" s="5">
        <f>TITRES_STAT!D2419</f>
        <v>0.52</v>
      </c>
      <c r="C2416" s="2">
        <f t="shared" si="293"/>
        <v>1.0000000000000009E-2</v>
      </c>
      <c r="D2416" s="2">
        <f t="shared" si="294"/>
        <v>0.51</v>
      </c>
      <c r="E2416" s="2">
        <f t="shared" si="296"/>
        <v>0.50600000000000001</v>
      </c>
      <c r="F2416" s="2">
        <f t="shared" si="297"/>
        <v>0.51949999999999996</v>
      </c>
      <c r="G2416" s="2">
        <f t="shared" si="291"/>
        <v>0.52139999999999997</v>
      </c>
      <c r="H2416" s="2">
        <f t="shared" si="295"/>
        <v>0.48259999999999997</v>
      </c>
      <c r="I2416" s="2">
        <f t="array" ref="I2416">SUMPRODUCT(B2400:B2419, (ROW(B2400:B2419)-ROW(B2400)+1)) / (20*21/2)</f>
        <v>0.50004761904761907</v>
      </c>
      <c r="J2416" s="2">
        <f t="shared" si="298"/>
        <v>0.51263063835843636</v>
      </c>
      <c r="K2416" s="2">
        <f t="shared" si="292"/>
        <v>0.50985554999405092</v>
      </c>
    </row>
    <row r="2417" spans="1:11" ht="13.5" x14ac:dyDescent="0.25">
      <c r="A2417" s="3">
        <f>TITRES_STAT!B2420</f>
        <v>45826</v>
      </c>
      <c r="B2417" s="5">
        <f>TITRES_STAT!D2420</f>
        <v>0.5</v>
      </c>
      <c r="C2417" s="2">
        <f t="shared" si="293"/>
        <v>-2.0000000000000018E-2</v>
      </c>
      <c r="D2417" s="2">
        <f t="shared" si="294"/>
        <v>0.51</v>
      </c>
      <c r="E2417" s="2">
        <f t="shared" si="296"/>
        <v>0.50399999999999989</v>
      </c>
      <c r="F2417" s="2">
        <f t="shared" si="297"/>
        <v>0.51800000000000002</v>
      </c>
      <c r="G2417" s="2">
        <f t="shared" si="291"/>
        <v>0.51979999999999993</v>
      </c>
      <c r="H2417" s="2">
        <f t="shared" si="295"/>
        <v>0.48239999999999994</v>
      </c>
      <c r="I2417" s="2">
        <f t="array" ref="I2417">SUMPRODUCT(B2401:B2420, (ROW(B2401:B2420)-ROW(B2401)+1)) / (20*21/2)</f>
        <v>0.49442857142857144</v>
      </c>
      <c r="J2417" s="2">
        <f t="shared" si="298"/>
        <v>0.51142772041953766</v>
      </c>
      <c r="K2417" s="2">
        <f t="shared" si="292"/>
        <v>0.50946905783742147</v>
      </c>
    </row>
    <row r="2418" spans="1:11" ht="13.5" x14ac:dyDescent="0.25">
      <c r="A2418" s="3">
        <f>TITRES_STAT!B2421</f>
        <v>45827</v>
      </c>
      <c r="B2418" s="5">
        <f>TITRES_STAT!D2421</f>
        <v>0.48</v>
      </c>
      <c r="C2418" s="2">
        <f t="shared" si="293"/>
        <v>-2.0000000000000018E-2</v>
      </c>
      <c r="D2418" s="2">
        <f t="shared" si="294"/>
        <v>0.504</v>
      </c>
      <c r="E2418" s="2">
        <f t="shared" si="296"/>
        <v>0.5</v>
      </c>
      <c r="F2418" s="2">
        <f t="shared" si="297"/>
        <v>0.51449999999999996</v>
      </c>
      <c r="G2418" s="2">
        <f t="shared" ref="G2418:G2481" si="299">AVERAGE(B2369:B2418)</f>
        <v>0.51760000000000006</v>
      </c>
      <c r="H2418" s="2">
        <f t="shared" si="295"/>
        <v>0.48209999999999992</v>
      </c>
      <c r="I2418" s="2">
        <f t="array" ref="I2418">SUMPRODUCT(B2402:B2421, (ROW(B2402:B2421)-ROW(B2402)+1)) / (20*21/2)</f>
        <v>0.48928571428571427</v>
      </c>
      <c r="J2418" s="2">
        <f t="shared" si="298"/>
        <v>0.50843460418910547</v>
      </c>
      <c r="K2418" s="2">
        <f t="shared" si="292"/>
        <v>0.5083134085104638</v>
      </c>
    </row>
    <row r="2419" spans="1:11" ht="13.5" x14ac:dyDescent="0.25">
      <c r="A2419" s="3">
        <f>TITRES_STAT!B2422</f>
        <v>45828</v>
      </c>
      <c r="B2419" s="5">
        <f>TITRES_STAT!D2422</f>
        <v>0.46</v>
      </c>
      <c r="C2419" s="2">
        <f t="shared" si="293"/>
        <v>-1.9999999999999962E-2</v>
      </c>
      <c r="D2419" s="2">
        <f t="shared" si="294"/>
        <v>0.49399999999999994</v>
      </c>
      <c r="E2419" s="2">
        <f t="shared" si="296"/>
        <v>0.496</v>
      </c>
      <c r="F2419" s="2">
        <f t="shared" si="297"/>
        <v>0.50900000000000012</v>
      </c>
      <c r="G2419" s="2">
        <f t="shared" si="299"/>
        <v>0.51519999999999999</v>
      </c>
      <c r="H2419" s="2">
        <f t="shared" si="295"/>
        <v>0.48179999999999995</v>
      </c>
      <c r="I2419" s="2">
        <f t="array" ref="I2419">SUMPRODUCT(B2403:B2422, (ROW(B2403:B2422)-ROW(B2403)+1)) / (20*21/2)</f>
        <v>0.48461904761904762</v>
      </c>
      <c r="J2419" s="2">
        <f t="shared" si="298"/>
        <v>0.50382178474252404</v>
      </c>
      <c r="K2419" s="2">
        <f t="shared" ref="K2419:K2482" si="300">$K$4*B2419+(1-$K$4)*K2418</f>
        <v>0.50641876503946526</v>
      </c>
    </row>
    <row r="2420" spans="1:11" ht="13.5" x14ac:dyDescent="0.25">
      <c r="A2420" s="3">
        <f>TITRES_STAT!B2423</f>
        <v>45831</v>
      </c>
      <c r="B2420" s="5">
        <f>TITRES_STAT!D2423</f>
        <v>0.45</v>
      </c>
      <c r="C2420" s="2">
        <f t="shared" si="293"/>
        <v>-1.0000000000000009E-2</v>
      </c>
      <c r="D2420" s="2">
        <f t="shared" si="294"/>
        <v>0.48200000000000004</v>
      </c>
      <c r="E2420" s="2">
        <f t="shared" si="296"/>
        <v>0.49199999999999999</v>
      </c>
      <c r="F2420" s="2">
        <f t="shared" si="297"/>
        <v>0.504</v>
      </c>
      <c r="G2420" s="2">
        <f t="shared" si="299"/>
        <v>0.51300000000000001</v>
      </c>
      <c r="H2420" s="2">
        <f t="shared" si="295"/>
        <v>0.48154999999999992</v>
      </c>
      <c r="I2420" s="2">
        <f t="array" ref="I2420">SUMPRODUCT(B2404:B2423, (ROW(B2404:B2423)-ROW(B2404)+1)) / (20*21/2)</f>
        <v>0.48042857142857137</v>
      </c>
      <c r="J2420" s="2">
        <f t="shared" si="298"/>
        <v>0.49869590048133128</v>
      </c>
      <c r="K2420" s="2">
        <f t="shared" si="300"/>
        <v>0.50420626444968231</v>
      </c>
    </row>
    <row r="2421" spans="1:11" ht="13.5" x14ac:dyDescent="0.25">
      <c r="A2421" s="3">
        <f>TITRES_STAT!B2424</f>
        <v>45832</v>
      </c>
      <c r="B2421" s="5">
        <f>TITRES_STAT!D2424</f>
        <v>0.45</v>
      </c>
      <c r="C2421" s="2">
        <f t="shared" si="293"/>
        <v>0</v>
      </c>
      <c r="D2421" s="2">
        <f t="shared" si="294"/>
        <v>0.46799999999999997</v>
      </c>
      <c r="E2421" s="2">
        <f t="shared" si="296"/>
        <v>0.48900000000000005</v>
      </c>
      <c r="F2421" s="2">
        <f t="shared" si="297"/>
        <v>0.49899999999999994</v>
      </c>
      <c r="G2421" s="2">
        <f t="shared" si="299"/>
        <v>0.5112000000000001</v>
      </c>
      <c r="H2421" s="2">
        <f t="shared" si="295"/>
        <v>0.48119999999999996</v>
      </c>
      <c r="I2421" s="2">
        <f t="array" ref="I2421">SUMPRODUCT(B2405:B2424, (ROW(B2405:B2424)-ROW(B2405)+1)) / (20*21/2)</f>
        <v>0.47852380952380941</v>
      </c>
      <c r="J2421" s="2">
        <f t="shared" si="298"/>
        <v>0.49405819567358544</v>
      </c>
      <c r="K2421" s="2">
        <f t="shared" si="300"/>
        <v>0.5020805285889105</v>
      </c>
    </row>
    <row r="2422" spans="1:11" ht="13.5" x14ac:dyDescent="0.25">
      <c r="A2422" s="3">
        <f>TITRES_STAT!B2425</f>
        <v>45833</v>
      </c>
      <c r="B2422" s="5">
        <f>TITRES_STAT!D2425</f>
        <v>0.45</v>
      </c>
      <c r="C2422" s="2">
        <f t="shared" si="293"/>
        <v>0</v>
      </c>
      <c r="D2422" s="2">
        <f t="shared" si="294"/>
        <v>0.45800000000000002</v>
      </c>
      <c r="E2422" s="2">
        <f t="shared" si="296"/>
        <v>0.48399999999999999</v>
      </c>
      <c r="F2422" s="2">
        <f t="shared" si="297"/>
        <v>0.49399999999999994</v>
      </c>
      <c r="G2422" s="2">
        <f t="shared" si="299"/>
        <v>0.50980000000000003</v>
      </c>
      <c r="H2422" s="2">
        <f t="shared" si="295"/>
        <v>0.48084999999999994</v>
      </c>
      <c r="I2422" s="2">
        <f t="array" ref="I2422">SUMPRODUCT(B2406:B2425, (ROW(B2406:B2425)-ROW(B2406)+1)) / (20*21/2)</f>
        <v>0.47871428571428565</v>
      </c>
      <c r="J2422" s="2">
        <f t="shared" si="298"/>
        <v>0.48986217703800589</v>
      </c>
      <c r="K2422" s="2">
        <f t="shared" si="300"/>
        <v>0.50003815491875714</v>
      </c>
    </row>
    <row r="2423" spans="1:11" ht="13.5" x14ac:dyDescent="0.25">
      <c r="A2423" s="3">
        <f>TITRES_STAT!B2426</f>
        <v>45835</v>
      </c>
      <c r="B2423" s="5">
        <f>TITRES_STAT!D2426</f>
        <v>0.45</v>
      </c>
      <c r="C2423" s="2">
        <f t="shared" si="293"/>
        <v>0</v>
      </c>
      <c r="D2423" s="2">
        <f t="shared" si="294"/>
        <v>0.45200000000000007</v>
      </c>
      <c r="E2423" s="2">
        <f t="shared" si="296"/>
        <v>0.47800000000000004</v>
      </c>
      <c r="F2423" s="2">
        <f t="shared" si="297"/>
        <v>0.48999999999999988</v>
      </c>
      <c r="G2423" s="2">
        <f t="shared" si="299"/>
        <v>0.50840000000000007</v>
      </c>
      <c r="H2423" s="2">
        <f t="shared" si="295"/>
        <v>0.48049999999999998</v>
      </c>
      <c r="I2423" s="2">
        <f t="array" ref="I2423">SUMPRODUCT(B2407:B2426, (ROW(B2407:B2426)-ROW(B2407)+1)) / (20*21/2)</f>
        <v>0.4808095238095238</v>
      </c>
      <c r="J2423" s="2">
        <f t="shared" si="298"/>
        <v>0.48606577922486249</v>
      </c>
      <c r="K2423" s="2">
        <f t="shared" si="300"/>
        <v>0.49807587433370787</v>
      </c>
    </row>
    <row r="2424" spans="1:11" ht="13.5" x14ac:dyDescent="0.25">
      <c r="A2424" s="3">
        <f>TITRES_STAT!B2427</f>
        <v>45838</v>
      </c>
      <c r="B2424" s="5">
        <f>TITRES_STAT!D2427</f>
        <v>0.47</v>
      </c>
      <c r="C2424" s="2">
        <f t="shared" si="293"/>
        <v>1.9999999999999962E-2</v>
      </c>
      <c r="D2424" s="2">
        <f t="shared" si="294"/>
        <v>0.45400000000000001</v>
      </c>
      <c r="E2424" s="2">
        <f t="shared" si="296"/>
        <v>0.47400000000000003</v>
      </c>
      <c r="F2424" s="2">
        <f t="shared" si="297"/>
        <v>0.48799999999999988</v>
      </c>
      <c r="G2424" s="2">
        <f t="shared" si="299"/>
        <v>0.50780000000000003</v>
      </c>
      <c r="H2424" s="2">
        <f t="shared" si="295"/>
        <v>0.4802499999999999</v>
      </c>
      <c r="I2424" s="2">
        <f t="array" ref="I2424">SUMPRODUCT(B2408:B2427, (ROW(B2408:B2427)-ROW(B2408)+1)) / (20*21/2)</f>
        <v>0.48476190476190467</v>
      </c>
      <c r="J2424" s="2">
        <f t="shared" si="298"/>
        <v>0.48453570501297083</v>
      </c>
      <c r="K2424" s="2">
        <f t="shared" si="300"/>
        <v>0.49697485965395466</v>
      </c>
    </row>
    <row r="2425" spans="1:11" ht="13.5" x14ac:dyDescent="0.25">
      <c r="A2425" s="3">
        <f>TITRES_STAT!B2428</f>
        <v>45839</v>
      </c>
      <c r="B2425" s="5">
        <f>TITRES_STAT!D2428</f>
        <v>0.49</v>
      </c>
      <c r="C2425" s="2">
        <f t="shared" si="293"/>
        <v>2.0000000000000018E-2</v>
      </c>
      <c r="D2425" s="2">
        <f t="shared" si="294"/>
        <v>0.46200000000000002</v>
      </c>
      <c r="E2425" s="2">
        <f t="shared" si="296"/>
        <v>0.47200000000000009</v>
      </c>
      <c r="F2425" s="2">
        <f t="shared" si="297"/>
        <v>0.4880000000000001</v>
      </c>
      <c r="G2425" s="2">
        <f t="shared" si="299"/>
        <v>0.50740000000000007</v>
      </c>
      <c r="H2425" s="2">
        <f t="shared" si="295"/>
        <v>0.48009999999999992</v>
      </c>
      <c r="I2425" s="2">
        <f t="array" ref="I2425">SUMPRODUCT(B2409:B2428, (ROW(B2409:B2428)-ROW(B2409)+1)) / (20*21/2)</f>
        <v>0.48866666666666653</v>
      </c>
      <c r="J2425" s="2">
        <f t="shared" si="298"/>
        <v>0.48505611405935456</v>
      </c>
      <c r="K2425" s="2">
        <f t="shared" si="300"/>
        <v>0.49670133574595648</v>
      </c>
    </row>
    <row r="2426" spans="1:11" ht="13.5" x14ac:dyDescent="0.25">
      <c r="A2426" s="3">
        <f>TITRES_STAT!B2429</f>
        <v>45840</v>
      </c>
      <c r="B2426" s="5">
        <f>TITRES_STAT!D2429</f>
        <v>0.51</v>
      </c>
      <c r="C2426" s="2">
        <f t="shared" si="293"/>
        <v>2.0000000000000018E-2</v>
      </c>
      <c r="D2426" s="2">
        <f t="shared" si="294"/>
        <v>0.47400000000000003</v>
      </c>
      <c r="E2426" s="2">
        <f t="shared" si="296"/>
        <v>0.47099999999999997</v>
      </c>
      <c r="F2426" s="2">
        <f t="shared" si="297"/>
        <v>0.48850000000000005</v>
      </c>
      <c r="G2426" s="2">
        <f t="shared" si="299"/>
        <v>0.50740000000000007</v>
      </c>
      <c r="H2426" s="2">
        <f t="shared" si="295"/>
        <v>0.48014999999999991</v>
      </c>
      <c r="I2426" s="2">
        <f t="array" ref="I2426">SUMPRODUCT(B2410:B2429, (ROW(B2410:B2429)-ROW(B2410)+1)) / (20*21/2)</f>
        <v>0.49347619047619051</v>
      </c>
      <c r="J2426" s="2">
        <f t="shared" si="298"/>
        <v>0.48743172224417797</v>
      </c>
      <c r="K2426" s="2">
        <f t="shared" si="300"/>
        <v>0.49722285199121313</v>
      </c>
    </row>
    <row r="2427" spans="1:11" ht="13.5" x14ac:dyDescent="0.25">
      <c r="A2427" s="3">
        <f>TITRES_STAT!B2430</f>
        <v>45841</v>
      </c>
      <c r="B2427" s="5">
        <f>TITRES_STAT!D2430</f>
        <v>0.53</v>
      </c>
      <c r="C2427" s="2">
        <f t="shared" si="293"/>
        <v>2.0000000000000018E-2</v>
      </c>
      <c r="D2427" s="2">
        <f t="shared" si="294"/>
        <v>0.49000000000000005</v>
      </c>
      <c r="E2427" s="2">
        <f t="shared" si="296"/>
        <v>0.47400000000000003</v>
      </c>
      <c r="F2427" s="2">
        <f t="shared" si="297"/>
        <v>0.48899999999999999</v>
      </c>
      <c r="G2427" s="2">
        <f t="shared" si="299"/>
        <v>0.5082000000000001</v>
      </c>
      <c r="H2427" s="2">
        <f t="shared" si="295"/>
        <v>0.48039999999999999</v>
      </c>
      <c r="I2427" s="2">
        <f t="array" ref="I2427">SUMPRODUCT(B2411:B2430, (ROW(B2411:B2430)-ROW(B2411)+1)) / (20*21/2)</f>
        <v>0.50000000000000011</v>
      </c>
      <c r="J2427" s="2">
        <f t="shared" si="298"/>
        <v>0.49148584393520861</v>
      </c>
      <c r="K2427" s="2">
        <f t="shared" si="300"/>
        <v>0.49850823034449893</v>
      </c>
    </row>
    <row r="2428" spans="1:11" ht="13.5" x14ac:dyDescent="0.25">
      <c r="A2428" s="3">
        <f>TITRES_STAT!B2431</f>
        <v>45842</v>
      </c>
      <c r="B2428" s="5">
        <f>TITRES_STAT!D2431</f>
        <v>0.53</v>
      </c>
      <c r="C2428" s="2">
        <f t="shared" si="293"/>
        <v>0</v>
      </c>
      <c r="D2428" s="2">
        <f t="shared" si="294"/>
        <v>0.50600000000000001</v>
      </c>
      <c r="E2428" s="2">
        <f t="shared" si="296"/>
        <v>0.47900000000000009</v>
      </c>
      <c r="F2428" s="2">
        <f t="shared" si="297"/>
        <v>0.48949999999999994</v>
      </c>
      <c r="G2428" s="2">
        <f t="shared" si="299"/>
        <v>0.50900000000000001</v>
      </c>
      <c r="H2428" s="2">
        <f t="shared" si="295"/>
        <v>0.48064999999999991</v>
      </c>
      <c r="I2428" s="2">
        <f t="array" ref="I2428">SUMPRODUCT(B2412:B2431, (ROW(B2412:B2431)-ROW(B2412)+1)) / (20*21/2)</f>
        <v>0.50809523809523816</v>
      </c>
      <c r="J2428" s="2">
        <f t="shared" si="298"/>
        <v>0.49515385879852203</v>
      </c>
      <c r="K2428" s="2">
        <f t="shared" si="300"/>
        <v>0.4997432017035382</v>
      </c>
    </row>
    <row r="2429" spans="1:11" ht="13.5" x14ac:dyDescent="0.25">
      <c r="A2429" s="3">
        <f>TITRES_STAT!B2432</f>
        <v>45845</v>
      </c>
      <c r="B2429" s="5">
        <f>TITRES_STAT!D2432</f>
        <v>0.54</v>
      </c>
      <c r="C2429" s="2">
        <f t="shared" si="293"/>
        <v>1.0000000000000009E-2</v>
      </c>
      <c r="D2429" s="2">
        <f t="shared" si="294"/>
        <v>0.52</v>
      </c>
      <c r="E2429" s="2">
        <f t="shared" si="296"/>
        <v>0.48699999999999999</v>
      </c>
      <c r="F2429" s="2">
        <f t="shared" si="297"/>
        <v>0.49149999999999994</v>
      </c>
      <c r="G2429" s="2">
        <f t="shared" si="299"/>
        <v>0.50960000000000005</v>
      </c>
      <c r="H2429" s="2">
        <f t="shared" si="295"/>
        <v>0.48094999999999999</v>
      </c>
      <c r="I2429" s="2">
        <f t="array" ref="I2429">SUMPRODUCT(B2413:B2432, (ROW(B2413:B2432)-ROW(B2413)+1)) / (20*21/2)</f>
        <v>0.51571428571428568</v>
      </c>
      <c r="J2429" s="2">
        <f t="shared" si="298"/>
        <v>0.49942491986532944</v>
      </c>
      <c r="K2429" s="2">
        <f t="shared" si="300"/>
        <v>0.50132189967594853</v>
      </c>
    </row>
    <row r="2430" spans="1:11" ht="13.5" x14ac:dyDescent="0.25">
      <c r="A2430" s="3">
        <f>TITRES_STAT!B2433</f>
        <v>45846</v>
      </c>
      <c r="B2430" s="5">
        <f>TITRES_STAT!D2433</f>
        <v>0.56000000000000005</v>
      </c>
      <c r="C2430" s="2">
        <f t="shared" si="293"/>
        <v>2.0000000000000018E-2</v>
      </c>
      <c r="D2430" s="2">
        <f t="shared" si="294"/>
        <v>0.53400000000000003</v>
      </c>
      <c r="E2430" s="2">
        <f t="shared" si="296"/>
        <v>0.49800000000000005</v>
      </c>
      <c r="F2430" s="2">
        <f t="shared" si="297"/>
        <v>0.495</v>
      </c>
      <c r="G2430" s="2">
        <f t="shared" si="299"/>
        <v>0.51060000000000005</v>
      </c>
      <c r="H2430" s="2">
        <f t="shared" si="295"/>
        <v>0.48144999999999993</v>
      </c>
      <c r="I2430" s="2">
        <f t="array" ref="I2430">SUMPRODUCT(B2414:B2433, (ROW(B2414:B2433)-ROW(B2414)+1)) / (20*21/2)</f>
        <v>0.52104761904761909</v>
      </c>
      <c r="J2430" s="2">
        <f t="shared" si="298"/>
        <v>0.50519397511625042</v>
      </c>
      <c r="K2430" s="2">
        <f t="shared" si="300"/>
        <v>0.50362300164944074</v>
      </c>
    </row>
    <row r="2431" spans="1:11" ht="13.5" x14ac:dyDescent="0.25">
      <c r="A2431" s="3">
        <f>TITRES_STAT!B2434</f>
        <v>45847</v>
      </c>
      <c r="B2431" s="5">
        <f>TITRES_STAT!D2434</f>
        <v>0.57999999999999996</v>
      </c>
      <c r="C2431" s="2">
        <f t="shared" si="293"/>
        <v>1.9999999999999907E-2</v>
      </c>
      <c r="D2431" s="2">
        <f t="shared" si="294"/>
        <v>0.54800000000000004</v>
      </c>
      <c r="E2431" s="2">
        <f t="shared" si="296"/>
        <v>0.51100000000000012</v>
      </c>
      <c r="F2431" s="2">
        <f t="shared" si="297"/>
        <v>0.5</v>
      </c>
      <c r="G2431" s="2">
        <f t="shared" si="299"/>
        <v>0.51240000000000008</v>
      </c>
      <c r="H2431" s="2">
        <f t="shared" si="295"/>
        <v>0.48204999999999998</v>
      </c>
      <c r="I2431" s="2">
        <f t="array" ref="I2431">SUMPRODUCT(B2415:B2434, (ROW(B2415:B2434)-ROW(B2415)+1)) / (20*21/2)</f>
        <v>0.52614285714285713</v>
      </c>
      <c r="J2431" s="2">
        <f t="shared" si="298"/>
        <v>0.51231835843851226</v>
      </c>
      <c r="K2431" s="2">
        <f t="shared" si="300"/>
        <v>0.50661817805534504</v>
      </c>
    </row>
    <row r="2432" spans="1:11" ht="13.5" x14ac:dyDescent="0.25">
      <c r="A2432" s="3">
        <f>TITRES_STAT!B2435</f>
        <v>45848</v>
      </c>
      <c r="B2432" s="5">
        <f>TITRES_STAT!D2435</f>
        <v>0.57999999999999996</v>
      </c>
      <c r="C2432" s="2">
        <f t="shared" si="293"/>
        <v>0</v>
      </c>
      <c r="D2432" s="2">
        <f t="shared" si="294"/>
        <v>0.55800000000000005</v>
      </c>
      <c r="E2432" s="2">
        <f t="shared" si="296"/>
        <v>0.52400000000000002</v>
      </c>
      <c r="F2432" s="2">
        <f t="shared" si="297"/>
        <v>0.504</v>
      </c>
      <c r="G2432" s="2">
        <f t="shared" si="299"/>
        <v>0.51380000000000003</v>
      </c>
      <c r="H2432" s="2">
        <f t="shared" si="295"/>
        <v>0.48275000000000001</v>
      </c>
      <c r="I2432" s="2">
        <f t="array" ref="I2432">SUMPRODUCT(B2416:B2435, (ROW(B2416:B2435)-ROW(B2416)+1)) / (20*21/2)</f>
        <v>0.5300476190476191</v>
      </c>
      <c r="J2432" s="2">
        <f t="shared" si="298"/>
        <v>0.51876422906341579</v>
      </c>
      <c r="K2432" s="2">
        <f t="shared" si="300"/>
        <v>0.50949589656297856</v>
      </c>
    </row>
    <row r="2433" spans="1:11" ht="13.5" x14ac:dyDescent="0.25">
      <c r="A2433" s="3">
        <f>TITRES_STAT!B2436</f>
        <v>45849</v>
      </c>
      <c r="B2433" s="5">
        <f>TITRES_STAT!D2436</f>
        <v>0.56000000000000005</v>
      </c>
      <c r="C2433" s="2">
        <f t="shared" si="293"/>
        <v>-1.9999999999999907E-2</v>
      </c>
      <c r="D2433" s="2">
        <f t="shared" si="294"/>
        <v>0.56400000000000006</v>
      </c>
      <c r="E2433" s="2">
        <f t="shared" si="296"/>
        <v>0.53499999999999992</v>
      </c>
      <c r="F2433" s="2">
        <f t="shared" si="297"/>
        <v>0.50650000000000006</v>
      </c>
      <c r="G2433" s="2">
        <f t="shared" si="299"/>
        <v>0.51439999999999986</v>
      </c>
      <c r="H2433" s="2">
        <f t="shared" si="295"/>
        <v>0.4832999999999999</v>
      </c>
      <c r="I2433" s="2">
        <f t="array" ref="I2433">SUMPRODUCT(B2417:B2436, (ROW(B2417:B2436)-ROW(B2417)+1)) / (20*21/2)</f>
        <v>0.53185714285714281</v>
      </c>
      <c r="J2433" s="2">
        <f t="shared" si="298"/>
        <v>0.52269144534309042</v>
      </c>
      <c r="K2433" s="2">
        <f t="shared" si="300"/>
        <v>0.51147644963894023</v>
      </c>
    </row>
    <row r="2434" spans="1:11" ht="13.5" x14ac:dyDescent="0.25">
      <c r="A2434" s="3">
        <f>TITRES_STAT!B2437</f>
        <v>45852</v>
      </c>
      <c r="B2434" s="5">
        <f>TITRES_STAT!D2437</f>
        <v>0.56000000000000005</v>
      </c>
      <c r="C2434" s="2">
        <f t="shared" si="293"/>
        <v>0</v>
      </c>
      <c r="D2434" s="2">
        <f t="shared" si="294"/>
        <v>0.56800000000000006</v>
      </c>
      <c r="E2434" s="2">
        <f t="shared" si="296"/>
        <v>0.54400000000000015</v>
      </c>
      <c r="F2434" s="2">
        <f t="shared" si="297"/>
        <v>0.50900000000000012</v>
      </c>
      <c r="G2434" s="2">
        <f t="shared" si="299"/>
        <v>0.51519999999999977</v>
      </c>
      <c r="H2434" s="2">
        <f t="shared" si="295"/>
        <v>0.4837999999999999</v>
      </c>
      <c r="I2434" s="2">
        <f t="array" ref="I2434">SUMPRODUCT(B2418:B2437, (ROW(B2418:B2437)-ROW(B2418)+1)) / (20*21/2)</f>
        <v>0.53266666666666673</v>
      </c>
      <c r="J2434" s="2">
        <f t="shared" si="298"/>
        <v>0.52624464102470081</v>
      </c>
      <c r="K2434" s="2">
        <f t="shared" si="300"/>
        <v>0.51337933396682489</v>
      </c>
    </row>
    <row r="2435" spans="1:11" ht="13.5" x14ac:dyDescent="0.25">
      <c r="A2435" s="3">
        <f>TITRES_STAT!B2438</f>
        <v>45853</v>
      </c>
      <c r="B2435" s="5">
        <f>TITRES_STAT!D2438</f>
        <v>0.55000000000000004</v>
      </c>
      <c r="C2435" s="2">
        <f t="shared" si="293"/>
        <v>-1.0000000000000009E-2</v>
      </c>
      <c r="D2435" s="2">
        <f t="shared" si="294"/>
        <v>0.56600000000000006</v>
      </c>
      <c r="E2435" s="2">
        <f t="shared" si="296"/>
        <v>0.55000000000000004</v>
      </c>
      <c r="F2435" s="2">
        <f t="shared" si="297"/>
        <v>0.51100000000000012</v>
      </c>
      <c r="G2435" s="2">
        <f t="shared" si="299"/>
        <v>0.51559999999999984</v>
      </c>
      <c r="H2435" s="2">
        <f t="shared" si="295"/>
        <v>0.4842499999999999</v>
      </c>
      <c r="I2435" s="2">
        <f t="array" ref="I2435">SUMPRODUCT(B2419:B2438, (ROW(B2419:B2438)-ROW(B2419)+1)) / (20*21/2)</f>
        <v>0.53433333333333333</v>
      </c>
      <c r="J2435" s="2">
        <f t="shared" si="298"/>
        <v>0.52850705616520555</v>
      </c>
      <c r="K2435" s="2">
        <f t="shared" si="300"/>
        <v>0.51481543851714551</v>
      </c>
    </row>
    <row r="2436" spans="1:11" ht="13.5" x14ac:dyDescent="0.25">
      <c r="A2436" s="3">
        <f>TITRES_STAT!B2439</f>
        <v>45854</v>
      </c>
      <c r="B2436" s="5">
        <f>TITRES_STAT!D2439</f>
        <v>0.53</v>
      </c>
      <c r="C2436" s="2">
        <f t="shared" ref="C2436:C2499" si="301">B2436-B2435</f>
        <v>-2.0000000000000018E-2</v>
      </c>
      <c r="D2436" s="2">
        <f t="shared" si="294"/>
        <v>0.55600000000000005</v>
      </c>
      <c r="E2436" s="2">
        <f t="shared" si="296"/>
        <v>0.55200000000000005</v>
      </c>
      <c r="F2436" s="2">
        <f t="shared" si="297"/>
        <v>0.51150000000000007</v>
      </c>
      <c r="G2436" s="2">
        <f t="shared" si="299"/>
        <v>0.51579999999999981</v>
      </c>
      <c r="H2436" s="2">
        <f t="shared" si="295"/>
        <v>0.48469999999999985</v>
      </c>
      <c r="I2436" s="2">
        <f t="array" ref="I2436">SUMPRODUCT(B2420:B2439, (ROW(B2420:B2439)-ROW(B2420)+1)) / (20*21/2)</f>
        <v>0.53576190476190488</v>
      </c>
      <c r="J2436" s="2">
        <f t="shared" si="298"/>
        <v>0.52864924129232882</v>
      </c>
      <c r="K2436" s="2">
        <f t="shared" si="300"/>
        <v>0.51541091151647311</v>
      </c>
    </row>
    <row r="2437" spans="1:11" ht="13.5" x14ac:dyDescent="0.25">
      <c r="A2437" s="3">
        <f>TITRES_STAT!B2440</f>
        <v>45855</v>
      </c>
      <c r="B2437" s="5">
        <f>TITRES_STAT!D2440</f>
        <v>0.52</v>
      </c>
      <c r="C2437" s="2">
        <f t="shared" si="301"/>
        <v>-1.0000000000000009E-2</v>
      </c>
      <c r="D2437" s="2">
        <f t="shared" si="294"/>
        <v>0.54400000000000004</v>
      </c>
      <c r="E2437" s="2">
        <f t="shared" si="296"/>
        <v>0.55099999999999993</v>
      </c>
      <c r="F2437" s="2">
        <f t="shared" si="297"/>
        <v>0.51250000000000007</v>
      </c>
      <c r="G2437" s="2">
        <f t="shared" si="299"/>
        <v>0.51579999999999981</v>
      </c>
      <c r="H2437" s="2">
        <f t="shared" si="295"/>
        <v>0.48514999999999991</v>
      </c>
      <c r="I2437" s="2">
        <f t="array" ref="I2437">SUMPRODUCT(B2421:B2440, (ROW(B2421:B2440)-ROW(B2421)+1)) / (20*21/2)</f>
        <v>0.53685714285714292</v>
      </c>
      <c r="J2437" s="2">
        <f t="shared" si="298"/>
        <v>0.52782550402639272</v>
      </c>
      <c r="K2437" s="2">
        <f t="shared" si="300"/>
        <v>0.51559087577072915</v>
      </c>
    </row>
    <row r="2438" spans="1:11" ht="13.5" x14ac:dyDescent="0.25">
      <c r="A2438" s="3">
        <f>TITRES_STAT!B2441</f>
        <v>45856</v>
      </c>
      <c r="B2438" s="5">
        <f>TITRES_STAT!D2441</f>
        <v>0.53</v>
      </c>
      <c r="C2438" s="2">
        <f t="shared" si="301"/>
        <v>1.0000000000000009E-2</v>
      </c>
      <c r="D2438" s="2">
        <f t="shared" ref="D2438:D2501" si="302">AVERAGE(B2434:B2438)</f>
        <v>0.53800000000000003</v>
      </c>
      <c r="E2438" s="2">
        <f t="shared" si="296"/>
        <v>0.55100000000000005</v>
      </c>
      <c r="F2438" s="2">
        <f t="shared" si="297"/>
        <v>0.51500000000000001</v>
      </c>
      <c r="G2438" s="2">
        <f t="shared" si="299"/>
        <v>0.51579999999999993</v>
      </c>
      <c r="H2438" s="2">
        <f t="shared" si="295"/>
        <v>0.48564999999999997</v>
      </c>
      <c r="I2438" s="2">
        <f t="array" ref="I2438">SUMPRODUCT(B2422:B2441, (ROW(B2422:B2441)-ROW(B2422)+1)) / (20*21/2)</f>
        <v>0.53757142857142859</v>
      </c>
      <c r="J2438" s="2">
        <f t="shared" si="298"/>
        <v>0.52803259888102194</v>
      </c>
      <c r="K2438" s="2">
        <f t="shared" si="300"/>
        <v>0.5161559394659947</v>
      </c>
    </row>
    <row r="2439" spans="1:11" ht="13.5" x14ac:dyDescent="0.25">
      <c r="A2439" s="3">
        <f>TITRES_STAT!B2442</f>
        <v>45859</v>
      </c>
      <c r="B2439" s="5">
        <f>TITRES_STAT!D2442</f>
        <v>0.53</v>
      </c>
      <c r="C2439" s="2">
        <f t="shared" si="301"/>
        <v>0</v>
      </c>
      <c r="D2439" s="2">
        <f t="shared" si="302"/>
        <v>0.53200000000000003</v>
      </c>
      <c r="E2439" s="2">
        <f t="shared" si="296"/>
        <v>0.55000000000000016</v>
      </c>
      <c r="F2439" s="2">
        <f t="shared" si="297"/>
        <v>0.51849999999999996</v>
      </c>
      <c r="G2439" s="2">
        <f t="shared" si="299"/>
        <v>0.51579999999999993</v>
      </c>
      <c r="H2439" s="2">
        <f t="shared" si="295"/>
        <v>0.48619999999999991</v>
      </c>
      <c r="I2439" s="2">
        <f t="array" ref="I2439">SUMPRODUCT(B2423:B2442, (ROW(B2423:B2442)-ROW(B2423)+1)) / (20*21/2)</f>
        <v>0.53600000000000003</v>
      </c>
      <c r="J2439" s="2">
        <f t="shared" si="298"/>
        <v>0.52821997041616275</v>
      </c>
      <c r="K2439" s="2">
        <f t="shared" si="300"/>
        <v>0.51669884380066156</v>
      </c>
    </row>
    <row r="2440" spans="1:11" ht="13.5" x14ac:dyDescent="0.25">
      <c r="A2440" s="3">
        <f>TITRES_STAT!B2443</f>
        <v>45860</v>
      </c>
      <c r="B2440" s="5">
        <f>TITRES_STAT!D2443</f>
        <v>0.53</v>
      </c>
      <c r="C2440" s="2">
        <f t="shared" si="301"/>
        <v>0</v>
      </c>
      <c r="D2440" s="2">
        <f t="shared" si="302"/>
        <v>0.52800000000000014</v>
      </c>
      <c r="E2440" s="2">
        <f t="shared" si="296"/>
        <v>0.54700000000000004</v>
      </c>
      <c r="F2440" s="2">
        <f t="shared" si="297"/>
        <v>0.52249999999999996</v>
      </c>
      <c r="G2440" s="2">
        <f t="shared" si="299"/>
        <v>0.51579999999999993</v>
      </c>
      <c r="H2440" s="2">
        <f t="shared" si="295"/>
        <v>0.48669999999999985</v>
      </c>
      <c r="I2440" s="2">
        <f t="array" ref="I2440">SUMPRODUCT(B2424:B2443, (ROW(B2424:B2443)-ROW(B2424)+1)) / (20*21/2)</f>
        <v>0.53604761904761911</v>
      </c>
      <c r="J2440" s="2">
        <f t="shared" si="298"/>
        <v>0.52838949704319493</v>
      </c>
      <c r="K2440" s="2">
        <f t="shared" si="300"/>
        <v>0.51722045776926306</v>
      </c>
    </row>
    <row r="2441" spans="1:11" ht="13.5" x14ac:dyDescent="0.25">
      <c r="A2441" s="3">
        <f>TITRES_STAT!B2444</f>
        <v>45861</v>
      </c>
      <c r="B2441" s="5">
        <f>TITRES_STAT!D2444</f>
        <v>0.53</v>
      </c>
      <c r="C2441" s="2">
        <f t="shared" si="301"/>
        <v>0</v>
      </c>
      <c r="D2441" s="2">
        <f t="shared" si="302"/>
        <v>0.52800000000000014</v>
      </c>
      <c r="E2441" s="2">
        <f t="shared" si="296"/>
        <v>0.54200000000000004</v>
      </c>
      <c r="F2441" s="2">
        <f t="shared" si="297"/>
        <v>0.52649999999999997</v>
      </c>
      <c r="G2441" s="2">
        <f t="shared" si="299"/>
        <v>0.51619999999999999</v>
      </c>
      <c r="H2441" s="2">
        <f t="shared" si="295"/>
        <v>0.48724999999999985</v>
      </c>
      <c r="I2441" s="2">
        <f t="array" ref="I2441">SUMPRODUCT(B2425:B2444, (ROW(B2425:B2444)-ROW(B2425)+1)) / (20*21/2)</f>
        <v>0.53666666666666663</v>
      </c>
      <c r="J2441" s="2">
        <f t="shared" si="298"/>
        <v>0.52854287827717639</v>
      </c>
      <c r="K2441" s="2">
        <f t="shared" si="300"/>
        <v>0.51772161628811553</v>
      </c>
    </row>
    <row r="2442" spans="1:11" ht="13.5" x14ac:dyDescent="0.25">
      <c r="A2442" s="3">
        <f>TITRES_STAT!B2445</f>
        <v>45862</v>
      </c>
      <c r="B2442" s="5">
        <f>TITRES_STAT!D2445</f>
        <v>0.51</v>
      </c>
      <c r="C2442" s="2">
        <f t="shared" si="301"/>
        <v>-2.0000000000000018E-2</v>
      </c>
      <c r="D2442" s="2">
        <f t="shared" si="302"/>
        <v>0.52600000000000002</v>
      </c>
      <c r="E2442" s="2">
        <f t="shared" si="296"/>
        <v>0.53500000000000003</v>
      </c>
      <c r="F2442" s="2">
        <f t="shared" si="297"/>
        <v>0.52949999999999986</v>
      </c>
      <c r="G2442" s="2">
        <f t="shared" si="299"/>
        <v>0.51659999999999995</v>
      </c>
      <c r="H2442" s="2">
        <f t="shared" ref="H2442:H2505" si="303">AVERAGE(B2243:B2442)</f>
        <v>0.48769999999999997</v>
      </c>
      <c r="I2442" s="2">
        <f t="array" ref="I2442">SUMPRODUCT(B2426:B2445, (ROW(B2426:B2445)-ROW(B2426)+1)) / (20*21/2)</f>
        <v>0.53695238095238107</v>
      </c>
      <c r="J2442" s="2">
        <f t="shared" si="298"/>
        <v>0.52677688986982629</v>
      </c>
      <c r="K2442" s="2">
        <f t="shared" si="300"/>
        <v>0.51741880780622862</v>
      </c>
    </row>
    <row r="2443" spans="1:11" ht="13.5" x14ac:dyDescent="0.25">
      <c r="A2443" s="3">
        <f>TITRES_STAT!B2446</f>
        <v>45866</v>
      </c>
      <c r="B2443" s="5">
        <f>TITRES_STAT!D2446</f>
        <v>0.53</v>
      </c>
      <c r="C2443" s="2">
        <f t="shared" si="301"/>
        <v>2.0000000000000018E-2</v>
      </c>
      <c r="D2443" s="2">
        <f t="shared" si="302"/>
        <v>0.52600000000000002</v>
      </c>
      <c r="E2443" s="2">
        <f t="shared" si="296"/>
        <v>0.53200000000000014</v>
      </c>
      <c r="F2443" s="2">
        <f t="shared" si="297"/>
        <v>0.53349999999999986</v>
      </c>
      <c r="G2443" s="2">
        <f t="shared" si="299"/>
        <v>0.51700000000000002</v>
      </c>
      <c r="H2443" s="2">
        <f t="shared" si="303"/>
        <v>0.48824999999999991</v>
      </c>
      <c r="I2443" s="2">
        <f t="array" ref="I2443">SUMPRODUCT(B2427:B2446, (ROW(B2427:B2446)-ROW(B2427)+1)) / (20*21/2)</f>
        <v>0.53700000000000003</v>
      </c>
      <c r="J2443" s="2">
        <f t="shared" si="298"/>
        <v>0.52708385273936664</v>
      </c>
      <c r="K2443" s="2">
        <f t="shared" si="300"/>
        <v>0.5179121878922589</v>
      </c>
    </row>
    <row r="2444" spans="1:11" ht="13.5" x14ac:dyDescent="0.25">
      <c r="A2444" s="3">
        <f>TITRES_STAT!B2447</f>
        <v>45867</v>
      </c>
      <c r="B2444" s="5">
        <f>TITRES_STAT!D2447</f>
        <v>0.54</v>
      </c>
      <c r="C2444" s="2">
        <f t="shared" si="301"/>
        <v>1.0000000000000009E-2</v>
      </c>
      <c r="D2444" s="2">
        <f t="shared" si="302"/>
        <v>0.52800000000000002</v>
      </c>
      <c r="E2444" s="2">
        <f t="shared" ref="E2444:E2507" si="304">AVERAGE(B2435:B2444)</f>
        <v>0.53</v>
      </c>
      <c r="F2444" s="2">
        <f t="shared" si="297"/>
        <v>0.53699999999999992</v>
      </c>
      <c r="G2444" s="2">
        <f t="shared" si="299"/>
        <v>0.51780000000000004</v>
      </c>
      <c r="H2444" s="2">
        <f t="shared" si="303"/>
        <v>0.4888499999999999</v>
      </c>
      <c r="I2444" s="2">
        <f t="array" ref="I2444">SUMPRODUCT(B2428:B2447, (ROW(B2428:B2447)-ROW(B2428)+1)) / (20*21/2)</f>
        <v>0.53690476190476188</v>
      </c>
      <c r="J2444" s="2">
        <f t="shared" si="298"/>
        <v>0.52831396200228409</v>
      </c>
      <c r="K2444" s="2">
        <f t="shared" si="300"/>
        <v>0.51877837660236636</v>
      </c>
    </row>
    <row r="2445" spans="1:11" ht="13.5" x14ac:dyDescent="0.25">
      <c r="A2445" s="3">
        <f>TITRES_STAT!B2448</f>
        <v>45868</v>
      </c>
      <c r="B2445" s="5">
        <f>TITRES_STAT!D2448</f>
        <v>0.54</v>
      </c>
      <c r="C2445" s="2">
        <f t="shared" si="301"/>
        <v>0</v>
      </c>
      <c r="D2445" s="2">
        <f t="shared" si="302"/>
        <v>0.53</v>
      </c>
      <c r="E2445" s="2">
        <f t="shared" si="304"/>
        <v>0.52900000000000014</v>
      </c>
      <c r="F2445" s="2">
        <f t="shared" si="297"/>
        <v>0.53949999999999998</v>
      </c>
      <c r="G2445" s="2">
        <f t="shared" si="299"/>
        <v>0.51819999999999999</v>
      </c>
      <c r="H2445" s="2">
        <f t="shared" si="303"/>
        <v>0.48944999999999994</v>
      </c>
      <c r="I2445" s="2">
        <f t="array" ref="I2445">SUMPRODUCT(B2429:B2448, (ROW(B2429:B2448)-ROW(B2429)+1)) / (20*21/2)</f>
        <v>0.53676190476190477</v>
      </c>
      <c r="J2445" s="2">
        <f t="shared" si="298"/>
        <v>0.52942691800206654</v>
      </c>
      <c r="K2445" s="2">
        <f t="shared" si="300"/>
        <v>0.51961059712776381</v>
      </c>
    </row>
    <row r="2446" spans="1:11" ht="13.5" x14ac:dyDescent="0.25">
      <c r="A2446" s="3">
        <f>TITRES_STAT!B2449</f>
        <v>45869</v>
      </c>
      <c r="B2446" s="5">
        <f>TITRES_STAT!D2449</f>
        <v>0.54</v>
      </c>
      <c r="C2446" s="2">
        <f t="shared" si="301"/>
        <v>0</v>
      </c>
      <c r="D2446" s="2">
        <f t="shared" si="302"/>
        <v>0.53200000000000003</v>
      </c>
      <c r="E2446" s="2">
        <f t="shared" si="304"/>
        <v>0.53</v>
      </c>
      <c r="F2446" s="2">
        <f t="shared" si="297"/>
        <v>0.54100000000000004</v>
      </c>
      <c r="G2446" s="2">
        <f t="shared" si="299"/>
        <v>0.51839999999999986</v>
      </c>
      <c r="H2446" s="2">
        <f t="shared" si="303"/>
        <v>0.49004999999999993</v>
      </c>
      <c r="I2446" s="2">
        <f t="array" ref="I2446">SUMPRODUCT(B2430:B2449, (ROW(B2430:B2449)-ROW(B2430)+1)) / (20*21/2)</f>
        <v>0.53657142857142859</v>
      </c>
      <c r="J2446" s="2">
        <f t="shared" si="298"/>
        <v>0.53043387819234589</v>
      </c>
      <c r="K2446" s="2">
        <f t="shared" si="300"/>
        <v>0.52041018155412599</v>
      </c>
    </row>
    <row r="2447" spans="1:11" ht="13.5" x14ac:dyDescent="0.25">
      <c r="A2447" s="3">
        <f>TITRES_STAT!B2450</f>
        <v>45870</v>
      </c>
      <c r="B2447" s="5">
        <f>TITRES_STAT!D2450</f>
        <v>0.54</v>
      </c>
      <c r="C2447" s="2">
        <f t="shared" si="301"/>
        <v>0</v>
      </c>
      <c r="D2447" s="2">
        <f t="shared" si="302"/>
        <v>0.53800000000000003</v>
      </c>
      <c r="E2447" s="2">
        <f t="shared" si="304"/>
        <v>0.53200000000000003</v>
      </c>
      <c r="F2447" s="2">
        <f t="shared" si="297"/>
        <v>0.54149999999999987</v>
      </c>
      <c r="G2447" s="2">
        <f t="shared" si="299"/>
        <v>0.51859999999999995</v>
      </c>
      <c r="H2447" s="2">
        <f t="shared" si="303"/>
        <v>0.49065000000000003</v>
      </c>
      <c r="I2447" s="2">
        <f t="array" ref="I2447">SUMPRODUCT(B2431:B2450, (ROW(B2431:B2450)-ROW(B2431)+1)) / (20*21/2)</f>
        <v>0.53638095238095229</v>
      </c>
      <c r="J2447" s="2">
        <f t="shared" si="298"/>
        <v>0.53134493741212241</v>
      </c>
      <c r="K2447" s="2">
        <f t="shared" si="300"/>
        <v>0.52117840972847396</v>
      </c>
    </row>
    <row r="2448" spans="1:11" ht="13.5" x14ac:dyDescent="0.25">
      <c r="A2448" s="3">
        <f>TITRES_STAT!B2451</f>
        <v>45873</v>
      </c>
      <c r="B2448" s="5">
        <f>TITRES_STAT!D2451</f>
        <v>0.54</v>
      </c>
      <c r="C2448" s="2">
        <f t="shared" si="301"/>
        <v>0</v>
      </c>
      <c r="D2448" s="2">
        <f t="shared" si="302"/>
        <v>0.54</v>
      </c>
      <c r="E2448" s="2">
        <f t="shared" si="304"/>
        <v>0.53300000000000003</v>
      </c>
      <c r="F2448" s="2">
        <f t="shared" si="297"/>
        <v>0.54199999999999982</v>
      </c>
      <c r="G2448" s="2">
        <f t="shared" si="299"/>
        <v>0.51839999999999986</v>
      </c>
      <c r="H2448" s="2">
        <f t="shared" si="303"/>
        <v>0.49120000000000003</v>
      </c>
      <c r="I2448" s="2">
        <f t="array" ref="I2448">SUMPRODUCT(B2432:B2451, (ROW(B2432:B2451)-ROW(B2432)+1)) / (20*21/2)</f>
        <v>0.53628571428571425</v>
      </c>
      <c r="J2448" s="2">
        <f t="shared" si="298"/>
        <v>0.53216922908715836</v>
      </c>
      <c r="K2448" s="2">
        <f t="shared" si="300"/>
        <v>0.52191651130774952</v>
      </c>
    </row>
    <row r="2449" spans="1:11" ht="13.5" x14ac:dyDescent="0.25">
      <c r="A2449" s="3">
        <f>TITRES_STAT!B2452</f>
        <v>45874</v>
      </c>
      <c r="B2449" s="5">
        <f>TITRES_STAT!D2452</f>
        <v>0.54</v>
      </c>
      <c r="C2449" s="2">
        <f t="shared" si="301"/>
        <v>0</v>
      </c>
      <c r="D2449" s="2">
        <f t="shared" si="302"/>
        <v>0.54</v>
      </c>
      <c r="E2449" s="2">
        <f t="shared" si="304"/>
        <v>0.53400000000000003</v>
      </c>
      <c r="F2449" s="2">
        <f t="shared" si="297"/>
        <v>0.54200000000000004</v>
      </c>
      <c r="G2449" s="2">
        <f t="shared" si="299"/>
        <v>0.51779999999999993</v>
      </c>
      <c r="H2449" s="2">
        <f t="shared" si="303"/>
        <v>0.49170000000000003</v>
      </c>
      <c r="I2449" s="2">
        <f t="array" ref="I2449">SUMPRODUCT(B2433:B2452, (ROW(B2433:B2452)-ROW(B2433)+1)) / (20*21/2)</f>
        <v>0.5363809523809524</v>
      </c>
      <c r="J2449" s="2">
        <f t="shared" si="298"/>
        <v>0.53291501679314324</v>
      </c>
      <c r="K2449" s="2">
        <f t="shared" si="300"/>
        <v>0.52262566772705354</v>
      </c>
    </row>
    <row r="2450" spans="1:11" ht="13.5" x14ac:dyDescent="0.25">
      <c r="A2450" s="3">
        <f>TITRES_STAT!B2453</f>
        <v>45875</v>
      </c>
      <c r="B2450" s="5">
        <f>TITRES_STAT!D2453</f>
        <v>0.54</v>
      </c>
      <c r="C2450" s="2">
        <f t="shared" si="301"/>
        <v>0</v>
      </c>
      <c r="D2450" s="2">
        <f t="shared" si="302"/>
        <v>0.54</v>
      </c>
      <c r="E2450" s="2">
        <f t="shared" si="304"/>
        <v>0.53500000000000003</v>
      </c>
      <c r="F2450" s="2">
        <f t="shared" si="297"/>
        <v>0.54099999999999981</v>
      </c>
      <c r="G2450" s="2">
        <f t="shared" si="299"/>
        <v>0.51759999999999995</v>
      </c>
      <c r="H2450" s="2">
        <f t="shared" si="303"/>
        <v>0.49215000000000009</v>
      </c>
      <c r="I2450" s="2">
        <f t="array" ref="I2450">SUMPRODUCT(B2434:B2453, (ROW(B2434:B2453)-ROW(B2434)+1)) / (20*21/2)</f>
        <v>0.53761904761904766</v>
      </c>
      <c r="J2450" s="2">
        <f t="shared" si="298"/>
        <v>0.53358977709855815</v>
      </c>
      <c r="K2450" s="2">
        <f t="shared" si="300"/>
        <v>0.52330701409069857</v>
      </c>
    </row>
    <row r="2451" spans="1:11" ht="13.5" x14ac:dyDescent="0.25">
      <c r="A2451" s="3">
        <f>TITRES_STAT!B2454</f>
        <v>45876</v>
      </c>
      <c r="B2451" s="5">
        <f>TITRES_STAT!D2454</f>
        <v>0.54</v>
      </c>
      <c r="C2451" s="2">
        <f t="shared" si="301"/>
        <v>0</v>
      </c>
      <c r="D2451" s="2">
        <f t="shared" si="302"/>
        <v>0.54</v>
      </c>
      <c r="E2451" s="2">
        <f t="shared" si="304"/>
        <v>0.53600000000000003</v>
      </c>
      <c r="F2451" s="2">
        <f t="shared" si="297"/>
        <v>0.53899999999999992</v>
      </c>
      <c r="G2451" s="2">
        <f t="shared" si="299"/>
        <v>0.51739999999999997</v>
      </c>
      <c r="H2451" s="2">
        <f t="shared" si="303"/>
        <v>0.49250000000000016</v>
      </c>
      <c r="I2451" s="2">
        <f t="array" ref="I2451">SUMPRODUCT(B2435:B2454, (ROW(B2435:B2454)-ROW(B2435)+1)) / (20*21/2)</f>
        <v>0.53890476190476189</v>
      </c>
      <c r="J2451" s="2">
        <f t="shared" si="298"/>
        <v>0.5342002745177431</v>
      </c>
      <c r="K2451" s="2">
        <f t="shared" si="300"/>
        <v>0.52396164098910258</v>
      </c>
    </row>
    <row r="2452" spans="1:11" ht="13.5" x14ac:dyDescent="0.25">
      <c r="A2452" s="3">
        <f>TITRES_STAT!B2455</f>
        <v>45877</v>
      </c>
      <c r="B2452" s="5">
        <f>TITRES_STAT!D2455</f>
        <v>0.54</v>
      </c>
      <c r="C2452" s="2">
        <f t="shared" si="301"/>
        <v>0</v>
      </c>
      <c r="D2452" s="2">
        <f t="shared" si="302"/>
        <v>0.54</v>
      </c>
      <c r="E2452" s="2">
        <f t="shared" si="304"/>
        <v>0.53900000000000003</v>
      </c>
      <c r="F2452" s="2">
        <f t="shared" ref="F2452:F2508" si="305">AVERAGE(B2433:B2452)</f>
        <v>0.53699999999999992</v>
      </c>
      <c r="G2452" s="2">
        <f t="shared" si="299"/>
        <v>0.51719999999999999</v>
      </c>
      <c r="H2452" s="2">
        <f t="shared" si="303"/>
        <v>0.49275000000000019</v>
      </c>
      <c r="I2452" s="2">
        <f t="array" ref="I2452">SUMPRODUCT(B2436:B2455, (ROW(B2436:B2455)-ROW(B2436)+1)) / (20*21/2)</f>
        <v>0.53928571428571426</v>
      </c>
      <c r="J2452" s="2">
        <f t="shared" si="298"/>
        <v>0.5347526293255771</v>
      </c>
      <c r="K2452" s="2">
        <f t="shared" si="300"/>
        <v>0.52459059624443194</v>
      </c>
    </row>
    <row r="2453" spans="1:11" ht="13.5" x14ac:dyDescent="0.25">
      <c r="A2453" s="3">
        <f>TITRES_STAT!B2456</f>
        <v>45880</v>
      </c>
      <c r="B2453" s="5">
        <f>TITRES_STAT!D2456</f>
        <v>0.55000000000000004</v>
      </c>
      <c r="C2453" s="2">
        <f t="shared" si="301"/>
        <v>1.0000000000000009E-2</v>
      </c>
      <c r="D2453" s="2">
        <f t="shared" si="302"/>
        <v>0.54200000000000004</v>
      </c>
      <c r="E2453" s="2">
        <f t="shared" si="304"/>
        <v>0.54100000000000004</v>
      </c>
      <c r="F2453" s="2">
        <f t="shared" si="305"/>
        <v>0.53649999999999998</v>
      </c>
      <c r="G2453" s="2">
        <f t="shared" si="299"/>
        <v>0.51759999999999995</v>
      </c>
      <c r="H2453" s="2">
        <f t="shared" si="303"/>
        <v>0.49295000000000022</v>
      </c>
      <c r="I2453" s="2">
        <f t="array" ref="I2453">SUMPRODUCT(B2437:B2456, (ROW(B2437:B2456)-ROW(B2437)+1)) / (20*21/2)</f>
        <v>0.5397142857142857</v>
      </c>
      <c r="J2453" s="2">
        <f t="shared" ref="J2453:J2508" si="306">$J$4*B2453+J2452*(1-$J$4)</f>
        <v>0.53620475986599836</v>
      </c>
      <c r="K2453" s="2">
        <f t="shared" si="300"/>
        <v>0.52558704345053264</v>
      </c>
    </row>
    <row r="2454" spans="1:11" ht="13.5" x14ac:dyDescent="0.25">
      <c r="A2454" s="3">
        <f>TITRES_STAT!B2457</f>
        <v>45881</v>
      </c>
      <c r="B2454" s="5">
        <f>TITRES_STAT!D2457</f>
        <v>0.55000000000000004</v>
      </c>
      <c r="C2454" s="2">
        <f t="shared" si="301"/>
        <v>0</v>
      </c>
      <c r="D2454" s="2">
        <f t="shared" si="302"/>
        <v>0.54399999999999993</v>
      </c>
      <c r="E2454" s="2">
        <f t="shared" si="304"/>
        <v>0.54200000000000004</v>
      </c>
      <c r="F2454" s="2">
        <f t="shared" si="305"/>
        <v>0.53599999999999992</v>
      </c>
      <c r="G2454" s="2">
        <f t="shared" si="299"/>
        <v>0.51839999999999997</v>
      </c>
      <c r="H2454" s="2">
        <f t="shared" si="303"/>
        <v>0.49305000000000021</v>
      </c>
      <c r="I2454" s="2">
        <f t="array" ref="I2454">SUMPRODUCT(B2438:B2457, (ROW(B2438:B2457)-ROW(B2438)+1)) / (20*21/2)</f>
        <v>0.54009523809523818</v>
      </c>
      <c r="J2454" s="2">
        <f t="shared" si="306"/>
        <v>0.53751859225971277</v>
      </c>
      <c r="K2454" s="2">
        <f t="shared" si="300"/>
        <v>0.52654441429560983</v>
      </c>
    </row>
    <row r="2455" spans="1:11" ht="13.5" x14ac:dyDescent="0.25">
      <c r="A2455" s="3">
        <f>TITRES_STAT!B2458</f>
        <v>45883</v>
      </c>
      <c r="B2455" s="5">
        <f>TITRES_STAT!D2458</f>
        <v>0.54</v>
      </c>
      <c r="C2455" s="2">
        <f t="shared" si="301"/>
        <v>-1.0000000000000009E-2</v>
      </c>
      <c r="D2455" s="2">
        <f t="shared" si="302"/>
        <v>0.54400000000000004</v>
      </c>
      <c r="E2455" s="2">
        <f t="shared" si="304"/>
        <v>0.54200000000000004</v>
      </c>
      <c r="F2455" s="2">
        <f t="shared" si="305"/>
        <v>0.53550000000000009</v>
      </c>
      <c r="G2455" s="2">
        <f t="shared" si="299"/>
        <v>0.51940000000000008</v>
      </c>
      <c r="H2455" s="2">
        <f t="shared" si="303"/>
        <v>0.49300000000000027</v>
      </c>
      <c r="I2455" s="2">
        <f t="array" ref="I2455">SUMPRODUCT(B2439:B2458, (ROW(B2439:B2458)-ROW(B2439)+1)) / (20*21/2)</f>
        <v>0.54133333333333333</v>
      </c>
      <c r="J2455" s="2">
        <f t="shared" si="306"/>
        <v>0.53775491680640675</v>
      </c>
      <c r="K2455" s="2">
        <f t="shared" si="300"/>
        <v>0.52707208432323305</v>
      </c>
    </row>
    <row r="2456" spans="1:11" ht="13.5" x14ac:dyDescent="0.25">
      <c r="A2456" s="3">
        <f>TITRES_STAT!B2459</f>
        <v>45884</v>
      </c>
      <c r="B2456" s="5">
        <f>TITRES_STAT!D2459</f>
        <v>0.54</v>
      </c>
      <c r="C2456" s="2">
        <f t="shared" si="301"/>
        <v>0</v>
      </c>
      <c r="D2456" s="2">
        <f t="shared" si="302"/>
        <v>0.54400000000000004</v>
      </c>
      <c r="E2456" s="2">
        <f t="shared" si="304"/>
        <v>0.54200000000000004</v>
      </c>
      <c r="F2456" s="2">
        <f t="shared" si="305"/>
        <v>0.53599999999999992</v>
      </c>
      <c r="G2456" s="2">
        <f t="shared" si="299"/>
        <v>0.5202</v>
      </c>
      <c r="H2456" s="2">
        <f t="shared" si="303"/>
        <v>0.49305000000000027</v>
      </c>
      <c r="I2456" s="2">
        <f t="array" ref="I2456">SUMPRODUCT(B2440:B2459, (ROW(B2440:B2459)-ROW(B2440)+1)) / (20*21/2)</f>
        <v>0.54152380952380952</v>
      </c>
      <c r="J2456" s="2">
        <f t="shared" si="306"/>
        <v>0.53796873425341563</v>
      </c>
      <c r="K2456" s="2">
        <f t="shared" si="300"/>
        <v>0.52757906140859645</v>
      </c>
    </row>
    <row r="2457" spans="1:11" ht="13.5" x14ac:dyDescent="0.25">
      <c r="A2457" s="3">
        <f>TITRES_STAT!B2460</f>
        <v>45887</v>
      </c>
      <c r="B2457" s="5">
        <f>TITRES_STAT!D2460</f>
        <v>0.54</v>
      </c>
      <c r="C2457" s="2">
        <f t="shared" si="301"/>
        <v>0</v>
      </c>
      <c r="D2457" s="2">
        <f t="shared" si="302"/>
        <v>0.54400000000000004</v>
      </c>
      <c r="E2457" s="2">
        <f t="shared" si="304"/>
        <v>0.54200000000000004</v>
      </c>
      <c r="F2457" s="2">
        <f t="shared" si="305"/>
        <v>0.53699999999999992</v>
      </c>
      <c r="G2457" s="2">
        <f t="shared" si="299"/>
        <v>0.52059999999999984</v>
      </c>
      <c r="H2457" s="2">
        <f t="shared" si="303"/>
        <v>0.4932000000000003</v>
      </c>
      <c r="I2457" s="2">
        <f t="array" ref="I2457">SUMPRODUCT(B2441:B2460, (ROW(B2441:B2460)-ROW(B2441)+1)) / (20*21/2)</f>
        <v>0.54357142857142859</v>
      </c>
      <c r="J2457" s="2">
        <f t="shared" si="306"/>
        <v>0.53816218813404271</v>
      </c>
      <c r="K2457" s="2">
        <f t="shared" si="300"/>
        <v>0.52806615703963189</v>
      </c>
    </row>
    <row r="2458" spans="1:11" ht="13.5" x14ac:dyDescent="0.25">
      <c r="A2458" s="3">
        <f>TITRES_STAT!B2461</f>
        <v>45888</v>
      </c>
      <c r="B2458" s="5">
        <f>TITRES_STAT!D2461</f>
        <v>0.55000000000000004</v>
      </c>
      <c r="C2458" s="2">
        <f t="shared" si="301"/>
        <v>1.0000000000000009E-2</v>
      </c>
      <c r="D2458" s="2">
        <f t="shared" si="302"/>
        <v>0.54399999999999993</v>
      </c>
      <c r="E2458" s="2">
        <f t="shared" si="304"/>
        <v>0.54299999999999993</v>
      </c>
      <c r="F2458" s="2">
        <f t="shared" si="305"/>
        <v>0.53800000000000003</v>
      </c>
      <c r="G2458" s="2">
        <f t="shared" si="299"/>
        <v>0.52119999999999989</v>
      </c>
      <c r="H2458" s="2">
        <f t="shared" si="303"/>
        <v>0.49350000000000027</v>
      </c>
      <c r="I2458" s="2">
        <f t="array" ref="I2458">SUMPRODUCT(B2442:B2461, (ROW(B2442:B2461)-ROW(B2442)+1)) / (20*21/2)</f>
        <v>0.54642857142857137</v>
      </c>
      <c r="J2458" s="2">
        <f t="shared" si="306"/>
        <v>0.53928959878794336</v>
      </c>
      <c r="K2458" s="2">
        <f t="shared" si="300"/>
        <v>0.5289263077439601</v>
      </c>
    </row>
    <row r="2459" spans="1:11" ht="13.5" x14ac:dyDescent="0.25">
      <c r="A2459" s="3">
        <f>TITRES_STAT!B2462</f>
        <v>45889</v>
      </c>
      <c r="B2459" s="5">
        <f>TITRES_STAT!D2462</f>
        <v>0.54</v>
      </c>
      <c r="C2459" s="2">
        <f t="shared" si="301"/>
        <v>-1.0000000000000009E-2</v>
      </c>
      <c r="D2459" s="2">
        <f t="shared" si="302"/>
        <v>0.54200000000000004</v>
      </c>
      <c r="E2459" s="2">
        <f t="shared" si="304"/>
        <v>0.54299999999999993</v>
      </c>
      <c r="F2459" s="2">
        <f t="shared" si="305"/>
        <v>0.53849999999999998</v>
      </c>
      <c r="G2459" s="2">
        <f t="shared" si="299"/>
        <v>0.5219999999999998</v>
      </c>
      <c r="H2459" s="2">
        <f t="shared" si="303"/>
        <v>0.49365000000000031</v>
      </c>
      <c r="I2459" s="2">
        <f t="array" ref="I2459">SUMPRODUCT(B2443:B2462, (ROW(B2443:B2462)-ROW(B2443)+1)) / (20*21/2)</f>
        <v>0.55004761904761901</v>
      </c>
      <c r="J2459" s="2">
        <f t="shared" si="306"/>
        <v>0.53935725604623441</v>
      </c>
      <c r="K2459" s="2">
        <f t="shared" si="300"/>
        <v>0.52936057018537341</v>
      </c>
    </row>
    <row r="2460" spans="1:11" ht="13.5" x14ac:dyDescent="0.25">
      <c r="A2460" s="3">
        <f>TITRES_STAT!B2463</f>
        <v>45890</v>
      </c>
      <c r="B2460" s="5">
        <f>TITRES_STAT!D2463</f>
        <v>0.56000000000000005</v>
      </c>
      <c r="C2460" s="2">
        <f t="shared" si="301"/>
        <v>2.0000000000000018E-2</v>
      </c>
      <c r="D2460" s="2">
        <f t="shared" si="302"/>
        <v>0.54600000000000004</v>
      </c>
      <c r="E2460" s="2">
        <f t="shared" si="304"/>
        <v>0.54500000000000015</v>
      </c>
      <c r="F2460" s="2">
        <f t="shared" si="305"/>
        <v>0.53999999999999992</v>
      </c>
      <c r="G2460" s="2">
        <f t="shared" si="299"/>
        <v>0.52339999999999987</v>
      </c>
      <c r="H2460" s="2">
        <f t="shared" si="303"/>
        <v>0.49385000000000029</v>
      </c>
      <c r="I2460" s="2">
        <f t="array" ref="I2460">SUMPRODUCT(B2444:B2463, (ROW(B2444:B2463)-ROW(B2444)+1)) / (20*21/2)</f>
        <v>0.55238095238095242</v>
      </c>
      <c r="J2460" s="2">
        <f t="shared" si="306"/>
        <v>0.5413232316608787</v>
      </c>
      <c r="K2460" s="2">
        <f t="shared" si="300"/>
        <v>0.53056211645261375</v>
      </c>
    </row>
    <row r="2461" spans="1:11" ht="13.5" x14ac:dyDescent="0.25">
      <c r="A2461" s="3">
        <f>TITRES_STAT!B2464</f>
        <v>45891</v>
      </c>
      <c r="B2461" s="5">
        <f>TITRES_STAT!D2464</f>
        <v>0.56999999999999995</v>
      </c>
      <c r="C2461" s="2">
        <f t="shared" si="301"/>
        <v>9.9999999999998979E-3</v>
      </c>
      <c r="D2461" s="2">
        <f t="shared" si="302"/>
        <v>0.55200000000000005</v>
      </c>
      <c r="E2461" s="2">
        <f t="shared" si="304"/>
        <v>0.54800000000000004</v>
      </c>
      <c r="F2461" s="2">
        <f t="shared" si="305"/>
        <v>0.54200000000000004</v>
      </c>
      <c r="G2461" s="2">
        <f t="shared" si="299"/>
        <v>0.52519999999999978</v>
      </c>
      <c r="H2461" s="2">
        <f t="shared" si="303"/>
        <v>0.49410000000000032</v>
      </c>
      <c r="I2461" s="2">
        <f t="array" ref="I2461">SUMPRODUCT(B2445:B2464, (ROW(B2445:B2464)-ROW(B2445)+1)) / (20*21/2)</f>
        <v>0.5535714285714286</v>
      </c>
      <c r="J2461" s="2">
        <f t="shared" si="306"/>
        <v>0.54405435245508071</v>
      </c>
      <c r="K2461" s="2">
        <f t="shared" si="300"/>
        <v>0.53210870012113876</v>
      </c>
    </row>
    <row r="2462" spans="1:11" ht="13.5" x14ac:dyDescent="0.25">
      <c r="A2462" s="3">
        <f>TITRES_STAT!B2465</f>
        <v>45894</v>
      </c>
      <c r="B2462" s="5">
        <f>TITRES_STAT!D2465</f>
        <v>0.57999999999999996</v>
      </c>
      <c r="C2462" s="2">
        <f t="shared" si="301"/>
        <v>1.0000000000000009E-2</v>
      </c>
      <c r="D2462" s="2">
        <f t="shared" si="302"/>
        <v>0.56000000000000005</v>
      </c>
      <c r="E2462" s="2">
        <f t="shared" si="304"/>
        <v>0.55200000000000016</v>
      </c>
      <c r="F2462" s="2">
        <f t="shared" si="305"/>
        <v>0.54549999999999998</v>
      </c>
      <c r="G2462" s="2">
        <f t="shared" si="299"/>
        <v>0.52679999999999971</v>
      </c>
      <c r="H2462" s="2">
        <f t="shared" si="303"/>
        <v>0.49450000000000033</v>
      </c>
      <c r="I2462" s="2">
        <f t="array" ref="I2462">SUMPRODUCT(B2446:B2465, (ROW(B2446:B2465)-ROW(B2446)+1)) / (20*21/2)</f>
        <v>0.55466666666666675</v>
      </c>
      <c r="J2462" s="2">
        <f t="shared" si="306"/>
        <v>0.54747774745935873</v>
      </c>
      <c r="K2462" s="2">
        <f t="shared" si="300"/>
        <v>0.53398679031246665</v>
      </c>
    </row>
    <row r="2463" spans="1:11" ht="13.5" x14ac:dyDescent="0.25">
      <c r="A2463" s="3">
        <f>TITRES_STAT!B2466</f>
        <v>45895</v>
      </c>
      <c r="B2463" s="5">
        <f>TITRES_STAT!D2466</f>
        <v>0.56999999999999995</v>
      </c>
      <c r="C2463" s="2">
        <f t="shared" si="301"/>
        <v>-1.0000000000000009E-2</v>
      </c>
      <c r="D2463" s="2">
        <f t="shared" si="302"/>
        <v>0.56399999999999995</v>
      </c>
      <c r="E2463" s="2">
        <f t="shared" si="304"/>
        <v>0.55400000000000005</v>
      </c>
      <c r="F2463" s="2">
        <f t="shared" si="305"/>
        <v>0.5475000000000001</v>
      </c>
      <c r="G2463" s="2">
        <f t="shared" si="299"/>
        <v>0.5279999999999998</v>
      </c>
      <c r="H2463" s="2">
        <f t="shared" si="303"/>
        <v>0.4947500000000003</v>
      </c>
      <c r="I2463" s="2">
        <f t="array" ref="I2463">SUMPRODUCT(B2447:B2466, (ROW(B2447:B2466)-ROW(B2447)+1)) / (20*21/2)</f>
        <v>0.55757142857142861</v>
      </c>
      <c r="J2463" s="2">
        <f t="shared" si="306"/>
        <v>0.54962272389180078</v>
      </c>
      <c r="K2463" s="2">
        <f t="shared" si="300"/>
        <v>0.53539907304531109</v>
      </c>
    </row>
    <row r="2464" spans="1:11" ht="13.5" x14ac:dyDescent="0.25">
      <c r="A2464" s="3">
        <f>TITRES_STAT!B2467</f>
        <v>45896</v>
      </c>
      <c r="B2464" s="5">
        <f>TITRES_STAT!D2467</f>
        <v>0.56000000000000005</v>
      </c>
      <c r="C2464" s="2">
        <f t="shared" si="301"/>
        <v>-9.9999999999998979E-3</v>
      </c>
      <c r="D2464" s="2">
        <f t="shared" si="302"/>
        <v>0.56799999999999995</v>
      </c>
      <c r="E2464" s="2">
        <f t="shared" si="304"/>
        <v>0.55500000000000005</v>
      </c>
      <c r="F2464" s="2">
        <f t="shared" si="305"/>
        <v>0.54849999999999999</v>
      </c>
      <c r="G2464" s="2">
        <f t="shared" si="299"/>
        <v>0.52899999999999969</v>
      </c>
      <c r="H2464" s="2">
        <f t="shared" si="303"/>
        <v>0.4949000000000004</v>
      </c>
      <c r="I2464" s="2">
        <f t="array" ref="I2464">SUMPRODUCT(B2448:B2467, (ROW(B2448:B2467)-ROW(B2448)+1)) / (20*21/2)</f>
        <v>0.56028571428571428</v>
      </c>
      <c r="J2464" s="2">
        <f t="shared" si="306"/>
        <v>0.55061103590210547</v>
      </c>
      <c r="K2464" s="2">
        <f t="shared" si="300"/>
        <v>0.53636381527882837</v>
      </c>
    </row>
    <row r="2465" spans="1:11" ht="13.5" x14ac:dyDescent="0.25">
      <c r="A2465" s="3">
        <f>TITRES_STAT!B2468</f>
        <v>45897</v>
      </c>
      <c r="B2465" s="5">
        <f>TITRES_STAT!D2468</f>
        <v>0.56000000000000005</v>
      </c>
      <c r="C2465" s="2">
        <f t="shared" si="301"/>
        <v>0</v>
      </c>
      <c r="D2465" s="2">
        <f t="shared" si="302"/>
        <v>0.56799999999999995</v>
      </c>
      <c r="E2465" s="2">
        <f t="shared" si="304"/>
        <v>0.55700000000000005</v>
      </c>
      <c r="F2465" s="2">
        <f t="shared" si="305"/>
        <v>0.5495000000000001</v>
      </c>
      <c r="G2465" s="2">
        <f t="shared" si="299"/>
        <v>0.52999999999999969</v>
      </c>
      <c r="H2465" s="2">
        <f t="shared" si="303"/>
        <v>0.49515000000000037</v>
      </c>
      <c r="I2465" s="2">
        <f t="array" ref="I2465">SUMPRODUCT(B2449:B2468, (ROW(B2449:B2468)-ROW(B2449)+1)) / (20*21/2)</f>
        <v>0.56471428571428561</v>
      </c>
      <c r="J2465" s="2">
        <f t="shared" si="306"/>
        <v>0.5515052229590478</v>
      </c>
      <c r="K2465" s="2">
        <f t="shared" si="300"/>
        <v>0.53729072448358017</v>
      </c>
    </row>
    <row r="2466" spans="1:11" ht="13.5" x14ac:dyDescent="0.25">
      <c r="A2466" s="3">
        <f>TITRES_STAT!B2469</f>
        <v>45898</v>
      </c>
      <c r="B2466" s="5">
        <f>TITRES_STAT!D2469</f>
        <v>0.57999999999999996</v>
      </c>
      <c r="C2466" s="2">
        <f t="shared" si="301"/>
        <v>1.9999999999999907E-2</v>
      </c>
      <c r="D2466" s="2">
        <f t="shared" si="302"/>
        <v>0.57000000000000006</v>
      </c>
      <c r="E2466" s="2">
        <f t="shared" si="304"/>
        <v>0.56100000000000017</v>
      </c>
      <c r="F2466" s="2">
        <f t="shared" si="305"/>
        <v>0.5515000000000001</v>
      </c>
      <c r="G2466" s="2">
        <f t="shared" si="299"/>
        <v>0.53119999999999967</v>
      </c>
      <c r="H2466" s="2">
        <f t="shared" si="303"/>
        <v>0.49560000000000043</v>
      </c>
      <c r="I2466" s="2">
        <f t="array" ref="I2466">SUMPRODUCT(B2450:B2469, (ROW(B2450:B2469)-ROW(B2450)+1)) / (20*21/2)</f>
        <v>0.56885714285714295</v>
      </c>
      <c r="J2466" s="2">
        <f t="shared" si="306"/>
        <v>0.55421901124866224</v>
      </c>
      <c r="K2466" s="2">
        <f t="shared" si="300"/>
        <v>0.53896559803324362</v>
      </c>
    </row>
    <row r="2467" spans="1:11" ht="13.5" x14ac:dyDescent="0.25">
      <c r="A2467" s="3">
        <f>TITRES_STAT!B2470</f>
        <v>45901</v>
      </c>
      <c r="B2467" s="5">
        <f>TITRES_STAT!D2470</f>
        <v>0.57999999999999996</v>
      </c>
      <c r="C2467" s="2">
        <f t="shared" si="301"/>
        <v>0</v>
      </c>
      <c r="D2467" s="2">
        <f t="shared" si="302"/>
        <v>0.57000000000000006</v>
      </c>
      <c r="E2467" s="2">
        <f t="shared" si="304"/>
        <v>0.56500000000000006</v>
      </c>
      <c r="F2467" s="2">
        <f t="shared" si="305"/>
        <v>0.5535000000000001</v>
      </c>
      <c r="G2467" s="2">
        <f t="shared" si="299"/>
        <v>0.53279999999999961</v>
      </c>
      <c r="H2467" s="2">
        <f t="shared" si="303"/>
        <v>0.49595000000000039</v>
      </c>
      <c r="I2467" s="2">
        <f t="array" ref="I2467">SUMPRODUCT(B2451:B2470, (ROW(B2451:B2470)-ROW(B2451)+1)) / (20*21/2)</f>
        <v>0.5717619047619048</v>
      </c>
      <c r="J2467" s="2">
        <f t="shared" si="306"/>
        <v>0.55667434351069434</v>
      </c>
      <c r="K2467" s="2">
        <f t="shared" si="300"/>
        <v>0.5405747902672341</v>
      </c>
    </row>
    <row r="2468" spans="1:11" ht="13.5" x14ac:dyDescent="0.25">
      <c r="A2468" s="3">
        <f>TITRES_STAT!B2471</f>
        <v>45902</v>
      </c>
      <c r="B2468" s="5">
        <f>TITRES_STAT!D2471</f>
        <v>0.6</v>
      </c>
      <c r="C2468" s="2">
        <f t="shared" si="301"/>
        <v>2.0000000000000018E-2</v>
      </c>
      <c r="D2468" s="2">
        <f t="shared" si="302"/>
        <v>0.57600000000000007</v>
      </c>
      <c r="E2468" s="2">
        <f t="shared" si="304"/>
        <v>0.56999999999999995</v>
      </c>
      <c r="F2468" s="2">
        <f t="shared" si="305"/>
        <v>0.55649999999999999</v>
      </c>
      <c r="G2468" s="2">
        <f t="shared" si="299"/>
        <v>0.53519999999999968</v>
      </c>
      <c r="H2468" s="2">
        <f t="shared" si="303"/>
        <v>0.49640000000000045</v>
      </c>
      <c r="I2468" s="2">
        <f t="array" ref="I2468">SUMPRODUCT(B2452:B2471, (ROW(B2452:B2471)-ROW(B2452)+1)) / (20*21/2)</f>
        <v>0.5744285714285714</v>
      </c>
      <c r="J2468" s="2">
        <f t="shared" si="306"/>
        <v>0.56080059650967584</v>
      </c>
      <c r="K2468" s="2">
        <f t="shared" si="300"/>
        <v>0.54290519064891118</v>
      </c>
    </row>
    <row r="2469" spans="1:11" ht="13.5" x14ac:dyDescent="0.25">
      <c r="A2469" s="3">
        <f>TITRES_STAT!B2472</f>
        <v>45903</v>
      </c>
      <c r="B2469" s="5">
        <f>TITRES_STAT!D2472</f>
        <v>0.6</v>
      </c>
      <c r="C2469" s="2">
        <f t="shared" si="301"/>
        <v>0</v>
      </c>
      <c r="D2469" s="2">
        <f t="shared" si="302"/>
        <v>0.58400000000000007</v>
      </c>
      <c r="E2469" s="2">
        <f t="shared" si="304"/>
        <v>0.57599999999999985</v>
      </c>
      <c r="F2469" s="2">
        <f t="shared" si="305"/>
        <v>0.55950000000000011</v>
      </c>
      <c r="G2469" s="2">
        <f t="shared" si="299"/>
        <v>0.5379999999999997</v>
      </c>
      <c r="H2469" s="2">
        <f t="shared" si="303"/>
        <v>0.49685000000000029</v>
      </c>
      <c r="I2469" s="2">
        <f t="array" ref="I2469">SUMPRODUCT(B2453:B2472, (ROW(B2453:B2472)-ROW(B2453)+1)) / (20*21/2)</f>
        <v>0.57685714285714285</v>
      </c>
      <c r="J2469" s="2">
        <f t="shared" si="306"/>
        <v>0.56453387303256386</v>
      </c>
      <c r="K2469" s="2">
        <f t="shared" si="300"/>
        <v>0.54514420278032649</v>
      </c>
    </row>
    <row r="2470" spans="1:11" ht="13.5" x14ac:dyDescent="0.25">
      <c r="A2470" s="3">
        <f>TITRES_STAT!B2473</f>
        <v>45905</v>
      </c>
      <c r="B2470" s="5">
        <f>TITRES_STAT!D2473</f>
        <v>0.59</v>
      </c>
      <c r="C2470" s="2">
        <f t="shared" si="301"/>
        <v>-1.0000000000000009E-2</v>
      </c>
      <c r="D2470" s="2">
        <f t="shared" si="302"/>
        <v>0.59</v>
      </c>
      <c r="E2470" s="2">
        <f t="shared" si="304"/>
        <v>0.57899999999999996</v>
      </c>
      <c r="F2470" s="2">
        <f t="shared" si="305"/>
        <v>0.56200000000000006</v>
      </c>
      <c r="G2470" s="2">
        <f t="shared" si="299"/>
        <v>0.54079999999999973</v>
      </c>
      <c r="H2470" s="2">
        <f t="shared" si="303"/>
        <v>0.49735000000000035</v>
      </c>
      <c r="I2470" s="2">
        <f t="array" ref="I2470">SUMPRODUCT(B2454:B2473, (ROW(B2454:B2473)-ROW(B2454)+1)) / (20*21/2)</f>
        <v>0.57999999999999996</v>
      </c>
      <c r="J2470" s="2">
        <f t="shared" si="306"/>
        <v>0.56695921845803399</v>
      </c>
      <c r="K2470" s="2">
        <f t="shared" si="300"/>
        <v>0.54690325365168635</v>
      </c>
    </row>
    <row r="2471" spans="1:11" ht="13.5" x14ac:dyDescent="0.25">
      <c r="A2471" s="3">
        <f>TITRES_STAT!B2474</f>
        <v>45908</v>
      </c>
      <c r="B2471" s="5">
        <f>TITRES_STAT!D2474</f>
        <v>0.59</v>
      </c>
      <c r="C2471" s="2">
        <f t="shared" si="301"/>
        <v>0</v>
      </c>
      <c r="D2471" s="2">
        <f t="shared" si="302"/>
        <v>0.59199999999999986</v>
      </c>
      <c r="E2471" s="2">
        <f t="shared" si="304"/>
        <v>0.58099999999999996</v>
      </c>
      <c r="F2471" s="2">
        <f t="shared" si="305"/>
        <v>0.5645</v>
      </c>
      <c r="G2471" s="2">
        <f t="shared" si="299"/>
        <v>0.54359999999999975</v>
      </c>
      <c r="H2471" s="2">
        <f t="shared" si="303"/>
        <v>0.49795000000000039</v>
      </c>
      <c r="I2471" s="2">
        <f t="array" ref="I2471">SUMPRODUCT(B2455:B2474, (ROW(B2455:B2474)-ROW(B2455)+1)) / (20*21/2)</f>
        <v>0.58290476190476193</v>
      </c>
      <c r="J2471" s="2">
        <f t="shared" si="306"/>
        <v>0.56915357860488791</v>
      </c>
      <c r="K2471" s="2">
        <f t="shared" si="300"/>
        <v>0.54859332213593404</v>
      </c>
    </row>
    <row r="2472" spans="1:11" ht="13.5" x14ac:dyDescent="0.25">
      <c r="A2472" s="3">
        <f>TITRES_STAT!B2475</f>
        <v>45909</v>
      </c>
      <c r="B2472" s="5">
        <f>TITRES_STAT!D2475</f>
        <v>0.59</v>
      </c>
      <c r="C2472" s="2">
        <f t="shared" si="301"/>
        <v>0</v>
      </c>
      <c r="D2472" s="2">
        <f t="shared" si="302"/>
        <v>0.59399999999999997</v>
      </c>
      <c r="E2472" s="2">
        <f t="shared" si="304"/>
        <v>0.58199999999999996</v>
      </c>
      <c r="F2472" s="2">
        <f t="shared" si="305"/>
        <v>0.56700000000000006</v>
      </c>
      <c r="G2472" s="2">
        <f t="shared" si="299"/>
        <v>0.54639999999999966</v>
      </c>
      <c r="H2472" s="2">
        <f t="shared" si="303"/>
        <v>0.49865000000000043</v>
      </c>
      <c r="I2472" s="2">
        <f t="array" ref="I2472">SUMPRODUCT(B2456:B2475, (ROW(B2456:B2475)-ROW(B2456)+1)) / (20*21/2)</f>
        <v>0.58557142857142852</v>
      </c>
      <c r="J2472" s="2">
        <f t="shared" si="306"/>
        <v>0.57113895207108911</v>
      </c>
      <c r="K2472" s="2">
        <f t="shared" si="300"/>
        <v>0.55021711342472102</v>
      </c>
    </row>
    <row r="2473" spans="1:11" ht="13.5" x14ac:dyDescent="0.25">
      <c r="A2473" s="3">
        <f>TITRES_STAT!B2476</f>
        <v>45910</v>
      </c>
      <c r="B2473" s="5">
        <f>TITRES_STAT!D2476</f>
        <v>0.6</v>
      </c>
      <c r="C2473" s="2">
        <f t="shared" si="301"/>
        <v>1.0000000000000009E-2</v>
      </c>
      <c r="D2473" s="2">
        <f t="shared" si="302"/>
        <v>0.59399999999999997</v>
      </c>
      <c r="E2473" s="2">
        <f t="shared" si="304"/>
        <v>0.58499999999999996</v>
      </c>
      <c r="F2473" s="2">
        <f t="shared" si="305"/>
        <v>0.5694999999999999</v>
      </c>
      <c r="G2473" s="2">
        <f t="shared" si="299"/>
        <v>0.54939999999999967</v>
      </c>
      <c r="H2473" s="2">
        <f t="shared" si="303"/>
        <v>0.49950000000000039</v>
      </c>
      <c r="I2473" s="2">
        <f t="array" ref="I2473">SUMPRODUCT(B2457:B2476, (ROW(B2457:B2476)-ROW(B2457)+1)) / (20*21/2)</f>
        <v>0.58985714285714286</v>
      </c>
      <c r="J2473" s="2">
        <f t="shared" si="306"/>
        <v>0.57388762330241394</v>
      </c>
      <c r="K2473" s="2">
        <f t="shared" si="300"/>
        <v>0.55216938348649669</v>
      </c>
    </row>
    <row r="2474" spans="1:11" ht="13.5" x14ac:dyDescent="0.25">
      <c r="A2474" s="3">
        <f>TITRES_STAT!B2477</f>
        <v>45911</v>
      </c>
      <c r="B2474" s="5">
        <f>TITRES_STAT!D2477</f>
        <v>0.6</v>
      </c>
      <c r="C2474" s="2">
        <f t="shared" si="301"/>
        <v>0</v>
      </c>
      <c r="D2474" s="2">
        <f t="shared" si="302"/>
        <v>0.59400000000000008</v>
      </c>
      <c r="E2474" s="2">
        <f t="shared" si="304"/>
        <v>0.58899999999999997</v>
      </c>
      <c r="F2474" s="2">
        <f t="shared" si="305"/>
        <v>0.57199999999999995</v>
      </c>
      <c r="G2474" s="2">
        <f t="shared" si="299"/>
        <v>0.55199999999999971</v>
      </c>
      <c r="H2474" s="2">
        <f t="shared" si="303"/>
        <v>0.50030000000000041</v>
      </c>
      <c r="I2474" s="2">
        <f t="array" ref="I2474">SUMPRODUCT(B2458:B2477, (ROW(B2458:B2477)-ROW(B2458)+1)) / (20*21/2)</f>
        <v>0.59185714285714286</v>
      </c>
      <c r="J2474" s="2">
        <f t="shared" si="306"/>
        <v>0.57637451632123171</v>
      </c>
      <c r="K2474" s="2">
        <f t="shared" si="300"/>
        <v>0.55404509393800672</v>
      </c>
    </row>
    <row r="2475" spans="1:11" ht="13.5" x14ac:dyDescent="0.25">
      <c r="A2475" s="3">
        <f>TITRES_STAT!B2478</f>
        <v>45912</v>
      </c>
      <c r="B2475" s="5">
        <f>TITRES_STAT!D2478</f>
        <v>0.6</v>
      </c>
      <c r="C2475" s="2">
        <f t="shared" si="301"/>
        <v>0</v>
      </c>
      <c r="D2475" s="2">
        <f t="shared" si="302"/>
        <v>0.59599999999999997</v>
      </c>
      <c r="E2475" s="2">
        <f t="shared" si="304"/>
        <v>0.59299999999999986</v>
      </c>
      <c r="F2475" s="2">
        <f t="shared" si="305"/>
        <v>0.57499999999999996</v>
      </c>
      <c r="G2475" s="2">
        <f t="shared" si="299"/>
        <v>0.5541999999999998</v>
      </c>
      <c r="H2475" s="2">
        <f t="shared" si="303"/>
        <v>0.50115000000000043</v>
      </c>
      <c r="I2475" s="2">
        <f t="array" ref="I2475">SUMPRODUCT(B2459:B2478, (ROW(B2459:B2478)-ROW(B2459)+1)) / (20*21/2)</f>
        <v>0.5926190476190476</v>
      </c>
      <c r="J2475" s="2">
        <f t="shared" si="306"/>
        <v>0.57862456238587634</v>
      </c>
      <c r="K2475" s="2">
        <f t="shared" si="300"/>
        <v>0.55584724711690847</v>
      </c>
    </row>
    <row r="2476" spans="1:11" ht="13.5" x14ac:dyDescent="0.25">
      <c r="A2476" s="3">
        <f>TITRES_STAT!B2479</f>
        <v>45915</v>
      </c>
      <c r="B2476" s="5">
        <f>TITRES_STAT!D2479</f>
        <v>0.62</v>
      </c>
      <c r="C2476" s="2">
        <f t="shared" si="301"/>
        <v>2.0000000000000018E-2</v>
      </c>
      <c r="D2476" s="2">
        <f t="shared" si="302"/>
        <v>0.60200000000000009</v>
      </c>
      <c r="E2476" s="2">
        <f t="shared" si="304"/>
        <v>0.59699999999999986</v>
      </c>
      <c r="F2476" s="2">
        <f t="shared" si="305"/>
        <v>0.57899999999999996</v>
      </c>
      <c r="G2476" s="2">
        <f t="shared" si="299"/>
        <v>0.55639999999999989</v>
      </c>
      <c r="H2476" s="2">
        <f t="shared" si="303"/>
        <v>0.50215000000000054</v>
      </c>
      <c r="I2476" s="2">
        <f t="array" ref="I2476">SUMPRODUCT(B2460:B2479, (ROW(B2460:B2479)-ROW(B2460)+1)) / (20*21/2)</f>
        <v>0.59414285714285708</v>
      </c>
      <c r="J2476" s="2">
        <f t="shared" si="306"/>
        <v>0.58256508025388809</v>
      </c>
      <c r="K2476" s="2">
        <f t="shared" si="300"/>
        <v>0.55836304134761794</v>
      </c>
    </row>
    <row r="2477" spans="1:11" ht="13.5" x14ac:dyDescent="0.25">
      <c r="A2477" s="3">
        <f>TITRES_STAT!B2480</f>
        <v>45916</v>
      </c>
      <c r="B2477" s="5">
        <f>TITRES_STAT!D2480</f>
        <v>0.6</v>
      </c>
      <c r="C2477" s="2">
        <f t="shared" si="301"/>
        <v>-2.0000000000000018E-2</v>
      </c>
      <c r="D2477" s="2">
        <f t="shared" si="302"/>
        <v>0.60399999999999998</v>
      </c>
      <c r="E2477" s="2">
        <f t="shared" si="304"/>
        <v>0.59899999999999998</v>
      </c>
      <c r="F2477" s="2">
        <f t="shared" si="305"/>
        <v>0.58199999999999985</v>
      </c>
      <c r="G2477" s="2">
        <f t="shared" si="299"/>
        <v>0.55779999999999985</v>
      </c>
      <c r="H2477" s="2">
        <f t="shared" si="303"/>
        <v>0.50310000000000044</v>
      </c>
      <c r="I2477" s="2">
        <f t="array" ref="I2477">SUMPRODUCT(B2461:B2480, (ROW(B2461:B2480)-ROW(B2461)+1)) / (20*21/2)</f>
        <v>0.59347619047619049</v>
      </c>
      <c r="J2477" s="2">
        <f t="shared" si="306"/>
        <v>0.58422554880113686</v>
      </c>
      <c r="K2477" s="2">
        <f t="shared" si="300"/>
        <v>0.5599958632555545</v>
      </c>
    </row>
    <row r="2478" spans="1:11" ht="13.5" x14ac:dyDescent="0.25">
      <c r="A2478" s="3">
        <f>TITRES_STAT!B2481</f>
        <v>45917</v>
      </c>
      <c r="B2478" s="5">
        <f>TITRES_STAT!D2481</f>
        <v>0.59</v>
      </c>
      <c r="C2478" s="2">
        <f t="shared" si="301"/>
        <v>-1.0000000000000009E-2</v>
      </c>
      <c r="D2478" s="2">
        <f t="shared" si="302"/>
        <v>0.60199999999999998</v>
      </c>
      <c r="E2478" s="2">
        <f t="shared" si="304"/>
        <v>0.59799999999999998</v>
      </c>
      <c r="F2478" s="2">
        <f t="shared" si="305"/>
        <v>0.58399999999999985</v>
      </c>
      <c r="G2478" s="2">
        <f t="shared" si="299"/>
        <v>0.55899999999999983</v>
      </c>
      <c r="H2478" s="2">
        <f t="shared" si="303"/>
        <v>0.50395000000000056</v>
      </c>
      <c r="I2478" s="2">
        <f t="array" ref="I2478">SUMPRODUCT(B2462:B2481, (ROW(B2462:B2481)-ROW(B2462)+1)) / (20*21/2)</f>
        <v>0.59080952380952378</v>
      </c>
      <c r="J2478" s="2">
        <f t="shared" si="306"/>
        <v>0.584775496534362</v>
      </c>
      <c r="K2478" s="2">
        <f t="shared" si="300"/>
        <v>0.56117249606906228</v>
      </c>
    </row>
    <row r="2479" spans="1:11" ht="13.5" x14ac:dyDescent="0.25">
      <c r="A2479" s="3">
        <f>TITRES_STAT!B2482</f>
        <v>45918</v>
      </c>
      <c r="B2479" s="5">
        <f>TITRES_STAT!D2482</f>
        <v>0.6</v>
      </c>
      <c r="C2479" s="2">
        <f t="shared" si="301"/>
        <v>1.0000000000000009E-2</v>
      </c>
      <c r="D2479" s="2">
        <f t="shared" si="302"/>
        <v>0.60199999999999998</v>
      </c>
      <c r="E2479" s="2">
        <f t="shared" si="304"/>
        <v>0.59799999999999998</v>
      </c>
      <c r="F2479" s="2">
        <f t="shared" si="305"/>
        <v>0.58699999999999986</v>
      </c>
      <c r="G2479" s="2">
        <f t="shared" si="299"/>
        <v>0.56019999999999992</v>
      </c>
      <c r="H2479" s="2">
        <f t="shared" si="303"/>
        <v>0.50485000000000047</v>
      </c>
      <c r="I2479" s="2">
        <f t="array" ref="I2479">SUMPRODUCT(B2463:B2482, (ROW(B2463:B2482)-ROW(B2463)+1)) / (20*21/2)</f>
        <v>0.58628571428571419</v>
      </c>
      <c r="J2479" s="2">
        <f t="shared" si="306"/>
        <v>0.58622544924537512</v>
      </c>
      <c r="K2479" s="2">
        <f t="shared" si="300"/>
        <v>0.56269514328204029</v>
      </c>
    </row>
    <row r="2480" spans="1:11" ht="13.5" x14ac:dyDescent="0.25">
      <c r="A2480" s="3">
        <f>TITRES_STAT!B2483</f>
        <v>45919</v>
      </c>
      <c r="B2480" s="5">
        <f>TITRES_STAT!D2483</f>
        <v>0.57999999999999996</v>
      </c>
      <c r="C2480" s="2">
        <f t="shared" si="301"/>
        <v>-2.0000000000000018E-2</v>
      </c>
      <c r="D2480" s="2">
        <f t="shared" si="302"/>
        <v>0.59800000000000009</v>
      </c>
      <c r="E2480" s="2">
        <f t="shared" si="304"/>
        <v>0.59699999999999998</v>
      </c>
      <c r="F2480" s="2">
        <f t="shared" si="305"/>
        <v>0.58799999999999986</v>
      </c>
      <c r="G2480" s="2">
        <f t="shared" si="299"/>
        <v>0.56059999999999988</v>
      </c>
      <c r="H2480" s="2">
        <f t="shared" si="303"/>
        <v>0.50570000000000048</v>
      </c>
      <c r="I2480" s="2">
        <f t="array" ref="I2480">SUMPRODUCT(B2464:B2483, (ROW(B2464:B2483)-ROW(B2464)+1)) / (20*21/2)</f>
        <v>0.58004761904761903</v>
      </c>
      <c r="J2480" s="2">
        <f t="shared" si="306"/>
        <v>0.58563254931724407</v>
      </c>
      <c r="K2480" s="2">
        <f t="shared" si="300"/>
        <v>0.56337376511411708</v>
      </c>
    </row>
    <row r="2481" spans="1:11" ht="13.5" x14ac:dyDescent="0.25">
      <c r="A2481" s="3">
        <f>TITRES_STAT!B2484</f>
        <v>45922</v>
      </c>
      <c r="B2481" s="5">
        <f>TITRES_STAT!D2484</f>
        <v>0.56000000000000005</v>
      </c>
      <c r="C2481" s="2">
        <f t="shared" si="301"/>
        <v>-1.9999999999999907E-2</v>
      </c>
      <c r="D2481" s="2">
        <f t="shared" si="302"/>
        <v>0.58600000000000008</v>
      </c>
      <c r="E2481" s="2">
        <f t="shared" si="304"/>
        <v>0.59399999999999997</v>
      </c>
      <c r="F2481" s="2">
        <f t="shared" si="305"/>
        <v>0.58749999999999991</v>
      </c>
      <c r="G2481" s="2">
        <f t="shared" si="299"/>
        <v>0.56019999999999992</v>
      </c>
      <c r="H2481" s="2">
        <f t="shared" si="303"/>
        <v>0.50645000000000051</v>
      </c>
      <c r="I2481" s="2">
        <f t="array" ref="I2481">SUMPRODUCT(B2465:B2484, (ROW(B2465:B2484)-ROW(B2465)+1)) / (20*21/2)</f>
        <v>0.57595238095238088</v>
      </c>
      <c r="J2481" s="2">
        <f t="shared" si="306"/>
        <v>0.58319135414417322</v>
      </c>
      <c r="K2481" s="2">
        <f t="shared" si="300"/>
        <v>0.56324146059983804</v>
      </c>
    </row>
    <row r="2482" spans="1:11" ht="13.5" x14ac:dyDescent="0.25">
      <c r="A2482" s="3">
        <f>TITRES_STAT!B2485</f>
        <v>45923</v>
      </c>
      <c r="B2482" s="5">
        <f>TITRES_STAT!D2485</f>
        <v>0.54</v>
      </c>
      <c r="C2482" s="2">
        <f t="shared" si="301"/>
        <v>-2.0000000000000018E-2</v>
      </c>
      <c r="D2482" s="2">
        <f t="shared" si="302"/>
        <v>0.57400000000000007</v>
      </c>
      <c r="E2482" s="2">
        <f t="shared" si="304"/>
        <v>0.58899999999999997</v>
      </c>
      <c r="F2482" s="2">
        <f t="shared" si="305"/>
        <v>0.58549999999999991</v>
      </c>
      <c r="G2482" s="2">
        <f t="shared" ref="G2482:G2508" si="307">AVERAGE(B2433:B2482)</f>
        <v>0.55940000000000001</v>
      </c>
      <c r="H2482" s="2">
        <f t="shared" si="303"/>
        <v>0.50705000000000044</v>
      </c>
      <c r="I2482" s="2">
        <f t="array" ref="I2482">SUMPRODUCT(B2466:B2485, (ROW(B2466:B2485)-ROW(B2466)+1)) / (20*21/2)</f>
        <v>0.57385714285714284</v>
      </c>
      <c r="J2482" s="2">
        <f t="shared" si="306"/>
        <v>0.57907789184472813</v>
      </c>
      <c r="K2482" s="2">
        <f t="shared" si="300"/>
        <v>0.56233003077239352</v>
      </c>
    </row>
    <row r="2483" spans="1:11" ht="13.5" x14ac:dyDescent="0.25">
      <c r="A2483" s="3">
        <f>TITRES_STAT!B2486</f>
        <v>45924</v>
      </c>
      <c r="B2483" s="5">
        <f>TITRES_STAT!D2486</f>
        <v>0.52</v>
      </c>
      <c r="C2483" s="2">
        <f t="shared" si="301"/>
        <v>-2.0000000000000018E-2</v>
      </c>
      <c r="D2483" s="2">
        <f t="shared" si="302"/>
        <v>0.56000000000000005</v>
      </c>
      <c r="E2483" s="2">
        <f t="shared" si="304"/>
        <v>0.58100000000000007</v>
      </c>
      <c r="F2483" s="2">
        <f t="shared" si="305"/>
        <v>0.58299999999999996</v>
      </c>
      <c r="G2483" s="2">
        <f t="shared" si="307"/>
        <v>0.55859999999999999</v>
      </c>
      <c r="H2483" s="2">
        <f t="shared" si="303"/>
        <v>0.5075000000000004</v>
      </c>
      <c r="I2483" s="2">
        <f t="array" ref="I2483">SUMPRODUCT(B2467:B2486, (ROW(B2467:B2486)-ROW(B2467)+1)) / (20*21/2)</f>
        <v>0.57366666666666666</v>
      </c>
      <c r="J2483" s="2">
        <f t="shared" si="306"/>
        <v>0.57345142595475407</v>
      </c>
      <c r="K2483" s="2">
        <f t="shared" ref="K2483:K2508" si="308">$K$4*B2483+(1-$K$4)*K2482</f>
        <v>0.56067002956563294</v>
      </c>
    </row>
    <row r="2484" spans="1:11" ht="13.5" x14ac:dyDescent="0.25">
      <c r="A2484" s="3">
        <f>TITRES_STAT!B2487</f>
        <v>45925</v>
      </c>
      <c r="B2484" s="5">
        <f>TITRES_STAT!D2487</f>
        <v>0.54</v>
      </c>
      <c r="C2484" s="2">
        <f t="shared" si="301"/>
        <v>2.0000000000000018E-2</v>
      </c>
      <c r="D2484" s="2">
        <f t="shared" si="302"/>
        <v>0.54800000000000004</v>
      </c>
      <c r="E2484" s="2">
        <f t="shared" si="304"/>
        <v>0.57500000000000007</v>
      </c>
      <c r="F2484" s="2">
        <f t="shared" si="305"/>
        <v>0.58199999999999985</v>
      </c>
      <c r="G2484" s="2">
        <f t="shared" si="307"/>
        <v>0.55819999999999992</v>
      </c>
      <c r="H2484" s="2">
        <f t="shared" si="303"/>
        <v>0.50800000000000045</v>
      </c>
      <c r="I2484" s="2">
        <f t="array" ref="I2484">SUMPRODUCT(B2468:B2487, (ROW(B2468:B2487)-ROW(B2468)+1)) / (20*21/2)</f>
        <v>0.57347619047619047</v>
      </c>
      <c r="J2484" s="2">
        <f t="shared" si="306"/>
        <v>0.57026557586382509</v>
      </c>
      <c r="K2484" s="2">
        <f t="shared" si="308"/>
        <v>0.55985944017090228</v>
      </c>
    </row>
    <row r="2485" spans="1:11" ht="13.5" x14ac:dyDescent="0.25">
      <c r="A2485" s="3">
        <f>TITRES_STAT!B2488</f>
        <v>45926</v>
      </c>
      <c r="B2485" s="5">
        <f>TITRES_STAT!D2488</f>
        <v>0.56000000000000005</v>
      </c>
      <c r="C2485" s="2">
        <f t="shared" si="301"/>
        <v>2.0000000000000018E-2</v>
      </c>
      <c r="D2485" s="2">
        <f t="shared" si="302"/>
        <v>0.54400000000000004</v>
      </c>
      <c r="E2485" s="2">
        <f t="shared" si="304"/>
        <v>0.57099999999999995</v>
      </c>
      <c r="F2485" s="2">
        <f t="shared" si="305"/>
        <v>0.58199999999999996</v>
      </c>
      <c r="G2485" s="2">
        <f t="shared" si="307"/>
        <v>0.55840000000000001</v>
      </c>
      <c r="H2485" s="2">
        <f t="shared" si="303"/>
        <v>0.50855000000000039</v>
      </c>
      <c r="I2485" s="2">
        <f t="array" ref="I2485">SUMPRODUCT(B2469:B2488, (ROW(B2469:B2488)-ROW(B2469)+1)) / (20*21/2)</f>
        <v>0.57423809523809521</v>
      </c>
      <c r="J2485" s="2">
        <f t="shared" si="306"/>
        <v>0.56928790197203227</v>
      </c>
      <c r="K2485" s="2">
        <f t="shared" si="308"/>
        <v>0.55986495232106304</v>
      </c>
    </row>
    <row r="2486" spans="1:11" ht="13.5" x14ac:dyDescent="0.25">
      <c r="A2486" s="3">
        <f>TITRES_STAT!B2489</f>
        <v>45929</v>
      </c>
      <c r="B2486" s="5">
        <f>TITRES_STAT!D2489</f>
        <v>0.57999999999999996</v>
      </c>
      <c r="C2486" s="2">
        <f t="shared" si="301"/>
        <v>1.9999999999999907E-2</v>
      </c>
      <c r="D2486" s="2">
        <f t="shared" si="302"/>
        <v>0.54800000000000004</v>
      </c>
      <c r="E2486" s="2">
        <f t="shared" si="304"/>
        <v>0.56699999999999995</v>
      </c>
      <c r="F2486" s="2">
        <f t="shared" si="305"/>
        <v>0.58199999999999985</v>
      </c>
      <c r="G2486" s="2">
        <f t="shared" si="307"/>
        <v>0.55940000000000001</v>
      </c>
      <c r="H2486" s="2">
        <f t="shared" si="303"/>
        <v>0.50910000000000044</v>
      </c>
      <c r="I2486" s="2">
        <f t="array" ref="I2486">SUMPRODUCT(B2470:B2489, (ROW(B2470:B2489)-ROW(B2470)+1)) / (20*21/2)</f>
        <v>0.57504761904761903</v>
      </c>
      <c r="J2486" s="2">
        <f t="shared" si="306"/>
        <v>0.57030810178421965</v>
      </c>
      <c r="K2486" s="2">
        <f t="shared" si="308"/>
        <v>0.56065456203396247</v>
      </c>
    </row>
    <row r="2487" spans="1:11" ht="13.5" x14ac:dyDescent="0.25">
      <c r="A2487" s="3">
        <f>TITRES_STAT!B2490</f>
        <v>45930</v>
      </c>
      <c r="B2487" s="5">
        <f>TITRES_STAT!D2490</f>
        <v>0.57999999999999996</v>
      </c>
      <c r="C2487" s="2">
        <f t="shared" si="301"/>
        <v>0</v>
      </c>
      <c r="D2487" s="2">
        <f t="shared" si="302"/>
        <v>0.55600000000000005</v>
      </c>
      <c r="E2487" s="2">
        <f t="shared" si="304"/>
        <v>0.56500000000000006</v>
      </c>
      <c r="F2487" s="2">
        <f t="shared" si="305"/>
        <v>0.58199999999999996</v>
      </c>
      <c r="G2487" s="2">
        <f t="shared" si="307"/>
        <v>0.56059999999999999</v>
      </c>
      <c r="H2487" s="2">
        <f t="shared" si="303"/>
        <v>0.50955000000000039</v>
      </c>
      <c r="I2487" s="2">
        <f t="array" ref="I2487">SUMPRODUCT(B2471:B2490, (ROW(B2471:B2490)-ROW(B2471)+1)) / (20*21/2)</f>
        <v>0.57399999999999995</v>
      </c>
      <c r="J2487" s="2">
        <f t="shared" si="306"/>
        <v>0.57123113970953199</v>
      </c>
      <c r="K2487" s="2">
        <f t="shared" si="308"/>
        <v>0.56141320666008154</v>
      </c>
    </row>
    <row r="2488" spans="1:11" ht="13.5" x14ac:dyDescent="0.25">
      <c r="A2488" s="3">
        <f>TITRES_STAT!B2491</f>
        <v>45931</v>
      </c>
      <c r="B2488" s="5">
        <f>TITRES_STAT!D2491</f>
        <v>0.59</v>
      </c>
      <c r="C2488" s="2">
        <f t="shared" si="301"/>
        <v>1.0000000000000009E-2</v>
      </c>
      <c r="D2488" s="2">
        <f t="shared" si="302"/>
        <v>0.57000000000000006</v>
      </c>
      <c r="E2488" s="2">
        <f t="shared" si="304"/>
        <v>0.56500000000000006</v>
      </c>
      <c r="F2488" s="2">
        <f t="shared" si="305"/>
        <v>0.58149999999999991</v>
      </c>
      <c r="G2488" s="2">
        <f t="shared" si="307"/>
        <v>0.56180000000000008</v>
      </c>
      <c r="H2488" s="2">
        <f t="shared" si="303"/>
        <v>0.50995000000000035</v>
      </c>
      <c r="I2488" s="2">
        <f t="array" ref="I2488">SUMPRODUCT(B2472:B2491, (ROW(B2472:B2491)-ROW(B2472)+1)) / (20*21/2)</f>
        <v>0.57304761904761903</v>
      </c>
      <c r="J2488" s="2">
        <f t="shared" si="306"/>
        <v>0.57301865021338616</v>
      </c>
      <c r="K2488" s="2">
        <f t="shared" si="308"/>
        <v>0.56253425737929408</v>
      </c>
    </row>
    <row r="2489" spans="1:11" ht="13.5" x14ac:dyDescent="0.25">
      <c r="A2489" s="3">
        <f>TITRES_STAT!B2492</f>
        <v>45932</v>
      </c>
      <c r="B2489" s="5">
        <f>TITRES_STAT!D2492</f>
        <v>0.59</v>
      </c>
      <c r="C2489" s="2">
        <f t="shared" si="301"/>
        <v>0</v>
      </c>
      <c r="D2489" s="2">
        <f t="shared" si="302"/>
        <v>0.57999999999999996</v>
      </c>
      <c r="E2489" s="2">
        <f t="shared" si="304"/>
        <v>0.56399999999999995</v>
      </c>
      <c r="F2489" s="2">
        <f t="shared" si="305"/>
        <v>0.58099999999999996</v>
      </c>
      <c r="G2489" s="2">
        <f t="shared" si="307"/>
        <v>0.56299999999999994</v>
      </c>
      <c r="H2489" s="2">
        <f t="shared" si="303"/>
        <v>0.51025000000000043</v>
      </c>
      <c r="I2489" s="2">
        <f t="array" ref="I2489">SUMPRODUCT(B2473:B2492, (ROW(B2473:B2492)-ROW(B2473)+1)) / (20*21/2)</f>
        <v>0.57028571428571428</v>
      </c>
      <c r="J2489" s="2">
        <f t="shared" si="306"/>
        <v>0.57463592162163513</v>
      </c>
      <c r="K2489" s="2">
        <f t="shared" si="308"/>
        <v>0.56361134532520418</v>
      </c>
    </row>
    <row r="2490" spans="1:11" ht="13.5" x14ac:dyDescent="0.25">
      <c r="A2490" s="3">
        <f>TITRES_STAT!B2493</f>
        <v>45933</v>
      </c>
      <c r="B2490" s="5">
        <f>TITRES_STAT!D2493</f>
        <v>0.56999999999999995</v>
      </c>
      <c r="C2490" s="2">
        <f t="shared" si="301"/>
        <v>-2.0000000000000018E-2</v>
      </c>
      <c r="D2490" s="2">
        <f t="shared" si="302"/>
        <v>0.58199999999999996</v>
      </c>
      <c r="E2490" s="2">
        <f t="shared" si="304"/>
        <v>0.56300000000000006</v>
      </c>
      <c r="F2490" s="2">
        <f t="shared" si="305"/>
        <v>0.57999999999999996</v>
      </c>
      <c r="G2490" s="2">
        <f t="shared" si="307"/>
        <v>0.56379999999999997</v>
      </c>
      <c r="H2490" s="2">
        <f t="shared" si="303"/>
        <v>0.51055000000000039</v>
      </c>
      <c r="I2490" s="2">
        <f t="array" ref="I2490">SUMPRODUCT(B2474:B2493, (ROW(B2474:B2493)-ROW(B2474)+1)) / (20*21/2)</f>
        <v>0.56961904761904769</v>
      </c>
      <c r="J2490" s="2">
        <f t="shared" si="306"/>
        <v>0.5741944052767175</v>
      </c>
      <c r="K2490" s="2">
        <f t="shared" si="308"/>
        <v>0.56386188080264721</v>
      </c>
    </row>
    <row r="2491" spans="1:11" ht="13.5" x14ac:dyDescent="0.25">
      <c r="A2491" s="3">
        <f>TITRES_STAT!B2494</f>
        <v>45936</v>
      </c>
      <c r="B2491" s="5">
        <f>TITRES_STAT!D2494</f>
        <v>0.56999999999999995</v>
      </c>
      <c r="C2491" s="2">
        <f t="shared" si="301"/>
        <v>0</v>
      </c>
      <c r="D2491" s="2">
        <f t="shared" si="302"/>
        <v>0.57999999999999985</v>
      </c>
      <c r="E2491" s="2">
        <f t="shared" si="304"/>
        <v>0.56400000000000006</v>
      </c>
      <c r="F2491" s="2">
        <f t="shared" si="305"/>
        <v>0.57899999999999996</v>
      </c>
      <c r="G2491" s="2">
        <f t="shared" si="307"/>
        <v>0.56459999999999999</v>
      </c>
      <c r="H2491" s="2">
        <f t="shared" si="303"/>
        <v>0.51095000000000046</v>
      </c>
      <c r="I2491" s="2">
        <f t="array" ref="I2491">SUMPRODUCT(B2475:B2494, (ROW(B2475:B2494)-ROW(B2475)+1)) / (20*21/2)</f>
        <v>0.57100000000000006</v>
      </c>
      <c r="J2491" s="2">
        <f t="shared" si="306"/>
        <v>0.57379493810750626</v>
      </c>
      <c r="K2491" s="2">
        <f t="shared" si="308"/>
        <v>0.5641025913594061</v>
      </c>
    </row>
    <row r="2492" spans="1:11" ht="13.5" x14ac:dyDescent="0.25">
      <c r="A2492" s="3">
        <f>TITRES_STAT!B2495</f>
        <v>45937</v>
      </c>
      <c r="B2492" s="5">
        <f>TITRES_STAT!D2495</f>
        <v>0.55000000000000004</v>
      </c>
      <c r="C2492" s="2">
        <f t="shared" si="301"/>
        <v>-1.9999999999999907E-2</v>
      </c>
      <c r="D2492" s="2">
        <f t="shared" si="302"/>
        <v>0.57400000000000007</v>
      </c>
      <c r="E2492" s="2">
        <f t="shared" si="304"/>
        <v>0.56500000000000006</v>
      </c>
      <c r="F2492" s="2">
        <f t="shared" si="305"/>
        <v>0.57700000000000007</v>
      </c>
      <c r="G2492" s="2">
        <f t="shared" si="307"/>
        <v>0.56540000000000001</v>
      </c>
      <c r="H2492" s="2">
        <f t="shared" si="303"/>
        <v>0.51130000000000042</v>
      </c>
      <c r="I2492" s="2">
        <f t="array" ref="I2492">SUMPRODUCT(B2476:B2495, (ROW(B2476:B2495)-ROW(B2476)+1)) / (20*21/2)</f>
        <v>0.57052380952380954</v>
      </c>
      <c r="J2492" s="2">
        <f t="shared" si="306"/>
        <v>0.57152875352583898</v>
      </c>
      <c r="K2492" s="2">
        <f t="shared" si="308"/>
        <v>0.56354954856099804</v>
      </c>
    </row>
    <row r="2493" spans="1:11" ht="13.5" x14ac:dyDescent="0.25">
      <c r="A2493" s="3">
        <f>TITRES_STAT!B2496</f>
        <v>45938</v>
      </c>
      <c r="B2493" s="5">
        <f>TITRES_STAT!D2496</f>
        <v>0.56999999999999995</v>
      </c>
      <c r="C2493" s="2">
        <f t="shared" si="301"/>
        <v>1.9999999999999907E-2</v>
      </c>
      <c r="D2493" s="2">
        <f t="shared" si="302"/>
        <v>0.57000000000000006</v>
      </c>
      <c r="E2493" s="2">
        <f t="shared" si="304"/>
        <v>0.57000000000000006</v>
      </c>
      <c r="F2493" s="2">
        <f t="shared" si="305"/>
        <v>0.57550000000000012</v>
      </c>
      <c r="G2493" s="2">
        <f t="shared" si="307"/>
        <v>0.56620000000000004</v>
      </c>
      <c r="H2493" s="2">
        <f t="shared" si="303"/>
        <v>0.51185000000000036</v>
      </c>
      <c r="I2493" s="2">
        <f t="array" ref="I2493">SUMPRODUCT(B2477:B2496, (ROW(B2477:B2496)-ROW(B2477)+1)) / (20*21/2)</f>
        <v>0.57209523809523799</v>
      </c>
      <c r="J2493" s="2">
        <f t="shared" si="306"/>
        <v>0.57138315795194949</v>
      </c>
      <c r="K2493" s="2">
        <f t="shared" si="308"/>
        <v>0.56380250744095894</v>
      </c>
    </row>
    <row r="2494" spans="1:11" ht="13.5" x14ac:dyDescent="0.25">
      <c r="A2494" s="3">
        <f>TITRES_STAT!B2497</f>
        <v>45939</v>
      </c>
      <c r="B2494" s="5">
        <f>TITRES_STAT!D2497</f>
        <v>0.59</v>
      </c>
      <c r="C2494" s="2">
        <f t="shared" si="301"/>
        <v>2.0000000000000018E-2</v>
      </c>
      <c r="D2494" s="2">
        <f t="shared" si="302"/>
        <v>0.56999999999999995</v>
      </c>
      <c r="E2494" s="2">
        <f t="shared" si="304"/>
        <v>0.57499999999999996</v>
      </c>
      <c r="F2494" s="2">
        <f t="shared" si="305"/>
        <v>0.57500000000000007</v>
      </c>
      <c r="G2494" s="2">
        <f t="shared" si="307"/>
        <v>0.56720000000000004</v>
      </c>
      <c r="H2494" s="2">
        <f t="shared" si="303"/>
        <v>0.51260000000000039</v>
      </c>
      <c r="I2494" s="2">
        <f t="array" ref="I2494">SUMPRODUCT(B2478:B2497, (ROW(B2478:B2497)-ROW(B2478)+1)) / (20*21/2)</f>
        <v>0.57380952380952377</v>
      </c>
      <c r="J2494" s="2">
        <f t="shared" si="306"/>
        <v>0.5731561905279543</v>
      </c>
      <c r="K2494" s="2">
        <f t="shared" si="308"/>
        <v>0.5648298600903332</v>
      </c>
    </row>
    <row r="2495" spans="1:11" ht="13.5" x14ac:dyDescent="0.25">
      <c r="A2495" s="3">
        <f>TITRES_STAT!B2498</f>
        <v>45940</v>
      </c>
      <c r="B2495" s="5">
        <f>TITRES_STAT!D2498</f>
        <v>0.56999999999999995</v>
      </c>
      <c r="C2495" s="2">
        <f t="shared" si="301"/>
        <v>-2.0000000000000018E-2</v>
      </c>
      <c r="D2495" s="2">
        <f t="shared" si="302"/>
        <v>0.56999999999999995</v>
      </c>
      <c r="E2495" s="2">
        <f t="shared" si="304"/>
        <v>0.57599999999999996</v>
      </c>
      <c r="F2495" s="2">
        <f t="shared" si="305"/>
        <v>0.57350000000000001</v>
      </c>
      <c r="G2495" s="2">
        <f t="shared" si="307"/>
        <v>0.56779999999999997</v>
      </c>
      <c r="H2495" s="2">
        <f t="shared" si="303"/>
        <v>0.51320000000000032</v>
      </c>
      <c r="I2495" s="2">
        <f t="array" ref="I2495">SUMPRODUCT(B2479:B2498, (ROW(B2479:B2498)-ROW(B2479)+1)) / (20*21/2)</f>
        <v>0.57366666666666666</v>
      </c>
      <c r="J2495" s="2">
        <f t="shared" si="306"/>
        <v>0.57285560095386345</v>
      </c>
      <c r="K2495" s="2">
        <f t="shared" si="308"/>
        <v>0.56503261067502597</v>
      </c>
    </row>
    <row r="2496" spans="1:11" ht="13.5" x14ac:dyDescent="0.25">
      <c r="A2496" s="3">
        <f>TITRES_STAT!B2499</f>
        <v>45943</v>
      </c>
      <c r="B2496" s="5">
        <f>TITRES_STAT!D2499</f>
        <v>0.59</v>
      </c>
      <c r="C2496" s="2">
        <f t="shared" si="301"/>
        <v>2.0000000000000018E-2</v>
      </c>
      <c r="D2496" s="2">
        <f t="shared" si="302"/>
        <v>0.57399999999999995</v>
      </c>
      <c r="E2496" s="2">
        <f t="shared" si="304"/>
        <v>0.57699999999999996</v>
      </c>
      <c r="F2496" s="2">
        <f t="shared" si="305"/>
        <v>0.57200000000000006</v>
      </c>
      <c r="G2496" s="2">
        <f t="shared" si="307"/>
        <v>0.56879999999999986</v>
      </c>
      <c r="H2496" s="2">
        <f t="shared" si="303"/>
        <v>0.51380000000000037</v>
      </c>
      <c r="I2496" s="2">
        <f t="array" ref="I2496">SUMPRODUCT(B2480:B2499, (ROW(B2480:B2499)-ROW(B2480)+1)) / (20*21/2)</f>
        <v>0.57266666666666666</v>
      </c>
      <c r="J2496" s="2">
        <f t="shared" si="306"/>
        <v>0.57448840086301933</v>
      </c>
      <c r="K2496" s="2">
        <f t="shared" si="308"/>
        <v>0.56601172398188782</v>
      </c>
    </row>
    <row r="2497" spans="1:11" ht="13.5" x14ac:dyDescent="0.25">
      <c r="A2497" s="3">
        <f>TITRES_STAT!B2500</f>
        <v>45944</v>
      </c>
      <c r="B2497" s="5">
        <f>TITRES_STAT!D2500</f>
        <v>0.59</v>
      </c>
      <c r="C2497" s="2">
        <f t="shared" si="301"/>
        <v>0</v>
      </c>
      <c r="D2497" s="2">
        <f t="shared" si="302"/>
        <v>0.58199999999999996</v>
      </c>
      <c r="E2497" s="2">
        <f t="shared" si="304"/>
        <v>0.57800000000000007</v>
      </c>
      <c r="F2497" s="2">
        <f t="shared" si="305"/>
        <v>0.57150000000000012</v>
      </c>
      <c r="G2497" s="2">
        <f t="shared" si="307"/>
        <v>0.56979999999999986</v>
      </c>
      <c r="H2497" s="2">
        <f t="shared" si="303"/>
        <v>0.51430000000000031</v>
      </c>
      <c r="I2497" s="2">
        <f t="array" ref="I2497">SUMPRODUCT(B2481:B2500, (ROW(B2481:B2500)-ROW(B2481)+1)) / (20*21/2)</f>
        <v>0.56995238095238099</v>
      </c>
      <c r="J2497" s="2">
        <f t="shared" si="306"/>
        <v>0.57596569601892234</v>
      </c>
      <c r="K2497" s="2">
        <f t="shared" si="308"/>
        <v>0.5669524406884805</v>
      </c>
    </row>
    <row r="2498" spans="1:11" ht="13.5" x14ac:dyDescent="0.25">
      <c r="A2498" s="3">
        <f>TITRES_STAT!B2501</f>
        <v>45946</v>
      </c>
      <c r="B2498" s="5">
        <f>TITRES_STAT!D2501</f>
        <v>0.56999999999999995</v>
      </c>
      <c r="C2498" s="2">
        <f t="shared" si="301"/>
        <v>-2.0000000000000018E-2</v>
      </c>
      <c r="D2498" s="2">
        <f t="shared" si="302"/>
        <v>0.58199999999999996</v>
      </c>
      <c r="E2498" s="2">
        <f t="shared" si="304"/>
        <v>0.57599999999999996</v>
      </c>
      <c r="F2498" s="2">
        <f t="shared" si="305"/>
        <v>0.57050000000000001</v>
      </c>
      <c r="G2498" s="2">
        <f t="shared" si="307"/>
        <v>0.5703999999999998</v>
      </c>
      <c r="H2498" s="2">
        <f t="shared" si="303"/>
        <v>0.51460000000000028</v>
      </c>
      <c r="I2498" s="2">
        <f t="array" ref="I2498">SUMPRODUCT(B2482:B2501, (ROW(B2482:B2501)-ROW(B2482)+1)) / (20*21/2)</f>
        <v>0.56933333333333336</v>
      </c>
      <c r="J2498" s="2">
        <f t="shared" si="306"/>
        <v>0.57539753449331066</v>
      </c>
      <c r="K2498" s="2">
        <f t="shared" si="308"/>
        <v>0.56707195281834399</v>
      </c>
    </row>
    <row r="2499" spans="1:11" ht="13.5" x14ac:dyDescent="0.25">
      <c r="A2499" s="3">
        <f>TITRES_STAT!B2502</f>
        <v>45947</v>
      </c>
      <c r="B2499" s="5">
        <f>TITRES_STAT!D2502</f>
        <v>0.56000000000000005</v>
      </c>
      <c r="C2499" s="2">
        <f t="shared" si="301"/>
        <v>-9.9999999999998979E-3</v>
      </c>
      <c r="D2499" s="2">
        <f t="shared" si="302"/>
        <v>0.57599999999999996</v>
      </c>
      <c r="E2499" s="2">
        <f t="shared" si="304"/>
        <v>0.57300000000000006</v>
      </c>
      <c r="F2499" s="2">
        <f t="shared" si="305"/>
        <v>0.56850000000000001</v>
      </c>
      <c r="G2499" s="2">
        <f t="shared" si="307"/>
        <v>0.57079999999999986</v>
      </c>
      <c r="H2499" s="2">
        <f t="shared" si="303"/>
        <v>0.51480000000000026</v>
      </c>
      <c r="I2499" s="2">
        <f t="array" ref="I2499">SUMPRODUCT(B2483:B2502, (ROW(B2483:B2502)-ROW(B2483)+1)) / (20*21/2)</f>
        <v>0.57061904761904758</v>
      </c>
      <c r="J2499" s="2">
        <f t="shared" si="306"/>
        <v>0.57393110263680491</v>
      </c>
      <c r="K2499" s="2">
        <f t="shared" si="308"/>
        <v>0.5667946213352717</v>
      </c>
    </row>
    <row r="2500" spans="1:11" ht="13.5" x14ac:dyDescent="0.25">
      <c r="A2500" s="3">
        <f>TITRES_STAT!B2503</f>
        <v>45950</v>
      </c>
      <c r="B2500" s="5">
        <f>TITRES_STAT!D2503</f>
        <v>0.54</v>
      </c>
      <c r="C2500" s="2">
        <f t="shared" ref="C2500:C2508" si="309">B2500-B2499</f>
        <v>-2.0000000000000018E-2</v>
      </c>
      <c r="D2500" s="2">
        <f t="shared" si="302"/>
        <v>0.57000000000000006</v>
      </c>
      <c r="E2500" s="2">
        <f t="shared" si="304"/>
        <v>0.57000000000000006</v>
      </c>
      <c r="F2500" s="2">
        <f t="shared" si="305"/>
        <v>0.56650000000000011</v>
      </c>
      <c r="G2500" s="2">
        <f t="shared" si="307"/>
        <v>0.57079999999999986</v>
      </c>
      <c r="H2500" s="2">
        <f t="shared" si="303"/>
        <v>0.51480000000000037</v>
      </c>
      <c r="I2500" s="2">
        <f t="array" ref="I2500">SUMPRODUCT(B2484:B2503, (ROW(B2484:B2503)-ROW(B2484)+1)) / (20*21/2)</f>
        <v>0.56980952380952388</v>
      </c>
      <c r="J2500" s="2">
        <f t="shared" si="306"/>
        <v>0.57069956905234731</v>
      </c>
      <c r="K2500" s="2">
        <f t="shared" si="308"/>
        <v>0.56574385187114351</v>
      </c>
    </row>
    <row r="2501" spans="1:11" ht="13.5" x14ac:dyDescent="0.25">
      <c r="A2501" s="3">
        <f>TITRES_STAT!B2504</f>
        <v>45951</v>
      </c>
      <c r="B2501" s="5">
        <f>TITRES_STAT!D2504</f>
        <v>0.56000000000000005</v>
      </c>
      <c r="C2501" s="2">
        <f t="shared" si="309"/>
        <v>2.0000000000000018E-2</v>
      </c>
      <c r="D2501" s="2">
        <f t="shared" si="302"/>
        <v>0.56399999999999995</v>
      </c>
      <c r="E2501" s="2">
        <f t="shared" si="304"/>
        <v>0.56899999999999995</v>
      </c>
      <c r="F2501" s="2">
        <f t="shared" si="305"/>
        <v>0.56650000000000023</v>
      </c>
      <c r="G2501" s="2">
        <f t="shared" si="307"/>
        <v>0.57119999999999971</v>
      </c>
      <c r="H2501" s="2">
        <f t="shared" si="303"/>
        <v>0.51480000000000037</v>
      </c>
      <c r="I2501" s="2">
        <f t="array" ref="I2501">SUMPRODUCT(B2485:B2504, (ROW(B2485:B2504)-ROW(B2485)+1)) / (20*21/2)</f>
        <v>0.56880952380952376</v>
      </c>
      <c r="J2501" s="2">
        <f t="shared" si="306"/>
        <v>0.56968056247593335</v>
      </c>
      <c r="K2501" s="2">
        <f t="shared" si="308"/>
        <v>0.56551860277815746</v>
      </c>
    </row>
    <row r="2502" spans="1:11" ht="13.5" x14ac:dyDescent="0.25">
      <c r="A2502" s="3">
        <f>TITRES_STAT!B2505</f>
        <v>45952</v>
      </c>
      <c r="B2502" s="5">
        <f>TITRES_STAT!D2505</f>
        <v>0.57999999999999996</v>
      </c>
      <c r="C2502" s="2">
        <f t="shared" si="309"/>
        <v>1.9999999999999907E-2</v>
      </c>
      <c r="D2502" s="2">
        <f t="shared" ref="D2502:D2508" si="310">AVERAGE(B2498:B2502)</f>
        <v>0.56200000000000006</v>
      </c>
      <c r="E2502" s="2">
        <f t="shared" si="304"/>
        <v>0.57199999999999984</v>
      </c>
      <c r="F2502" s="2">
        <f t="shared" si="305"/>
        <v>0.56850000000000001</v>
      </c>
      <c r="G2502" s="2">
        <f t="shared" si="307"/>
        <v>0.57199999999999973</v>
      </c>
      <c r="H2502" s="2">
        <f t="shared" si="303"/>
        <v>0.51490000000000036</v>
      </c>
      <c r="I2502" s="2">
        <f t="array" ref="I2502">SUMPRODUCT(B2486:B2505, (ROW(B2486:B2505)-ROW(B2486)+1)) / (20*21/2)</f>
        <v>0.56771428571428573</v>
      </c>
      <c r="J2502" s="2">
        <f t="shared" si="306"/>
        <v>0.57066336604965395</v>
      </c>
      <c r="K2502" s="2">
        <f t="shared" si="308"/>
        <v>0.56608650070842581</v>
      </c>
    </row>
    <row r="2503" spans="1:11" ht="13.5" x14ac:dyDescent="0.25">
      <c r="A2503" s="3">
        <f>TITRES_STAT!B2506</f>
        <v>45953</v>
      </c>
      <c r="B2503" s="5">
        <f>TITRES_STAT!D2506</f>
        <v>0.56000000000000005</v>
      </c>
      <c r="C2503" s="2">
        <f t="shared" si="309"/>
        <v>-1.9999999999999907E-2</v>
      </c>
      <c r="D2503" s="2">
        <f t="shared" si="310"/>
        <v>0.56000000000000005</v>
      </c>
      <c r="E2503" s="2">
        <f t="shared" si="304"/>
        <v>0.57100000000000006</v>
      </c>
      <c r="F2503" s="2">
        <f t="shared" si="305"/>
        <v>0.57050000000000012</v>
      </c>
      <c r="G2503" s="2">
        <f t="shared" si="307"/>
        <v>0.57219999999999971</v>
      </c>
      <c r="H2503" s="2">
        <f t="shared" si="303"/>
        <v>0.51500000000000024</v>
      </c>
      <c r="I2503" s="2">
        <f t="array" ref="I2503">SUMPRODUCT(B2487:B2506, (ROW(B2487:B2506)-ROW(B2487)+1)) / (20*21/2)</f>
        <v>0.56852380952380954</v>
      </c>
      <c r="J2503" s="2">
        <f t="shared" si="306"/>
        <v>0.56964780737825838</v>
      </c>
      <c r="K2503" s="2">
        <f t="shared" si="308"/>
        <v>0.56584781440613463</v>
      </c>
    </row>
    <row r="2504" spans="1:11" ht="13.5" x14ac:dyDescent="0.25">
      <c r="A2504" s="3">
        <f>TITRES_STAT!B2507</f>
        <v>45954</v>
      </c>
      <c r="B2504" s="5">
        <f>TITRES_STAT!D2507</f>
        <v>0.56000000000000005</v>
      </c>
      <c r="C2504" s="2">
        <f t="shared" si="309"/>
        <v>0</v>
      </c>
      <c r="D2504" s="2">
        <f t="shared" si="310"/>
        <v>0.56000000000000005</v>
      </c>
      <c r="E2504" s="2">
        <f t="shared" si="304"/>
        <v>0.56799999999999995</v>
      </c>
      <c r="F2504" s="2">
        <f t="shared" si="305"/>
        <v>0.57150000000000012</v>
      </c>
      <c r="G2504" s="2">
        <f t="shared" si="307"/>
        <v>0.57239999999999969</v>
      </c>
      <c r="H2504" s="2">
        <f t="shared" si="303"/>
        <v>0.51520000000000032</v>
      </c>
      <c r="I2504" s="2">
        <f t="array" ref="I2504">SUMPRODUCT(B2488:B2507, (ROW(B2488:B2507)-ROW(B2488)+1)) / (20*21/2)</f>
        <v>0.56933333333333325</v>
      </c>
      <c r="J2504" s="2">
        <f t="shared" si="306"/>
        <v>0.56872896858032906</v>
      </c>
      <c r="K2504" s="2">
        <f t="shared" si="308"/>
        <v>0.56561848835099215</v>
      </c>
    </row>
    <row r="2505" spans="1:11" ht="13.5" x14ac:dyDescent="0.25">
      <c r="A2505" s="3">
        <f>TITRES_STAT!B2508</f>
        <v>45957</v>
      </c>
      <c r="B2505" s="5">
        <f>TITRES_STAT!D2508</f>
        <v>0.56000000000000005</v>
      </c>
      <c r="C2505" s="2">
        <f t="shared" si="309"/>
        <v>0</v>
      </c>
      <c r="D2505" s="2">
        <f t="shared" si="310"/>
        <v>0.56400000000000006</v>
      </c>
      <c r="E2505" s="2">
        <f t="shared" si="304"/>
        <v>0.56700000000000017</v>
      </c>
      <c r="F2505" s="2">
        <f t="shared" si="305"/>
        <v>0.57150000000000012</v>
      </c>
      <c r="G2505" s="2">
        <f t="shared" si="307"/>
        <v>0.57279999999999964</v>
      </c>
      <c r="H2505" s="2">
        <f t="shared" si="303"/>
        <v>0.51550000000000029</v>
      </c>
      <c r="I2505" s="2">
        <f t="array" ref="I2505">SUMPRODUCT(B2489:B2508, (ROW(B2489:B2508)-ROW(B2489)+1)) / (20*21/2)</f>
        <v>0.57014285714285706</v>
      </c>
      <c r="J2505" s="2">
        <f t="shared" si="306"/>
        <v>0.56789763823934536</v>
      </c>
      <c r="K2505" s="2">
        <f t="shared" si="308"/>
        <v>0.56539815547448269</v>
      </c>
    </row>
    <row r="2506" spans="1:11" ht="13.5" x14ac:dyDescent="0.25">
      <c r="A2506" s="3">
        <f>TITRES_STAT!B2509</f>
        <v>45958</v>
      </c>
      <c r="B2506" s="5">
        <f>TITRES_STAT!D2509</f>
        <v>0.57999999999999996</v>
      </c>
      <c r="C2506" s="2">
        <f t="shared" si="309"/>
        <v>1.9999999999999907E-2</v>
      </c>
      <c r="D2506" s="2">
        <f t="shared" si="310"/>
        <v>0.56800000000000006</v>
      </c>
      <c r="E2506" s="2">
        <f t="shared" si="304"/>
        <v>0.56600000000000006</v>
      </c>
      <c r="F2506" s="2">
        <f t="shared" si="305"/>
        <v>0.57150000000000012</v>
      </c>
      <c r="G2506" s="2">
        <f t="shared" si="307"/>
        <v>0.57359999999999967</v>
      </c>
      <c r="H2506" s="2">
        <f t="shared" ref="H2506:H2508" si="311">AVERAGE(B2307:B2506)</f>
        <v>0.51600000000000035</v>
      </c>
      <c r="I2506" s="2">
        <f t="array" ref="I2506">SUMPRODUCT(B2490:B2508, (ROW(B2490:B2508)-ROW(B2490)+1)) / (20*21/2)</f>
        <v>0.51576190476190475</v>
      </c>
      <c r="J2506" s="2">
        <f t="shared" si="306"/>
        <v>0.56905024412131244</v>
      </c>
      <c r="K2506" s="2">
        <f t="shared" si="308"/>
        <v>0.56597077682842456</v>
      </c>
    </row>
    <row r="2507" spans="1:11" ht="13.5" x14ac:dyDescent="0.25">
      <c r="A2507" s="3">
        <f>TITRES_STAT!B2510</f>
        <v>45959</v>
      </c>
      <c r="B2507" s="5">
        <f>TITRES_STAT!D2510</f>
        <v>0.57999999999999996</v>
      </c>
      <c r="C2507" s="2">
        <f t="shared" si="309"/>
        <v>0</v>
      </c>
      <c r="D2507" s="2">
        <f t="shared" si="310"/>
        <v>0.56800000000000006</v>
      </c>
      <c r="E2507" s="2">
        <f t="shared" si="304"/>
        <v>0.56500000000000006</v>
      </c>
      <c r="F2507" s="2">
        <f t="shared" si="305"/>
        <v>0.57150000000000012</v>
      </c>
      <c r="G2507" s="2">
        <f t="shared" si="307"/>
        <v>0.57439999999999958</v>
      </c>
      <c r="H2507" s="2">
        <f t="shared" si="311"/>
        <v>0.51640000000000041</v>
      </c>
      <c r="I2507" s="2">
        <f t="array" ref="I2507">SUMPRODUCT(B2491:B2508, (ROW(B2491:B2508)-ROW(B2491)+1)) / (20*21/2)</f>
        <v>0.46419047619047621</v>
      </c>
      <c r="J2507" s="2">
        <f t="shared" si="306"/>
        <v>0.57009307801452069</v>
      </c>
      <c r="K2507" s="2">
        <f t="shared" si="308"/>
        <v>0.56652094244299611</v>
      </c>
    </row>
    <row r="2508" spans="1:11" ht="13.5" x14ac:dyDescent="0.25">
      <c r="A2508" s="3">
        <f>TITRES_STAT!B2511</f>
        <v>45960</v>
      </c>
      <c r="B2508" s="5">
        <f>TITRES_STAT!D2511</f>
        <v>0.57999999999999996</v>
      </c>
      <c r="C2508" s="2">
        <f t="shared" si="309"/>
        <v>0</v>
      </c>
      <c r="D2508" s="2">
        <f t="shared" si="310"/>
        <v>0.57200000000000006</v>
      </c>
      <c r="E2508" s="2">
        <f t="shared" ref="E2508" si="312">AVERAGE(B2499:B2508)</f>
        <v>0.56600000000000006</v>
      </c>
      <c r="F2508" s="2">
        <f t="shared" si="305"/>
        <v>0.57100000000000006</v>
      </c>
      <c r="G2508" s="2">
        <f t="shared" si="307"/>
        <v>0.57499999999999962</v>
      </c>
      <c r="H2508" s="2">
        <f t="shared" si="311"/>
        <v>0.51670000000000027</v>
      </c>
      <c r="I2508" s="2">
        <f t="array" ref="I2508">SUMPRODUCT(B2492:B2508, (ROW(B2492:B2508)-ROW(B2492)+1)) / (20*21/2)</f>
        <v>0.41533333333333333</v>
      </c>
      <c r="J2508" s="2">
        <f t="shared" si="306"/>
        <v>0.57103659439409016</v>
      </c>
      <c r="K2508" s="2">
        <f t="shared" si="308"/>
        <v>0.56704953293542759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6.6950000000000003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6.6776</v>
      </c>
      <c r="C3" s="2">
        <f t="shared" ref="C3:C66" si="0">B3-B2</f>
        <v>-1.7400000000000304E-2</v>
      </c>
      <c r="D3" s="2">
        <f t="shared" ref="D3:D66" si="1">IF(C3&gt;0,C3,0)</f>
        <v>0</v>
      </c>
      <c r="E3" s="2">
        <f t="shared" ref="E3:E66" si="2">IF(C3&lt;0,-C3,0)</f>
        <v>1.7400000000000304E-2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6.6688999999999998</v>
      </c>
      <c r="C4" s="2">
        <f t="shared" si="0"/>
        <v>-8.7000000000001521E-3</v>
      </c>
      <c r="D4" s="2">
        <f t="shared" si="1"/>
        <v>0</v>
      </c>
      <c r="E4" s="2">
        <f t="shared" si="2"/>
        <v>8.7000000000001521E-3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6.6601999999999997</v>
      </c>
      <c r="C5" s="2">
        <f t="shared" si="0"/>
        <v>-8.7000000000001521E-3</v>
      </c>
      <c r="D5" s="2">
        <f t="shared" si="1"/>
        <v>0</v>
      </c>
      <c r="E5" s="2">
        <f t="shared" si="2"/>
        <v>8.7000000000001521E-3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6.6081000000000003</v>
      </c>
      <c r="C6" s="2">
        <f t="shared" si="0"/>
        <v>-5.2099999999999369E-2</v>
      </c>
      <c r="D6" s="2">
        <f t="shared" si="1"/>
        <v>0</v>
      </c>
      <c r="E6" s="2">
        <f t="shared" si="2"/>
        <v>5.2099999999999369E-2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6.5210999999999997</v>
      </c>
      <c r="C7" s="2">
        <f t="shared" si="0"/>
        <v>-8.7000000000000632E-2</v>
      </c>
      <c r="D7" s="2">
        <f t="shared" si="1"/>
        <v>0</v>
      </c>
      <c r="E7" s="2">
        <f t="shared" si="2"/>
        <v>8.7000000000000632E-2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6.5210999999999997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6.5559000000000003</v>
      </c>
      <c r="C9" s="2">
        <f t="shared" si="0"/>
        <v>3.4800000000000608E-2</v>
      </c>
      <c r="D9" s="2">
        <f t="shared" si="1"/>
        <v>3.4800000000000608E-2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6.5559000000000003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6.5732999999999997</v>
      </c>
      <c r="C11" s="2">
        <f t="shared" si="0"/>
        <v>1.7399999999999416E-2</v>
      </c>
      <c r="D11" s="2">
        <f t="shared" si="1"/>
        <v>1.7399999999999416E-2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6.5210999999999997</v>
      </c>
      <c r="C12" s="2">
        <f t="shared" si="0"/>
        <v>-5.2200000000000024E-2</v>
      </c>
      <c r="D12" s="2">
        <f t="shared" si="1"/>
        <v>0</v>
      </c>
      <c r="E12" s="2">
        <f t="shared" si="2"/>
        <v>5.2200000000000024E-2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6.5210999999999997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6.5210999999999997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6.5210999999999997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6.5210999999999997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3.7285714285714305E-3</v>
      </c>
      <c r="G16" s="2">
        <f>SUM(E3:E16)/14</f>
        <v>1.6150000000000046E-2</v>
      </c>
      <c r="H16" s="2">
        <f>F16/G16</f>
        <v>0.23087129588677521</v>
      </c>
      <c r="I16" s="2">
        <f>IF(G16=0,100,100-(100/(1+H16)))</f>
        <v>18.756737333812396</v>
      </c>
    </row>
    <row r="17" spans="1:9" ht="13.5" x14ac:dyDescent="0.25">
      <c r="A17" s="3">
        <f>TITRES_STAT!B20</f>
        <v>42331</v>
      </c>
      <c r="B17" s="5">
        <f>TITRES_STAT!D20</f>
        <v>6.5210999999999997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3.4622448979591855E-3</v>
      </c>
      <c r="G17" s="2">
        <f>((G16*13)+E17)/14</f>
        <v>1.4996428571428615E-2</v>
      </c>
      <c r="H17" s="2">
        <f t="shared" ref="H17:H80" si="3">F17/G17</f>
        <v>0.23087129588677521</v>
      </c>
      <c r="I17" s="2">
        <f t="shared" ref="I17:I80" si="4">IF(G17=0,100,100-(100/(1+H17)))</f>
        <v>18.756737333812396</v>
      </c>
    </row>
    <row r="18" spans="1:9" ht="13.5" x14ac:dyDescent="0.25">
      <c r="A18" s="3">
        <f>TITRES_STAT!B21</f>
        <v>42332</v>
      </c>
      <c r="B18" s="5">
        <f>TITRES_STAT!D21</f>
        <v>6.5210999999999997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3.2149416909621011E-3</v>
      </c>
      <c r="G18" s="2">
        <f t="shared" si="5"/>
        <v>1.3925255102040858E-2</v>
      </c>
      <c r="H18" s="2">
        <f t="shared" si="3"/>
        <v>0.23087129588677521</v>
      </c>
      <c r="I18" s="2">
        <f t="shared" si="4"/>
        <v>18.756737333812396</v>
      </c>
    </row>
    <row r="19" spans="1:9" ht="13.5" x14ac:dyDescent="0.25">
      <c r="A19" s="3">
        <f>TITRES_STAT!B22</f>
        <v>42333</v>
      </c>
      <c r="B19" s="5">
        <f>TITRES_STAT!D22</f>
        <v>6.5210999999999997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2.9853029987505224E-3</v>
      </c>
      <c r="G19" s="2">
        <f t="shared" si="5"/>
        <v>1.2930594023323654E-2</v>
      </c>
      <c r="H19" s="2">
        <f t="shared" si="3"/>
        <v>0.23087129588677521</v>
      </c>
      <c r="I19" s="2">
        <f t="shared" si="4"/>
        <v>18.756737333812396</v>
      </c>
    </row>
    <row r="20" spans="1:9" ht="13.5" x14ac:dyDescent="0.25">
      <c r="A20" s="3">
        <f>TITRES_STAT!B23</f>
        <v>42334</v>
      </c>
      <c r="B20" s="5">
        <f>TITRES_STAT!D23</f>
        <v>6.5210999999999997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2.7720670702683424E-3</v>
      </c>
      <c r="G20" s="2">
        <f t="shared" si="5"/>
        <v>1.2006980164514821E-2</v>
      </c>
      <c r="H20" s="2">
        <f t="shared" si="3"/>
        <v>0.23087129588677524</v>
      </c>
      <c r="I20" s="2">
        <f t="shared" si="4"/>
        <v>18.756737333812396</v>
      </c>
    </row>
    <row r="21" spans="1:9" ht="13.5" x14ac:dyDescent="0.25">
      <c r="A21" s="3">
        <f>TITRES_STAT!B24</f>
        <v>42335</v>
      </c>
      <c r="B21" s="5">
        <f>TITRES_STAT!D24</f>
        <v>6.5210999999999997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2.5740622795348894E-3</v>
      </c>
      <c r="G21" s="2">
        <f t="shared" si="5"/>
        <v>1.1149338724192335E-2</v>
      </c>
      <c r="H21" s="2">
        <f t="shared" si="3"/>
        <v>0.23087129588677521</v>
      </c>
      <c r="I21" s="2">
        <f t="shared" si="4"/>
        <v>18.756737333812396</v>
      </c>
    </row>
    <row r="22" spans="1:9" ht="13.5" x14ac:dyDescent="0.25">
      <c r="A22" s="3">
        <f>TITRES_STAT!B25</f>
        <v>42338</v>
      </c>
      <c r="B22" s="5">
        <f>TITRES_STAT!D25</f>
        <v>6.5994000000000002</v>
      </c>
      <c r="C22" s="2">
        <f t="shared" si="0"/>
        <v>7.830000000000048E-2</v>
      </c>
      <c r="D22" s="2">
        <f t="shared" si="1"/>
        <v>7.830000000000048E-2</v>
      </c>
      <c r="E22" s="2">
        <f t="shared" si="2"/>
        <v>0</v>
      </c>
      <c r="F22" s="2">
        <f t="shared" si="5"/>
        <v>7.9830578309967176E-3</v>
      </c>
      <c r="G22" s="2">
        <f t="shared" si="5"/>
        <v>1.0352957386750026E-2</v>
      </c>
      <c r="H22" s="2">
        <f t="shared" si="3"/>
        <v>0.77108960587567332</v>
      </c>
      <c r="I22" s="2">
        <f t="shared" si="4"/>
        <v>43.537582927342989</v>
      </c>
    </row>
    <row r="23" spans="1:9" ht="13.5" x14ac:dyDescent="0.25">
      <c r="A23" s="3">
        <f>TITRES_STAT!B26</f>
        <v>42339</v>
      </c>
      <c r="B23" s="5">
        <f>TITRES_STAT!D26</f>
        <v>6.5994000000000002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7.4128394144969524E-3</v>
      </c>
      <c r="G23" s="2">
        <f t="shared" si="5"/>
        <v>9.6134604305535953E-3</v>
      </c>
      <c r="H23" s="2">
        <f t="shared" si="3"/>
        <v>0.77108960587567332</v>
      </c>
      <c r="I23" s="2">
        <f t="shared" si="4"/>
        <v>43.537582927342989</v>
      </c>
    </row>
    <row r="24" spans="1:9" ht="13.5" x14ac:dyDescent="0.25">
      <c r="A24" s="3">
        <f>TITRES_STAT!B27</f>
        <v>42340</v>
      </c>
      <c r="B24" s="5">
        <f>TITRES_STAT!D27</f>
        <v>6.5037000000000003</v>
      </c>
      <c r="C24" s="2">
        <f t="shared" si="0"/>
        <v>-9.5699999999999896E-2</v>
      </c>
      <c r="D24" s="2">
        <f t="shared" si="1"/>
        <v>0</v>
      </c>
      <c r="E24" s="2">
        <f t="shared" si="2"/>
        <v>9.5699999999999896E-2</v>
      </c>
      <c r="F24" s="2">
        <f t="shared" si="5"/>
        <v>6.8833508848900275E-3</v>
      </c>
      <c r="G24" s="2">
        <f t="shared" si="5"/>
        <v>1.576249897122833E-2</v>
      </c>
      <c r="H24" s="2">
        <f t="shared" si="3"/>
        <v>0.43669159931140195</v>
      </c>
      <c r="I24" s="2">
        <f t="shared" si="4"/>
        <v>30.395639504031749</v>
      </c>
    </row>
    <row r="25" spans="1:9" ht="13.5" x14ac:dyDescent="0.25">
      <c r="A25" s="3">
        <f>TITRES_STAT!B28</f>
        <v>42341</v>
      </c>
      <c r="B25" s="5">
        <f>TITRES_STAT!D28</f>
        <v>6.4255000000000004</v>
      </c>
      <c r="C25" s="2">
        <f t="shared" si="0"/>
        <v>-7.8199999999999825E-2</v>
      </c>
      <c r="D25" s="2">
        <f t="shared" si="1"/>
        <v>0</v>
      </c>
      <c r="E25" s="2">
        <f t="shared" si="2"/>
        <v>7.8199999999999825E-2</v>
      </c>
      <c r="F25" s="2">
        <f t="shared" si="5"/>
        <v>6.3916829645407399E-3</v>
      </c>
      <c r="G25" s="2">
        <f t="shared" si="5"/>
        <v>2.0222320473283435E-2</v>
      </c>
      <c r="H25" s="2">
        <f t="shared" si="3"/>
        <v>0.31607069885896938</v>
      </c>
      <c r="I25" s="2">
        <f t="shared" si="4"/>
        <v>24.01624009508015</v>
      </c>
    </row>
    <row r="26" spans="1:9" ht="13.5" x14ac:dyDescent="0.25">
      <c r="A26" s="3">
        <f>TITRES_STAT!B29</f>
        <v>42342</v>
      </c>
      <c r="B26" s="5">
        <f>TITRES_STAT!D29</f>
        <v>6.2603</v>
      </c>
      <c r="C26" s="2">
        <f t="shared" si="0"/>
        <v>-0.16520000000000046</v>
      </c>
      <c r="D26" s="2">
        <f t="shared" si="1"/>
        <v>0</v>
      </c>
      <c r="E26" s="2">
        <f t="shared" si="2"/>
        <v>0.16520000000000046</v>
      </c>
      <c r="F26" s="2">
        <f t="shared" si="5"/>
        <v>5.9351341813592582E-3</v>
      </c>
      <c r="G26" s="2">
        <f t="shared" si="5"/>
        <v>3.0577869010906082E-2</v>
      </c>
      <c r="H26" s="2">
        <f t="shared" si="3"/>
        <v>0.19409901256501552</v>
      </c>
      <c r="I26" s="2">
        <f t="shared" si="4"/>
        <v>16.254850772221644</v>
      </c>
    </row>
    <row r="27" spans="1:9" ht="13.5" x14ac:dyDescent="0.25">
      <c r="A27" s="3">
        <f>TITRES_STAT!B30</f>
        <v>42345</v>
      </c>
      <c r="B27" s="5">
        <f>TITRES_STAT!D30</f>
        <v>6.0777000000000001</v>
      </c>
      <c r="C27" s="2">
        <f t="shared" si="0"/>
        <v>-0.18259999999999987</v>
      </c>
      <c r="D27" s="2">
        <f t="shared" si="1"/>
        <v>0</v>
      </c>
      <c r="E27" s="2">
        <f t="shared" si="2"/>
        <v>0.18259999999999987</v>
      </c>
      <c r="F27" s="2">
        <f t="shared" si="5"/>
        <v>5.5111960255478818E-3</v>
      </c>
      <c r="G27" s="2">
        <f t="shared" si="5"/>
        <v>4.143659265298421E-2</v>
      </c>
      <c r="H27" s="2">
        <f t="shared" si="3"/>
        <v>0.13300311808217591</v>
      </c>
      <c r="I27" s="2">
        <f t="shared" si="4"/>
        <v>11.738989589658786</v>
      </c>
    </row>
    <row r="28" spans="1:9" ht="13.5" x14ac:dyDescent="0.25">
      <c r="A28" s="3">
        <f>TITRES_STAT!B31</f>
        <v>42346</v>
      </c>
      <c r="B28" s="5">
        <f>TITRES_STAT!D31</f>
        <v>5.9298999999999999</v>
      </c>
      <c r="C28" s="2">
        <f t="shared" si="0"/>
        <v>-0.14780000000000015</v>
      </c>
      <c r="D28" s="2">
        <f t="shared" si="1"/>
        <v>0</v>
      </c>
      <c r="E28" s="2">
        <f t="shared" si="2"/>
        <v>0.14780000000000015</v>
      </c>
      <c r="F28" s="2">
        <f>((F27*13)+D28)/14</f>
        <v>5.1175391665801758E-3</v>
      </c>
      <c r="G28" s="2">
        <f>((G27*13)+E28)/14</f>
        <v>4.9033978892056782E-2</v>
      </c>
      <c r="H28" s="2">
        <f t="shared" si="3"/>
        <v>0.10436720172853824</v>
      </c>
      <c r="I28" s="2">
        <f t="shared" si="4"/>
        <v>9.4504075786734916</v>
      </c>
    </row>
    <row r="29" spans="1:9" ht="13.5" x14ac:dyDescent="0.25">
      <c r="A29" s="3">
        <f>TITRES_STAT!B32</f>
        <v>42347</v>
      </c>
      <c r="B29" s="5">
        <f>TITRES_STAT!D32</f>
        <v>5.8951000000000002</v>
      </c>
      <c r="C29" s="2">
        <f t="shared" si="0"/>
        <v>-3.479999999999972E-2</v>
      </c>
      <c r="D29" s="2">
        <f t="shared" si="1"/>
        <v>0</v>
      </c>
      <c r="E29" s="2">
        <f t="shared" si="2"/>
        <v>3.479999999999972E-2</v>
      </c>
      <c r="F29" s="2">
        <f t="shared" ref="F29:G44" si="6">((F28*13)+D29)/14</f>
        <v>4.7520006546815921E-3</v>
      </c>
      <c r="G29" s="2">
        <f t="shared" si="6"/>
        <v>4.8017266114052708E-2</v>
      </c>
      <c r="H29" s="2">
        <f t="shared" si="3"/>
        <v>9.8964415079243209E-2</v>
      </c>
      <c r="I29" s="2">
        <f t="shared" si="4"/>
        <v>9.0052429106275724</v>
      </c>
    </row>
    <row r="30" spans="1:9" ht="13.5" x14ac:dyDescent="0.25">
      <c r="A30" s="3">
        <f>TITRES_STAT!B33</f>
        <v>42348</v>
      </c>
      <c r="B30" s="5">
        <f>TITRES_STAT!D33</f>
        <v>5.9124999999999996</v>
      </c>
      <c r="C30" s="2">
        <f t="shared" si="0"/>
        <v>1.7399999999999416E-2</v>
      </c>
      <c r="D30" s="2">
        <f t="shared" si="1"/>
        <v>1.7399999999999416E-2</v>
      </c>
      <c r="E30" s="2">
        <f t="shared" si="2"/>
        <v>0</v>
      </c>
      <c r="F30" s="2">
        <f t="shared" si="6"/>
        <v>5.6554291793471509E-3</v>
      </c>
      <c r="G30" s="2">
        <f t="shared" si="6"/>
        <v>4.4587461391620377E-2</v>
      </c>
      <c r="H30" s="2">
        <f t="shared" si="3"/>
        <v>0.12683900367581846</v>
      </c>
      <c r="I30" s="2">
        <f t="shared" si="4"/>
        <v>11.256177968819131</v>
      </c>
    </row>
    <row r="31" spans="1:9" ht="13.5" x14ac:dyDescent="0.25">
      <c r="A31" s="3">
        <f>TITRES_STAT!B34</f>
        <v>42349</v>
      </c>
      <c r="B31" s="5">
        <f>TITRES_STAT!D34</f>
        <v>5.9907000000000004</v>
      </c>
      <c r="C31" s="2">
        <f t="shared" si="0"/>
        <v>7.8200000000000713E-2</v>
      </c>
      <c r="D31" s="2">
        <f t="shared" si="1"/>
        <v>7.8200000000000713E-2</v>
      </c>
      <c r="E31" s="2">
        <f t="shared" si="2"/>
        <v>0</v>
      </c>
      <c r="F31" s="2">
        <f t="shared" si="6"/>
        <v>1.0837184237965262E-2</v>
      </c>
      <c r="G31" s="2">
        <f t="shared" si="6"/>
        <v>4.1402642720790354E-2</v>
      </c>
      <c r="H31" s="2">
        <f t="shared" si="3"/>
        <v>0.26175102664457128</v>
      </c>
      <c r="I31" s="2">
        <f t="shared" si="4"/>
        <v>20.745061515080124</v>
      </c>
    </row>
    <row r="32" spans="1:9" ht="13.5" x14ac:dyDescent="0.25">
      <c r="A32" s="3">
        <f>TITRES_STAT!B35</f>
        <v>42352</v>
      </c>
      <c r="B32" s="5">
        <f>TITRES_STAT!D35</f>
        <v>5.9907000000000004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1.0063099649539173E-2</v>
      </c>
      <c r="G32" s="2">
        <f t="shared" si="6"/>
        <v>3.8445311097876758E-2</v>
      </c>
      <c r="H32" s="2">
        <f t="shared" si="3"/>
        <v>0.26175102664457134</v>
      </c>
      <c r="I32" s="2">
        <f t="shared" si="4"/>
        <v>20.745061515080124</v>
      </c>
    </row>
    <row r="33" spans="1:9" ht="13.5" x14ac:dyDescent="0.25">
      <c r="A33" s="3">
        <f>TITRES_STAT!B36</f>
        <v>42353</v>
      </c>
      <c r="B33" s="5">
        <f>TITRES_STAT!D36</f>
        <v>6.0167999999999999</v>
      </c>
      <c r="C33" s="2">
        <f t="shared" si="0"/>
        <v>2.6099999999999568E-2</v>
      </c>
      <c r="D33" s="2">
        <f t="shared" si="1"/>
        <v>2.6099999999999568E-2</v>
      </c>
      <c r="E33" s="2">
        <f t="shared" si="2"/>
        <v>0</v>
      </c>
      <c r="F33" s="2">
        <f t="shared" si="6"/>
        <v>1.1208592531714915E-2</v>
      </c>
      <c r="G33" s="2">
        <f t="shared" si="6"/>
        <v>3.5699217448028418E-2</v>
      </c>
      <c r="H33" s="2">
        <f t="shared" si="3"/>
        <v>0.31397305971853839</v>
      </c>
      <c r="I33" s="2">
        <f t="shared" si="4"/>
        <v>23.894938895154624</v>
      </c>
    </row>
    <row r="34" spans="1:9" ht="13.5" x14ac:dyDescent="0.25">
      <c r="A34" s="3">
        <f>TITRES_STAT!B37</f>
        <v>42354</v>
      </c>
      <c r="B34" s="5">
        <f>TITRES_STAT!D37</f>
        <v>6.0864000000000003</v>
      </c>
      <c r="C34" s="2">
        <f t="shared" si="0"/>
        <v>6.9600000000000328E-2</v>
      </c>
      <c r="D34" s="2">
        <f t="shared" si="1"/>
        <v>6.9600000000000328E-2</v>
      </c>
      <c r="E34" s="2">
        <f t="shared" si="2"/>
        <v>0</v>
      </c>
      <c r="F34" s="2">
        <f t="shared" si="6"/>
        <v>1.5379407350878159E-2</v>
      </c>
      <c r="G34" s="2">
        <f t="shared" si="6"/>
        <v>3.3149273344597815E-2</v>
      </c>
      <c r="H34" s="2">
        <f t="shared" si="3"/>
        <v>0.46394402649506256</v>
      </c>
      <c r="I34" s="2">
        <f t="shared" si="4"/>
        <v>31.691377409136706</v>
      </c>
    </row>
    <row r="35" spans="1:9" ht="13.5" x14ac:dyDescent="0.25">
      <c r="A35" s="3">
        <f>TITRES_STAT!B38</f>
        <v>42355</v>
      </c>
      <c r="B35" s="5">
        <f>TITRES_STAT!D38</f>
        <v>6.3297999999999996</v>
      </c>
      <c r="C35" s="2">
        <f t="shared" si="0"/>
        <v>0.24339999999999939</v>
      </c>
      <c r="D35" s="2">
        <f t="shared" si="1"/>
        <v>0.24339999999999939</v>
      </c>
      <c r="E35" s="2">
        <f t="shared" si="2"/>
        <v>0</v>
      </c>
      <c r="F35" s="2">
        <f t="shared" si="6"/>
        <v>3.1666592540101103E-2</v>
      </c>
      <c r="G35" s="2">
        <f t="shared" si="6"/>
        <v>3.0781468105697974E-2</v>
      </c>
      <c r="H35" s="2">
        <f t="shared" si="3"/>
        <v>1.0287551078253894</v>
      </c>
      <c r="I35" s="2">
        <f t="shared" si="4"/>
        <v>50.70868848868141</v>
      </c>
    </row>
    <row r="36" spans="1:9" ht="13.5" x14ac:dyDescent="0.25">
      <c r="A36" s="3">
        <f>TITRES_STAT!B39</f>
        <v>42356</v>
      </c>
      <c r="B36" s="5">
        <f>TITRES_STAT!D39</f>
        <v>6.2949999999999999</v>
      </c>
      <c r="C36" s="2">
        <f t="shared" si="0"/>
        <v>-3.479999999999972E-2</v>
      </c>
      <c r="D36" s="2">
        <f t="shared" si="1"/>
        <v>0</v>
      </c>
      <c r="E36" s="2">
        <f t="shared" si="2"/>
        <v>3.479999999999972E-2</v>
      </c>
      <c r="F36" s="2">
        <f t="shared" si="6"/>
        <v>2.9404693072951023E-2</v>
      </c>
      <c r="G36" s="2">
        <f t="shared" si="6"/>
        <v>3.10685060981481E-2</v>
      </c>
      <c r="H36" s="2">
        <f t="shared" si="3"/>
        <v>0.9464469575736616</v>
      </c>
      <c r="I36" s="2">
        <f t="shared" si="4"/>
        <v>48.624338510279912</v>
      </c>
    </row>
    <row r="37" spans="1:9" ht="13.5" x14ac:dyDescent="0.25">
      <c r="A37" s="3">
        <f>TITRES_STAT!B40</f>
        <v>42359</v>
      </c>
      <c r="B37" s="5">
        <f>TITRES_STAT!D40</f>
        <v>6.2603</v>
      </c>
      <c r="C37" s="2">
        <f t="shared" si="0"/>
        <v>-3.4699999999999953E-2</v>
      </c>
      <c r="D37" s="2">
        <f t="shared" si="1"/>
        <v>0</v>
      </c>
      <c r="E37" s="2">
        <f t="shared" si="2"/>
        <v>3.4699999999999953E-2</v>
      </c>
      <c r="F37" s="2">
        <f t="shared" si="6"/>
        <v>2.7304357853454524E-2</v>
      </c>
      <c r="G37" s="2">
        <f t="shared" si="6"/>
        <v>3.1327898519708949E-2</v>
      </c>
      <c r="H37" s="2">
        <f t="shared" si="3"/>
        <v>0.87156685075051732</v>
      </c>
      <c r="I37" s="2">
        <f t="shared" si="4"/>
        <v>46.56883350979475</v>
      </c>
    </row>
    <row r="38" spans="1:9" ht="13.5" x14ac:dyDescent="0.25">
      <c r="A38" s="3">
        <f>TITRES_STAT!B41</f>
        <v>42360</v>
      </c>
      <c r="B38" s="5">
        <f>TITRES_STAT!D41</f>
        <v>6.0864000000000003</v>
      </c>
      <c r="C38" s="2">
        <f t="shared" si="0"/>
        <v>-0.17389999999999972</v>
      </c>
      <c r="D38" s="2">
        <f t="shared" si="1"/>
        <v>0</v>
      </c>
      <c r="E38" s="2">
        <f t="shared" si="2"/>
        <v>0.17389999999999972</v>
      </c>
      <c r="F38" s="2">
        <f t="shared" si="6"/>
        <v>2.5354046578207771E-2</v>
      </c>
      <c r="G38" s="2">
        <f t="shared" si="6"/>
        <v>4.151162005401543E-2</v>
      </c>
      <c r="H38" s="2">
        <f t="shared" si="3"/>
        <v>0.61076986504542041</v>
      </c>
      <c r="I38" s="2">
        <f t="shared" si="4"/>
        <v>37.917885000176483</v>
      </c>
    </row>
    <row r="39" spans="1:9" ht="13.5" x14ac:dyDescent="0.25">
      <c r="A39" s="3">
        <f>TITRES_STAT!B42</f>
        <v>42361</v>
      </c>
      <c r="B39" s="5">
        <f>TITRES_STAT!D42</f>
        <v>6.0864000000000003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2.3543043251192931E-2</v>
      </c>
      <c r="G39" s="2">
        <f t="shared" si="6"/>
        <v>3.8546504335871472E-2</v>
      </c>
      <c r="H39" s="2">
        <f t="shared" si="3"/>
        <v>0.61076986504542041</v>
      </c>
      <c r="I39" s="2">
        <f t="shared" si="4"/>
        <v>37.917885000176483</v>
      </c>
    </row>
    <row r="40" spans="1:9" ht="13.5" x14ac:dyDescent="0.25">
      <c r="A40" s="3">
        <f>TITRES_STAT!B43</f>
        <v>42363</v>
      </c>
      <c r="B40" s="5">
        <f>TITRES_STAT!D43</f>
        <v>6.2515999999999998</v>
      </c>
      <c r="C40" s="2">
        <f t="shared" si="0"/>
        <v>0.16519999999999957</v>
      </c>
      <c r="D40" s="2">
        <f t="shared" si="1"/>
        <v>0.16519999999999957</v>
      </c>
      <c r="E40" s="2">
        <f t="shared" si="2"/>
        <v>0</v>
      </c>
      <c r="F40" s="2">
        <f t="shared" si="6"/>
        <v>3.3661397304679118E-2</v>
      </c>
      <c r="G40" s="2">
        <f t="shared" si="6"/>
        <v>3.5793182597594939E-2</v>
      </c>
      <c r="H40" s="2">
        <f t="shared" si="3"/>
        <v>0.94044158305556591</v>
      </c>
      <c r="I40" s="2">
        <f t="shared" si="4"/>
        <v>48.465338573845422</v>
      </c>
    </row>
    <row r="41" spans="1:9" ht="13.5" x14ac:dyDescent="0.25">
      <c r="A41" s="3">
        <f>TITRES_STAT!B44</f>
        <v>42366</v>
      </c>
      <c r="B41" s="5">
        <f>TITRES_STAT!D44</f>
        <v>6.2168000000000001</v>
      </c>
      <c r="C41" s="2">
        <f t="shared" si="0"/>
        <v>-3.479999999999972E-2</v>
      </c>
      <c r="D41" s="2">
        <f t="shared" si="1"/>
        <v>0</v>
      </c>
      <c r="E41" s="2">
        <f t="shared" si="2"/>
        <v>3.479999999999972E-2</v>
      </c>
      <c r="F41" s="2">
        <f t="shared" si="6"/>
        <v>3.1257011782916323E-2</v>
      </c>
      <c r="G41" s="2">
        <f t="shared" si="6"/>
        <v>3.5722240983480993E-2</v>
      </c>
      <c r="H41" s="2">
        <f t="shared" si="3"/>
        <v>0.87500142550884408</v>
      </c>
      <c r="I41" s="2">
        <f t="shared" si="4"/>
        <v>46.666707214442958</v>
      </c>
    </row>
    <row r="42" spans="1:9" ht="13.5" x14ac:dyDescent="0.25">
      <c r="A42" s="3">
        <f>TITRES_STAT!B45</f>
        <v>42367</v>
      </c>
      <c r="B42" s="5">
        <f>TITRES_STAT!D45</f>
        <v>6.1558999999999999</v>
      </c>
      <c r="C42" s="2">
        <f t="shared" si="0"/>
        <v>-6.0900000000000176E-2</v>
      </c>
      <c r="D42" s="2">
        <f t="shared" si="1"/>
        <v>0</v>
      </c>
      <c r="E42" s="2">
        <f t="shared" si="2"/>
        <v>6.0900000000000176E-2</v>
      </c>
      <c r="F42" s="2">
        <f t="shared" si="6"/>
        <v>2.9024368084136585E-2</v>
      </c>
      <c r="G42" s="2">
        <f t="shared" si="6"/>
        <v>3.7520652341803795E-2</v>
      </c>
      <c r="H42" s="2">
        <f t="shared" si="3"/>
        <v>0.77355712847772007</v>
      </c>
      <c r="I42" s="2">
        <f t="shared" si="4"/>
        <v>43.616138214937557</v>
      </c>
    </row>
    <row r="43" spans="1:9" ht="13.5" x14ac:dyDescent="0.25">
      <c r="A43" s="3">
        <f>TITRES_STAT!B46</f>
        <v>42368</v>
      </c>
      <c r="B43" s="5">
        <f>TITRES_STAT!D46</f>
        <v>6.2515999999999998</v>
      </c>
      <c r="C43" s="2">
        <f t="shared" si="0"/>
        <v>9.5699999999999896E-2</v>
      </c>
      <c r="D43" s="2">
        <f t="shared" si="1"/>
        <v>9.5699999999999896E-2</v>
      </c>
      <c r="E43" s="2">
        <f t="shared" si="2"/>
        <v>0</v>
      </c>
      <c r="F43" s="2">
        <f t="shared" si="6"/>
        <v>3.3786913220983962E-2</v>
      </c>
      <c r="G43" s="2">
        <f t="shared" si="6"/>
        <v>3.4840605745960665E-2</v>
      </c>
      <c r="H43" s="2">
        <f t="shared" si="3"/>
        <v>0.96975676793165788</v>
      </c>
      <c r="I43" s="2">
        <f t="shared" si="4"/>
        <v>49.232310492322895</v>
      </c>
    </row>
    <row r="44" spans="1:9" ht="13.5" x14ac:dyDescent="0.25">
      <c r="A44" s="3">
        <f>TITRES_STAT!B47</f>
        <v>42369</v>
      </c>
      <c r="B44" s="5">
        <f>TITRES_STAT!D47</f>
        <v>6.3297999999999996</v>
      </c>
      <c r="C44" s="2">
        <f t="shared" si="0"/>
        <v>7.8199999999999825E-2</v>
      </c>
      <c r="D44" s="2">
        <f t="shared" si="1"/>
        <v>7.8199999999999825E-2</v>
      </c>
      <c r="E44" s="2">
        <f t="shared" si="2"/>
        <v>0</v>
      </c>
      <c r="F44" s="2">
        <f t="shared" si="6"/>
        <v>3.6959276562342235E-2</v>
      </c>
      <c r="G44" s="2">
        <f t="shared" si="6"/>
        <v>3.2351991049820616E-2</v>
      </c>
      <c r="H44" s="2">
        <f t="shared" si="3"/>
        <v>1.1424111890185245</v>
      </c>
      <c r="I44" s="2">
        <f t="shared" si="4"/>
        <v>53.323619428158551</v>
      </c>
    </row>
    <row r="45" spans="1:9" ht="13.5" x14ac:dyDescent="0.25">
      <c r="A45" s="3">
        <f>TITRES_STAT!B48</f>
        <v>42373</v>
      </c>
      <c r="B45" s="5">
        <f>TITRES_STAT!D48</f>
        <v>6.1471999999999998</v>
      </c>
      <c r="C45" s="2">
        <f t="shared" si="0"/>
        <v>-0.18259999999999987</v>
      </c>
      <c r="D45" s="2">
        <f t="shared" si="1"/>
        <v>0</v>
      </c>
      <c r="E45" s="2">
        <f t="shared" si="2"/>
        <v>0.18259999999999987</v>
      </c>
      <c r="F45" s="2">
        <f t="shared" ref="F45:G60" si="7">((F44*13)+D45)/14</f>
        <v>3.4319328236460646E-2</v>
      </c>
      <c r="G45" s="2">
        <f t="shared" si="7"/>
        <v>4.3083991689119139E-2</v>
      </c>
      <c r="H45" s="2">
        <f t="shared" si="3"/>
        <v>0.79656798014674191</v>
      </c>
      <c r="I45" s="2">
        <f t="shared" si="4"/>
        <v>44.338315552171821</v>
      </c>
    </row>
    <row r="46" spans="1:9" ht="13.5" x14ac:dyDescent="0.25">
      <c r="A46" s="3">
        <f>TITRES_STAT!B49</f>
        <v>42374</v>
      </c>
      <c r="B46" s="5">
        <f>TITRES_STAT!D49</f>
        <v>6.0864000000000003</v>
      </c>
      <c r="C46" s="2">
        <f t="shared" si="0"/>
        <v>-6.0799999999999521E-2</v>
      </c>
      <c r="D46" s="2">
        <f t="shared" si="1"/>
        <v>0</v>
      </c>
      <c r="E46" s="2">
        <f t="shared" si="2"/>
        <v>6.0799999999999521E-2</v>
      </c>
      <c r="F46" s="2">
        <f t="shared" si="7"/>
        <v>3.1867947648142027E-2</v>
      </c>
      <c r="G46" s="2">
        <f t="shared" si="7"/>
        <v>4.4349420854182024E-2</v>
      </c>
      <c r="H46" s="2">
        <f t="shared" si="3"/>
        <v>0.71856513646303843</v>
      </c>
      <c r="I46" s="2">
        <f t="shared" si="4"/>
        <v>41.811923285137169</v>
      </c>
    </row>
    <row r="47" spans="1:9" ht="13.5" x14ac:dyDescent="0.25">
      <c r="A47" s="3">
        <f>TITRES_STAT!B50</f>
        <v>42375</v>
      </c>
      <c r="B47" s="5">
        <f>TITRES_STAT!D50</f>
        <v>6.0515999999999996</v>
      </c>
      <c r="C47" s="2">
        <f t="shared" si="0"/>
        <v>-3.4800000000000608E-2</v>
      </c>
      <c r="D47" s="2">
        <f t="shared" si="1"/>
        <v>0</v>
      </c>
      <c r="E47" s="2">
        <f t="shared" si="2"/>
        <v>3.4800000000000608E-2</v>
      </c>
      <c r="F47" s="2">
        <f t="shared" si="7"/>
        <v>2.9591665673274738E-2</v>
      </c>
      <c r="G47" s="2">
        <f t="shared" si="7"/>
        <v>4.3667319364597633E-2</v>
      </c>
      <c r="H47" s="2">
        <f t="shared" si="3"/>
        <v>0.67766160377743645</v>
      </c>
      <c r="I47" s="2">
        <f t="shared" si="4"/>
        <v>40.393223654377508</v>
      </c>
    </row>
    <row r="48" spans="1:9" ht="13.5" x14ac:dyDescent="0.25">
      <c r="A48" s="3">
        <f>TITRES_STAT!B51</f>
        <v>42376</v>
      </c>
      <c r="B48" s="5">
        <f>TITRES_STAT!D51</f>
        <v>6.0515999999999996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2.7477975268040827E-2</v>
      </c>
      <c r="G48" s="2">
        <f t="shared" si="7"/>
        <v>4.0548225124269234E-2</v>
      </c>
      <c r="H48" s="2">
        <f t="shared" si="3"/>
        <v>0.67766160377743634</v>
      </c>
      <c r="I48" s="2">
        <f t="shared" si="4"/>
        <v>40.393223654377501</v>
      </c>
    </row>
    <row r="49" spans="1:9" ht="13.5" x14ac:dyDescent="0.25">
      <c r="A49" s="3">
        <f>TITRES_STAT!B52</f>
        <v>42377</v>
      </c>
      <c r="B49" s="5">
        <f>TITRES_STAT!D52</f>
        <v>6.0864000000000003</v>
      </c>
      <c r="C49" s="2">
        <f t="shared" si="0"/>
        <v>3.4800000000000608E-2</v>
      </c>
      <c r="D49" s="2">
        <f t="shared" si="1"/>
        <v>3.4800000000000608E-2</v>
      </c>
      <c r="E49" s="2">
        <f t="shared" si="2"/>
        <v>0</v>
      </c>
      <c r="F49" s="2">
        <f t="shared" si="7"/>
        <v>2.8000977034609385E-2</v>
      </c>
      <c r="G49" s="2">
        <f t="shared" si="7"/>
        <v>3.765192332967858E-2</v>
      </c>
      <c r="H49" s="2">
        <f t="shared" si="3"/>
        <v>0.74367985904555434</v>
      </c>
      <c r="I49" s="2">
        <f t="shared" si="4"/>
        <v>42.650022891967431</v>
      </c>
    </row>
    <row r="50" spans="1:9" ht="13.5" x14ac:dyDescent="0.25">
      <c r="A50" s="3">
        <f>TITRES_STAT!B53</f>
        <v>42380</v>
      </c>
      <c r="B50" s="5">
        <f>TITRES_STAT!D53</f>
        <v>6.0864000000000003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2.6000907246423E-2</v>
      </c>
      <c r="G50" s="2">
        <f t="shared" si="7"/>
        <v>3.4962500234701537E-2</v>
      </c>
      <c r="H50" s="2">
        <f t="shared" si="3"/>
        <v>0.74367985904555434</v>
      </c>
      <c r="I50" s="2">
        <f t="shared" si="4"/>
        <v>42.650022891967431</v>
      </c>
    </row>
    <row r="51" spans="1:9" ht="13.5" x14ac:dyDescent="0.25">
      <c r="A51" s="3">
        <f>TITRES_STAT!B54</f>
        <v>42381</v>
      </c>
      <c r="B51" s="5">
        <f>TITRES_STAT!D54</f>
        <v>6.0864000000000003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2.4143699585964216E-2</v>
      </c>
      <c r="G51" s="2">
        <f t="shared" si="7"/>
        <v>3.2465178789365709E-2</v>
      </c>
      <c r="H51" s="2">
        <f t="shared" si="3"/>
        <v>0.74367985904555445</v>
      </c>
      <c r="I51" s="2">
        <f t="shared" si="4"/>
        <v>42.650022891967431</v>
      </c>
    </row>
    <row r="52" spans="1:9" ht="13.5" x14ac:dyDescent="0.25">
      <c r="A52" s="3">
        <f>TITRES_STAT!B55</f>
        <v>42382</v>
      </c>
      <c r="B52" s="5">
        <f>TITRES_STAT!D55</f>
        <v>5.9645999999999999</v>
      </c>
      <c r="C52" s="2">
        <f t="shared" si="0"/>
        <v>-0.12180000000000035</v>
      </c>
      <c r="D52" s="2">
        <f t="shared" si="1"/>
        <v>0</v>
      </c>
      <c r="E52" s="2">
        <f t="shared" si="2"/>
        <v>0.12180000000000035</v>
      </c>
      <c r="F52" s="2">
        <f t="shared" si="7"/>
        <v>2.24191496155382E-2</v>
      </c>
      <c r="G52" s="2">
        <f t="shared" si="7"/>
        <v>3.884623744726818E-2</v>
      </c>
      <c r="H52" s="2">
        <f t="shared" si="3"/>
        <v>0.57712538173024019</v>
      </c>
      <c r="I52" s="2">
        <f t="shared" si="4"/>
        <v>36.593500327607735</v>
      </c>
    </row>
    <row r="53" spans="1:9" ht="13.5" x14ac:dyDescent="0.25">
      <c r="A53" s="3">
        <f>TITRES_STAT!B56</f>
        <v>42384</v>
      </c>
      <c r="B53" s="5">
        <f>TITRES_STAT!D56</f>
        <v>5.9645999999999999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2.0817781785856897E-2</v>
      </c>
      <c r="G53" s="2">
        <f t="shared" si="7"/>
        <v>3.6071506201034734E-2</v>
      </c>
      <c r="H53" s="2">
        <f t="shared" si="3"/>
        <v>0.57712538173024019</v>
      </c>
      <c r="I53" s="2">
        <f t="shared" si="4"/>
        <v>36.593500327607735</v>
      </c>
    </row>
    <row r="54" spans="1:9" ht="13.5" x14ac:dyDescent="0.25">
      <c r="A54" s="3">
        <f>TITRES_STAT!B57</f>
        <v>42387</v>
      </c>
      <c r="B54" s="5">
        <f>TITRES_STAT!D57</f>
        <v>5.9124999999999996</v>
      </c>
      <c r="C54" s="2">
        <f t="shared" si="0"/>
        <v>-5.2100000000000257E-2</v>
      </c>
      <c r="D54" s="2">
        <f t="shared" si="1"/>
        <v>0</v>
      </c>
      <c r="E54" s="2">
        <f t="shared" si="2"/>
        <v>5.2100000000000257E-2</v>
      </c>
      <c r="F54" s="2">
        <f t="shared" si="7"/>
        <v>1.9330797372581403E-2</v>
      </c>
      <c r="G54" s="2">
        <f t="shared" si="7"/>
        <v>3.7216398615246553E-2</v>
      </c>
      <c r="H54" s="2">
        <f t="shared" si="3"/>
        <v>0.51941612009341753</v>
      </c>
      <c r="I54" s="2">
        <f t="shared" si="4"/>
        <v>34.185244793999061</v>
      </c>
    </row>
    <row r="55" spans="1:9" ht="13.5" x14ac:dyDescent="0.25">
      <c r="A55" s="3">
        <f>TITRES_STAT!B58</f>
        <v>42388</v>
      </c>
      <c r="B55" s="5">
        <f>TITRES_STAT!D58</f>
        <v>5.9298999999999999</v>
      </c>
      <c r="C55" s="2">
        <f t="shared" si="0"/>
        <v>1.7400000000000304E-2</v>
      </c>
      <c r="D55" s="2">
        <f t="shared" si="1"/>
        <v>1.7400000000000304E-2</v>
      </c>
      <c r="E55" s="2">
        <f t="shared" si="2"/>
        <v>0</v>
      </c>
      <c r="F55" s="2">
        <f t="shared" si="7"/>
        <v>1.9192883274539895E-2</v>
      </c>
      <c r="G55" s="2">
        <f t="shared" si="7"/>
        <v>3.4558084428443228E-2</v>
      </c>
      <c r="H55" s="2">
        <f t="shared" si="3"/>
        <v>0.55538041508872182</v>
      </c>
      <c r="I55" s="2">
        <f t="shared" si="4"/>
        <v>35.707046951407179</v>
      </c>
    </row>
    <row r="56" spans="1:9" ht="13.5" x14ac:dyDescent="0.25">
      <c r="A56" s="3">
        <f>TITRES_STAT!B59</f>
        <v>42389</v>
      </c>
      <c r="B56" s="5">
        <f>TITRES_STAT!D59</f>
        <v>5.8951000000000002</v>
      </c>
      <c r="C56" s="2">
        <f t="shared" si="0"/>
        <v>-3.479999999999972E-2</v>
      </c>
      <c r="D56" s="2">
        <f t="shared" si="1"/>
        <v>0</v>
      </c>
      <c r="E56" s="2">
        <f t="shared" si="2"/>
        <v>3.479999999999972E-2</v>
      </c>
      <c r="F56" s="2">
        <f t="shared" si="7"/>
        <v>1.7821963040644189E-2</v>
      </c>
      <c r="G56" s="2">
        <f t="shared" si="7"/>
        <v>3.4575364112125834E-2</v>
      </c>
      <c r="H56" s="2">
        <f t="shared" si="3"/>
        <v>0.51545264954690373</v>
      </c>
      <c r="I56" s="2">
        <f t="shared" si="4"/>
        <v>34.013114807712128</v>
      </c>
    </row>
    <row r="57" spans="1:9" ht="13.5" x14ac:dyDescent="0.25">
      <c r="A57" s="3">
        <f>TITRES_STAT!B60</f>
        <v>42390</v>
      </c>
      <c r="B57" s="5">
        <f>TITRES_STAT!D60</f>
        <v>5.8776999999999999</v>
      </c>
      <c r="C57" s="2">
        <f t="shared" si="0"/>
        <v>-1.7400000000000304E-2</v>
      </c>
      <c r="D57" s="2">
        <f t="shared" si="1"/>
        <v>0</v>
      </c>
      <c r="E57" s="2">
        <f t="shared" si="2"/>
        <v>1.7400000000000304E-2</v>
      </c>
      <c r="F57" s="2">
        <f t="shared" si="7"/>
        <v>1.6548965680598177E-2</v>
      </c>
      <c r="G57" s="2">
        <f t="shared" si="7"/>
        <v>3.334855238983115E-2</v>
      </c>
      <c r="H57" s="2">
        <f t="shared" si="3"/>
        <v>0.49624240018419485</v>
      </c>
      <c r="I57" s="2">
        <f t="shared" si="4"/>
        <v>33.165909489204751</v>
      </c>
    </row>
    <row r="58" spans="1:9" ht="13.5" x14ac:dyDescent="0.25">
      <c r="A58" s="3">
        <f>TITRES_STAT!B61</f>
        <v>42391</v>
      </c>
      <c r="B58" s="5">
        <f>TITRES_STAT!D61</f>
        <v>6.0429000000000004</v>
      </c>
      <c r="C58" s="2">
        <f t="shared" si="0"/>
        <v>0.16520000000000046</v>
      </c>
      <c r="D58" s="2">
        <f t="shared" si="1"/>
        <v>0.16520000000000046</v>
      </c>
      <c r="E58" s="2">
        <f t="shared" si="2"/>
        <v>0</v>
      </c>
      <c r="F58" s="2">
        <f t="shared" si="7"/>
        <v>2.7166896703412626E-2</v>
      </c>
      <c r="G58" s="2">
        <f t="shared" si="7"/>
        <v>3.0966512933414642E-2</v>
      </c>
      <c r="H58" s="2">
        <f t="shared" si="3"/>
        <v>0.87729918967072296</v>
      </c>
      <c r="I58" s="2">
        <f t="shared" si="4"/>
        <v>46.731985743018441</v>
      </c>
    </row>
    <row r="59" spans="1:9" ht="13.5" x14ac:dyDescent="0.25">
      <c r="A59" s="3">
        <f>TITRES_STAT!B62</f>
        <v>42394</v>
      </c>
      <c r="B59" s="5">
        <f>TITRES_STAT!D62</f>
        <v>6.0864000000000003</v>
      </c>
      <c r="C59" s="2">
        <f t="shared" si="0"/>
        <v>4.3499999999999872E-2</v>
      </c>
      <c r="D59" s="2">
        <f t="shared" si="1"/>
        <v>4.3499999999999872E-2</v>
      </c>
      <c r="E59" s="2">
        <f t="shared" si="2"/>
        <v>0</v>
      </c>
      <c r="F59" s="2">
        <f t="shared" si="7"/>
        <v>2.8333546938883146E-2</v>
      </c>
      <c r="G59" s="2">
        <f t="shared" si="7"/>
        <v>2.8754619152456452E-2</v>
      </c>
      <c r="H59" s="2">
        <f t="shared" si="3"/>
        <v>0.98535636269982263</v>
      </c>
      <c r="I59" s="2">
        <f t="shared" si="4"/>
        <v>49.631208845542872</v>
      </c>
    </row>
    <row r="60" spans="1:9" ht="13.5" x14ac:dyDescent="0.25">
      <c r="A60" s="3">
        <f>TITRES_STAT!B63</f>
        <v>42395</v>
      </c>
      <c r="B60" s="5">
        <f>TITRES_STAT!D63</f>
        <v>5.9993999999999996</v>
      </c>
      <c r="C60" s="2">
        <f t="shared" si="0"/>
        <v>-8.7000000000000632E-2</v>
      </c>
      <c r="D60" s="2">
        <f t="shared" si="1"/>
        <v>0</v>
      </c>
      <c r="E60" s="2">
        <f t="shared" si="2"/>
        <v>8.7000000000000632E-2</v>
      </c>
      <c r="F60" s="2">
        <f t="shared" si="7"/>
        <v>2.6309722157534351E-2</v>
      </c>
      <c r="G60" s="2">
        <f t="shared" si="7"/>
        <v>3.2915003498709607E-2</v>
      </c>
      <c r="H60" s="2">
        <f t="shared" si="3"/>
        <v>0.79932308555172393</v>
      </c>
      <c r="I60" s="2">
        <f t="shared" si="4"/>
        <v>44.423544163366785</v>
      </c>
    </row>
    <row r="61" spans="1:9" ht="13.5" x14ac:dyDescent="0.25">
      <c r="A61" s="3">
        <f>TITRES_STAT!B64</f>
        <v>42396</v>
      </c>
      <c r="B61" s="5">
        <f>TITRES_STAT!D64</f>
        <v>5.9907000000000004</v>
      </c>
      <c r="C61" s="2">
        <f t="shared" si="0"/>
        <v>-8.6999999999992639E-3</v>
      </c>
      <c r="D61" s="2">
        <f t="shared" si="1"/>
        <v>0</v>
      </c>
      <c r="E61" s="2">
        <f t="shared" si="2"/>
        <v>8.6999999999992639E-3</v>
      </c>
      <c r="F61" s="2">
        <f t="shared" ref="F61:G76" si="8">((F60*13)+D61)/14</f>
        <v>2.4430456289139039E-2</v>
      </c>
      <c r="G61" s="2">
        <f t="shared" si="8"/>
        <v>3.1185360391658867E-2</v>
      </c>
      <c r="H61" s="2">
        <f t="shared" si="3"/>
        <v>0.78339502838240216</v>
      </c>
      <c r="I61" s="2">
        <f t="shared" si="4"/>
        <v>43.927173504176878</v>
      </c>
    </row>
    <row r="62" spans="1:9" ht="13.5" x14ac:dyDescent="0.25">
      <c r="A62" s="3">
        <f>TITRES_STAT!B65</f>
        <v>42397</v>
      </c>
      <c r="B62" s="5">
        <f>TITRES_STAT!D65</f>
        <v>5.8167999999999997</v>
      </c>
      <c r="C62" s="2">
        <f t="shared" si="0"/>
        <v>-0.17390000000000061</v>
      </c>
      <c r="D62" s="2">
        <f t="shared" si="1"/>
        <v>0</v>
      </c>
      <c r="E62" s="2">
        <f t="shared" si="2"/>
        <v>0.17390000000000061</v>
      </c>
      <c r="F62" s="2">
        <f t="shared" si="8"/>
        <v>2.2685423697057679E-2</v>
      </c>
      <c r="G62" s="2">
        <f t="shared" si="8"/>
        <v>4.1379263220826135E-2</v>
      </c>
      <c r="H62" s="2">
        <f t="shared" si="3"/>
        <v>0.54823169702161667</v>
      </c>
      <c r="I62" s="2">
        <f t="shared" si="4"/>
        <v>35.410184281607712</v>
      </c>
    </row>
    <row r="63" spans="1:9" ht="13.5" x14ac:dyDescent="0.25">
      <c r="A63" s="3">
        <f>TITRES_STAT!B66</f>
        <v>42398</v>
      </c>
      <c r="B63" s="5">
        <f>TITRES_STAT!D66</f>
        <v>5.9993999999999996</v>
      </c>
      <c r="C63" s="2">
        <f t="shared" si="0"/>
        <v>0.18259999999999987</v>
      </c>
      <c r="D63" s="2">
        <f t="shared" si="1"/>
        <v>0.18259999999999987</v>
      </c>
      <c r="E63" s="2">
        <f t="shared" si="2"/>
        <v>0</v>
      </c>
      <c r="F63" s="2">
        <f t="shared" si="8"/>
        <v>3.4107893432982123E-2</v>
      </c>
      <c r="G63" s="2">
        <f t="shared" si="8"/>
        <v>3.8423601562195694E-2</v>
      </c>
      <c r="H63" s="2">
        <f t="shared" si="3"/>
        <v>0.88768080154517004</v>
      </c>
      <c r="I63" s="2">
        <f t="shared" si="4"/>
        <v>47.02494197210433</v>
      </c>
    </row>
    <row r="64" spans="1:9" ht="13.5" x14ac:dyDescent="0.25">
      <c r="A64" s="3">
        <f>TITRES_STAT!B67</f>
        <v>42401</v>
      </c>
      <c r="B64" s="5">
        <f>TITRES_STAT!D67</f>
        <v>5.8254999999999999</v>
      </c>
      <c r="C64" s="2">
        <f t="shared" si="0"/>
        <v>-0.17389999999999972</v>
      </c>
      <c r="D64" s="2">
        <f t="shared" si="1"/>
        <v>0</v>
      </c>
      <c r="E64" s="2">
        <f t="shared" si="2"/>
        <v>0.17389999999999972</v>
      </c>
      <c r="F64" s="2">
        <f t="shared" si="8"/>
        <v>3.1671615330626256E-2</v>
      </c>
      <c r="G64" s="2">
        <f t="shared" si="8"/>
        <v>4.8100487164895976E-2</v>
      </c>
      <c r="H64" s="2">
        <f t="shared" si="3"/>
        <v>0.65844687231651144</v>
      </c>
      <c r="I64" s="2">
        <f t="shared" si="4"/>
        <v>39.702620765704467</v>
      </c>
    </row>
    <row r="65" spans="1:9" ht="13.5" x14ac:dyDescent="0.25">
      <c r="A65" s="3">
        <f>TITRES_STAT!B68</f>
        <v>42402</v>
      </c>
      <c r="B65" s="5">
        <f>TITRES_STAT!D68</f>
        <v>5.9733000000000001</v>
      </c>
      <c r="C65" s="2">
        <f t="shared" si="0"/>
        <v>0.14780000000000015</v>
      </c>
      <c r="D65" s="2">
        <f t="shared" si="1"/>
        <v>0.14780000000000015</v>
      </c>
      <c r="E65" s="2">
        <f t="shared" si="2"/>
        <v>0</v>
      </c>
      <c r="F65" s="2">
        <f t="shared" si="8"/>
        <v>3.9966499949867243E-2</v>
      </c>
      <c r="G65" s="2">
        <f t="shared" si="8"/>
        <v>4.4664738081689123E-2</v>
      </c>
      <c r="H65" s="2">
        <f t="shared" si="3"/>
        <v>0.89481102243946697</v>
      </c>
      <c r="I65" s="2">
        <f t="shared" si="4"/>
        <v>47.224288429958889</v>
      </c>
    </row>
    <row r="66" spans="1:9" ht="13.5" x14ac:dyDescent="0.25">
      <c r="A66" s="3">
        <f>TITRES_STAT!B69</f>
        <v>42403</v>
      </c>
      <c r="B66" s="5">
        <f>TITRES_STAT!D69</f>
        <v>5.9560000000000004</v>
      </c>
      <c r="C66" s="2">
        <f t="shared" si="0"/>
        <v>-1.7299999999999649E-2</v>
      </c>
      <c r="D66" s="2">
        <f t="shared" si="1"/>
        <v>0</v>
      </c>
      <c r="E66" s="2">
        <f t="shared" si="2"/>
        <v>1.7299999999999649E-2</v>
      </c>
      <c r="F66" s="2">
        <f t="shared" si="8"/>
        <v>3.711174995344816E-2</v>
      </c>
      <c r="G66" s="2">
        <f t="shared" si="8"/>
        <v>4.2710113932997014E-2</v>
      </c>
      <c r="H66" s="2">
        <f t="shared" si="3"/>
        <v>0.86892182052402189</v>
      </c>
      <c r="I66" s="2">
        <f t="shared" si="4"/>
        <v>46.493213947300767</v>
      </c>
    </row>
    <row r="67" spans="1:9" ht="13.5" x14ac:dyDescent="0.25">
      <c r="A67" s="3">
        <f>TITRES_STAT!B70</f>
        <v>42404</v>
      </c>
      <c r="B67" s="5">
        <f>TITRES_STAT!D70</f>
        <v>5.9124999999999996</v>
      </c>
      <c r="C67" s="2">
        <f t="shared" ref="C67:C130" si="9">B67-B66</f>
        <v>-4.350000000000076E-2</v>
      </c>
      <c r="D67" s="2">
        <f t="shared" ref="D67:D130" si="10">IF(C67&gt;0,C67,0)</f>
        <v>0</v>
      </c>
      <c r="E67" s="2">
        <f t="shared" ref="E67:E130" si="11">IF(C67&lt;0,-C67,0)</f>
        <v>4.350000000000076E-2</v>
      </c>
      <c r="F67" s="2">
        <f t="shared" si="8"/>
        <v>3.4460910671059004E-2</v>
      </c>
      <c r="G67" s="2">
        <f t="shared" si="8"/>
        <v>4.2766534366354421E-2</v>
      </c>
      <c r="H67" s="2">
        <f t="shared" si="3"/>
        <v>0.80579151857042519</v>
      </c>
      <c r="I67" s="2">
        <f t="shared" si="4"/>
        <v>44.622621730350076</v>
      </c>
    </row>
    <row r="68" spans="1:9" ht="13.5" x14ac:dyDescent="0.25">
      <c r="A68" s="3">
        <f>TITRES_STAT!B71</f>
        <v>42405</v>
      </c>
      <c r="B68" s="5">
        <f>TITRES_STAT!D71</f>
        <v>5.8951000000000002</v>
      </c>
      <c r="C68" s="2">
        <f t="shared" si="9"/>
        <v>-1.7399999999999416E-2</v>
      </c>
      <c r="D68" s="2">
        <f t="shared" si="10"/>
        <v>0</v>
      </c>
      <c r="E68" s="2">
        <f t="shared" si="11"/>
        <v>1.7399999999999416E-2</v>
      </c>
      <c r="F68" s="2">
        <f t="shared" si="8"/>
        <v>3.1999417051697648E-2</v>
      </c>
      <c r="G68" s="2">
        <f t="shared" si="8"/>
        <v>4.0954639054471921E-2</v>
      </c>
      <c r="H68" s="2">
        <f t="shared" si="3"/>
        <v>0.78133803130670165</v>
      </c>
      <c r="I68" s="2">
        <f t="shared" si="4"/>
        <v>43.862423502716695</v>
      </c>
    </row>
    <row r="69" spans="1:9" ht="13.5" x14ac:dyDescent="0.25">
      <c r="A69" s="3">
        <f>TITRES_STAT!B72</f>
        <v>42408</v>
      </c>
      <c r="B69" s="5">
        <f>TITRES_STAT!D72</f>
        <v>5.7385999999999999</v>
      </c>
      <c r="C69" s="2">
        <f t="shared" si="9"/>
        <v>-0.15650000000000031</v>
      </c>
      <c r="D69" s="2">
        <f t="shared" si="10"/>
        <v>0</v>
      </c>
      <c r="E69" s="2">
        <f t="shared" si="11"/>
        <v>0.15650000000000031</v>
      </c>
      <c r="F69" s="2">
        <f t="shared" si="8"/>
        <v>2.9713744405147815E-2</v>
      </c>
      <c r="G69" s="2">
        <f t="shared" si="8"/>
        <v>4.9207879122009669E-2</v>
      </c>
      <c r="H69" s="2">
        <f t="shared" si="3"/>
        <v>0.60384119241297418</v>
      </c>
      <c r="I69" s="2">
        <f t="shared" si="4"/>
        <v>37.649687217753581</v>
      </c>
    </row>
    <row r="70" spans="1:9" ht="13.5" x14ac:dyDescent="0.25">
      <c r="A70" s="3">
        <f>TITRES_STAT!B73</f>
        <v>42409</v>
      </c>
      <c r="B70" s="5">
        <f>TITRES_STAT!D73</f>
        <v>5.8254999999999999</v>
      </c>
      <c r="C70" s="2">
        <f t="shared" si="9"/>
        <v>8.6899999999999977E-2</v>
      </c>
      <c r="D70" s="2">
        <f t="shared" si="10"/>
        <v>8.6899999999999977E-2</v>
      </c>
      <c r="E70" s="2">
        <f t="shared" si="11"/>
        <v>0</v>
      </c>
      <c r="F70" s="2">
        <f t="shared" si="8"/>
        <v>3.3798476947637254E-2</v>
      </c>
      <c r="G70" s="2">
        <f t="shared" si="8"/>
        <v>4.5693030613294695E-2</v>
      </c>
      <c r="H70" s="2">
        <f t="shared" si="3"/>
        <v>0.73968560399675831</v>
      </c>
      <c r="I70" s="2">
        <f t="shared" si="4"/>
        <v>42.518349424597332</v>
      </c>
    </row>
    <row r="71" spans="1:9" ht="13.5" x14ac:dyDescent="0.25">
      <c r="A71" s="3">
        <f>TITRES_STAT!B74</f>
        <v>42410</v>
      </c>
      <c r="B71" s="5">
        <f>TITRES_STAT!D74</f>
        <v>5.8080999999999996</v>
      </c>
      <c r="C71" s="2">
        <f t="shared" si="9"/>
        <v>-1.7400000000000304E-2</v>
      </c>
      <c r="D71" s="2">
        <f t="shared" si="10"/>
        <v>0</v>
      </c>
      <c r="E71" s="2">
        <f t="shared" si="11"/>
        <v>1.7400000000000304E-2</v>
      </c>
      <c r="F71" s="2">
        <f t="shared" si="8"/>
        <v>3.1384300022806025E-2</v>
      </c>
      <c r="G71" s="2">
        <f t="shared" si="8"/>
        <v>4.3672099855202241E-2</v>
      </c>
      <c r="H71" s="2">
        <f t="shared" si="3"/>
        <v>0.718635012441874</v>
      </c>
      <c r="I71" s="2">
        <f t="shared" si="4"/>
        <v>41.814289086361732</v>
      </c>
    </row>
    <row r="72" spans="1:9" ht="13.5" x14ac:dyDescent="0.25">
      <c r="A72" s="3">
        <f>TITRES_STAT!B75</f>
        <v>42411</v>
      </c>
      <c r="B72" s="5">
        <f>TITRES_STAT!D75</f>
        <v>5.7385999999999999</v>
      </c>
      <c r="C72" s="2">
        <f t="shared" si="9"/>
        <v>-6.9499999999999673E-2</v>
      </c>
      <c r="D72" s="2">
        <f t="shared" si="10"/>
        <v>0</v>
      </c>
      <c r="E72" s="2">
        <f t="shared" si="11"/>
        <v>6.9499999999999673E-2</v>
      </c>
      <c r="F72" s="2">
        <f t="shared" si="8"/>
        <v>2.9142564306891307E-2</v>
      </c>
      <c r="G72" s="2">
        <f t="shared" si="8"/>
        <v>4.5516949865544921E-2</v>
      </c>
      <c r="H72" s="2">
        <f t="shared" si="3"/>
        <v>0.64025740725108271</v>
      </c>
      <c r="I72" s="2">
        <f t="shared" si="4"/>
        <v>39.033959207908346</v>
      </c>
    </row>
    <row r="73" spans="1:9" ht="13.5" x14ac:dyDescent="0.25">
      <c r="A73" s="3">
        <f>TITRES_STAT!B76</f>
        <v>42412</v>
      </c>
      <c r="B73" s="5">
        <f>TITRES_STAT!D76</f>
        <v>5.6863999999999999</v>
      </c>
      <c r="C73" s="2">
        <f t="shared" si="9"/>
        <v>-5.2200000000000024E-2</v>
      </c>
      <c r="D73" s="2">
        <f t="shared" si="10"/>
        <v>0</v>
      </c>
      <c r="E73" s="2">
        <f t="shared" si="11"/>
        <v>5.2200000000000024E-2</v>
      </c>
      <c r="F73" s="2">
        <f t="shared" si="8"/>
        <v>2.7060952570684783E-2</v>
      </c>
      <c r="G73" s="2">
        <f t="shared" si="8"/>
        <v>4.5994310589434574E-2</v>
      </c>
      <c r="H73" s="2">
        <f t="shared" si="3"/>
        <v>0.58835434695918665</v>
      </c>
      <c r="I73" s="2">
        <f t="shared" si="4"/>
        <v>37.041756336396674</v>
      </c>
    </row>
    <row r="74" spans="1:9" ht="13.5" x14ac:dyDescent="0.25">
      <c r="A74" s="3">
        <f>TITRES_STAT!B77</f>
        <v>42415</v>
      </c>
      <c r="B74" s="5">
        <f>TITRES_STAT!D77</f>
        <v>5.7038000000000002</v>
      </c>
      <c r="C74" s="2">
        <f t="shared" si="9"/>
        <v>1.7400000000000304E-2</v>
      </c>
      <c r="D74" s="2">
        <f t="shared" si="10"/>
        <v>1.7400000000000304E-2</v>
      </c>
      <c r="E74" s="2">
        <f t="shared" si="11"/>
        <v>0</v>
      </c>
      <c r="F74" s="2">
        <f t="shared" si="8"/>
        <v>2.6370884529921607E-2</v>
      </c>
      <c r="G74" s="2">
        <f t="shared" si="8"/>
        <v>4.2709002690189249E-2</v>
      </c>
      <c r="H74" s="2">
        <f t="shared" si="3"/>
        <v>0.61745493616921432</v>
      </c>
      <c r="I74" s="2">
        <f t="shared" si="4"/>
        <v>38.174475366318191</v>
      </c>
    </row>
    <row r="75" spans="1:9" ht="13.5" x14ac:dyDescent="0.25">
      <c r="A75" s="3">
        <f>TITRES_STAT!B78</f>
        <v>42416</v>
      </c>
      <c r="B75" s="5">
        <f>TITRES_STAT!D78</f>
        <v>5.7038000000000002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2.4487249920641493E-2</v>
      </c>
      <c r="G75" s="2">
        <f t="shared" si="8"/>
        <v>3.9658359640890019E-2</v>
      </c>
      <c r="H75" s="2">
        <f t="shared" si="3"/>
        <v>0.61745493616921432</v>
      </c>
      <c r="I75" s="2">
        <f t="shared" si="4"/>
        <v>38.174475366318191</v>
      </c>
    </row>
    <row r="76" spans="1:9" ht="13.5" x14ac:dyDescent="0.25">
      <c r="A76" s="3">
        <f>TITRES_STAT!B79</f>
        <v>42417</v>
      </c>
      <c r="B76" s="5">
        <f>TITRES_STAT!D79</f>
        <v>5.7038000000000002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2.2738160640595671E-2</v>
      </c>
      <c r="G76" s="2">
        <f t="shared" si="8"/>
        <v>3.6825619666540736E-2</v>
      </c>
      <c r="H76" s="2">
        <f t="shared" si="3"/>
        <v>0.61745493616921421</v>
      </c>
      <c r="I76" s="2">
        <f t="shared" si="4"/>
        <v>38.174475366318184</v>
      </c>
    </row>
    <row r="77" spans="1:9" ht="13.5" x14ac:dyDescent="0.25">
      <c r="A77" s="3">
        <f>TITRES_STAT!B80</f>
        <v>42418</v>
      </c>
      <c r="B77" s="5">
        <f>TITRES_STAT!D80</f>
        <v>5.7038000000000002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2.111400630912455E-2</v>
      </c>
      <c r="G77" s="2">
        <f t="shared" si="12"/>
        <v>3.4195218261787827E-2</v>
      </c>
      <c r="H77" s="2">
        <f t="shared" si="3"/>
        <v>0.61745493616921421</v>
      </c>
      <c r="I77" s="2">
        <f t="shared" si="4"/>
        <v>38.174475366318184</v>
      </c>
    </row>
    <row r="78" spans="1:9" ht="13.5" x14ac:dyDescent="0.25">
      <c r="A78" s="3">
        <f>TITRES_STAT!B81</f>
        <v>42419</v>
      </c>
      <c r="B78" s="5">
        <f>TITRES_STAT!D81</f>
        <v>5.7038000000000002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1.9605863001329937E-2</v>
      </c>
      <c r="G78" s="2">
        <f t="shared" si="12"/>
        <v>3.1752702671660124E-2</v>
      </c>
      <c r="H78" s="2">
        <f t="shared" si="3"/>
        <v>0.6174549361692141</v>
      </c>
      <c r="I78" s="2">
        <f t="shared" si="4"/>
        <v>38.174475366318184</v>
      </c>
    </row>
    <row r="79" spans="1:9" ht="13.5" x14ac:dyDescent="0.25">
      <c r="A79" s="3">
        <f>TITRES_STAT!B82</f>
        <v>42422</v>
      </c>
      <c r="B79" s="5">
        <f>TITRES_STAT!D82</f>
        <v>5.7038000000000002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1.8205444215520655E-2</v>
      </c>
      <c r="G79" s="2">
        <f t="shared" si="12"/>
        <v>2.948465248082726E-2</v>
      </c>
      <c r="H79" s="2">
        <f t="shared" si="3"/>
        <v>0.6174549361692141</v>
      </c>
      <c r="I79" s="2">
        <f t="shared" si="4"/>
        <v>38.174475366318184</v>
      </c>
    </row>
    <row r="80" spans="1:9" ht="13.5" x14ac:dyDescent="0.25">
      <c r="A80" s="3">
        <f>TITRES_STAT!B83</f>
        <v>42423</v>
      </c>
      <c r="B80" s="5">
        <f>TITRES_STAT!D83</f>
        <v>5.7038000000000002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1.6905055342983467E-2</v>
      </c>
      <c r="G80" s="2">
        <f t="shared" si="12"/>
        <v>2.7378605875053884E-2</v>
      </c>
      <c r="H80" s="2">
        <f t="shared" si="3"/>
        <v>0.6174549361692141</v>
      </c>
      <c r="I80" s="2">
        <f t="shared" si="4"/>
        <v>38.174475366318184</v>
      </c>
    </row>
    <row r="81" spans="1:9" ht="13.5" x14ac:dyDescent="0.25">
      <c r="A81" s="3">
        <f>TITRES_STAT!B84</f>
        <v>42424</v>
      </c>
      <c r="B81" s="5">
        <f>TITRES_STAT!D84</f>
        <v>5.7038000000000002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1.569755138991322E-2</v>
      </c>
      <c r="G81" s="2">
        <f t="shared" si="12"/>
        <v>2.5422991169692894E-2</v>
      </c>
      <c r="H81" s="2">
        <f t="shared" ref="H81:H144" si="13">F81/G81</f>
        <v>0.6174549361692141</v>
      </c>
      <c r="I81" s="2">
        <f t="shared" ref="I81:I144" si="14">IF(G81=0,100,100-(100/(1+H81)))</f>
        <v>38.174475366318184</v>
      </c>
    </row>
    <row r="82" spans="1:9" ht="13.5" x14ac:dyDescent="0.25">
      <c r="A82" s="3">
        <f>TITRES_STAT!B85</f>
        <v>42425</v>
      </c>
      <c r="B82" s="5">
        <f>TITRES_STAT!D85</f>
        <v>5.6951000000000001</v>
      </c>
      <c r="C82" s="2">
        <f t="shared" si="9"/>
        <v>-8.7000000000001521E-3</v>
      </c>
      <c r="D82" s="2">
        <f t="shared" si="10"/>
        <v>0</v>
      </c>
      <c r="E82" s="2">
        <f t="shared" si="11"/>
        <v>8.7000000000001521E-3</v>
      </c>
      <c r="F82" s="2">
        <f t="shared" si="12"/>
        <v>1.4576297719205133E-2</v>
      </c>
      <c r="G82" s="2">
        <f t="shared" si="12"/>
        <v>2.4228491800429127E-2</v>
      </c>
      <c r="H82" s="2">
        <f t="shared" si="13"/>
        <v>0.6016180387648794</v>
      </c>
      <c r="I82" s="2">
        <f t="shared" si="14"/>
        <v>37.563140786602872</v>
      </c>
    </row>
    <row r="83" spans="1:9" ht="13.5" x14ac:dyDescent="0.25">
      <c r="A83" s="3">
        <f>TITRES_STAT!B86</f>
        <v>42426</v>
      </c>
      <c r="B83" s="5">
        <f>TITRES_STAT!D86</f>
        <v>5.6863999999999999</v>
      </c>
      <c r="C83" s="2">
        <f t="shared" si="9"/>
        <v>-8.7000000000001521E-3</v>
      </c>
      <c r="D83" s="2">
        <f t="shared" si="10"/>
        <v>0</v>
      </c>
      <c r="E83" s="2">
        <f t="shared" si="11"/>
        <v>8.7000000000001521E-3</v>
      </c>
      <c r="F83" s="2">
        <f t="shared" si="12"/>
        <v>1.3535133596404765E-2</v>
      </c>
      <c r="G83" s="2">
        <f t="shared" si="12"/>
        <v>2.3119313814684201E-2</v>
      </c>
      <c r="H83" s="2">
        <f t="shared" si="13"/>
        <v>0.58544702947922023</v>
      </c>
      <c r="I83" s="2">
        <f t="shared" si="14"/>
        <v>36.926306498648835</v>
      </c>
    </row>
    <row r="84" spans="1:9" ht="13.5" x14ac:dyDescent="0.25">
      <c r="A84" s="3">
        <f>TITRES_STAT!B87</f>
        <v>42429</v>
      </c>
      <c r="B84" s="5">
        <f>TITRES_STAT!D87</f>
        <v>5.6863999999999999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1.2568338339518712E-2</v>
      </c>
      <c r="G84" s="2">
        <f t="shared" si="12"/>
        <v>2.1467934256492471E-2</v>
      </c>
      <c r="H84" s="2">
        <f t="shared" si="13"/>
        <v>0.58544702947922034</v>
      </c>
      <c r="I84" s="2">
        <f t="shared" si="14"/>
        <v>36.926306498648835</v>
      </c>
    </row>
    <row r="85" spans="1:9" ht="13.5" x14ac:dyDescent="0.25">
      <c r="A85" s="3">
        <f>TITRES_STAT!B88</f>
        <v>42430</v>
      </c>
      <c r="B85" s="5">
        <f>TITRES_STAT!D88</f>
        <v>5.6951000000000001</v>
      </c>
      <c r="C85" s="2">
        <f t="shared" si="9"/>
        <v>8.7000000000001521E-3</v>
      </c>
      <c r="D85" s="2">
        <f t="shared" si="10"/>
        <v>8.7000000000001521E-3</v>
      </c>
      <c r="E85" s="2">
        <f t="shared" si="11"/>
        <v>0</v>
      </c>
      <c r="F85" s="2">
        <f t="shared" si="12"/>
        <v>1.229202845812453E-2</v>
      </c>
      <c r="G85" s="2">
        <f t="shared" si="12"/>
        <v>1.9934510381028721E-2</v>
      </c>
      <c r="H85" s="2">
        <f t="shared" si="13"/>
        <v>0.61662053510090764</v>
      </c>
      <c r="I85" s="2">
        <f t="shared" si="14"/>
        <v>38.142564795666097</v>
      </c>
    </row>
    <row r="86" spans="1:9" ht="13.5" x14ac:dyDescent="0.25">
      <c r="A86" s="3">
        <f>TITRES_STAT!B89</f>
        <v>42431</v>
      </c>
      <c r="B86" s="5">
        <f>TITRES_STAT!D89</f>
        <v>5.8254999999999999</v>
      </c>
      <c r="C86" s="2">
        <f t="shared" si="9"/>
        <v>0.13039999999999985</v>
      </c>
      <c r="D86" s="2">
        <f t="shared" si="10"/>
        <v>0.13039999999999985</v>
      </c>
      <c r="E86" s="2">
        <f t="shared" si="11"/>
        <v>0</v>
      </c>
      <c r="F86" s="2">
        <f t="shared" si="12"/>
        <v>2.0728312139687049E-2</v>
      </c>
      <c r="G86" s="2">
        <f t="shared" si="12"/>
        <v>1.8510616782383811E-2</v>
      </c>
      <c r="H86" s="2">
        <f t="shared" si="13"/>
        <v>1.119806670051847</v>
      </c>
      <c r="I86" s="2">
        <f t="shared" si="14"/>
        <v>52.82588671279435</v>
      </c>
    </row>
    <row r="87" spans="1:9" ht="13.5" x14ac:dyDescent="0.25">
      <c r="A87" s="3">
        <f>TITRES_STAT!B90</f>
        <v>42432</v>
      </c>
      <c r="B87" s="5">
        <f>TITRES_STAT!D90</f>
        <v>5.7385999999999999</v>
      </c>
      <c r="C87" s="2">
        <f t="shared" si="9"/>
        <v>-8.6899999999999977E-2</v>
      </c>
      <c r="D87" s="2">
        <f t="shared" si="10"/>
        <v>0</v>
      </c>
      <c r="E87" s="2">
        <f t="shared" si="11"/>
        <v>8.6899999999999977E-2</v>
      </c>
      <c r="F87" s="2">
        <f t="shared" si="12"/>
        <v>1.9247718415423689E-2</v>
      </c>
      <c r="G87" s="2">
        <f t="shared" si="12"/>
        <v>2.339557272649925E-2</v>
      </c>
      <c r="H87" s="2">
        <f t="shared" si="13"/>
        <v>0.82270772510828738</v>
      </c>
      <c r="I87" s="2">
        <f t="shared" si="14"/>
        <v>45.136568730974695</v>
      </c>
    </row>
    <row r="88" spans="1:9" ht="13.5" x14ac:dyDescent="0.25">
      <c r="A88" s="3">
        <f>TITRES_STAT!B91</f>
        <v>42433</v>
      </c>
      <c r="B88" s="5">
        <f>TITRES_STAT!D91</f>
        <v>5.7298999999999998</v>
      </c>
      <c r="C88" s="2">
        <f t="shared" si="9"/>
        <v>-8.7000000000001521E-3</v>
      </c>
      <c r="D88" s="2">
        <f t="shared" si="10"/>
        <v>0</v>
      </c>
      <c r="E88" s="2">
        <f t="shared" si="11"/>
        <v>8.7000000000001521E-3</v>
      </c>
      <c r="F88" s="2">
        <f t="shared" si="12"/>
        <v>1.7872881385750571E-2</v>
      </c>
      <c r="G88" s="2">
        <f t="shared" si="12"/>
        <v>2.2345888960320744E-2</v>
      </c>
      <c r="H88" s="2">
        <f t="shared" si="13"/>
        <v>0.79982861355335533</v>
      </c>
      <c r="I88" s="2">
        <f t="shared" si="14"/>
        <v>44.439154235595481</v>
      </c>
    </row>
    <row r="89" spans="1:9" ht="13.5" x14ac:dyDescent="0.25">
      <c r="A89" s="3">
        <f>TITRES_STAT!B92</f>
        <v>42436</v>
      </c>
      <c r="B89" s="5">
        <f>TITRES_STAT!D92</f>
        <v>5.7298999999999998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1.6596247001054103E-2</v>
      </c>
      <c r="G89" s="2">
        <f t="shared" si="12"/>
        <v>2.0749754034583547E-2</v>
      </c>
      <c r="H89" s="2">
        <f t="shared" si="13"/>
        <v>0.79982861355335555</v>
      </c>
      <c r="I89" s="2">
        <f t="shared" si="14"/>
        <v>44.439154235595481</v>
      </c>
    </row>
    <row r="90" spans="1:9" ht="13.5" x14ac:dyDescent="0.25">
      <c r="A90" s="3">
        <f>TITRES_STAT!B93</f>
        <v>42437</v>
      </c>
      <c r="B90" s="5">
        <f>TITRES_STAT!D93</f>
        <v>5.7211999999999996</v>
      </c>
      <c r="C90" s="2">
        <f t="shared" si="9"/>
        <v>-8.7000000000001521E-3</v>
      </c>
      <c r="D90" s="2">
        <f t="shared" si="10"/>
        <v>0</v>
      </c>
      <c r="E90" s="2">
        <f t="shared" si="11"/>
        <v>8.7000000000001521E-3</v>
      </c>
      <c r="F90" s="2">
        <f t="shared" si="12"/>
        <v>1.5410800786693097E-2</v>
      </c>
      <c r="G90" s="2">
        <f t="shared" si="12"/>
        <v>1.9889057317827589E-2</v>
      </c>
      <c r="H90" s="2">
        <f t="shared" si="13"/>
        <v>0.77483817057933657</v>
      </c>
      <c r="I90" s="2">
        <f t="shared" si="14"/>
        <v>43.656834939853503</v>
      </c>
    </row>
    <row r="91" spans="1:9" ht="13.5" x14ac:dyDescent="0.25">
      <c r="A91" s="3">
        <f>TITRES_STAT!B94</f>
        <v>42438</v>
      </c>
      <c r="B91" s="5">
        <f>TITRES_STAT!D94</f>
        <v>5.7298999999999998</v>
      </c>
      <c r="C91" s="2">
        <f t="shared" si="9"/>
        <v>8.7000000000001521E-3</v>
      </c>
      <c r="D91" s="2">
        <f t="shared" si="10"/>
        <v>8.7000000000001521E-3</v>
      </c>
      <c r="E91" s="2">
        <f t="shared" si="11"/>
        <v>0</v>
      </c>
      <c r="F91" s="2">
        <f t="shared" si="12"/>
        <v>1.4931457873357886E-2</v>
      </c>
      <c r="G91" s="2">
        <f t="shared" si="12"/>
        <v>1.8468410366554191E-2</v>
      </c>
      <c r="H91" s="2">
        <f t="shared" si="13"/>
        <v>0.80848636006043961</v>
      </c>
      <c r="I91" s="2">
        <f t="shared" si="14"/>
        <v>44.705140050568033</v>
      </c>
    </row>
    <row r="92" spans="1:9" ht="13.5" x14ac:dyDescent="0.25">
      <c r="A92" s="3">
        <f>TITRES_STAT!B95</f>
        <v>42439</v>
      </c>
      <c r="B92" s="5">
        <f>TITRES_STAT!D95</f>
        <v>5.7385999999999999</v>
      </c>
      <c r="C92" s="2">
        <f t="shared" si="9"/>
        <v>8.7000000000001521E-3</v>
      </c>
      <c r="D92" s="2">
        <f t="shared" si="10"/>
        <v>8.7000000000001521E-3</v>
      </c>
      <c r="E92" s="2">
        <f t="shared" si="11"/>
        <v>0</v>
      </c>
      <c r="F92" s="2">
        <f t="shared" si="12"/>
        <v>1.4486353739546621E-2</v>
      </c>
      <c r="G92" s="2">
        <f t="shared" si="12"/>
        <v>1.7149238197514606E-2</v>
      </c>
      <c r="H92" s="2">
        <f t="shared" si="13"/>
        <v>0.84472287180931982</v>
      </c>
      <c r="I92" s="2">
        <f t="shared" si="14"/>
        <v>45.791315580145024</v>
      </c>
    </row>
    <row r="93" spans="1:9" ht="13.5" x14ac:dyDescent="0.25">
      <c r="A93" s="3">
        <f>TITRES_STAT!B96</f>
        <v>42440</v>
      </c>
      <c r="B93" s="5">
        <f>TITRES_STAT!D96</f>
        <v>5.7298999999999998</v>
      </c>
      <c r="C93" s="2">
        <f t="shared" si="9"/>
        <v>-8.7000000000001521E-3</v>
      </c>
      <c r="D93" s="2">
        <f t="shared" si="10"/>
        <v>0</v>
      </c>
      <c r="E93" s="2">
        <f t="shared" si="11"/>
        <v>8.7000000000001521E-3</v>
      </c>
      <c r="F93" s="2">
        <f t="shared" ref="F93:G108" si="15">((F92*13)+D93)/14</f>
        <v>1.3451614186721863E-2</v>
      </c>
      <c r="G93" s="2">
        <f t="shared" si="15"/>
        <v>1.6545721183406432E-2</v>
      </c>
      <c r="H93" s="2">
        <f t="shared" si="13"/>
        <v>0.81299654681793965</v>
      </c>
      <c r="I93" s="2">
        <f t="shared" si="14"/>
        <v>44.842696928731684</v>
      </c>
    </row>
    <row r="94" spans="1:9" ht="13.5" x14ac:dyDescent="0.25">
      <c r="A94" s="3">
        <f>TITRES_STAT!B97</f>
        <v>42443</v>
      </c>
      <c r="B94" s="5">
        <f>TITRES_STAT!D97</f>
        <v>5.556</v>
      </c>
      <c r="C94" s="2">
        <f t="shared" si="9"/>
        <v>-0.17389999999999972</v>
      </c>
      <c r="D94" s="2">
        <f t="shared" si="10"/>
        <v>0</v>
      </c>
      <c r="E94" s="2">
        <f t="shared" si="11"/>
        <v>0.17389999999999972</v>
      </c>
      <c r="F94" s="2">
        <f t="shared" si="15"/>
        <v>1.2490784601956016E-2</v>
      </c>
      <c r="G94" s="2">
        <f t="shared" si="15"/>
        <v>2.778531252744881E-2</v>
      </c>
      <c r="H94" s="2">
        <f t="shared" si="13"/>
        <v>0.44954630579074845</v>
      </c>
      <c r="I94" s="2">
        <f t="shared" si="14"/>
        <v>31.012897207551745</v>
      </c>
    </row>
    <row r="95" spans="1:9" ht="13.5" x14ac:dyDescent="0.25">
      <c r="A95" s="3">
        <f>TITRES_STAT!B98</f>
        <v>42444</v>
      </c>
      <c r="B95" s="5">
        <f>TITRES_STAT!D98</f>
        <v>5.6951000000000001</v>
      </c>
      <c r="C95" s="2">
        <f t="shared" si="9"/>
        <v>0.1391</v>
      </c>
      <c r="D95" s="2">
        <f t="shared" si="10"/>
        <v>0.1391</v>
      </c>
      <c r="E95" s="2">
        <f t="shared" si="11"/>
        <v>0</v>
      </c>
      <c r="F95" s="2">
        <f t="shared" si="15"/>
        <v>2.1534299987530585E-2</v>
      </c>
      <c r="G95" s="2">
        <f t="shared" si="15"/>
        <v>2.5800647346916752E-2</v>
      </c>
      <c r="H95" s="2">
        <f t="shared" si="13"/>
        <v>0.83464184824432297</v>
      </c>
      <c r="I95" s="2">
        <f t="shared" si="14"/>
        <v>45.493448710059731</v>
      </c>
    </row>
    <row r="96" spans="1:9" ht="13.5" x14ac:dyDescent="0.25">
      <c r="A96" s="3">
        <f>TITRES_STAT!B99</f>
        <v>42445</v>
      </c>
      <c r="B96" s="5">
        <f>TITRES_STAT!D99</f>
        <v>5.6951000000000001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1.9996135702706971E-2</v>
      </c>
      <c r="G96" s="2">
        <f t="shared" si="15"/>
        <v>2.3957743964994126E-2</v>
      </c>
      <c r="H96" s="2">
        <f t="shared" si="13"/>
        <v>0.83464184824432286</v>
      </c>
      <c r="I96" s="2">
        <f t="shared" si="14"/>
        <v>45.493448710059724</v>
      </c>
    </row>
    <row r="97" spans="1:9" ht="13.5" x14ac:dyDescent="0.25">
      <c r="A97" s="3">
        <f>TITRES_STAT!B100</f>
        <v>42446</v>
      </c>
      <c r="B97" s="5">
        <f>TITRES_STAT!D100</f>
        <v>5.6863999999999999</v>
      </c>
      <c r="C97" s="2">
        <f t="shared" si="9"/>
        <v>-8.7000000000001521E-3</v>
      </c>
      <c r="D97" s="2">
        <f t="shared" si="10"/>
        <v>0</v>
      </c>
      <c r="E97" s="2">
        <f t="shared" si="11"/>
        <v>8.7000000000001521E-3</v>
      </c>
      <c r="F97" s="2">
        <f t="shared" si="15"/>
        <v>1.8567840295370758E-2</v>
      </c>
      <c r="G97" s="2">
        <f t="shared" si="15"/>
        <v>2.2867905110351697E-2</v>
      </c>
      <c r="H97" s="2">
        <f t="shared" si="13"/>
        <v>0.81196070238045492</v>
      </c>
      <c r="I97" s="2">
        <f t="shared" si="14"/>
        <v>44.811165127022086</v>
      </c>
    </row>
    <row r="98" spans="1:9" ht="13.5" x14ac:dyDescent="0.25">
      <c r="A98" s="3">
        <f>TITRES_STAT!B101</f>
        <v>42447</v>
      </c>
      <c r="B98" s="5">
        <f>TITRES_STAT!D101</f>
        <v>5.6863999999999999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1.7241565988558562E-2</v>
      </c>
      <c r="G98" s="2">
        <f t="shared" si="15"/>
        <v>2.1234483316755148E-2</v>
      </c>
      <c r="H98" s="2">
        <f t="shared" si="13"/>
        <v>0.81196070238045492</v>
      </c>
      <c r="I98" s="2">
        <f t="shared" si="14"/>
        <v>44.811165127022086</v>
      </c>
    </row>
    <row r="99" spans="1:9" ht="13.5" x14ac:dyDescent="0.25">
      <c r="A99" s="3">
        <f>TITRES_STAT!B102</f>
        <v>42450</v>
      </c>
      <c r="B99" s="5">
        <f>TITRES_STAT!D102</f>
        <v>5.6863999999999999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1.6010025560804379E-2</v>
      </c>
      <c r="G99" s="2">
        <f t="shared" si="15"/>
        <v>1.9717734508415494E-2</v>
      </c>
      <c r="H99" s="2">
        <f t="shared" si="13"/>
        <v>0.81196070238045492</v>
      </c>
      <c r="I99" s="2">
        <f t="shared" si="14"/>
        <v>44.811165127022086</v>
      </c>
    </row>
    <row r="100" spans="1:9" ht="13.5" x14ac:dyDescent="0.25">
      <c r="A100" s="3">
        <f>TITRES_STAT!B103</f>
        <v>42451</v>
      </c>
      <c r="B100" s="5">
        <f>TITRES_STAT!D103</f>
        <v>5.6776999999999997</v>
      </c>
      <c r="C100" s="2">
        <f t="shared" si="9"/>
        <v>-8.7000000000001521E-3</v>
      </c>
      <c r="D100" s="2">
        <f t="shared" si="10"/>
        <v>0</v>
      </c>
      <c r="E100" s="2">
        <f t="shared" si="11"/>
        <v>8.7000000000001521E-3</v>
      </c>
      <c r="F100" s="2">
        <f t="shared" si="15"/>
        <v>1.4866452306461209E-2</v>
      </c>
      <c r="G100" s="2">
        <f t="shared" si="15"/>
        <v>1.8930753472100111E-2</v>
      </c>
      <c r="H100" s="2">
        <f t="shared" si="13"/>
        <v>0.78530695190612387</v>
      </c>
      <c r="I100" s="2">
        <f t="shared" si="14"/>
        <v>43.987223097275958</v>
      </c>
    </row>
    <row r="101" spans="1:9" ht="13.5" x14ac:dyDescent="0.25">
      <c r="A101" s="3">
        <f>TITRES_STAT!B104</f>
        <v>42452</v>
      </c>
      <c r="B101" s="5">
        <f>TITRES_STAT!D104</f>
        <v>5.6689999999999996</v>
      </c>
      <c r="C101" s="2">
        <f t="shared" si="9"/>
        <v>-8.7000000000001521E-3</v>
      </c>
      <c r="D101" s="2">
        <f t="shared" si="10"/>
        <v>0</v>
      </c>
      <c r="E101" s="2">
        <f t="shared" si="11"/>
        <v>8.7000000000001521E-3</v>
      </c>
      <c r="F101" s="2">
        <f t="shared" si="15"/>
        <v>1.3804562855999694E-2</v>
      </c>
      <c r="G101" s="2">
        <f t="shared" si="15"/>
        <v>1.8199985366950111E-2</v>
      </c>
      <c r="H101" s="2">
        <f t="shared" si="13"/>
        <v>0.75849307445421388</v>
      </c>
      <c r="I101" s="2">
        <f t="shared" si="14"/>
        <v>43.133128328619009</v>
      </c>
    </row>
    <row r="102" spans="1:9" ht="13.5" x14ac:dyDescent="0.25">
      <c r="A102" s="3">
        <f>TITRES_STAT!B105</f>
        <v>42453</v>
      </c>
      <c r="B102" s="5">
        <f>TITRES_STAT!D105</f>
        <v>5.6689999999999996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1.2818522651999715E-2</v>
      </c>
      <c r="G102" s="2">
        <f t="shared" si="15"/>
        <v>1.6899986412167962E-2</v>
      </c>
      <c r="H102" s="2">
        <f t="shared" si="13"/>
        <v>0.75849307445421377</v>
      </c>
      <c r="I102" s="2">
        <f t="shared" si="14"/>
        <v>43.133128328619001</v>
      </c>
    </row>
    <row r="103" spans="1:9" ht="13.5" x14ac:dyDescent="0.25">
      <c r="A103" s="3">
        <f>TITRES_STAT!B106</f>
        <v>42454</v>
      </c>
      <c r="B103" s="5">
        <f>TITRES_STAT!D106</f>
        <v>5.6689999999999996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1.1902913891142593E-2</v>
      </c>
      <c r="G103" s="2">
        <f t="shared" si="15"/>
        <v>1.5692844525584535E-2</v>
      </c>
      <c r="H103" s="2">
        <f t="shared" si="13"/>
        <v>0.75849307445421388</v>
      </c>
      <c r="I103" s="2">
        <f t="shared" si="14"/>
        <v>43.133128328619009</v>
      </c>
    </row>
    <row r="104" spans="1:9" ht="13.5" x14ac:dyDescent="0.25">
      <c r="A104" s="3">
        <f>TITRES_STAT!B107</f>
        <v>42457</v>
      </c>
      <c r="B104" s="5">
        <f>TITRES_STAT!D107</f>
        <v>5.6603000000000003</v>
      </c>
      <c r="C104" s="2">
        <f t="shared" si="9"/>
        <v>-8.6999999999992639E-3</v>
      </c>
      <c r="D104" s="2">
        <f t="shared" si="10"/>
        <v>0</v>
      </c>
      <c r="E104" s="2">
        <f t="shared" si="11"/>
        <v>8.6999999999992639E-3</v>
      </c>
      <c r="F104" s="2">
        <f t="shared" si="15"/>
        <v>1.1052705756060979E-2</v>
      </c>
      <c r="G104" s="2">
        <f t="shared" si="15"/>
        <v>1.5193355630899874E-2</v>
      </c>
      <c r="H104" s="2">
        <f t="shared" si="13"/>
        <v>0.72746969297435893</v>
      </c>
      <c r="I104" s="2">
        <f t="shared" si="14"/>
        <v>42.111864302626401</v>
      </c>
    </row>
    <row r="105" spans="1:9" ht="13.5" x14ac:dyDescent="0.25">
      <c r="A105" s="3">
        <f>TITRES_STAT!B108</f>
        <v>42458</v>
      </c>
      <c r="B105" s="5">
        <f>TITRES_STAT!D108</f>
        <v>5.6429</v>
      </c>
      <c r="C105" s="2">
        <f t="shared" si="9"/>
        <v>-1.7400000000000304E-2</v>
      </c>
      <c r="D105" s="2">
        <f t="shared" si="10"/>
        <v>0</v>
      </c>
      <c r="E105" s="2">
        <f t="shared" si="11"/>
        <v>1.7400000000000304E-2</v>
      </c>
      <c r="F105" s="2">
        <f t="shared" si="15"/>
        <v>1.0263226773485195E-2</v>
      </c>
      <c r="G105" s="2">
        <f t="shared" si="15"/>
        <v>1.535097308583562E-2</v>
      </c>
      <c r="H105" s="2">
        <f t="shared" si="13"/>
        <v>0.66857173913978774</v>
      </c>
      <c r="I105" s="2">
        <f t="shared" si="14"/>
        <v>40.068504305632182</v>
      </c>
    </row>
    <row r="106" spans="1:9" ht="13.5" x14ac:dyDescent="0.25">
      <c r="A106" s="3">
        <f>TITRES_STAT!B109</f>
        <v>42459</v>
      </c>
      <c r="B106" s="5">
        <f>TITRES_STAT!D109</f>
        <v>5.6516000000000002</v>
      </c>
      <c r="C106" s="2">
        <f t="shared" si="9"/>
        <v>8.7000000000001521E-3</v>
      </c>
      <c r="D106" s="2">
        <f t="shared" si="10"/>
        <v>8.7000000000001521E-3</v>
      </c>
      <c r="E106" s="2">
        <f t="shared" si="11"/>
        <v>0</v>
      </c>
      <c r="F106" s="2">
        <f t="shared" si="15"/>
        <v>1.0151567718236262E-2</v>
      </c>
      <c r="G106" s="2">
        <f t="shared" si="15"/>
        <v>1.4254475008275933E-2</v>
      </c>
      <c r="H106" s="2">
        <f t="shared" si="13"/>
        <v>0.71216707120693079</v>
      </c>
      <c r="I106" s="2">
        <f t="shared" si="14"/>
        <v>41.594484742947088</v>
      </c>
    </row>
    <row r="107" spans="1:9" ht="13.5" x14ac:dyDescent="0.25">
      <c r="A107" s="3">
        <f>TITRES_STAT!B110</f>
        <v>42460</v>
      </c>
      <c r="B107" s="5">
        <f>TITRES_STAT!D110</f>
        <v>5.4081999999999999</v>
      </c>
      <c r="C107" s="2">
        <f t="shared" si="9"/>
        <v>-0.24340000000000028</v>
      </c>
      <c r="D107" s="2">
        <f t="shared" si="10"/>
        <v>0</v>
      </c>
      <c r="E107" s="2">
        <f t="shared" si="11"/>
        <v>0.24340000000000028</v>
      </c>
      <c r="F107" s="2">
        <f t="shared" si="15"/>
        <v>9.4264557383622449E-3</v>
      </c>
      <c r="G107" s="2">
        <f t="shared" si="15"/>
        <v>3.0622012507684815E-2</v>
      </c>
      <c r="H107" s="2">
        <f t="shared" si="13"/>
        <v>0.30783266566809114</v>
      </c>
      <c r="I107" s="2">
        <f t="shared" si="14"/>
        <v>23.537618668580848</v>
      </c>
    </row>
    <row r="108" spans="1:9" ht="13.5" x14ac:dyDescent="0.25">
      <c r="A108" s="3">
        <f>TITRES_STAT!B111</f>
        <v>42461</v>
      </c>
      <c r="B108" s="5">
        <f>TITRES_STAT!D111</f>
        <v>5.5125000000000002</v>
      </c>
      <c r="C108" s="2">
        <f t="shared" si="9"/>
        <v>0.10430000000000028</v>
      </c>
      <c r="D108" s="2">
        <f t="shared" si="10"/>
        <v>0.10430000000000028</v>
      </c>
      <c r="E108" s="2">
        <f t="shared" si="11"/>
        <v>0</v>
      </c>
      <c r="F108" s="2">
        <f t="shared" si="15"/>
        <v>1.6203137471336389E-2</v>
      </c>
      <c r="G108" s="2">
        <f t="shared" si="15"/>
        <v>2.8434725899993043E-2</v>
      </c>
      <c r="H108" s="2">
        <f t="shared" si="13"/>
        <v>0.56983624629700946</v>
      </c>
      <c r="I108" s="2">
        <f t="shared" si="14"/>
        <v>36.299088369322675</v>
      </c>
    </row>
    <row r="109" spans="1:9" ht="13.5" x14ac:dyDescent="0.25">
      <c r="A109" s="3">
        <f>TITRES_STAT!B112</f>
        <v>42464</v>
      </c>
      <c r="B109" s="5">
        <f>TITRES_STAT!D112</f>
        <v>5.5647000000000002</v>
      </c>
      <c r="C109" s="2">
        <f t="shared" si="9"/>
        <v>5.2200000000000024E-2</v>
      </c>
      <c r="D109" s="2">
        <f t="shared" si="10"/>
        <v>5.2200000000000024E-2</v>
      </c>
      <c r="E109" s="2">
        <f t="shared" si="11"/>
        <v>0</v>
      </c>
      <c r="F109" s="2">
        <f t="shared" ref="F109:G124" si="16">((F108*13)+D109)/14</f>
        <v>1.8774341937669504E-2</v>
      </c>
      <c r="G109" s="2">
        <f t="shared" si="16"/>
        <v>2.6403674049993543E-2</v>
      </c>
      <c r="H109" s="2">
        <f t="shared" si="13"/>
        <v>0.71105035996587362</v>
      </c>
      <c r="I109" s="2">
        <f t="shared" si="14"/>
        <v>41.55636658058711</v>
      </c>
    </row>
    <row r="110" spans="1:9" ht="13.5" x14ac:dyDescent="0.25">
      <c r="A110" s="3">
        <f>TITRES_STAT!B113</f>
        <v>42465</v>
      </c>
      <c r="B110" s="5">
        <f>TITRES_STAT!D113</f>
        <v>5.4863999999999997</v>
      </c>
      <c r="C110" s="2">
        <f t="shared" si="9"/>
        <v>-7.830000000000048E-2</v>
      </c>
      <c r="D110" s="2">
        <f t="shared" si="10"/>
        <v>0</v>
      </c>
      <c r="E110" s="2">
        <f t="shared" si="11"/>
        <v>7.830000000000048E-2</v>
      </c>
      <c r="F110" s="2">
        <f t="shared" si="16"/>
        <v>1.7433317513550255E-2</v>
      </c>
      <c r="G110" s="2">
        <f t="shared" si="16"/>
        <v>3.0110554474994038E-2</v>
      </c>
      <c r="H110" s="2">
        <f t="shared" si="13"/>
        <v>0.57897696729657144</v>
      </c>
      <c r="I110" s="2">
        <f t="shared" si="14"/>
        <v>36.667853888195765</v>
      </c>
    </row>
    <row r="111" spans="1:9" ht="13.5" x14ac:dyDescent="0.25">
      <c r="A111" s="3">
        <f>TITRES_STAT!B114</f>
        <v>42466</v>
      </c>
      <c r="B111" s="5">
        <f>TITRES_STAT!D114</f>
        <v>5.4256000000000002</v>
      </c>
      <c r="C111" s="2">
        <f t="shared" si="9"/>
        <v>-6.0799999999999521E-2</v>
      </c>
      <c r="D111" s="2">
        <f t="shared" si="10"/>
        <v>0</v>
      </c>
      <c r="E111" s="2">
        <f t="shared" si="11"/>
        <v>6.0799999999999521E-2</v>
      </c>
      <c r="F111" s="2">
        <f t="shared" si="16"/>
        <v>1.6188080548296666E-2</v>
      </c>
      <c r="G111" s="2">
        <f t="shared" si="16"/>
        <v>3.2302657726780142E-2</v>
      </c>
      <c r="H111" s="2">
        <f t="shared" si="13"/>
        <v>0.50113772944682899</v>
      </c>
      <c r="I111" s="2">
        <f t="shared" si="14"/>
        <v>33.383860762163309</v>
      </c>
    </row>
    <row r="112" spans="1:9" ht="13.5" x14ac:dyDescent="0.25">
      <c r="A112" s="3">
        <f>TITRES_STAT!B115</f>
        <v>42467</v>
      </c>
      <c r="B112" s="5">
        <f>TITRES_STAT!D115</f>
        <v>5.4081999999999999</v>
      </c>
      <c r="C112" s="2">
        <f t="shared" si="9"/>
        <v>-1.7400000000000304E-2</v>
      </c>
      <c r="D112" s="2">
        <f t="shared" si="10"/>
        <v>0</v>
      </c>
      <c r="E112" s="2">
        <f t="shared" si="11"/>
        <v>1.7400000000000304E-2</v>
      </c>
      <c r="F112" s="2">
        <f t="shared" si="16"/>
        <v>1.503178908056119E-2</v>
      </c>
      <c r="G112" s="2">
        <f t="shared" si="16"/>
        <v>3.1238182174867294E-2</v>
      </c>
      <c r="H112" s="2">
        <f t="shared" si="13"/>
        <v>0.48119922588373365</v>
      </c>
      <c r="I112" s="2">
        <f t="shared" si="14"/>
        <v>32.487137278689431</v>
      </c>
    </row>
    <row r="113" spans="1:9" ht="13.5" x14ac:dyDescent="0.25">
      <c r="A113" s="3">
        <f>TITRES_STAT!B116</f>
        <v>42468</v>
      </c>
      <c r="B113" s="5">
        <f>TITRES_STAT!D116</f>
        <v>5.1734</v>
      </c>
      <c r="C113" s="2">
        <f t="shared" si="9"/>
        <v>-0.2347999999999999</v>
      </c>
      <c r="D113" s="2">
        <f t="shared" si="10"/>
        <v>0</v>
      </c>
      <c r="E113" s="2">
        <f t="shared" si="11"/>
        <v>0.2347999999999999</v>
      </c>
      <c r="F113" s="2">
        <f t="shared" si="16"/>
        <v>1.3958089860521106E-2</v>
      </c>
      <c r="G113" s="2">
        <f t="shared" si="16"/>
        <v>4.5778312019519617E-2</v>
      </c>
      <c r="H113" s="2">
        <f t="shared" si="13"/>
        <v>0.30490617160740774</v>
      </c>
      <c r="I113" s="2">
        <f t="shared" si="14"/>
        <v>23.366137599902572</v>
      </c>
    </row>
    <row r="114" spans="1:9" ht="13.5" x14ac:dyDescent="0.25">
      <c r="A114" s="3">
        <f>TITRES_STAT!B117</f>
        <v>42471</v>
      </c>
      <c r="B114" s="5">
        <f>TITRES_STAT!D117</f>
        <v>5.4169</v>
      </c>
      <c r="C114" s="2">
        <f t="shared" si="9"/>
        <v>0.24350000000000005</v>
      </c>
      <c r="D114" s="2">
        <f t="shared" si="10"/>
        <v>0.24350000000000005</v>
      </c>
      <c r="E114" s="2">
        <f t="shared" si="11"/>
        <v>0</v>
      </c>
      <c r="F114" s="2">
        <f t="shared" si="16"/>
        <v>3.03539405847696E-2</v>
      </c>
      <c r="G114" s="2">
        <f t="shared" si="16"/>
        <v>4.2508432589553932E-2</v>
      </c>
      <c r="H114" s="2">
        <f t="shared" si="13"/>
        <v>0.71406868556778569</v>
      </c>
      <c r="I114" s="2">
        <f t="shared" si="14"/>
        <v>41.659280726620956</v>
      </c>
    </row>
    <row r="115" spans="1:9" ht="13.5" x14ac:dyDescent="0.25">
      <c r="A115" s="3">
        <f>TITRES_STAT!B118</f>
        <v>42472</v>
      </c>
      <c r="B115" s="5">
        <f>TITRES_STAT!D118</f>
        <v>5.3994999999999997</v>
      </c>
      <c r="C115" s="2">
        <f t="shared" si="9"/>
        <v>-1.7400000000000304E-2</v>
      </c>
      <c r="D115" s="2">
        <f t="shared" si="10"/>
        <v>0</v>
      </c>
      <c r="E115" s="2">
        <f t="shared" si="11"/>
        <v>1.7400000000000304E-2</v>
      </c>
      <c r="F115" s="2">
        <f t="shared" si="16"/>
        <v>2.8185801971571771E-2</v>
      </c>
      <c r="G115" s="2">
        <f t="shared" si="16"/>
        <v>4.0714973118871525E-2</v>
      </c>
      <c r="H115" s="2">
        <f t="shared" si="13"/>
        <v>0.69227116739781314</v>
      </c>
      <c r="I115" s="2">
        <f t="shared" si="14"/>
        <v>40.907815528306315</v>
      </c>
    </row>
    <row r="116" spans="1:9" ht="13.5" x14ac:dyDescent="0.25">
      <c r="A116" s="3">
        <f>TITRES_STAT!B119</f>
        <v>42473</v>
      </c>
      <c r="B116" s="5">
        <f>TITRES_STAT!D119</f>
        <v>5.3994999999999997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2.6172530402173787E-2</v>
      </c>
      <c r="G116" s="2">
        <f t="shared" si="16"/>
        <v>3.7806760753237849E-2</v>
      </c>
      <c r="H116" s="2">
        <f t="shared" si="13"/>
        <v>0.69227116739781303</v>
      </c>
      <c r="I116" s="2">
        <f t="shared" si="14"/>
        <v>40.907815528306308</v>
      </c>
    </row>
    <row r="117" spans="1:9" ht="13.5" x14ac:dyDescent="0.25">
      <c r="A117" s="3">
        <f>TITRES_STAT!B120</f>
        <v>42474</v>
      </c>
      <c r="B117" s="5">
        <f>TITRES_STAT!D120</f>
        <v>5.3559999999999999</v>
      </c>
      <c r="C117" s="2">
        <f t="shared" si="9"/>
        <v>-4.3499999999999872E-2</v>
      </c>
      <c r="D117" s="2">
        <f t="shared" si="10"/>
        <v>0</v>
      </c>
      <c r="E117" s="2">
        <f t="shared" si="11"/>
        <v>4.3499999999999872E-2</v>
      </c>
      <c r="F117" s="2">
        <f t="shared" si="16"/>
        <v>2.430306394487566E-2</v>
      </c>
      <c r="G117" s="2">
        <f t="shared" si="16"/>
        <v>3.8213420699435133E-2</v>
      </c>
      <c r="H117" s="2">
        <f t="shared" si="13"/>
        <v>0.63598242450027265</v>
      </c>
      <c r="I117" s="2">
        <f t="shared" si="14"/>
        <v>38.874648955629205</v>
      </c>
    </row>
    <row r="118" spans="1:9" ht="13.5" x14ac:dyDescent="0.25">
      <c r="A118" s="3">
        <f>TITRES_STAT!B121</f>
        <v>42475</v>
      </c>
      <c r="B118" s="5">
        <f>TITRES_STAT!D121</f>
        <v>5.2168999999999999</v>
      </c>
      <c r="C118" s="2">
        <f t="shared" si="9"/>
        <v>-0.1391</v>
      </c>
      <c r="D118" s="2">
        <f t="shared" si="10"/>
        <v>0</v>
      </c>
      <c r="E118" s="2">
        <f t="shared" si="11"/>
        <v>0.1391</v>
      </c>
      <c r="F118" s="2">
        <f t="shared" si="16"/>
        <v>2.256713080595597E-2</v>
      </c>
      <c r="G118" s="2">
        <f t="shared" si="16"/>
        <v>4.5419604935189768E-2</v>
      </c>
      <c r="H118" s="2">
        <f t="shared" si="13"/>
        <v>0.49685880883723021</v>
      </c>
      <c r="I118" s="2">
        <f t="shared" si="14"/>
        <v>33.193431865707723</v>
      </c>
    </row>
    <row r="119" spans="1:9" ht="13.5" x14ac:dyDescent="0.25">
      <c r="A119" s="3">
        <f>TITRES_STAT!B122</f>
        <v>42478</v>
      </c>
      <c r="B119" s="5">
        <f>TITRES_STAT!D122</f>
        <v>5.2081999999999997</v>
      </c>
      <c r="C119" s="2">
        <f t="shared" si="9"/>
        <v>-8.7000000000001521E-3</v>
      </c>
      <c r="D119" s="2">
        <f t="shared" si="10"/>
        <v>0</v>
      </c>
      <c r="E119" s="2">
        <f t="shared" si="11"/>
        <v>8.7000000000001521E-3</v>
      </c>
      <c r="F119" s="2">
        <f t="shared" si="16"/>
        <v>2.0955192891244829E-2</v>
      </c>
      <c r="G119" s="2">
        <f t="shared" si="16"/>
        <v>4.279677601124765E-2</v>
      </c>
      <c r="H119" s="2">
        <f t="shared" si="13"/>
        <v>0.48964419389295777</v>
      </c>
      <c r="I119" s="2">
        <f t="shared" si="14"/>
        <v>32.869875632069395</v>
      </c>
    </row>
    <row r="120" spans="1:9" ht="13.5" x14ac:dyDescent="0.25">
      <c r="A120" s="3">
        <f>TITRES_STAT!B123</f>
        <v>42479</v>
      </c>
      <c r="B120" s="5">
        <f>TITRES_STAT!D123</f>
        <v>5.1994999999999996</v>
      </c>
      <c r="C120" s="2">
        <f t="shared" si="9"/>
        <v>-8.7000000000001521E-3</v>
      </c>
      <c r="D120" s="2">
        <f t="shared" si="10"/>
        <v>0</v>
      </c>
      <c r="E120" s="2">
        <f t="shared" si="11"/>
        <v>8.7000000000001521E-3</v>
      </c>
      <c r="F120" s="2">
        <f t="shared" si="16"/>
        <v>1.9458393399013056E-2</v>
      </c>
      <c r="G120" s="2">
        <f t="shared" si="16"/>
        <v>4.0361292010444257E-2</v>
      </c>
      <c r="H120" s="2">
        <f t="shared" si="13"/>
        <v>0.4821053150126568</v>
      </c>
      <c r="I120" s="2">
        <f t="shared" si="14"/>
        <v>32.528411451553282</v>
      </c>
    </row>
    <row r="121" spans="1:9" ht="13.5" x14ac:dyDescent="0.25">
      <c r="A121" s="3">
        <f>TITRES_STAT!B124</f>
        <v>42480</v>
      </c>
      <c r="B121" s="5">
        <f>TITRES_STAT!D124</f>
        <v>5.1125999999999996</v>
      </c>
      <c r="C121" s="2">
        <f t="shared" si="9"/>
        <v>-8.6899999999999977E-2</v>
      </c>
      <c r="D121" s="2">
        <f t="shared" si="10"/>
        <v>0</v>
      </c>
      <c r="E121" s="2">
        <f t="shared" si="11"/>
        <v>8.6899999999999977E-2</v>
      </c>
      <c r="F121" s="2">
        <f t="shared" si="16"/>
        <v>1.8068508156226407E-2</v>
      </c>
      <c r="G121" s="2">
        <f t="shared" si="16"/>
        <v>4.3685485438269667E-2</v>
      </c>
      <c r="H121" s="2">
        <f t="shared" si="13"/>
        <v>0.41360438083624695</v>
      </c>
      <c r="I121" s="2">
        <f t="shared" si="14"/>
        <v>29.258849678406534</v>
      </c>
    </row>
    <row r="122" spans="1:9" ht="13.5" x14ac:dyDescent="0.25">
      <c r="A122" s="3">
        <f>TITRES_STAT!B125</f>
        <v>42481</v>
      </c>
      <c r="B122" s="5">
        <f>TITRES_STAT!D125</f>
        <v>5.1908000000000003</v>
      </c>
      <c r="C122" s="2">
        <f t="shared" si="9"/>
        <v>7.8200000000000713E-2</v>
      </c>
      <c r="D122" s="2">
        <f t="shared" si="10"/>
        <v>7.8200000000000713E-2</v>
      </c>
      <c r="E122" s="2">
        <f t="shared" si="11"/>
        <v>0</v>
      </c>
      <c r="F122" s="2">
        <f t="shared" si="16"/>
        <v>2.2363614716496002E-2</v>
      </c>
      <c r="G122" s="2">
        <f t="shared" si="16"/>
        <v>4.0565093621250402E-2</v>
      </c>
      <c r="H122" s="2">
        <f t="shared" si="13"/>
        <v>0.55130193770292724</v>
      </c>
      <c r="I122" s="2">
        <f t="shared" si="14"/>
        <v>35.538016443095628</v>
      </c>
    </row>
    <row r="123" spans="1:9" ht="13.5" x14ac:dyDescent="0.25">
      <c r="A123" s="3">
        <f>TITRES_STAT!B126</f>
        <v>42482</v>
      </c>
      <c r="B123" s="5">
        <f>TITRES_STAT!D126</f>
        <v>5.1212</v>
      </c>
      <c r="C123" s="2">
        <f t="shared" si="9"/>
        <v>-6.9600000000000328E-2</v>
      </c>
      <c r="D123" s="2">
        <f t="shared" si="10"/>
        <v>0</v>
      </c>
      <c r="E123" s="2">
        <f t="shared" si="11"/>
        <v>6.9600000000000328E-2</v>
      </c>
      <c r="F123" s="2">
        <f t="shared" si="16"/>
        <v>2.0766213665317716E-2</v>
      </c>
      <c r="G123" s="2">
        <f t="shared" si="16"/>
        <v>4.2639015505446819E-2</v>
      </c>
      <c r="H123" s="2">
        <f t="shared" si="13"/>
        <v>0.48702376026165489</v>
      </c>
      <c r="I123" s="2">
        <f t="shared" si="14"/>
        <v>32.751578910612622</v>
      </c>
    </row>
    <row r="124" spans="1:9" ht="13.5" x14ac:dyDescent="0.25">
      <c r="A124" s="3">
        <f>TITRES_STAT!B127</f>
        <v>42485</v>
      </c>
      <c r="B124" s="5">
        <f>TITRES_STAT!D127</f>
        <v>4.8952</v>
      </c>
      <c r="C124" s="2">
        <f t="shared" si="9"/>
        <v>-0.22599999999999998</v>
      </c>
      <c r="D124" s="2">
        <f t="shared" si="10"/>
        <v>0</v>
      </c>
      <c r="E124" s="2">
        <f t="shared" si="11"/>
        <v>0.22599999999999998</v>
      </c>
      <c r="F124" s="2">
        <f t="shared" si="16"/>
        <v>1.9282912689223591E-2</v>
      </c>
      <c r="G124" s="2">
        <f t="shared" si="16"/>
        <v>5.5736228683629187E-2</v>
      </c>
      <c r="H124" s="2">
        <f t="shared" si="13"/>
        <v>0.34596730250045349</v>
      </c>
      <c r="I124" s="2">
        <f t="shared" si="14"/>
        <v>25.703990123514671</v>
      </c>
    </row>
    <row r="125" spans="1:9" ht="13.5" x14ac:dyDescent="0.25">
      <c r="A125" s="3">
        <f>TITRES_STAT!B128</f>
        <v>42486</v>
      </c>
      <c r="B125" s="5">
        <f>TITRES_STAT!D128</f>
        <v>4.8864999999999998</v>
      </c>
      <c r="C125" s="2">
        <f t="shared" si="9"/>
        <v>-8.7000000000001521E-3</v>
      </c>
      <c r="D125" s="2">
        <f t="shared" si="10"/>
        <v>0</v>
      </c>
      <c r="E125" s="2">
        <f t="shared" si="11"/>
        <v>8.7000000000001521E-3</v>
      </c>
      <c r="F125" s="2">
        <f t="shared" ref="F125:G140" si="17">((F124*13)+D125)/14</f>
        <v>1.7905561782850476E-2</v>
      </c>
      <c r="G125" s="2">
        <f t="shared" si="17"/>
        <v>5.2376498063369969E-2</v>
      </c>
      <c r="H125" s="2">
        <f t="shared" si="13"/>
        <v>0.34186252317187488</v>
      </c>
      <c r="I125" s="2">
        <f t="shared" si="14"/>
        <v>25.476717418397328</v>
      </c>
    </row>
    <row r="126" spans="1:9" ht="13.5" x14ac:dyDescent="0.25">
      <c r="A126" s="3">
        <f>TITRES_STAT!B129</f>
        <v>42487</v>
      </c>
      <c r="B126" s="5">
        <f>TITRES_STAT!D129</f>
        <v>4.9386999999999999</v>
      </c>
      <c r="C126" s="2">
        <f t="shared" si="9"/>
        <v>5.2200000000000024E-2</v>
      </c>
      <c r="D126" s="2">
        <f t="shared" si="10"/>
        <v>5.2200000000000024E-2</v>
      </c>
      <c r="E126" s="2">
        <f t="shared" si="11"/>
        <v>0</v>
      </c>
      <c r="F126" s="2">
        <f t="shared" si="17"/>
        <v>2.0355164512646875E-2</v>
      </c>
      <c r="G126" s="2">
        <f t="shared" si="17"/>
        <v>4.8635319630272116E-2</v>
      </c>
      <c r="H126" s="2">
        <f t="shared" si="13"/>
        <v>0.41852638509189927</v>
      </c>
      <c r="I126" s="2">
        <f t="shared" si="14"/>
        <v>29.504307391842062</v>
      </c>
    </row>
    <row r="127" spans="1:9" ht="13.5" x14ac:dyDescent="0.25">
      <c r="A127" s="3">
        <f>TITRES_STAT!B130</f>
        <v>42488</v>
      </c>
      <c r="B127" s="5">
        <f>TITRES_STAT!D130</f>
        <v>4.9212999999999996</v>
      </c>
      <c r="C127" s="2">
        <f t="shared" si="9"/>
        <v>-1.7400000000000304E-2</v>
      </c>
      <c r="D127" s="2">
        <f t="shared" si="10"/>
        <v>0</v>
      </c>
      <c r="E127" s="2">
        <f t="shared" si="11"/>
        <v>1.7400000000000304E-2</v>
      </c>
      <c r="F127" s="2">
        <f t="shared" si="17"/>
        <v>1.8901224190314956E-2</v>
      </c>
      <c r="G127" s="2">
        <f t="shared" si="17"/>
        <v>4.6404225370966987E-2</v>
      </c>
      <c r="H127" s="2">
        <f t="shared" si="13"/>
        <v>0.40731687770270575</v>
      </c>
      <c r="I127" s="2">
        <f t="shared" si="14"/>
        <v>28.942797756224394</v>
      </c>
    </row>
    <row r="128" spans="1:9" ht="13.5" x14ac:dyDescent="0.25">
      <c r="A128" s="3">
        <f>TITRES_STAT!B131</f>
        <v>42489</v>
      </c>
      <c r="B128" s="5">
        <f>TITRES_STAT!D131</f>
        <v>5.0430000000000001</v>
      </c>
      <c r="C128" s="2">
        <f t="shared" si="9"/>
        <v>0.12170000000000059</v>
      </c>
      <c r="D128" s="2">
        <f t="shared" si="10"/>
        <v>0.12170000000000059</v>
      </c>
      <c r="E128" s="2">
        <f t="shared" si="11"/>
        <v>0</v>
      </c>
      <c r="F128" s="2">
        <f t="shared" si="17"/>
        <v>2.6243993891006789E-2</v>
      </c>
      <c r="G128" s="2">
        <f t="shared" si="17"/>
        <v>4.3089637844469342E-2</v>
      </c>
      <c r="H128" s="2">
        <f t="shared" si="13"/>
        <v>0.60905580097316292</v>
      </c>
      <c r="I128" s="2">
        <f t="shared" si="14"/>
        <v>37.851751356590853</v>
      </c>
    </row>
    <row r="129" spans="1:9" ht="13.5" x14ac:dyDescent="0.25">
      <c r="A129" s="3">
        <f>TITRES_STAT!B132</f>
        <v>42492</v>
      </c>
      <c r="B129" s="5">
        <f>TITRES_STAT!D132</f>
        <v>4.8952</v>
      </c>
      <c r="C129" s="2">
        <f t="shared" si="9"/>
        <v>-0.14780000000000015</v>
      </c>
      <c r="D129" s="2">
        <f t="shared" si="10"/>
        <v>0</v>
      </c>
      <c r="E129" s="2">
        <f t="shared" si="11"/>
        <v>0.14780000000000015</v>
      </c>
      <c r="F129" s="2">
        <f t="shared" si="17"/>
        <v>2.4369422898792018E-2</v>
      </c>
      <c r="G129" s="2">
        <f t="shared" si="17"/>
        <v>5.0568949427007258E-2</v>
      </c>
      <c r="H129" s="2">
        <f t="shared" si="13"/>
        <v>0.48190486800536714</v>
      </c>
      <c r="I129" s="2">
        <f t="shared" si="14"/>
        <v>32.51928503710279</v>
      </c>
    </row>
    <row r="130" spans="1:9" ht="13.5" x14ac:dyDescent="0.25">
      <c r="A130" s="3">
        <f>TITRES_STAT!B133</f>
        <v>42493</v>
      </c>
      <c r="B130" s="5">
        <f>TITRES_STAT!D133</f>
        <v>4.9212999999999996</v>
      </c>
      <c r="C130" s="2">
        <f t="shared" si="9"/>
        <v>2.6099999999999568E-2</v>
      </c>
      <c r="D130" s="2">
        <f t="shared" si="10"/>
        <v>2.6099999999999568E-2</v>
      </c>
      <c r="E130" s="2">
        <f t="shared" si="11"/>
        <v>0</v>
      </c>
      <c r="F130" s="2">
        <f t="shared" si="17"/>
        <v>2.4493035548878273E-2</v>
      </c>
      <c r="G130" s="2">
        <f t="shared" si="17"/>
        <v>4.6956881610792457E-2</v>
      </c>
      <c r="H130" s="2">
        <f t="shared" si="13"/>
        <v>0.52160694468367019</v>
      </c>
      <c r="I130" s="2">
        <f t="shared" si="14"/>
        <v>34.280005523509757</v>
      </c>
    </row>
    <row r="131" spans="1:9" ht="13.5" x14ac:dyDescent="0.25">
      <c r="A131" s="3">
        <f>TITRES_STAT!B134</f>
        <v>42494</v>
      </c>
      <c r="B131" s="5">
        <f>TITRES_STAT!D134</f>
        <v>4.8255999999999997</v>
      </c>
      <c r="C131" s="2">
        <f t="shared" ref="C131:C194" si="18">B131-B130</f>
        <v>-9.5699999999999896E-2</v>
      </c>
      <c r="D131" s="2">
        <f t="shared" ref="D131:D194" si="19">IF(C131&gt;0,C131,0)</f>
        <v>0</v>
      </c>
      <c r="E131" s="2">
        <f t="shared" ref="E131:E194" si="20">IF(C131&lt;0,-C131,0)</f>
        <v>9.5699999999999896E-2</v>
      </c>
      <c r="F131" s="2">
        <f t="shared" si="17"/>
        <v>2.2743533009672683E-2</v>
      </c>
      <c r="G131" s="2">
        <f t="shared" si="17"/>
        <v>5.0438532924307278E-2</v>
      </c>
      <c r="H131" s="2">
        <f t="shared" si="13"/>
        <v>0.45091583142998487</v>
      </c>
      <c r="I131" s="2">
        <f t="shared" si="14"/>
        <v>31.078014428002618</v>
      </c>
    </row>
    <row r="132" spans="1:9" ht="13.5" x14ac:dyDescent="0.25">
      <c r="A132" s="3">
        <f>TITRES_STAT!B135</f>
        <v>42495</v>
      </c>
      <c r="B132" s="5">
        <f>TITRES_STAT!D135</f>
        <v>4.8952</v>
      </c>
      <c r="C132" s="2">
        <f t="shared" si="18"/>
        <v>6.9600000000000328E-2</v>
      </c>
      <c r="D132" s="2">
        <f t="shared" si="19"/>
        <v>6.9600000000000328E-2</v>
      </c>
      <c r="E132" s="2">
        <f t="shared" si="20"/>
        <v>0</v>
      </c>
      <c r="F132" s="2">
        <f t="shared" si="17"/>
        <v>2.6090423508981799E-2</v>
      </c>
      <c r="G132" s="2">
        <f t="shared" si="17"/>
        <v>4.6835780572571047E-2</v>
      </c>
      <c r="H132" s="2">
        <f t="shared" si="13"/>
        <v>0.55706178460195066</v>
      </c>
      <c r="I132" s="2">
        <f t="shared" si="14"/>
        <v>35.776472720018532</v>
      </c>
    </row>
    <row r="133" spans="1:9" ht="13.5" x14ac:dyDescent="0.25">
      <c r="A133" s="3">
        <f>TITRES_STAT!B136</f>
        <v>42496</v>
      </c>
      <c r="B133" s="5">
        <f>TITRES_STAT!D136</f>
        <v>4.8604000000000003</v>
      </c>
      <c r="C133" s="2">
        <f t="shared" si="18"/>
        <v>-3.479999999999972E-2</v>
      </c>
      <c r="D133" s="2">
        <f t="shared" si="19"/>
        <v>0</v>
      </c>
      <c r="E133" s="2">
        <f t="shared" si="20"/>
        <v>3.479999999999972E-2</v>
      </c>
      <c r="F133" s="2">
        <f t="shared" si="17"/>
        <v>2.4226821829768815E-2</v>
      </c>
      <c r="G133" s="2">
        <f t="shared" si="17"/>
        <v>4.5976081960244518E-2</v>
      </c>
      <c r="H133" s="2">
        <f t="shared" si="13"/>
        <v>0.5269440282170571</v>
      </c>
      <c r="I133" s="2">
        <f t="shared" si="14"/>
        <v>34.509714729514059</v>
      </c>
    </row>
    <row r="134" spans="1:9" ht="13.5" x14ac:dyDescent="0.25">
      <c r="A134" s="3">
        <f>TITRES_STAT!B137</f>
        <v>42499</v>
      </c>
      <c r="B134" s="5">
        <f>TITRES_STAT!D137</f>
        <v>4.8604000000000003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2.2496334556213898E-2</v>
      </c>
      <c r="G134" s="2">
        <f t="shared" si="17"/>
        <v>4.2692076105941335E-2</v>
      </c>
      <c r="H134" s="2">
        <f t="shared" si="13"/>
        <v>0.5269440282170571</v>
      </c>
      <c r="I134" s="2">
        <f t="shared" si="14"/>
        <v>34.509714729514059</v>
      </c>
    </row>
    <row r="135" spans="1:9" ht="13.5" x14ac:dyDescent="0.25">
      <c r="A135" s="3">
        <f>TITRES_STAT!B138</f>
        <v>42500</v>
      </c>
      <c r="B135" s="5">
        <f>TITRES_STAT!D138</f>
        <v>4.8342999999999998</v>
      </c>
      <c r="C135" s="2">
        <f t="shared" si="18"/>
        <v>-2.6100000000000456E-2</v>
      </c>
      <c r="D135" s="2">
        <f t="shared" si="19"/>
        <v>0</v>
      </c>
      <c r="E135" s="2">
        <f t="shared" si="20"/>
        <v>2.6100000000000456E-2</v>
      </c>
      <c r="F135" s="2">
        <f t="shared" si="17"/>
        <v>2.0889453516484333E-2</v>
      </c>
      <c r="G135" s="2">
        <f t="shared" si="17"/>
        <v>4.1506927812659841E-2</v>
      </c>
      <c r="H135" s="2">
        <f t="shared" si="13"/>
        <v>0.50327631114420701</v>
      </c>
      <c r="I135" s="2">
        <f t="shared" si="14"/>
        <v>33.478629804333323</v>
      </c>
    </row>
    <row r="136" spans="1:9" ht="13.5" x14ac:dyDescent="0.25">
      <c r="A136" s="3">
        <f>TITRES_STAT!B139</f>
        <v>42501</v>
      </c>
      <c r="B136" s="5">
        <f>TITRES_STAT!D139</f>
        <v>4.7213000000000003</v>
      </c>
      <c r="C136" s="2">
        <f t="shared" si="18"/>
        <v>-0.11299999999999955</v>
      </c>
      <c r="D136" s="2">
        <f t="shared" si="19"/>
        <v>0</v>
      </c>
      <c r="E136" s="2">
        <f t="shared" si="20"/>
        <v>0.11299999999999955</v>
      </c>
      <c r="F136" s="2">
        <f t="shared" si="17"/>
        <v>1.9397349693878307E-2</v>
      </c>
      <c r="G136" s="2">
        <f t="shared" si="17"/>
        <v>4.6613575826041247E-2</v>
      </c>
      <c r="H136" s="2">
        <f t="shared" si="13"/>
        <v>0.41613090929277602</v>
      </c>
      <c r="I136" s="2">
        <f t="shared" si="14"/>
        <v>29.385059429328763</v>
      </c>
    </row>
    <row r="137" spans="1:9" ht="13.5" x14ac:dyDescent="0.25">
      <c r="A137" s="3">
        <f>TITRES_STAT!B140</f>
        <v>42502</v>
      </c>
      <c r="B137" s="5">
        <f>TITRES_STAT!D140</f>
        <v>5.0082000000000004</v>
      </c>
      <c r="C137" s="2">
        <f t="shared" si="18"/>
        <v>0.28690000000000015</v>
      </c>
      <c r="D137" s="2">
        <f t="shared" si="19"/>
        <v>0.28690000000000015</v>
      </c>
      <c r="E137" s="2">
        <f t="shared" si="20"/>
        <v>0</v>
      </c>
      <c r="F137" s="2">
        <f t="shared" si="17"/>
        <v>3.8504681858601293E-2</v>
      </c>
      <c r="G137" s="2">
        <f t="shared" si="17"/>
        <v>4.3284034695609729E-2</v>
      </c>
      <c r="H137" s="2">
        <f t="shared" si="13"/>
        <v>0.88958162355661352</v>
      </c>
      <c r="I137" s="2">
        <f t="shared" si="14"/>
        <v>47.07823215819716</v>
      </c>
    </row>
    <row r="138" spans="1:9" ht="13.5" x14ac:dyDescent="0.25">
      <c r="A138" s="3">
        <f>TITRES_STAT!B141</f>
        <v>42503</v>
      </c>
      <c r="B138" s="5">
        <f>TITRES_STAT!D141</f>
        <v>5.0430000000000001</v>
      </c>
      <c r="C138" s="2">
        <f t="shared" si="18"/>
        <v>3.479999999999972E-2</v>
      </c>
      <c r="D138" s="2">
        <f t="shared" si="19"/>
        <v>3.479999999999972E-2</v>
      </c>
      <c r="E138" s="2">
        <f t="shared" si="20"/>
        <v>0</v>
      </c>
      <c r="F138" s="2">
        <f t="shared" si="17"/>
        <v>3.8240061725844036E-2</v>
      </c>
      <c r="G138" s="2">
        <f t="shared" si="17"/>
        <v>4.0192317931637599E-2</v>
      </c>
      <c r="H138" s="2">
        <f t="shared" si="13"/>
        <v>0.95142713069910223</v>
      </c>
      <c r="I138" s="2">
        <f t="shared" si="14"/>
        <v>48.755452649582246</v>
      </c>
    </row>
    <row r="139" spans="1:9" ht="13.5" x14ac:dyDescent="0.25">
      <c r="A139" s="3">
        <f>TITRES_STAT!B142</f>
        <v>42506</v>
      </c>
      <c r="B139" s="5">
        <f>TITRES_STAT!D142</f>
        <v>5.1386000000000003</v>
      </c>
      <c r="C139" s="2">
        <f t="shared" si="18"/>
        <v>9.5600000000000129E-2</v>
      </c>
      <c r="D139" s="2">
        <f t="shared" si="19"/>
        <v>9.5600000000000129E-2</v>
      </c>
      <c r="E139" s="2">
        <f t="shared" si="20"/>
        <v>0</v>
      </c>
      <c r="F139" s="2">
        <f t="shared" si="17"/>
        <v>4.2337200173998044E-2</v>
      </c>
      <c r="G139" s="2">
        <f t="shared" si="17"/>
        <v>3.7321438079377767E-2</v>
      </c>
      <c r="H139" s="2">
        <f t="shared" si="13"/>
        <v>1.1343935912638847</v>
      </c>
      <c r="I139" s="2">
        <f t="shared" si="14"/>
        <v>53.148285110439808</v>
      </c>
    </row>
    <row r="140" spans="1:9" ht="13.5" x14ac:dyDescent="0.25">
      <c r="A140" s="3">
        <f>TITRES_STAT!B143</f>
        <v>42507</v>
      </c>
      <c r="B140" s="5">
        <f>TITRES_STAT!D143</f>
        <v>5.2168999999999999</v>
      </c>
      <c r="C140" s="2">
        <f t="shared" si="18"/>
        <v>7.8299999999999592E-2</v>
      </c>
      <c r="D140" s="2">
        <f t="shared" si="19"/>
        <v>7.8299999999999592E-2</v>
      </c>
      <c r="E140" s="2">
        <f t="shared" si="20"/>
        <v>0</v>
      </c>
      <c r="F140" s="2">
        <f t="shared" si="17"/>
        <v>4.4905971590141015E-2</v>
      </c>
      <c r="G140" s="2">
        <f t="shared" si="17"/>
        <v>3.4655621073707926E-2</v>
      </c>
      <c r="H140" s="2">
        <f t="shared" si="13"/>
        <v>1.295777429428604</v>
      </c>
      <c r="I140" s="2">
        <f t="shared" si="14"/>
        <v>56.441770566195956</v>
      </c>
    </row>
    <row r="141" spans="1:9" ht="13.5" x14ac:dyDescent="0.25">
      <c r="A141" s="3">
        <f>TITRES_STAT!B144</f>
        <v>42508</v>
      </c>
      <c r="B141" s="5">
        <f>TITRES_STAT!D144</f>
        <v>5.2081999999999997</v>
      </c>
      <c r="C141" s="2">
        <f t="shared" si="18"/>
        <v>-8.7000000000001521E-3</v>
      </c>
      <c r="D141" s="2">
        <f t="shared" si="19"/>
        <v>0</v>
      </c>
      <c r="E141" s="2">
        <f t="shared" si="20"/>
        <v>8.7000000000001521E-3</v>
      </c>
      <c r="F141" s="2">
        <f t="shared" ref="F141:G156" si="21">((F140*13)+D141)/14</f>
        <v>4.1698402190845231E-2</v>
      </c>
      <c r="G141" s="2">
        <f t="shared" si="21"/>
        <v>3.2801648139871652E-2</v>
      </c>
      <c r="H141" s="2">
        <f t="shared" si="13"/>
        <v>1.271228872800426</v>
      </c>
      <c r="I141" s="2">
        <f t="shared" si="14"/>
        <v>55.970971839266923</v>
      </c>
    </row>
    <row r="142" spans="1:9" ht="13.5" x14ac:dyDescent="0.25">
      <c r="A142" s="3">
        <f>TITRES_STAT!B145</f>
        <v>42509</v>
      </c>
      <c r="B142" s="5">
        <f>TITRES_STAT!D145</f>
        <v>5.1734</v>
      </c>
      <c r="C142" s="2">
        <f t="shared" si="18"/>
        <v>-3.479999999999972E-2</v>
      </c>
      <c r="D142" s="2">
        <f t="shared" si="19"/>
        <v>0</v>
      </c>
      <c r="E142" s="2">
        <f t="shared" si="20"/>
        <v>3.479999999999972E-2</v>
      </c>
      <c r="F142" s="2">
        <f t="shared" si="21"/>
        <v>3.8719944891499145E-2</v>
      </c>
      <c r="G142" s="2">
        <f t="shared" si="21"/>
        <v>3.2944387558452227E-2</v>
      </c>
      <c r="H142" s="2">
        <f t="shared" si="13"/>
        <v>1.1753123296889196</v>
      </c>
      <c r="I142" s="2">
        <f t="shared" si="14"/>
        <v>54.029589850069719</v>
      </c>
    </row>
    <row r="143" spans="1:9" ht="13.5" x14ac:dyDescent="0.25">
      <c r="A143" s="3">
        <f>TITRES_STAT!B146</f>
        <v>42510</v>
      </c>
      <c r="B143" s="5">
        <f>TITRES_STAT!D146</f>
        <v>5.0255999999999998</v>
      </c>
      <c r="C143" s="2">
        <f t="shared" si="18"/>
        <v>-0.14780000000000015</v>
      </c>
      <c r="D143" s="2">
        <f t="shared" si="19"/>
        <v>0</v>
      </c>
      <c r="E143" s="2">
        <f t="shared" si="20"/>
        <v>0.14780000000000015</v>
      </c>
      <c r="F143" s="2">
        <f t="shared" si="21"/>
        <v>3.5954234542106348E-2</v>
      </c>
      <c r="G143" s="2">
        <f t="shared" si="21"/>
        <v>4.1148359875705649E-2</v>
      </c>
      <c r="H143" s="2">
        <f t="shared" si="13"/>
        <v>0.87377078091839189</v>
      </c>
      <c r="I143" s="2">
        <f t="shared" si="14"/>
        <v>46.631679275633189</v>
      </c>
    </row>
    <row r="144" spans="1:9" ht="13.5" x14ac:dyDescent="0.25">
      <c r="A144" s="3">
        <f>TITRES_STAT!B147</f>
        <v>42513</v>
      </c>
      <c r="B144" s="5">
        <f>TITRES_STAT!D147</f>
        <v>4.9560000000000004</v>
      </c>
      <c r="C144" s="2">
        <f t="shared" si="18"/>
        <v>-6.959999999999944E-2</v>
      </c>
      <c r="D144" s="2">
        <f t="shared" si="19"/>
        <v>0</v>
      </c>
      <c r="E144" s="2">
        <f t="shared" si="20"/>
        <v>6.959999999999944E-2</v>
      </c>
      <c r="F144" s="2">
        <f t="shared" si="21"/>
        <v>3.3386074931955896E-2</v>
      </c>
      <c r="G144" s="2">
        <f t="shared" si="21"/>
        <v>4.3180619884583778E-2</v>
      </c>
      <c r="H144" s="2">
        <f t="shared" si="13"/>
        <v>0.77317266452386657</v>
      </c>
      <c r="I144" s="2">
        <f t="shared" si="14"/>
        <v>43.603912917949216</v>
      </c>
    </row>
    <row r="145" spans="1:9" ht="13.5" x14ac:dyDescent="0.25">
      <c r="A145" s="3">
        <f>TITRES_STAT!B148</f>
        <v>42514</v>
      </c>
      <c r="B145" s="5">
        <f>TITRES_STAT!D148</f>
        <v>4.9039000000000001</v>
      </c>
      <c r="C145" s="2">
        <f t="shared" si="18"/>
        <v>-5.2100000000000257E-2</v>
      </c>
      <c r="D145" s="2">
        <f t="shared" si="19"/>
        <v>0</v>
      </c>
      <c r="E145" s="2">
        <f t="shared" si="20"/>
        <v>5.2100000000000257E-2</v>
      </c>
      <c r="F145" s="2">
        <f t="shared" si="21"/>
        <v>3.1001355293959049E-2</v>
      </c>
      <c r="G145" s="2">
        <f t="shared" si="21"/>
        <v>4.3817718464256382E-2</v>
      </c>
      <c r="H145" s="2">
        <f t="shared" ref="H145:H208" si="22">F145/G145</f>
        <v>0.70750729112580157</v>
      </c>
      <c r="I145" s="2">
        <f t="shared" ref="I145:I208" si="23">IF(G145=0,100,100-(100/(1+H145)))</f>
        <v>41.435096342067425</v>
      </c>
    </row>
    <row r="146" spans="1:9" ht="13.5" x14ac:dyDescent="0.25">
      <c r="A146" s="3">
        <f>TITRES_STAT!B149</f>
        <v>42515</v>
      </c>
      <c r="B146" s="5">
        <f>TITRES_STAT!D149</f>
        <v>4.8952</v>
      </c>
      <c r="C146" s="2">
        <f t="shared" si="18"/>
        <v>-8.7000000000001521E-3</v>
      </c>
      <c r="D146" s="2">
        <f t="shared" si="19"/>
        <v>0</v>
      </c>
      <c r="E146" s="2">
        <f t="shared" si="20"/>
        <v>8.7000000000001521E-3</v>
      </c>
      <c r="F146" s="2">
        <f t="shared" si="21"/>
        <v>2.8786972772961973E-2</v>
      </c>
      <c r="G146" s="2">
        <f t="shared" si="21"/>
        <v>4.1309310002523796E-2</v>
      </c>
      <c r="H146" s="2">
        <f t="shared" si="22"/>
        <v>0.6968640427836541</v>
      </c>
      <c r="I146" s="2">
        <f t="shared" si="23"/>
        <v>41.067759420517255</v>
      </c>
    </row>
    <row r="147" spans="1:9" ht="13.5" x14ac:dyDescent="0.25">
      <c r="A147" s="3">
        <f>TITRES_STAT!B150</f>
        <v>42516</v>
      </c>
      <c r="B147" s="5">
        <f>TITRES_STAT!D150</f>
        <v>4.8517000000000001</v>
      </c>
      <c r="C147" s="2">
        <f t="shared" si="18"/>
        <v>-4.3499999999999872E-2</v>
      </c>
      <c r="D147" s="2">
        <f t="shared" si="19"/>
        <v>0</v>
      </c>
      <c r="E147" s="2">
        <f t="shared" si="20"/>
        <v>4.3499999999999872E-2</v>
      </c>
      <c r="F147" s="2">
        <f t="shared" si="21"/>
        <v>2.6730760432036118E-2</v>
      </c>
      <c r="G147" s="2">
        <f t="shared" si="21"/>
        <v>4.1465787859486368E-2</v>
      </c>
      <c r="H147" s="2">
        <f t="shared" si="22"/>
        <v>0.64464614835289491</v>
      </c>
      <c r="I147" s="2">
        <f t="shared" si="23"/>
        <v>39.196647193592668</v>
      </c>
    </row>
    <row r="148" spans="1:9" ht="13.5" x14ac:dyDescent="0.25">
      <c r="A148" s="3">
        <f>TITRES_STAT!B151</f>
        <v>42517</v>
      </c>
      <c r="B148" s="5">
        <f>TITRES_STAT!D151</f>
        <v>4.843</v>
      </c>
      <c r="C148" s="2">
        <f t="shared" si="18"/>
        <v>-8.7000000000001521E-3</v>
      </c>
      <c r="D148" s="2">
        <f t="shared" si="19"/>
        <v>0</v>
      </c>
      <c r="E148" s="2">
        <f t="shared" si="20"/>
        <v>8.7000000000001521E-3</v>
      </c>
      <c r="F148" s="2">
        <f t="shared" si="21"/>
        <v>2.4821420401176398E-2</v>
      </c>
      <c r="G148" s="2">
        <f t="shared" si="21"/>
        <v>3.9125374440951641E-2</v>
      </c>
      <c r="H148" s="2">
        <f t="shared" si="22"/>
        <v>0.63440722947296269</v>
      </c>
      <c r="I148" s="2">
        <f t="shared" si="23"/>
        <v>38.81573808735147</v>
      </c>
    </row>
    <row r="149" spans="1:9" ht="13.5" x14ac:dyDescent="0.25">
      <c r="A149" s="3">
        <f>TITRES_STAT!B152</f>
        <v>42520</v>
      </c>
      <c r="B149" s="5">
        <f>TITRES_STAT!D152</f>
        <v>4.8517000000000001</v>
      </c>
      <c r="C149" s="2">
        <f t="shared" si="18"/>
        <v>8.7000000000001521E-3</v>
      </c>
      <c r="D149" s="2">
        <f t="shared" si="19"/>
        <v>8.7000000000001521E-3</v>
      </c>
      <c r="E149" s="2">
        <f t="shared" si="20"/>
        <v>0</v>
      </c>
      <c r="F149" s="2">
        <f t="shared" si="21"/>
        <v>2.3669890372520954E-2</v>
      </c>
      <c r="G149" s="2">
        <f t="shared" si="21"/>
        <v>3.6330704838026522E-2</v>
      </c>
      <c r="H149" s="2">
        <f t="shared" si="22"/>
        <v>0.65151200556247446</v>
      </c>
      <c r="I149" s="2">
        <f t="shared" si="23"/>
        <v>39.44942594229471</v>
      </c>
    </row>
    <row r="150" spans="1:9" ht="13.5" x14ac:dyDescent="0.25">
      <c r="A150" s="3">
        <f>TITRES_STAT!B153</f>
        <v>42521</v>
      </c>
      <c r="B150" s="5">
        <f>TITRES_STAT!D153</f>
        <v>4.8517000000000001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2.1979183917340887E-2</v>
      </c>
      <c r="G150" s="2">
        <f t="shared" si="21"/>
        <v>3.37356544924532E-2</v>
      </c>
      <c r="H150" s="2">
        <f t="shared" si="22"/>
        <v>0.65151200556247446</v>
      </c>
      <c r="I150" s="2">
        <f t="shared" si="23"/>
        <v>39.44942594229471</v>
      </c>
    </row>
    <row r="151" spans="1:9" ht="13.5" x14ac:dyDescent="0.25">
      <c r="A151" s="3">
        <f>TITRES_STAT!B154</f>
        <v>42522</v>
      </c>
      <c r="B151" s="5">
        <f>TITRES_STAT!D154</f>
        <v>4.7126000000000001</v>
      </c>
      <c r="C151" s="2">
        <f t="shared" si="18"/>
        <v>-0.1391</v>
      </c>
      <c r="D151" s="2">
        <f t="shared" si="19"/>
        <v>0</v>
      </c>
      <c r="E151" s="2">
        <f t="shared" si="20"/>
        <v>0.1391</v>
      </c>
      <c r="F151" s="2">
        <f t="shared" si="21"/>
        <v>2.0409242208959396E-2</v>
      </c>
      <c r="G151" s="2">
        <f t="shared" si="21"/>
        <v>4.1261679171563689E-2</v>
      </c>
      <c r="H151" s="2">
        <f t="shared" si="22"/>
        <v>0.49462946294790722</v>
      </c>
      <c r="I151" s="2">
        <f t="shared" si="23"/>
        <v>33.093785129347921</v>
      </c>
    </row>
    <row r="152" spans="1:9" ht="13.5" x14ac:dyDescent="0.25">
      <c r="A152" s="3">
        <f>TITRES_STAT!B155</f>
        <v>42523</v>
      </c>
      <c r="B152" s="5">
        <f>TITRES_STAT!D155</f>
        <v>4.5735000000000001</v>
      </c>
      <c r="C152" s="2">
        <f t="shared" si="18"/>
        <v>-0.1391</v>
      </c>
      <c r="D152" s="2">
        <f t="shared" si="19"/>
        <v>0</v>
      </c>
      <c r="E152" s="2">
        <f t="shared" si="20"/>
        <v>0.1391</v>
      </c>
      <c r="F152" s="2">
        <f t="shared" si="21"/>
        <v>1.8951439194033724E-2</v>
      </c>
      <c r="G152" s="2">
        <f t="shared" si="21"/>
        <v>4.8250130659309144E-2</v>
      </c>
      <c r="H152" s="2">
        <f t="shared" si="22"/>
        <v>0.39277487822465257</v>
      </c>
      <c r="I152" s="2">
        <f t="shared" si="23"/>
        <v>28.200887621215301</v>
      </c>
    </row>
    <row r="153" spans="1:9" ht="13.5" x14ac:dyDescent="0.25">
      <c r="A153" s="3">
        <f>TITRES_STAT!B156</f>
        <v>42524</v>
      </c>
      <c r="B153" s="5">
        <f>TITRES_STAT!D156</f>
        <v>4.4257</v>
      </c>
      <c r="C153" s="2">
        <f t="shared" si="18"/>
        <v>-0.14780000000000015</v>
      </c>
      <c r="D153" s="2">
        <f t="shared" si="19"/>
        <v>0</v>
      </c>
      <c r="E153" s="2">
        <f t="shared" si="20"/>
        <v>0.14780000000000015</v>
      </c>
      <c r="F153" s="2">
        <f t="shared" si="21"/>
        <v>1.7597764965888458E-2</v>
      </c>
      <c r="G153" s="2">
        <f t="shared" si="21"/>
        <v>5.536083561221565E-2</v>
      </c>
      <c r="H153" s="2">
        <f t="shared" si="22"/>
        <v>0.31787390438170016</v>
      </c>
      <c r="I153" s="2">
        <f t="shared" si="23"/>
        <v>24.120206290209182</v>
      </c>
    </row>
    <row r="154" spans="1:9" ht="13.5" x14ac:dyDescent="0.25">
      <c r="A154" s="3">
        <f>TITRES_STAT!B157</f>
        <v>42527</v>
      </c>
      <c r="B154" s="5">
        <f>TITRES_STAT!D157</f>
        <v>4.2952000000000004</v>
      </c>
      <c r="C154" s="2">
        <f t="shared" si="18"/>
        <v>-0.13049999999999962</v>
      </c>
      <c r="D154" s="2">
        <f t="shared" si="19"/>
        <v>0</v>
      </c>
      <c r="E154" s="2">
        <f t="shared" si="20"/>
        <v>0.13049999999999962</v>
      </c>
      <c r="F154" s="2">
        <f t="shared" si="21"/>
        <v>1.6340781754039281E-2</v>
      </c>
      <c r="G154" s="2">
        <f t="shared" si="21"/>
        <v>6.0727918782771652E-2</v>
      </c>
      <c r="H154" s="2">
        <f t="shared" si="22"/>
        <v>0.26908186681798679</v>
      </c>
      <c r="I154" s="2">
        <f t="shared" si="23"/>
        <v>21.202876965901751</v>
      </c>
    </row>
    <row r="155" spans="1:9" ht="13.5" x14ac:dyDescent="0.25">
      <c r="A155" s="3">
        <f>TITRES_STAT!B158</f>
        <v>42528</v>
      </c>
      <c r="B155" s="5">
        <f>TITRES_STAT!D158</f>
        <v>4.1040000000000001</v>
      </c>
      <c r="C155" s="2">
        <f t="shared" si="18"/>
        <v>-0.19120000000000026</v>
      </c>
      <c r="D155" s="2">
        <f t="shared" si="19"/>
        <v>0</v>
      </c>
      <c r="E155" s="2">
        <f t="shared" si="20"/>
        <v>0.19120000000000026</v>
      </c>
      <c r="F155" s="2">
        <f t="shared" si="21"/>
        <v>1.517358305732219E-2</v>
      </c>
      <c r="G155" s="2">
        <f t="shared" si="21"/>
        <v>7.0047353155430842E-2</v>
      </c>
      <c r="H155" s="2">
        <f t="shared" si="22"/>
        <v>0.21661893524588896</v>
      </c>
      <c r="I155" s="2">
        <f t="shared" si="23"/>
        <v>17.804994560774972</v>
      </c>
    </row>
    <row r="156" spans="1:9" ht="13.5" x14ac:dyDescent="0.25">
      <c r="A156" s="3">
        <f>TITRES_STAT!B159</f>
        <v>42529</v>
      </c>
      <c r="B156" s="5">
        <f>TITRES_STAT!D159</f>
        <v>4.1996000000000002</v>
      </c>
      <c r="C156" s="2">
        <f t="shared" si="18"/>
        <v>9.5600000000000129E-2</v>
      </c>
      <c r="D156" s="2">
        <f t="shared" si="19"/>
        <v>9.5600000000000129E-2</v>
      </c>
      <c r="E156" s="2">
        <f t="shared" si="20"/>
        <v>0</v>
      </c>
      <c r="F156" s="2">
        <f t="shared" si="21"/>
        <v>2.0918327124656327E-2</v>
      </c>
      <c r="G156" s="2">
        <f t="shared" si="21"/>
        <v>6.5043970787185781E-2</v>
      </c>
      <c r="H156" s="2">
        <f t="shared" si="22"/>
        <v>0.32160286144119321</v>
      </c>
      <c r="I156" s="2">
        <f t="shared" si="23"/>
        <v>24.334304262211489</v>
      </c>
    </row>
    <row r="157" spans="1:9" ht="13.5" x14ac:dyDescent="0.25">
      <c r="A157" s="3">
        <f>TITRES_STAT!B160</f>
        <v>42530</v>
      </c>
      <c r="B157" s="5">
        <f>TITRES_STAT!D160</f>
        <v>4.1734999999999998</v>
      </c>
      <c r="C157" s="2">
        <f t="shared" si="18"/>
        <v>-2.6100000000000456E-2</v>
      </c>
      <c r="D157" s="2">
        <f t="shared" si="19"/>
        <v>0</v>
      </c>
      <c r="E157" s="2">
        <f t="shared" si="20"/>
        <v>2.6100000000000456E-2</v>
      </c>
      <c r="F157" s="2">
        <f t="shared" ref="F157:G172" si="24">((F156*13)+D157)/14</f>
        <v>1.9424160901466592E-2</v>
      </c>
      <c r="G157" s="2">
        <f t="shared" si="24"/>
        <v>6.2262258588101117E-2</v>
      </c>
      <c r="H157" s="2">
        <f t="shared" si="22"/>
        <v>0.3119732779044852</v>
      </c>
      <c r="I157" s="2">
        <f t="shared" si="23"/>
        <v>23.778935376090615</v>
      </c>
    </row>
    <row r="158" spans="1:9" ht="13.5" x14ac:dyDescent="0.25">
      <c r="A158" s="3">
        <f>TITRES_STAT!B161</f>
        <v>42531</v>
      </c>
      <c r="B158" s="5">
        <f>TITRES_STAT!D161</f>
        <v>3.9908999999999999</v>
      </c>
      <c r="C158" s="2">
        <f t="shared" si="18"/>
        <v>-0.18259999999999987</v>
      </c>
      <c r="D158" s="2">
        <f t="shared" si="19"/>
        <v>0</v>
      </c>
      <c r="E158" s="2">
        <f t="shared" si="20"/>
        <v>0.18259999999999987</v>
      </c>
      <c r="F158" s="2">
        <f t="shared" si="24"/>
        <v>1.8036720837076119E-2</v>
      </c>
      <c r="G158" s="2">
        <f t="shared" si="24"/>
        <v>7.0857811546093885E-2</v>
      </c>
      <c r="H158" s="2">
        <f t="shared" si="22"/>
        <v>0.25454809347792245</v>
      </c>
      <c r="I158" s="2">
        <f t="shared" si="23"/>
        <v>20.290022742153411</v>
      </c>
    </row>
    <row r="159" spans="1:9" ht="13.5" x14ac:dyDescent="0.25">
      <c r="A159" s="3">
        <f>TITRES_STAT!B162</f>
        <v>42534</v>
      </c>
      <c r="B159" s="5">
        <f>TITRES_STAT!D162</f>
        <v>4.1212999999999997</v>
      </c>
      <c r="C159" s="2">
        <f t="shared" si="18"/>
        <v>0.13039999999999985</v>
      </c>
      <c r="D159" s="2">
        <f t="shared" si="19"/>
        <v>0.13039999999999985</v>
      </c>
      <c r="E159" s="2">
        <f t="shared" si="20"/>
        <v>0</v>
      </c>
      <c r="F159" s="2">
        <f t="shared" si="24"/>
        <v>2.606266934871353E-2</v>
      </c>
      <c r="G159" s="2">
        <f t="shared" si="24"/>
        <v>6.5796539292801465E-2</v>
      </c>
      <c r="H159" s="2">
        <f t="shared" si="22"/>
        <v>0.39611003297197644</v>
      </c>
      <c r="I159" s="2">
        <f t="shared" si="23"/>
        <v>28.372407877390231</v>
      </c>
    </row>
    <row r="160" spans="1:9" ht="13.5" x14ac:dyDescent="0.25">
      <c r="A160" s="3">
        <f>TITRES_STAT!B163</f>
        <v>42535</v>
      </c>
      <c r="B160" s="5">
        <f>TITRES_STAT!D163</f>
        <v>4.1212999999999997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2.4201050109519708E-2</v>
      </c>
      <c r="G160" s="2">
        <f t="shared" si="24"/>
        <v>6.109678648617279E-2</v>
      </c>
      <c r="H160" s="2">
        <f t="shared" si="22"/>
        <v>0.39611003297197644</v>
      </c>
      <c r="I160" s="2">
        <f t="shared" si="23"/>
        <v>28.372407877390231</v>
      </c>
    </row>
    <row r="161" spans="1:9" ht="13.5" x14ac:dyDescent="0.25">
      <c r="A161" s="3">
        <f>TITRES_STAT!B164</f>
        <v>42536</v>
      </c>
      <c r="B161" s="5">
        <f>TITRES_STAT!D164</f>
        <v>4.0605000000000002</v>
      </c>
      <c r="C161" s="2">
        <f t="shared" si="18"/>
        <v>-6.0799999999999521E-2</v>
      </c>
      <c r="D161" s="2">
        <f t="shared" si="19"/>
        <v>0</v>
      </c>
      <c r="E161" s="2">
        <f t="shared" si="20"/>
        <v>6.0799999999999521E-2</v>
      </c>
      <c r="F161" s="2">
        <f t="shared" si="24"/>
        <v>2.2472403673125443E-2</v>
      </c>
      <c r="G161" s="2">
        <f t="shared" si="24"/>
        <v>6.1075587451446131E-2</v>
      </c>
      <c r="H161" s="2">
        <f t="shared" si="22"/>
        <v>0.36794412646444952</v>
      </c>
      <c r="I161" s="2">
        <f t="shared" si="23"/>
        <v>26.897599057311481</v>
      </c>
    </row>
    <row r="162" spans="1:9" ht="13.5" x14ac:dyDescent="0.25">
      <c r="A162" s="3">
        <f>TITRES_STAT!B165</f>
        <v>42537</v>
      </c>
      <c r="B162" s="5">
        <f>TITRES_STAT!D165</f>
        <v>3.9561000000000002</v>
      </c>
      <c r="C162" s="2">
        <f t="shared" si="18"/>
        <v>-0.10440000000000005</v>
      </c>
      <c r="D162" s="2">
        <f t="shared" si="19"/>
        <v>0</v>
      </c>
      <c r="E162" s="2">
        <f t="shared" si="20"/>
        <v>0.10440000000000005</v>
      </c>
      <c r="F162" s="2">
        <f t="shared" si="24"/>
        <v>2.0867231982187911E-2</v>
      </c>
      <c r="G162" s="2">
        <f t="shared" si="24"/>
        <v>6.4170188347771412E-2</v>
      </c>
      <c r="H162" s="2">
        <f t="shared" si="22"/>
        <v>0.3251857680251396</v>
      </c>
      <c r="I162" s="2">
        <f t="shared" si="23"/>
        <v>24.538881707864121</v>
      </c>
    </row>
    <row r="163" spans="1:9" ht="13.5" x14ac:dyDescent="0.25">
      <c r="A163" s="3">
        <f>TITRES_STAT!B166</f>
        <v>42538</v>
      </c>
      <c r="B163" s="5">
        <f>TITRES_STAT!D166</f>
        <v>4.0256999999999996</v>
      </c>
      <c r="C163" s="2">
        <f t="shared" si="18"/>
        <v>6.959999999999944E-2</v>
      </c>
      <c r="D163" s="2">
        <f t="shared" si="19"/>
        <v>6.959999999999944E-2</v>
      </c>
      <c r="E163" s="2">
        <f t="shared" si="20"/>
        <v>0</v>
      </c>
      <c r="F163" s="2">
        <f t="shared" si="24"/>
        <v>2.4348143983460163E-2</v>
      </c>
      <c r="G163" s="2">
        <f t="shared" si="24"/>
        <v>5.9586603465787744E-2</v>
      </c>
      <c r="H163" s="2">
        <f t="shared" si="22"/>
        <v>0.40861775243557719</v>
      </c>
      <c r="I163" s="2">
        <f t="shared" si="23"/>
        <v>29.008419901641503</v>
      </c>
    </row>
    <row r="164" spans="1:9" ht="13.5" x14ac:dyDescent="0.25">
      <c r="A164" s="3">
        <f>TITRES_STAT!B167</f>
        <v>42541</v>
      </c>
      <c r="B164" s="5">
        <f>TITRES_STAT!D167</f>
        <v>3.7995999999999999</v>
      </c>
      <c r="C164" s="2">
        <f t="shared" si="18"/>
        <v>-0.22609999999999975</v>
      </c>
      <c r="D164" s="2">
        <f t="shared" si="19"/>
        <v>0</v>
      </c>
      <c r="E164" s="2">
        <f t="shared" si="20"/>
        <v>0.22609999999999975</v>
      </c>
      <c r="F164" s="2">
        <f t="shared" si="24"/>
        <v>2.260899084178444E-2</v>
      </c>
      <c r="G164" s="2">
        <f t="shared" si="24"/>
        <v>7.1480417503945751E-2</v>
      </c>
      <c r="H164" s="2">
        <f t="shared" si="22"/>
        <v>0.31629628968712181</v>
      </c>
      <c r="I164" s="2">
        <f t="shared" si="23"/>
        <v>24.029262421024072</v>
      </c>
    </row>
    <row r="165" spans="1:9" ht="13.5" x14ac:dyDescent="0.25">
      <c r="A165" s="3">
        <f>TITRES_STAT!B168</f>
        <v>42542</v>
      </c>
      <c r="B165" s="5">
        <f>TITRES_STAT!D168</f>
        <v>3.8256999999999999</v>
      </c>
      <c r="C165" s="2">
        <f t="shared" si="18"/>
        <v>2.6100000000000012E-2</v>
      </c>
      <c r="D165" s="2">
        <f t="shared" si="19"/>
        <v>2.6100000000000012E-2</v>
      </c>
      <c r="E165" s="2">
        <f t="shared" si="20"/>
        <v>0</v>
      </c>
      <c r="F165" s="2">
        <f t="shared" si="24"/>
        <v>2.285834863879984E-2</v>
      </c>
      <c r="G165" s="2">
        <f t="shared" si="24"/>
        <v>6.6374673396521061E-2</v>
      </c>
      <c r="H165" s="2">
        <f t="shared" si="22"/>
        <v>0.34438359496316451</v>
      </c>
      <c r="I165" s="2">
        <f t="shared" si="23"/>
        <v>25.616468116200167</v>
      </c>
    </row>
    <row r="166" spans="1:9" ht="13.5" x14ac:dyDescent="0.25">
      <c r="A166" s="3">
        <f>TITRES_STAT!B169</f>
        <v>42543</v>
      </c>
      <c r="B166" s="5">
        <f>TITRES_STAT!D169</f>
        <v>3.8256999999999999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2.1225609450314136E-2</v>
      </c>
      <c r="G166" s="2">
        <f t="shared" si="24"/>
        <v>6.1633625296769558E-2</v>
      </c>
      <c r="H166" s="2">
        <f t="shared" si="22"/>
        <v>0.34438359496316451</v>
      </c>
      <c r="I166" s="2">
        <f t="shared" si="23"/>
        <v>25.616468116200167</v>
      </c>
    </row>
    <row r="167" spans="1:9" ht="13.5" x14ac:dyDescent="0.25">
      <c r="A167" s="3">
        <f>TITRES_STAT!B170</f>
        <v>42544</v>
      </c>
      <c r="B167" s="5">
        <f>TITRES_STAT!D170</f>
        <v>3.8170000000000002</v>
      </c>
      <c r="C167" s="2">
        <f t="shared" si="18"/>
        <v>-8.699999999999708E-3</v>
      </c>
      <c r="D167" s="2">
        <f t="shared" si="19"/>
        <v>0</v>
      </c>
      <c r="E167" s="2">
        <f t="shared" si="20"/>
        <v>8.699999999999708E-3</v>
      </c>
      <c r="F167" s="2">
        <f t="shared" si="24"/>
        <v>1.9709494489577411E-2</v>
      </c>
      <c r="G167" s="2">
        <f t="shared" si="24"/>
        <v>5.7852652061285995E-2</v>
      </c>
      <c r="H167" s="2">
        <f t="shared" si="22"/>
        <v>0.34068437292551829</v>
      </c>
      <c r="I167" s="2">
        <f t="shared" si="23"/>
        <v>25.411228757899821</v>
      </c>
    </row>
    <row r="168" spans="1:9" ht="13.5" x14ac:dyDescent="0.25">
      <c r="A168" s="3">
        <f>TITRES_STAT!B171</f>
        <v>42545</v>
      </c>
      <c r="B168" s="5">
        <f>TITRES_STAT!D171</f>
        <v>3.6518000000000002</v>
      </c>
      <c r="C168" s="2">
        <f t="shared" si="18"/>
        <v>-0.16520000000000001</v>
      </c>
      <c r="D168" s="2">
        <f t="shared" si="19"/>
        <v>0</v>
      </c>
      <c r="E168" s="2">
        <f t="shared" si="20"/>
        <v>0.16520000000000001</v>
      </c>
      <c r="F168" s="2">
        <f t="shared" si="24"/>
        <v>1.8301673454607596E-2</v>
      </c>
      <c r="G168" s="2">
        <f t="shared" si="24"/>
        <v>6.5520319771194144E-2</v>
      </c>
      <c r="H168" s="2">
        <f t="shared" si="22"/>
        <v>0.2793282071656476</v>
      </c>
      <c r="I168" s="2">
        <f t="shared" si="23"/>
        <v>21.8339754881587</v>
      </c>
    </row>
    <row r="169" spans="1:9" ht="13.5" x14ac:dyDescent="0.25">
      <c r="A169" s="3">
        <f>TITRES_STAT!B172</f>
        <v>42548</v>
      </c>
      <c r="B169" s="5">
        <f>TITRES_STAT!D172</f>
        <v>3.6779000000000002</v>
      </c>
      <c r="C169" s="2">
        <f t="shared" si="18"/>
        <v>2.6100000000000012E-2</v>
      </c>
      <c r="D169" s="2">
        <f t="shared" si="19"/>
        <v>2.6100000000000012E-2</v>
      </c>
      <c r="E169" s="2">
        <f t="shared" si="20"/>
        <v>0</v>
      </c>
      <c r="F169" s="2">
        <f t="shared" si="24"/>
        <v>1.8858696779278483E-2</v>
      </c>
      <c r="G169" s="2">
        <f t="shared" si="24"/>
        <v>6.0840296930394562E-2</v>
      </c>
      <c r="H169" s="2">
        <f t="shared" si="22"/>
        <v>0.30997049210417421</v>
      </c>
      <c r="I169" s="2">
        <f t="shared" si="23"/>
        <v>23.662402624525996</v>
      </c>
    </row>
    <row r="170" spans="1:9" ht="13.5" x14ac:dyDescent="0.25">
      <c r="A170" s="3">
        <f>TITRES_STAT!B173</f>
        <v>42549</v>
      </c>
      <c r="B170" s="5">
        <f>TITRES_STAT!D173</f>
        <v>3.6953</v>
      </c>
      <c r="C170" s="2">
        <f t="shared" si="18"/>
        <v>1.739999999999986E-2</v>
      </c>
      <c r="D170" s="2">
        <f t="shared" si="19"/>
        <v>1.739999999999986E-2</v>
      </c>
      <c r="E170" s="2">
        <f t="shared" si="20"/>
        <v>0</v>
      </c>
      <c r="F170" s="2">
        <f t="shared" si="24"/>
        <v>1.8754504152187153E-2</v>
      </c>
      <c r="G170" s="2">
        <f t="shared" si="24"/>
        <v>5.6494561435366374E-2</v>
      </c>
      <c r="H170" s="2">
        <f t="shared" si="22"/>
        <v>0.33197008129080857</v>
      </c>
      <c r="I170" s="2">
        <f t="shared" si="23"/>
        <v>24.923238588744979</v>
      </c>
    </row>
    <row r="171" spans="1:9" ht="13.5" x14ac:dyDescent="0.25">
      <c r="A171" s="3">
        <f>TITRES_STAT!B174</f>
        <v>42550</v>
      </c>
      <c r="B171" s="5">
        <f>TITRES_STAT!D174</f>
        <v>3.6953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1.7414896712745213E-2</v>
      </c>
      <c r="G171" s="2">
        <f t="shared" si="24"/>
        <v>5.2459235618554485E-2</v>
      </c>
      <c r="H171" s="2">
        <f t="shared" si="22"/>
        <v>0.33197008129080857</v>
      </c>
      <c r="I171" s="2">
        <f t="shared" si="23"/>
        <v>24.923238588744979</v>
      </c>
    </row>
    <row r="172" spans="1:9" ht="13.5" x14ac:dyDescent="0.25">
      <c r="A172" s="3">
        <f>TITRES_STAT!B175</f>
        <v>42551</v>
      </c>
      <c r="B172" s="5">
        <f>TITRES_STAT!D175</f>
        <v>3.6431</v>
      </c>
      <c r="C172" s="2">
        <f t="shared" si="18"/>
        <v>-5.2200000000000024E-2</v>
      </c>
      <c r="D172" s="2">
        <f t="shared" si="19"/>
        <v>0</v>
      </c>
      <c r="E172" s="2">
        <f t="shared" si="20"/>
        <v>5.2200000000000024E-2</v>
      </c>
      <c r="F172" s="2">
        <f t="shared" si="24"/>
        <v>1.6170975518977698E-2</v>
      </c>
      <c r="G172" s="2">
        <f t="shared" si="24"/>
        <v>5.2440718788657741E-2</v>
      </c>
      <c r="H172" s="2">
        <f t="shared" si="22"/>
        <v>0.30836677857427219</v>
      </c>
      <c r="I172" s="2">
        <f t="shared" si="23"/>
        <v>23.568832809275349</v>
      </c>
    </row>
    <row r="173" spans="1:9" ht="13.5" x14ac:dyDescent="0.25">
      <c r="A173" s="3">
        <f>TITRES_STAT!B176</f>
        <v>42552</v>
      </c>
      <c r="B173" s="5">
        <f>TITRES_STAT!D176</f>
        <v>3.5996999999999999</v>
      </c>
      <c r="C173" s="2">
        <f t="shared" si="18"/>
        <v>-4.3400000000000105E-2</v>
      </c>
      <c r="D173" s="2">
        <f t="shared" si="19"/>
        <v>0</v>
      </c>
      <c r="E173" s="2">
        <f t="shared" si="20"/>
        <v>4.3400000000000105E-2</v>
      </c>
      <c r="F173" s="2">
        <f t="shared" ref="F173:G188" si="25">((F172*13)+D173)/14</f>
        <v>1.5015905839050719E-2</v>
      </c>
      <c r="G173" s="2">
        <f t="shared" si="25"/>
        <v>5.1794953160896481E-2</v>
      </c>
      <c r="H173" s="2">
        <f t="shared" si="22"/>
        <v>0.28991059789947343</v>
      </c>
      <c r="I173" s="2">
        <f t="shared" si="23"/>
        <v>22.475247383157551</v>
      </c>
    </row>
    <row r="174" spans="1:9" ht="13.5" x14ac:dyDescent="0.25">
      <c r="A174" s="3">
        <f>TITRES_STAT!B177</f>
        <v>42555</v>
      </c>
      <c r="B174" s="5">
        <f>TITRES_STAT!D177</f>
        <v>3.5996999999999999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1.394334113626138E-2</v>
      </c>
      <c r="G174" s="2">
        <f t="shared" si="25"/>
        <v>4.8095313649403879E-2</v>
      </c>
      <c r="H174" s="2">
        <f t="shared" si="22"/>
        <v>0.28991059789947338</v>
      </c>
      <c r="I174" s="2">
        <f t="shared" si="23"/>
        <v>22.475247383157551</v>
      </c>
    </row>
    <row r="175" spans="1:9" ht="13.5" x14ac:dyDescent="0.25">
      <c r="A175" s="3">
        <f>TITRES_STAT!B178</f>
        <v>42559</v>
      </c>
      <c r="B175" s="5">
        <f>TITRES_STAT!D178</f>
        <v>3.4171</v>
      </c>
      <c r="C175" s="2">
        <f t="shared" si="18"/>
        <v>-0.18259999999999987</v>
      </c>
      <c r="D175" s="2">
        <f t="shared" si="19"/>
        <v>0</v>
      </c>
      <c r="E175" s="2">
        <f t="shared" si="20"/>
        <v>0.18259999999999987</v>
      </c>
      <c r="F175" s="2">
        <f t="shared" si="25"/>
        <v>1.2947388197956997E-2</v>
      </c>
      <c r="G175" s="2">
        <f t="shared" si="25"/>
        <v>5.7702791245875018E-2</v>
      </c>
      <c r="H175" s="2">
        <f t="shared" si="22"/>
        <v>0.22438062212254875</v>
      </c>
      <c r="I175" s="2">
        <f t="shared" si="23"/>
        <v>18.326051398426202</v>
      </c>
    </row>
    <row r="176" spans="1:9" ht="13.5" x14ac:dyDescent="0.25">
      <c r="A176" s="3">
        <f>TITRES_STAT!B179</f>
        <v>42562</v>
      </c>
      <c r="B176" s="5">
        <f>TITRES_STAT!D179</f>
        <v>3.5127000000000002</v>
      </c>
      <c r="C176" s="2">
        <f t="shared" si="18"/>
        <v>9.5600000000000129E-2</v>
      </c>
      <c r="D176" s="2">
        <f t="shared" si="19"/>
        <v>9.5600000000000129E-2</v>
      </c>
      <c r="E176" s="2">
        <f t="shared" si="20"/>
        <v>0</v>
      </c>
      <c r="F176" s="2">
        <f t="shared" si="25"/>
        <v>1.8851146183817221E-2</v>
      </c>
      <c r="G176" s="2">
        <f t="shared" si="25"/>
        <v>5.3581163299741087E-2</v>
      </c>
      <c r="H176" s="2">
        <f t="shared" si="22"/>
        <v>0.3518241304012209</v>
      </c>
      <c r="I176" s="2">
        <f t="shared" si="23"/>
        <v>26.025880326370526</v>
      </c>
    </row>
    <row r="177" spans="1:9" ht="13.5" x14ac:dyDescent="0.25">
      <c r="A177" s="3">
        <f>TITRES_STAT!B180</f>
        <v>42563</v>
      </c>
      <c r="B177" s="5">
        <f>TITRES_STAT!D180</f>
        <v>3.5996999999999999</v>
      </c>
      <c r="C177" s="2">
        <f t="shared" si="18"/>
        <v>8.6999999999999744E-2</v>
      </c>
      <c r="D177" s="2">
        <f t="shared" si="19"/>
        <v>8.6999999999999744E-2</v>
      </c>
      <c r="E177" s="2">
        <f t="shared" si="20"/>
        <v>0</v>
      </c>
      <c r="F177" s="2">
        <f t="shared" si="25"/>
        <v>2.3718921456401688E-2</v>
      </c>
      <c r="G177" s="2">
        <f t="shared" si="25"/>
        <v>4.975393734975958E-2</v>
      </c>
      <c r="H177" s="2">
        <f t="shared" si="22"/>
        <v>0.47672451106055636</v>
      </c>
      <c r="I177" s="2">
        <f t="shared" si="23"/>
        <v>32.282562352688359</v>
      </c>
    </row>
    <row r="178" spans="1:9" ht="13.5" x14ac:dyDescent="0.25">
      <c r="A178" s="3">
        <f>TITRES_STAT!B181</f>
        <v>42564</v>
      </c>
      <c r="B178" s="5">
        <f>TITRES_STAT!D181</f>
        <v>3.5910000000000002</v>
      </c>
      <c r="C178" s="2">
        <f t="shared" si="18"/>
        <v>-8.699999999999708E-3</v>
      </c>
      <c r="D178" s="2">
        <f t="shared" si="19"/>
        <v>0</v>
      </c>
      <c r="E178" s="2">
        <f t="shared" si="20"/>
        <v>8.699999999999708E-3</v>
      </c>
      <c r="F178" s="2">
        <f t="shared" si="25"/>
        <v>2.2024712780944426E-2</v>
      </c>
      <c r="G178" s="2">
        <f t="shared" si="25"/>
        <v>4.6821513253348157E-2</v>
      </c>
      <c r="H178" s="2">
        <f t="shared" si="22"/>
        <v>0.47039728643049489</v>
      </c>
      <c r="I178" s="2">
        <f t="shared" si="23"/>
        <v>31.991169377931953</v>
      </c>
    </row>
    <row r="179" spans="1:9" ht="13.5" x14ac:dyDescent="0.25">
      <c r="A179" s="3">
        <f>TITRES_STAT!B182</f>
        <v>42565</v>
      </c>
      <c r="B179" s="5">
        <f>TITRES_STAT!D182</f>
        <v>3.4866000000000001</v>
      </c>
      <c r="C179" s="2">
        <f t="shared" si="18"/>
        <v>-0.10440000000000005</v>
      </c>
      <c r="D179" s="2">
        <f t="shared" si="19"/>
        <v>0</v>
      </c>
      <c r="E179" s="2">
        <f t="shared" si="20"/>
        <v>0.10440000000000005</v>
      </c>
      <c r="F179" s="2">
        <f t="shared" si="25"/>
        <v>2.0451519010876967E-2</v>
      </c>
      <c r="G179" s="2">
        <f t="shared" si="25"/>
        <v>5.0934262306680432E-2</v>
      </c>
      <c r="H179" s="2">
        <f t="shared" si="22"/>
        <v>0.40152773564749533</v>
      </c>
      <c r="I179" s="2">
        <f t="shared" si="23"/>
        <v>28.649289303004238</v>
      </c>
    </row>
    <row r="180" spans="1:9" ht="13.5" x14ac:dyDescent="0.25">
      <c r="A180" s="3">
        <f>TITRES_STAT!B183</f>
        <v>42566</v>
      </c>
      <c r="B180" s="5">
        <f>TITRES_STAT!D183</f>
        <v>3.4779</v>
      </c>
      <c r="C180" s="2">
        <f t="shared" si="18"/>
        <v>-8.7000000000001521E-3</v>
      </c>
      <c r="D180" s="2">
        <f t="shared" si="19"/>
        <v>0</v>
      </c>
      <c r="E180" s="2">
        <f t="shared" si="20"/>
        <v>8.7000000000001521E-3</v>
      </c>
      <c r="F180" s="2">
        <f t="shared" si="25"/>
        <v>1.8990696224385754E-2</v>
      </c>
      <c r="G180" s="2">
        <f t="shared" si="25"/>
        <v>4.7917529284774697E-2</v>
      </c>
      <c r="H180" s="2">
        <f t="shared" si="22"/>
        <v>0.39632043863371424</v>
      </c>
      <c r="I180" s="2">
        <f t="shared" si="23"/>
        <v>28.383201138379803</v>
      </c>
    </row>
    <row r="181" spans="1:9" ht="13.5" x14ac:dyDescent="0.25">
      <c r="A181" s="3">
        <f>TITRES_STAT!B184</f>
        <v>42569</v>
      </c>
      <c r="B181" s="5">
        <f>TITRES_STAT!D184</f>
        <v>3.504</v>
      </c>
      <c r="C181" s="2">
        <f t="shared" si="18"/>
        <v>2.6100000000000012E-2</v>
      </c>
      <c r="D181" s="2">
        <f t="shared" si="19"/>
        <v>2.6100000000000012E-2</v>
      </c>
      <c r="E181" s="2">
        <f t="shared" si="20"/>
        <v>0</v>
      </c>
      <c r="F181" s="2">
        <f t="shared" si="25"/>
        <v>1.9498503636929627E-2</v>
      </c>
      <c r="G181" s="2">
        <f t="shared" si="25"/>
        <v>4.4494848621576502E-2</v>
      </c>
      <c r="H181" s="2">
        <f t="shared" si="22"/>
        <v>0.43821934990187578</v>
      </c>
      <c r="I181" s="2">
        <f t="shared" si="23"/>
        <v>30.469576836925043</v>
      </c>
    </row>
    <row r="182" spans="1:9" ht="13.5" x14ac:dyDescent="0.25">
      <c r="A182" s="3">
        <f>TITRES_STAT!B185</f>
        <v>42570</v>
      </c>
      <c r="B182" s="5">
        <f>TITRES_STAT!D185</f>
        <v>3.4691999999999998</v>
      </c>
      <c r="C182" s="2">
        <f t="shared" si="18"/>
        <v>-3.4800000000000164E-2</v>
      </c>
      <c r="D182" s="2">
        <f t="shared" si="19"/>
        <v>0</v>
      </c>
      <c r="E182" s="2">
        <f t="shared" si="20"/>
        <v>3.4800000000000164E-2</v>
      </c>
      <c r="F182" s="2">
        <f t="shared" si="25"/>
        <v>1.8105753377148943E-2</v>
      </c>
      <c r="G182" s="2">
        <f t="shared" si="25"/>
        <v>4.380235943432105E-2</v>
      </c>
      <c r="H182" s="2">
        <f t="shared" si="22"/>
        <v>0.41335109822787991</v>
      </c>
      <c r="I182" s="2">
        <f t="shared" si="23"/>
        <v>29.246172359165186</v>
      </c>
    </row>
    <row r="183" spans="1:9" ht="13.5" x14ac:dyDescent="0.25">
      <c r="A183" s="3">
        <f>TITRES_STAT!B186</f>
        <v>42571</v>
      </c>
      <c r="B183" s="5">
        <f>TITRES_STAT!D186</f>
        <v>3.4691999999999998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1.681248527878116E-2</v>
      </c>
      <c r="G183" s="2">
        <f t="shared" si="25"/>
        <v>4.067361947472669E-2</v>
      </c>
      <c r="H183" s="2">
        <f t="shared" si="22"/>
        <v>0.41335109822787985</v>
      </c>
      <c r="I183" s="2">
        <f t="shared" si="23"/>
        <v>29.246172359165186</v>
      </c>
    </row>
    <row r="184" spans="1:9" ht="13.5" x14ac:dyDescent="0.25">
      <c r="A184" s="3">
        <f>TITRES_STAT!B187</f>
        <v>42572</v>
      </c>
      <c r="B184" s="5">
        <f>TITRES_STAT!D187</f>
        <v>3.5823</v>
      </c>
      <c r="C184" s="2">
        <f t="shared" si="18"/>
        <v>0.1131000000000002</v>
      </c>
      <c r="D184" s="2">
        <f t="shared" si="19"/>
        <v>0.1131000000000002</v>
      </c>
      <c r="E184" s="2">
        <f t="shared" si="20"/>
        <v>0</v>
      </c>
      <c r="F184" s="2">
        <f t="shared" si="25"/>
        <v>2.3690164901725375E-2</v>
      </c>
      <c r="G184" s="2">
        <f t="shared" si="25"/>
        <v>3.776836094081764E-2</v>
      </c>
      <c r="H184" s="2">
        <f t="shared" si="22"/>
        <v>0.62724895419336435</v>
      </c>
      <c r="I184" s="2">
        <f t="shared" si="23"/>
        <v>38.54658825110721</v>
      </c>
    </row>
    <row r="185" spans="1:9" ht="13.5" x14ac:dyDescent="0.25">
      <c r="A185" s="3">
        <f>TITRES_STAT!B188</f>
        <v>42573</v>
      </c>
      <c r="B185" s="5">
        <f>TITRES_STAT!D188</f>
        <v>3.6063000000000001</v>
      </c>
      <c r="C185" s="2">
        <f t="shared" si="18"/>
        <v>2.4000000000000021E-2</v>
      </c>
      <c r="D185" s="2">
        <f t="shared" si="19"/>
        <v>2.4000000000000021E-2</v>
      </c>
      <c r="E185" s="2">
        <f t="shared" si="20"/>
        <v>0</v>
      </c>
      <c r="F185" s="2">
        <f t="shared" si="25"/>
        <v>2.3712295980173565E-2</v>
      </c>
      <c r="G185" s="2">
        <f t="shared" si="25"/>
        <v>3.5070620873616377E-2</v>
      </c>
      <c r="H185" s="2">
        <f t="shared" si="22"/>
        <v>0.67612991699306701</v>
      </c>
      <c r="I185" s="2">
        <f t="shared" si="23"/>
        <v>40.338753585761793</v>
      </c>
    </row>
    <row r="186" spans="1:9" ht="13.5" x14ac:dyDescent="0.25">
      <c r="A186" s="3">
        <f>TITRES_STAT!B189</f>
        <v>42577</v>
      </c>
      <c r="B186" s="5">
        <f>TITRES_STAT!D189</f>
        <v>3.6063000000000001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2.2018560553018311E-2</v>
      </c>
      <c r="G186" s="2">
        <f t="shared" si="25"/>
        <v>3.2565576525500919E-2</v>
      </c>
      <c r="H186" s="2">
        <f t="shared" si="22"/>
        <v>0.67612991699306713</v>
      </c>
      <c r="I186" s="2">
        <f t="shared" si="23"/>
        <v>40.3387535857618</v>
      </c>
    </row>
    <row r="187" spans="1:9" ht="13.5" x14ac:dyDescent="0.25">
      <c r="A187" s="3">
        <f>TITRES_STAT!B190</f>
        <v>42578</v>
      </c>
      <c r="B187" s="5">
        <f>TITRES_STAT!D190</f>
        <v>3.4914000000000001</v>
      </c>
      <c r="C187" s="2">
        <f t="shared" si="18"/>
        <v>-0.1149</v>
      </c>
      <c r="D187" s="2">
        <f t="shared" si="19"/>
        <v>0</v>
      </c>
      <c r="E187" s="2">
        <f t="shared" si="20"/>
        <v>0.1149</v>
      </c>
      <c r="F187" s="2">
        <f t="shared" si="25"/>
        <v>2.0445806227802715E-2</v>
      </c>
      <c r="G187" s="2">
        <f t="shared" si="25"/>
        <v>3.8446606773679427E-2</v>
      </c>
      <c r="H187" s="2">
        <f t="shared" si="22"/>
        <v>0.5317974183823142</v>
      </c>
      <c r="I187" s="2">
        <f t="shared" si="23"/>
        <v>34.717215997395385</v>
      </c>
    </row>
    <row r="188" spans="1:9" ht="13.5" x14ac:dyDescent="0.25">
      <c r="A188" s="3">
        <f>TITRES_STAT!B191</f>
        <v>42579</v>
      </c>
      <c r="B188" s="5">
        <f>TITRES_STAT!D191</f>
        <v>3.3940999999999999</v>
      </c>
      <c r="C188" s="2">
        <f t="shared" si="18"/>
        <v>-9.7300000000000164E-2</v>
      </c>
      <c r="D188" s="2">
        <f t="shared" si="19"/>
        <v>0</v>
      </c>
      <c r="E188" s="2">
        <f t="shared" si="20"/>
        <v>9.7300000000000164E-2</v>
      </c>
      <c r="F188" s="2">
        <f t="shared" si="25"/>
        <v>1.8985391497245378E-2</v>
      </c>
      <c r="G188" s="2">
        <f t="shared" si="25"/>
        <v>4.2650420575559476E-2</v>
      </c>
      <c r="H188" s="2">
        <f t="shared" si="22"/>
        <v>0.4451396080282693</v>
      </c>
      <c r="I188" s="2">
        <f t="shared" si="23"/>
        <v>30.802533233146406</v>
      </c>
    </row>
    <row r="189" spans="1:9" ht="13.5" x14ac:dyDescent="0.25">
      <c r="A189" s="3">
        <f>TITRES_STAT!B192</f>
        <v>42580</v>
      </c>
      <c r="B189" s="5">
        <f>TITRES_STAT!D192</f>
        <v>3.3940999999999999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1.7629292104584995E-2</v>
      </c>
      <c r="G189" s="2">
        <f t="shared" si="26"/>
        <v>3.9603961963019511E-2</v>
      </c>
      <c r="H189" s="2">
        <f t="shared" si="22"/>
        <v>0.44513960802826935</v>
      </c>
      <c r="I189" s="2">
        <f t="shared" si="23"/>
        <v>30.802533233146406</v>
      </c>
    </row>
    <row r="190" spans="1:9" ht="13.5" x14ac:dyDescent="0.25">
      <c r="A190" s="3">
        <f>TITRES_STAT!B193</f>
        <v>42583</v>
      </c>
      <c r="B190" s="5">
        <f>TITRES_STAT!D193</f>
        <v>3.3940999999999999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1.6370056954257493E-2</v>
      </c>
      <c r="G190" s="2">
        <f t="shared" si="26"/>
        <v>3.6775107537089548E-2</v>
      </c>
      <c r="H190" s="2">
        <f t="shared" si="22"/>
        <v>0.4451396080282693</v>
      </c>
      <c r="I190" s="2">
        <f t="shared" si="23"/>
        <v>30.802533233146406</v>
      </c>
    </row>
    <row r="191" spans="1:9" ht="13.5" x14ac:dyDescent="0.25">
      <c r="A191" s="3">
        <f>TITRES_STAT!B194</f>
        <v>42584</v>
      </c>
      <c r="B191" s="5">
        <f>TITRES_STAT!D194</f>
        <v>3.3853</v>
      </c>
      <c r="C191" s="2">
        <f t="shared" si="18"/>
        <v>-8.799999999999919E-3</v>
      </c>
      <c r="D191" s="2">
        <f t="shared" si="19"/>
        <v>0</v>
      </c>
      <c r="E191" s="2">
        <f t="shared" si="20"/>
        <v>8.799999999999919E-3</v>
      </c>
      <c r="F191" s="2">
        <f t="shared" si="26"/>
        <v>1.520076717181053E-2</v>
      </c>
      <c r="G191" s="2">
        <f t="shared" si="26"/>
        <v>3.4776885570154577E-2</v>
      </c>
      <c r="H191" s="2">
        <f t="shared" si="22"/>
        <v>0.43709397557025015</v>
      </c>
      <c r="I191" s="2">
        <f t="shared" si="23"/>
        <v>30.415128237999042</v>
      </c>
    </row>
    <row r="192" spans="1:9" ht="13.5" x14ac:dyDescent="0.25">
      <c r="A192" s="3">
        <f>TITRES_STAT!B195</f>
        <v>42585</v>
      </c>
      <c r="B192" s="5">
        <f>TITRES_STAT!D195</f>
        <v>3.3853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1.4114998088109777E-2</v>
      </c>
      <c r="G192" s="2">
        <f t="shared" si="26"/>
        <v>3.2292822315143535E-2</v>
      </c>
      <c r="H192" s="2">
        <f t="shared" si="22"/>
        <v>0.43709397557025015</v>
      </c>
      <c r="I192" s="2">
        <f t="shared" si="23"/>
        <v>30.415128237999042</v>
      </c>
    </row>
    <row r="193" spans="1:9" ht="13.5" x14ac:dyDescent="0.25">
      <c r="A193" s="3">
        <f>TITRES_STAT!B196</f>
        <v>42586</v>
      </c>
      <c r="B193" s="5">
        <f>TITRES_STAT!D196</f>
        <v>3.3940999999999999</v>
      </c>
      <c r="C193" s="2">
        <f t="shared" si="18"/>
        <v>8.799999999999919E-3</v>
      </c>
      <c r="D193" s="2">
        <f t="shared" si="19"/>
        <v>8.799999999999919E-3</v>
      </c>
      <c r="E193" s="2">
        <f t="shared" si="20"/>
        <v>0</v>
      </c>
      <c r="F193" s="2">
        <f t="shared" si="26"/>
        <v>1.37353553675305E-2</v>
      </c>
      <c r="G193" s="2">
        <f t="shared" si="26"/>
        <v>2.9986192149776138E-2</v>
      </c>
      <c r="H193" s="2">
        <f t="shared" si="22"/>
        <v>0.45805600454117817</v>
      </c>
      <c r="I193" s="2">
        <f t="shared" si="23"/>
        <v>31.415528835280881</v>
      </c>
    </row>
    <row r="194" spans="1:9" ht="13.5" x14ac:dyDescent="0.25">
      <c r="A194" s="3">
        <f>TITRES_STAT!B197</f>
        <v>42587</v>
      </c>
      <c r="B194" s="5">
        <f>TITRES_STAT!D197</f>
        <v>3.2439</v>
      </c>
      <c r="C194" s="2">
        <f t="shared" si="18"/>
        <v>-0.15019999999999989</v>
      </c>
      <c r="D194" s="2">
        <f t="shared" si="19"/>
        <v>0</v>
      </c>
      <c r="E194" s="2">
        <f t="shared" si="20"/>
        <v>0.15019999999999989</v>
      </c>
      <c r="F194" s="2">
        <f t="shared" si="26"/>
        <v>1.2754258555564035E-2</v>
      </c>
      <c r="G194" s="2">
        <f t="shared" si="26"/>
        <v>3.8572892710506408E-2</v>
      </c>
      <c r="H194" s="2">
        <f t="shared" si="22"/>
        <v>0.33065341122549657</v>
      </c>
      <c r="I194" s="2">
        <f t="shared" si="23"/>
        <v>24.848950781328824</v>
      </c>
    </row>
    <row r="195" spans="1:9" ht="13.5" x14ac:dyDescent="0.25">
      <c r="A195" s="3">
        <f>TITRES_STAT!B198</f>
        <v>42590</v>
      </c>
      <c r="B195" s="5">
        <f>TITRES_STAT!D198</f>
        <v>3.4382999999999999</v>
      </c>
      <c r="C195" s="2">
        <f t="shared" ref="C195:C258" si="27">B195-B194</f>
        <v>0.19439999999999991</v>
      </c>
      <c r="D195" s="2">
        <f t="shared" ref="D195:D258" si="28">IF(C195&gt;0,C195,0)</f>
        <v>0.19439999999999991</v>
      </c>
      <c r="E195" s="2">
        <f t="shared" ref="E195:E258" si="29">IF(C195&lt;0,-C195,0)</f>
        <v>0</v>
      </c>
      <c r="F195" s="2">
        <f t="shared" si="26"/>
        <v>2.5728954373023742E-2</v>
      </c>
      <c r="G195" s="2">
        <f t="shared" si="26"/>
        <v>3.5817686088327375E-2</v>
      </c>
      <c r="H195" s="2">
        <f t="shared" si="22"/>
        <v>0.71833100300157449</v>
      </c>
      <c r="I195" s="2">
        <f t="shared" si="23"/>
        <v>41.803994791853057</v>
      </c>
    </row>
    <row r="196" spans="1:9" ht="13.5" x14ac:dyDescent="0.25">
      <c r="A196" s="3">
        <f>TITRES_STAT!B199</f>
        <v>42591</v>
      </c>
      <c r="B196" s="5">
        <f>TITRES_STAT!D199</f>
        <v>3.4824999999999999</v>
      </c>
      <c r="C196" s="2">
        <f t="shared" si="27"/>
        <v>4.4200000000000017E-2</v>
      </c>
      <c r="D196" s="2">
        <f t="shared" si="28"/>
        <v>4.4200000000000017E-2</v>
      </c>
      <c r="E196" s="2">
        <f t="shared" si="29"/>
        <v>0</v>
      </c>
      <c r="F196" s="2">
        <f t="shared" si="26"/>
        <v>2.7048314774950618E-2</v>
      </c>
      <c r="G196" s="2">
        <f t="shared" si="26"/>
        <v>3.3259279939161134E-2</v>
      </c>
      <c r="H196" s="2">
        <f t="shared" si="22"/>
        <v>0.81325617465044953</v>
      </c>
      <c r="I196" s="2">
        <f t="shared" si="23"/>
        <v>44.850594528223517</v>
      </c>
    </row>
    <row r="197" spans="1:9" ht="13.5" x14ac:dyDescent="0.25">
      <c r="A197" s="3">
        <f>TITRES_STAT!B200</f>
        <v>42592</v>
      </c>
      <c r="B197" s="5">
        <f>TITRES_STAT!D200</f>
        <v>3.6063000000000001</v>
      </c>
      <c r="C197" s="2">
        <f t="shared" si="27"/>
        <v>0.12380000000000013</v>
      </c>
      <c r="D197" s="2">
        <f t="shared" si="28"/>
        <v>0.12380000000000013</v>
      </c>
      <c r="E197" s="2">
        <f t="shared" si="29"/>
        <v>0</v>
      </c>
      <c r="F197" s="2">
        <f t="shared" si="26"/>
        <v>3.3959149433882722E-2</v>
      </c>
      <c r="G197" s="2">
        <f t="shared" si="26"/>
        <v>3.0883617086363911E-2</v>
      </c>
      <c r="H197" s="2">
        <f t="shared" si="22"/>
        <v>1.099584590073057</v>
      </c>
      <c r="I197" s="2">
        <f t="shared" si="23"/>
        <v>52.371530790993091</v>
      </c>
    </row>
    <row r="198" spans="1:9" ht="13.5" x14ac:dyDescent="0.25">
      <c r="A198" s="3">
        <f>TITRES_STAT!B201</f>
        <v>42593</v>
      </c>
      <c r="B198" s="5">
        <f>TITRES_STAT!D201</f>
        <v>3.5002</v>
      </c>
      <c r="C198" s="2">
        <f t="shared" si="27"/>
        <v>-0.10610000000000008</v>
      </c>
      <c r="D198" s="2">
        <f t="shared" si="28"/>
        <v>0</v>
      </c>
      <c r="E198" s="2">
        <f t="shared" si="29"/>
        <v>0.10610000000000008</v>
      </c>
      <c r="F198" s="2">
        <f t="shared" si="26"/>
        <v>3.1533495902891097E-2</v>
      </c>
      <c r="G198" s="2">
        <f t="shared" si="26"/>
        <v>3.6256215865909359E-2</v>
      </c>
      <c r="H198" s="2">
        <f t="shared" si="22"/>
        <v>0.86974040588006052</v>
      </c>
      <c r="I198" s="2">
        <f t="shared" si="23"/>
        <v>46.516639590440143</v>
      </c>
    </row>
    <row r="199" spans="1:9" ht="13.5" x14ac:dyDescent="0.25">
      <c r="A199" s="3">
        <f>TITRES_STAT!B202</f>
        <v>42594</v>
      </c>
      <c r="B199" s="5">
        <f>TITRES_STAT!D202</f>
        <v>3.5798000000000001</v>
      </c>
      <c r="C199" s="2">
        <f t="shared" si="27"/>
        <v>7.9600000000000115E-2</v>
      </c>
      <c r="D199" s="2">
        <f t="shared" si="28"/>
        <v>7.9600000000000115E-2</v>
      </c>
      <c r="E199" s="2">
        <f t="shared" si="29"/>
        <v>0</v>
      </c>
      <c r="F199" s="2">
        <f t="shared" si="26"/>
        <v>3.4966817624113168E-2</v>
      </c>
      <c r="G199" s="2">
        <f t="shared" si="26"/>
        <v>3.3666486161201548E-2</v>
      </c>
      <c r="H199" s="2">
        <f t="shared" si="22"/>
        <v>1.0386239139031435</v>
      </c>
      <c r="I199" s="2">
        <f t="shared" si="23"/>
        <v>50.947303561969761</v>
      </c>
    </row>
    <row r="200" spans="1:9" ht="13.5" x14ac:dyDescent="0.25">
      <c r="A200" s="3">
        <f>TITRES_STAT!B203</f>
        <v>42597</v>
      </c>
      <c r="B200" s="5">
        <f>TITRES_STAT!D203</f>
        <v>3.5356000000000001</v>
      </c>
      <c r="C200" s="2">
        <f t="shared" si="27"/>
        <v>-4.4200000000000017E-2</v>
      </c>
      <c r="D200" s="2">
        <f t="shared" si="28"/>
        <v>0</v>
      </c>
      <c r="E200" s="2">
        <f t="shared" si="29"/>
        <v>4.4200000000000017E-2</v>
      </c>
      <c r="F200" s="2">
        <f t="shared" si="26"/>
        <v>3.2469187793819368E-2</v>
      </c>
      <c r="G200" s="2">
        <f t="shared" si="26"/>
        <v>3.4418880006830008E-2</v>
      </c>
      <c r="H200" s="2">
        <f t="shared" si="22"/>
        <v>0.94335399023373956</v>
      </c>
      <c r="I200" s="2">
        <f t="shared" si="23"/>
        <v>48.5425709867854</v>
      </c>
    </row>
    <row r="201" spans="1:9" ht="13.5" x14ac:dyDescent="0.25">
      <c r="A201" s="3">
        <f>TITRES_STAT!B204</f>
        <v>42598</v>
      </c>
      <c r="B201" s="5">
        <f>TITRES_STAT!D204</f>
        <v>3.5266999999999999</v>
      </c>
      <c r="C201" s="2">
        <f t="shared" si="27"/>
        <v>-8.90000000000013E-3</v>
      </c>
      <c r="D201" s="2">
        <f t="shared" si="28"/>
        <v>0</v>
      </c>
      <c r="E201" s="2">
        <f t="shared" si="29"/>
        <v>8.90000000000013E-3</v>
      </c>
      <c r="F201" s="2">
        <f t="shared" si="26"/>
        <v>3.0149960094260842E-2</v>
      </c>
      <c r="G201" s="2">
        <f t="shared" si="26"/>
        <v>3.2596102863485014E-2</v>
      </c>
      <c r="H201" s="2">
        <f t="shared" si="22"/>
        <v>0.92495597466148616</v>
      </c>
      <c r="I201" s="2">
        <f t="shared" si="23"/>
        <v>48.050759956946266</v>
      </c>
    </row>
    <row r="202" spans="1:9" ht="13.5" x14ac:dyDescent="0.25">
      <c r="A202" s="3">
        <f>TITRES_STAT!B205</f>
        <v>42599</v>
      </c>
      <c r="B202" s="5">
        <f>TITRES_STAT!D205</f>
        <v>3.5179</v>
      </c>
      <c r="C202" s="2">
        <f t="shared" si="27"/>
        <v>-8.799999999999919E-3</v>
      </c>
      <c r="D202" s="2">
        <f t="shared" si="28"/>
        <v>0</v>
      </c>
      <c r="E202" s="2">
        <f t="shared" si="29"/>
        <v>8.799999999999919E-3</v>
      </c>
      <c r="F202" s="2">
        <f t="shared" si="26"/>
        <v>2.7996391516099357E-2</v>
      </c>
      <c r="G202" s="2">
        <f t="shared" si="26"/>
        <v>3.0896381230378935E-2</v>
      </c>
      <c r="H202" s="2">
        <f t="shared" si="22"/>
        <v>0.90613820781612586</v>
      </c>
      <c r="I202" s="2">
        <f t="shared" si="23"/>
        <v>47.537906962910839</v>
      </c>
    </row>
    <row r="203" spans="1:9" ht="13.5" x14ac:dyDescent="0.25">
      <c r="A203" s="3">
        <f>TITRES_STAT!B206</f>
        <v>42600</v>
      </c>
      <c r="B203" s="5">
        <f>TITRES_STAT!D206</f>
        <v>3.4737</v>
      </c>
      <c r="C203" s="2">
        <f t="shared" si="27"/>
        <v>-4.4200000000000017E-2</v>
      </c>
      <c r="D203" s="2">
        <f t="shared" si="28"/>
        <v>0</v>
      </c>
      <c r="E203" s="2">
        <f t="shared" si="29"/>
        <v>4.4200000000000017E-2</v>
      </c>
      <c r="F203" s="2">
        <f t="shared" si="26"/>
        <v>2.5996649264949403E-2</v>
      </c>
      <c r="G203" s="2">
        <f t="shared" si="26"/>
        <v>3.1846639713923298E-2</v>
      </c>
      <c r="H203" s="2">
        <f t="shared" si="22"/>
        <v>0.8163074502828539</v>
      </c>
      <c r="I203" s="2">
        <f t="shared" si="23"/>
        <v>44.943241858955659</v>
      </c>
    </row>
    <row r="204" spans="1:9" ht="13.5" x14ac:dyDescent="0.25">
      <c r="A204" s="3">
        <f>TITRES_STAT!B207</f>
        <v>42601</v>
      </c>
      <c r="B204" s="5">
        <f>TITRES_STAT!D207</f>
        <v>3.4647999999999999</v>
      </c>
      <c r="C204" s="2">
        <f t="shared" si="27"/>
        <v>-8.90000000000013E-3</v>
      </c>
      <c r="D204" s="2">
        <f t="shared" si="28"/>
        <v>0</v>
      </c>
      <c r="E204" s="2">
        <f t="shared" si="29"/>
        <v>8.90000000000013E-3</v>
      </c>
      <c r="F204" s="2">
        <f t="shared" si="26"/>
        <v>2.4139745746024448E-2</v>
      </c>
      <c r="G204" s="2">
        <f t="shared" si="26"/>
        <v>3.0207594020071643E-2</v>
      </c>
      <c r="H204" s="2">
        <f t="shared" si="22"/>
        <v>0.79912838241882578</v>
      </c>
      <c r="I204" s="2">
        <f t="shared" si="23"/>
        <v>44.417529634235613</v>
      </c>
    </row>
    <row r="205" spans="1:9" ht="13.5" x14ac:dyDescent="0.25">
      <c r="A205" s="3">
        <f>TITRES_STAT!B208</f>
        <v>42604</v>
      </c>
      <c r="B205" s="5">
        <f>TITRES_STAT!D208</f>
        <v>3.4647999999999999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2.2415478192736985E-2</v>
      </c>
      <c r="G205" s="2">
        <f t="shared" si="30"/>
        <v>2.8049908732923672E-2</v>
      </c>
      <c r="H205" s="2">
        <f t="shared" si="22"/>
        <v>0.79912838241882567</v>
      </c>
      <c r="I205" s="2">
        <f t="shared" si="23"/>
        <v>44.417529634235606</v>
      </c>
    </row>
    <row r="206" spans="1:9" ht="13.5" x14ac:dyDescent="0.25">
      <c r="A206" s="3">
        <f>TITRES_STAT!B209</f>
        <v>42605</v>
      </c>
      <c r="B206" s="5">
        <f>TITRES_STAT!D209</f>
        <v>3.2704</v>
      </c>
      <c r="C206" s="2">
        <f t="shared" si="27"/>
        <v>-0.19439999999999991</v>
      </c>
      <c r="D206" s="2">
        <f t="shared" si="28"/>
        <v>0</v>
      </c>
      <c r="E206" s="2">
        <f t="shared" si="29"/>
        <v>0.19439999999999991</v>
      </c>
      <c r="F206" s="2">
        <f t="shared" si="30"/>
        <v>2.0814372607541487E-2</v>
      </c>
      <c r="G206" s="2">
        <f t="shared" si="30"/>
        <v>3.9932058109143402E-2</v>
      </c>
      <c r="H206" s="2">
        <f t="shared" si="22"/>
        <v>0.52124467390714169</v>
      </c>
      <c r="I206" s="2">
        <f t="shared" si="23"/>
        <v>34.264354896203827</v>
      </c>
    </row>
    <row r="207" spans="1:9" ht="13.5" x14ac:dyDescent="0.25">
      <c r="A207" s="3">
        <f>TITRES_STAT!B210</f>
        <v>42606</v>
      </c>
      <c r="B207" s="5">
        <f>TITRES_STAT!D210</f>
        <v>3.2968999999999999</v>
      </c>
      <c r="C207" s="2">
        <f t="shared" si="27"/>
        <v>2.6499999999999968E-2</v>
      </c>
      <c r="D207" s="2">
        <f t="shared" si="28"/>
        <v>2.6499999999999968E-2</v>
      </c>
      <c r="E207" s="2">
        <f t="shared" si="29"/>
        <v>0</v>
      </c>
      <c r="F207" s="2">
        <f t="shared" si="30"/>
        <v>2.1220488849859949E-2</v>
      </c>
      <c r="G207" s="2">
        <f t="shared" si="30"/>
        <v>3.7079768244204593E-2</v>
      </c>
      <c r="H207" s="2">
        <f t="shared" si="22"/>
        <v>0.57229292022817912</v>
      </c>
      <c r="I207" s="2">
        <f t="shared" si="23"/>
        <v>36.398619676104943</v>
      </c>
    </row>
    <row r="208" spans="1:9" ht="13.5" x14ac:dyDescent="0.25">
      <c r="A208" s="3">
        <f>TITRES_STAT!B211</f>
        <v>42607</v>
      </c>
      <c r="B208" s="5">
        <f>TITRES_STAT!D211</f>
        <v>3.3940999999999999</v>
      </c>
      <c r="C208" s="2">
        <f t="shared" si="27"/>
        <v>9.7199999999999953E-2</v>
      </c>
      <c r="D208" s="2">
        <f t="shared" si="28"/>
        <v>9.7199999999999953E-2</v>
      </c>
      <c r="E208" s="2">
        <f t="shared" si="29"/>
        <v>0</v>
      </c>
      <c r="F208" s="2">
        <f t="shared" si="30"/>
        <v>2.6647596789155664E-2</v>
      </c>
      <c r="G208" s="2">
        <f t="shared" si="30"/>
        <v>3.4431213369618553E-2</v>
      </c>
      <c r="H208" s="2">
        <f t="shared" si="22"/>
        <v>0.77393719771342695</v>
      </c>
      <c r="I208" s="2">
        <f t="shared" si="23"/>
        <v>43.628218558752707</v>
      </c>
    </row>
    <row r="209" spans="1:9" ht="13.5" x14ac:dyDescent="0.25">
      <c r="A209" s="3">
        <f>TITRES_STAT!B212</f>
        <v>42608</v>
      </c>
      <c r="B209" s="5">
        <f>TITRES_STAT!D212</f>
        <v>3.4295</v>
      </c>
      <c r="C209" s="2">
        <f t="shared" si="27"/>
        <v>3.5400000000000098E-2</v>
      </c>
      <c r="D209" s="2">
        <f t="shared" si="28"/>
        <v>3.5400000000000098E-2</v>
      </c>
      <c r="E209" s="2">
        <f t="shared" si="29"/>
        <v>0</v>
      </c>
      <c r="F209" s="2">
        <f t="shared" si="30"/>
        <v>2.7272768447073124E-2</v>
      </c>
      <c r="G209" s="2">
        <f t="shared" si="30"/>
        <v>3.1971840986074369E-2</v>
      </c>
      <c r="H209" s="2">
        <f t="shared" ref="H209:H272" si="31">F209/G209</f>
        <v>0.8530246493766821</v>
      </c>
      <c r="I209" s="2">
        <f t="shared" ref="I209:I272" si="32">IF(G209=0,100,100-(100/(1+H209)))</f>
        <v>46.034177131082494</v>
      </c>
    </row>
    <row r="210" spans="1:9" ht="13.5" x14ac:dyDescent="0.25">
      <c r="A210" s="3">
        <f>TITRES_STAT!B213</f>
        <v>42611</v>
      </c>
      <c r="B210" s="5">
        <f>TITRES_STAT!D213</f>
        <v>3.4472</v>
      </c>
      <c r="C210" s="2">
        <f t="shared" si="27"/>
        <v>1.7700000000000049E-2</v>
      </c>
      <c r="D210" s="2">
        <f t="shared" si="28"/>
        <v>1.7700000000000049E-2</v>
      </c>
      <c r="E210" s="2">
        <f t="shared" si="29"/>
        <v>0</v>
      </c>
      <c r="F210" s="2">
        <f t="shared" si="30"/>
        <v>2.6588999272282192E-2</v>
      </c>
      <c r="G210" s="2">
        <f t="shared" si="30"/>
        <v>2.968813805849763E-2</v>
      </c>
      <c r="H210" s="2">
        <f t="shared" si="31"/>
        <v>0.89561020027228111</v>
      </c>
      <c r="I210" s="2">
        <f t="shared" si="32"/>
        <v>47.246538351800261</v>
      </c>
    </row>
    <row r="211" spans="1:9" ht="13.5" x14ac:dyDescent="0.25">
      <c r="A211" s="3">
        <f>TITRES_STAT!B214</f>
        <v>42612</v>
      </c>
      <c r="B211" s="5">
        <f>TITRES_STAT!D214</f>
        <v>3.456</v>
      </c>
      <c r="C211" s="2">
        <f t="shared" si="27"/>
        <v>8.799999999999919E-3</v>
      </c>
      <c r="D211" s="2">
        <f t="shared" si="28"/>
        <v>8.799999999999919E-3</v>
      </c>
      <c r="E211" s="2">
        <f t="shared" si="29"/>
        <v>0</v>
      </c>
      <c r="F211" s="2">
        <f t="shared" si="30"/>
        <v>2.531835646711917E-2</v>
      </c>
      <c r="G211" s="2">
        <f t="shared" si="30"/>
        <v>2.7567556768604944E-2</v>
      </c>
      <c r="H211" s="2">
        <f t="shared" si="31"/>
        <v>0.91841132965227967</v>
      </c>
      <c r="I211" s="2">
        <f t="shared" si="32"/>
        <v>47.873535537279466</v>
      </c>
    </row>
    <row r="212" spans="1:9" ht="13.5" x14ac:dyDescent="0.25">
      <c r="A212" s="3">
        <f>TITRES_STAT!B215</f>
        <v>42613</v>
      </c>
      <c r="B212" s="5">
        <f>TITRES_STAT!D215</f>
        <v>3.3056999999999999</v>
      </c>
      <c r="C212" s="2">
        <f t="shared" si="27"/>
        <v>-0.1503000000000001</v>
      </c>
      <c r="D212" s="2">
        <f t="shared" si="28"/>
        <v>0</v>
      </c>
      <c r="E212" s="2">
        <f t="shared" si="29"/>
        <v>0.1503000000000001</v>
      </c>
      <c r="F212" s="2">
        <f t="shared" si="30"/>
        <v>2.3509902433753515E-2</v>
      </c>
      <c r="G212" s="2">
        <f t="shared" si="30"/>
        <v>3.6334159856561743E-2</v>
      </c>
      <c r="H212" s="2">
        <f t="shared" si="31"/>
        <v>0.64704681562928057</v>
      </c>
      <c r="I212" s="2">
        <f t="shared" si="32"/>
        <v>39.285271644331857</v>
      </c>
    </row>
    <row r="213" spans="1:9" ht="13.5" x14ac:dyDescent="0.25">
      <c r="A213" s="3">
        <f>TITRES_STAT!B216</f>
        <v>42614</v>
      </c>
      <c r="B213" s="5">
        <f>TITRES_STAT!D216</f>
        <v>3.403</v>
      </c>
      <c r="C213" s="2">
        <f t="shared" si="27"/>
        <v>9.7300000000000164E-2</v>
      </c>
      <c r="D213" s="2">
        <f t="shared" si="28"/>
        <v>9.7300000000000164E-2</v>
      </c>
      <c r="E213" s="2">
        <f t="shared" si="29"/>
        <v>0</v>
      </c>
      <c r="F213" s="2">
        <f t="shared" si="30"/>
        <v>2.8780623688485416E-2</v>
      </c>
      <c r="G213" s="2">
        <f t="shared" si="30"/>
        <v>3.3738862723950193E-2</v>
      </c>
      <c r="H213" s="2">
        <f t="shared" si="31"/>
        <v>0.85304071817616212</v>
      </c>
      <c r="I213" s="2">
        <f t="shared" si="32"/>
        <v>46.034645100284649</v>
      </c>
    </row>
    <row r="214" spans="1:9" ht="13.5" x14ac:dyDescent="0.25">
      <c r="A214" s="3">
        <f>TITRES_STAT!B217</f>
        <v>42615</v>
      </c>
      <c r="B214" s="5">
        <f>TITRES_STAT!D217</f>
        <v>3.4472</v>
      </c>
      <c r="C214" s="2">
        <f t="shared" si="27"/>
        <v>4.4200000000000017E-2</v>
      </c>
      <c r="D214" s="2">
        <f t="shared" si="28"/>
        <v>4.4200000000000017E-2</v>
      </c>
      <c r="E214" s="2">
        <f t="shared" si="29"/>
        <v>0</v>
      </c>
      <c r="F214" s="2">
        <f t="shared" si="30"/>
        <v>2.9882007710736458E-2</v>
      </c>
      <c r="G214" s="2">
        <f t="shared" si="30"/>
        <v>3.1328943957953749E-2</v>
      </c>
      <c r="H214" s="2">
        <f t="shared" si="31"/>
        <v>0.95381471366672277</v>
      </c>
      <c r="I214" s="2">
        <f t="shared" si="32"/>
        <v>48.818074047395179</v>
      </c>
    </row>
    <row r="215" spans="1:9" ht="13.5" x14ac:dyDescent="0.25">
      <c r="A215" s="3">
        <f>TITRES_STAT!B218</f>
        <v>42618</v>
      </c>
      <c r="B215" s="5">
        <f>TITRES_STAT!D218</f>
        <v>3.403</v>
      </c>
      <c r="C215" s="2">
        <f t="shared" si="27"/>
        <v>-4.4200000000000017E-2</v>
      </c>
      <c r="D215" s="2">
        <f t="shared" si="28"/>
        <v>0</v>
      </c>
      <c r="E215" s="2">
        <f t="shared" si="29"/>
        <v>4.4200000000000017E-2</v>
      </c>
      <c r="F215" s="2">
        <f t="shared" si="30"/>
        <v>2.7747578588540996E-2</v>
      </c>
      <c r="G215" s="2">
        <f t="shared" si="30"/>
        <v>3.2248305103814198E-2</v>
      </c>
      <c r="H215" s="2">
        <f t="shared" si="31"/>
        <v>0.86043525385956254</v>
      </c>
      <c r="I215" s="2">
        <f t="shared" si="32"/>
        <v>46.249137242188255</v>
      </c>
    </row>
    <row r="216" spans="1:9" ht="13.5" x14ac:dyDescent="0.25">
      <c r="A216" s="3">
        <f>TITRES_STAT!B219</f>
        <v>42619</v>
      </c>
      <c r="B216" s="5">
        <f>TITRES_STAT!D219</f>
        <v>3.3588</v>
      </c>
      <c r="C216" s="2">
        <f t="shared" si="27"/>
        <v>-4.4200000000000017E-2</v>
      </c>
      <c r="D216" s="2">
        <f t="shared" si="28"/>
        <v>0</v>
      </c>
      <c r="E216" s="2">
        <f t="shared" si="29"/>
        <v>4.4200000000000017E-2</v>
      </c>
      <c r="F216" s="2">
        <f t="shared" si="30"/>
        <v>2.5765608689359499E-2</v>
      </c>
      <c r="G216" s="2">
        <f t="shared" si="30"/>
        <v>3.3101997596398904E-2</v>
      </c>
      <c r="H216" s="2">
        <f t="shared" si="31"/>
        <v>0.77837020603742912</v>
      </c>
      <c r="I216" s="2">
        <f t="shared" si="32"/>
        <v>43.768738555949852</v>
      </c>
    </row>
    <row r="217" spans="1:9" ht="13.5" x14ac:dyDescent="0.25">
      <c r="A217" s="3">
        <f>TITRES_STAT!B220</f>
        <v>42620</v>
      </c>
      <c r="B217" s="5">
        <f>TITRES_STAT!D220</f>
        <v>3.3588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2.3925208068690966E-2</v>
      </c>
      <c r="G217" s="2">
        <f t="shared" si="30"/>
        <v>3.0737569196656125E-2</v>
      </c>
      <c r="H217" s="2">
        <f t="shared" si="31"/>
        <v>0.77837020603742924</v>
      </c>
      <c r="I217" s="2">
        <f t="shared" si="32"/>
        <v>43.768738555949852</v>
      </c>
    </row>
    <row r="218" spans="1:9" ht="13.5" x14ac:dyDescent="0.25">
      <c r="A218" s="3">
        <f>TITRES_STAT!B221</f>
        <v>42621</v>
      </c>
      <c r="B218" s="5">
        <f>TITRES_STAT!D221</f>
        <v>3.2616000000000001</v>
      </c>
      <c r="C218" s="2">
        <f t="shared" si="27"/>
        <v>-9.7199999999999953E-2</v>
      </c>
      <c r="D218" s="2">
        <f t="shared" si="28"/>
        <v>0</v>
      </c>
      <c r="E218" s="2">
        <f t="shared" si="29"/>
        <v>9.7199999999999953E-2</v>
      </c>
      <c r="F218" s="2">
        <f t="shared" si="30"/>
        <v>2.2216264635213038E-2</v>
      </c>
      <c r="G218" s="2">
        <f t="shared" si="30"/>
        <v>3.5484885682609255E-2</v>
      </c>
      <c r="H218" s="2">
        <f t="shared" si="31"/>
        <v>0.62607682701655087</v>
      </c>
      <c r="I218" s="2">
        <f t="shared" si="32"/>
        <v>38.502290704507928</v>
      </c>
    </row>
    <row r="219" spans="1:9" ht="13.5" x14ac:dyDescent="0.25">
      <c r="A219" s="3">
        <f>TITRES_STAT!B222</f>
        <v>42622</v>
      </c>
      <c r="B219" s="5">
        <f>TITRES_STAT!D222</f>
        <v>3.2174</v>
      </c>
      <c r="C219" s="2">
        <f t="shared" si="27"/>
        <v>-4.4200000000000017E-2</v>
      </c>
      <c r="D219" s="2">
        <f t="shared" si="28"/>
        <v>0</v>
      </c>
      <c r="E219" s="2">
        <f t="shared" si="29"/>
        <v>4.4200000000000017E-2</v>
      </c>
      <c r="F219" s="2">
        <f t="shared" si="30"/>
        <v>2.0629388589840678E-2</v>
      </c>
      <c r="G219" s="2">
        <f t="shared" si="30"/>
        <v>3.6107393848137166E-2</v>
      </c>
      <c r="H219" s="2">
        <f t="shared" si="31"/>
        <v>0.57133418924127033</v>
      </c>
      <c r="I219" s="2">
        <f t="shared" si="32"/>
        <v>36.359814045485962</v>
      </c>
    </row>
    <row r="220" spans="1:9" ht="13.5" x14ac:dyDescent="0.25">
      <c r="A220" s="3">
        <f>TITRES_STAT!B223</f>
        <v>42627</v>
      </c>
      <c r="B220" s="5">
        <f>TITRES_STAT!D223</f>
        <v>3.2174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1.9155860833423487E-2</v>
      </c>
      <c r="G220" s="2">
        <f t="shared" si="30"/>
        <v>3.3528294287555944E-2</v>
      </c>
      <c r="H220" s="2">
        <f t="shared" si="31"/>
        <v>0.57133418924127022</v>
      </c>
      <c r="I220" s="2">
        <f t="shared" si="32"/>
        <v>36.359814045485955</v>
      </c>
    </row>
    <row r="221" spans="1:9" ht="13.5" x14ac:dyDescent="0.25">
      <c r="A221" s="3">
        <f>TITRES_STAT!B224</f>
        <v>42628</v>
      </c>
      <c r="B221" s="5">
        <f>TITRES_STAT!D224</f>
        <v>3.129</v>
      </c>
      <c r="C221" s="2">
        <f t="shared" si="27"/>
        <v>-8.8400000000000034E-2</v>
      </c>
      <c r="D221" s="2">
        <f t="shared" si="28"/>
        <v>0</v>
      </c>
      <c r="E221" s="2">
        <f t="shared" si="29"/>
        <v>8.8400000000000034E-2</v>
      </c>
      <c r="F221" s="2">
        <f t="shared" ref="F221:G236" si="33">((F220*13)+D221)/14</f>
        <v>1.7787585059607525E-2</v>
      </c>
      <c r="G221" s="2">
        <f t="shared" si="33"/>
        <v>3.7447701838444813E-2</v>
      </c>
      <c r="H221" s="2">
        <f t="shared" si="31"/>
        <v>0.47499804223890491</v>
      </c>
      <c r="I221" s="2">
        <f t="shared" si="32"/>
        <v>32.20329984424275</v>
      </c>
    </row>
    <row r="222" spans="1:9" ht="13.5" x14ac:dyDescent="0.25">
      <c r="A222" s="3">
        <f>TITRES_STAT!B225</f>
        <v>42629</v>
      </c>
      <c r="B222" s="5">
        <f>TITRES_STAT!D225</f>
        <v>3.0935999999999999</v>
      </c>
      <c r="C222" s="2">
        <f t="shared" si="27"/>
        <v>-3.5400000000000098E-2</v>
      </c>
      <c r="D222" s="2">
        <f t="shared" si="28"/>
        <v>0</v>
      </c>
      <c r="E222" s="2">
        <f t="shared" si="29"/>
        <v>3.5400000000000098E-2</v>
      </c>
      <c r="F222" s="2">
        <f t="shared" si="33"/>
        <v>1.6517043269635559E-2</v>
      </c>
      <c r="G222" s="2">
        <f t="shared" si="33"/>
        <v>3.730143742141305E-2</v>
      </c>
      <c r="H222" s="2">
        <f t="shared" si="31"/>
        <v>0.44279910940252076</v>
      </c>
      <c r="I222" s="2">
        <f t="shared" si="32"/>
        <v>30.690281586456535</v>
      </c>
    </row>
    <row r="223" spans="1:9" ht="13.5" x14ac:dyDescent="0.25">
      <c r="A223" s="3">
        <f>TITRES_STAT!B226</f>
        <v>42632</v>
      </c>
      <c r="B223" s="5">
        <f>TITRES_STAT!D226</f>
        <v>3.0051999999999999</v>
      </c>
      <c r="C223" s="2">
        <f t="shared" si="27"/>
        <v>-8.8400000000000034E-2</v>
      </c>
      <c r="D223" s="2">
        <f t="shared" si="28"/>
        <v>0</v>
      </c>
      <c r="E223" s="2">
        <f t="shared" si="29"/>
        <v>8.8400000000000034E-2</v>
      </c>
      <c r="F223" s="2">
        <f t="shared" si="33"/>
        <v>1.533725446466159E-2</v>
      </c>
      <c r="G223" s="2">
        <f t="shared" si="33"/>
        <v>4.0951334748454978E-2</v>
      </c>
      <c r="H223" s="2">
        <f t="shared" si="31"/>
        <v>0.37452392110956134</v>
      </c>
      <c r="I223" s="2">
        <f t="shared" si="32"/>
        <v>27.247537518825666</v>
      </c>
    </row>
    <row r="224" spans="1:9" ht="13.5" x14ac:dyDescent="0.25">
      <c r="A224" s="3">
        <f>TITRES_STAT!B227</f>
        <v>42633</v>
      </c>
      <c r="B224" s="5">
        <f>TITRES_STAT!D227</f>
        <v>3.0935999999999999</v>
      </c>
      <c r="C224" s="2">
        <f t="shared" si="27"/>
        <v>8.8400000000000034E-2</v>
      </c>
      <c r="D224" s="2">
        <f t="shared" si="28"/>
        <v>8.8400000000000034E-2</v>
      </c>
      <c r="E224" s="2">
        <f t="shared" si="29"/>
        <v>0</v>
      </c>
      <c r="F224" s="2">
        <f t="shared" si="33"/>
        <v>2.0556022002900052E-2</v>
      </c>
      <c r="G224" s="2">
        <f t="shared" si="33"/>
        <v>3.802623940927962E-2</v>
      </c>
      <c r="H224" s="2">
        <f t="shared" si="31"/>
        <v>0.54057467480951382</v>
      </c>
      <c r="I224" s="2">
        <f t="shared" si="32"/>
        <v>35.089157549364103</v>
      </c>
    </row>
    <row r="225" spans="1:9" ht="13.5" x14ac:dyDescent="0.25">
      <c r="A225" s="3">
        <f>TITRES_STAT!B228</f>
        <v>42634</v>
      </c>
      <c r="B225" s="5">
        <f>TITRES_STAT!D228</f>
        <v>3.0051999999999999</v>
      </c>
      <c r="C225" s="2">
        <f t="shared" si="27"/>
        <v>-8.8400000000000034E-2</v>
      </c>
      <c r="D225" s="2">
        <f t="shared" si="28"/>
        <v>0</v>
      </c>
      <c r="E225" s="2">
        <f t="shared" si="29"/>
        <v>8.8400000000000034E-2</v>
      </c>
      <c r="F225" s="2">
        <f t="shared" si="33"/>
        <v>1.9087734716978617E-2</v>
      </c>
      <c r="G225" s="2">
        <f t="shared" si="33"/>
        <v>4.1624365165759646E-2</v>
      </c>
      <c r="H225" s="2">
        <f t="shared" si="31"/>
        <v>0.4585711911993377</v>
      </c>
      <c r="I225" s="2">
        <f t="shared" si="32"/>
        <v>31.439753778646136</v>
      </c>
    </row>
    <row r="226" spans="1:9" ht="13.5" x14ac:dyDescent="0.25">
      <c r="A226" s="3">
        <f>TITRES_STAT!B229</f>
        <v>42635</v>
      </c>
      <c r="B226" s="5">
        <f>TITRES_STAT!D229</f>
        <v>2.8725999999999998</v>
      </c>
      <c r="C226" s="2">
        <f t="shared" si="27"/>
        <v>-0.13260000000000005</v>
      </c>
      <c r="D226" s="2">
        <f t="shared" si="28"/>
        <v>0</v>
      </c>
      <c r="E226" s="2">
        <f t="shared" si="29"/>
        <v>0.13260000000000005</v>
      </c>
      <c r="F226" s="2">
        <f t="shared" si="33"/>
        <v>1.7724325094337287E-2</v>
      </c>
      <c r="G226" s="2">
        <f t="shared" si="33"/>
        <v>4.8122624796776814E-2</v>
      </c>
      <c r="H226" s="2">
        <f t="shared" si="31"/>
        <v>0.36831584247924143</v>
      </c>
      <c r="I226" s="2">
        <f t="shared" si="32"/>
        <v>26.917458019918314</v>
      </c>
    </row>
    <row r="227" spans="1:9" ht="13.5" x14ac:dyDescent="0.25">
      <c r="A227" s="3">
        <f>TITRES_STAT!B230</f>
        <v>42636</v>
      </c>
      <c r="B227" s="5">
        <f>TITRES_STAT!D230</f>
        <v>2.8725999999999998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1.6458301873313198E-2</v>
      </c>
      <c r="G227" s="2">
        <f t="shared" si="33"/>
        <v>4.4685294454149892E-2</v>
      </c>
      <c r="H227" s="2">
        <f t="shared" si="31"/>
        <v>0.36831584247924154</v>
      </c>
      <c r="I227" s="2">
        <f t="shared" si="32"/>
        <v>26.917458019918314</v>
      </c>
    </row>
    <row r="228" spans="1:9" ht="13.5" x14ac:dyDescent="0.25">
      <c r="A228" s="3">
        <f>TITRES_STAT!B231</f>
        <v>42639</v>
      </c>
      <c r="B228" s="5">
        <f>TITRES_STAT!D231</f>
        <v>2.7930999999999999</v>
      </c>
      <c r="C228" s="2">
        <f t="shared" si="27"/>
        <v>-7.9499999999999904E-2</v>
      </c>
      <c r="D228" s="2">
        <f t="shared" si="28"/>
        <v>0</v>
      </c>
      <c r="E228" s="2">
        <f t="shared" si="29"/>
        <v>7.9499999999999904E-2</v>
      </c>
      <c r="F228" s="2">
        <f t="shared" si="33"/>
        <v>1.5282708882362255E-2</v>
      </c>
      <c r="G228" s="2">
        <f t="shared" si="33"/>
        <v>4.7172059135996321E-2</v>
      </c>
      <c r="H228" s="2">
        <f t="shared" si="31"/>
        <v>0.32397798956162671</v>
      </c>
      <c r="I228" s="2">
        <f t="shared" si="32"/>
        <v>24.470043468690648</v>
      </c>
    </row>
    <row r="229" spans="1:9" ht="13.5" x14ac:dyDescent="0.25">
      <c r="A229" s="3">
        <f>TITRES_STAT!B232</f>
        <v>42640</v>
      </c>
      <c r="B229" s="5">
        <f>TITRES_STAT!D232</f>
        <v>2.8195999999999999</v>
      </c>
      <c r="C229" s="2">
        <f t="shared" si="27"/>
        <v>2.6499999999999968E-2</v>
      </c>
      <c r="D229" s="2">
        <f t="shared" si="28"/>
        <v>2.6499999999999968E-2</v>
      </c>
      <c r="E229" s="2">
        <f t="shared" si="29"/>
        <v>0</v>
      </c>
      <c r="F229" s="2">
        <f t="shared" si="33"/>
        <v>1.6083943962193519E-2</v>
      </c>
      <c r="G229" s="2">
        <f t="shared" si="33"/>
        <v>4.3802626340568016E-2</v>
      </c>
      <c r="H229" s="2">
        <f t="shared" si="31"/>
        <v>0.3671913149028988</v>
      </c>
      <c r="I229" s="2">
        <f t="shared" si="32"/>
        <v>26.857346949207155</v>
      </c>
    </row>
    <row r="230" spans="1:9" ht="13.5" x14ac:dyDescent="0.25">
      <c r="A230" s="3">
        <f>TITRES_STAT!B233</f>
        <v>42641</v>
      </c>
      <c r="B230" s="5">
        <f>TITRES_STAT!D233</f>
        <v>2.7401</v>
      </c>
      <c r="C230" s="2">
        <f t="shared" si="27"/>
        <v>-7.9499999999999904E-2</v>
      </c>
      <c r="D230" s="2">
        <f t="shared" si="28"/>
        <v>0</v>
      </c>
      <c r="E230" s="2">
        <f t="shared" si="29"/>
        <v>7.9499999999999904E-2</v>
      </c>
      <c r="F230" s="2">
        <f t="shared" si="33"/>
        <v>1.4935090822036839E-2</v>
      </c>
      <c r="G230" s="2">
        <f t="shared" si="33"/>
        <v>4.6352438744813151E-2</v>
      </c>
      <c r="H230" s="2">
        <f t="shared" si="31"/>
        <v>0.32220722849686262</v>
      </c>
      <c r="I230" s="2">
        <f t="shared" si="32"/>
        <v>24.368890258084619</v>
      </c>
    </row>
    <row r="231" spans="1:9" ht="13.5" x14ac:dyDescent="0.25">
      <c r="A231" s="3">
        <f>TITRES_STAT!B234</f>
        <v>42642</v>
      </c>
      <c r="B231" s="5">
        <f>TITRES_STAT!D234</f>
        <v>2.7401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1.386829862046278E-2</v>
      </c>
      <c r="G231" s="2">
        <f t="shared" si="33"/>
        <v>4.3041550263040781E-2</v>
      </c>
      <c r="H231" s="2">
        <f t="shared" si="31"/>
        <v>0.32220722849686262</v>
      </c>
      <c r="I231" s="2">
        <f t="shared" si="32"/>
        <v>24.368890258084619</v>
      </c>
    </row>
    <row r="232" spans="1:9" ht="13.5" x14ac:dyDescent="0.25">
      <c r="A232" s="3">
        <f>TITRES_STAT!B235</f>
        <v>42643</v>
      </c>
      <c r="B232" s="5">
        <f>TITRES_STAT!D235</f>
        <v>2.8195999999999999</v>
      </c>
      <c r="C232" s="2">
        <f t="shared" si="27"/>
        <v>7.9499999999999904E-2</v>
      </c>
      <c r="D232" s="2">
        <f t="shared" si="28"/>
        <v>7.9499999999999904E-2</v>
      </c>
      <c r="E232" s="2">
        <f t="shared" si="29"/>
        <v>0</v>
      </c>
      <c r="F232" s="2">
        <f t="shared" si="33"/>
        <v>1.8556277290429718E-2</v>
      </c>
      <c r="G232" s="2">
        <f t="shared" si="33"/>
        <v>3.9967153815680723E-2</v>
      </c>
      <c r="H232" s="2">
        <f t="shared" si="31"/>
        <v>0.4642881846429941</v>
      </c>
      <c r="I232" s="2">
        <f t="shared" si="32"/>
        <v>31.70743228773587</v>
      </c>
    </row>
    <row r="233" spans="1:9" ht="13.5" x14ac:dyDescent="0.25">
      <c r="A233" s="3">
        <f>TITRES_STAT!B236</f>
        <v>42647</v>
      </c>
      <c r="B233" s="5">
        <f>TITRES_STAT!D236</f>
        <v>2.8992</v>
      </c>
      <c r="C233" s="2">
        <f t="shared" si="27"/>
        <v>7.9600000000000115E-2</v>
      </c>
      <c r="D233" s="2">
        <f t="shared" si="28"/>
        <v>7.9600000000000115E-2</v>
      </c>
      <c r="E233" s="2">
        <f t="shared" si="29"/>
        <v>0</v>
      </c>
      <c r="F233" s="2">
        <f t="shared" si="33"/>
        <v>2.2916543198256176E-2</v>
      </c>
      <c r="G233" s="2">
        <f t="shared" si="33"/>
        <v>3.7112357114560672E-2</v>
      </c>
      <c r="H233" s="2">
        <f t="shared" si="31"/>
        <v>0.61749091084449315</v>
      </c>
      <c r="I233" s="2">
        <f t="shared" si="32"/>
        <v>38.175850430102308</v>
      </c>
    </row>
    <row r="234" spans="1:9" ht="13.5" x14ac:dyDescent="0.25">
      <c r="A234" s="3">
        <f>TITRES_STAT!B237</f>
        <v>42648</v>
      </c>
      <c r="B234" s="5">
        <f>TITRES_STAT!D237</f>
        <v>2.9874999999999998</v>
      </c>
      <c r="C234" s="2">
        <f t="shared" si="27"/>
        <v>8.8299999999999823E-2</v>
      </c>
      <c r="D234" s="2">
        <f t="shared" si="28"/>
        <v>8.8299999999999823E-2</v>
      </c>
      <c r="E234" s="2">
        <f t="shared" si="29"/>
        <v>0</v>
      </c>
      <c r="F234" s="2">
        <f t="shared" si="33"/>
        <v>2.7586790112666435E-2</v>
      </c>
      <c r="G234" s="2">
        <f t="shared" si="33"/>
        <v>3.4461474463520624E-2</v>
      </c>
      <c r="H234" s="2">
        <f t="shared" si="31"/>
        <v>0.80051102113661965</v>
      </c>
      <c r="I234" s="2">
        <f t="shared" si="32"/>
        <v>44.460212225264591</v>
      </c>
    </row>
    <row r="235" spans="1:9" ht="13.5" x14ac:dyDescent="0.25">
      <c r="A235" s="3">
        <f>TITRES_STAT!B238</f>
        <v>42649</v>
      </c>
      <c r="B235" s="5">
        <f>TITRES_STAT!D238</f>
        <v>2.8725999999999998</v>
      </c>
      <c r="C235" s="2">
        <f t="shared" si="27"/>
        <v>-0.1149</v>
      </c>
      <c r="D235" s="2">
        <f t="shared" si="28"/>
        <v>0</v>
      </c>
      <c r="E235" s="2">
        <f t="shared" si="29"/>
        <v>0.1149</v>
      </c>
      <c r="F235" s="2">
        <f t="shared" si="33"/>
        <v>2.561630510461883E-2</v>
      </c>
      <c r="G235" s="2">
        <f t="shared" si="33"/>
        <v>4.0207083430412009E-2</v>
      </c>
      <c r="H235" s="2">
        <f t="shared" si="31"/>
        <v>0.63710925834633048</v>
      </c>
      <c r="I235" s="2">
        <f t="shared" si="32"/>
        <v>38.916721965758377</v>
      </c>
    </row>
    <row r="236" spans="1:9" ht="13.5" x14ac:dyDescent="0.25">
      <c r="A236" s="3">
        <f>TITRES_STAT!B239</f>
        <v>42650</v>
      </c>
      <c r="B236" s="5">
        <f>TITRES_STAT!D239</f>
        <v>2.9167999999999998</v>
      </c>
      <c r="C236" s="2">
        <f t="shared" si="27"/>
        <v>4.4200000000000017E-2</v>
      </c>
      <c r="D236" s="2">
        <f t="shared" si="28"/>
        <v>4.4200000000000017E-2</v>
      </c>
      <c r="E236" s="2">
        <f t="shared" si="29"/>
        <v>0</v>
      </c>
      <c r="F236" s="2">
        <f t="shared" si="33"/>
        <v>2.6943711882860343E-2</v>
      </c>
      <c r="G236" s="2">
        <f t="shared" si="33"/>
        <v>3.733514889966829E-2</v>
      </c>
      <c r="H236" s="2">
        <f t="shared" si="31"/>
        <v>0.72167147251151653</v>
      </c>
      <c r="I236" s="2">
        <f t="shared" si="32"/>
        <v>41.916909470467466</v>
      </c>
    </row>
    <row r="237" spans="1:9" ht="13.5" x14ac:dyDescent="0.25">
      <c r="A237" s="3">
        <f>TITRES_STAT!B240</f>
        <v>42653</v>
      </c>
      <c r="B237" s="5">
        <f>TITRES_STAT!D240</f>
        <v>2.9786999999999999</v>
      </c>
      <c r="C237" s="2">
        <f t="shared" si="27"/>
        <v>6.1900000000000066E-2</v>
      </c>
      <c r="D237" s="2">
        <f t="shared" si="28"/>
        <v>6.1900000000000066E-2</v>
      </c>
      <c r="E237" s="2">
        <f t="shared" si="29"/>
        <v>0</v>
      </c>
      <c r="F237" s="2">
        <f t="shared" ref="F237:G252" si="34">((F236*13)+D237)/14</f>
        <v>2.9440589605513181E-2</v>
      </c>
      <c r="G237" s="2">
        <f t="shared" si="34"/>
        <v>3.4668352549691986E-2</v>
      </c>
      <c r="H237" s="2">
        <f t="shared" si="31"/>
        <v>0.84920647911706859</v>
      </c>
      <c r="I237" s="2">
        <f t="shared" si="32"/>
        <v>45.922750580158848</v>
      </c>
    </row>
    <row r="238" spans="1:9" ht="13.5" x14ac:dyDescent="0.25">
      <c r="A238" s="3">
        <f>TITRES_STAT!B241</f>
        <v>42654</v>
      </c>
      <c r="B238" s="5">
        <f>TITRES_STAT!D241</f>
        <v>2.9786999999999999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2.7337690347976527E-2</v>
      </c>
      <c r="G238" s="2">
        <f t="shared" si="34"/>
        <v>3.2192041653285416E-2</v>
      </c>
      <c r="H238" s="2">
        <f t="shared" si="31"/>
        <v>0.8492064791170687</v>
      </c>
      <c r="I238" s="2">
        <f t="shared" si="32"/>
        <v>45.922750580158855</v>
      </c>
    </row>
    <row r="239" spans="1:9" ht="13.5" x14ac:dyDescent="0.25">
      <c r="A239" s="3">
        <f>TITRES_STAT!B242</f>
        <v>42655</v>
      </c>
      <c r="B239" s="5">
        <f>TITRES_STAT!D242</f>
        <v>2.9167999999999998</v>
      </c>
      <c r="C239" s="2">
        <f t="shared" si="27"/>
        <v>-6.1900000000000066E-2</v>
      </c>
      <c r="D239" s="2">
        <f t="shared" si="28"/>
        <v>0</v>
      </c>
      <c r="E239" s="2">
        <f t="shared" si="29"/>
        <v>6.1900000000000066E-2</v>
      </c>
      <c r="F239" s="2">
        <f t="shared" si="34"/>
        <v>2.5384998180263917E-2</v>
      </c>
      <c r="G239" s="2">
        <f t="shared" si="34"/>
        <v>3.4314038678050753E-2</v>
      </c>
      <c r="H239" s="2">
        <f t="shared" si="31"/>
        <v>0.73978462338511131</v>
      </c>
      <c r="I239" s="2">
        <f t="shared" si="32"/>
        <v>42.521620977756839</v>
      </c>
    </row>
    <row r="240" spans="1:9" ht="13.5" x14ac:dyDescent="0.25">
      <c r="A240" s="3">
        <f>TITRES_STAT!B243</f>
        <v>42656</v>
      </c>
      <c r="B240" s="5">
        <f>TITRES_STAT!D243</f>
        <v>2.7930999999999999</v>
      </c>
      <c r="C240" s="2">
        <f t="shared" si="27"/>
        <v>-0.12369999999999992</v>
      </c>
      <c r="D240" s="2">
        <f t="shared" si="28"/>
        <v>0</v>
      </c>
      <c r="E240" s="2">
        <f t="shared" si="29"/>
        <v>0.12369999999999992</v>
      </c>
      <c r="F240" s="2">
        <f t="shared" si="34"/>
        <v>2.3571784024530779E-2</v>
      </c>
      <c r="G240" s="2">
        <f t="shared" si="34"/>
        <v>4.0698750201047122E-2</v>
      </c>
      <c r="H240" s="2">
        <f t="shared" si="31"/>
        <v>0.57917709777545723</v>
      </c>
      <c r="I240" s="2">
        <f t="shared" si="32"/>
        <v>36.675880025826601</v>
      </c>
    </row>
    <row r="241" spans="1:9" ht="13.5" x14ac:dyDescent="0.25">
      <c r="A241" s="3">
        <f>TITRES_STAT!B244</f>
        <v>42657</v>
      </c>
      <c r="B241" s="5">
        <f>TITRES_STAT!D244</f>
        <v>2.8637999999999999</v>
      </c>
      <c r="C241" s="2">
        <f t="shared" si="27"/>
        <v>7.0699999999999985E-2</v>
      </c>
      <c r="D241" s="2">
        <f t="shared" si="28"/>
        <v>7.0699999999999985E-2</v>
      </c>
      <c r="E241" s="2">
        <f t="shared" si="29"/>
        <v>0</v>
      </c>
      <c r="F241" s="2">
        <f t="shared" si="34"/>
        <v>2.6938085165635721E-2</v>
      </c>
      <c r="G241" s="2">
        <f t="shared" si="34"/>
        <v>3.7791696615258046E-2</v>
      </c>
      <c r="H241" s="2">
        <f t="shared" si="31"/>
        <v>0.71280433476912808</v>
      </c>
      <c r="I241" s="2">
        <f t="shared" si="32"/>
        <v>41.616215016481043</v>
      </c>
    </row>
    <row r="242" spans="1:9" ht="13.5" x14ac:dyDescent="0.25">
      <c r="A242" s="3">
        <f>TITRES_STAT!B245</f>
        <v>42660</v>
      </c>
      <c r="B242" s="5">
        <f>TITRES_STAT!D245</f>
        <v>2.8283999999999998</v>
      </c>
      <c r="C242" s="2">
        <f t="shared" si="27"/>
        <v>-3.5400000000000098E-2</v>
      </c>
      <c r="D242" s="2">
        <f t="shared" si="28"/>
        <v>0</v>
      </c>
      <c r="E242" s="2">
        <f t="shared" si="29"/>
        <v>3.5400000000000098E-2</v>
      </c>
      <c r="F242" s="2">
        <f t="shared" si="34"/>
        <v>2.5013936225233169E-2</v>
      </c>
      <c r="G242" s="2">
        <f t="shared" si="34"/>
        <v>3.7620861142739617E-2</v>
      </c>
      <c r="H242" s="2">
        <f t="shared" si="31"/>
        <v>0.66489536564105378</v>
      </c>
      <c r="I242" s="2">
        <f t="shared" si="32"/>
        <v>39.936165320818318</v>
      </c>
    </row>
    <row r="243" spans="1:9" ht="13.5" x14ac:dyDescent="0.25">
      <c r="A243" s="3">
        <f>TITRES_STAT!B246</f>
        <v>42661</v>
      </c>
      <c r="B243" s="5">
        <f>TITRES_STAT!D246</f>
        <v>2.7488999999999999</v>
      </c>
      <c r="C243" s="2">
        <f t="shared" si="27"/>
        <v>-7.9499999999999904E-2</v>
      </c>
      <c r="D243" s="2">
        <f t="shared" si="28"/>
        <v>0</v>
      </c>
      <c r="E243" s="2">
        <f t="shared" si="29"/>
        <v>7.9499999999999904E-2</v>
      </c>
      <c r="F243" s="2">
        <f t="shared" si="34"/>
        <v>2.3227226494859372E-2</v>
      </c>
      <c r="G243" s="2">
        <f t="shared" si="34"/>
        <v>4.0612228203972492E-2</v>
      </c>
      <c r="H243" s="2">
        <f t="shared" si="31"/>
        <v>0.57192691763185255</v>
      </c>
      <c r="I243" s="2">
        <f t="shared" si="32"/>
        <v>36.383810927639999</v>
      </c>
    </row>
    <row r="244" spans="1:9" ht="13.5" x14ac:dyDescent="0.25">
      <c r="A244" s="3">
        <f>TITRES_STAT!B247</f>
        <v>42662</v>
      </c>
      <c r="B244" s="5">
        <f>TITRES_STAT!D247</f>
        <v>2.7488999999999999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2.1568138888083704E-2</v>
      </c>
      <c r="G244" s="2">
        <f t="shared" si="34"/>
        <v>3.7711354760831602E-2</v>
      </c>
      <c r="H244" s="2">
        <f t="shared" si="31"/>
        <v>0.57192691763185255</v>
      </c>
      <c r="I244" s="2">
        <f t="shared" si="32"/>
        <v>36.383810927639999</v>
      </c>
    </row>
    <row r="245" spans="1:9" ht="13.5" x14ac:dyDescent="0.25">
      <c r="A245" s="3">
        <f>TITRES_STAT!B248</f>
        <v>42663</v>
      </c>
      <c r="B245" s="5">
        <f>TITRES_STAT!D248</f>
        <v>2.7665999999999999</v>
      </c>
      <c r="C245" s="2">
        <f t="shared" si="27"/>
        <v>1.7700000000000049E-2</v>
      </c>
      <c r="D245" s="2">
        <f t="shared" si="28"/>
        <v>1.7700000000000049E-2</v>
      </c>
      <c r="E245" s="2">
        <f t="shared" si="29"/>
        <v>0</v>
      </c>
      <c r="F245" s="2">
        <f t="shared" si="34"/>
        <v>2.1291843253220588E-2</v>
      </c>
      <c r="G245" s="2">
        <f t="shared" si="34"/>
        <v>3.5017686563629344E-2</v>
      </c>
      <c r="H245" s="2">
        <f t="shared" si="31"/>
        <v>0.60803112205976162</v>
      </c>
      <c r="I245" s="2">
        <f t="shared" si="32"/>
        <v>37.812148889315118</v>
      </c>
    </row>
    <row r="246" spans="1:9" ht="13.5" x14ac:dyDescent="0.25">
      <c r="A246" s="3">
        <f>TITRES_STAT!B249</f>
        <v>42664</v>
      </c>
      <c r="B246" s="5">
        <f>TITRES_STAT!D249</f>
        <v>2.8108</v>
      </c>
      <c r="C246" s="2">
        <f t="shared" si="27"/>
        <v>4.4200000000000017E-2</v>
      </c>
      <c r="D246" s="2">
        <f t="shared" si="28"/>
        <v>4.4200000000000017E-2</v>
      </c>
      <c r="E246" s="2">
        <f t="shared" si="29"/>
        <v>0</v>
      </c>
      <c r="F246" s="2">
        <f t="shared" si="34"/>
        <v>2.2928140163704834E-2</v>
      </c>
      <c r="G246" s="2">
        <f t="shared" si="34"/>
        <v>3.2516423237655821E-2</v>
      </c>
      <c r="H246" s="2">
        <f t="shared" si="31"/>
        <v>0.705124914758545</v>
      </c>
      <c r="I246" s="2">
        <f t="shared" si="32"/>
        <v>41.353270288610766</v>
      </c>
    </row>
    <row r="247" spans="1:9" ht="13.5" x14ac:dyDescent="0.25">
      <c r="A247" s="3">
        <f>TITRES_STAT!B250</f>
        <v>42667</v>
      </c>
      <c r="B247" s="5">
        <f>TITRES_STAT!D250</f>
        <v>2.8902999999999999</v>
      </c>
      <c r="C247" s="2">
        <f t="shared" si="27"/>
        <v>7.9499999999999904E-2</v>
      </c>
      <c r="D247" s="2">
        <f t="shared" si="28"/>
        <v>7.9499999999999904E-2</v>
      </c>
      <c r="E247" s="2">
        <f t="shared" si="29"/>
        <v>0</v>
      </c>
      <c r="F247" s="2">
        <f t="shared" si="34"/>
        <v>2.6968987294868768E-2</v>
      </c>
      <c r="G247" s="2">
        <f t="shared" si="34"/>
        <v>3.0193821577823264E-2</v>
      </c>
      <c r="H247" s="2">
        <f t="shared" si="31"/>
        <v>0.89319555742082446</v>
      </c>
      <c r="I247" s="2">
        <f t="shared" si="32"/>
        <v>47.179254880444589</v>
      </c>
    </row>
    <row r="248" spans="1:9" ht="13.5" x14ac:dyDescent="0.25">
      <c r="A248" s="3">
        <f>TITRES_STAT!B251</f>
        <v>42668</v>
      </c>
      <c r="B248" s="5">
        <f>TITRES_STAT!D251</f>
        <v>2.9344999999999999</v>
      </c>
      <c r="C248" s="2">
        <f t="shared" si="27"/>
        <v>4.4200000000000017E-2</v>
      </c>
      <c r="D248" s="2">
        <f t="shared" si="28"/>
        <v>4.4200000000000017E-2</v>
      </c>
      <c r="E248" s="2">
        <f t="shared" si="29"/>
        <v>0</v>
      </c>
      <c r="F248" s="2">
        <f t="shared" si="34"/>
        <v>2.8199773916663857E-2</v>
      </c>
      <c r="G248" s="2">
        <f t="shared" si="34"/>
        <v>2.8037120036550175E-2</v>
      </c>
      <c r="H248" s="2">
        <f t="shared" si="31"/>
        <v>1.0058013761720761</v>
      </c>
      <c r="I248" s="2">
        <f t="shared" si="32"/>
        <v>50.144614921521978</v>
      </c>
    </row>
    <row r="249" spans="1:9" ht="13.5" x14ac:dyDescent="0.25">
      <c r="A249" s="3">
        <f>TITRES_STAT!B252</f>
        <v>42669</v>
      </c>
      <c r="B249" s="5">
        <f>TITRES_STAT!D252</f>
        <v>3.0051999999999999</v>
      </c>
      <c r="C249" s="2">
        <f t="shared" si="27"/>
        <v>7.0699999999999985E-2</v>
      </c>
      <c r="D249" s="2">
        <f t="shared" si="28"/>
        <v>7.0699999999999985E-2</v>
      </c>
      <c r="E249" s="2">
        <f t="shared" si="29"/>
        <v>0</v>
      </c>
      <c r="F249" s="2">
        <f t="shared" si="34"/>
        <v>3.1235504351187864E-2</v>
      </c>
      <c r="G249" s="2">
        <f t="shared" si="34"/>
        <v>2.6034468605368018E-2</v>
      </c>
      <c r="H249" s="2">
        <f t="shared" si="31"/>
        <v>1.1997749915566722</v>
      </c>
      <c r="I249" s="2">
        <f t="shared" si="32"/>
        <v>54.540805135149327</v>
      </c>
    </row>
    <row r="250" spans="1:9" ht="13.5" x14ac:dyDescent="0.25">
      <c r="A250" s="3">
        <f>TITRES_STAT!B253</f>
        <v>42670</v>
      </c>
      <c r="B250" s="5">
        <f>TITRES_STAT!D253</f>
        <v>3.0935999999999999</v>
      </c>
      <c r="C250" s="2">
        <f t="shared" si="27"/>
        <v>8.8400000000000034E-2</v>
      </c>
      <c r="D250" s="2">
        <f t="shared" si="28"/>
        <v>8.8400000000000034E-2</v>
      </c>
      <c r="E250" s="2">
        <f t="shared" si="29"/>
        <v>0</v>
      </c>
      <c r="F250" s="2">
        <f t="shared" si="34"/>
        <v>3.5318682611817302E-2</v>
      </c>
      <c r="G250" s="2">
        <f t="shared" si="34"/>
        <v>2.4174863704984589E-2</v>
      </c>
      <c r="H250" s="2">
        <f t="shared" si="31"/>
        <v>1.4609671865299898</v>
      </c>
      <c r="I250" s="2">
        <f t="shared" si="32"/>
        <v>59.365569542192112</v>
      </c>
    </row>
    <row r="251" spans="1:9" ht="13.5" x14ac:dyDescent="0.25">
      <c r="A251" s="3">
        <f>TITRES_STAT!B254</f>
        <v>42671</v>
      </c>
      <c r="B251" s="5">
        <f>TITRES_STAT!D254</f>
        <v>3.2704</v>
      </c>
      <c r="C251" s="2">
        <f t="shared" si="27"/>
        <v>0.17680000000000007</v>
      </c>
      <c r="D251" s="2">
        <f t="shared" si="28"/>
        <v>0.17680000000000007</v>
      </c>
      <c r="E251" s="2">
        <f t="shared" si="29"/>
        <v>0</v>
      </c>
      <c r="F251" s="2">
        <f t="shared" si="34"/>
        <v>4.5424490996687501E-2</v>
      </c>
      <c r="G251" s="2">
        <f t="shared" si="34"/>
        <v>2.2448087726057116E-2</v>
      </c>
      <c r="H251" s="2">
        <f t="shared" si="31"/>
        <v>2.0235349910879052</v>
      </c>
      <c r="I251" s="2">
        <f t="shared" si="32"/>
        <v>66.926131070168708</v>
      </c>
    </row>
    <row r="252" spans="1:9" ht="13.5" x14ac:dyDescent="0.25">
      <c r="A252" s="3">
        <f>TITRES_STAT!B255</f>
        <v>42674</v>
      </c>
      <c r="B252" s="5">
        <f>TITRES_STAT!D255</f>
        <v>3.4647999999999999</v>
      </c>
      <c r="C252" s="2">
        <f t="shared" si="27"/>
        <v>0.19439999999999991</v>
      </c>
      <c r="D252" s="2">
        <f t="shared" si="28"/>
        <v>0.19439999999999991</v>
      </c>
      <c r="E252" s="2">
        <f t="shared" si="29"/>
        <v>0</v>
      </c>
      <c r="F252" s="2">
        <f t="shared" si="34"/>
        <v>5.6065598782638386E-2</v>
      </c>
      <c r="G252" s="2">
        <f t="shared" si="34"/>
        <v>2.0844652888481609E-2</v>
      </c>
      <c r="H252" s="2">
        <f t="shared" si="31"/>
        <v>2.6896873304913251</v>
      </c>
      <c r="I252" s="2">
        <f t="shared" si="32"/>
        <v>72.897432480631409</v>
      </c>
    </row>
    <row r="253" spans="1:9" ht="13.5" x14ac:dyDescent="0.25">
      <c r="A253" s="3">
        <f>TITRES_STAT!B256</f>
        <v>42675</v>
      </c>
      <c r="B253" s="5">
        <f>TITRES_STAT!D256</f>
        <v>3.6505000000000001</v>
      </c>
      <c r="C253" s="2">
        <f t="shared" si="27"/>
        <v>0.1857000000000002</v>
      </c>
      <c r="D253" s="2">
        <f t="shared" si="28"/>
        <v>0.1857000000000002</v>
      </c>
      <c r="E253" s="2">
        <f t="shared" si="29"/>
        <v>0</v>
      </c>
      <c r="F253" s="2">
        <f t="shared" ref="F253:G268" si="35">((F252*13)+D253)/14</f>
        <v>6.5325198869592802E-2</v>
      </c>
      <c r="G253" s="2">
        <f t="shared" si="35"/>
        <v>1.9355749110732925E-2</v>
      </c>
      <c r="H253" s="2">
        <f t="shared" si="31"/>
        <v>3.3749765248491173</v>
      </c>
      <c r="I253" s="2">
        <f t="shared" si="32"/>
        <v>77.142734496512816</v>
      </c>
    </row>
    <row r="254" spans="1:9" ht="13.5" x14ac:dyDescent="0.25">
      <c r="A254" s="3">
        <f>TITRES_STAT!B257</f>
        <v>42676</v>
      </c>
      <c r="B254" s="5">
        <f>TITRES_STAT!D257</f>
        <v>3.6063000000000001</v>
      </c>
      <c r="C254" s="2">
        <f t="shared" si="27"/>
        <v>-4.4200000000000017E-2</v>
      </c>
      <c r="D254" s="2">
        <f t="shared" si="28"/>
        <v>0</v>
      </c>
      <c r="E254" s="2">
        <f t="shared" si="29"/>
        <v>4.4200000000000017E-2</v>
      </c>
      <c r="F254" s="2">
        <f t="shared" si="35"/>
        <v>6.0659113236050458E-2</v>
      </c>
      <c r="G254" s="2">
        <f t="shared" si="35"/>
        <v>2.1130338459966289E-2</v>
      </c>
      <c r="H254" s="2">
        <f t="shared" si="31"/>
        <v>2.8707118606252191</v>
      </c>
      <c r="I254" s="2">
        <f t="shared" si="32"/>
        <v>74.164958901423518</v>
      </c>
    </row>
    <row r="255" spans="1:9" ht="13.5" x14ac:dyDescent="0.25">
      <c r="A255" s="3">
        <f>TITRES_STAT!B258</f>
        <v>42677</v>
      </c>
      <c r="B255" s="5">
        <f>TITRES_STAT!D258</f>
        <v>3.6151</v>
      </c>
      <c r="C255" s="2">
        <f t="shared" si="27"/>
        <v>8.799999999999919E-3</v>
      </c>
      <c r="D255" s="2">
        <f t="shared" si="28"/>
        <v>8.799999999999919E-3</v>
      </c>
      <c r="E255" s="2">
        <f t="shared" si="29"/>
        <v>0</v>
      </c>
      <c r="F255" s="2">
        <f t="shared" si="35"/>
        <v>5.6954890862046852E-2</v>
      </c>
      <c r="G255" s="2">
        <f t="shared" si="35"/>
        <v>1.9621028569968696E-2</v>
      </c>
      <c r="H255" s="2">
        <f t="shared" si="31"/>
        <v>2.902747460916506</v>
      </c>
      <c r="I255" s="2">
        <f t="shared" si="32"/>
        <v>74.377025159471529</v>
      </c>
    </row>
    <row r="256" spans="1:9" ht="13.5" x14ac:dyDescent="0.25">
      <c r="A256" s="3">
        <f>TITRES_STAT!B259</f>
        <v>42678</v>
      </c>
      <c r="B256" s="5">
        <f>TITRES_STAT!D259</f>
        <v>3.6151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5.2886684371900645E-2</v>
      </c>
      <c r="G256" s="2">
        <f t="shared" si="35"/>
        <v>1.8219526529256649E-2</v>
      </c>
      <c r="H256" s="2">
        <f t="shared" si="31"/>
        <v>2.9027474609165052</v>
      </c>
      <c r="I256" s="2">
        <f t="shared" si="32"/>
        <v>74.377025159471529</v>
      </c>
    </row>
    <row r="257" spans="1:9" ht="13.5" x14ac:dyDescent="0.25">
      <c r="A257" s="3">
        <f>TITRES_STAT!B260</f>
        <v>42681</v>
      </c>
      <c r="B257" s="5">
        <f>TITRES_STAT!D260</f>
        <v>3.5089999999999999</v>
      </c>
      <c r="C257" s="2">
        <f t="shared" si="27"/>
        <v>-0.10610000000000008</v>
      </c>
      <c r="D257" s="2">
        <f t="shared" si="28"/>
        <v>0</v>
      </c>
      <c r="E257" s="2">
        <f t="shared" si="29"/>
        <v>0.10610000000000008</v>
      </c>
      <c r="F257" s="2">
        <f t="shared" si="35"/>
        <v>4.9109064059622023E-2</v>
      </c>
      <c r="G257" s="2">
        <f t="shared" si="35"/>
        <v>2.4496703205738324E-2</v>
      </c>
      <c r="H257" s="2">
        <f t="shared" si="31"/>
        <v>2.004721355652392</v>
      </c>
      <c r="I257" s="2">
        <f t="shared" si="32"/>
        <v>66.719043743645983</v>
      </c>
    </row>
    <row r="258" spans="1:9" ht="13.5" x14ac:dyDescent="0.25">
      <c r="A258" s="3">
        <f>TITRES_STAT!B261</f>
        <v>42682</v>
      </c>
      <c r="B258" s="5">
        <f>TITRES_STAT!D261</f>
        <v>3.5002</v>
      </c>
      <c r="C258" s="2">
        <f t="shared" si="27"/>
        <v>-8.799999999999919E-3</v>
      </c>
      <c r="D258" s="2">
        <f t="shared" si="28"/>
        <v>0</v>
      </c>
      <c r="E258" s="2">
        <f t="shared" si="29"/>
        <v>8.799999999999919E-3</v>
      </c>
      <c r="F258" s="2">
        <f t="shared" si="35"/>
        <v>4.5601273769649023E-2</v>
      </c>
      <c r="G258" s="2">
        <f t="shared" si="35"/>
        <v>2.3375510119614151E-2</v>
      </c>
      <c r="H258" s="2">
        <f t="shared" si="31"/>
        <v>1.9508140586581451</v>
      </c>
      <c r="I258" s="2">
        <f t="shared" si="32"/>
        <v>66.111046642676612</v>
      </c>
    </row>
    <row r="259" spans="1:9" ht="13.5" x14ac:dyDescent="0.25">
      <c r="A259" s="3">
        <f>TITRES_STAT!B262</f>
        <v>42683</v>
      </c>
      <c r="B259" s="5">
        <f>TITRES_STAT!D262</f>
        <v>3.6238999999999999</v>
      </c>
      <c r="C259" s="2">
        <f t="shared" ref="C259:C322" si="36">B259-B258</f>
        <v>0.12369999999999992</v>
      </c>
      <c r="D259" s="2">
        <f t="shared" ref="D259:D322" si="37">IF(C259&gt;0,C259,0)</f>
        <v>0.12369999999999992</v>
      </c>
      <c r="E259" s="2">
        <f t="shared" ref="E259:E322" si="38">IF(C259&lt;0,-C259,0)</f>
        <v>0</v>
      </c>
      <c r="F259" s="2">
        <f t="shared" si="35"/>
        <v>5.1179754214674085E-2</v>
      </c>
      <c r="G259" s="2">
        <f t="shared" si="35"/>
        <v>2.1705830825355994E-2</v>
      </c>
      <c r="H259" s="2">
        <f t="shared" si="31"/>
        <v>2.3578804527900257</v>
      </c>
      <c r="I259" s="2">
        <f t="shared" si="32"/>
        <v>70.219309053450331</v>
      </c>
    </row>
    <row r="260" spans="1:9" ht="13.5" x14ac:dyDescent="0.25">
      <c r="A260" s="3">
        <f>TITRES_STAT!B263</f>
        <v>42684</v>
      </c>
      <c r="B260" s="5">
        <f>TITRES_STAT!D263</f>
        <v>3.6238999999999999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4.7524057485054505E-2</v>
      </c>
      <c r="G260" s="2">
        <f t="shared" si="35"/>
        <v>2.0155414337830569E-2</v>
      </c>
      <c r="H260" s="2">
        <f t="shared" si="31"/>
        <v>2.3578804527900252</v>
      </c>
      <c r="I260" s="2">
        <f t="shared" si="32"/>
        <v>70.219309053450331</v>
      </c>
    </row>
    <row r="261" spans="1:9" ht="13.5" x14ac:dyDescent="0.25">
      <c r="A261" s="3">
        <f>TITRES_STAT!B264</f>
        <v>42685</v>
      </c>
      <c r="B261" s="5">
        <f>TITRES_STAT!D264</f>
        <v>3.6063000000000001</v>
      </c>
      <c r="C261" s="2">
        <f t="shared" si="36"/>
        <v>-1.7599999999999838E-2</v>
      </c>
      <c r="D261" s="2">
        <f t="shared" si="37"/>
        <v>0</v>
      </c>
      <c r="E261" s="2">
        <f t="shared" si="38"/>
        <v>1.7599999999999838E-2</v>
      </c>
      <c r="F261" s="2">
        <f t="shared" si="35"/>
        <v>4.4129481950407758E-2</v>
      </c>
      <c r="G261" s="2">
        <f t="shared" si="35"/>
        <v>1.9972884742271234E-2</v>
      </c>
      <c r="H261" s="2">
        <f t="shared" si="31"/>
        <v>2.2094696144223347</v>
      </c>
      <c r="I261" s="2">
        <f t="shared" si="32"/>
        <v>68.842203848688314</v>
      </c>
    </row>
    <row r="262" spans="1:9" ht="13.5" x14ac:dyDescent="0.25">
      <c r="A262" s="3">
        <f>TITRES_STAT!B265</f>
        <v>42688</v>
      </c>
      <c r="B262" s="5">
        <f>TITRES_STAT!D265</f>
        <v>3.6063000000000001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4.0977376096807204E-2</v>
      </c>
      <c r="G262" s="2">
        <f t="shared" si="35"/>
        <v>1.854625011782329E-2</v>
      </c>
      <c r="H262" s="2">
        <f t="shared" si="31"/>
        <v>2.2094696144223347</v>
      </c>
      <c r="I262" s="2">
        <f t="shared" si="32"/>
        <v>68.842203848688314</v>
      </c>
    </row>
    <row r="263" spans="1:9" ht="13.5" x14ac:dyDescent="0.25">
      <c r="A263" s="3">
        <f>TITRES_STAT!B266</f>
        <v>42689</v>
      </c>
      <c r="B263" s="5">
        <f>TITRES_STAT!D266</f>
        <v>3.5089999999999999</v>
      </c>
      <c r="C263" s="2">
        <f t="shared" si="36"/>
        <v>-9.7300000000000164E-2</v>
      </c>
      <c r="D263" s="2">
        <f t="shared" si="37"/>
        <v>0</v>
      </c>
      <c r="E263" s="2">
        <f t="shared" si="38"/>
        <v>9.7300000000000164E-2</v>
      </c>
      <c r="F263" s="2">
        <f t="shared" si="35"/>
        <v>3.8050420661320972E-2</v>
      </c>
      <c r="G263" s="2">
        <f t="shared" si="35"/>
        <v>2.4171517966550208E-2</v>
      </c>
      <c r="H263" s="2">
        <f t="shared" si="31"/>
        <v>1.5741841581474985</v>
      </c>
      <c r="I263" s="2">
        <f t="shared" si="32"/>
        <v>61.152740497026208</v>
      </c>
    </row>
    <row r="264" spans="1:9" ht="13.5" x14ac:dyDescent="0.25">
      <c r="A264" s="3">
        <f>TITRES_STAT!B267</f>
        <v>42690</v>
      </c>
      <c r="B264" s="5">
        <f>TITRES_STAT!D267</f>
        <v>3.5798000000000001</v>
      </c>
      <c r="C264" s="2">
        <f t="shared" si="36"/>
        <v>7.0800000000000196E-2</v>
      </c>
      <c r="D264" s="2">
        <f t="shared" si="37"/>
        <v>7.0800000000000196E-2</v>
      </c>
      <c r="E264" s="2">
        <f t="shared" si="38"/>
        <v>0</v>
      </c>
      <c r="F264" s="2">
        <f t="shared" si="35"/>
        <v>4.0389676328369491E-2</v>
      </c>
      <c r="G264" s="2">
        <f t="shared" si="35"/>
        <v>2.2444980968939481E-2</v>
      </c>
      <c r="H264" s="2">
        <f t="shared" si="31"/>
        <v>1.7994970182537826</v>
      </c>
      <c r="I264" s="2">
        <f t="shared" si="32"/>
        <v>64.279297549537631</v>
      </c>
    </row>
    <row r="265" spans="1:9" ht="13.5" x14ac:dyDescent="0.25">
      <c r="A265" s="3">
        <f>TITRES_STAT!B268</f>
        <v>42691</v>
      </c>
      <c r="B265" s="5">
        <f>TITRES_STAT!D268</f>
        <v>3.4737</v>
      </c>
      <c r="C265" s="2">
        <f t="shared" si="36"/>
        <v>-0.10610000000000008</v>
      </c>
      <c r="D265" s="2">
        <f t="shared" si="37"/>
        <v>0</v>
      </c>
      <c r="E265" s="2">
        <f t="shared" si="38"/>
        <v>0.10610000000000008</v>
      </c>
      <c r="F265" s="2">
        <f t="shared" si="35"/>
        <v>3.7504699447771669E-2</v>
      </c>
      <c r="G265" s="2">
        <f t="shared" si="35"/>
        <v>2.8420339471158095E-2</v>
      </c>
      <c r="H265" s="2">
        <f t="shared" si="31"/>
        <v>1.3196429087637285</v>
      </c>
      <c r="I265" s="2">
        <f t="shared" si="32"/>
        <v>56.889916278839756</v>
      </c>
    </row>
    <row r="266" spans="1:9" ht="13.5" x14ac:dyDescent="0.25">
      <c r="A266" s="3">
        <f>TITRES_STAT!B269</f>
        <v>42692</v>
      </c>
      <c r="B266" s="5">
        <f>TITRES_STAT!D269</f>
        <v>3.5356000000000001</v>
      </c>
      <c r="C266" s="2">
        <f t="shared" si="36"/>
        <v>6.1900000000000066E-2</v>
      </c>
      <c r="D266" s="2">
        <f t="shared" si="37"/>
        <v>6.1900000000000066E-2</v>
      </c>
      <c r="E266" s="2">
        <f t="shared" si="38"/>
        <v>0</v>
      </c>
      <c r="F266" s="2">
        <f t="shared" si="35"/>
        <v>3.924722091578798E-2</v>
      </c>
      <c r="G266" s="2">
        <f t="shared" si="35"/>
        <v>2.639031522321823E-2</v>
      </c>
      <c r="H266" s="2">
        <f t="shared" si="31"/>
        <v>1.4871827253225922</v>
      </c>
      <c r="I266" s="2">
        <f t="shared" si="32"/>
        <v>59.793866778714531</v>
      </c>
    </row>
    <row r="267" spans="1:9" ht="13.5" x14ac:dyDescent="0.25">
      <c r="A267" s="3">
        <f>TITRES_STAT!B270</f>
        <v>42695</v>
      </c>
      <c r="B267" s="5">
        <f>TITRES_STAT!D270</f>
        <v>3.5356000000000001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3.6443847993231693E-2</v>
      </c>
      <c r="G267" s="2">
        <f t="shared" si="35"/>
        <v>2.4505292707274067E-2</v>
      </c>
      <c r="H267" s="2">
        <f t="shared" si="31"/>
        <v>1.4871827253225922</v>
      </c>
      <c r="I267" s="2">
        <f t="shared" si="32"/>
        <v>59.793866778714531</v>
      </c>
    </row>
    <row r="268" spans="1:9" ht="13.5" x14ac:dyDescent="0.25">
      <c r="A268" s="3">
        <f>TITRES_STAT!B271</f>
        <v>42696</v>
      </c>
      <c r="B268" s="5">
        <f>TITRES_STAT!D271</f>
        <v>3.5179</v>
      </c>
      <c r="C268" s="2">
        <f t="shared" si="36"/>
        <v>-1.7700000000000049E-2</v>
      </c>
      <c r="D268" s="2">
        <f t="shared" si="37"/>
        <v>0</v>
      </c>
      <c r="E268" s="2">
        <f t="shared" si="38"/>
        <v>1.7700000000000049E-2</v>
      </c>
      <c r="F268" s="2">
        <f t="shared" si="35"/>
        <v>3.3840715993715145E-2</v>
      </c>
      <c r="G268" s="2">
        <f t="shared" si="35"/>
        <v>2.401920037104021E-2</v>
      </c>
      <c r="H268" s="2">
        <f t="shared" si="31"/>
        <v>1.4089026891385057</v>
      </c>
      <c r="I268" s="2">
        <f t="shared" si="32"/>
        <v>58.487322692240866</v>
      </c>
    </row>
    <row r="269" spans="1:9" ht="13.5" x14ac:dyDescent="0.25">
      <c r="A269" s="3">
        <f>TITRES_STAT!B272</f>
        <v>42697</v>
      </c>
      <c r="B269" s="5">
        <f>TITRES_STAT!D272</f>
        <v>3.5179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3.142352199416406E-2</v>
      </c>
      <c r="G269" s="2">
        <f t="shared" si="39"/>
        <v>2.2303543201680192E-2</v>
      </c>
      <c r="H269" s="2">
        <f t="shared" si="31"/>
        <v>1.4089026891385057</v>
      </c>
      <c r="I269" s="2">
        <f t="shared" si="32"/>
        <v>58.487322692240866</v>
      </c>
    </row>
    <row r="270" spans="1:9" ht="13.5" x14ac:dyDescent="0.25">
      <c r="A270" s="3">
        <f>TITRES_STAT!B273</f>
        <v>42698</v>
      </c>
      <c r="B270" s="5">
        <f>TITRES_STAT!D273</f>
        <v>3.4914000000000001</v>
      </c>
      <c r="C270" s="2">
        <f t="shared" si="36"/>
        <v>-2.6499999999999968E-2</v>
      </c>
      <c r="D270" s="2">
        <f t="shared" si="37"/>
        <v>0</v>
      </c>
      <c r="E270" s="2">
        <f t="shared" si="38"/>
        <v>2.6499999999999968E-2</v>
      </c>
      <c r="F270" s="2">
        <f t="shared" si="39"/>
        <v>2.9178984708866627E-2</v>
      </c>
      <c r="G270" s="2">
        <f t="shared" si="39"/>
        <v>2.260329011584589E-2</v>
      </c>
      <c r="H270" s="2">
        <f t="shared" si="31"/>
        <v>1.2909175858611348</v>
      </c>
      <c r="I270" s="2">
        <f t="shared" si="32"/>
        <v>56.349368210724649</v>
      </c>
    </row>
    <row r="271" spans="1:9" ht="13.5" x14ac:dyDescent="0.25">
      <c r="A271" s="3">
        <f>TITRES_STAT!B274</f>
        <v>42699</v>
      </c>
      <c r="B271" s="5">
        <f>TITRES_STAT!D274</f>
        <v>3.3940999999999999</v>
      </c>
      <c r="C271" s="2">
        <f t="shared" si="36"/>
        <v>-9.7300000000000164E-2</v>
      </c>
      <c r="D271" s="2">
        <f t="shared" si="37"/>
        <v>0</v>
      </c>
      <c r="E271" s="2">
        <f t="shared" si="38"/>
        <v>9.7300000000000164E-2</v>
      </c>
      <c r="F271" s="2">
        <f t="shared" si="39"/>
        <v>2.7094771515376152E-2</v>
      </c>
      <c r="G271" s="2">
        <f t="shared" si="39"/>
        <v>2.7938769393285483E-2</v>
      </c>
      <c r="H271" s="2">
        <f t="shared" si="31"/>
        <v>0.96979115772679059</v>
      </c>
      <c r="I271" s="2">
        <f t="shared" si="32"/>
        <v>49.233196825086992</v>
      </c>
    </row>
    <row r="272" spans="1:9" ht="13.5" x14ac:dyDescent="0.25">
      <c r="A272" s="3">
        <f>TITRES_STAT!B275</f>
        <v>42702</v>
      </c>
      <c r="B272" s="5">
        <f>TITRES_STAT!D275</f>
        <v>3.4382999999999999</v>
      </c>
      <c r="C272" s="2">
        <f t="shared" si="36"/>
        <v>4.4200000000000017E-2</v>
      </c>
      <c r="D272" s="2">
        <f t="shared" si="37"/>
        <v>4.4200000000000017E-2</v>
      </c>
      <c r="E272" s="2">
        <f t="shared" si="38"/>
        <v>0</v>
      </c>
      <c r="F272" s="2">
        <f t="shared" si="39"/>
        <v>2.8316573549992143E-2</v>
      </c>
      <c r="G272" s="2">
        <f t="shared" si="39"/>
        <v>2.5943143008050805E-2</v>
      </c>
      <c r="H272" s="2">
        <f t="shared" si="31"/>
        <v>1.091485852011254</v>
      </c>
      <c r="I272" s="2">
        <f t="shared" si="32"/>
        <v>52.187101861656814</v>
      </c>
    </row>
    <row r="273" spans="1:9" ht="13.5" x14ac:dyDescent="0.25">
      <c r="A273" s="3">
        <f>TITRES_STAT!B276</f>
        <v>42703</v>
      </c>
      <c r="B273" s="5">
        <f>TITRES_STAT!D276</f>
        <v>3.3411</v>
      </c>
      <c r="C273" s="2">
        <f t="shared" si="36"/>
        <v>-9.7199999999999953E-2</v>
      </c>
      <c r="D273" s="2">
        <f t="shared" si="37"/>
        <v>0</v>
      </c>
      <c r="E273" s="2">
        <f t="shared" si="38"/>
        <v>9.7199999999999953E-2</v>
      </c>
      <c r="F273" s="2">
        <f t="shared" si="39"/>
        <v>2.6293961153564135E-2</v>
      </c>
      <c r="G273" s="2">
        <f t="shared" si="39"/>
        <v>3.1032918507475745E-2</v>
      </c>
      <c r="H273" s="2">
        <f t="shared" ref="H273:H336" si="40">F273/G273</f>
        <v>0.84729256602887648</v>
      </c>
      <c r="I273" s="2">
        <f t="shared" ref="I273:I336" si="41">IF(G273=0,100,100-(100/(1+H273)))</f>
        <v>45.866723095752008</v>
      </c>
    </row>
    <row r="274" spans="1:9" ht="13.5" x14ac:dyDescent="0.25">
      <c r="A274" s="3">
        <f>TITRES_STAT!B277</f>
        <v>42704</v>
      </c>
      <c r="B274" s="5">
        <f>TITRES_STAT!D277</f>
        <v>3.4382999999999999</v>
      </c>
      <c r="C274" s="2">
        <f t="shared" si="36"/>
        <v>9.7199999999999953E-2</v>
      </c>
      <c r="D274" s="2">
        <f t="shared" si="37"/>
        <v>9.7199999999999953E-2</v>
      </c>
      <c r="E274" s="2">
        <f t="shared" si="38"/>
        <v>0</v>
      </c>
      <c r="F274" s="2">
        <f t="shared" si="39"/>
        <v>3.1358678214023834E-2</v>
      </c>
      <c r="G274" s="2">
        <f t="shared" si="39"/>
        <v>2.8816281471227476E-2</v>
      </c>
      <c r="H274" s="2">
        <f t="shared" si="40"/>
        <v>1.0882277869660211</v>
      </c>
      <c r="I274" s="2">
        <f t="shared" si="41"/>
        <v>52.112503902033765</v>
      </c>
    </row>
    <row r="275" spans="1:9" ht="13.5" x14ac:dyDescent="0.25">
      <c r="A275" s="3">
        <f>TITRES_STAT!B278</f>
        <v>42705</v>
      </c>
      <c r="B275" s="5">
        <f>TITRES_STAT!D278</f>
        <v>3.5356000000000001</v>
      </c>
      <c r="C275" s="2">
        <f t="shared" si="36"/>
        <v>9.7300000000000164E-2</v>
      </c>
      <c r="D275" s="2">
        <f t="shared" si="37"/>
        <v>9.7300000000000164E-2</v>
      </c>
      <c r="E275" s="2">
        <f t="shared" si="38"/>
        <v>0</v>
      </c>
      <c r="F275" s="2">
        <f t="shared" si="39"/>
        <v>3.6068772627307857E-2</v>
      </c>
      <c r="G275" s="2">
        <f t="shared" si="39"/>
        <v>2.6757975651854084E-2</v>
      </c>
      <c r="H275" s="2">
        <f t="shared" si="40"/>
        <v>1.3479634295432441</v>
      </c>
      <c r="I275" s="2">
        <f t="shared" si="41"/>
        <v>57.409898833282391</v>
      </c>
    </row>
    <row r="276" spans="1:9" ht="13.5" x14ac:dyDescent="0.25">
      <c r="A276" s="3">
        <f>TITRES_STAT!B279</f>
        <v>42706</v>
      </c>
      <c r="B276" s="5">
        <f>TITRES_STAT!D279</f>
        <v>3.7212000000000001</v>
      </c>
      <c r="C276" s="2">
        <f t="shared" si="36"/>
        <v>0.18559999999999999</v>
      </c>
      <c r="D276" s="2">
        <f t="shared" si="37"/>
        <v>0.18559999999999999</v>
      </c>
      <c r="E276" s="2">
        <f t="shared" si="38"/>
        <v>0</v>
      </c>
      <c r="F276" s="2">
        <f t="shared" si="39"/>
        <v>4.6749574582500154E-2</v>
      </c>
      <c r="G276" s="2">
        <f t="shared" si="39"/>
        <v>2.4846691676721652E-2</v>
      </c>
      <c r="H276" s="2">
        <f t="shared" si="40"/>
        <v>1.8815210970842793</v>
      </c>
      <c r="I276" s="2">
        <f t="shared" si="41"/>
        <v>65.29610694116144</v>
      </c>
    </row>
    <row r="277" spans="1:9" ht="13.5" x14ac:dyDescent="0.25">
      <c r="A277" s="3">
        <f>TITRES_STAT!B280</f>
        <v>42709</v>
      </c>
      <c r="B277" s="5">
        <f>TITRES_STAT!D280</f>
        <v>3.5886</v>
      </c>
      <c r="C277" s="2">
        <f t="shared" si="36"/>
        <v>-0.13260000000000005</v>
      </c>
      <c r="D277" s="2">
        <f t="shared" si="37"/>
        <v>0</v>
      </c>
      <c r="E277" s="2">
        <f t="shared" si="38"/>
        <v>0.13260000000000005</v>
      </c>
      <c r="F277" s="2">
        <f t="shared" si="39"/>
        <v>4.3410319255178721E-2</v>
      </c>
      <c r="G277" s="2">
        <f t="shared" si="39"/>
        <v>3.2543356556955824E-2</v>
      </c>
      <c r="H277" s="2">
        <f t="shared" si="40"/>
        <v>1.3339226142578151</v>
      </c>
      <c r="I277" s="2">
        <f t="shared" si="41"/>
        <v>57.153677937261044</v>
      </c>
    </row>
    <row r="278" spans="1:9" ht="13.5" x14ac:dyDescent="0.25">
      <c r="A278" s="3">
        <f>TITRES_STAT!B281</f>
        <v>42710</v>
      </c>
      <c r="B278" s="5">
        <f>TITRES_STAT!D281</f>
        <v>3.5798000000000001</v>
      </c>
      <c r="C278" s="2">
        <f t="shared" si="36"/>
        <v>-8.799999999999919E-3</v>
      </c>
      <c r="D278" s="2">
        <f t="shared" si="37"/>
        <v>0</v>
      </c>
      <c r="E278" s="2">
        <f t="shared" si="38"/>
        <v>8.799999999999919E-3</v>
      </c>
      <c r="F278" s="2">
        <f t="shared" si="39"/>
        <v>4.0309582165523099E-2</v>
      </c>
      <c r="G278" s="2">
        <f t="shared" si="39"/>
        <v>3.0847402517173262E-2</v>
      </c>
      <c r="H278" s="2">
        <f t="shared" si="40"/>
        <v>1.3067415366036763</v>
      </c>
      <c r="I278" s="2">
        <f t="shared" si="41"/>
        <v>56.648805939812966</v>
      </c>
    </row>
    <row r="279" spans="1:9" ht="13.5" x14ac:dyDescent="0.25">
      <c r="A279" s="3">
        <f>TITRES_STAT!B282</f>
        <v>42711</v>
      </c>
      <c r="B279" s="5">
        <f>TITRES_STAT!D282</f>
        <v>3.5798000000000001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3.7430326296557168E-2</v>
      </c>
      <c r="G279" s="2">
        <f t="shared" si="39"/>
        <v>2.864401662308946E-2</v>
      </c>
      <c r="H279" s="2">
        <f t="shared" si="40"/>
        <v>1.3067415366036763</v>
      </c>
      <c r="I279" s="2">
        <f t="shared" si="41"/>
        <v>56.648805939812966</v>
      </c>
    </row>
    <row r="280" spans="1:9" ht="13.5" x14ac:dyDescent="0.25">
      <c r="A280" s="3">
        <f>TITRES_STAT!B283</f>
        <v>42712</v>
      </c>
      <c r="B280" s="5">
        <f>TITRES_STAT!D283</f>
        <v>3.6151</v>
      </c>
      <c r="C280" s="2">
        <f t="shared" si="36"/>
        <v>3.5299999999999887E-2</v>
      </c>
      <c r="D280" s="2">
        <f t="shared" si="37"/>
        <v>3.5299999999999887E-2</v>
      </c>
      <c r="E280" s="2">
        <f t="shared" si="38"/>
        <v>0</v>
      </c>
      <c r="F280" s="2">
        <f t="shared" si="39"/>
        <v>3.7278160132517356E-2</v>
      </c>
      <c r="G280" s="2">
        <f t="shared" si="39"/>
        <v>2.6598015435725927E-2</v>
      </c>
      <c r="H280" s="2">
        <f t="shared" si="40"/>
        <v>1.4015391570322224</v>
      </c>
      <c r="I280" s="2">
        <f t="shared" si="41"/>
        <v>58.360037683675273</v>
      </c>
    </row>
    <row r="281" spans="1:9" ht="13.5" x14ac:dyDescent="0.25">
      <c r="A281" s="3">
        <f>TITRES_STAT!B284</f>
        <v>42713</v>
      </c>
      <c r="B281" s="5">
        <f>TITRES_STAT!D284</f>
        <v>3.5089999999999999</v>
      </c>
      <c r="C281" s="2">
        <f t="shared" si="36"/>
        <v>-0.10610000000000008</v>
      </c>
      <c r="D281" s="2">
        <f t="shared" si="37"/>
        <v>0</v>
      </c>
      <c r="E281" s="2">
        <f t="shared" si="38"/>
        <v>0.10610000000000008</v>
      </c>
      <c r="F281" s="2">
        <f t="shared" si="39"/>
        <v>3.4615434408766119E-2</v>
      </c>
      <c r="G281" s="2">
        <f t="shared" si="39"/>
        <v>3.2276728618888369E-2</v>
      </c>
      <c r="H281" s="2">
        <f t="shared" si="40"/>
        <v>1.0724579562412386</v>
      </c>
      <c r="I281" s="2">
        <f t="shared" si="41"/>
        <v>51.748116433991591</v>
      </c>
    </row>
    <row r="282" spans="1:9" ht="13.5" x14ac:dyDescent="0.25">
      <c r="A282" s="3">
        <f>TITRES_STAT!B285</f>
        <v>42717</v>
      </c>
      <c r="B282" s="5">
        <f>TITRES_STAT!D285</f>
        <v>3.4737</v>
      </c>
      <c r="C282" s="2">
        <f t="shared" si="36"/>
        <v>-3.5299999999999887E-2</v>
      </c>
      <c r="D282" s="2">
        <f t="shared" si="37"/>
        <v>0</v>
      </c>
      <c r="E282" s="2">
        <f t="shared" si="38"/>
        <v>3.5299999999999887E-2</v>
      </c>
      <c r="F282" s="2">
        <f t="shared" si="39"/>
        <v>3.2142903379568537E-2</v>
      </c>
      <c r="G282" s="2">
        <f t="shared" si="39"/>
        <v>3.249267657468205E-2</v>
      </c>
      <c r="H282" s="2">
        <f t="shared" si="40"/>
        <v>0.98923532217145649</v>
      </c>
      <c r="I282" s="2">
        <f t="shared" si="41"/>
        <v>49.729426737285344</v>
      </c>
    </row>
    <row r="283" spans="1:9" ht="13.5" x14ac:dyDescent="0.25">
      <c r="A283" s="3">
        <f>TITRES_STAT!B286</f>
        <v>42718</v>
      </c>
      <c r="B283" s="5">
        <f>TITRES_STAT!D286</f>
        <v>3.5356000000000001</v>
      </c>
      <c r="C283" s="2">
        <f t="shared" si="36"/>
        <v>6.1900000000000066E-2</v>
      </c>
      <c r="D283" s="2">
        <f t="shared" si="37"/>
        <v>6.1900000000000066E-2</v>
      </c>
      <c r="E283" s="2">
        <f t="shared" si="38"/>
        <v>0</v>
      </c>
      <c r="F283" s="2">
        <f t="shared" si="39"/>
        <v>3.4268410281027929E-2</v>
      </c>
      <c r="G283" s="2">
        <f t="shared" si="39"/>
        <v>3.01717711050619E-2</v>
      </c>
      <c r="H283" s="2">
        <f t="shared" si="40"/>
        <v>1.1357772190999664</v>
      </c>
      <c r="I283" s="2">
        <f t="shared" si="41"/>
        <v>53.178637216600343</v>
      </c>
    </row>
    <row r="284" spans="1:9" ht="13.5" x14ac:dyDescent="0.25">
      <c r="A284" s="3">
        <f>TITRES_STAT!B287</f>
        <v>42719</v>
      </c>
      <c r="B284" s="5">
        <f>TITRES_STAT!D287</f>
        <v>3.6063000000000001</v>
      </c>
      <c r="C284" s="2">
        <f t="shared" si="36"/>
        <v>7.0699999999999985E-2</v>
      </c>
      <c r="D284" s="2">
        <f t="shared" si="37"/>
        <v>7.0699999999999985E-2</v>
      </c>
      <c r="E284" s="2">
        <f t="shared" si="38"/>
        <v>0</v>
      </c>
      <c r="F284" s="2">
        <f t="shared" si="39"/>
        <v>3.6870666689525933E-2</v>
      </c>
      <c r="G284" s="2">
        <f t="shared" si="39"/>
        <v>2.8016644597557479E-2</v>
      </c>
      <c r="H284" s="2">
        <f t="shared" si="40"/>
        <v>1.3160272123643371</v>
      </c>
      <c r="I284" s="2">
        <f t="shared" si="41"/>
        <v>56.822614403604476</v>
      </c>
    </row>
    <row r="285" spans="1:9" ht="13.5" x14ac:dyDescent="0.25">
      <c r="A285" s="3">
        <f>TITRES_STAT!B288</f>
        <v>42720</v>
      </c>
      <c r="B285" s="5">
        <f>TITRES_STAT!D288</f>
        <v>3.6063000000000001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3.4237047640274083E-2</v>
      </c>
      <c r="G285" s="2">
        <f t="shared" si="42"/>
        <v>2.6015455697731945E-2</v>
      </c>
      <c r="H285" s="2">
        <f t="shared" si="40"/>
        <v>1.3160272123643371</v>
      </c>
      <c r="I285" s="2">
        <f t="shared" si="41"/>
        <v>56.822614403604476</v>
      </c>
    </row>
    <row r="286" spans="1:9" ht="13.5" x14ac:dyDescent="0.25">
      <c r="A286" s="3">
        <f>TITRES_STAT!B289</f>
        <v>42723</v>
      </c>
      <c r="B286" s="5">
        <f>TITRES_STAT!D289</f>
        <v>3.5002</v>
      </c>
      <c r="C286" s="2">
        <f t="shared" si="36"/>
        <v>-0.10610000000000008</v>
      </c>
      <c r="D286" s="2">
        <f t="shared" si="37"/>
        <v>0</v>
      </c>
      <c r="E286" s="2">
        <f t="shared" si="38"/>
        <v>0.10610000000000008</v>
      </c>
      <c r="F286" s="2">
        <f t="shared" si="42"/>
        <v>3.1791544237397364E-2</v>
      </c>
      <c r="G286" s="2">
        <f t="shared" si="42"/>
        <v>3.1735780290751095E-2</v>
      </c>
      <c r="H286" s="2">
        <f t="shared" si="40"/>
        <v>1.0017571317338152</v>
      </c>
      <c r="I286" s="2">
        <f t="shared" si="41"/>
        <v>50.04388973332378</v>
      </c>
    </row>
    <row r="287" spans="1:9" ht="13.5" x14ac:dyDescent="0.25">
      <c r="A287" s="3">
        <f>TITRES_STAT!B290</f>
        <v>42724</v>
      </c>
      <c r="B287" s="5">
        <f>TITRES_STAT!D290</f>
        <v>3.5621</v>
      </c>
      <c r="C287" s="2">
        <f t="shared" si="36"/>
        <v>6.1900000000000066E-2</v>
      </c>
      <c r="D287" s="2">
        <f t="shared" si="37"/>
        <v>6.1900000000000066E-2</v>
      </c>
      <c r="E287" s="2">
        <f t="shared" si="38"/>
        <v>0</v>
      </c>
      <c r="F287" s="2">
        <f t="shared" si="42"/>
        <v>3.3942148220440414E-2</v>
      </c>
      <c r="G287" s="2">
        <f t="shared" si="42"/>
        <v>2.9468938841411729E-2</v>
      </c>
      <c r="H287" s="2">
        <f t="shared" si="40"/>
        <v>1.1517940433179981</v>
      </c>
      <c r="I287" s="2">
        <f t="shared" si="41"/>
        <v>53.527150839304682</v>
      </c>
    </row>
    <row r="288" spans="1:9" ht="13.5" x14ac:dyDescent="0.25">
      <c r="A288" s="3">
        <f>TITRES_STAT!B291</f>
        <v>42725</v>
      </c>
      <c r="B288" s="5">
        <f>TITRES_STAT!D291</f>
        <v>3.7389000000000001</v>
      </c>
      <c r="C288" s="2">
        <f t="shared" si="36"/>
        <v>0.17680000000000007</v>
      </c>
      <c r="D288" s="2">
        <f t="shared" si="37"/>
        <v>0.17680000000000007</v>
      </c>
      <c r="E288" s="2">
        <f t="shared" si="38"/>
        <v>0</v>
      </c>
      <c r="F288" s="2">
        <f t="shared" si="42"/>
        <v>4.4146280490408966E-2</v>
      </c>
      <c r="G288" s="2">
        <f t="shared" si="42"/>
        <v>2.7364014638453747E-2</v>
      </c>
      <c r="H288" s="2">
        <f t="shared" si="40"/>
        <v>1.6132969183685371</v>
      </c>
      <c r="I288" s="2">
        <f t="shared" si="41"/>
        <v>61.734160669951997</v>
      </c>
    </row>
    <row r="289" spans="1:9" ht="13.5" x14ac:dyDescent="0.25">
      <c r="A289" s="3">
        <f>TITRES_STAT!B292</f>
        <v>42726</v>
      </c>
      <c r="B289" s="5">
        <f>TITRES_STAT!D292</f>
        <v>3.8626</v>
      </c>
      <c r="C289" s="2">
        <f t="shared" si="36"/>
        <v>0.12369999999999992</v>
      </c>
      <c r="D289" s="2">
        <f t="shared" si="37"/>
        <v>0.12369999999999992</v>
      </c>
      <c r="E289" s="2">
        <f t="shared" si="38"/>
        <v>0</v>
      </c>
      <c r="F289" s="2">
        <f t="shared" si="42"/>
        <v>4.9828689026808322E-2</v>
      </c>
      <c r="G289" s="2">
        <f t="shared" si="42"/>
        <v>2.5409442164278481E-2</v>
      </c>
      <c r="H289" s="2">
        <f t="shared" si="40"/>
        <v>1.9610304195052068</v>
      </c>
      <c r="I289" s="2">
        <f t="shared" si="41"/>
        <v>66.227972755271395</v>
      </c>
    </row>
    <row r="290" spans="1:9" ht="13.5" x14ac:dyDescent="0.25">
      <c r="A290" s="3">
        <f>TITRES_STAT!B293</f>
        <v>42727</v>
      </c>
      <c r="B290" s="5">
        <f>TITRES_STAT!D293</f>
        <v>4.0571000000000002</v>
      </c>
      <c r="C290" s="2">
        <f t="shared" si="36"/>
        <v>0.19450000000000012</v>
      </c>
      <c r="D290" s="2">
        <f t="shared" si="37"/>
        <v>0.19450000000000012</v>
      </c>
      <c r="E290" s="2">
        <f t="shared" si="38"/>
        <v>0</v>
      </c>
      <c r="F290" s="2">
        <f t="shared" si="42"/>
        <v>6.0162354096322021E-2</v>
      </c>
      <c r="G290" s="2">
        <f t="shared" si="42"/>
        <v>2.3594482009687161E-2</v>
      </c>
      <c r="H290" s="2">
        <f t="shared" si="40"/>
        <v>2.5498484803193064</v>
      </c>
      <c r="I290" s="2">
        <f t="shared" si="41"/>
        <v>71.829783565577685</v>
      </c>
    </row>
    <row r="291" spans="1:9" ht="13.5" x14ac:dyDescent="0.25">
      <c r="A291" s="3">
        <f>TITRES_STAT!B294</f>
        <v>42730</v>
      </c>
      <c r="B291" s="5">
        <f>TITRES_STAT!D294</f>
        <v>4.1631</v>
      </c>
      <c r="C291" s="2">
        <f t="shared" si="36"/>
        <v>0.10599999999999987</v>
      </c>
      <c r="D291" s="2">
        <f t="shared" si="37"/>
        <v>0.10599999999999987</v>
      </c>
      <c r="E291" s="2">
        <f t="shared" si="38"/>
        <v>0</v>
      </c>
      <c r="F291" s="2">
        <f t="shared" si="42"/>
        <v>6.3436471660870436E-2</v>
      </c>
      <c r="G291" s="2">
        <f t="shared" si="42"/>
        <v>2.1909161866138078E-2</v>
      </c>
      <c r="H291" s="2">
        <f t="shared" si="40"/>
        <v>2.8954312377834639</v>
      </c>
      <c r="I291" s="2">
        <f t="shared" si="41"/>
        <v>74.328901244602406</v>
      </c>
    </row>
    <row r="292" spans="1:9" ht="13.5" x14ac:dyDescent="0.25">
      <c r="A292" s="3">
        <f>TITRES_STAT!B295</f>
        <v>42731</v>
      </c>
      <c r="B292" s="5">
        <f>TITRES_STAT!D295</f>
        <v>4.1543000000000001</v>
      </c>
      <c r="C292" s="2">
        <f t="shared" si="36"/>
        <v>-8.799999999999919E-3</v>
      </c>
      <c r="D292" s="2">
        <f t="shared" si="37"/>
        <v>0</v>
      </c>
      <c r="E292" s="2">
        <f t="shared" si="38"/>
        <v>8.799999999999919E-3</v>
      </c>
      <c r="F292" s="2">
        <f t="shared" si="42"/>
        <v>5.89052951136654E-2</v>
      </c>
      <c r="G292" s="2">
        <f t="shared" si="42"/>
        <v>2.0972793161413924E-2</v>
      </c>
      <c r="H292" s="2">
        <f t="shared" si="40"/>
        <v>2.8086528418179553</v>
      </c>
      <c r="I292" s="2">
        <f t="shared" si="41"/>
        <v>73.743997115718287</v>
      </c>
    </row>
    <row r="293" spans="1:9" ht="13.5" x14ac:dyDescent="0.25">
      <c r="A293" s="3">
        <f>TITRES_STAT!B296</f>
        <v>42732</v>
      </c>
      <c r="B293" s="5">
        <f>TITRES_STAT!D296</f>
        <v>4.2337999999999996</v>
      </c>
      <c r="C293" s="2">
        <f t="shared" si="36"/>
        <v>7.949999999999946E-2</v>
      </c>
      <c r="D293" s="2">
        <f t="shared" si="37"/>
        <v>7.949999999999946E-2</v>
      </c>
      <c r="E293" s="2">
        <f t="shared" si="38"/>
        <v>0</v>
      </c>
      <c r="F293" s="2">
        <f t="shared" si="42"/>
        <v>6.037634546268926E-2</v>
      </c>
      <c r="G293" s="2">
        <f t="shared" si="42"/>
        <v>1.9474736507027215E-2</v>
      </c>
      <c r="H293" s="2">
        <f t="shared" si="40"/>
        <v>3.1002394020018298</v>
      </c>
      <c r="I293" s="2">
        <f t="shared" si="41"/>
        <v>75.611180178606702</v>
      </c>
    </row>
    <row r="294" spans="1:9" ht="13.5" x14ac:dyDescent="0.25">
      <c r="A294" s="3">
        <f>TITRES_STAT!B297</f>
        <v>42733</v>
      </c>
      <c r="B294" s="5">
        <f>TITRES_STAT!D297</f>
        <v>4.3311000000000002</v>
      </c>
      <c r="C294" s="2">
        <f t="shared" si="36"/>
        <v>9.7300000000000608E-2</v>
      </c>
      <c r="D294" s="2">
        <f t="shared" si="37"/>
        <v>9.7300000000000608E-2</v>
      </c>
      <c r="E294" s="2">
        <f t="shared" si="38"/>
        <v>0</v>
      </c>
      <c r="F294" s="2">
        <f t="shared" si="42"/>
        <v>6.3013749358211496E-2</v>
      </c>
      <c r="G294" s="2">
        <f t="shared" si="42"/>
        <v>1.8083683899382415E-2</v>
      </c>
      <c r="H294" s="2">
        <f t="shared" si="40"/>
        <v>3.4845637486708947</v>
      </c>
      <c r="I294" s="2">
        <f t="shared" si="41"/>
        <v>77.701286991485546</v>
      </c>
    </row>
    <row r="295" spans="1:9" ht="13.5" x14ac:dyDescent="0.25">
      <c r="A295" s="3">
        <f>TITRES_STAT!B298</f>
        <v>42734</v>
      </c>
      <c r="B295" s="5">
        <f>TITRES_STAT!D298</f>
        <v>4.3575999999999997</v>
      </c>
      <c r="C295" s="2">
        <f t="shared" si="36"/>
        <v>2.6499999999999524E-2</v>
      </c>
      <c r="D295" s="2">
        <f t="shared" si="37"/>
        <v>2.6499999999999524E-2</v>
      </c>
      <c r="E295" s="2">
        <f t="shared" si="38"/>
        <v>0</v>
      </c>
      <c r="F295" s="2">
        <f t="shared" si="42"/>
        <v>6.0405624404053497E-2</v>
      </c>
      <c r="G295" s="2">
        <f t="shared" si="42"/>
        <v>1.679199219228367E-2</v>
      </c>
      <c r="H295" s="2">
        <f t="shared" si="40"/>
        <v>3.5972875470851728</v>
      </c>
      <c r="I295" s="2">
        <f t="shared" si="41"/>
        <v>78.248043226401364</v>
      </c>
    </row>
    <row r="296" spans="1:9" ht="13.5" x14ac:dyDescent="0.25">
      <c r="A296" s="3">
        <f>TITRES_STAT!B299</f>
        <v>42737</v>
      </c>
      <c r="B296" s="5">
        <f>TITRES_STAT!D299</f>
        <v>4.2427000000000001</v>
      </c>
      <c r="C296" s="2">
        <f t="shared" si="36"/>
        <v>-0.11489999999999956</v>
      </c>
      <c r="D296" s="2">
        <f t="shared" si="37"/>
        <v>0</v>
      </c>
      <c r="E296" s="2">
        <f t="shared" si="38"/>
        <v>0.11489999999999956</v>
      </c>
      <c r="F296" s="2">
        <f t="shared" si="42"/>
        <v>5.6090936946621102E-2</v>
      </c>
      <c r="G296" s="2">
        <f t="shared" si="42"/>
        <v>2.3799707035691949E-2</v>
      </c>
      <c r="H296" s="2">
        <f t="shared" si="40"/>
        <v>2.3567910673229142</v>
      </c>
      <c r="I296" s="2">
        <f t="shared" si="41"/>
        <v>70.209644272036471</v>
      </c>
    </row>
    <row r="297" spans="1:9" ht="13.5" x14ac:dyDescent="0.25">
      <c r="A297" s="3">
        <f>TITRES_STAT!B300</f>
        <v>42738</v>
      </c>
      <c r="B297" s="5">
        <f>TITRES_STAT!D300</f>
        <v>4.2869000000000002</v>
      </c>
      <c r="C297" s="2">
        <f t="shared" si="36"/>
        <v>4.4200000000000017E-2</v>
      </c>
      <c r="D297" s="2">
        <f t="shared" si="37"/>
        <v>4.4200000000000017E-2</v>
      </c>
      <c r="E297" s="2">
        <f t="shared" si="38"/>
        <v>0</v>
      </c>
      <c r="F297" s="2">
        <f t="shared" si="42"/>
        <v>5.5241584307576738E-2</v>
      </c>
      <c r="G297" s="2">
        <f t="shared" si="42"/>
        <v>2.2099727961713951E-2</v>
      </c>
      <c r="H297" s="2">
        <f t="shared" si="40"/>
        <v>2.4996499686909477</v>
      </c>
      <c r="I297" s="2">
        <f t="shared" si="41"/>
        <v>71.425713744336207</v>
      </c>
    </row>
    <row r="298" spans="1:9" ht="13.5" x14ac:dyDescent="0.25">
      <c r="A298" s="3">
        <f>TITRES_STAT!B301</f>
        <v>42739</v>
      </c>
      <c r="B298" s="5">
        <f>TITRES_STAT!D301</f>
        <v>4.2869000000000002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5.1295756857035538E-2</v>
      </c>
      <c r="G298" s="2">
        <f t="shared" si="42"/>
        <v>2.0521175964448669E-2</v>
      </c>
      <c r="H298" s="2">
        <f t="shared" si="40"/>
        <v>2.4996499686909472</v>
      </c>
      <c r="I298" s="2">
        <f t="shared" si="41"/>
        <v>71.425713744336193</v>
      </c>
    </row>
    <row r="299" spans="1:9" ht="13.5" x14ac:dyDescent="0.25">
      <c r="A299" s="3">
        <f>TITRES_STAT!B302</f>
        <v>42740</v>
      </c>
      <c r="B299" s="5">
        <f>TITRES_STAT!D302</f>
        <v>4.2337999999999996</v>
      </c>
      <c r="C299" s="2">
        <f t="shared" si="36"/>
        <v>-5.3100000000000591E-2</v>
      </c>
      <c r="D299" s="2">
        <f t="shared" si="37"/>
        <v>0</v>
      </c>
      <c r="E299" s="2">
        <f t="shared" si="38"/>
        <v>5.3100000000000591E-2</v>
      </c>
      <c r="F299" s="2">
        <f t="shared" si="42"/>
        <v>4.763177422439014E-2</v>
      </c>
      <c r="G299" s="2">
        <f t="shared" si="42"/>
        <v>2.2848234824130949E-2</v>
      </c>
      <c r="H299" s="2">
        <f t="shared" si="40"/>
        <v>2.08470258604329</v>
      </c>
      <c r="I299" s="2">
        <f t="shared" si="41"/>
        <v>67.58196383260767</v>
      </c>
    </row>
    <row r="300" spans="1:9" ht="13.5" x14ac:dyDescent="0.25">
      <c r="A300" s="3">
        <f>TITRES_STAT!B303</f>
        <v>42741</v>
      </c>
      <c r="B300" s="5">
        <f>TITRES_STAT!D303</f>
        <v>4.0747</v>
      </c>
      <c r="C300" s="2">
        <f t="shared" si="36"/>
        <v>-0.15909999999999958</v>
      </c>
      <c r="D300" s="2">
        <f t="shared" si="37"/>
        <v>0</v>
      </c>
      <c r="E300" s="2">
        <f t="shared" si="38"/>
        <v>0.15909999999999958</v>
      </c>
      <c r="F300" s="2">
        <f t="shared" si="42"/>
        <v>4.4229504636933703E-2</v>
      </c>
      <c r="G300" s="2">
        <f t="shared" si="42"/>
        <v>3.2580503765264425E-2</v>
      </c>
      <c r="H300" s="2">
        <f t="shared" si="40"/>
        <v>1.3575451428129486</v>
      </c>
      <c r="I300" s="2">
        <f t="shared" si="41"/>
        <v>57.582996743518066</v>
      </c>
    </row>
    <row r="301" spans="1:9" ht="13.5" x14ac:dyDescent="0.25">
      <c r="A301" s="3">
        <f>TITRES_STAT!B304</f>
        <v>42744</v>
      </c>
      <c r="B301" s="5">
        <f>TITRES_STAT!D304</f>
        <v>4.2779999999999996</v>
      </c>
      <c r="C301" s="2">
        <f t="shared" si="36"/>
        <v>0.20329999999999959</v>
      </c>
      <c r="D301" s="2">
        <f t="shared" si="37"/>
        <v>0.20329999999999959</v>
      </c>
      <c r="E301" s="2">
        <f t="shared" si="38"/>
        <v>0</v>
      </c>
      <c r="F301" s="2">
        <f t="shared" ref="F301:G316" si="43">((F300*13)+D301)/14</f>
        <v>5.5591682877152694E-2</v>
      </c>
      <c r="G301" s="2">
        <f t="shared" si="43"/>
        <v>3.0253324924888393E-2</v>
      </c>
      <c r="H301" s="2">
        <f t="shared" si="40"/>
        <v>1.8375396097841559</v>
      </c>
      <c r="I301" s="2">
        <f t="shared" si="41"/>
        <v>64.758201205301688</v>
      </c>
    </row>
    <row r="302" spans="1:9" ht="13.5" x14ac:dyDescent="0.25">
      <c r="A302" s="3">
        <f>TITRES_STAT!B305</f>
        <v>42745</v>
      </c>
      <c r="B302" s="5">
        <f>TITRES_STAT!D305</f>
        <v>4.3311000000000002</v>
      </c>
      <c r="C302" s="2">
        <f t="shared" si="36"/>
        <v>5.3100000000000591E-2</v>
      </c>
      <c r="D302" s="2">
        <f t="shared" si="37"/>
        <v>5.3100000000000591E-2</v>
      </c>
      <c r="E302" s="2">
        <f t="shared" si="38"/>
        <v>0</v>
      </c>
      <c r="F302" s="2">
        <f t="shared" si="43"/>
        <v>5.5413705528784683E-2</v>
      </c>
      <c r="G302" s="2">
        <f t="shared" si="43"/>
        <v>2.8092373144539221E-2</v>
      </c>
      <c r="H302" s="2">
        <f t="shared" si="40"/>
        <v>1.9725533775189925</v>
      </c>
      <c r="I302" s="2">
        <f t="shared" si="41"/>
        <v>66.358888369747675</v>
      </c>
    </row>
    <row r="303" spans="1:9" ht="13.5" x14ac:dyDescent="0.25">
      <c r="A303" s="3">
        <f>TITRES_STAT!B306</f>
        <v>42746</v>
      </c>
      <c r="B303" s="5">
        <f>TITRES_STAT!D306</f>
        <v>4.3311000000000002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5.1455583705300061E-2</v>
      </c>
      <c r="G303" s="2">
        <f t="shared" si="43"/>
        <v>2.608577506278642E-2</v>
      </c>
      <c r="H303" s="2">
        <f t="shared" si="40"/>
        <v>1.9725533775189925</v>
      </c>
      <c r="I303" s="2">
        <f t="shared" si="41"/>
        <v>66.358888369747675</v>
      </c>
    </row>
    <row r="304" spans="1:9" ht="13.5" x14ac:dyDescent="0.25">
      <c r="A304" s="3">
        <f>TITRES_STAT!B307</f>
        <v>42747</v>
      </c>
      <c r="B304" s="5">
        <f>TITRES_STAT!D307</f>
        <v>4.3045</v>
      </c>
      <c r="C304" s="2">
        <f t="shared" si="36"/>
        <v>-2.6600000000000179E-2</v>
      </c>
      <c r="D304" s="2">
        <f t="shared" si="37"/>
        <v>0</v>
      </c>
      <c r="E304" s="2">
        <f t="shared" si="38"/>
        <v>2.6600000000000179E-2</v>
      </c>
      <c r="F304" s="2">
        <f t="shared" si="43"/>
        <v>4.7780184869207203E-2</v>
      </c>
      <c r="G304" s="2">
        <f t="shared" si="43"/>
        <v>2.6122505415444548E-2</v>
      </c>
      <c r="H304" s="2">
        <f t="shared" si="40"/>
        <v>1.8290812504132115</v>
      </c>
      <c r="I304" s="2">
        <f t="shared" si="41"/>
        <v>64.65283562096559</v>
      </c>
    </row>
    <row r="305" spans="1:9" ht="13.5" x14ac:dyDescent="0.25">
      <c r="A305" s="3">
        <f>TITRES_STAT!B308</f>
        <v>42748</v>
      </c>
      <c r="B305" s="5">
        <f>TITRES_STAT!D308</f>
        <v>4.3311000000000002</v>
      </c>
      <c r="C305" s="2">
        <f t="shared" si="36"/>
        <v>2.6600000000000179E-2</v>
      </c>
      <c r="D305" s="2">
        <f t="shared" si="37"/>
        <v>2.6600000000000179E-2</v>
      </c>
      <c r="E305" s="2">
        <f t="shared" si="38"/>
        <v>0</v>
      </c>
      <c r="F305" s="2">
        <f t="shared" si="43"/>
        <v>4.6267314521406699E-2</v>
      </c>
      <c r="G305" s="2">
        <f t="shared" si="43"/>
        <v>2.4256612171484223E-2</v>
      </c>
      <c r="H305" s="2">
        <f t="shared" si="40"/>
        <v>1.9074104081112362</v>
      </c>
      <c r="I305" s="2">
        <f t="shared" si="41"/>
        <v>65.605131039974566</v>
      </c>
    </row>
    <row r="306" spans="1:9" ht="13.5" x14ac:dyDescent="0.25">
      <c r="A306" s="3">
        <f>TITRES_STAT!B309</f>
        <v>42751</v>
      </c>
      <c r="B306" s="5">
        <f>TITRES_STAT!D309</f>
        <v>4.3133999999999997</v>
      </c>
      <c r="C306" s="2">
        <f t="shared" si="36"/>
        <v>-1.7700000000000493E-2</v>
      </c>
      <c r="D306" s="2">
        <f t="shared" si="37"/>
        <v>0</v>
      </c>
      <c r="E306" s="2">
        <f t="shared" si="38"/>
        <v>1.7700000000000493E-2</v>
      </c>
      <c r="F306" s="2">
        <f t="shared" si="43"/>
        <v>4.2962506341306224E-2</v>
      </c>
      <c r="G306" s="2">
        <f t="shared" si="43"/>
        <v>2.3788282730663957E-2</v>
      </c>
      <c r="H306" s="2">
        <f t="shared" si="40"/>
        <v>1.8060364771907642</v>
      </c>
      <c r="I306" s="2">
        <f t="shared" si="41"/>
        <v>64.362544531098166</v>
      </c>
    </row>
    <row r="307" spans="1:9" ht="13.5" x14ac:dyDescent="0.25">
      <c r="A307" s="3">
        <f>TITRES_STAT!B310</f>
        <v>42752</v>
      </c>
      <c r="B307" s="5">
        <f>TITRES_STAT!D310</f>
        <v>4.2427000000000001</v>
      </c>
      <c r="C307" s="2">
        <f t="shared" si="36"/>
        <v>-7.0699999999999541E-2</v>
      </c>
      <c r="D307" s="2">
        <f t="shared" si="37"/>
        <v>0</v>
      </c>
      <c r="E307" s="2">
        <f t="shared" si="38"/>
        <v>7.0699999999999541E-2</v>
      </c>
      <c r="F307" s="2">
        <f t="shared" si="43"/>
        <v>3.9893755888355774E-2</v>
      </c>
      <c r="G307" s="2">
        <f t="shared" si="43"/>
        <v>2.7139119678473645E-2</v>
      </c>
      <c r="H307" s="2">
        <f t="shared" si="40"/>
        <v>1.4699723631787114</v>
      </c>
      <c r="I307" s="2">
        <f t="shared" si="41"/>
        <v>59.513717039608579</v>
      </c>
    </row>
    <row r="308" spans="1:9" ht="13.5" x14ac:dyDescent="0.25">
      <c r="A308" s="3">
        <f>TITRES_STAT!B311</f>
        <v>42753</v>
      </c>
      <c r="B308" s="5">
        <f>TITRES_STAT!D311</f>
        <v>4.2869000000000002</v>
      </c>
      <c r="C308" s="2">
        <f t="shared" si="36"/>
        <v>4.4200000000000017E-2</v>
      </c>
      <c r="D308" s="2">
        <f t="shared" si="37"/>
        <v>4.4200000000000017E-2</v>
      </c>
      <c r="E308" s="2">
        <f t="shared" si="38"/>
        <v>0</v>
      </c>
      <c r="F308" s="2">
        <f t="shared" si="43"/>
        <v>4.0201344753473214E-2</v>
      </c>
      <c r="G308" s="2">
        <f t="shared" si="43"/>
        <v>2.5200611130011243E-2</v>
      </c>
      <c r="H308" s="2">
        <f t="shared" si="40"/>
        <v>1.5952527716916236</v>
      </c>
      <c r="I308" s="2">
        <f t="shared" si="41"/>
        <v>61.4681078117803</v>
      </c>
    </row>
    <row r="309" spans="1:9" ht="13.5" x14ac:dyDescent="0.25">
      <c r="A309" s="3">
        <f>TITRES_STAT!B312</f>
        <v>42754</v>
      </c>
      <c r="B309" s="5">
        <f>TITRES_STAT!D312</f>
        <v>4.2869000000000002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3.7329820128225125E-2</v>
      </c>
      <c r="G309" s="2">
        <f t="shared" si="43"/>
        <v>2.3400567477867583E-2</v>
      </c>
      <c r="H309" s="2">
        <f t="shared" si="40"/>
        <v>1.5952527716916234</v>
      </c>
      <c r="I309" s="2">
        <f t="shared" si="41"/>
        <v>61.468107811780293</v>
      </c>
    </row>
    <row r="310" spans="1:9" ht="13.5" x14ac:dyDescent="0.25">
      <c r="A310" s="3">
        <f>TITRES_STAT!B313</f>
        <v>42755</v>
      </c>
      <c r="B310" s="5">
        <f>TITRES_STAT!D313</f>
        <v>4.1631</v>
      </c>
      <c r="C310" s="2">
        <f t="shared" si="36"/>
        <v>-0.12380000000000013</v>
      </c>
      <c r="D310" s="2">
        <f t="shared" si="37"/>
        <v>0</v>
      </c>
      <c r="E310" s="2">
        <f t="shared" si="38"/>
        <v>0.12380000000000013</v>
      </c>
      <c r="F310" s="2">
        <f t="shared" si="43"/>
        <v>3.4663404404780475E-2</v>
      </c>
      <c r="G310" s="2">
        <f t="shared" si="43"/>
        <v>3.0571955515162764E-2</v>
      </c>
      <c r="H310" s="2">
        <f t="shared" si="40"/>
        <v>1.1338301335545407</v>
      </c>
      <c r="I310" s="2">
        <f t="shared" si="41"/>
        <v>53.135913479007954</v>
      </c>
    </row>
    <row r="311" spans="1:9" ht="13.5" x14ac:dyDescent="0.25">
      <c r="A311" s="3">
        <f>TITRES_STAT!B314</f>
        <v>42758</v>
      </c>
      <c r="B311" s="5">
        <f>TITRES_STAT!D314</f>
        <v>4.1896000000000004</v>
      </c>
      <c r="C311" s="2">
        <f t="shared" si="36"/>
        <v>2.6500000000000412E-2</v>
      </c>
      <c r="D311" s="2">
        <f t="shared" si="37"/>
        <v>2.6500000000000412E-2</v>
      </c>
      <c r="E311" s="2">
        <f t="shared" si="38"/>
        <v>0</v>
      </c>
      <c r="F311" s="2">
        <f t="shared" si="43"/>
        <v>3.4080304090153328E-2</v>
      </c>
      <c r="G311" s="2">
        <f t="shared" si="43"/>
        <v>2.8388244406936852E-2</v>
      </c>
      <c r="H311" s="2">
        <f t="shared" si="40"/>
        <v>1.2005076327236912</v>
      </c>
      <c r="I311" s="2">
        <f t="shared" si="41"/>
        <v>54.555940405339825</v>
      </c>
    </row>
    <row r="312" spans="1:9" ht="13.5" x14ac:dyDescent="0.25">
      <c r="A312" s="3">
        <f>TITRES_STAT!B315</f>
        <v>42759</v>
      </c>
      <c r="B312" s="5">
        <f>TITRES_STAT!D315</f>
        <v>4.1543000000000001</v>
      </c>
      <c r="C312" s="2">
        <f t="shared" si="36"/>
        <v>-3.5300000000000331E-2</v>
      </c>
      <c r="D312" s="2">
        <f t="shared" si="37"/>
        <v>0</v>
      </c>
      <c r="E312" s="2">
        <f t="shared" si="38"/>
        <v>3.5300000000000331E-2</v>
      </c>
      <c r="F312" s="2">
        <f t="shared" si="43"/>
        <v>3.1645996655142374E-2</v>
      </c>
      <c r="G312" s="2">
        <f t="shared" si="43"/>
        <v>2.8881941235012816E-2</v>
      </c>
      <c r="H312" s="2">
        <f t="shared" si="40"/>
        <v>1.0957018573522601</v>
      </c>
      <c r="I312" s="2">
        <f t="shared" si="41"/>
        <v>52.283288937701556</v>
      </c>
    </row>
    <row r="313" spans="1:9" ht="13.5" x14ac:dyDescent="0.25">
      <c r="A313" s="3">
        <f>TITRES_STAT!B316</f>
        <v>42760</v>
      </c>
      <c r="B313" s="5">
        <f>TITRES_STAT!D316</f>
        <v>4.1543000000000001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2.9385568322632203E-2</v>
      </c>
      <c r="G313" s="2">
        <f t="shared" si="43"/>
        <v>2.6818945432511902E-2</v>
      </c>
      <c r="H313" s="2">
        <f t="shared" si="40"/>
        <v>1.0957018573522601</v>
      </c>
      <c r="I313" s="2">
        <f t="shared" si="41"/>
        <v>52.283288937701556</v>
      </c>
    </row>
    <row r="314" spans="1:9" ht="13.5" x14ac:dyDescent="0.25">
      <c r="A314" s="3">
        <f>TITRES_STAT!B317</f>
        <v>42761</v>
      </c>
      <c r="B314" s="5">
        <f>TITRES_STAT!D317</f>
        <v>4.1631</v>
      </c>
      <c r="C314" s="2">
        <f t="shared" si="36"/>
        <v>8.799999999999919E-3</v>
      </c>
      <c r="D314" s="2">
        <f t="shared" si="37"/>
        <v>8.799999999999919E-3</v>
      </c>
      <c r="E314" s="2">
        <f t="shared" si="38"/>
        <v>0</v>
      </c>
      <c r="F314" s="2">
        <f t="shared" si="43"/>
        <v>2.7915170585301324E-2</v>
      </c>
      <c r="G314" s="2">
        <f t="shared" si="43"/>
        <v>2.4903306473046765E-2</v>
      </c>
      <c r="H314" s="2">
        <f t="shared" si="40"/>
        <v>1.1209423381394894</v>
      </c>
      <c r="I314" s="2">
        <f t="shared" si="41"/>
        <v>52.851146303335639</v>
      </c>
    </row>
    <row r="315" spans="1:9" ht="13.5" x14ac:dyDescent="0.25">
      <c r="A315" s="3">
        <f>TITRES_STAT!B318</f>
        <v>42762</v>
      </c>
      <c r="B315" s="5">
        <f>TITRES_STAT!D318</f>
        <v>4.1631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2.5921229829208376E-2</v>
      </c>
      <c r="G315" s="2">
        <f t="shared" si="43"/>
        <v>2.3124498867829139E-2</v>
      </c>
      <c r="H315" s="2">
        <f t="shared" si="40"/>
        <v>1.1209423381394896</v>
      </c>
      <c r="I315" s="2">
        <f t="shared" si="41"/>
        <v>52.851146303335653</v>
      </c>
    </row>
    <row r="316" spans="1:9" ht="13.5" x14ac:dyDescent="0.25">
      <c r="A316" s="3">
        <f>TITRES_STAT!B319</f>
        <v>42765</v>
      </c>
      <c r="B316" s="5">
        <f>TITRES_STAT!D319</f>
        <v>4.2869000000000002</v>
      </c>
      <c r="C316" s="2">
        <f t="shared" si="36"/>
        <v>0.12380000000000013</v>
      </c>
      <c r="D316" s="2">
        <f t="shared" si="37"/>
        <v>0.12380000000000013</v>
      </c>
      <c r="E316" s="2">
        <f t="shared" si="38"/>
        <v>0</v>
      </c>
      <c r="F316" s="2">
        <f t="shared" si="43"/>
        <v>3.29125705556935E-2</v>
      </c>
      <c r="G316" s="2">
        <f t="shared" si="43"/>
        <v>2.1472748948698488E-2</v>
      </c>
      <c r="H316" s="2">
        <f t="shared" si="40"/>
        <v>1.5327599942758334</v>
      </c>
      <c r="I316" s="2">
        <f t="shared" si="41"/>
        <v>60.51738015998157</v>
      </c>
    </row>
    <row r="317" spans="1:9" ht="13.5" x14ac:dyDescent="0.25">
      <c r="A317" s="3">
        <f>TITRES_STAT!B320</f>
        <v>42766</v>
      </c>
      <c r="B317" s="5">
        <f>TITRES_STAT!D320</f>
        <v>4.3311000000000002</v>
      </c>
      <c r="C317" s="2">
        <f t="shared" si="36"/>
        <v>4.4200000000000017E-2</v>
      </c>
      <c r="D317" s="2">
        <f t="shared" si="37"/>
        <v>4.4200000000000017E-2</v>
      </c>
      <c r="E317" s="2">
        <f t="shared" si="38"/>
        <v>0</v>
      </c>
      <c r="F317" s="2">
        <f t="shared" ref="F317:G332" si="44">((F316*13)+D317)/14</f>
        <v>3.3718815516001109E-2</v>
      </c>
      <c r="G317" s="2">
        <f t="shared" si="44"/>
        <v>1.9938981166648596E-2</v>
      </c>
      <c r="H317" s="2">
        <f t="shared" si="40"/>
        <v>1.6911002239373032</v>
      </c>
      <c r="I317" s="2">
        <f t="shared" si="41"/>
        <v>62.840477247743785</v>
      </c>
    </row>
    <row r="318" spans="1:9" ht="13.5" x14ac:dyDescent="0.25">
      <c r="A318" s="3">
        <f>TITRES_STAT!B321</f>
        <v>42767</v>
      </c>
      <c r="B318" s="5">
        <f>TITRES_STAT!D321</f>
        <v>4.2337999999999996</v>
      </c>
      <c r="C318" s="2">
        <f t="shared" si="36"/>
        <v>-9.7300000000000608E-2</v>
      </c>
      <c r="D318" s="2">
        <f t="shared" si="37"/>
        <v>0</v>
      </c>
      <c r="E318" s="2">
        <f t="shared" si="38"/>
        <v>9.7300000000000608E-2</v>
      </c>
      <c r="F318" s="2">
        <f t="shared" si="44"/>
        <v>3.1310328693429604E-2</v>
      </c>
      <c r="G318" s="2">
        <f t="shared" si="44"/>
        <v>2.5464768226173742E-2</v>
      </c>
      <c r="H318" s="2">
        <f t="shared" si="40"/>
        <v>1.2295548270982319</v>
      </c>
      <c r="I318" s="2">
        <f t="shared" si="41"/>
        <v>55.147996907458825</v>
      </c>
    </row>
    <row r="319" spans="1:9" ht="13.5" x14ac:dyDescent="0.25">
      <c r="A319" s="3">
        <f>TITRES_STAT!B322</f>
        <v>42768</v>
      </c>
      <c r="B319" s="5">
        <f>TITRES_STAT!D322</f>
        <v>4.2161999999999997</v>
      </c>
      <c r="C319" s="2">
        <f t="shared" si="36"/>
        <v>-1.7599999999999838E-2</v>
      </c>
      <c r="D319" s="2">
        <f t="shared" si="37"/>
        <v>0</v>
      </c>
      <c r="E319" s="2">
        <f t="shared" si="38"/>
        <v>1.7599999999999838E-2</v>
      </c>
      <c r="F319" s="2">
        <f t="shared" si="44"/>
        <v>2.9073876643898915E-2</v>
      </c>
      <c r="G319" s="2">
        <f t="shared" si="44"/>
        <v>2.490299906716132E-2</v>
      </c>
      <c r="H319" s="2">
        <f t="shared" si="40"/>
        <v>1.1674849509285643</v>
      </c>
      <c r="I319" s="2">
        <f t="shared" si="41"/>
        <v>53.863578172868344</v>
      </c>
    </row>
    <row r="320" spans="1:9" ht="13.5" x14ac:dyDescent="0.25">
      <c r="A320" s="3">
        <f>TITRES_STAT!B323</f>
        <v>42769</v>
      </c>
      <c r="B320" s="5">
        <f>TITRES_STAT!D323</f>
        <v>4.2161999999999997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2.6997171169334706E-2</v>
      </c>
      <c r="G320" s="2">
        <f t="shared" si="44"/>
        <v>2.3124213419506941E-2</v>
      </c>
      <c r="H320" s="2">
        <f t="shared" si="40"/>
        <v>1.1674849509285643</v>
      </c>
      <c r="I320" s="2">
        <f t="shared" si="41"/>
        <v>53.863578172868344</v>
      </c>
    </row>
    <row r="321" spans="1:9" ht="13.5" x14ac:dyDescent="0.25">
      <c r="A321" s="3">
        <f>TITRES_STAT!B324</f>
        <v>42772</v>
      </c>
      <c r="B321" s="5">
        <f>TITRES_STAT!D324</f>
        <v>4.2161999999999997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2.5068801800096515E-2</v>
      </c>
      <c r="G321" s="2">
        <f t="shared" si="44"/>
        <v>2.1472483889542159E-2</v>
      </c>
      <c r="H321" s="2">
        <f t="shared" si="40"/>
        <v>1.1674849509285643</v>
      </c>
      <c r="I321" s="2">
        <f t="shared" si="41"/>
        <v>53.863578172868344</v>
      </c>
    </row>
    <row r="322" spans="1:9" ht="13.5" x14ac:dyDescent="0.25">
      <c r="A322" s="3">
        <f>TITRES_STAT!B325</f>
        <v>42773</v>
      </c>
      <c r="B322" s="5">
        <f>TITRES_STAT!D325</f>
        <v>4.0923999999999996</v>
      </c>
      <c r="C322" s="2">
        <f t="shared" si="36"/>
        <v>-0.12380000000000013</v>
      </c>
      <c r="D322" s="2">
        <f t="shared" si="37"/>
        <v>0</v>
      </c>
      <c r="E322" s="2">
        <f t="shared" si="38"/>
        <v>0.12380000000000013</v>
      </c>
      <c r="F322" s="2">
        <f t="shared" si="44"/>
        <v>2.327817310008962E-2</v>
      </c>
      <c r="G322" s="2">
        <f t="shared" si="44"/>
        <v>2.8781592183146298E-2</v>
      </c>
      <c r="H322" s="2">
        <f t="shared" si="40"/>
        <v>0.80878684375636012</v>
      </c>
      <c r="I322" s="2">
        <f t="shared" si="41"/>
        <v>44.714325878041493</v>
      </c>
    </row>
    <row r="323" spans="1:9" ht="13.5" x14ac:dyDescent="0.25">
      <c r="A323" s="3">
        <f>TITRES_STAT!B326</f>
        <v>42774</v>
      </c>
      <c r="B323" s="5">
        <f>TITRES_STAT!D326</f>
        <v>4.0039999999999996</v>
      </c>
      <c r="C323" s="2">
        <f t="shared" ref="C323:C386" si="45">B323-B322</f>
        <v>-8.8400000000000034E-2</v>
      </c>
      <c r="D323" s="2">
        <f t="shared" ref="D323:D386" si="46">IF(C323&gt;0,C323,0)</f>
        <v>0</v>
      </c>
      <c r="E323" s="2">
        <f t="shared" ref="E323:E386" si="47">IF(C323&lt;0,-C323,0)</f>
        <v>8.8400000000000034E-2</v>
      </c>
      <c r="F323" s="2">
        <f t="shared" si="44"/>
        <v>2.1615446450083221E-2</v>
      </c>
      <c r="G323" s="2">
        <f t="shared" si="44"/>
        <v>3.3040049884350137E-2</v>
      </c>
      <c r="H323" s="2">
        <f t="shared" si="40"/>
        <v>0.6542195464517645</v>
      </c>
      <c r="I323" s="2">
        <f t="shared" si="41"/>
        <v>39.548531986279549</v>
      </c>
    </row>
    <row r="324" spans="1:9" ht="13.5" x14ac:dyDescent="0.25">
      <c r="A324" s="3">
        <f>TITRES_STAT!B327</f>
        <v>42775</v>
      </c>
      <c r="B324" s="5">
        <f>TITRES_STAT!D327</f>
        <v>4.0747</v>
      </c>
      <c r="C324" s="2">
        <f t="shared" si="45"/>
        <v>7.0700000000000429E-2</v>
      </c>
      <c r="D324" s="2">
        <f t="shared" si="46"/>
        <v>7.0700000000000429E-2</v>
      </c>
      <c r="E324" s="2">
        <f t="shared" si="47"/>
        <v>0</v>
      </c>
      <c r="F324" s="2">
        <f t="shared" si="44"/>
        <v>2.5121485989363024E-2</v>
      </c>
      <c r="G324" s="2">
        <f t="shared" si="44"/>
        <v>3.0680046321182271E-2</v>
      </c>
      <c r="H324" s="2">
        <f t="shared" si="40"/>
        <v>0.81882164473847363</v>
      </c>
      <c r="I324" s="2">
        <f t="shared" si="41"/>
        <v>45.01934794470796</v>
      </c>
    </row>
    <row r="325" spans="1:9" ht="13.5" x14ac:dyDescent="0.25">
      <c r="A325" s="3">
        <f>TITRES_STAT!B328</f>
        <v>42776</v>
      </c>
      <c r="B325" s="5">
        <f>TITRES_STAT!D328</f>
        <v>4.0481999999999996</v>
      </c>
      <c r="C325" s="2">
        <f t="shared" si="45"/>
        <v>-2.6500000000000412E-2</v>
      </c>
      <c r="D325" s="2">
        <f t="shared" si="46"/>
        <v>0</v>
      </c>
      <c r="E325" s="2">
        <f t="shared" si="47"/>
        <v>2.6500000000000412E-2</v>
      </c>
      <c r="F325" s="2">
        <f t="shared" si="44"/>
        <v>2.3327094132979953E-2</v>
      </c>
      <c r="G325" s="2">
        <f t="shared" si="44"/>
        <v>3.0381471583954996E-2</v>
      </c>
      <c r="H325" s="2">
        <f t="shared" si="40"/>
        <v>0.76780659121526595</v>
      </c>
      <c r="I325" s="2">
        <f t="shared" si="41"/>
        <v>43.432725900599948</v>
      </c>
    </row>
    <row r="326" spans="1:9" ht="13.5" x14ac:dyDescent="0.25">
      <c r="A326" s="3">
        <f>TITRES_STAT!B329</f>
        <v>42779</v>
      </c>
      <c r="B326" s="5">
        <f>TITRES_STAT!D329</f>
        <v>3.9775</v>
      </c>
      <c r="C326" s="2">
        <f t="shared" si="45"/>
        <v>-7.0699999999999541E-2</v>
      </c>
      <c r="D326" s="2">
        <f t="shared" si="46"/>
        <v>0</v>
      </c>
      <c r="E326" s="2">
        <f t="shared" si="47"/>
        <v>7.0699999999999541E-2</v>
      </c>
      <c r="F326" s="2">
        <f t="shared" si="44"/>
        <v>2.1660873123481385E-2</v>
      </c>
      <c r="G326" s="2">
        <f t="shared" si="44"/>
        <v>3.3261366470815325E-2</v>
      </c>
      <c r="H326" s="2">
        <f t="shared" si="40"/>
        <v>0.65123220786756875</v>
      </c>
      <c r="I326" s="2">
        <f t="shared" si="41"/>
        <v>39.439165779632042</v>
      </c>
    </row>
    <row r="327" spans="1:9" ht="13.5" x14ac:dyDescent="0.25">
      <c r="A327" s="3">
        <f>TITRES_STAT!B330</f>
        <v>42780</v>
      </c>
      <c r="B327" s="5">
        <f>TITRES_STAT!D330</f>
        <v>3.9775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2.0113667900375574E-2</v>
      </c>
      <c r="G327" s="2">
        <f t="shared" si="44"/>
        <v>3.0885554580042801E-2</v>
      </c>
      <c r="H327" s="2">
        <f t="shared" si="40"/>
        <v>0.65123220786756875</v>
      </c>
      <c r="I327" s="2">
        <f t="shared" si="41"/>
        <v>39.439165779632042</v>
      </c>
    </row>
    <row r="328" spans="1:9" ht="13.5" x14ac:dyDescent="0.25">
      <c r="A328" s="3">
        <f>TITRES_STAT!B331</f>
        <v>42781</v>
      </c>
      <c r="B328" s="5">
        <f>TITRES_STAT!D331</f>
        <v>3.9775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1.8676977336063032E-2</v>
      </c>
      <c r="G328" s="2">
        <f t="shared" si="44"/>
        <v>2.8679443538611175E-2</v>
      </c>
      <c r="H328" s="2">
        <f t="shared" si="40"/>
        <v>0.65123220786756864</v>
      </c>
      <c r="I328" s="2">
        <f t="shared" si="41"/>
        <v>39.439165779632042</v>
      </c>
    </row>
    <row r="329" spans="1:9" ht="13.5" x14ac:dyDescent="0.25">
      <c r="A329" s="3">
        <f>TITRES_STAT!B332</f>
        <v>42782</v>
      </c>
      <c r="B329" s="5">
        <f>TITRES_STAT!D332</f>
        <v>3.9775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1.7342907526344244E-2</v>
      </c>
      <c r="G329" s="2">
        <f t="shared" si="44"/>
        <v>2.6630911857281805E-2</v>
      </c>
      <c r="H329" s="2">
        <f t="shared" si="40"/>
        <v>0.65123220786756864</v>
      </c>
      <c r="I329" s="2">
        <f t="shared" si="41"/>
        <v>39.439165779632042</v>
      </c>
    </row>
    <row r="330" spans="1:9" ht="13.5" x14ac:dyDescent="0.25">
      <c r="A330" s="3">
        <f>TITRES_STAT!B333</f>
        <v>42783</v>
      </c>
      <c r="B330" s="5">
        <f>TITRES_STAT!D333</f>
        <v>3.9775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1.6104128417319653E-2</v>
      </c>
      <c r="G330" s="2">
        <f t="shared" si="44"/>
        <v>2.4728703867475964E-2</v>
      </c>
      <c r="H330" s="2">
        <f t="shared" si="40"/>
        <v>0.65123220786756852</v>
      </c>
      <c r="I330" s="2">
        <f t="shared" si="41"/>
        <v>39.439165779632027</v>
      </c>
    </row>
    <row r="331" spans="1:9" ht="13.5" x14ac:dyDescent="0.25">
      <c r="A331" s="3">
        <f>TITRES_STAT!B334</f>
        <v>42786</v>
      </c>
      <c r="B331" s="5">
        <f>TITRES_STAT!D334</f>
        <v>3.9775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1.4953833530368249E-2</v>
      </c>
      <c r="G331" s="2">
        <f t="shared" si="44"/>
        <v>2.2962367876941968E-2</v>
      </c>
      <c r="H331" s="2">
        <f t="shared" si="40"/>
        <v>0.65123220786756852</v>
      </c>
      <c r="I331" s="2">
        <f t="shared" si="41"/>
        <v>39.439165779632027</v>
      </c>
    </row>
    <row r="332" spans="1:9" ht="13.5" x14ac:dyDescent="0.25">
      <c r="A332" s="3">
        <f>TITRES_STAT!B335</f>
        <v>42787</v>
      </c>
      <c r="B332" s="5">
        <f>TITRES_STAT!D335</f>
        <v>3.8626</v>
      </c>
      <c r="C332" s="2">
        <f t="shared" si="45"/>
        <v>-0.1149</v>
      </c>
      <c r="D332" s="2">
        <f t="shared" si="46"/>
        <v>0</v>
      </c>
      <c r="E332" s="2">
        <f t="shared" si="47"/>
        <v>0.1149</v>
      </c>
      <c r="F332" s="2">
        <f t="shared" si="44"/>
        <v>1.3885702563913374E-2</v>
      </c>
      <c r="G332" s="2">
        <f t="shared" si="44"/>
        <v>2.9529341600017543E-2</v>
      </c>
      <c r="H332" s="2">
        <f t="shared" si="40"/>
        <v>0.47023407267248807</v>
      </c>
      <c r="I332" s="2">
        <f t="shared" si="41"/>
        <v>31.983619575468666</v>
      </c>
    </row>
    <row r="333" spans="1:9" ht="13.5" x14ac:dyDescent="0.25">
      <c r="A333" s="3">
        <f>TITRES_STAT!B336</f>
        <v>42788</v>
      </c>
      <c r="B333" s="5">
        <f>TITRES_STAT!D336</f>
        <v>3.7565</v>
      </c>
      <c r="C333" s="2">
        <f t="shared" si="45"/>
        <v>-0.10610000000000008</v>
      </c>
      <c r="D333" s="2">
        <f t="shared" si="46"/>
        <v>0</v>
      </c>
      <c r="E333" s="2">
        <f t="shared" si="47"/>
        <v>0.10610000000000008</v>
      </c>
      <c r="F333" s="2">
        <f t="shared" ref="F333:G348" si="48">((F332*13)+D333)/14</f>
        <v>1.2893866666490989E-2</v>
      </c>
      <c r="G333" s="2">
        <f t="shared" si="48"/>
        <v>3.4998674342873438E-2</v>
      </c>
      <c r="H333" s="2">
        <f t="shared" si="40"/>
        <v>0.36841014434355246</v>
      </c>
      <c r="I333" s="2">
        <f t="shared" si="41"/>
        <v>26.922494390034259</v>
      </c>
    </row>
    <row r="334" spans="1:9" ht="13.5" x14ac:dyDescent="0.25">
      <c r="A334" s="3">
        <f>TITRES_STAT!B337</f>
        <v>42789</v>
      </c>
      <c r="B334" s="5">
        <f>TITRES_STAT!D337</f>
        <v>3.7122999999999999</v>
      </c>
      <c r="C334" s="2">
        <f t="shared" si="45"/>
        <v>-4.4200000000000017E-2</v>
      </c>
      <c r="D334" s="2">
        <f t="shared" si="46"/>
        <v>0</v>
      </c>
      <c r="E334" s="2">
        <f t="shared" si="47"/>
        <v>4.4200000000000017E-2</v>
      </c>
      <c r="F334" s="2">
        <f t="shared" si="48"/>
        <v>1.1972876190313063E-2</v>
      </c>
      <c r="G334" s="2">
        <f t="shared" si="48"/>
        <v>3.565591188981105E-2</v>
      </c>
      <c r="H334" s="2">
        <f t="shared" si="40"/>
        <v>0.3357893700016239</v>
      </c>
      <c r="I334" s="2">
        <f t="shared" si="41"/>
        <v>25.137898050589797</v>
      </c>
    </row>
    <row r="335" spans="1:9" ht="13.5" x14ac:dyDescent="0.25">
      <c r="A335" s="3">
        <f>TITRES_STAT!B338</f>
        <v>42790</v>
      </c>
      <c r="B335" s="5">
        <f>TITRES_STAT!D338</f>
        <v>3.8184</v>
      </c>
      <c r="C335" s="2">
        <f t="shared" si="45"/>
        <v>0.10610000000000008</v>
      </c>
      <c r="D335" s="2">
        <f t="shared" si="46"/>
        <v>0.10610000000000008</v>
      </c>
      <c r="E335" s="2">
        <f t="shared" si="47"/>
        <v>0</v>
      </c>
      <c r="F335" s="2">
        <f t="shared" si="48"/>
        <v>1.869624217671928E-2</v>
      </c>
      <c r="G335" s="2">
        <f t="shared" si="48"/>
        <v>3.3109061040538831E-2</v>
      </c>
      <c r="H335" s="2">
        <f t="shared" si="40"/>
        <v>0.56468657186706517</v>
      </c>
      <c r="I335" s="2">
        <f t="shared" si="41"/>
        <v>36.089436825245578</v>
      </c>
    </row>
    <row r="336" spans="1:9" ht="13.5" x14ac:dyDescent="0.25">
      <c r="A336" s="3">
        <f>TITRES_STAT!B339</f>
        <v>42793</v>
      </c>
      <c r="B336" s="5">
        <f>TITRES_STAT!D339</f>
        <v>3.7122999999999999</v>
      </c>
      <c r="C336" s="2">
        <f t="shared" si="45"/>
        <v>-0.10610000000000008</v>
      </c>
      <c r="D336" s="2">
        <f t="shared" si="46"/>
        <v>0</v>
      </c>
      <c r="E336" s="2">
        <f t="shared" si="47"/>
        <v>0.10610000000000008</v>
      </c>
      <c r="F336" s="2">
        <f t="shared" si="48"/>
        <v>1.7360796306953617E-2</v>
      </c>
      <c r="G336" s="2">
        <f t="shared" si="48"/>
        <v>3.8322699537643209E-2</v>
      </c>
      <c r="H336" s="2">
        <f t="shared" si="40"/>
        <v>0.45301600660727565</v>
      </c>
      <c r="I336" s="2">
        <f t="shared" si="41"/>
        <v>31.177633594350198</v>
      </c>
    </row>
    <row r="337" spans="1:9" ht="13.5" x14ac:dyDescent="0.25">
      <c r="A337" s="3">
        <f>TITRES_STAT!B340</f>
        <v>42794</v>
      </c>
      <c r="B337" s="5">
        <f>TITRES_STAT!D340</f>
        <v>3.7122999999999999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1.6120739427885503E-2</v>
      </c>
      <c r="G337" s="2">
        <f t="shared" si="48"/>
        <v>3.558536385638298E-2</v>
      </c>
      <c r="H337" s="2">
        <f t="shared" ref="H337:H400" si="49">F337/G337</f>
        <v>0.45301600660727576</v>
      </c>
      <c r="I337" s="2">
        <f t="shared" ref="I337:I400" si="50">IF(G337=0,100,100-(100/(1+H337)))</f>
        <v>31.177633594350198</v>
      </c>
    </row>
    <row r="338" spans="1:9" ht="13.5" x14ac:dyDescent="0.25">
      <c r="A338" s="3">
        <f>TITRES_STAT!B341</f>
        <v>42795</v>
      </c>
      <c r="B338" s="5">
        <f>TITRES_STAT!D341</f>
        <v>3.7919</v>
      </c>
      <c r="C338" s="2">
        <f t="shared" si="45"/>
        <v>7.9600000000000115E-2</v>
      </c>
      <c r="D338" s="2">
        <f t="shared" si="46"/>
        <v>7.9600000000000115E-2</v>
      </c>
      <c r="E338" s="2">
        <f t="shared" si="47"/>
        <v>0</v>
      </c>
      <c r="F338" s="2">
        <f t="shared" si="48"/>
        <v>2.0654972325893691E-2</v>
      </c>
      <c r="G338" s="2">
        <f t="shared" si="48"/>
        <v>3.3043552152355625E-2</v>
      </c>
      <c r="H338" s="2">
        <f t="shared" si="49"/>
        <v>0.62508329100511761</v>
      </c>
      <c r="I338" s="2">
        <f t="shared" si="50"/>
        <v>38.464692515452683</v>
      </c>
    </row>
    <row r="339" spans="1:9" ht="13.5" x14ac:dyDescent="0.25">
      <c r="A339" s="3">
        <f>TITRES_STAT!B342</f>
        <v>42796</v>
      </c>
      <c r="B339" s="5">
        <f>TITRES_STAT!D342</f>
        <v>3.8271999999999999</v>
      </c>
      <c r="C339" s="2">
        <f t="shared" si="45"/>
        <v>3.5299999999999887E-2</v>
      </c>
      <c r="D339" s="2">
        <f t="shared" si="46"/>
        <v>3.5299999999999887E-2</v>
      </c>
      <c r="E339" s="2">
        <f t="shared" si="47"/>
        <v>0</v>
      </c>
      <c r="F339" s="2">
        <f t="shared" si="48"/>
        <v>2.1701045731186992E-2</v>
      </c>
      <c r="G339" s="2">
        <f t="shared" si="48"/>
        <v>3.0683298427187367E-2</v>
      </c>
      <c r="H339" s="2">
        <f t="shared" si="49"/>
        <v>0.7072592206044731</v>
      </c>
      <c r="I339" s="2">
        <f t="shared" si="50"/>
        <v>41.426586664095474</v>
      </c>
    </row>
    <row r="340" spans="1:9" ht="13.5" x14ac:dyDescent="0.25">
      <c r="A340" s="3">
        <f>TITRES_STAT!B343</f>
        <v>42797</v>
      </c>
      <c r="B340" s="5">
        <f>TITRES_STAT!D343</f>
        <v>3.8714</v>
      </c>
      <c r="C340" s="2">
        <f t="shared" si="45"/>
        <v>4.4200000000000017E-2</v>
      </c>
      <c r="D340" s="2">
        <f t="shared" si="46"/>
        <v>4.4200000000000017E-2</v>
      </c>
      <c r="E340" s="2">
        <f t="shared" si="47"/>
        <v>0</v>
      </c>
      <c r="F340" s="2">
        <f t="shared" si="48"/>
        <v>2.3308113893245063E-2</v>
      </c>
      <c r="G340" s="2">
        <f t="shared" si="48"/>
        <v>2.8491634253816841E-2</v>
      </c>
      <c r="H340" s="2">
        <f t="shared" si="49"/>
        <v>0.81806868941266941</v>
      </c>
      <c r="I340" s="2">
        <f t="shared" si="50"/>
        <v>44.996577641791305</v>
      </c>
    </row>
    <row r="341" spans="1:9" ht="13.5" x14ac:dyDescent="0.25">
      <c r="A341" s="3">
        <f>TITRES_STAT!B344</f>
        <v>42800</v>
      </c>
      <c r="B341" s="5">
        <f>TITRES_STAT!D344</f>
        <v>3.7919</v>
      </c>
      <c r="C341" s="2">
        <f t="shared" si="45"/>
        <v>-7.9499999999999904E-2</v>
      </c>
      <c r="D341" s="2">
        <f t="shared" si="46"/>
        <v>0</v>
      </c>
      <c r="E341" s="2">
        <f t="shared" si="47"/>
        <v>7.9499999999999904E-2</v>
      </c>
      <c r="F341" s="2">
        <f t="shared" si="48"/>
        <v>2.1643248615156128E-2</v>
      </c>
      <c r="G341" s="2">
        <f t="shared" si="48"/>
        <v>3.2135088949972773E-2</v>
      </c>
      <c r="H341" s="2">
        <f t="shared" si="49"/>
        <v>0.67350828400848306</v>
      </c>
      <c r="I341" s="2">
        <f t="shared" si="50"/>
        <v>40.245291310734196</v>
      </c>
    </row>
    <row r="342" spans="1:9" ht="13.5" x14ac:dyDescent="0.25">
      <c r="A342" s="3">
        <f>TITRES_STAT!B345</f>
        <v>42801</v>
      </c>
      <c r="B342" s="5">
        <f>TITRES_STAT!D345</f>
        <v>3.7919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2.0097302285502116E-2</v>
      </c>
      <c r="G342" s="2">
        <f t="shared" si="48"/>
        <v>2.9839725453546146E-2</v>
      </c>
      <c r="H342" s="2">
        <f t="shared" si="49"/>
        <v>0.67350828400848295</v>
      </c>
      <c r="I342" s="2">
        <f t="shared" si="50"/>
        <v>40.245291310734196</v>
      </c>
    </row>
    <row r="343" spans="1:9" ht="13.5" x14ac:dyDescent="0.25">
      <c r="A343" s="3">
        <f>TITRES_STAT!B346</f>
        <v>42802</v>
      </c>
      <c r="B343" s="5">
        <f>TITRES_STAT!D346</f>
        <v>3.7919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1.8661780693680536E-2</v>
      </c>
      <c r="G343" s="2">
        <f t="shared" si="48"/>
        <v>2.7708316492578565E-2</v>
      </c>
      <c r="H343" s="2">
        <f t="shared" si="49"/>
        <v>0.67350828400848295</v>
      </c>
      <c r="I343" s="2">
        <f t="shared" si="50"/>
        <v>40.245291310734196</v>
      </c>
    </row>
    <row r="344" spans="1:9" ht="13.5" x14ac:dyDescent="0.25">
      <c r="A344" s="3">
        <f>TITRES_STAT!B347</f>
        <v>42803</v>
      </c>
      <c r="B344" s="5">
        <f>TITRES_STAT!D347</f>
        <v>3.7829999999999999</v>
      </c>
      <c r="C344" s="2">
        <f t="shared" si="45"/>
        <v>-8.90000000000013E-3</v>
      </c>
      <c r="D344" s="2">
        <f t="shared" si="46"/>
        <v>0</v>
      </c>
      <c r="E344" s="2">
        <f t="shared" si="47"/>
        <v>8.90000000000013E-3</v>
      </c>
      <c r="F344" s="2">
        <f t="shared" si="48"/>
        <v>1.732879635841764E-2</v>
      </c>
      <c r="G344" s="2">
        <f t="shared" si="48"/>
        <v>2.6364865314537248E-2</v>
      </c>
      <c r="H344" s="2">
        <f t="shared" si="49"/>
        <v>0.65726853339405322</v>
      </c>
      <c r="I344" s="2">
        <f t="shared" si="50"/>
        <v>39.65974856518757</v>
      </c>
    </row>
    <row r="345" spans="1:9" ht="13.5" x14ac:dyDescent="0.25">
      <c r="A345" s="3">
        <f>TITRES_STAT!B348</f>
        <v>42804</v>
      </c>
      <c r="B345" s="5">
        <f>TITRES_STAT!D348</f>
        <v>3.7122999999999999</v>
      </c>
      <c r="C345" s="2">
        <f t="shared" si="45"/>
        <v>-7.0699999999999985E-2</v>
      </c>
      <c r="D345" s="2">
        <f t="shared" si="46"/>
        <v>0</v>
      </c>
      <c r="E345" s="2">
        <f t="shared" si="47"/>
        <v>7.0699999999999985E-2</v>
      </c>
      <c r="F345" s="2">
        <f t="shared" si="48"/>
        <v>1.6091025189959238E-2</v>
      </c>
      <c r="G345" s="2">
        <f t="shared" si="48"/>
        <v>2.953166064921316E-2</v>
      </c>
      <c r="H345" s="2">
        <f t="shared" si="49"/>
        <v>0.54487369948794151</v>
      </c>
      <c r="I345" s="2">
        <f t="shared" si="50"/>
        <v>35.269789347086657</v>
      </c>
    </row>
    <row r="346" spans="1:9" ht="13.5" x14ac:dyDescent="0.25">
      <c r="A346" s="3">
        <f>TITRES_STAT!B349</f>
        <v>42807</v>
      </c>
      <c r="B346" s="5">
        <f>TITRES_STAT!D349</f>
        <v>3.7122999999999999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1.4941666247819294E-2</v>
      </c>
      <c r="G346" s="2">
        <f t="shared" si="48"/>
        <v>2.7422256317126505E-2</v>
      </c>
      <c r="H346" s="2">
        <f t="shared" si="49"/>
        <v>0.54487369948794151</v>
      </c>
      <c r="I346" s="2">
        <f t="shared" si="50"/>
        <v>35.269789347086657</v>
      </c>
    </row>
    <row r="347" spans="1:9" ht="13.5" x14ac:dyDescent="0.25">
      <c r="A347" s="3">
        <f>TITRES_STAT!B350</f>
        <v>42808</v>
      </c>
      <c r="B347" s="5">
        <f>TITRES_STAT!D350</f>
        <v>3.7122999999999999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1.3874404372975059E-2</v>
      </c>
      <c r="G347" s="2">
        <f t="shared" si="48"/>
        <v>2.5463523723046038E-2</v>
      </c>
      <c r="H347" s="2">
        <f t="shared" si="49"/>
        <v>0.54487369948794162</v>
      </c>
      <c r="I347" s="2">
        <f t="shared" si="50"/>
        <v>35.269789347086672</v>
      </c>
    </row>
    <row r="348" spans="1:9" ht="13.5" x14ac:dyDescent="0.25">
      <c r="A348" s="3">
        <f>TITRES_STAT!B351</f>
        <v>42809</v>
      </c>
      <c r="B348" s="5">
        <f>TITRES_STAT!D351</f>
        <v>3.7122999999999999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1.2883375489191126E-2</v>
      </c>
      <c r="G348" s="2">
        <f t="shared" si="48"/>
        <v>2.364470059997132E-2</v>
      </c>
      <c r="H348" s="2">
        <f t="shared" si="49"/>
        <v>0.54487369948794162</v>
      </c>
      <c r="I348" s="2">
        <f t="shared" si="50"/>
        <v>35.269789347086672</v>
      </c>
    </row>
    <row r="349" spans="1:9" ht="13.5" x14ac:dyDescent="0.25">
      <c r="A349" s="3">
        <f>TITRES_STAT!B352</f>
        <v>42810</v>
      </c>
      <c r="B349" s="5">
        <f>TITRES_STAT!D352</f>
        <v>3.6063000000000001</v>
      </c>
      <c r="C349" s="2">
        <f t="shared" si="45"/>
        <v>-0.10599999999999987</v>
      </c>
      <c r="D349" s="2">
        <f t="shared" si="46"/>
        <v>0</v>
      </c>
      <c r="E349" s="2">
        <f t="shared" si="47"/>
        <v>0.10599999999999987</v>
      </c>
      <c r="F349" s="2">
        <f t="shared" ref="F349:G364" si="51">((F348*13)+D349)/14</f>
        <v>1.1963134382820331E-2</v>
      </c>
      <c r="G349" s="2">
        <f t="shared" si="51"/>
        <v>2.9527221985687645E-2</v>
      </c>
      <c r="H349" s="2">
        <f t="shared" si="49"/>
        <v>0.40515610945787822</v>
      </c>
      <c r="I349" s="2">
        <f t="shared" si="50"/>
        <v>28.833530077607605</v>
      </c>
    </row>
    <row r="350" spans="1:9" ht="13.5" x14ac:dyDescent="0.25">
      <c r="A350" s="3">
        <f>TITRES_STAT!B353</f>
        <v>42811</v>
      </c>
      <c r="B350" s="5">
        <f>TITRES_STAT!D353</f>
        <v>3.6063000000000001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1.1108624784047449E-2</v>
      </c>
      <c r="G350" s="2">
        <f t="shared" si="51"/>
        <v>2.7418134700995668E-2</v>
      </c>
      <c r="H350" s="2">
        <f t="shared" si="49"/>
        <v>0.40515610945787822</v>
      </c>
      <c r="I350" s="2">
        <f t="shared" si="50"/>
        <v>28.833530077607605</v>
      </c>
    </row>
    <row r="351" spans="1:9" ht="13.5" x14ac:dyDescent="0.25">
      <c r="A351" s="3">
        <f>TITRES_STAT!B354</f>
        <v>42815</v>
      </c>
      <c r="B351" s="5">
        <f>TITRES_STAT!D354</f>
        <v>3.5973999999999999</v>
      </c>
      <c r="C351" s="2">
        <f t="shared" si="45"/>
        <v>-8.90000000000013E-3</v>
      </c>
      <c r="D351" s="2">
        <f t="shared" si="46"/>
        <v>0</v>
      </c>
      <c r="E351" s="2">
        <f t="shared" si="47"/>
        <v>8.90000000000013E-3</v>
      </c>
      <c r="F351" s="2">
        <f t="shared" si="51"/>
        <v>1.0315151585186918E-2</v>
      </c>
      <c r="G351" s="2">
        <f t="shared" si="51"/>
        <v>2.60954107937817E-2</v>
      </c>
      <c r="H351" s="2">
        <f t="shared" si="49"/>
        <v>0.39528603962980824</v>
      </c>
      <c r="I351" s="2">
        <f t="shared" si="50"/>
        <v>28.330107834712095</v>
      </c>
    </row>
    <row r="352" spans="1:9" ht="13.5" x14ac:dyDescent="0.25">
      <c r="A352" s="3">
        <f>TITRES_STAT!B355</f>
        <v>42816</v>
      </c>
      <c r="B352" s="5">
        <f>TITRES_STAT!D355</f>
        <v>3.5089999999999999</v>
      </c>
      <c r="C352" s="2">
        <f t="shared" si="45"/>
        <v>-8.8400000000000034E-2</v>
      </c>
      <c r="D352" s="2">
        <f t="shared" si="46"/>
        <v>0</v>
      </c>
      <c r="E352" s="2">
        <f t="shared" si="47"/>
        <v>8.8400000000000034E-2</v>
      </c>
      <c r="F352" s="2">
        <f t="shared" si="51"/>
        <v>9.5783550433878508E-3</v>
      </c>
      <c r="G352" s="2">
        <f t="shared" si="51"/>
        <v>3.0545738594225869E-2</v>
      </c>
      <c r="H352" s="2">
        <f t="shared" si="49"/>
        <v>0.31357418364074097</v>
      </c>
      <c r="I352" s="2">
        <f t="shared" si="50"/>
        <v>23.87182905586873</v>
      </c>
    </row>
    <row r="353" spans="1:9" ht="13.5" x14ac:dyDescent="0.25">
      <c r="A353" s="3">
        <f>TITRES_STAT!B356</f>
        <v>42817</v>
      </c>
      <c r="B353" s="5">
        <f>TITRES_STAT!D356</f>
        <v>3.5886</v>
      </c>
      <c r="C353" s="2">
        <f t="shared" si="45"/>
        <v>7.9600000000000115E-2</v>
      </c>
      <c r="D353" s="2">
        <f t="shared" si="46"/>
        <v>7.9600000000000115E-2</v>
      </c>
      <c r="E353" s="2">
        <f t="shared" si="47"/>
        <v>0</v>
      </c>
      <c r="F353" s="2">
        <f t="shared" si="51"/>
        <v>1.4579901111717298E-2</v>
      </c>
      <c r="G353" s="2">
        <f t="shared" si="51"/>
        <v>2.8363900123209738E-2</v>
      </c>
      <c r="H353" s="2">
        <f t="shared" si="49"/>
        <v>0.51403019501492286</v>
      </c>
      <c r="I353" s="2">
        <f t="shared" si="50"/>
        <v>33.951119119513749</v>
      </c>
    </row>
    <row r="354" spans="1:9" ht="13.5" x14ac:dyDescent="0.25">
      <c r="A354" s="3">
        <f>TITRES_STAT!B357</f>
        <v>42818</v>
      </c>
      <c r="B354" s="5">
        <f>TITRES_STAT!D357</f>
        <v>3.5886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1.3538479603737491E-2</v>
      </c>
      <c r="G354" s="2">
        <f t="shared" si="51"/>
        <v>2.6337907257266185E-2</v>
      </c>
      <c r="H354" s="2">
        <f t="shared" si="49"/>
        <v>0.51403019501492297</v>
      </c>
      <c r="I354" s="2">
        <f t="shared" si="50"/>
        <v>33.951119119513749</v>
      </c>
    </row>
    <row r="355" spans="1:9" ht="13.5" x14ac:dyDescent="0.25">
      <c r="A355" s="3">
        <f>TITRES_STAT!B358</f>
        <v>42821</v>
      </c>
      <c r="B355" s="5">
        <f>TITRES_STAT!D358</f>
        <v>3.5886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1.2571445346327672E-2</v>
      </c>
      <c r="G355" s="2">
        <f t="shared" si="51"/>
        <v>2.4456628167461459E-2</v>
      </c>
      <c r="H355" s="2">
        <f t="shared" si="49"/>
        <v>0.51403019501492297</v>
      </c>
      <c r="I355" s="2">
        <f t="shared" si="50"/>
        <v>33.951119119513749</v>
      </c>
    </row>
    <row r="356" spans="1:9" ht="13.5" x14ac:dyDescent="0.25">
      <c r="A356" s="3">
        <f>TITRES_STAT!B359</f>
        <v>42822</v>
      </c>
      <c r="B356" s="5">
        <f>TITRES_STAT!D359</f>
        <v>3.4824999999999999</v>
      </c>
      <c r="C356" s="2">
        <f t="shared" si="45"/>
        <v>-0.10610000000000008</v>
      </c>
      <c r="D356" s="2">
        <f t="shared" si="46"/>
        <v>0</v>
      </c>
      <c r="E356" s="2">
        <f t="shared" si="47"/>
        <v>0.10610000000000008</v>
      </c>
      <c r="F356" s="2">
        <f t="shared" si="51"/>
        <v>1.1673484964447122E-2</v>
      </c>
      <c r="G356" s="2">
        <f t="shared" si="51"/>
        <v>3.0288297584071363E-2</v>
      </c>
      <c r="H356" s="2">
        <f t="shared" si="49"/>
        <v>0.38541238351363188</v>
      </c>
      <c r="I356" s="2">
        <f t="shared" si="50"/>
        <v>27.819325718466814</v>
      </c>
    </row>
    <row r="357" spans="1:9" ht="13.5" x14ac:dyDescent="0.25">
      <c r="A357" s="3">
        <f>TITRES_STAT!B360</f>
        <v>42823</v>
      </c>
      <c r="B357" s="5">
        <f>TITRES_STAT!D360</f>
        <v>3.5002</v>
      </c>
      <c r="C357" s="2">
        <f t="shared" si="45"/>
        <v>1.7700000000000049E-2</v>
      </c>
      <c r="D357" s="2">
        <f t="shared" si="46"/>
        <v>1.7700000000000049E-2</v>
      </c>
      <c r="E357" s="2">
        <f t="shared" si="47"/>
        <v>0</v>
      </c>
      <c r="F357" s="2">
        <f t="shared" si="51"/>
        <v>1.2103950324129474E-2</v>
      </c>
      <c r="G357" s="2">
        <f t="shared" si="51"/>
        <v>2.8124847756637695E-2</v>
      </c>
      <c r="H357" s="2">
        <f t="shared" si="49"/>
        <v>0.43036500779894327</v>
      </c>
      <c r="I357" s="2">
        <f t="shared" si="50"/>
        <v>30.087775179930631</v>
      </c>
    </row>
    <row r="358" spans="1:9" ht="13.5" x14ac:dyDescent="0.25">
      <c r="A358" s="3">
        <f>TITRES_STAT!B361</f>
        <v>42824</v>
      </c>
      <c r="B358" s="5">
        <f>TITRES_STAT!D361</f>
        <v>3.5002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1.1239382443834512E-2</v>
      </c>
      <c r="G358" s="2">
        <f t="shared" si="51"/>
        <v>2.6115930059735004E-2</v>
      </c>
      <c r="H358" s="2">
        <f t="shared" si="49"/>
        <v>0.43036500779894327</v>
      </c>
      <c r="I358" s="2">
        <f t="shared" si="50"/>
        <v>30.087775179930631</v>
      </c>
    </row>
    <row r="359" spans="1:9" ht="13.5" x14ac:dyDescent="0.25">
      <c r="A359" s="3">
        <f>TITRES_STAT!B362</f>
        <v>42825</v>
      </c>
      <c r="B359" s="5">
        <f>TITRES_STAT!D362</f>
        <v>3.4914000000000001</v>
      </c>
      <c r="C359" s="2">
        <f t="shared" si="45"/>
        <v>-8.799999999999919E-3</v>
      </c>
      <c r="D359" s="2">
        <f t="shared" si="46"/>
        <v>0</v>
      </c>
      <c r="E359" s="2">
        <f t="shared" si="47"/>
        <v>8.799999999999919E-3</v>
      </c>
      <c r="F359" s="2">
        <f t="shared" si="51"/>
        <v>1.0436569412132047E-2</v>
      </c>
      <c r="G359" s="2">
        <f t="shared" si="51"/>
        <v>2.4879077912611069E-2</v>
      </c>
      <c r="H359" s="2">
        <f t="shared" si="49"/>
        <v>0.41949180949515041</v>
      </c>
      <c r="I359" s="2">
        <f t="shared" si="50"/>
        <v>29.552252904111143</v>
      </c>
    </row>
    <row r="360" spans="1:9" ht="13.5" x14ac:dyDescent="0.25">
      <c r="A360" s="3">
        <f>TITRES_STAT!B363</f>
        <v>42828</v>
      </c>
      <c r="B360" s="5">
        <f>TITRES_STAT!D363</f>
        <v>3.4914000000000001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9.6911001684083283E-3</v>
      </c>
      <c r="G360" s="2">
        <f t="shared" si="51"/>
        <v>2.3102000918853137E-2</v>
      </c>
      <c r="H360" s="2">
        <f t="shared" si="49"/>
        <v>0.41949180949515036</v>
      </c>
      <c r="I360" s="2">
        <f t="shared" si="50"/>
        <v>29.552252904111143</v>
      </c>
    </row>
    <row r="361" spans="1:9" ht="13.5" x14ac:dyDescent="0.25">
      <c r="A361" s="3">
        <f>TITRES_STAT!B364</f>
        <v>42829</v>
      </c>
      <c r="B361" s="5">
        <f>TITRES_STAT!D364</f>
        <v>3.3940999999999999</v>
      </c>
      <c r="C361" s="2">
        <f t="shared" si="45"/>
        <v>-9.7300000000000164E-2</v>
      </c>
      <c r="D361" s="2">
        <f t="shared" si="46"/>
        <v>0</v>
      </c>
      <c r="E361" s="2">
        <f t="shared" si="47"/>
        <v>9.7300000000000164E-2</v>
      </c>
      <c r="F361" s="2">
        <f t="shared" si="51"/>
        <v>8.9988787278077326E-3</v>
      </c>
      <c r="G361" s="2">
        <f t="shared" si="51"/>
        <v>2.8401857996077924E-2</v>
      </c>
      <c r="H361" s="2">
        <f t="shared" si="49"/>
        <v>0.31684119852477283</v>
      </c>
      <c r="I361" s="2">
        <f t="shared" si="50"/>
        <v>24.060699109332447</v>
      </c>
    </row>
    <row r="362" spans="1:9" ht="13.5" x14ac:dyDescent="0.25">
      <c r="A362" s="3">
        <f>TITRES_STAT!B365</f>
        <v>42830</v>
      </c>
      <c r="B362" s="5">
        <f>TITRES_STAT!D365</f>
        <v>3.2526999999999999</v>
      </c>
      <c r="C362" s="2">
        <f t="shared" si="45"/>
        <v>-0.14139999999999997</v>
      </c>
      <c r="D362" s="2">
        <f t="shared" si="46"/>
        <v>0</v>
      </c>
      <c r="E362" s="2">
        <f t="shared" si="47"/>
        <v>0.14139999999999997</v>
      </c>
      <c r="F362" s="2">
        <f t="shared" si="51"/>
        <v>8.356101675821466E-3</v>
      </c>
      <c r="G362" s="2">
        <f t="shared" si="51"/>
        <v>3.6473153853500931E-2</v>
      </c>
      <c r="H362" s="2">
        <f t="shared" si="49"/>
        <v>0.22910280008646394</v>
      </c>
      <c r="I362" s="2">
        <f t="shared" si="50"/>
        <v>18.639840383599093</v>
      </c>
    </row>
    <row r="363" spans="1:9" ht="13.5" x14ac:dyDescent="0.25">
      <c r="A363" s="3">
        <f>TITRES_STAT!B366</f>
        <v>42831</v>
      </c>
      <c r="B363" s="5">
        <f>TITRES_STAT!D366</f>
        <v>3.2349999999999999</v>
      </c>
      <c r="C363" s="2">
        <f t="shared" si="45"/>
        <v>-1.7700000000000049E-2</v>
      </c>
      <c r="D363" s="2">
        <f t="shared" si="46"/>
        <v>0</v>
      </c>
      <c r="E363" s="2">
        <f t="shared" si="47"/>
        <v>1.7700000000000049E-2</v>
      </c>
      <c r="F363" s="2">
        <f t="shared" si="51"/>
        <v>7.7592372704056462E-3</v>
      </c>
      <c r="G363" s="2">
        <f t="shared" si="51"/>
        <v>3.513221429253658E-2</v>
      </c>
      <c r="H363" s="2">
        <f t="shared" si="49"/>
        <v>0.2208581903149214</v>
      </c>
      <c r="I363" s="2">
        <f t="shared" si="50"/>
        <v>18.090404935396379</v>
      </c>
    </row>
    <row r="364" spans="1:9" ht="13.5" x14ac:dyDescent="0.25">
      <c r="A364" s="3">
        <f>TITRES_STAT!B367</f>
        <v>42832</v>
      </c>
      <c r="B364" s="5">
        <f>TITRES_STAT!D367</f>
        <v>3.0848</v>
      </c>
      <c r="C364" s="2">
        <f t="shared" si="45"/>
        <v>-0.15019999999999989</v>
      </c>
      <c r="D364" s="2">
        <f t="shared" si="46"/>
        <v>0</v>
      </c>
      <c r="E364" s="2">
        <f t="shared" si="47"/>
        <v>0.15019999999999989</v>
      </c>
      <c r="F364" s="2">
        <f t="shared" si="51"/>
        <v>7.2050060368052437E-3</v>
      </c>
      <c r="G364" s="2">
        <f t="shared" si="51"/>
        <v>4.3351341843069671E-2</v>
      </c>
      <c r="H364" s="2">
        <f t="shared" si="49"/>
        <v>0.16620030039409417</v>
      </c>
      <c r="I364" s="2">
        <f t="shared" si="50"/>
        <v>14.251436939085863</v>
      </c>
    </row>
    <row r="365" spans="1:9" ht="13.5" x14ac:dyDescent="0.25">
      <c r="A365" s="3">
        <f>TITRES_STAT!B368</f>
        <v>42835</v>
      </c>
      <c r="B365" s="5">
        <f>TITRES_STAT!D368</f>
        <v>3.1642999999999999</v>
      </c>
      <c r="C365" s="2">
        <f t="shared" si="45"/>
        <v>7.9499999999999904E-2</v>
      </c>
      <c r="D365" s="2">
        <f t="shared" si="46"/>
        <v>7.9499999999999904E-2</v>
      </c>
      <c r="E365" s="2">
        <f t="shared" si="47"/>
        <v>0</v>
      </c>
      <c r="F365" s="2">
        <f t="shared" ref="F365:G380" si="52">((F364*13)+D365)/14</f>
        <v>1.2368934177033433E-2</v>
      </c>
      <c r="G365" s="2">
        <f t="shared" si="52"/>
        <v>4.0254817425707558E-2</v>
      </c>
      <c r="H365" s="2">
        <f t="shared" si="49"/>
        <v>0.30726593655184176</v>
      </c>
      <c r="I365" s="2">
        <f t="shared" si="50"/>
        <v>23.504470510591986</v>
      </c>
    </row>
    <row r="366" spans="1:9" ht="13.5" x14ac:dyDescent="0.25">
      <c r="A366" s="3">
        <f>TITRES_STAT!B369</f>
        <v>42836</v>
      </c>
      <c r="B366" s="5">
        <f>TITRES_STAT!D369</f>
        <v>3.1025</v>
      </c>
      <c r="C366" s="2">
        <f t="shared" si="45"/>
        <v>-6.1799999999999855E-2</v>
      </c>
      <c r="D366" s="2">
        <f t="shared" si="46"/>
        <v>0</v>
      </c>
      <c r="E366" s="2">
        <f t="shared" si="47"/>
        <v>6.1799999999999855E-2</v>
      </c>
      <c r="F366" s="2">
        <f t="shared" si="52"/>
        <v>1.1485438878673902E-2</v>
      </c>
      <c r="G366" s="2">
        <f t="shared" si="52"/>
        <v>4.1793759038157012E-2</v>
      </c>
      <c r="H366" s="2">
        <f t="shared" si="49"/>
        <v>0.2748122959743316</v>
      </c>
      <c r="I366" s="2">
        <f t="shared" si="50"/>
        <v>21.557079174883086</v>
      </c>
    </row>
    <row r="367" spans="1:9" ht="13.5" x14ac:dyDescent="0.25">
      <c r="A367" s="3">
        <f>TITRES_STAT!B370</f>
        <v>42837</v>
      </c>
      <c r="B367" s="5">
        <f>TITRES_STAT!D370</f>
        <v>3.1819999999999999</v>
      </c>
      <c r="C367" s="2">
        <f t="shared" si="45"/>
        <v>7.9499999999999904E-2</v>
      </c>
      <c r="D367" s="2">
        <f t="shared" si="46"/>
        <v>7.9499999999999904E-2</v>
      </c>
      <c r="E367" s="2">
        <f t="shared" si="47"/>
        <v>0</v>
      </c>
      <c r="F367" s="2">
        <f t="shared" si="52"/>
        <v>1.6343621815911473E-2</v>
      </c>
      <c r="G367" s="2">
        <f t="shared" si="52"/>
        <v>3.8808490535431513E-2</v>
      </c>
      <c r="H367" s="2">
        <f t="shared" si="49"/>
        <v>0.42113521011568372</v>
      </c>
      <c r="I367" s="2">
        <f t="shared" si="50"/>
        <v>29.633718672089074</v>
      </c>
    </row>
    <row r="368" spans="1:9" ht="13.5" x14ac:dyDescent="0.25">
      <c r="A368" s="3">
        <f>TITRES_STAT!B371</f>
        <v>42838</v>
      </c>
      <c r="B368" s="5">
        <f>TITRES_STAT!D371</f>
        <v>3.1555</v>
      </c>
      <c r="C368" s="2">
        <f t="shared" si="45"/>
        <v>-2.6499999999999968E-2</v>
      </c>
      <c r="D368" s="2">
        <f t="shared" si="46"/>
        <v>0</v>
      </c>
      <c r="E368" s="2">
        <f t="shared" si="47"/>
        <v>2.6499999999999968E-2</v>
      </c>
      <c r="F368" s="2">
        <f t="shared" si="52"/>
        <v>1.5176220257632083E-2</v>
      </c>
      <c r="G368" s="2">
        <f t="shared" si="52"/>
        <v>3.7929312640043546E-2</v>
      </c>
      <c r="H368" s="2">
        <f t="shared" si="49"/>
        <v>0.40011851524063524</v>
      </c>
      <c r="I368" s="2">
        <f t="shared" si="50"/>
        <v>28.577474755547229</v>
      </c>
    </row>
    <row r="369" spans="1:9" ht="13.5" x14ac:dyDescent="0.25">
      <c r="A369" s="3">
        <f>TITRES_STAT!B372</f>
        <v>42839</v>
      </c>
      <c r="B369" s="5">
        <f>TITRES_STAT!D372</f>
        <v>3.1555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1.4092204524944077E-2</v>
      </c>
      <c r="G369" s="2">
        <f t="shared" si="52"/>
        <v>3.5220076022897576E-2</v>
      </c>
      <c r="H369" s="2">
        <f t="shared" si="49"/>
        <v>0.4001185152406353</v>
      </c>
      <c r="I369" s="2">
        <f t="shared" si="50"/>
        <v>28.577474755547229</v>
      </c>
    </row>
    <row r="370" spans="1:9" ht="13.5" x14ac:dyDescent="0.25">
      <c r="A370" s="3">
        <f>TITRES_STAT!B373</f>
        <v>42842</v>
      </c>
      <c r="B370" s="5">
        <f>TITRES_STAT!D373</f>
        <v>3.0848</v>
      </c>
      <c r="C370" s="2">
        <f t="shared" si="45"/>
        <v>-7.0699999999999985E-2</v>
      </c>
      <c r="D370" s="2">
        <f t="shared" si="46"/>
        <v>0</v>
      </c>
      <c r="E370" s="2">
        <f t="shared" si="47"/>
        <v>7.0699999999999985E-2</v>
      </c>
      <c r="F370" s="2">
        <f t="shared" si="52"/>
        <v>1.3085618487448072E-2</v>
      </c>
      <c r="G370" s="2">
        <f t="shared" si="52"/>
        <v>3.7754356306976322E-2</v>
      </c>
      <c r="H370" s="2">
        <f t="shared" si="49"/>
        <v>0.34659890321133846</v>
      </c>
      <c r="I370" s="2">
        <f t="shared" si="50"/>
        <v>25.738837480468547</v>
      </c>
    </row>
    <row r="371" spans="1:9" ht="13.5" x14ac:dyDescent="0.25">
      <c r="A371" s="3">
        <f>TITRES_STAT!B374</f>
        <v>42843</v>
      </c>
      <c r="B371" s="5">
        <f>TITRES_STAT!D374</f>
        <v>3.0848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1.2150931452630352E-2</v>
      </c>
      <c r="G371" s="2">
        <f t="shared" si="52"/>
        <v>3.5057616570763728E-2</v>
      </c>
      <c r="H371" s="2">
        <f t="shared" si="49"/>
        <v>0.34659890321133846</v>
      </c>
      <c r="I371" s="2">
        <f t="shared" si="50"/>
        <v>25.738837480468547</v>
      </c>
    </row>
    <row r="372" spans="1:9" ht="13.5" x14ac:dyDescent="0.25">
      <c r="A372" s="3">
        <f>TITRES_STAT!B375</f>
        <v>42844</v>
      </c>
      <c r="B372" s="5">
        <f>TITRES_STAT!D375</f>
        <v>3.0848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1.1283007777442469E-2</v>
      </c>
      <c r="G372" s="2">
        <f t="shared" si="52"/>
        <v>3.2553501101423458E-2</v>
      </c>
      <c r="H372" s="2">
        <f t="shared" si="49"/>
        <v>0.34659890321133846</v>
      </c>
      <c r="I372" s="2">
        <f t="shared" si="50"/>
        <v>25.738837480468547</v>
      </c>
    </row>
    <row r="373" spans="1:9" ht="13.5" x14ac:dyDescent="0.25">
      <c r="A373" s="3">
        <f>TITRES_STAT!B376</f>
        <v>42845</v>
      </c>
      <c r="B373" s="5">
        <f>TITRES_STAT!D376</f>
        <v>2.9964</v>
      </c>
      <c r="C373" s="2">
        <f t="shared" si="45"/>
        <v>-8.8400000000000034E-2</v>
      </c>
      <c r="D373" s="2">
        <f t="shared" si="46"/>
        <v>0</v>
      </c>
      <c r="E373" s="2">
        <f t="shared" si="47"/>
        <v>8.8400000000000034E-2</v>
      </c>
      <c r="F373" s="2">
        <f t="shared" si="52"/>
        <v>1.0477078650482292E-2</v>
      </c>
      <c r="G373" s="2">
        <f t="shared" si="52"/>
        <v>3.6542536737036065E-2</v>
      </c>
      <c r="H373" s="2">
        <f t="shared" si="49"/>
        <v>0.28670912273760446</v>
      </c>
      <c r="I373" s="2">
        <f t="shared" si="50"/>
        <v>22.282357191002234</v>
      </c>
    </row>
    <row r="374" spans="1:9" ht="13.5" x14ac:dyDescent="0.25">
      <c r="A374" s="3">
        <f>TITRES_STAT!B377</f>
        <v>42846</v>
      </c>
      <c r="B374" s="5">
        <f>TITRES_STAT!D377</f>
        <v>2.9167999999999998</v>
      </c>
      <c r="C374" s="2">
        <f t="shared" si="45"/>
        <v>-7.9600000000000115E-2</v>
      </c>
      <c r="D374" s="2">
        <f t="shared" si="46"/>
        <v>0</v>
      </c>
      <c r="E374" s="2">
        <f t="shared" si="47"/>
        <v>7.9600000000000115E-2</v>
      </c>
      <c r="F374" s="2">
        <f t="shared" si="52"/>
        <v>9.7287158897335583E-3</v>
      </c>
      <c r="G374" s="2">
        <f t="shared" si="52"/>
        <v>3.961806982724779E-2</v>
      </c>
      <c r="H374" s="2">
        <f t="shared" si="49"/>
        <v>0.24556259131641289</v>
      </c>
      <c r="I374" s="2">
        <f t="shared" si="50"/>
        <v>19.714994094105066</v>
      </c>
    </row>
    <row r="375" spans="1:9" ht="13.5" x14ac:dyDescent="0.25">
      <c r="A375" s="3">
        <f>TITRES_STAT!B378</f>
        <v>42849</v>
      </c>
      <c r="B375" s="5">
        <f>TITRES_STAT!D378</f>
        <v>2.9167999999999998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9.0338076118954471E-3</v>
      </c>
      <c r="G375" s="2">
        <f t="shared" si="52"/>
        <v>3.6788207696730087E-2</v>
      </c>
      <c r="H375" s="2">
        <f t="shared" si="49"/>
        <v>0.24556259131641295</v>
      </c>
      <c r="I375" s="2">
        <f t="shared" si="50"/>
        <v>19.71499409410508</v>
      </c>
    </row>
    <row r="376" spans="1:9" ht="13.5" x14ac:dyDescent="0.25">
      <c r="A376" s="3">
        <f>TITRES_STAT!B379</f>
        <v>42850</v>
      </c>
      <c r="B376" s="5">
        <f>TITRES_STAT!D379</f>
        <v>2.9167999999999998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8.3885356396172003E-3</v>
      </c>
      <c r="G376" s="2">
        <f t="shared" si="52"/>
        <v>3.4160478575535079E-2</v>
      </c>
      <c r="H376" s="2">
        <f t="shared" si="49"/>
        <v>0.24556259131641292</v>
      </c>
      <c r="I376" s="2">
        <f t="shared" si="50"/>
        <v>19.71499409410508</v>
      </c>
    </row>
    <row r="377" spans="1:9" ht="13.5" x14ac:dyDescent="0.25">
      <c r="A377" s="3">
        <f>TITRES_STAT!B380</f>
        <v>42851</v>
      </c>
      <c r="B377" s="5">
        <f>TITRES_STAT!D380</f>
        <v>2.9167999999999998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7.7893545225016861E-3</v>
      </c>
      <c r="G377" s="2">
        <f t="shared" si="52"/>
        <v>3.1720444391568285E-2</v>
      </c>
      <c r="H377" s="2">
        <f t="shared" si="49"/>
        <v>0.24556259131641295</v>
      </c>
      <c r="I377" s="2">
        <f t="shared" si="50"/>
        <v>19.71499409410508</v>
      </c>
    </row>
    <row r="378" spans="1:9" ht="13.5" x14ac:dyDescent="0.25">
      <c r="A378" s="3">
        <f>TITRES_STAT!B381</f>
        <v>42852</v>
      </c>
      <c r="B378" s="5">
        <f>TITRES_STAT!D381</f>
        <v>2.855</v>
      </c>
      <c r="C378" s="2">
        <f t="shared" si="45"/>
        <v>-6.1799999999999855E-2</v>
      </c>
      <c r="D378" s="2">
        <f t="shared" si="46"/>
        <v>0</v>
      </c>
      <c r="E378" s="2">
        <f t="shared" si="47"/>
        <v>6.1799999999999855E-2</v>
      </c>
      <c r="F378" s="2">
        <f t="shared" si="52"/>
        <v>7.232972056608708E-3</v>
      </c>
      <c r="G378" s="2">
        <f t="shared" si="52"/>
        <v>3.3868984077884821E-2</v>
      </c>
      <c r="H378" s="2">
        <f t="shared" si="49"/>
        <v>0.21355739634752044</v>
      </c>
      <c r="I378" s="2">
        <f t="shared" si="50"/>
        <v>17.597634606345807</v>
      </c>
    </row>
    <row r="379" spans="1:9" ht="13.5" x14ac:dyDescent="0.25">
      <c r="A379" s="3">
        <f>TITRES_STAT!B382</f>
        <v>42853</v>
      </c>
      <c r="B379" s="5">
        <f>TITRES_STAT!D382</f>
        <v>2.8108</v>
      </c>
      <c r="C379" s="2">
        <f t="shared" si="45"/>
        <v>-4.4200000000000017E-2</v>
      </c>
      <c r="D379" s="2">
        <f t="shared" si="46"/>
        <v>0</v>
      </c>
      <c r="E379" s="2">
        <f t="shared" si="47"/>
        <v>4.4200000000000017E-2</v>
      </c>
      <c r="F379" s="2">
        <f t="shared" si="52"/>
        <v>6.7163311954223717E-3</v>
      </c>
      <c r="G379" s="2">
        <f t="shared" si="52"/>
        <v>3.4606913786607338E-2</v>
      </c>
      <c r="H379" s="2">
        <f t="shared" si="49"/>
        <v>0.19407483824869556</v>
      </c>
      <c r="I379" s="2">
        <f t="shared" si="50"/>
        <v>16.253155332653847</v>
      </c>
    </row>
    <row r="380" spans="1:9" ht="13.5" x14ac:dyDescent="0.25">
      <c r="A380" s="3">
        <f>TITRES_STAT!B383</f>
        <v>42857</v>
      </c>
      <c r="B380" s="5">
        <f>TITRES_STAT!D383</f>
        <v>2.8108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6.2365932528922014E-3</v>
      </c>
      <c r="G380" s="2">
        <f t="shared" si="52"/>
        <v>3.2134991373278243E-2</v>
      </c>
      <c r="H380" s="2">
        <f t="shared" si="49"/>
        <v>0.19407483824869554</v>
      </c>
      <c r="I380" s="2">
        <f t="shared" si="50"/>
        <v>16.253155332653833</v>
      </c>
    </row>
    <row r="381" spans="1:9" ht="13.5" x14ac:dyDescent="0.25">
      <c r="A381" s="3">
        <f>TITRES_STAT!B384</f>
        <v>42858</v>
      </c>
      <c r="B381" s="5">
        <f>TITRES_STAT!D384</f>
        <v>2.8902999999999999</v>
      </c>
      <c r="C381" s="2">
        <f t="shared" si="45"/>
        <v>7.9499999999999904E-2</v>
      </c>
      <c r="D381" s="2">
        <f t="shared" si="46"/>
        <v>7.9499999999999904E-2</v>
      </c>
      <c r="E381" s="2">
        <f t="shared" si="47"/>
        <v>0</v>
      </c>
      <c r="F381" s="2">
        <f t="shared" ref="F381:G396" si="53">((F380*13)+D381)/14</f>
        <v>1.1469693734828467E-2</v>
      </c>
      <c r="G381" s="2">
        <f t="shared" si="53"/>
        <v>2.9839634846615511E-2</v>
      </c>
      <c r="H381" s="2">
        <f t="shared" si="49"/>
        <v>0.38437781808611471</v>
      </c>
      <c r="I381" s="2">
        <f t="shared" si="50"/>
        <v>27.765384063832528</v>
      </c>
    </row>
    <row r="382" spans="1:9" ht="13.5" x14ac:dyDescent="0.25">
      <c r="A382" s="3">
        <f>TITRES_STAT!B385</f>
        <v>42859</v>
      </c>
      <c r="B382" s="5">
        <f>TITRES_STAT!D385</f>
        <v>2.8637999999999999</v>
      </c>
      <c r="C382" s="2">
        <f t="shared" si="45"/>
        <v>-2.6499999999999968E-2</v>
      </c>
      <c r="D382" s="2">
        <f t="shared" si="46"/>
        <v>0</v>
      </c>
      <c r="E382" s="2">
        <f t="shared" si="47"/>
        <v>2.6499999999999968E-2</v>
      </c>
      <c r="F382" s="2">
        <f t="shared" si="53"/>
        <v>1.0650429896626432E-2</v>
      </c>
      <c r="G382" s="2">
        <f t="shared" si="53"/>
        <v>2.9601089500428689E-2</v>
      </c>
      <c r="H382" s="2">
        <f t="shared" si="49"/>
        <v>0.35979857756493017</v>
      </c>
      <c r="I382" s="2">
        <f t="shared" si="50"/>
        <v>26.459696568387528</v>
      </c>
    </row>
    <row r="383" spans="1:9" ht="13.5" x14ac:dyDescent="0.25">
      <c r="A383" s="3">
        <f>TITRES_STAT!B386</f>
        <v>42860</v>
      </c>
      <c r="B383" s="5">
        <f>TITRES_STAT!D386</f>
        <v>2.9344999999999999</v>
      </c>
      <c r="C383" s="2">
        <f t="shared" si="45"/>
        <v>7.0699999999999985E-2</v>
      </c>
      <c r="D383" s="2">
        <f t="shared" si="46"/>
        <v>7.0699999999999985E-2</v>
      </c>
      <c r="E383" s="2">
        <f t="shared" si="47"/>
        <v>0</v>
      </c>
      <c r="F383" s="2">
        <f t="shared" si="53"/>
        <v>1.4939684904010259E-2</v>
      </c>
      <c r="G383" s="2">
        <f t="shared" si="53"/>
        <v>2.7486725964683784E-2</v>
      </c>
      <c r="H383" s="2">
        <f t="shared" si="49"/>
        <v>0.54352362384685093</v>
      </c>
      <c r="I383" s="2">
        <f t="shared" si="50"/>
        <v>35.213171696864137</v>
      </c>
    </row>
    <row r="384" spans="1:9" ht="13.5" x14ac:dyDescent="0.25">
      <c r="A384" s="3">
        <f>TITRES_STAT!B387</f>
        <v>42863</v>
      </c>
      <c r="B384" s="5">
        <f>TITRES_STAT!D387</f>
        <v>2.9964</v>
      </c>
      <c r="C384" s="2">
        <f t="shared" si="45"/>
        <v>6.1900000000000066E-2</v>
      </c>
      <c r="D384" s="2">
        <f t="shared" si="46"/>
        <v>6.1900000000000066E-2</v>
      </c>
      <c r="E384" s="2">
        <f t="shared" si="47"/>
        <v>0</v>
      </c>
      <c r="F384" s="2">
        <f t="shared" si="53"/>
        <v>1.829399312515239E-2</v>
      </c>
      <c r="G384" s="2">
        <f t="shared" si="53"/>
        <v>2.55233883957778E-2</v>
      </c>
      <c r="H384" s="2">
        <f t="shared" si="49"/>
        <v>0.71675409398928669</v>
      </c>
      <c r="I384" s="2">
        <f t="shared" si="50"/>
        <v>41.750539375370764</v>
      </c>
    </row>
    <row r="385" spans="1:9" ht="13.5" x14ac:dyDescent="0.25">
      <c r="A385" s="3">
        <f>TITRES_STAT!B388</f>
        <v>42864</v>
      </c>
      <c r="B385" s="5">
        <f>TITRES_STAT!D388</f>
        <v>3.0051999999999999</v>
      </c>
      <c r="C385" s="2">
        <f t="shared" si="45"/>
        <v>8.799999999999919E-3</v>
      </c>
      <c r="D385" s="2">
        <f t="shared" si="46"/>
        <v>8.799999999999919E-3</v>
      </c>
      <c r="E385" s="2">
        <f t="shared" si="47"/>
        <v>0</v>
      </c>
      <c r="F385" s="2">
        <f t="shared" si="53"/>
        <v>1.761585075907007E-2</v>
      </c>
      <c r="G385" s="2">
        <f t="shared" si="53"/>
        <v>2.3700289224650815E-2</v>
      </c>
      <c r="H385" s="2">
        <f t="shared" si="49"/>
        <v>0.74327577153563662</v>
      </c>
      <c r="I385" s="2">
        <f t="shared" si="50"/>
        <v>42.636729292743588</v>
      </c>
    </row>
    <row r="386" spans="1:9" ht="13.5" x14ac:dyDescent="0.25">
      <c r="A386" s="3">
        <f>TITRES_STAT!B389</f>
        <v>42865</v>
      </c>
      <c r="B386" s="5">
        <f>TITRES_STAT!D389</f>
        <v>2.9167999999999998</v>
      </c>
      <c r="C386" s="2">
        <f t="shared" si="45"/>
        <v>-8.8400000000000034E-2</v>
      </c>
      <c r="D386" s="2">
        <f t="shared" si="46"/>
        <v>0</v>
      </c>
      <c r="E386" s="2">
        <f t="shared" si="47"/>
        <v>8.8400000000000034E-2</v>
      </c>
      <c r="F386" s="2">
        <f t="shared" si="53"/>
        <v>1.6357575704850778E-2</v>
      </c>
      <c r="G386" s="2">
        <f t="shared" si="53"/>
        <v>2.8321697137175757E-2</v>
      </c>
      <c r="H386" s="2">
        <f t="shared" si="49"/>
        <v>0.57756340044253285</v>
      </c>
      <c r="I386" s="2">
        <f t="shared" si="50"/>
        <v>36.611105473194719</v>
      </c>
    </row>
    <row r="387" spans="1:9" ht="13.5" x14ac:dyDescent="0.25">
      <c r="A387" s="3">
        <f>TITRES_STAT!B390</f>
        <v>42866</v>
      </c>
      <c r="B387" s="5">
        <f>TITRES_STAT!D390</f>
        <v>3.0051999999999999</v>
      </c>
      <c r="C387" s="2">
        <f t="shared" ref="C387:C450" si="54">B387-B386</f>
        <v>8.8400000000000034E-2</v>
      </c>
      <c r="D387" s="2">
        <f t="shared" ref="D387:D450" si="55">IF(C387&gt;0,C387,0)</f>
        <v>8.8400000000000034E-2</v>
      </c>
      <c r="E387" s="2">
        <f t="shared" ref="E387:E450" si="56">IF(C387&lt;0,-C387,0)</f>
        <v>0</v>
      </c>
      <c r="F387" s="2">
        <f t="shared" si="53"/>
        <v>2.1503463154504299E-2</v>
      </c>
      <c r="G387" s="2">
        <f t="shared" si="53"/>
        <v>2.6298718770234632E-2</v>
      </c>
      <c r="H387" s="2">
        <f t="shared" si="49"/>
        <v>0.81766200636520392</v>
      </c>
      <c r="I387" s="2">
        <f t="shared" si="50"/>
        <v>44.984271195737342</v>
      </c>
    </row>
    <row r="388" spans="1:9" ht="13.5" x14ac:dyDescent="0.25">
      <c r="A388" s="3">
        <f>TITRES_STAT!B391</f>
        <v>42867</v>
      </c>
      <c r="B388" s="5">
        <f>TITRES_STAT!D391</f>
        <v>3.1025</v>
      </c>
      <c r="C388" s="2">
        <f t="shared" si="54"/>
        <v>9.7300000000000164E-2</v>
      </c>
      <c r="D388" s="2">
        <f t="shared" si="55"/>
        <v>9.7300000000000164E-2</v>
      </c>
      <c r="E388" s="2">
        <f t="shared" si="56"/>
        <v>0</v>
      </c>
      <c r="F388" s="2">
        <f t="shared" si="53"/>
        <v>2.6917501500611146E-2</v>
      </c>
      <c r="G388" s="2">
        <f t="shared" si="53"/>
        <v>2.4420238858075014E-2</v>
      </c>
      <c r="H388" s="2">
        <f t="shared" si="49"/>
        <v>1.1022620072248133</v>
      </c>
      <c r="I388" s="2">
        <f t="shared" si="50"/>
        <v>52.432189871513899</v>
      </c>
    </row>
    <row r="389" spans="1:9" ht="13.5" x14ac:dyDescent="0.25">
      <c r="A389" s="3">
        <f>TITRES_STAT!B392</f>
        <v>42870</v>
      </c>
      <c r="B389" s="5">
        <f>TITRES_STAT!D392</f>
        <v>3.2616000000000001</v>
      </c>
      <c r="C389" s="2">
        <f t="shared" si="54"/>
        <v>0.15910000000000002</v>
      </c>
      <c r="D389" s="2">
        <f t="shared" si="55"/>
        <v>0.15910000000000002</v>
      </c>
      <c r="E389" s="2">
        <f t="shared" si="56"/>
        <v>0</v>
      </c>
      <c r="F389" s="2">
        <f t="shared" si="53"/>
        <v>3.6359108536281777E-2</v>
      </c>
      <c r="G389" s="2">
        <f t="shared" si="53"/>
        <v>2.2675936082498228E-2</v>
      </c>
      <c r="H389" s="2">
        <f t="shared" si="49"/>
        <v>1.6034226064142294</v>
      </c>
      <c r="I389" s="2">
        <f t="shared" si="50"/>
        <v>61.589025249445399</v>
      </c>
    </row>
    <row r="390" spans="1:9" ht="13.5" x14ac:dyDescent="0.25">
      <c r="A390" s="3">
        <f>TITRES_STAT!B393</f>
        <v>42871</v>
      </c>
      <c r="B390" s="5">
        <f>TITRES_STAT!D393</f>
        <v>3.1819999999999999</v>
      </c>
      <c r="C390" s="2">
        <f t="shared" si="54"/>
        <v>-7.9600000000000115E-2</v>
      </c>
      <c r="D390" s="2">
        <f t="shared" si="55"/>
        <v>0</v>
      </c>
      <c r="E390" s="2">
        <f t="shared" si="56"/>
        <v>7.9600000000000115E-2</v>
      </c>
      <c r="F390" s="2">
        <f t="shared" si="53"/>
        <v>3.3762029355118794E-2</v>
      </c>
      <c r="G390" s="2">
        <f t="shared" si="53"/>
        <v>2.674194064803408E-2</v>
      </c>
      <c r="H390" s="2">
        <f t="shared" si="49"/>
        <v>1.2625123135033505</v>
      </c>
      <c r="I390" s="2">
        <f t="shared" si="50"/>
        <v>55.801345520565754</v>
      </c>
    </row>
    <row r="391" spans="1:9" ht="13.5" x14ac:dyDescent="0.25">
      <c r="A391" s="3">
        <f>TITRES_STAT!B394</f>
        <v>42872</v>
      </c>
      <c r="B391" s="5">
        <f>TITRES_STAT!D394</f>
        <v>3.2349999999999999</v>
      </c>
      <c r="C391" s="2">
        <f t="shared" si="54"/>
        <v>5.2999999999999936E-2</v>
      </c>
      <c r="D391" s="2">
        <f t="shared" si="55"/>
        <v>5.2999999999999936E-2</v>
      </c>
      <c r="E391" s="2">
        <f t="shared" si="56"/>
        <v>0</v>
      </c>
      <c r="F391" s="2">
        <f t="shared" si="53"/>
        <v>3.5136170115467449E-2</v>
      </c>
      <c r="G391" s="2">
        <f t="shared" si="53"/>
        <v>2.4831802030317363E-2</v>
      </c>
      <c r="H391" s="2">
        <f t="shared" si="49"/>
        <v>1.4149665848885793</v>
      </c>
      <c r="I391" s="2">
        <f t="shared" si="50"/>
        <v>58.591559557908433</v>
      </c>
    </row>
    <row r="392" spans="1:9" ht="13.5" x14ac:dyDescent="0.25">
      <c r="A392" s="3">
        <f>TITRES_STAT!B395</f>
        <v>42873</v>
      </c>
      <c r="B392" s="5">
        <f>TITRES_STAT!D395</f>
        <v>3.1819999999999999</v>
      </c>
      <c r="C392" s="2">
        <f t="shared" si="54"/>
        <v>-5.2999999999999936E-2</v>
      </c>
      <c r="D392" s="2">
        <f t="shared" si="55"/>
        <v>0</v>
      </c>
      <c r="E392" s="2">
        <f t="shared" si="56"/>
        <v>5.2999999999999936E-2</v>
      </c>
      <c r="F392" s="2">
        <f t="shared" si="53"/>
        <v>3.2626443678648344E-2</v>
      </c>
      <c r="G392" s="2">
        <f t="shared" si="53"/>
        <v>2.6843816171008977E-2</v>
      </c>
      <c r="H392" s="2">
        <f t="shared" si="49"/>
        <v>1.2154174902257207</v>
      </c>
      <c r="I392" s="2">
        <f t="shared" si="50"/>
        <v>54.861780932400528</v>
      </c>
    </row>
    <row r="393" spans="1:9" ht="13.5" x14ac:dyDescent="0.25">
      <c r="A393" s="3">
        <f>TITRES_STAT!B396</f>
        <v>42874</v>
      </c>
      <c r="B393" s="5">
        <f>TITRES_STAT!D396</f>
        <v>3.1819999999999999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3.0295983415887746E-2</v>
      </c>
      <c r="G393" s="2">
        <f t="shared" si="53"/>
        <v>2.492640073022262E-2</v>
      </c>
      <c r="H393" s="2">
        <f t="shared" si="49"/>
        <v>1.2154174902257207</v>
      </c>
      <c r="I393" s="2">
        <f t="shared" si="50"/>
        <v>54.861780932400528</v>
      </c>
    </row>
    <row r="394" spans="1:9" ht="13.5" x14ac:dyDescent="0.25">
      <c r="A394" s="3">
        <f>TITRES_STAT!B397</f>
        <v>42877</v>
      </c>
      <c r="B394" s="5">
        <f>TITRES_STAT!D397</f>
        <v>3.2084999999999999</v>
      </c>
      <c r="C394" s="2">
        <f t="shared" si="54"/>
        <v>2.6499999999999968E-2</v>
      </c>
      <c r="D394" s="2">
        <f t="shared" si="55"/>
        <v>2.6499999999999968E-2</v>
      </c>
      <c r="E394" s="2">
        <f t="shared" si="56"/>
        <v>0</v>
      </c>
      <c r="F394" s="2">
        <f t="shared" si="53"/>
        <v>3.0024841743324336E-2</v>
      </c>
      <c r="G394" s="2">
        <f t="shared" si="53"/>
        <v>2.3145943535206718E-2</v>
      </c>
      <c r="H394" s="2">
        <f t="shared" si="49"/>
        <v>1.297196707390835</v>
      </c>
      <c r="I394" s="2">
        <f t="shared" si="50"/>
        <v>56.468682164541157</v>
      </c>
    </row>
    <row r="395" spans="1:9" ht="13.5" x14ac:dyDescent="0.25">
      <c r="A395" s="3">
        <f>TITRES_STAT!B398</f>
        <v>42878</v>
      </c>
      <c r="B395" s="5">
        <f>TITRES_STAT!D398</f>
        <v>3.2704</v>
      </c>
      <c r="C395" s="2">
        <f t="shared" si="54"/>
        <v>6.1900000000000066E-2</v>
      </c>
      <c r="D395" s="2">
        <f t="shared" si="55"/>
        <v>6.1900000000000066E-2</v>
      </c>
      <c r="E395" s="2">
        <f t="shared" si="56"/>
        <v>0</v>
      </c>
      <c r="F395" s="2">
        <f t="shared" si="53"/>
        <v>3.230163876165832E-2</v>
      </c>
      <c r="G395" s="2">
        <f t="shared" si="53"/>
        <v>2.1492661854120524E-2</v>
      </c>
      <c r="H395" s="2">
        <f t="shared" si="49"/>
        <v>1.5029147613684493</v>
      </c>
      <c r="I395" s="2">
        <f t="shared" si="50"/>
        <v>60.046581871878942</v>
      </c>
    </row>
    <row r="396" spans="1:9" ht="13.5" x14ac:dyDescent="0.25">
      <c r="A396" s="3">
        <f>TITRES_STAT!B399</f>
        <v>42879</v>
      </c>
      <c r="B396" s="5">
        <f>TITRES_STAT!D399</f>
        <v>3.456</v>
      </c>
      <c r="C396" s="2">
        <f t="shared" si="54"/>
        <v>0.18559999999999999</v>
      </c>
      <c r="D396" s="2">
        <f t="shared" si="55"/>
        <v>0.18559999999999999</v>
      </c>
      <c r="E396" s="2">
        <f t="shared" si="56"/>
        <v>0</v>
      </c>
      <c r="F396" s="2">
        <f t="shared" si="53"/>
        <v>4.3251521707254152E-2</v>
      </c>
      <c r="G396" s="2">
        <f t="shared" si="53"/>
        <v>1.9957471721683346E-2</v>
      </c>
      <c r="H396" s="2">
        <f t="shared" si="49"/>
        <v>2.1671844164640524</v>
      </c>
      <c r="I396" s="2">
        <f t="shared" si="50"/>
        <v>68.426214943415502</v>
      </c>
    </row>
    <row r="397" spans="1:9" ht="13.5" x14ac:dyDescent="0.25">
      <c r="A397" s="3">
        <f>TITRES_STAT!B400</f>
        <v>42880</v>
      </c>
      <c r="B397" s="5">
        <f>TITRES_STAT!D400</f>
        <v>3.6593</v>
      </c>
      <c r="C397" s="2">
        <f t="shared" si="54"/>
        <v>0.20330000000000004</v>
      </c>
      <c r="D397" s="2">
        <f t="shared" si="55"/>
        <v>0.20330000000000004</v>
      </c>
      <c r="E397" s="2">
        <f t="shared" si="56"/>
        <v>0</v>
      </c>
      <c r="F397" s="2">
        <f t="shared" ref="F397:G412" si="57">((F396*13)+D397)/14</f>
        <v>5.4683555871021715E-2</v>
      </c>
      <c r="G397" s="2">
        <f t="shared" si="57"/>
        <v>1.8531938027277393E-2</v>
      </c>
      <c r="H397" s="2">
        <f t="shared" si="49"/>
        <v>2.9507737286047631</v>
      </c>
      <c r="I397" s="2">
        <f t="shared" si="50"/>
        <v>74.688502336651027</v>
      </c>
    </row>
    <row r="398" spans="1:9" ht="13.5" x14ac:dyDescent="0.25">
      <c r="A398" s="3">
        <f>TITRES_STAT!B401</f>
        <v>42881</v>
      </c>
      <c r="B398" s="5">
        <f>TITRES_STAT!D401</f>
        <v>3.5709</v>
      </c>
      <c r="C398" s="2">
        <f t="shared" si="54"/>
        <v>-8.8400000000000034E-2</v>
      </c>
      <c r="D398" s="2">
        <f t="shared" si="55"/>
        <v>0</v>
      </c>
      <c r="E398" s="2">
        <f t="shared" si="56"/>
        <v>8.8400000000000034E-2</v>
      </c>
      <c r="F398" s="2">
        <f t="shared" si="57"/>
        <v>5.0777587594520161E-2</v>
      </c>
      <c r="G398" s="2">
        <f t="shared" si="57"/>
        <v>2.3522513882471868E-2</v>
      </c>
      <c r="H398" s="2">
        <f t="shared" si="49"/>
        <v>2.1586803114763082</v>
      </c>
      <c r="I398" s="2">
        <f t="shared" si="50"/>
        <v>68.341208942014816</v>
      </c>
    </row>
    <row r="399" spans="1:9" ht="13.5" x14ac:dyDescent="0.25">
      <c r="A399" s="3">
        <f>TITRES_STAT!B402</f>
        <v>42884</v>
      </c>
      <c r="B399" s="5">
        <f>TITRES_STAT!D402</f>
        <v>3.5356000000000001</v>
      </c>
      <c r="C399" s="2">
        <f t="shared" si="54"/>
        <v>-3.5299999999999887E-2</v>
      </c>
      <c r="D399" s="2">
        <f t="shared" si="55"/>
        <v>0</v>
      </c>
      <c r="E399" s="2">
        <f t="shared" si="56"/>
        <v>3.5299999999999887E-2</v>
      </c>
      <c r="F399" s="2">
        <f t="shared" si="57"/>
        <v>4.7150617052054436E-2</v>
      </c>
      <c r="G399" s="2">
        <f t="shared" si="57"/>
        <v>2.4363762890866725E-2</v>
      </c>
      <c r="H399" s="2">
        <f t="shared" si="49"/>
        <v>1.9352764703571241</v>
      </c>
      <c r="I399" s="2">
        <f t="shared" si="50"/>
        <v>65.931658905086579</v>
      </c>
    </row>
    <row r="400" spans="1:9" ht="13.5" x14ac:dyDescent="0.25">
      <c r="A400" s="3">
        <f>TITRES_STAT!B403</f>
        <v>42885</v>
      </c>
      <c r="B400" s="5">
        <f>TITRES_STAT!D403</f>
        <v>3.5356000000000001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4.3782715834050544E-2</v>
      </c>
      <c r="G400" s="2">
        <f t="shared" si="57"/>
        <v>2.2623494112947673E-2</v>
      </c>
      <c r="H400" s="2">
        <f t="shared" si="49"/>
        <v>1.9352764703571239</v>
      </c>
      <c r="I400" s="2">
        <f t="shared" si="50"/>
        <v>65.931658905086579</v>
      </c>
    </row>
    <row r="401" spans="1:9" ht="13.5" x14ac:dyDescent="0.25">
      <c r="A401" s="3">
        <f>TITRES_STAT!B404</f>
        <v>42886</v>
      </c>
      <c r="B401" s="5">
        <f>TITRES_STAT!D404</f>
        <v>3.5356000000000001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4.0655378988761218E-2</v>
      </c>
      <c r="G401" s="2">
        <f t="shared" si="57"/>
        <v>2.1007530247737126E-2</v>
      </c>
      <c r="H401" s="2">
        <f t="shared" ref="H401:H464" si="58">F401/G401</f>
        <v>1.9352764703571237</v>
      </c>
      <c r="I401" s="2">
        <f t="shared" ref="I401:I464" si="59">IF(G401=0,100,100-(100/(1+H401)))</f>
        <v>65.931658905086579</v>
      </c>
    </row>
    <row r="402" spans="1:9" ht="13.5" x14ac:dyDescent="0.25">
      <c r="A402" s="3">
        <f>TITRES_STAT!B405</f>
        <v>42887</v>
      </c>
      <c r="B402" s="5">
        <f>TITRES_STAT!D405</f>
        <v>3.4647999999999999</v>
      </c>
      <c r="C402" s="2">
        <f t="shared" si="54"/>
        <v>-7.0800000000000196E-2</v>
      </c>
      <c r="D402" s="2">
        <f t="shared" si="55"/>
        <v>0</v>
      </c>
      <c r="E402" s="2">
        <f t="shared" si="56"/>
        <v>7.0800000000000196E-2</v>
      </c>
      <c r="F402" s="2">
        <f t="shared" si="57"/>
        <v>3.7751423346706843E-2</v>
      </c>
      <c r="G402" s="2">
        <f t="shared" si="57"/>
        <v>2.4564135230041632E-2</v>
      </c>
      <c r="H402" s="2">
        <f t="shared" si="58"/>
        <v>1.5368513075329973</v>
      </c>
      <c r="I402" s="2">
        <f t="shared" si="59"/>
        <v>60.581055853349703</v>
      </c>
    </row>
    <row r="403" spans="1:9" ht="13.5" x14ac:dyDescent="0.25">
      <c r="A403" s="3">
        <f>TITRES_STAT!B406</f>
        <v>42888</v>
      </c>
      <c r="B403" s="5">
        <f>TITRES_STAT!D406</f>
        <v>3.3675999999999999</v>
      </c>
      <c r="C403" s="2">
        <f t="shared" si="54"/>
        <v>-9.7199999999999953E-2</v>
      </c>
      <c r="D403" s="2">
        <f t="shared" si="55"/>
        <v>0</v>
      </c>
      <c r="E403" s="2">
        <f t="shared" si="56"/>
        <v>9.7199999999999953E-2</v>
      </c>
      <c r="F403" s="2">
        <f t="shared" si="57"/>
        <v>3.5054893107656353E-2</v>
      </c>
      <c r="G403" s="2">
        <f t="shared" si="57"/>
        <v>2.9752411285038655E-2</v>
      </c>
      <c r="H403" s="2">
        <f t="shared" si="58"/>
        <v>1.1782202380781188</v>
      </c>
      <c r="I403" s="2">
        <f t="shared" si="59"/>
        <v>54.090960017784184</v>
      </c>
    </row>
    <row r="404" spans="1:9" ht="13.5" x14ac:dyDescent="0.25">
      <c r="A404" s="3">
        <f>TITRES_STAT!B407</f>
        <v>42891</v>
      </c>
      <c r="B404" s="5">
        <f>TITRES_STAT!D407</f>
        <v>3.4382999999999999</v>
      </c>
      <c r="C404" s="2">
        <f t="shared" si="54"/>
        <v>7.0699999999999985E-2</v>
      </c>
      <c r="D404" s="2">
        <f t="shared" si="55"/>
        <v>7.0699999999999985E-2</v>
      </c>
      <c r="E404" s="2">
        <f t="shared" si="56"/>
        <v>0</v>
      </c>
      <c r="F404" s="2">
        <f t="shared" si="57"/>
        <v>3.7600972171395179E-2</v>
      </c>
      <c r="G404" s="2">
        <f t="shared" si="57"/>
        <v>2.7627239050393038E-2</v>
      </c>
      <c r="H404" s="2">
        <f t="shared" si="58"/>
        <v>1.3610108524709874</v>
      </c>
      <c r="I404" s="2">
        <f t="shared" si="59"/>
        <v>57.645260336121723</v>
      </c>
    </row>
    <row r="405" spans="1:9" ht="13.5" x14ac:dyDescent="0.25">
      <c r="A405" s="3">
        <f>TITRES_STAT!B408</f>
        <v>42892</v>
      </c>
      <c r="B405" s="5">
        <f>TITRES_STAT!D408</f>
        <v>3.3588</v>
      </c>
      <c r="C405" s="2">
        <f t="shared" si="54"/>
        <v>-7.9499999999999904E-2</v>
      </c>
      <c r="D405" s="2">
        <f t="shared" si="55"/>
        <v>0</v>
      </c>
      <c r="E405" s="2">
        <f t="shared" si="56"/>
        <v>7.9499999999999904E-2</v>
      </c>
      <c r="F405" s="2">
        <f t="shared" si="57"/>
        <v>3.4915188444866949E-2</v>
      </c>
      <c r="G405" s="2">
        <f t="shared" si="57"/>
        <v>3.1332436261079247E-2</v>
      </c>
      <c r="H405" s="2">
        <f t="shared" si="58"/>
        <v>1.1143464285360456</v>
      </c>
      <c r="I405" s="2">
        <f t="shared" si="59"/>
        <v>52.704060862325626</v>
      </c>
    </row>
    <row r="406" spans="1:9" ht="13.5" x14ac:dyDescent="0.25">
      <c r="A406" s="3">
        <f>TITRES_STAT!B409</f>
        <v>42893</v>
      </c>
      <c r="B406" s="5">
        <f>TITRES_STAT!D409</f>
        <v>3.2881</v>
      </c>
      <c r="C406" s="2">
        <f t="shared" si="54"/>
        <v>-7.0699999999999985E-2</v>
      </c>
      <c r="D406" s="2">
        <f t="shared" si="55"/>
        <v>0</v>
      </c>
      <c r="E406" s="2">
        <f t="shared" si="56"/>
        <v>7.0699999999999985E-2</v>
      </c>
      <c r="F406" s="2">
        <f t="shared" si="57"/>
        <v>3.2421246413090736E-2</v>
      </c>
      <c r="G406" s="2">
        <f t="shared" si="57"/>
        <v>3.4144405099573581E-2</v>
      </c>
      <c r="H406" s="2">
        <f t="shared" si="58"/>
        <v>0.94953320517789996</v>
      </c>
      <c r="I406" s="2">
        <f t="shared" si="59"/>
        <v>48.705669780641287</v>
      </c>
    </row>
    <row r="407" spans="1:9" ht="13.5" x14ac:dyDescent="0.25">
      <c r="A407" s="3">
        <f>TITRES_STAT!B410</f>
        <v>42894</v>
      </c>
      <c r="B407" s="5">
        <f>TITRES_STAT!D410</f>
        <v>3.2084999999999999</v>
      </c>
      <c r="C407" s="2">
        <f t="shared" si="54"/>
        <v>-7.9600000000000115E-2</v>
      </c>
      <c r="D407" s="2">
        <f t="shared" si="55"/>
        <v>0</v>
      </c>
      <c r="E407" s="2">
        <f t="shared" si="56"/>
        <v>7.9600000000000115E-2</v>
      </c>
      <c r="F407" s="2">
        <f t="shared" si="57"/>
        <v>3.0105443097869968E-2</v>
      </c>
      <c r="G407" s="2">
        <f t="shared" si="57"/>
        <v>3.7391233306746909E-2</v>
      </c>
      <c r="H407" s="2">
        <f t="shared" si="58"/>
        <v>0.80514710094993613</v>
      </c>
      <c r="I407" s="2">
        <f t="shared" si="59"/>
        <v>44.602852616622634</v>
      </c>
    </row>
    <row r="408" spans="1:9" ht="13.5" x14ac:dyDescent="0.25">
      <c r="A408" s="3">
        <f>TITRES_STAT!B411</f>
        <v>42895</v>
      </c>
      <c r="B408" s="5">
        <f>TITRES_STAT!D411</f>
        <v>3.2526999999999999</v>
      </c>
      <c r="C408" s="2">
        <f t="shared" si="54"/>
        <v>4.4200000000000017E-2</v>
      </c>
      <c r="D408" s="2">
        <f t="shared" si="55"/>
        <v>4.4200000000000017E-2</v>
      </c>
      <c r="E408" s="2">
        <f t="shared" si="56"/>
        <v>0</v>
      </c>
      <c r="F408" s="2">
        <f t="shared" si="57"/>
        <v>3.1112197162307832E-2</v>
      </c>
      <c r="G408" s="2">
        <f t="shared" si="57"/>
        <v>3.4720430927693557E-2</v>
      </c>
      <c r="H408" s="2">
        <f t="shared" si="58"/>
        <v>0.8960775062700117</v>
      </c>
      <c r="I408" s="2">
        <f t="shared" si="59"/>
        <v>47.259539934777614</v>
      </c>
    </row>
    <row r="409" spans="1:9" ht="13.5" x14ac:dyDescent="0.25">
      <c r="A409" s="3">
        <f>TITRES_STAT!B412</f>
        <v>42898</v>
      </c>
      <c r="B409" s="5">
        <f>TITRES_STAT!D412</f>
        <v>3.1732</v>
      </c>
      <c r="C409" s="2">
        <f t="shared" si="54"/>
        <v>-7.9499999999999904E-2</v>
      </c>
      <c r="D409" s="2">
        <f t="shared" si="55"/>
        <v>0</v>
      </c>
      <c r="E409" s="2">
        <f t="shared" si="56"/>
        <v>7.9499999999999904E-2</v>
      </c>
      <c r="F409" s="2">
        <f t="shared" si="57"/>
        <v>2.8889897365000132E-2</v>
      </c>
      <c r="G409" s="2">
        <f t="shared" si="57"/>
        <v>3.7918971575715443E-2</v>
      </c>
      <c r="H409" s="2">
        <f t="shared" si="58"/>
        <v>0.76188504499162557</v>
      </c>
      <c r="I409" s="2">
        <f t="shared" si="59"/>
        <v>43.2426080894084</v>
      </c>
    </row>
    <row r="410" spans="1:9" ht="13.5" x14ac:dyDescent="0.25">
      <c r="A410" s="3">
        <f>TITRES_STAT!B413</f>
        <v>42899</v>
      </c>
      <c r="B410" s="5">
        <f>TITRES_STAT!D413</f>
        <v>3.1732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2.682633326750012E-2</v>
      </c>
      <c r="G410" s="2">
        <f t="shared" si="57"/>
        <v>3.5210473606021482E-2</v>
      </c>
      <c r="H410" s="2">
        <f t="shared" si="58"/>
        <v>0.76188504499162557</v>
      </c>
      <c r="I410" s="2">
        <f t="shared" si="59"/>
        <v>43.2426080894084</v>
      </c>
    </row>
    <row r="411" spans="1:9" ht="13.5" x14ac:dyDescent="0.25">
      <c r="A411" s="3">
        <f>TITRES_STAT!B414</f>
        <v>42900</v>
      </c>
      <c r="B411" s="5">
        <f>TITRES_STAT!D414</f>
        <v>3.1555</v>
      </c>
      <c r="C411" s="2">
        <f t="shared" si="54"/>
        <v>-1.7700000000000049E-2</v>
      </c>
      <c r="D411" s="2">
        <f t="shared" si="55"/>
        <v>0</v>
      </c>
      <c r="E411" s="2">
        <f t="shared" si="56"/>
        <v>1.7700000000000049E-2</v>
      </c>
      <c r="F411" s="2">
        <f t="shared" si="57"/>
        <v>2.4910166605535827E-2</v>
      </c>
      <c r="G411" s="2">
        <f t="shared" si="57"/>
        <v>3.3959725491305666E-2</v>
      </c>
      <c r="H411" s="2">
        <f t="shared" si="58"/>
        <v>0.73352084697838038</v>
      </c>
      <c r="I411" s="2">
        <f t="shared" si="59"/>
        <v>42.313932841185405</v>
      </c>
    </row>
    <row r="412" spans="1:9" ht="13.5" x14ac:dyDescent="0.25">
      <c r="A412" s="3">
        <f>TITRES_STAT!B415</f>
        <v>42901</v>
      </c>
      <c r="B412" s="5">
        <f>TITRES_STAT!D415</f>
        <v>3.0848</v>
      </c>
      <c r="C412" s="2">
        <f t="shared" si="54"/>
        <v>-7.0699999999999985E-2</v>
      </c>
      <c r="D412" s="2">
        <f t="shared" si="55"/>
        <v>0</v>
      </c>
      <c r="E412" s="2">
        <f t="shared" si="56"/>
        <v>7.0699999999999985E-2</v>
      </c>
      <c r="F412" s="2">
        <f t="shared" si="57"/>
        <v>2.3130868990854696E-2</v>
      </c>
      <c r="G412" s="2">
        <f t="shared" si="57"/>
        <v>3.6584030813355262E-2</v>
      </c>
      <c r="H412" s="2">
        <f t="shared" si="58"/>
        <v>0.63226682452964167</v>
      </c>
      <c r="I412" s="2">
        <f t="shared" si="59"/>
        <v>38.735506660305823</v>
      </c>
    </row>
    <row r="413" spans="1:9" ht="13.5" x14ac:dyDescent="0.25">
      <c r="A413" s="3">
        <f>TITRES_STAT!B416</f>
        <v>42902</v>
      </c>
      <c r="B413" s="5">
        <f>TITRES_STAT!D416</f>
        <v>3.0316999999999998</v>
      </c>
      <c r="C413" s="2">
        <f t="shared" si="54"/>
        <v>-5.3100000000000147E-2</v>
      </c>
      <c r="D413" s="2">
        <f t="shared" si="55"/>
        <v>0</v>
      </c>
      <c r="E413" s="2">
        <f t="shared" si="56"/>
        <v>5.3100000000000147E-2</v>
      </c>
      <c r="F413" s="2">
        <f t="shared" ref="F413:G428" si="60">((F412*13)+D413)/14</f>
        <v>2.1478664062936501E-2</v>
      </c>
      <c r="G413" s="2">
        <f t="shared" si="60"/>
        <v>3.7763742898115613E-2</v>
      </c>
      <c r="H413" s="2">
        <f t="shared" si="58"/>
        <v>0.56876417469753171</v>
      </c>
      <c r="I413" s="2">
        <f t="shared" si="59"/>
        <v>36.255556053043684</v>
      </c>
    </row>
    <row r="414" spans="1:9" ht="13.5" x14ac:dyDescent="0.25">
      <c r="A414" s="3">
        <f>TITRES_STAT!B417</f>
        <v>42905</v>
      </c>
      <c r="B414" s="5">
        <f>TITRES_STAT!D417</f>
        <v>3.0848</v>
      </c>
      <c r="C414" s="2">
        <f t="shared" si="54"/>
        <v>5.3100000000000147E-2</v>
      </c>
      <c r="D414" s="2">
        <f t="shared" si="55"/>
        <v>5.3100000000000147E-2</v>
      </c>
      <c r="E414" s="2">
        <f t="shared" si="56"/>
        <v>0</v>
      </c>
      <c r="F414" s="2">
        <f t="shared" si="60"/>
        <v>2.3737330915583905E-2</v>
      </c>
      <c r="G414" s="2">
        <f t="shared" si="60"/>
        <v>3.5066332691107358E-2</v>
      </c>
      <c r="H414" s="2">
        <f t="shared" si="58"/>
        <v>0.6769265302043852</v>
      </c>
      <c r="I414" s="2">
        <f t="shared" si="59"/>
        <v>40.367095278877891</v>
      </c>
    </row>
    <row r="415" spans="1:9" ht="13.5" x14ac:dyDescent="0.25">
      <c r="A415" s="3">
        <f>TITRES_STAT!B418</f>
        <v>42906</v>
      </c>
      <c r="B415" s="5">
        <f>TITRES_STAT!D418</f>
        <v>3.0583</v>
      </c>
      <c r="C415" s="2">
        <f t="shared" si="54"/>
        <v>-2.6499999999999968E-2</v>
      </c>
      <c r="D415" s="2">
        <f t="shared" si="55"/>
        <v>0</v>
      </c>
      <c r="E415" s="2">
        <f t="shared" si="56"/>
        <v>2.6499999999999968E-2</v>
      </c>
      <c r="F415" s="2">
        <f t="shared" si="60"/>
        <v>2.2041807278756483E-2</v>
      </c>
      <c r="G415" s="2">
        <f t="shared" si="60"/>
        <v>3.4454451784599688E-2</v>
      </c>
      <c r="H415" s="2">
        <f t="shared" si="58"/>
        <v>0.63973757053387925</v>
      </c>
      <c r="I415" s="2">
        <f t="shared" si="59"/>
        <v>39.014631489207645</v>
      </c>
    </row>
    <row r="416" spans="1:9" ht="13.5" x14ac:dyDescent="0.25">
      <c r="A416" s="3">
        <f>TITRES_STAT!B419</f>
        <v>42907</v>
      </c>
      <c r="B416" s="5">
        <f>TITRES_STAT!D419</f>
        <v>3.0848</v>
      </c>
      <c r="C416" s="2">
        <f t="shared" si="54"/>
        <v>2.6499999999999968E-2</v>
      </c>
      <c r="D416" s="2">
        <f t="shared" si="55"/>
        <v>2.6499999999999968E-2</v>
      </c>
      <c r="E416" s="2">
        <f t="shared" si="56"/>
        <v>0</v>
      </c>
      <c r="F416" s="2">
        <f t="shared" si="60"/>
        <v>2.2360249615988158E-2</v>
      </c>
      <c r="G416" s="2">
        <f t="shared" si="60"/>
        <v>3.1993419514271142E-2</v>
      </c>
      <c r="H416" s="2">
        <f t="shared" si="58"/>
        <v>0.69890152273388706</v>
      </c>
      <c r="I416" s="2">
        <f t="shared" si="59"/>
        <v>41.138436417974873</v>
      </c>
    </row>
    <row r="417" spans="1:9" ht="13.5" x14ac:dyDescent="0.25">
      <c r="A417" s="3">
        <f>TITRES_STAT!B420</f>
        <v>42908</v>
      </c>
      <c r="B417" s="5">
        <f>TITRES_STAT!D420</f>
        <v>3.0051999999999999</v>
      </c>
      <c r="C417" s="2">
        <f t="shared" si="54"/>
        <v>-7.9600000000000115E-2</v>
      </c>
      <c r="D417" s="2">
        <f t="shared" si="55"/>
        <v>0</v>
      </c>
      <c r="E417" s="2">
        <f t="shared" si="56"/>
        <v>7.9600000000000115E-2</v>
      </c>
      <c r="F417" s="2">
        <f t="shared" si="60"/>
        <v>2.0763088929131861E-2</v>
      </c>
      <c r="G417" s="2">
        <f t="shared" si="60"/>
        <v>3.5393889548966065E-2</v>
      </c>
      <c r="H417" s="2">
        <f t="shared" si="58"/>
        <v>0.58662919486164233</v>
      </c>
      <c r="I417" s="2">
        <f t="shared" si="59"/>
        <v>36.973301434352948</v>
      </c>
    </row>
    <row r="418" spans="1:9" ht="13.5" x14ac:dyDescent="0.25">
      <c r="A418" s="3">
        <f>TITRES_STAT!B421</f>
        <v>42909</v>
      </c>
      <c r="B418" s="5">
        <f>TITRES_STAT!D421</f>
        <v>2.9167999999999998</v>
      </c>
      <c r="C418" s="2">
        <f t="shared" si="54"/>
        <v>-8.8400000000000034E-2</v>
      </c>
      <c r="D418" s="2">
        <f t="shared" si="55"/>
        <v>0</v>
      </c>
      <c r="E418" s="2">
        <f t="shared" si="56"/>
        <v>8.8400000000000034E-2</v>
      </c>
      <c r="F418" s="2">
        <f t="shared" si="60"/>
        <v>1.9280011148479582E-2</v>
      </c>
      <c r="G418" s="2">
        <f t="shared" si="60"/>
        <v>3.9180040295468496E-2</v>
      </c>
      <c r="H418" s="2">
        <f t="shared" si="58"/>
        <v>0.49208757834558631</v>
      </c>
      <c r="I418" s="2">
        <f t="shared" si="59"/>
        <v>32.979805306817767</v>
      </c>
    </row>
    <row r="419" spans="1:9" ht="13.5" x14ac:dyDescent="0.25">
      <c r="A419" s="3">
        <f>TITRES_STAT!B422</f>
        <v>42914</v>
      </c>
      <c r="B419" s="5">
        <f>TITRES_STAT!D422</f>
        <v>2.8902999999999999</v>
      </c>
      <c r="C419" s="2">
        <f t="shared" si="54"/>
        <v>-2.6499999999999968E-2</v>
      </c>
      <c r="D419" s="2">
        <f t="shared" si="55"/>
        <v>0</v>
      </c>
      <c r="E419" s="2">
        <f t="shared" si="56"/>
        <v>2.6499999999999968E-2</v>
      </c>
      <c r="F419" s="2">
        <f t="shared" si="60"/>
        <v>1.7902867495016756E-2</v>
      </c>
      <c r="G419" s="2">
        <f t="shared" si="60"/>
        <v>3.8274323131506457E-2</v>
      </c>
      <c r="H419" s="2">
        <f t="shared" si="58"/>
        <v>0.46775138082793599</v>
      </c>
      <c r="I419" s="2">
        <f t="shared" si="59"/>
        <v>31.868570313596621</v>
      </c>
    </row>
    <row r="420" spans="1:9" ht="13.5" x14ac:dyDescent="0.25">
      <c r="A420" s="3">
        <f>TITRES_STAT!B423</f>
        <v>42915</v>
      </c>
      <c r="B420" s="5">
        <f>TITRES_STAT!D423</f>
        <v>2.9167999999999998</v>
      </c>
      <c r="C420" s="2">
        <f t="shared" si="54"/>
        <v>2.6499999999999968E-2</v>
      </c>
      <c r="D420" s="2">
        <f t="shared" si="55"/>
        <v>2.6499999999999968E-2</v>
      </c>
      <c r="E420" s="2">
        <f t="shared" si="56"/>
        <v>0</v>
      </c>
      <c r="F420" s="2">
        <f t="shared" si="60"/>
        <v>1.8516948388229842E-2</v>
      </c>
      <c r="G420" s="2">
        <f t="shared" si="60"/>
        <v>3.5540442907827423E-2</v>
      </c>
      <c r="H420" s="2">
        <f t="shared" si="58"/>
        <v>0.52101062545148169</v>
      </c>
      <c r="I420" s="2">
        <f t="shared" si="59"/>
        <v>34.254239696506403</v>
      </c>
    </row>
    <row r="421" spans="1:9" ht="13.5" x14ac:dyDescent="0.25">
      <c r="A421" s="3">
        <f>TITRES_STAT!B424</f>
        <v>42916</v>
      </c>
      <c r="B421" s="5">
        <f>TITRES_STAT!D424</f>
        <v>2.8372999999999999</v>
      </c>
      <c r="C421" s="2">
        <f t="shared" si="54"/>
        <v>-7.9499999999999904E-2</v>
      </c>
      <c r="D421" s="2">
        <f t="shared" si="55"/>
        <v>0</v>
      </c>
      <c r="E421" s="2">
        <f t="shared" si="56"/>
        <v>7.9499999999999904E-2</v>
      </c>
      <c r="F421" s="2">
        <f t="shared" si="60"/>
        <v>1.7194309217641996E-2</v>
      </c>
      <c r="G421" s="2">
        <f t="shared" si="60"/>
        <v>3.8680411271554027E-2</v>
      </c>
      <c r="H421" s="2">
        <f t="shared" si="58"/>
        <v>0.44452239912678665</v>
      </c>
      <c r="I421" s="2">
        <f t="shared" si="59"/>
        <v>30.772966857107946</v>
      </c>
    </row>
    <row r="422" spans="1:9" ht="13.5" x14ac:dyDescent="0.25">
      <c r="A422" s="3">
        <f>TITRES_STAT!B425</f>
        <v>42919</v>
      </c>
      <c r="B422" s="5">
        <f>TITRES_STAT!D425</f>
        <v>2.8902999999999999</v>
      </c>
      <c r="C422" s="2">
        <f t="shared" si="54"/>
        <v>5.2999999999999936E-2</v>
      </c>
      <c r="D422" s="2">
        <f t="shared" si="55"/>
        <v>5.2999999999999936E-2</v>
      </c>
      <c r="E422" s="2">
        <f t="shared" si="56"/>
        <v>0</v>
      </c>
      <c r="F422" s="2">
        <f t="shared" si="60"/>
        <v>1.9751858559238993E-2</v>
      </c>
      <c r="G422" s="2">
        <f t="shared" si="60"/>
        <v>3.5917524752157308E-2</v>
      </c>
      <c r="H422" s="2">
        <f t="shared" si="58"/>
        <v>0.54992259894113782</v>
      </c>
      <c r="I422" s="2">
        <f t="shared" si="59"/>
        <v>35.480649118661091</v>
      </c>
    </row>
    <row r="423" spans="1:9" ht="13.5" x14ac:dyDescent="0.25">
      <c r="A423" s="3">
        <f>TITRES_STAT!B426</f>
        <v>42920</v>
      </c>
      <c r="B423" s="5">
        <f>TITRES_STAT!D426</f>
        <v>2.9521999999999999</v>
      </c>
      <c r="C423" s="2">
        <f t="shared" si="54"/>
        <v>6.1900000000000066E-2</v>
      </c>
      <c r="D423" s="2">
        <f t="shared" si="55"/>
        <v>6.1900000000000066E-2</v>
      </c>
      <c r="E423" s="2">
        <f t="shared" si="56"/>
        <v>0</v>
      </c>
      <c r="F423" s="2">
        <f t="shared" si="60"/>
        <v>2.2762440090721925E-2</v>
      </c>
      <c r="G423" s="2">
        <f t="shared" si="60"/>
        <v>3.3351987269860356E-2</v>
      </c>
      <c r="H423" s="2">
        <f t="shared" si="58"/>
        <v>0.68249126825770801</v>
      </c>
      <c r="I423" s="2">
        <f t="shared" si="59"/>
        <v>40.564327502540742</v>
      </c>
    </row>
    <row r="424" spans="1:9" ht="13.5" x14ac:dyDescent="0.25">
      <c r="A424" s="3">
        <f>TITRES_STAT!B427</f>
        <v>42921</v>
      </c>
      <c r="B424" s="5">
        <f>TITRES_STAT!D427</f>
        <v>3.0316999999999998</v>
      </c>
      <c r="C424" s="2">
        <f t="shared" si="54"/>
        <v>7.9499999999999904E-2</v>
      </c>
      <c r="D424" s="2">
        <f t="shared" si="55"/>
        <v>7.9499999999999904E-2</v>
      </c>
      <c r="E424" s="2">
        <f t="shared" si="56"/>
        <v>0</v>
      </c>
      <c r="F424" s="2">
        <f t="shared" si="60"/>
        <v>2.6815122941384637E-2</v>
      </c>
      <c r="G424" s="2">
        <f t="shared" si="60"/>
        <v>3.0969702464870328E-2</v>
      </c>
      <c r="H424" s="2">
        <f t="shared" si="58"/>
        <v>0.86585019574539568</v>
      </c>
      <c r="I424" s="2">
        <f t="shared" si="59"/>
        <v>46.405129292788367</v>
      </c>
    </row>
    <row r="425" spans="1:9" ht="13.5" x14ac:dyDescent="0.25">
      <c r="A425" s="3">
        <f>TITRES_STAT!B428</f>
        <v>42922</v>
      </c>
      <c r="B425" s="5">
        <f>TITRES_STAT!D428</f>
        <v>3.0316999999999998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2.4899757017000018E-2</v>
      </c>
      <c r="G425" s="2">
        <f t="shared" si="60"/>
        <v>2.875758086023673E-2</v>
      </c>
      <c r="H425" s="2">
        <f t="shared" si="58"/>
        <v>0.86585019574539568</v>
      </c>
      <c r="I425" s="2">
        <f t="shared" si="59"/>
        <v>46.405129292788367</v>
      </c>
    </row>
    <row r="426" spans="1:9" ht="13.5" x14ac:dyDescent="0.25">
      <c r="A426" s="3">
        <f>TITRES_STAT!B429</f>
        <v>42923</v>
      </c>
      <c r="B426" s="5">
        <f>TITRES_STAT!D429</f>
        <v>2.9167999999999998</v>
      </c>
      <c r="C426" s="2">
        <f t="shared" si="54"/>
        <v>-0.1149</v>
      </c>
      <c r="D426" s="2">
        <f t="shared" si="55"/>
        <v>0</v>
      </c>
      <c r="E426" s="2">
        <f t="shared" si="56"/>
        <v>0.1149</v>
      </c>
      <c r="F426" s="2">
        <f t="shared" si="60"/>
        <v>2.3121202944357159E-2</v>
      </c>
      <c r="G426" s="2">
        <f t="shared" si="60"/>
        <v>3.491061079879125E-2</v>
      </c>
      <c r="H426" s="2">
        <f t="shared" si="58"/>
        <v>0.66229729057498221</v>
      </c>
      <c r="I426" s="2">
        <f t="shared" si="59"/>
        <v>39.842289001499616</v>
      </c>
    </row>
    <row r="427" spans="1:9" ht="13.5" x14ac:dyDescent="0.25">
      <c r="A427" s="3">
        <f>TITRES_STAT!B430</f>
        <v>42926</v>
      </c>
      <c r="B427" s="5">
        <f>TITRES_STAT!D430</f>
        <v>2.9167999999999998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2.1469688448331647E-2</v>
      </c>
      <c r="G427" s="2">
        <f t="shared" si="60"/>
        <v>3.2416995741734733E-2</v>
      </c>
      <c r="H427" s="2">
        <f t="shared" si="58"/>
        <v>0.6622972905749821</v>
      </c>
      <c r="I427" s="2">
        <f t="shared" si="59"/>
        <v>39.842289001499609</v>
      </c>
    </row>
    <row r="428" spans="1:9" ht="13.5" x14ac:dyDescent="0.25">
      <c r="A428" s="3">
        <f>TITRES_STAT!B431</f>
        <v>42927</v>
      </c>
      <c r="B428" s="5">
        <f>TITRES_STAT!D431</f>
        <v>2.9079999999999999</v>
      </c>
      <c r="C428" s="2">
        <f t="shared" si="54"/>
        <v>-8.799999999999919E-3</v>
      </c>
      <c r="D428" s="2">
        <f t="shared" si="55"/>
        <v>0</v>
      </c>
      <c r="E428" s="2">
        <f t="shared" si="56"/>
        <v>8.799999999999919E-3</v>
      </c>
      <c r="F428" s="2">
        <f t="shared" si="60"/>
        <v>1.9936139273450813E-2</v>
      </c>
      <c r="G428" s="2">
        <f t="shared" si="60"/>
        <v>3.0730067474467961E-2</v>
      </c>
      <c r="H428" s="2">
        <f t="shared" si="58"/>
        <v>0.6487502603114923</v>
      </c>
      <c r="I428" s="2">
        <f t="shared" si="59"/>
        <v>39.348000478188027</v>
      </c>
    </row>
    <row r="429" spans="1:9" ht="13.5" x14ac:dyDescent="0.25">
      <c r="A429" s="3">
        <f>TITRES_STAT!B432</f>
        <v>42928</v>
      </c>
      <c r="B429" s="5">
        <f>TITRES_STAT!D432</f>
        <v>2.9079999999999999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1.8512129325347182E-2</v>
      </c>
      <c r="G429" s="2">
        <f t="shared" si="61"/>
        <v>2.8535062654863108E-2</v>
      </c>
      <c r="H429" s="2">
        <f t="shared" si="58"/>
        <v>0.64875026031149219</v>
      </c>
      <c r="I429" s="2">
        <f t="shared" si="59"/>
        <v>39.34800047818802</v>
      </c>
    </row>
    <row r="430" spans="1:9" ht="13.5" x14ac:dyDescent="0.25">
      <c r="A430" s="3">
        <f>TITRES_STAT!B433</f>
        <v>42929</v>
      </c>
      <c r="B430" s="5">
        <f>TITRES_STAT!D433</f>
        <v>2.9079999999999999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1.7189834373536668E-2</v>
      </c>
      <c r="G430" s="2">
        <f t="shared" si="61"/>
        <v>2.6496843893801459E-2</v>
      </c>
      <c r="H430" s="2">
        <f t="shared" si="58"/>
        <v>0.64875026031149219</v>
      </c>
      <c r="I430" s="2">
        <f t="shared" si="59"/>
        <v>39.34800047818802</v>
      </c>
    </row>
    <row r="431" spans="1:9" ht="13.5" x14ac:dyDescent="0.25">
      <c r="A431" s="3">
        <f>TITRES_STAT!B434</f>
        <v>42930</v>
      </c>
      <c r="B431" s="5">
        <f>TITRES_STAT!D434</f>
        <v>3.0758999999999999</v>
      </c>
      <c r="C431" s="2">
        <f t="shared" si="54"/>
        <v>0.16789999999999994</v>
      </c>
      <c r="D431" s="2">
        <f t="shared" si="55"/>
        <v>0.16789999999999994</v>
      </c>
      <c r="E431" s="2">
        <f t="shared" si="56"/>
        <v>0</v>
      </c>
      <c r="F431" s="2">
        <f t="shared" si="61"/>
        <v>2.7954846203998327E-2</v>
      </c>
      <c r="G431" s="2">
        <f t="shared" si="61"/>
        <v>2.4604212187101356E-2</v>
      </c>
      <c r="H431" s="2">
        <f t="shared" si="58"/>
        <v>1.1361813168988002</v>
      </c>
      <c r="I431" s="2">
        <f t="shared" si="59"/>
        <v>53.187494334434618</v>
      </c>
    </row>
    <row r="432" spans="1:9" ht="13.5" x14ac:dyDescent="0.25">
      <c r="A432" s="3">
        <f>TITRES_STAT!B435</f>
        <v>42933</v>
      </c>
      <c r="B432" s="5">
        <f>TITRES_STAT!D435</f>
        <v>3.1819999999999999</v>
      </c>
      <c r="C432" s="2">
        <f t="shared" si="54"/>
        <v>0.10610000000000008</v>
      </c>
      <c r="D432" s="2">
        <f t="shared" si="55"/>
        <v>0.10610000000000008</v>
      </c>
      <c r="E432" s="2">
        <f t="shared" si="56"/>
        <v>0</v>
      </c>
      <c r="F432" s="2">
        <f t="shared" si="61"/>
        <v>3.3536642903712735E-2</v>
      </c>
      <c r="G432" s="2">
        <f t="shared" si="61"/>
        <v>2.2846768459451262E-2</v>
      </c>
      <c r="H432" s="2">
        <f t="shared" si="58"/>
        <v>1.4678943747880144</v>
      </c>
      <c r="I432" s="2">
        <f t="shared" si="59"/>
        <v>59.479627239480315</v>
      </c>
    </row>
    <row r="433" spans="1:9" ht="13.5" x14ac:dyDescent="0.25">
      <c r="A433" s="3">
        <f>TITRES_STAT!B436</f>
        <v>42934</v>
      </c>
      <c r="B433" s="5">
        <f>TITRES_STAT!D436</f>
        <v>3.1819999999999999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3.1141168410590395E-2</v>
      </c>
      <c r="G433" s="2">
        <f t="shared" si="61"/>
        <v>2.1214856426633316E-2</v>
      </c>
      <c r="H433" s="2">
        <f t="shared" si="58"/>
        <v>1.4678943747880142</v>
      </c>
      <c r="I433" s="2">
        <f t="shared" si="59"/>
        <v>59.479627239480315</v>
      </c>
    </row>
    <row r="434" spans="1:9" ht="13.5" x14ac:dyDescent="0.25">
      <c r="A434" s="3">
        <f>TITRES_STAT!B437</f>
        <v>42935</v>
      </c>
      <c r="B434" s="5">
        <f>TITRES_STAT!D437</f>
        <v>3.0935999999999999</v>
      </c>
      <c r="C434" s="2">
        <f t="shared" si="54"/>
        <v>-8.8400000000000034E-2</v>
      </c>
      <c r="D434" s="2">
        <f t="shared" si="55"/>
        <v>0</v>
      </c>
      <c r="E434" s="2">
        <f t="shared" si="56"/>
        <v>8.8400000000000034E-2</v>
      </c>
      <c r="F434" s="2">
        <f t="shared" si="61"/>
        <v>2.8916799238405368E-2</v>
      </c>
      <c r="G434" s="2">
        <f t="shared" si="61"/>
        <v>2.6013795253302368E-2</v>
      </c>
      <c r="H434" s="2">
        <f t="shared" si="58"/>
        <v>1.1115947887202069</v>
      </c>
      <c r="I434" s="2">
        <f t="shared" si="59"/>
        <v>52.642429061587187</v>
      </c>
    </row>
    <row r="435" spans="1:9" ht="13.5" x14ac:dyDescent="0.25">
      <c r="A435" s="3">
        <f>TITRES_STAT!B438</f>
        <v>42936</v>
      </c>
      <c r="B435" s="5">
        <f>TITRES_STAT!D438</f>
        <v>3.0848</v>
      </c>
      <c r="C435" s="2">
        <f t="shared" si="54"/>
        <v>-8.799999999999919E-3</v>
      </c>
      <c r="D435" s="2">
        <f t="shared" si="55"/>
        <v>0</v>
      </c>
      <c r="E435" s="2">
        <f t="shared" si="56"/>
        <v>8.799999999999919E-3</v>
      </c>
      <c r="F435" s="2">
        <f t="shared" si="61"/>
        <v>2.6851313578519272E-2</v>
      </c>
      <c r="G435" s="2">
        <f t="shared" si="61"/>
        <v>2.4784238449495049E-2</v>
      </c>
      <c r="H435" s="2">
        <f t="shared" si="58"/>
        <v>1.0834028099445734</v>
      </c>
      <c r="I435" s="2">
        <f t="shared" si="59"/>
        <v>52.001600687741991</v>
      </c>
    </row>
    <row r="436" spans="1:9" ht="13.5" x14ac:dyDescent="0.25">
      <c r="A436" s="3">
        <f>TITRES_STAT!B439</f>
        <v>42937</v>
      </c>
      <c r="B436" s="5">
        <f>TITRES_STAT!D439</f>
        <v>3.1555</v>
      </c>
      <c r="C436" s="2">
        <f t="shared" si="54"/>
        <v>7.0699999999999985E-2</v>
      </c>
      <c r="D436" s="2">
        <f t="shared" si="55"/>
        <v>7.0699999999999985E-2</v>
      </c>
      <c r="E436" s="2">
        <f t="shared" si="56"/>
        <v>0</v>
      </c>
      <c r="F436" s="2">
        <f t="shared" si="61"/>
        <v>2.9983362608625035E-2</v>
      </c>
      <c r="G436" s="2">
        <f t="shared" si="61"/>
        <v>2.3013935703102544E-2</v>
      </c>
      <c r="H436" s="2">
        <f t="shared" si="58"/>
        <v>1.3028350732979119</v>
      </c>
      <c r="I436" s="2">
        <f t="shared" si="59"/>
        <v>56.575266218787846</v>
      </c>
    </row>
    <row r="437" spans="1:9" ht="13.5" x14ac:dyDescent="0.25">
      <c r="A437" s="3">
        <f>TITRES_STAT!B440</f>
        <v>42940</v>
      </c>
      <c r="B437" s="5">
        <f>TITRES_STAT!D440</f>
        <v>3.1200999999999999</v>
      </c>
      <c r="C437" s="2">
        <f t="shared" si="54"/>
        <v>-3.5400000000000098E-2</v>
      </c>
      <c r="D437" s="2">
        <f t="shared" si="55"/>
        <v>0</v>
      </c>
      <c r="E437" s="2">
        <f t="shared" si="56"/>
        <v>3.5400000000000098E-2</v>
      </c>
      <c r="F437" s="2">
        <f t="shared" si="61"/>
        <v>2.7841693850866104E-2</v>
      </c>
      <c r="G437" s="2">
        <f t="shared" si="61"/>
        <v>2.3898654581452371E-2</v>
      </c>
      <c r="H437" s="2">
        <f t="shared" si="58"/>
        <v>1.1649900104616728</v>
      </c>
      <c r="I437" s="2">
        <f t="shared" si="59"/>
        <v>53.810410432944437</v>
      </c>
    </row>
    <row r="438" spans="1:9" ht="13.5" x14ac:dyDescent="0.25">
      <c r="A438" s="3">
        <f>TITRES_STAT!B441</f>
        <v>42942</v>
      </c>
      <c r="B438" s="5">
        <f>TITRES_STAT!D441</f>
        <v>3.0316999999999998</v>
      </c>
      <c r="C438" s="2">
        <f t="shared" si="54"/>
        <v>-8.8400000000000034E-2</v>
      </c>
      <c r="D438" s="2">
        <f t="shared" si="55"/>
        <v>0</v>
      </c>
      <c r="E438" s="2">
        <f t="shared" si="56"/>
        <v>8.8400000000000034E-2</v>
      </c>
      <c r="F438" s="2">
        <f t="shared" si="61"/>
        <v>2.5853001432947099E-2</v>
      </c>
      <c r="G438" s="2">
        <f t="shared" si="61"/>
        <v>2.8505893539920061E-2</v>
      </c>
      <c r="H438" s="2">
        <f t="shared" si="58"/>
        <v>0.90693531135034189</v>
      </c>
      <c r="I438" s="2">
        <f t="shared" si="59"/>
        <v>47.559836243638564</v>
      </c>
    </row>
    <row r="439" spans="1:9" ht="13.5" x14ac:dyDescent="0.25">
      <c r="A439" s="3">
        <f>TITRES_STAT!B442</f>
        <v>42943</v>
      </c>
      <c r="B439" s="5">
        <f>TITRES_STAT!D442</f>
        <v>2.9434</v>
      </c>
      <c r="C439" s="2">
        <f t="shared" si="54"/>
        <v>-8.8299999999999823E-2</v>
      </c>
      <c r="D439" s="2">
        <f t="shared" si="55"/>
        <v>0</v>
      </c>
      <c r="E439" s="2">
        <f t="shared" si="56"/>
        <v>8.8299999999999823E-2</v>
      </c>
      <c r="F439" s="2">
        <f t="shared" si="61"/>
        <v>2.4006358473450878E-2</v>
      </c>
      <c r="G439" s="2">
        <f t="shared" si="61"/>
        <v>3.2776901144211473E-2</v>
      </c>
      <c r="H439" s="2">
        <f t="shared" si="58"/>
        <v>0.73241696546686785</v>
      </c>
      <c r="I439" s="2">
        <f t="shared" si="59"/>
        <v>42.277175764639857</v>
      </c>
    </row>
    <row r="440" spans="1:9" ht="13.5" x14ac:dyDescent="0.25">
      <c r="A440" s="3">
        <f>TITRES_STAT!B443</f>
        <v>42944</v>
      </c>
      <c r="B440" s="5">
        <f>TITRES_STAT!D443</f>
        <v>2.9786999999999999</v>
      </c>
      <c r="C440" s="2">
        <f t="shared" si="54"/>
        <v>3.5299999999999887E-2</v>
      </c>
      <c r="D440" s="2">
        <f t="shared" si="55"/>
        <v>3.5299999999999887E-2</v>
      </c>
      <c r="E440" s="2">
        <f t="shared" si="56"/>
        <v>0</v>
      </c>
      <c r="F440" s="2">
        <f t="shared" si="61"/>
        <v>2.4813047153918664E-2</v>
      </c>
      <c r="G440" s="2">
        <f t="shared" si="61"/>
        <v>3.0435693919624942E-2</v>
      </c>
      <c r="H440" s="2">
        <f t="shared" si="58"/>
        <v>0.81526142362468712</v>
      </c>
      <c r="I440" s="2">
        <f t="shared" si="59"/>
        <v>44.911515940044886</v>
      </c>
    </row>
    <row r="441" spans="1:9" ht="13.5" x14ac:dyDescent="0.25">
      <c r="A441" s="3">
        <f>TITRES_STAT!B444</f>
        <v>42947</v>
      </c>
      <c r="B441" s="5">
        <f>TITRES_STAT!D444</f>
        <v>2.9786999999999999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2.3040686642924472E-2</v>
      </c>
      <c r="G441" s="2">
        <f t="shared" si="61"/>
        <v>2.8261715782508877E-2</v>
      </c>
      <c r="H441" s="2">
        <f t="shared" si="58"/>
        <v>0.81526142362468701</v>
      </c>
      <c r="I441" s="2">
        <f t="shared" si="59"/>
        <v>44.911515940044879</v>
      </c>
    </row>
    <row r="442" spans="1:9" ht="13.5" x14ac:dyDescent="0.25">
      <c r="A442" s="3">
        <f>TITRES_STAT!B445</f>
        <v>42948</v>
      </c>
      <c r="B442" s="5">
        <f>TITRES_STAT!D445</f>
        <v>2.8902999999999999</v>
      </c>
      <c r="C442" s="2">
        <f t="shared" si="54"/>
        <v>-8.8400000000000034E-2</v>
      </c>
      <c r="D442" s="2">
        <f t="shared" si="55"/>
        <v>0</v>
      </c>
      <c r="E442" s="2">
        <f t="shared" si="56"/>
        <v>8.8400000000000034E-2</v>
      </c>
      <c r="F442" s="2">
        <f t="shared" si="61"/>
        <v>2.139492331128701E-2</v>
      </c>
      <c r="G442" s="2">
        <f t="shared" si="61"/>
        <v>3.2557307512329672E-2</v>
      </c>
      <c r="H442" s="2">
        <f t="shared" si="58"/>
        <v>0.6571465807848087</v>
      </c>
      <c r="I442" s="2">
        <f t="shared" si="59"/>
        <v>39.655308009843665</v>
      </c>
    </row>
    <row r="443" spans="1:9" ht="13.5" x14ac:dyDescent="0.25">
      <c r="A443" s="3">
        <f>TITRES_STAT!B446</f>
        <v>42949</v>
      </c>
      <c r="B443" s="5">
        <f>TITRES_STAT!D446</f>
        <v>2.8725999999999998</v>
      </c>
      <c r="C443" s="2">
        <f t="shared" si="54"/>
        <v>-1.7700000000000049E-2</v>
      </c>
      <c r="D443" s="2">
        <f t="shared" si="55"/>
        <v>0</v>
      </c>
      <c r="E443" s="2">
        <f t="shared" si="56"/>
        <v>1.7700000000000049E-2</v>
      </c>
      <c r="F443" s="2">
        <f t="shared" si="61"/>
        <v>1.9866714503337938E-2</v>
      </c>
      <c r="G443" s="2">
        <f t="shared" si="61"/>
        <v>3.1496071261448981E-2</v>
      </c>
      <c r="H443" s="2">
        <f t="shared" si="58"/>
        <v>0.63076801987220188</v>
      </c>
      <c r="I443" s="2">
        <f t="shared" si="59"/>
        <v>38.679199750411662</v>
      </c>
    </row>
    <row r="444" spans="1:9" ht="13.5" x14ac:dyDescent="0.25">
      <c r="A444" s="3">
        <f>TITRES_STAT!B447</f>
        <v>42950</v>
      </c>
      <c r="B444" s="5">
        <f>TITRES_STAT!D447</f>
        <v>2.855</v>
      </c>
      <c r="C444" s="2">
        <f t="shared" si="54"/>
        <v>-1.7599999999999838E-2</v>
      </c>
      <c r="D444" s="2">
        <f t="shared" si="55"/>
        <v>0</v>
      </c>
      <c r="E444" s="2">
        <f t="shared" si="56"/>
        <v>1.7599999999999838E-2</v>
      </c>
      <c r="F444" s="2">
        <f t="shared" si="61"/>
        <v>1.8447663467385227E-2</v>
      </c>
      <c r="G444" s="2">
        <f t="shared" si="61"/>
        <v>3.0503494742774039E-2</v>
      </c>
      <c r="H444" s="2">
        <f t="shared" si="58"/>
        <v>0.60477212932315849</v>
      </c>
      <c r="I444" s="2">
        <f t="shared" si="59"/>
        <v>37.685856968255798</v>
      </c>
    </row>
    <row r="445" spans="1:9" ht="13.5" x14ac:dyDescent="0.25">
      <c r="A445" s="3">
        <f>TITRES_STAT!B448</f>
        <v>42951</v>
      </c>
      <c r="B445" s="5">
        <f>TITRES_STAT!D448</f>
        <v>2.9434</v>
      </c>
      <c r="C445" s="2">
        <f t="shared" si="54"/>
        <v>8.8400000000000034E-2</v>
      </c>
      <c r="D445" s="2">
        <f t="shared" si="55"/>
        <v>8.8400000000000034E-2</v>
      </c>
      <c r="E445" s="2">
        <f t="shared" si="56"/>
        <v>0</v>
      </c>
      <c r="F445" s="2">
        <f t="shared" ref="F445:G460" si="62">((F444*13)+D445)/14</f>
        <v>2.344425893400057E-2</v>
      </c>
      <c r="G445" s="2">
        <f t="shared" si="62"/>
        <v>2.8324673689718749E-2</v>
      </c>
      <c r="H445" s="2">
        <f t="shared" si="58"/>
        <v>0.82769740583138074</v>
      </c>
      <c r="I445" s="2">
        <f t="shared" si="59"/>
        <v>45.286347903682596</v>
      </c>
    </row>
    <row r="446" spans="1:9" ht="13.5" x14ac:dyDescent="0.25">
      <c r="A446" s="3">
        <f>TITRES_STAT!B449</f>
        <v>42954</v>
      </c>
      <c r="B446" s="5">
        <f>TITRES_STAT!D449</f>
        <v>2.9609999999999999</v>
      </c>
      <c r="C446" s="2">
        <f t="shared" si="54"/>
        <v>1.7599999999999838E-2</v>
      </c>
      <c r="D446" s="2">
        <f t="shared" si="55"/>
        <v>1.7599999999999838E-2</v>
      </c>
      <c r="E446" s="2">
        <f t="shared" si="56"/>
        <v>0</v>
      </c>
      <c r="F446" s="2">
        <f t="shared" si="62"/>
        <v>2.302681186728623E-2</v>
      </c>
      <c r="G446" s="2">
        <f t="shared" si="62"/>
        <v>2.6301482711881697E-2</v>
      </c>
      <c r="H446" s="2">
        <f t="shared" si="58"/>
        <v>0.87549481979903232</v>
      </c>
      <c r="I446" s="2">
        <f t="shared" si="59"/>
        <v>46.680737827516133</v>
      </c>
    </row>
    <row r="447" spans="1:9" ht="13.5" x14ac:dyDescent="0.25">
      <c r="A447" s="3">
        <f>TITRES_STAT!B450</f>
        <v>42955</v>
      </c>
      <c r="B447" s="5">
        <f>TITRES_STAT!D450</f>
        <v>3.0051999999999999</v>
      </c>
      <c r="C447" s="2">
        <f t="shared" si="54"/>
        <v>4.4200000000000017E-2</v>
      </c>
      <c r="D447" s="2">
        <f t="shared" si="55"/>
        <v>4.4200000000000017E-2</v>
      </c>
      <c r="E447" s="2">
        <f t="shared" si="56"/>
        <v>0</v>
      </c>
      <c r="F447" s="2">
        <f t="shared" si="62"/>
        <v>2.453918244819436E-2</v>
      </c>
      <c r="G447" s="2">
        <f t="shared" si="62"/>
        <v>2.4422805375318719E-2</v>
      </c>
      <c r="H447" s="2">
        <f t="shared" si="58"/>
        <v>1.0047650984842735</v>
      </c>
      <c r="I447" s="2">
        <f t="shared" si="59"/>
        <v>50.118844309686864</v>
      </c>
    </row>
    <row r="448" spans="1:9" ht="13.5" x14ac:dyDescent="0.25">
      <c r="A448" s="3">
        <f>TITRES_STAT!B451</f>
        <v>42956</v>
      </c>
      <c r="B448" s="5">
        <f>TITRES_STAT!D451</f>
        <v>2.9964</v>
      </c>
      <c r="C448" s="2">
        <f t="shared" si="54"/>
        <v>-8.799999999999919E-3</v>
      </c>
      <c r="D448" s="2">
        <f t="shared" si="55"/>
        <v>0</v>
      </c>
      <c r="E448" s="2">
        <f t="shared" si="56"/>
        <v>8.799999999999919E-3</v>
      </c>
      <c r="F448" s="2">
        <f t="shared" si="62"/>
        <v>2.2786383701894761E-2</v>
      </c>
      <c r="G448" s="2">
        <f t="shared" si="62"/>
        <v>2.3306890705653092E-2</v>
      </c>
      <c r="H448" s="2">
        <f t="shared" si="58"/>
        <v>0.97766724826868123</v>
      </c>
      <c r="I448" s="2">
        <f t="shared" si="59"/>
        <v>49.435376407460112</v>
      </c>
    </row>
    <row r="449" spans="1:9" ht="13.5" x14ac:dyDescent="0.25">
      <c r="A449" s="3">
        <f>TITRES_STAT!B452</f>
        <v>42957</v>
      </c>
      <c r="B449" s="5">
        <f>TITRES_STAT!D452</f>
        <v>2.9964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2.1158784866045135E-2</v>
      </c>
      <c r="G449" s="2">
        <f t="shared" si="62"/>
        <v>2.164211279810644E-2</v>
      </c>
      <c r="H449" s="2">
        <f t="shared" si="58"/>
        <v>0.97766724826868134</v>
      </c>
      <c r="I449" s="2">
        <f t="shared" si="59"/>
        <v>49.435376407460119</v>
      </c>
    </row>
    <row r="450" spans="1:9" ht="13.5" x14ac:dyDescent="0.25">
      <c r="A450" s="3">
        <f>TITRES_STAT!B453</f>
        <v>42958</v>
      </c>
      <c r="B450" s="5">
        <f>TITRES_STAT!D453</f>
        <v>2.9964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1.9647443089899054E-2</v>
      </c>
      <c r="G450" s="2">
        <f t="shared" si="62"/>
        <v>2.0096247598241693E-2</v>
      </c>
      <c r="H450" s="2">
        <f t="shared" si="58"/>
        <v>0.97766724826868145</v>
      </c>
      <c r="I450" s="2">
        <f t="shared" si="59"/>
        <v>49.435376407460119</v>
      </c>
    </row>
    <row r="451" spans="1:9" ht="13.5" x14ac:dyDescent="0.25">
      <c r="A451" s="3">
        <f>TITRES_STAT!B454</f>
        <v>42961</v>
      </c>
      <c r="B451" s="5">
        <f>TITRES_STAT!D454</f>
        <v>3.0051999999999999</v>
      </c>
      <c r="C451" s="2">
        <f t="shared" ref="C451:C514" si="63">B451-B450</f>
        <v>8.799999999999919E-3</v>
      </c>
      <c r="D451" s="2">
        <f t="shared" ref="D451:D514" si="64">IF(C451&gt;0,C451,0)</f>
        <v>8.799999999999919E-3</v>
      </c>
      <c r="E451" s="2">
        <f t="shared" ref="E451:E514" si="65">IF(C451&lt;0,-C451,0)</f>
        <v>0</v>
      </c>
      <c r="F451" s="2">
        <f t="shared" si="62"/>
        <v>1.887262572633483E-2</v>
      </c>
      <c r="G451" s="2">
        <f t="shared" si="62"/>
        <v>1.8660801341224432E-2</v>
      </c>
      <c r="H451" s="2">
        <f t="shared" si="58"/>
        <v>1.0113513016529707</v>
      </c>
      <c r="I451" s="2">
        <f t="shared" si="59"/>
        <v>50.282180980608452</v>
      </c>
    </row>
    <row r="452" spans="1:9" ht="13.5" x14ac:dyDescent="0.25">
      <c r="A452" s="3">
        <f>TITRES_STAT!B455</f>
        <v>42962</v>
      </c>
      <c r="B452" s="5">
        <f>TITRES_STAT!D455</f>
        <v>3.0051999999999999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1.7524581031596629E-2</v>
      </c>
      <c r="G452" s="2">
        <f t="shared" si="62"/>
        <v>1.73278869597084E-2</v>
      </c>
      <c r="H452" s="2">
        <f t="shared" si="58"/>
        <v>1.0113513016529707</v>
      </c>
      <c r="I452" s="2">
        <f t="shared" si="59"/>
        <v>50.282180980608452</v>
      </c>
    </row>
    <row r="453" spans="1:9" ht="13.5" x14ac:dyDescent="0.25">
      <c r="A453" s="3">
        <f>TITRES_STAT!B456</f>
        <v>42963</v>
      </c>
      <c r="B453" s="5">
        <f>TITRES_STAT!D456</f>
        <v>3.0141</v>
      </c>
      <c r="C453" s="2">
        <f t="shared" si="63"/>
        <v>8.90000000000013E-3</v>
      </c>
      <c r="D453" s="2">
        <f t="shared" si="64"/>
        <v>8.90000000000013E-3</v>
      </c>
      <c r="E453" s="2">
        <f t="shared" si="65"/>
        <v>0</v>
      </c>
      <c r="F453" s="2">
        <f t="shared" si="62"/>
        <v>1.6908539529339735E-2</v>
      </c>
      <c r="G453" s="2">
        <f t="shared" si="62"/>
        <v>1.6090180748300657E-2</v>
      </c>
      <c r="H453" s="2">
        <f t="shared" si="58"/>
        <v>1.0508607574918329</v>
      </c>
      <c r="I453" s="2">
        <f t="shared" si="59"/>
        <v>51.239985633008914</v>
      </c>
    </row>
    <row r="454" spans="1:9" ht="13.5" x14ac:dyDescent="0.25">
      <c r="A454" s="3">
        <f>TITRES_STAT!B457</f>
        <v>42964</v>
      </c>
      <c r="B454" s="5">
        <f>TITRES_STAT!D457</f>
        <v>3.0141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1.5700786705815466E-2</v>
      </c>
      <c r="G454" s="2">
        <f t="shared" si="62"/>
        <v>1.4940882123422039E-2</v>
      </c>
      <c r="H454" s="2">
        <f t="shared" si="58"/>
        <v>1.0508607574918327</v>
      </c>
      <c r="I454" s="2">
        <f t="shared" si="59"/>
        <v>51.239985633008914</v>
      </c>
    </row>
    <row r="455" spans="1:9" ht="13.5" x14ac:dyDescent="0.25">
      <c r="A455" s="3">
        <f>TITRES_STAT!B458</f>
        <v>42965</v>
      </c>
      <c r="B455" s="5">
        <f>TITRES_STAT!D458</f>
        <v>2.9964</v>
      </c>
      <c r="C455" s="2">
        <f t="shared" si="63"/>
        <v>-1.7700000000000049E-2</v>
      </c>
      <c r="D455" s="2">
        <f t="shared" si="64"/>
        <v>0</v>
      </c>
      <c r="E455" s="2">
        <f t="shared" si="65"/>
        <v>1.7700000000000049E-2</v>
      </c>
      <c r="F455" s="2">
        <f t="shared" si="62"/>
        <v>1.4579301941114361E-2</v>
      </c>
      <c r="G455" s="2">
        <f t="shared" si="62"/>
        <v>1.5137961971749039E-2</v>
      </c>
      <c r="H455" s="2">
        <f t="shared" si="58"/>
        <v>0.96309542647304391</v>
      </c>
      <c r="I455" s="2">
        <f t="shared" si="59"/>
        <v>49.060041273865636</v>
      </c>
    </row>
    <row r="456" spans="1:9" ht="13.5" x14ac:dyDescent="0.25">
      <c r="A456" s="3">
        <f>TITRES_STAT!B459</f>
        <v>42968</v>
      </c>
      <c r="B456" s="5">
        <f>TITRES_STAT!D459</f>
        <v>3.0228999999999999</v>
      </c>
      <c r="C456" s="2">
        <f t="shared" si="63"/>
        <v>2.6499999999999968E-2</v>
      </c>
      <c r="D456" s="2">
        <f t="shared" si="64"/>
        <v>2.6499999999999968E-2</v>
      </c>
      <c r="E456" s="2">
        <f t="shared" si="65"/>
        <v>0</v>
      </c>
      <c r="F456" s="2">
        <f t="shared" si="62"/>
        <v>1.5430780373891905E-2</v>
      </c>
      <c r="G456" s="2">
        <f t="shared" si="62"/>
        <v>1.4056678973766964E-2</v>
      </c>
      <c r="H456" s="2">
        <f t="shared" si="58"/>
        <v>1.0977543417395628</v>
      </c>
      <c r="I456" s="2">
        <f t="shared" si="59"/>
        <v>52.329975912682421</v>
      </c>
    </row>
    <row r="457" spans="1:9" ht="13.5" x14ac:dyDescent="0.25">
      <c r="A457" s="3">
        <f>TITRES_STAT!B460</f>
        <v>42969</v>
      </c>
      <c r="B457" s="5">
        <f>TITRES_STAT!D460</f>
        <v>3.0051999999999999</v>
      </c>
      <c r="C457" s="2">
        <f t="shared" si="63"/>
        <v>-1.7700000000000049E-2</v>
      </c>
      <c r="D457" s="2">
        <f t="shared" si="64"/>
        <v>0</v>
      </c>
      <c r="E457" s="2">
        <f t="shared" si="65"/>
        <v>1.7700000000000049E-2</v>
      </c>
      <c r="F457" s="2">
        <f t="shared" si="62"/>
        <v>1.432858177575677E-2</v>
      </c>
      <c r="G457" s="2">
        <f t="shared" si="62"/>
        <v>1.4316916189926471E-2</v>
      </c>
      <c r="H457" s="2">
        <f t="shared" si="58"/>
        <v>1.000814811351519</v>
      </c>
      <c r="I457" s="2">
        <f t="shared" si="59"/>
        <v>50.02036198819841</v>
      </c>
    </row>
    <row r="458" spans="1:9" ht="13.5" x14ac:dyDescent="0.25">
      <c r="A458" s="3">
        <f>TITRES_STAT!B461</f>
        <v>42970</v>
      </c>
      <c r="B458" s="5">
        <f>TITRES_STAT!D461</f>
        <v>2.9167999999999998</v>
      </c>
      <c r="C458" s="2">
        <f t="shared" si="63"/>
        <v>-8.8400000000000034E-2</v>
      </c>
      <c r="D458" s="2">
        <f t="shared" si="64"/>
        <v>0</v>
      </c>
      <c r="E458" s="2">
        <f t="shared" si="65"/>
        <v>8.8400000000000034E-2</v>
      </c>
      <c r="F458" s="2">
        <f t="shared" si="62"/>
        <v>1.3305111648917E-2</v>
      </c>
      <c r="G458" s="2">
        <f t="shared" si="62"/>
        <v>1.9608565033503157E-2</v>
      </c>
      <c r="H458" s="2">
        <f t="shared" si="58"/>
        <v>0.67853571264311852</v>
      </c>
      <c r="I458" s="2">
        <f t="shared" si="59"/>
        <v>40.424264287749779</v>
      </c>
    </row>
    <row r="459" spans="1:9" ht="13.5" x14ac:dyDescent="0.25">
      <c r="A459" s="3">
        <f>TITRES_STAT!B462</f>
        <v>42971</v>
      </c>
      <c r="B459" s="5">
        <f>TITRES_STAT!D462</f>
        <v>2.9167999999999998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1.2354746531137214E-2</v>
      </c>
      <c r="G459" s="2">
        <f t="shared" si="62"/>
        <v>1.8207953245395789E-2</v>
      </c>
      <c r="H459" s="2">
        <f t="shared" si="58"/>
        <v>0.67853571264311852</v>
      </c>
      <c r="I459" s="2">
        <f t="shared" si="59"/>
        <v>40.424264287749779</v>
      </c>
    </row>
    <row r="460" spans="1:9" ht="13.5" x14ac:dyDescent="0.25">
      <c r="A460" s="3">
        <f>TITRES_STAT!B463</f>
        <v>42972</v>
      </c>
      <c r="B460" s="5">
        <f>TITRES_STAT!D463</f>
        <v>2.9874999999999998</v>
      </c>
      <c r="C460" s="2">
        <f t="shared" si="63"/>
        <v>7.0699999999999985E-2</v>
      </c>
      <c r="D460" s="2">
        <f t="shared" si="64"/>
        <v>7.0699999999999985E-2</v>
      </c>
      <c r="E460" s="2">
        <f t="shared" si="65"/>
        <v>0</v>
      </c>
      <c r="F460" s="2">
        <f t="shared" si="62"/>
        <v>1.6522264636055984E-2</v>
      </c>
      <c r="G460" s="2">
        <f t="shared" si="62"/>
        <v>1.6907385156438949E-2</v>
      </c>
      <c r="H460" s="2">
        <f t="shared" si="58"/>
        <v>0.97722175742614481</v>
      </c>
      <c r="I460" s="2">
        <f t="shared" si="59"/>
        <v>49.423983615183687</v>
      </c>
    </row>
    <row r="461" spans="1:9" ht="13.5" x14ac:dyDescent="0.25">
      <c r="A461" s="3">
        <f>TITRES_STAT!B464</f>
        <v>42975</v>
      </c>
      <c r="B461" s="5">
        <f>TITRES_STAT!D464</f>
        <v>2.9434</v>
      </c>
      <c r="C461" s="2">
        <f t="shared" si="63"/>
        <v>-4.4099999999999806E-2</v>
      </c>
      <c r="D461" s="2">
        <f t="shared" si="64"/>
        <v>0</v>
      </c>
      <c r="E461" s="2">
        <f t="shared" si="65"/>
        <v>4.4099999999999806E-2</v>
      </c>
      <c r="F461" s="2">
        <f t="shared" ref="F461:G476" si="66">((F460*13)+D461)/14</f>
        <v>1.5342102876337698E-2</v>
      </c>
      <c r="G461" s="2">
        <f t="shared" si="66"/>
        <v>1.8849714788121866E-2</v>
      </c>
      <c r="H461" s="2">
        <f t="shared" si="58"/>
        <v>0.813916976929832</v>
      </c>
      <c r="I461" s="2">
        <f t="shared" si="59"/>
        <v>44.870685223280582</v>
      </c>
    </row>
    <row r="462" spans="1:9" ht="13.5" x14ac:dyDescent="0.25">
      <c r="A462" s="3">
        <f>TITRES_STAT!B465</f>
        <v>42976</v>
      </c>
      <c r="B462" s="5">
        <f>TITRES_STAT!D465</f>
        <v>2.8637999999999999</v>
      </c>
      <c r="C462" s="2">
        <f t="shared" si="63"/>
        <v>-7.9600000000000115E-2</v>
      </c>
      <c r="D462" s="2">
        <f t="shared" si="64"/>
        <v>0</v>
      </c>
      <c r="E462" s="2">
        <f t="shared" si="65"/>
        <v>7.9600000000000115E-2</v>
      </c>
      <c r="F462" s="2">
        <f t="shared" si="66"/>
        <v>1.424623838517072E-2</v>
      </c>
      <c r="G462" s="2">
        <f t="shared" si="66"/>
        <v>2.31890208746846E-2</v>
      </c>
      <c r="H462" s="2">
        <f t="shared" si="58"/>
        <v>0.61435273451857142</v>
      </c>
      <c r="I462" s="2">
        <f t="shared" si="59"/>
        <v>38.055669085342885</v>
      </c>
    </row>
    <row r="463" spans="1:9" ht="13.5" x14ac:dyDescent="0.25">
      <c r="A463" s="3">
        <f>TITRES_STAT!B466</f>
        <v>42977</v>
      </c>
      <c r="B463" s="5">
        <f>TITRES_STAT!D466</f>
        <v>2.7843</v>
      </c>
      <c r="C463" s="2">
        <f t="shared" si="63"/>
        <v>-7.9499999999999904E-2</v>
      </c>
      <c r="D463" s="2">
        <f t="shared" si="64"/>
        <v>0</v>
      </c>
      <c r="E463" s="2">
        <f t="shared" si="65"/>
        <v>7.9499999999999904E-2</v>
      </c>
      <c r="F463" s="2">
        <f t="shared" si="66"/>
        <v>1.3228649929087096E-2</v>
      </c>
      <c r="G463" s="2">
        <f t="shared" si="66"/>
        <v>2.7211233669349976E-2</v>
      </c>
      <c r="H463" s="2">
        <f t="shared" si="58"/>
        <v>0.48614664406000457</v>
      </c>
      <c r="I463" s="2">
        <f t="shared" si="59"/>
        <v>32.711889234019353</v>
      </c>
    </row>
    <row r="464" spans="1:9" ht="13.5" x14ac:dyDescent="0.25">
      <c r="A464" s="3">
        <f>TITRES_STAT!B467</f>
        <v>42978</v>
      </c>
      <c r="B464" s="5">
        <f>TITRES_STAT!D467</f>
        <v>2.8731</v>
      </c>
      <c r="C464" s="2">
        <f t="shared" si="63"/>
        <v>8.879999999999999E-2</v>
      </c>
      <c r="D464" s="2">
        <f t="shared" si="64"/>
        <v>8.879999999999999E-2</v>
      </c>
      <c r="E464" s="2">
        <f t="shared" si="65"/>
        <v>0</v>
      </c>
      <c r="F464" s="2">
        <f t="shared" si="66"/>
        <v>1.8626603505580874E-2</v>
      </c>
      <c r="G464" s="2">
        <f t="shared" si="66"/>
        <v>2.5267574121539262E-2</v>
      </c>
      <c r="H464" s="2">
        <f t="shared" si="58"/>
        <v>0.73717419076264568</v>
      </c>
      <c r="I464" s="2">
        <f t="shared" si="59"/>
        <v>42.435248847383292</v>
      </c>
    </row>
    <row r="465" spans="1:9" ht="13.5" x14ac:dyDescent="0.25">
      <c r="A465" s="3">
        <f>TITRES_STAT!B468</f>
        <v>42982</v>
      </c>
      <c r="B465" s="5">
        <f>TITRES_STAT!D468</f>
        <v>2.8731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1.729613182661081E-2</v>
      </c>
      <c r="G465" s="2">
        <f t="shared" si="66"/>
        <v>2.3462747398572174E-2</v>
      </c>
      <c r="H465" s="2">
        <f t="shared" ref="H465:H528" si="67">F465/G465</f>
        <v>0.73717419076264556</v>
      </c>
      <c r="I465" s="2">
        <f t="shared" ref="I465:I528" si="68">IF(G465=0,100,100-(100/(1+H465)))</f>
        <v>42.435248847383292</v>
      </c>
    </row>
    <row r="466" spans="1:9" ht="13.5" x14ac:dyDescent="0.25">
      <c r="A466" s="3">
        <f>TITRES_STAT!B469</f>
        <v>42983</v>
      </c>
      <c r="B466" s="5">
        <f>TITRES_STAT!D469</f>
        <v>2.8731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1.6060693838995752E-2</v>
      </c>
      <c r="G466" s="2">
        <f t="shared" si="66"/>
        <v>2.1786836870102733E-2</v>
      </c>
      <c r="H466" s="2">
        <f t="shared" si="67"/>
        <v>0.73717419076264556</v>
      </c>
      <c r="I466" s="2">
        <f t="shared" si="68"/>
        <v>42.435248847383292</v>
      </c>
    </row>
    <row r="467" spans="1:9" ht="13.5" x14ac:dyDescent="0.25">
      <c r="A467" s="3">
        <f>TITRES_STAT!B470</f>
        <v>42984</v>
      </c>
      <c r="B467" s="5">
        <f>TITRES_STAT!D470</f>
        <v>2.7896999999999998</v>
      </c>
      <c r="C467" s="2">
        <f t="shared" si="63"/>
        <v>-8.3400000000000141E-2</v>
      </c>
      <c r="D467" s="2">
        <f t="shared" si="64"/>
        <v>0</v>
      </c>
      <c r="E467" s="2">
        <f t="shared" si="65"/>
        <v>8.3400000000000141E-2</v>
      </c>
      <c r="F467" s="2">
        <f t="shared" si="66"/>
        <v>1.4913501421924628E-2</v>
      </c>
      <c r="G467" s="2">
        <f t="shared" si="66"/>
        <v>2.6187777093666837E-2</v>
      </c>
      <c r="H467" s="2">
        <f t="shared" si="67"/>
        <v>0.56948328865725906</v>
      </c>
      <c r="I467" s="2">
        <f t="shared" si="68"/>
        <v>36.284762811617405</v>
      </c>
    </row>
    <row r="468" spans="1:9" ht="13.5" x14ac:dyDescent="0.25">
      <c r="A468" s="3">
        <f>TITRES_STAT!B471</f>
        <v>42985</v>
      </c>
      <c r="B468" s="5">
        <f>TITRES_STAT!D471</f>
        <v>2.7804000000000002</v>
      </c>
      <c r="C468" s="2">
        <f t="shared" si="63"/>
        <v>-9.2999999999996419E-3</v>
      </c>
      <c r="D468" s="2">
        <f t="shared" si="64"/>
        <v>0</v>
      </c>
      <c r="E468" s="2">
        <f t="shared" si="65"/>
        <v>9.2999999999996419E-3</v>
      </c>
      <c r="F468" s="2">
        <f t="shared" si="66"/>
        <v>1.3848251320358582E-2</v>
      </c>
      <c r="G468" s="2">
        <f t="shared" si="66"/>
        <v>2.4981507301262036E-2</v>
      </c>
      <c r="H468" s="2">
        <f t="shared" si="67"/>
        <v>0.55434010259496969</v>
      </c>
      <c r="I468" s="2">
        <f t="shared" si="68"/>
        <v>35.664015981412263</v>
      </c>
    </row>
    <row r="469" spans="1:9" ht="13.5" x14ac:dyDescent="0.25">
      <c r="A469" s="3">
        <f>TITRES_STAT!B472</f>
        <v>42986</v>
      </c>
      <c r="B469" s="5">
        <f>TITRES_STAT!D472</f>
        <v>2.6970000000000001</v>
      </c>
      <c r="C469" s="2">
        <f t="shared" si="63"/>
        <v>-8.3400000000000141E-2</v>
      </c>
      <c r="D469" s="2">
        <f t="shared" si="64"/>
        <v>0</v>
      </c>
      <c r="E469" s="2">
        <f t="shared" si="65"/>
        <v>8.3400000000000141E-2</v>
      </c>
      <c r="F469" s="2">
        <f t="shared" si="66"/>
        <v>1.2859090511761541E-2</v>
      </c>
      <c r="G469" s="2">
        <f t="shared" si="66"/>
        <v>2.9154256779743332E-2</v>
      </c>
      <c r="H469" s="2">
        <f t="shared" si="67"/>
        <v>0.4410707708623931</v>
      </c>
      <c r="I469" s="2">
        <f t="shared" si="68"/>
        <v>30.607155441674749</v>
      </c>
    </row>
    <row r="470" spans="1:9" ht="13.5" x14ac:dyDescent="0.25">
      <c r="A470" s="3">
        <f>TITRES_STAT!B473</f>
        <v>42989</v>
      </c>
      <c r="B470" s="5">
        <f>TITRES_STAT!D473</f>
        <v>2.7155</v>
      </c>
      <c r="C470" s="2">
        <f t="shared" si="63"/>
        <v>1.8499999999999961E-2</v>
      </c>
      <c r="D470" s="2">
        <f t="shared" si="64"/>
        <v>1.8499999999999961E-2</v>
      </c>
      <c r="E470" s="2">
        <f t="shared" si="65"/>
        <v>0</v>
      </c>
      <c r="F470" s="2">
        <f t="shared" si="66"/>
        <v>1.3262012618064286E-2</v>
      </c>
      <c r="G470" s="2">
        <f t="shared" si="66"/>
        <v>2.7071809866904523E-2</v>
      </c>
      <c r="H470" s="2">
        <f t="shared" si="67"/>
        <v>0.48988274826343209</v>
      </c>
      <c r="I470" s="2">
        <f t="shared" si="68"/>
        <v>32.88062425277603</v>
      </c>
    </row>
    <row r="471" spans="1:9" ht="13.5" x14ac:dyDescent="0.25">
      <c r="A471" s="3">
        <f>TITRES_STAT!B474</f>
        <v>42990</v>
      </c>
      <c r="B471" s="5">
        <f>TITRES_STAT!D474</f>
        <v>2.6692</v>
      </c>
      <c r="C471" s="2">
        <f t="shared" si="63"/>
        <v>-4.6300000000000008E-2</v>
      </c>
      <c r="D471" s="2">
        <f t="shared" si="64"/>
        <v>0</v>
      </c>
      <c r="E471" s="2">
        <f t="shared" si="65"/>
        <v>4.6300000000000008E-2</v>
      </c>
      <c r="F471" s="2">
        <f t="shared" si="66"/>
        <v>1.2314726002488266E-2</v>
      </c>
      <c r="G471" s="2">
        <f t="shared" si="66"/>
        <v>2.8445252019268483E-2</v>
      </c>
      <c r="H471" s="2">
        <f t="shared" si="67"/>
        <v>0.43292729465523505</v>
      </c>
      <c r="I471" s="2">
        <f t="shared" si="68"/>
        <v>30.212788622984405</v>
      </c>
    </row>
    <row r="472" spans="1:9" ht="13.5" x14ac:dyDescent="0.25">
      <c r="A472" s="3">
        <f>TITRES_STAT!B475</f>
        <v>42991</v>
      </c>
      <c r="B472" s="5">
        <f>TITRES_STAT!D475</f>
        <v>2.7804000000000002</v>
      </c>
      <c r="C472" s="2">
        <f t="shared" si="63"/>
        <v>0.11120000000000019</v>
      </c>
      <c r="D472" s="2">
        <f t="shared" si="64"/>
        <v>0.11120000000000019</v>
      </c>
      <c r="E472" s="2">
        <f t="shared" si="65"/>
        <v>0</v>
      </c>
      <c r="F472" s="2">
        <f t="shared" si="66"/>
        <v>1.9377959859453404E-2</v>
      </c>
      <c r="G472" s="2">
        <f t="shared" si="66"/>
        <v>2.6413448303606448E-2</v>
      </c>
      <c r="H472" s="2">
        <f t="shared" si="67"/>
        <v>0.73363991087856451</v>
      </c>
      <c r="I472" s="2">
        <f t="shared" si="68"/>
        <v>42.317894637461045</v>
      </c>
    </row>
    <row r="473" spans="1:9" ht="13.5" x14ac:dyDescent="0.25">
      <c r="A473" s="3">
        <f>TITRES_STAT!B476</f>
        <v>42992</v>
      </c>
      <c r="B473" s="5">
        <f>TITRES_STAT!D476</f>
        <v>2.8544999999999998</v>
      </c>
      <c r="C473" s="2">
        <f t="shared" si="63"/>
        <v>7.4099999999999611E-2</v>
      </c>
      <c r="D473" s="2">
        <f t="shared" si="64"/>
        <v>7.4099999999999611E-2</v>
      </c>
      <c r="E473" s="2">
        <f t="shared" si="65"/>
        <v>0</v>
      </c>
      <c r="F473" s="2">
        <f t="shared" si="66"/>
        <v>2.3286677012349564E-2</v>
      </c>
      <c r="G473" s="2">
        <f t="shared" si="66"/>
        <v>2.4526773424777416E-2</v>
      </c>
      <c r="H473" s="2">
        <f t="shared" si="67"/>
        <v>0.94943907252084436</v>
      </c>
      <c r="I473" s="2">
        <f t="shared" si="68"/>
        <v>48.703192928882494</v>
      </c>
    </row>
    <row r="474" spans="1:9" ht="13.5" x14ac:dyDescent="0.25">
      <c r="A474" s="3">
        <f>TITRES_STAT!B477</f>
        <v>42993</v>
      </c>
      <c r="B474" s="5">
        <f>TITRES_STAT!D477</f>
        <v>2.7804000000000002</v>
      </c>
      <c r="C474" s="2">
        <f t="shared" si="63"/>
        <v>-7.4099999999999611E-2</v>
      </c>
      <c r="D474" s="2">
        <f t="shared" si="64"/>
        <v>0</v>
      </c>
      <c r="E474" s="2">
        <f t="shared" si="65"/>
        <v>7.4099999999999611E-2</v>
      </c>
      <c r="F474" s="2">
        <f t="shared" si="66"/>
        <v>2.162334294003888E-2</v>
      </c>
      <c r="G474" s="2">
        <f t="shared" si="66"/>
        <v>2.8067718180150431E-2</v>
      </c>
      <c r="H474" s="2">
        <f t="shared" si="67"/>
        <v>0.7703990328409015</v>
      </c>
      <c r="I474" s="2">
        <f t="shared" si="68"/>
        <v>43.515558840125848</v>
      </c>
    </row>
    <row r="475" spans="1:9" ht="13.5" x14ac:dyDescent="0.25">
      <c r="A475" s="3">
        <f>TITRES_STAT!B478</f>
        <v>42996</v>
      </c>
      <c r="B475" s="5">
        <f>TITRES_STAT!D478</f>
        <v>2.8637999999999999</v>
      </c>
      <c r="C475" s="2">
        <f t="shared" si="63"/>
        <v>8.3399999999999697E-2</v>
      </c>
      <c r="D475" s="2">
        <f t="shared" si="64"/>
        <v>8.3399999999999697E-2</v>
      </c>
      <c r="E475" s="2">
        <f t="shared" si="65"/>
        <v>0</v>
      </c>
      <c r="F475" s="2">
        <f t="shared" si="66"/>
        <v>2.6035961301464652E-2</v>
      </c>
      <c r="G475" s="2">
        <f t="shared" si="66"/>
        <v>2.6062881167282542E-2</v>
      </c>
      <c r="H475" s="2">
        <f t="shared" si="67"/>
        <v>0.99896711857583564</v>
      </c>
      <c r="I475" s="2">
        <f t="shared" si="68"/>
        <v>49.974164621954863</v>
      </c>
    </row>
    <row r="476" spans="1:9" ht="13.5" x14ac:dyDescent="0.25">
      <c r="A476" s="3">
        <f>TITRES_STAT!B479</f>
        <v>42997</v>
      </c>
      <c r="B476" s="5">
        <f>TITRES_STAT!D479</f>
        <v>2.8544999999999998</v>
      </c>
      <c r="C476" s="2">
        <f t="shared" si="63"/>
        <v>-9.300000000000086E-3</v>
      </c>
      <c r="D476" s="2">
        <f t="shared" si="64"/>
        <v>0</v>
      </c>
      <c r="E476" s="2">
        <f t="shared" si="65"/>
        <v>9.300000000000086E-3</v>
      </c>
      <c r="F476" s="2">
        <f t="shared" si="66"/>
        <v>2.4176249779931464E-2</v>
      </c>
      <c r="G476" s="2">
        <f t="shared" si="66"/>
        <v>2.4865532512476651E-2</v>
      </c>
      <c r="H476" s="2">
        <f t="shared" si="67"/>
        <v>0.9722795909478581</v>
      </c>
      <c r="I476" s="2">
        <f t="shared" si="68"/>
        <v>49.297249508148596</v>
      </c>
    </row>
    <row r="477" spans="1:9" ht="13.5" x14ac:dyDescent="0.25">
      <c r="A477" s="3">
        <f>TITRES_STAT!B480</f>
        <v>42998</v>
      </c>
      <c r="B477" s="5">
        <f>TITRES_STAT!D480</f>
        <v>2.8637999999999999</v>
      </c>
      <c r="C477" s="2">
        <f t="shared" si="63"/>
        <v>9.300000000000086E-3</v>
      </c>
      <c r="D477" s="2">
        <f t="shared" si="64"/>
        <v>9.300000000000086E-3</v>
      </c>
      <c r="E477" s="2">
        <f t="shared" si="65"/>
        <v>0</v>
      </c>
      <c r="F477" s="2">
        <f t="shared" ref="F477:G492" si="69">((F476*13)+D477)/14</f>
        <v>2.3113660509936369E-2</v>
      </c>
      <c r="G477" s="2">
        <f t="shared" si="69"/>
        <v>2.3089423047299745E-2</v>
      </c>
      <c r="H477" s="2">
        <f t="shared" si="67"/>
        <v>1.001049721449816</v>
      </c>
      <c r="I477" s="2">
        <f t="shared" si="68"/>
        <v>50.026229269531981</v>
      </c>
    </row>
    <row r="478" spans="1:9" ht="13.5" x14ac:dyDescent="0.25">
      <c r="A478" s="3">
        <f>TITRES_STAT!B481</f>
        <v>43000</v>
      </c>
      <c r="B478" s="5">
        <f>TITRES_STAT!D481</f>
        <v>2.8731</v>
      </c>
      <c r="C478" s="2">
        <f t="shared" si="63"/>
        <v>9.300000000000086E-3</v>
      </c>
      <c r="D478" s="2">
        <f t="shared" si="64"/>
        <v>9.300000000000086E-3</v>
      </c>
      <c r="E478" s="2">
        <f t="shared" si="65"/>
        <v>0</v>
      </c>
      <c r="F478" s="2">
        <f t="shared" si="69"/>
        <v>2.2126970473512347E-2</v>
      </c>
      <c r="G478" s="2">
        <f t="shared" si="69"/>
        <v>2.1440178543921194E-2</v>
      </c>
      <c r="H478" s="2">
        <f t="shared" si="67"/>
        <v>1.0320329389134624</v>
      </c>
      <c r="I478" s="2">
        <f t="shared" si="68"/>
        <v>50.788199302777805</v>
      </c>
    </row>
    <row r="479" spans="1:9" ht="13.5" x14ac:dyDescent="0.25">
      <c r="A479" s="3">
        <f>TITRES_STAT!B482</f>
        <v>43003</v>
      </c>
      <c r="B479" s="5">
        <f>TITRES_STAT!D482</f>
        <v>2.9102000000000001</v>
      </c>
      <c r="C479" s="2">
        <f t="shared" si="63"/>
        <v>3.7100000000000133E-2</v>
      </c>
      <c r="D479" s="2">
        <f t="shared" si="64"/>
        <v>3.7100000000000133E-2</v>
      </c>
      <c r="E479" s="2">
        <f t="shared" si="65"/>
        <v>0</v>
      </c>
      <c r="F479" s="2">
        <f t="shared" si="69"/>
        <v>2.319647258254719E-2</v>
      </c>
      <c r="G479" s="2">
        <f t="shared" si="69"/>
        <v>1.9908737219355394E-2</v>
      </c>
      <c r="H479" s="2">
        <f t="shared" si="67"/>
        <v>1.1651403264289129</v>
      </c>
      <c r="I479" s="2">
        <f t="shared" si="68"/>
        <v>53.813617168668415</v>
      </c>
    </row>
    <row r="480" spans="1:9" ht="13.5" x14ac:dyDescent="0.25">
      <c r="A480" s="3">
        <f>TITRES_STAT!B483</f>
        <v>43004</v>
      </c>
      <c r="B480" s="5">
        <f>TITRES_STAT!D483</f>
        <v>2.8731</v>
      </c>
      <c r="C480" s="2">
        <f t="shared" si="63"/>
        <v>-3.7100000000000133E-2</v>
      </c>
      <c r="D480" s="2">
        <f t="shared" si="64"/>
        <v>0</v>
      </c>
      <c r="E480" s="2">
        <f t="shared" si="65"/>
        <v>3.7100000000000133E-2</v>
      </c>
      <c r="F480" s="2">
        <f t="shared" si="69"/>
        <v>2.1539581683793822E-2</v>
      </c>
      <c r="G480" s="2">
        <f t="shared" si="69"/>
        <v>2.1136684560830017E-2</v>
      </c>
      <c r="H480" s="2">
        <f t="shared" si="67"/>
        <v>1.0190615099451521</v>
      </c>
      <c r="I480" s="2">
        <f t="shared" si="68"/>
        <v>50.472038861898511</v>
      </c>
    </row>
    <row r="481" spans="1:9" ht="13.5" x14ac:dyDescent="0.25">
      <c r="A481" s="3">
        <f>TITRES_STAT!B484</f>
        <v>43005</v>
      </c>
      <c r="B481" s="5">
        <f>TITRES_STAT!D484</f>
        <v>2.8731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2.0001040134951405E-2</v>
      </c>
      <c r="G481" s="2">
        <f t="shared" si="69"/>
        <v>1.9626921377913588E-2</v>
      </c>
      <c r="H481" s="2">
        <f t="shared" si="67"/>
        <v>1.0190615099451521</v>
      </c>
      <c r="I481" s="2">
        <f t="shared" si="68"/>
        <v>50.472038861898511</v>
      </c>
    </row>
    <row r="482" spans="1:9" ht="13.5" x14ac:dyDescent="0.25">
      <c r="A482" s="3">
        <f>TITRES_STAT!B485</f>
        <v>43006</v>
      </c>
      <c r="B482" s="5">
        <f>TITRES_STAT!D485</f>
        <v>2.9380000000000002</v>
      </c>
      <c r="C482" s="2">
        <f t="shared" si="63"/>
        <v>6.490000000000018E-2</v>
      </c>
      <c r="D482" s="2">
        <f t="shared" si="64"/>
        <v>6.490000000000018E-2</v>
      </c>
      <c r="E482" s="2">
        <f t="shared" si="65"/>
        <v>0</v>
      </c>
      <c r="F482" s="2">
        <f t="shared" si="69"/>
        <v>2.3208108696740604E-2</v>
      </c>
      <c r="G482" s="2">
        <f t="shared" si="69"/>
        <v>1.8224998422348333E-2</v>
      </c>
      <c r="H482" s="2">
        <f t="shared" si="67"/>
        <v>1.2734217122500133</v>
      </c>
      <c r="I482" s="2">
        <f t="shared" si="68"/>
        <v>56.013440242448617</v>
      </c>
    </row>
    <row r="483" spans="1:9" ht="13.5" x14ac:dyDescent="0.25">
      <c r="A483" s="3">
        <f>TITRES_STAT!B486</f>
        <v>43007</v>
      </c>
      <c r="B483" s="5">
        <f>TITRES_STAT!D486</f>
        <v>2.9380000000000002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2.1550386646973421E-2</v>
      </c>
      <c r="G483" s="2">
        <f t="shared" si="69"/>
        <v>1.6923212820752022E-2</v>
      </c>
      <c r="H483" s="2">
        <f t="shared" si="67"/>
        <v>1.2734217122500135</v>
      </c>
      <c r="I483" s="2">
        <f t="shared" si="68"/>
        <v>56.013440242448617</v>
      </c>
    </row>
    <row r="484" spans="1:9" ht="13.5" x14ac:dyDescent="0.25">
      <c r="A484" s="3">
        <f>TITRES_STAT!B487</f>
        <v>43010</v>
      </c>
      <c r="B484" s="5">
        <f>TITRES_STAT!D487</f>
        <v>2.9565000000000001</v>
      </c>
      <c r="C484" s="2">
        <f t="shared" si="63"/>
        <v>1.8499999999999961E-2</v>
      </c>
      <c r="D484" s="2">
        <f t="shared" si="64"/>
        <v>1.8499999999999961E-2</v>
      </c>
      <c r="E484" s="2">
        <f t="shared" si="65"/>
        <v>0</v>
      </c>
      <c r="F484" s="2">
        <f t="shared" si="69"/>
        <v>2.1332501886475317E-2</v>
      </c>
      <c r="G484" s="2">
        <f t="shared" si="69"/>
        <v>1.5714411904984019E-2</v>
      </c>
      <c r="H484" s="2">
        <f t="shared" si="67"/>
        <v>1.3575119460696745</v>
      </c>
      <c r="I484" s="2">
        <f t="shared" si="68"/>
        <v>57.582399458583879</v>
      </c>
    </row>
    <row r="485" spans="1:9" ht="13.5" x14ac:dyDescent="0.25">
      <c r="A485" s="3">
        <f>TITRES_STAT!B488</f>
        <v>43011</v>
      </c>
      <c r="B485" s="5">
        <f>TITRES_STAT!D488</f>
        <v>2.9380000000000002</v>
      </c>
      <c r="C485" s="2">
        <f t="shared" si="63"/>
        <v>-1.8499999999999961E-2</v>
      </c>
      <c r="D485" s="2">
        <f t="shared" si="64"/>
        <v>0</v>
      </c>
      <c r="E485" s="2">
        <f t="shared" si="65"/>
        <v>1.8499999999999961E-2</v>
      </c>
      <c r="F485" s="2">
        <f t="shared" si="69"/>
        <v>1.9808751751727079E-2</v>
      </c>
      <c r="G485" s="2">
        <f t="shared" si="69"/>
        <v>1.5913382483199446E-2</v>
      </c>
      <c r="H485" s="2">
        <f t="shared" si="67"/>
        <v>1.244785750147096</v>
      </c>
      <c r="I485" s="2">
        <f t="shared" si="68"/>
        <v>55.452318782116635</v>
      </c>
    </row>
    <row r="486" spans="1:9" ht="13.5" x14ac:dyDescent="0.25">
      <c r="A486" s="3">
        <f>TITRES_STAT!B489</f>
        <v>43012</v>
      </c>
      <c r="B486" s="5">
        <f>TITRES_STAT!D489</f>
        <v>2.9380000000000002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1.8393840912318001E-2</v>
      </c>
      <c r="G486" s="2">
        <f t="shared" si="69"/>
        <v>1.4776712305828056E-2</v>
      </c>
      <c r="H486" s="2">
        <f t="shared" si="67"/>
        <v>1.2447857501470958</v>
      </c>
      <c r="I486" s="2">
        <f t="shared" si="68"/>
        <v>55.452318782116635</v>
      </c>
    </row>
    <row r="487" spans="1:9" ht="13.5" x14ac:dyDescent="0.25">
      <c r="A487" s="3">
        <f>TITRES_STAT!B490</f>
        <v>43013</v>
      </c>
      <c r="B487" s="5">
        <f>TITRES_STAT!D490</f>
        <v>2.9380000000000002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1.7079995132866715E-2</v>
      </c>
      <c r="G487" s="2">
        <f t="shared" si="69"/>
        <v>1.3721232855411767E-2</v>
      </c>
      <c r="H487" s="2">
        <f t="shared" si="67"/>
        <v>1.2447857501470958</v>
      </c>
      <c r="I487" s="2">
        <f t="shared" si="68"/>
        <v>55.452318782116635</v>
      </c>
    </row>
    <row r="488" spans="1:9" ht="13.5" x14ac:dyDescent="0.25">
      <c r="A488" s="3">
        <f>TITRES_STAT!B491</f>
        <v>43014</v>
      </c>
      <c r="B488" s="5">
        <f>TITRES_STAT!D491</f>
        <v>2.9194</v>
      </c>
      <c r="C488" s="2">
        <f t="shared" si="63"/>
        <v>-1.8600000000000172E-2</v>
      </c>
      <c r="D488" s="2">
        <f t="shared" si="64"/>
        <v>0</v>
      </c>
      <c r="E488" s="2">
        <f t="shared" si="65"/>
        <v>1.8600000000000172E-2</v>
      </c>
      <c r="F488" s="2">
        <f t="shared" si="69"/>
        <v>1.5859995480519092E-2</v>
      </c>
      <c r="G488" s="2">
        <f t="shared" si="69"/>
        <v>1.4069716222882367E-2</v>
      </c>
      <c r="H488" s="2">
        <f t="shared" si="67"/>
        <v>1.1272434517709102</v>
      </c>
      <c r="I488" s="2">
        <f t="shared" si="68"/>
        <v>52.990806051488406</v>
      </c>
    </row>
    <row r="489" spans="1:9" ht="13.5" x14ac:dyDescent="0.25">
      <c r="A489" s="3">
        <f>TITRES_STAT!B492</f>
        <v>43017</v>
      </c>
      <c r="B489" s="5">
        <f>TITRES_STAT!D492</f>
        <v>2.9194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1.4727138660482014E-2</v>
      </c>
      <c r="G489" s="2">
        <f t="shared" si="69"/>
        <v>1.3064736492676482E-2</v>
      </c>
      <c r="H489" s="2">
        <f t="shared" si="67"/>
        <v>1.1272434517709102</v>
      </c>
      <c r="I489" s="2">
        <f t="shared" si="68"/>
        <v>52.990806051488406</v>
      </c>
    </row>
    <row r="490" spans="1:9" ht="13.5" x14ac:dyDescent="0.25">
      <c r="A490" s="3">
        <f>TITRES_STAT!B493</f>
        <v>43018</v>
      </c>
      <c r="B490" s="5">
        <f>TITRES_STAT!D493</f>
        <v>2.8731</v>
      </c>
      <c r="C490" s="2">
        <f t="shared" si="63"/>
        <v>-4.6300000000000008E-2</v>
      </c>
      <c r="D490" s="2">
        <f t="shared" si="64"/>
        <v>0</v>
      </c>
      <c r="E490" s="2">
        <f t="shared" si="65"/>
        <v>4.6300000000000008E-2</v>
      </c>
      <c r="F490" s="2">
        <f t="shared" si="69"/>
        <v>1.3675200184733298E-2</v>
      </c>
      <c r="G490" s="2">
        <f t="shared" si="69"/>
        <v>1.5438683886056733E-2</v>
      </c>
      <c r="H490" s="2">
        <f t="shared" si="67"/>
        <v>0.88577499776933033</v>
      </c>
      <c r="I490" s="2">
        <f t="shared" si="68"/>
        <v>46.971404267057693</v>
      </c>
    </row>
    <row r="491" spans="1:9" ht="13.5" x14ac:dyDescent="0.25">
      <c r="A491" s="3">
        <f>TITRES_STAT!B494</f>
        <v>43019</v>
      </c>
      <c r="B491" s="5">
        <f>TITRES_STAT!D494</f>
        <v>2.8731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1.2698400171538062E-2</v>
      </c>
      <c r="G491" s="2">
        <f t="shared" si="69"/>
        <v>1.4335920751338395E-2</v>
      </c>
      <c r="H491" s="2">
        <f t="shared" si="67"/>
        <v>0.88577499776933022</v>
      </c>
      <c r="I491" s="2">
        <f t="shared" si="68"/>
        <v>46.971404267057693</v>
      </c>
    </row>
    <row r="492" spans="1:9" ht="13.5" x14ac:dyDescent="0.25">
      <c r="A492" s="3">
        <f>TITRES_STAT!B495</f>
        <v>43020</v>
      </c>
      <c r="B492" s="5">
        <f>TITRES_STAT!D495</f>
        <v>2.8359999999999999</v>
      </c>
      <c r="C492" s="2">
        <f t="shared" si="63"/>
        <v>-3.7100000000000133E-2</v>
      </c>
      <c r="D492" s="2">
        <f t="shared" si="64"/>
        <v>0</v>
      </c>
      <c r="E492" s="2">
        <f t="shared" si="65"/>
        <v>3.7100000000000133E-2</v>
      </c>
      <c r="F492" s="2">
        <f t="shared" si="69"/>
        <v>1.1791371587856772E-2</v>
      </c>
      <c r="G492" s="2">
        <f t="shared" si="69"/>
        <v>1.5961926411957091E-2</v>
      </c>
      <c r="H492" s="2">
        <f t="shared" si="67"/>
        <v>0.73871857841819433</v>
      </c>
      <c r="I492" s="2">
        <f t="shared" si="68"/>
        <v>42.486379773444774</v>
      </c>
    </row>
    <row r="493" spans="1:9" ht="13.5" x14ac:dyDescent="0.25">
      <c r="A493" s="3">
        <f>TITRES_STAT!B496</f>
        <v>43021</v>
      </c>
      <c r="B493" s="5">
        <f>TITRES_STAT!D496</f>
        <v>2.7896999999999998</v>
      </c>
      <c r="C493" s="2">
        <f t="shared" si="63"/>
        <v>-4.6300000000000008E-2</v>
      </c>
      <c r="D493" s="2">
        <f t="shared" si="64"/>
        <v>0</v>
      </c>
      <c r="E493" s="2">
        <f t="shared" si="65"/>
        <v>4.6300000000000008E-2</v>
      </c>
      <c r="F493" s="2">
        <f t="shared" ref="F493:G508" si="70">((F492*13)+D493)/14</f>
        <v>1.0949130760152716E-2</v>
      </c>
      <c r="G493" s="2">
        <f t="shared" si="70"/>
        <v>1.8128931668245869E-2</v>
      </c>
      <c r="H493" s="2">
        <f t="shared" si="67"/>
        <v>0.60395896242087488</v>
      </c>
      <c r="I493" s="2">
        <f t="shared" si="68"/>
        <v>37.654265263078322</v>
      </c>
    </row>
    <row r="494" spans="1:9" ht="13.5" x14ac:dyDescent="0.25">
      <c r="A494" s="3">
        <f>TITRES_STAT!B497</f>
        <v>43024</v>
      </c>
      <c r="B494" s="5">
        <f>TITRES_STAT!D497</f>
        <v>2.7433000000000001</v>
      </c>
      <c r="C494" s="2">
        <f t="shared" si="63"/>
        <v>-4.6399999999999775E-2</v>
      </c>
      <c r="D494" s="2">
        <f t="shared" si="64"/>
        <v>0</v>
      </c>
      <c r="E494" s="2">
        <f t="shared" si="65"/>
        <v>4.6399999999999775E-2</v>
      </c>
      <c r="F494" s="2">
        <f t="shared" si="70"/>
        <v>1.0167049991570379E-2</v>
      </c>
      <c r="G494" s="2">
        <f t="shared" si="70"/>
        <v>2.0148293691942574E-2</v>
      </c>
      <c r="H494" s="2">
        <f t="shared" si="67"/>
        <v>0.5046109684035549</v>
      </c>
      <c r="I494" s="2">
        <f t="shared" si="68"/>
        <v>33.537637236485452</v>
      </c>
    </row>
    <row r="495" spans="1:9" ht="13.5" x14ac:dyDescent="0.25">
      <c r="A495" s="3">
        <f>TITRES_STAT!B498</f>
        <v>43025</v>
      </c>
      <c r="B495" s="5">
        <f>TITRES_STAT!D498</f>
        <v>2.7433000000000001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9.4408321350296365E-3</v>
      </c>
      <c r="G495" s="2">
        <f t="shared" si="70"/>
        <v>1.8709129856803817E-2</v>
      </c>
      <c r="H495" s="2">
        <f t="shared" si="67"/>
        <v>0.5046109684035549</v>
      </c>
      <c r="I495" s="2">
        <f t="shared" si="68"/>
        <v>33.537637236485452</v>
      </c>
    </row>
    <row r="496" spans="1:9" ht="13.5" x14ac:dyDescent="0.25">
      <c r="A496" s="3">
        <f>TITRES_STAT!B499</f>
        <v>43026</v>
      </c>
      <c r="B496" s="5">
        <f>TITRES_STAT!D499</f>
        <v>2.7433000000000001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8.7664869825275198E-3</v>
      </c>
      <c r="G496" s="2">
        <f t="shared" si="70"/>
        <v>1.7372763438460687E-2</v>
      </c>
      <c r="H496" s="2">
        <f t="shared" si="67"/>
        <v>0.5046109684035549</v>
      </c>
      <c r="I496" s="2">
        <f t="shared" si="68"/>
        <v>33.537637236485452</v>
      </c>
    </row>
    <row r="497" spans="1:9" ht="13.5" x14ac:dyDescent="0.25">
      <c r="A497" s="3">
        <f>TITRES_STAT!B500</f>
        <v>43027</v>
      </c>
      <c r="B497" s="5">
        <f>TITRES_STAT!D500</f>
        <v>2.6877</v>
      </c>
      <c r="C497" s="2">
        <f t="shared" si="63"/>
        <v>-5.5600000000000094E-2</v>
      </c>
      <c r="D497" s="2">
        <f t="shared" si="64"/>
        <v>0</v>
      </c>
      <c r="E497" s="2">
        <f t="shared" si="65"/>
        <v>5.5600000000000094E-2</v>
      </c>
      <c r="F497" s="2">
        <f t="shared" si="70"/>
        <v>8.1403093409184116E-3</v>
      </c>
      <c r="G497" s="2">
        <f t="shared" si="70"/>
        <v>2.0103280335713503E-2</v>
      </c>
      <c r="H497" s="2">
        <f t="shared" si="67"/>
        <v>0.40492443048994059</v>
      </c>
      <c r="I497" s="2">
        <f t="shared" si="68"/>
        <v>28.821794375711079</v>
      </c>
    </row>
    <row r="498" spans="1:9" ht="13.5" x14ac:dyDescent="0.25">
      <c r="A498" s="3">
        <f>TITRES_STAT!B501</f>
        <v>43028</v>
      </c>
      <c r="B498" s="5">
        <f>TITRES_STAT!D501</f>
        <v>2.6320999999999999</v>
      </c>
      <c r="C498" s="2">
        <f t="shared" si="63"/>
        <v>-5.5600000000000094E-2</v>
      </c>
      <c r="D498" s="2">
        <f t="shared" si="64"/>
        <v>0</v>
      </c>
      <c r="E498" s="2">
        <f t="shared" si="65"/>
        <v>5.5600000000000094E-2</v>
      </c>
      <c r="F498" s="2">
        <f t="shared" si="70"/>
        <v>7.5588586737099532E-3</v>
      </c>
      <c r="G498" s="2">
        <f t="shared" si="70"/>
        <v>2.2638760311733976E-2</v>
      </c>
      <c r="H498" s="2">
        <f t="shared" si="67"/>
        <v>0.33389013221682878</v>
      </c>
      <c r="I498" s="2">
        <f t="shared" si="68"/>
        <v>25.031306863476644</v>
      </c>
    </row>
    <row r="499" spans="1:9" ht="13.5" x14ac:dyDescent="0.25">
      <c r="A499" s="3">
        <f>TITRES_STAT!B502</f>
        <v>43031</v>
      </c>
      <c r="B499" s="5">
        <f>TITRES_STAT!D502</f>
        <v>2.6692</v>
      </c>
      <c r="C499" s="2">
        <f t="shared" si="63"/>
        <v>3.7100000000000133E-2</v>
      </c>
      <c r="D499" s="2">
        <f t="shared" si="64"/>
        <v>3.7100000000000133E-2</v>
      </c>
      <c r="E499" s="2">
        <f t="shared" si="65"/>
        <v>0</v>
      </c>
      <c r="F499" s="2">
        <f t="shared" si="70"/>
        <v>9.6689401970163937E-3</v>
      </c>
      <c r="G499" s="2">
        <f t="shared" si="70"/>
        <v>2.1021706003752978E-2</v>
      </c>
      <c r="H499" s="2">
        <f t="shared" si="67"/>
        <v>0.45995031018368393</v>
      </c>
      <c r="I499" s="2">
        <f t="shared" si="68"/>
        <v>31.504518131566769</v>
      </c>
    </row>
    <row r="500" spans="1:9" ht="13.5" x14ac:dyDescent="0.25">
      <c r="A500" s="3">
        <f>TITRES_STAT!B503</f>
        <v>43032</v>
      </c>
      <c r="B500" s="5">
        <f>TITRES_STAT!D503</f>
        <v>2.6692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8.9783016115152232E-3</v>
      </c>
      <c r="G500" s="2">
        <f t="shared" si="70"/>
        <v>1.9520155574913482E-2</v>
      </c>
      <c r="H500" s="2">
        <f t="shared" si="67"/>
        <v>0.45995031018368393</v>
      </c>
      <c r="I500" s="2">
        <f t="shared" si="68"/>
        <v>31.504518131566769</v>
      </c>
    </row>
    <row r="501" spans="1:9" ht="13.5" x14ac:dyDescent="0.25">
      <c r="A501" s="3">
        <f>TITRES_STAT!B504</f>
        <v>43033</v>
      </c>
      <c r="B501" s="5">
        <f>TITRES_STAT!D504</f>
        <v>2.7155</v>
      </c>
      <c r="C501" s="2">
        <f t="shared" si="63"/>
        <v>4.6300000000000008E-2</v>
      </c>
      <c r="D501" s="2">
        <f t="shared" si="64"/>
        <v>4.6300000000000008E-2</v>
      </c>
      <c r="E501" s="2">
        <f t="shared" si="65"/>
        <v>0</v>
      </c>
      <c r="F501" s="2">
        <f t="shared" si="70"/>
        <v>1.1644137210692709E-2</v>
      </c>
      <c r="G501" s="2">
        <f t="shared" si="70"/>
        <v>1.8125858748133945E-2</v>
      </c>
      <c r="H501" s="2">
        <f t="shared" si="67"/>
        <v>0.64240471982556258</v>
      </c>
      <c r="I501" s="2">
        <f t="shared" si="68"/>
        <v>39.113667421376597</v>
      </c>
    </row>
    <row r="502" spans="1:9" ht="13.5" x14ac:dyDescent="0.25">
      <c r="A502" s="3">
        <f>TITRES_STAT!B505</f>
        <v>43034</v>
      </c>
      <c r="B502" s="5">
        <f>TITRES_STAT!D505</f>
        <v>2.7155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1.0812413124214658E-2</v>
      </c>
      <c r="G502" s="2">
        <f t="shared" si="70"/>
        <v>1.6831154551838663E-2</v>
      </c>
      <c r="H502" s="2">
        <f t="shared" si="67"/>
        <v>0.64240471982556258</v>
      </c>
      <c r="I502" s="2">
        <f t="shared" si="68"/>
        <v>39.113667421376597</v>
      </c>
    </row>
    <row r="503" spans="1:9" ht="13.5" x14ac:dyDescent="0.25">
      <c r="A503" s="3">
        <f>TITRES_STAT!B506</f>
        <v>43035</v>
      </c>
      <c r="B503" s="5">
        <f>TITRES_STAT!D506</f>
        <v>2.7155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1.0040097901056467E-2</v>
      </c>
      <c r="G503" s="2">
        <f t="shared" si="70"/>
        <v>1.562892922670733E-2</v>
      </c>
      <c r="H503" s="2">
        <f t="shared" si="67"/>
        <v>0.64240471982556246</v>
      </c>
      <c r="I503" s="2">
        <f t="shared" si="68"/>
        <v>39.11366742137659</v>
      </c>
    </row>
    <row r="504" spans="1:9" ht="13.5" x14ac:dyDescent="0.25">
      <c r="A504" s="3">
        <f>TITRES_STAT!B507</f>
        <v>43038</v>
      </c>
      <c r="B504" s="5">
        <f>TITRES_STAT!D507</f>
        <v>2.7155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9.3229480509810052E-3</v>
      </c>
      <c r="G504" s="2">
        <f t="shared" si="70"/>
        <v>1.4512577139085377E-2</v>
      </c>
      <c r="H504" s="2">
        <f t="shared" si="67"/>
        <v>0.64240471982556246</v>
      </c>
      <c r="I504" s="2">
        <f t="shared" si="68"/>
        <v>39.11366742137659</v>
      </c>
    </row>
    <row r="505" spans="1:9" ht="13.5" x14ac:dyDescent="0.25">
      <c r="A505" s="3">
        <f>TITRES_STAT!B508</f>
        <v>43039</v>
      </c>
      <c r="B505" s="5">
        <f>TITRES_STAT!D508</f>
        <v>2.7155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8.6570231901966482E-3</v>
      </c>
      <c r="G505" s="2">
        <f t="shared" si="70"/>
        <v>1.3475964486293564E-2</v>
      </c>
      <c r="H505" s="2">
        <f t="shared" si="67"/>
        <v>0.64240471982556258</v>
      </c>
      <c r="I505" s="2">
        <f t="shared" si="68"/>
        <v>39.113667421376597</v>
      </c>
    </row>
    <row r="506" spans="1:9" ht="13.5" x14ac:dyDescent="0.25">
      <c r="A506" s="3">
        <f>TITRES_STAT!B509</f>
        <v>43040</v>
      </c>
      <c r="B506" s="5">
        <f>TITRES_STAT!D509</f>
        <v>2.7155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8.038664390896887E-3</v>
      </c>
      <c r="G506" s="2">
        <f t="shared" si="70"/>
        <v>1.2513395594415453E-2</v>
      </c>
      <c r="H506" s="2">
        <f t="shared" si="67"/>
        <v>0.64240471982556246</v>
      </c>
      <c r="I506" s="2">
        <f t="shared" si="68"/>
        <v>39.11366742137659</v>
      </c>
    </row>
    <row r="507" spans="1:9" ht="13.5" x14ac:dyDescent="0.25">
      <c r="A507" s="3">
        <f>TITRES_STAT!B510</f>
        <v>43041</v>
      </c>
      <c r="B507" s="5">
        <f>TITRES_STAT!D510</f>
        <v>2.7155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7.4644740772613957E-3</v>
      </c>
      <c r="G507" s="2">
        <f t="shared" si="70"/>
        <v>1.1619581623385777E-2</v>
      </c>
      <c r="H507" s="2">
        <f t="shared" si="67"/>
        <v>0.64240471982556258</v>
      </c>
      <c r="I507" s="2">
        <f t="shared" si="68"/>
        <v>39.113667421376597</v>
      </c>
    </row>
    <row r="508" spans="1:9" ht="13.5" x14ac:dyDescent="0.25">
      <c r="A508" s="3">
        <f>TITRES_STAT!B511</f>
        <v>43042</v>
      </c>
      <c r="B508" s="5">
        <f>TITRES_STAT!D511</f>
        <v>2.7155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6.9312973574570105E-3</v>
      </c>
      <c r="G508" s="2">
        <f t="shared" si="70"/>
        <v>1.078961150742965E-2</v>
      </c>
      <c r="H508" s="2">
        <f t="shared" si="67"/>
        <v>0.64240471982556258</v>
      </c>
      <c r="I508" s="2">
        <f t="shared" si="68"/>
        <v>39.113667421376597</v>
      </c>
    </row>
    <row r="509" spans="1:9" ht="13.5" x14ac:dyDescent="0.25">
      <c r="A509" s="3">
        <f>TITRES_STAT!B512</f>
        <v>43045</v>
      </c>
      <c r="B509" s="5">
        <f>TITRES_STAT!D512</f>
        <v>2.6414</v>
      </c>
      <c r="C509" s="2">
        <f t="shared" si="63"/>
        <v>-7.4100000000000055E-2</v>
      </c>
      <c r="D509" s="2">
        <f t="shared" si="64"/>
        <v>0</v>
      </c>
      <c r="E509" s="2">
        <f t="shared" si="65"/>
        <v>7.4100000000000055E-2</v>
      </c>
      <c r="F509" s="2">
        <f t="shared" ref="F509:G524" si="71">((F508*13)+D509)/14</f>
        <v>6.4362046890672235E-3</v>
      </c>
      <c r="G509" s="2">
        <f t="shared" si="71"/>
        <v>1.5311782114041822E-2</v>
      </c>
      <c r="H509" s="2">
        <f t="shared" si="67"/>
        <v>0.42034327821089079</v>
      </c>
      <c r="I509" s="2">
        <f t="shared" si="68"/>
        <v>29.594484985373981</v>
      </c>
    </row>
    <row r="510" spans="1:9" ht="13.5" x14ac:dyDescent="0.25">
      <c r="A510" s="3">
        <f>TITRES_STAT!B513</f>
        <v>43046</v>
      </c>
      <c r="B510" s="5">
        <f>TITRES_STAT!D513</f>
        <v>2.6414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5.9764757827052784E-3</v>
      </c>
      <c r="G510" s="2">
        <f t="shared" si="71"/>
        <v>1.4218083391610264E-2</v>
      </c>
      <c r="H510" s="2">
        <f t="shared" si="67"/>
        <v>0.42034327821089074</v>
      </c>
      <c r="I510" s="2">
        <f t="shared" si="68"/>
        <v>29.594484985373981</v>
      </c>
    </row>
    <row r="511" spans="1:9" ht="13.5" x14ac:dyDescent="0.25">
      <c r="A511" s="3">
        <f>TITRES_STAT!B514</f>
        <v>43047</v>
      </c>
      <c r="B511" s="5">
        <f>TITRES_STAT!D514</f>
        <v>2.6414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5.5495846553691866E-3</v>
      </c>
      <c r="G511" s="2">
        <f t="shared" si="71"/>
        <v>1.3202506006495246E-2</v>
      </c>
      <c r="H511" s="2">
        <f t="shared" si="67"/>
        <v>0.42034327821089068</v>
      </c>
      <c r="I511" s="2">
        <f t="shared" si="68"/>
        <v>29.594484985373981</v>
      </c>
    </row>
    <row r="512" spans="1:9" ht="13.5" x14ac:dyDescent="0.25">
      <c r="A512" s="3">
        <f>TITRES_STAT!B515</f>
        <v>43048</v>
      </c>
      <c r="B512" s="5">
        <f>TITRES_STAT!D515</f>
        <v>2.5950000000000002</v>
      </c>
      <c r="C512" s="2">
        <f t="shared" si="63"/>
        <v>-4.6399999999999775E-2</v>
      </c>
      <c r="D512" s="2">
        <f t="shared" si="64"/>
        <v>0</v>
      </c>
      <c r="E512" s="2">
        <f t="shared" si="65"/>
        <v>4.6399999999999775E-2</v>
      </c>
      <c r="F512" s="2">
        <f t="shared" si="71"/>
        <v>5.1531857514142453E-3</v>
      </c>
      <c r="G512" s="2">
        <f t="shared" si="71"/>
        <v>1.5573755577459856E-2</v>
      </c>
      <c r="H512" s="2">
        <f t="shared" si="67"/>
        <v>0.33088908617986357</v>
      </c>
      <c r="I512" s="2">
        <f t="shared" si="68"/>
        <v>24.862258592084174</v>
      </c>
    </row>
    <row r="513" spans="1:9" ht="13.5" x14ac:dyDescent="0.25">
      <c r="A513" s="3">
        <f>TITRES_STAT!B516</f>
        <v>43049</v>
      </c>
      <c r="B513" s="5">
        <f>TITRES_STAT!D516</f>
        <v>2.6970000000000001</v>
      </c>
      <c r="C513" s="2">
        <f t="shared" si="63"/>
        <v>0.10199999999999987</v>
      </c>
      <c r="D513" s="2">
        <f t="shared" si="64"/>
        <v>0.10199999999999987</v>
      </c>
      <c r="E513" s="2">
        <f t="shared" si="65"/>
        <v>0</v>
      </c>
      <c r="F513" s="2">
        <f t="shared" si="71"/>
        <v>1.2070815340598933E-2</v>
      </c>
      <c r="G513" s="2">
        <f t="shared" si="71"/>
        <v>1.4461344464784153E-2</v>
      </c>
      <c r="H513" s="2">
        <f t="shared" si="67"/>
        <v>0.83469523666996748</v>
      </c>
      <c r="I513" s="2">
        <f t="shared" si="68"/>
        <v>45.495034814881137</v>
      </c>
    </row>
    <row r="514" spans="1:9" ht="13.5" x14ac:dyDescent="0.25">
      <c r="A514" s="3">
        <f>TITRES_STAT!B517</f>
        <v>43052</v>
      </c>
      <c r="B514" s="5">
        <f>TITRES_STAT!D517</f>
        <v>2.6970000000000001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1.1208614244841866E-2</v>
      </c>
      <c r="G514" s="2">
        <f t="shared" si="71"/>
        <v>1.3428391288728142E-2</v>
      </c>
      <c r="H514" s="2">
        <f t="shared" si="67"/>
        <v>0.83469523666996748</v>
      </c>
      <c r="I514" s="2">
        <f t="shared" si="68"/>
        <v>45.495034814881137</v>
      </c>
    </row>
    <row r="515" spans="1:9" ht="13.5" x14ac:dyDescent="0.25">
      <c r="A515" s="3">
        <f>TITRES_STAT!B518</f>
        <v>43053</v>
      </c>
      <c r="B515" s="5">
        <f>TITRES_STAT!D518</f>
        <v>2.7433000000000001</v>
      </c>
      <c r="C515" s="2">
        <f t="shared" ref="C515:C578" si="72">B515-B514</f>
        <v>4.6300000000000008E-2</v>
      </c>
      <c r="D515" s="2">
        <f t="shared" ref="D515:D578" si="73">IF(C515&gt;0,C515,0)</f>
        <v>4.6300000000000008E-2</v>
      </c>
      <c r="E515" s="2">
        <f t="shared" ref="E515:E578" si="74">IF(C515&lt;0,-C515,0)</f>
        <v>0</v>
      </c>
      <c r="F515" s="2">
        <f t="shared" si="71"/>
        <v>1.3715141798781734E-2</v>
      </c>
      <c r="G515" s="2">
        <f t="shared" si="71"/>
        <v>1.2469220482390417E-2</v>
      </c>
      <c r="H515" s="2">
        <f t="shared" si="67"/>
        <v>1.0999197438324924</v>
      </c>
      <c r="I515" s="2">
        <f t="shared" si="68"/>
        <v>52.379132443655493</v>
      </c>
    </row>
    <row r="516" spans="1:9" ht="13.5" x14ac:dyDescent="0.25">
      <c r="A516" s="3">
        <f>TITRES_STAT!B519</f>
        <v>43054</v>
      </c>
      <c r="B516" s="5">
        <f>TITRES_STAT!D519</f>
        <v>2.7341000000000002</v>
      </c>
      <c r="C516" s="2">
        <f t="shared" si="72"/>
        <v>-9.1999999999998749E-3</v>
      </c>
      <c r="D516" s="2">
        <f t="shared" si="73"/>
        <v>0</v>
      </c>
      <c r="E516" s="2">
        <f t="shared" si="74"/>
        <v>9.1999999999998749E-3</v>
      </c>
      <c r="F516" s="2">
        <f t="shared" si="71"/>
        <v>1.2735488813154467E-2</v>
      </c>
      <c r="G516" s="2">
        <f t="shared" si="71"/>
        <v>1.2235704733648236E-2</v>
      </c>
      <c r="H516" s="2">
        <f t="shared" si="67"/>
        <v>1.0408463664648446</v>
      </c>
      <c r="I516" s="2">
        <f t="shared" si="68"/>
        <v>51.000721248204449</v>
      </c>
    </row>
    <row r="517" spans="1:9" ht="13.5" x14ac:dyDescent="0.25">
      <c r="A517" s="3">
        <f>TITRES_STAT!B520</f>
        <v>43055</v>
      </c>
      <c r="B517" s="5">
        <f>TITRES_STAT!D520</f>
        <v>2.6877</v>
      </c>
      <c r="C517" s="2">
        <f t="shared" si="72"/>
        <v>-4.6400000000000219E-2</v>
      </c>
      <c r="D517" s="2">
        <f t="shared" si="73"/>
        <v>0</v>
      </c>
      <c r="E517" s="2">
        <f t="shared" si="74"/>
        <v>4.6400000000000219E-2</v>
      </c>
      <c r="F517" s="2">
        <f t="shared" si="71"/>
        <v>1.1825811040786291E-2</v>
      </c>
      <c r="G517" s="2">
        <f t="shared" si="71"/>
        <v>1.4676011538387662E-2</v>
      </c>
      <c r="H517" s="2">
        <f t="shared" si="67"/>
        <v>0.80579188765652199</v>
      </c>
      <c r="I517" s="2">
        <f t="shared" si="68"/>
        <v>44.622633048941402</v>
      </c>
    </row>
    <row r="518" spans="1:9" ht="13.5" x14ac:dyDescent="0.25">
      <c r="A518" s="3">
        <f>TITRES_STAT!B521</f>
        <v>43056</v>
      </c>
      <c r="B518" s="5">
        <f>TITRES_STAT!D521</f>
        <v>2.6877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1.0981110252158699E-2</v>
      </c>
      <c r="G518" s="2">
        <f t="shared" si="71"/>
        <v>1.3627724999931399E-2</v>
      </c>
      <c r="H518" s="2">
        <f t="shared" si="67"/>
        <v>0.8057918876565221</v>
      </c>
      <c r="I518" s="2">
        <f t="shared" si="68"/>
        <v>44.62263304894141</v>
      </c>
    </row>
    <row r="519" spans="1:9" ht="13.5" x14ac:dyDescent="0.25">
      <c r="A519" s="3">
        <f>TITRES_STAT!B522</f>
        <v>43059</v>
      </c>
      <c r="B519" s="5">
        <f>TITRES_STAT!D522</f>
        <v>2.7618999999999998</v>
      </c>
      <c r="C519" s="2">
        <f t="shared" si="72"/>
        <v>7.4199999999999822E-2</v>
      </c>
      <c r="D519" s="2">
        <f t="shared" si="73"/>
        <v>7.4199999999999822E-2</v>
      </c>
      <c r="E519" s="2">
        <f t="shared" si="74"/>
        <v>0</v>
      </c>
      <c r="F519" s="2">
        <f t="shared" si="71"/>
        <v>1.549674523414735E-2</v>
      </c>
      <c r="G519" s="2">
        <f t="shared" si="71"/>
        <v>1.2654316071364871E-2</v>
      </c>
      <c r="H519" s="2">
        <f t="shared" si="67"/>
        <v>1.2246213186672759</v>
      </c>
      <c r="I519" s="2">
        <f t="shared" si="68"/>
        <v>55.048529311088359</v>
      </c>
    </row>
    <row r="520" spans="1:9" ht="13.5" x14ac:dyDescent="0.25">
      <c r="A520" s="3">
        <f>TITRES_STAT!B523</f>
        <v>43060</v>
      </c>
      <c r="B520" s="5">
        <f>TITRES_STAT!D523</f>
        <v>2.7618999999999998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1.4389834860279683E-2</v>
      </c>
      <c r="G520" s="2">
        <f t="shared" si="71"/>
        <v>1.1750436351981666E-2</v>
      </c>
      <c r="H520" s="2">
        <f t="shared" si="67"/>
        <v>1.2246213186672761</v>
      </c>
      <c r="I520" s="2">
        <f t="shared" si="68"/>
        <v>55.048529311088373</v>
      </c>
    </row>
    <row r="521" spans="1:9" ht="13.5" x14ac:dyDescent="0.25">
      <c r="A521" s="3">
        <f>TITRES_STAT!B524</f>
        <v>43061</v>
      </c>
      <c r="B521" s="5">
        <f>TITRES_STAT!D524</f>
        <v>2.7618999999999998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1.3361989513116849E-2</v>
      </c>
      <c r="G521" s="2">
        <f t="shared" si="71"/>
        <v>1.0911119469697261E-2</v>
      </c>
      <c r="H521" s="2">
        <f t="shared" si="67"/>
        <v>1.2246213186672761</v>
      </c>
      <c r="I521" s="2">
        <f t="shared" si="68"/>
        <v>55.048529311088373</v>
      </c>
    </row>
    <row r="522" spans="1:9" ht="13.5" x14ac:dyDescent="0.25">
      <c r="A522" s="3">
        <f>TITRES_STAT!B525</f>
        <v>43062</v>
      </c>
      <c r="B522" s="5">
        <f>TITRES_STAT!D525</f>
        <v>2.7618999999999998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1.240756169075136E-2</v>
      </c>
      <c r="G522" s="2">
        <f t="shared" si="71"/>
        <v>1.0131753793290314E-2</v>
      </c>
      <c r="H522" s="2">
        <f t="shared" si="67"/>
        <v>1.2246213186672761</v>
      </c>
      <c r="I522" s="2">
        <f t="shared" si="68"/>
        <v>55.048529311088373</v>
      </c>
    </row>
    <row r="523" spans="1:9" ht="13.5" x14ac:dyDescent="0.25">
      <c r="A523" s="3">
        <f>TITRES_STAT!B526</f>
        <v>43063</v>
      </c>
      <c r="B523" s="5">
        <f>TITRES_STAT!D526</f>
        <v>2.7341000000000002</v>
      </c>
      <c r="C523" s="2">
        <f t="shared" si="72"/>
        <v>-2.7799999999999603E-2</v>
      </c>
      <c r="D523" s="2">
        <f t="shared" si="73"/>
        <v>0</v>
      </c>
      <c r="E523" s="2">
        <f t="shared" si="74"/>
        <v>2.7799999999999603E-2</v>
      </c>
      <c r="F523" s="2">
        <f t="shared" si="71"/>
        <v>1.152130728426912E-2</v>
      </c>
      <c r="G523" s="2">
        <f t="shared" si="71"/>
        <v>1.1393771379483834E-2</v>
      </c>
      <c r="H523" s="2">
        <f t="shared" si="67"/>
        <v>1.0111934758507559</v>
      </c>
      <c r="I523" s="2">
        <f t="shared" si="68"/>
        <v>50.278279439177794</v>
      </c>
    </row>
    <row r="524" spans="1:9" ht="13.5" x14ac:dyDescent="0.25">
      <c r="A524" s="3">
        <f>TITRES_STAT!B527</f>
        <v>43066</v>
      </c>
      <c r="B524" s="5">
        <f>TITRES_STAT!D527</f>
        <v>2.7526000000000002</v>
      </c>
      <c r="C524" s="2">
        <f t="shared" si="72"/>
        <v>1.8499999999999961E-2</v>
      </c>
      <c r="D524" s="2">
        <f t="shared" si="73"/>
        <v>1.8499999999999961E-2</v>
      </c>
      <c r="E524" s="2">
        <f t="shared" si="74"/>
        <v>0</v>
      </c>
      <c r="F524" s="2">
        <f t="shared" si="71"/>
        <v>1.2019785335392752E-2</v>
      </c>
      <c r="G524" s="2">
        <f t="shared" si="71"/>
        <v>1.0579930566663561E-2</v>
      </c>
      <c r="H524" s="2">
        <f t="shared" si="67"/>
        <v>1.1360930262875304</v>
      </c>
      <c r="I524" s="2">
        <f t="shared" si="68"/>
        <v>53.185559444572881</v>
      </c>
    </row>
    <row r="525" spans="1:9" ht="13.5" x14ac:dyDescent="0.25">
      <c r="A525" s="3">
        <f>TITRES_STAT!B528</f>
        <v>43067</v>
      </c>
      <c r="B525" s="5">
        <f>TITRES_STAT!D528</f>
        <v>2.6877</v>
      </c>
      <c r="C525" s="2">
        <f t="shared" si="72"/>
        <v>-6.490000000000018E-2</v>
      </c>
      <c r="D525" s="2">
        <f t="shared" si="73"/>
        <v>0</v>
      </c>
      <c r="E525" s="2">
        <f t="shared" si="74"/>
        <v>6.490000000000018E-2</v>
      </c>
      <c r="F525" s="2">
        <f t="shared" ref="F525:G540" si="75">((F524*13)+D525)/14</f>
        <v>1.1161229240007554E-2</v>
      </c>
      <c r="G525" s="2">
        <f t="shared" si="75"/>
        <v>1.4459935526187604E-2</v>
      </c>
      <c r="H525" s="2">
        <f t="shared" si="67"/>
        <v>0.77187268365021799</v>
      </c>
      <c r="I525" s="2">
        <f t="shared" si="68"/>
        <v>43.562536449294448</v>
      </c>
    </row>
    <row r="526" spans="1:9" ht="13.5" x14ac:dyDescent="0.25">
      <c r="A526" s="3">
        <f>TITRES_STAT!B529</f>
        <v>43068</v>
      </c>
      <c r="B526" s="5">
        <f>TITRES_STAT!D529</f>
        <v>2.6877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1.0363998580007014E-2</v>
      </c>
      <c r="G526" s="2">
        <f t="shared" si="75"/>
        <v>1.3427082988602776E-2</v>
      </c>
      <c r="H526" s="2">
        <f t="shared" si="67"/>
        <v>0.77187268365021799</v>
      </c>
      <c r="I526" s="2">
        <f t="shared" si="68"/>
        <v>43.562536449294448</v>
      </c>
    </row>
    <row r="527" spans="1:9" ht="13.5" x14ac:dyDescent="0.25">
      <c r="A527" s="3">
        <f>TITRES_STAT!B530</f>
        <v>43069</v>
      </c>
      <c r="B527" s="5">
        <f>TITRES_STAT!D530</f>
        <v>2.6877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9.6237129671493706E-3</v>
      </c>
      <c r="G527" s="2">
        <f t="shared" si="75"/>
        <v>1.2468005632274006E-2</v>
      </c>
      <c r="H527" s="2">
        <f t="shared" si="67"/>
        <v>0.77187268365021799</v>
      </c>
      <c r="I527" s="2">
        <f t="shared" si="68"/>
        <v>43.562536449294448</v>
      </c>
    </row>
    <row r="528" spans="1:9" ht="13.5" x14ac:dyDescent="0.25">
      <c r="A528" s="3">
        <f>TITRES_STAT!B531</f>
        <v>43073</v>
      </c>
      <c r="B528" s="5">
        <f>TITRES_STAT!D531</f>
        <v>2.6877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8.9363048980672741E-3</v>
      </c>
      <c r="G528" s="2">
        <f t="shared" si="75"/>
        <v>1.1577433801397292E-2</v>
      </c>
      <c r="H528" s="2">
        <f t="shared" si="67"/>
        <v>0.77187268365021811</v>
      </c>
      <c r="I528" s="2">
        <f t="shared" si="68"/>
        <v>43.562536449294456</v>
      </c>
    </row>
    <row r="529" spans="1:9" ht="13.5" x14ac:dyDescent="0.25">
      <c r="A529" s="3">
        <f>TITRES_STAT!B532</f>
        <v>43074</v>
      </c>
      <c r="B529" s="5">
        <f>TITRES_STAT!D532</f>
        <v>2.6414</v>
      </c>
      <c r="C529" s="2">
        <f t="shared" si="72"/>
        <v>-4.6300000000000008E-2</v>
      </c>
      <c r="D529" s="2">
        <f t="shared" si="73"/>
        <v>0</v>
      </c>
      <c r="E529" s="2">
        <f t="shared" si="74"/>
        <v>4.6300000000000008E-2</v>
      </c>
      <c r="F529" s="2">
        <f t="shared" si="75"/>
        <v>8.2979974053481835E-3</v>
      </c>
      <c r="G529" s="2">
        <f t="shared" si="75"/>
        <v>1.4057617101297487E-2</v>
      </c>
      <c r="H529" s="2">
        <f t="shared" ref="H529:H592" si="76">F529/G529</f>
        <v>0.59028477910259036</v>
      </c>
      <c r="I529" s="2">
        <f t="shared" ref="I529:I592" si="77">IF(G529=0,100,100-(100/(1+H529)))</f>
        <v>37.118180772357803</v>
      </c>
    </row>
    <row r="530" spans="1:9" ht="13.5" x14ac:dyDescent="0.25">
      <c r="A530" s="3">
        <f>TITRES_STAT!B533</f>
        <v>43075</v>
      </c>
      <c r="B530" s="5">
        <f>TITRES_STAT!D533</f>
        <v>2.7155</v>
      </c>
      <c r="C530" s="2">
        <f t="shared" si="72"/>
        <v>7.4100000000000055E-2</v>
      </c>
      <c r="D530" s="2">
        <f t="shared" si="73"/>
        <v>7.4100000000000055E-2</v>
      </c>
      <c r="E530" s="2">
        <f t="shared" si="74"/>
        <v>0</v>
      </c>
      <c r="F530" s="2">
        <f t="shared" si="75"/>
        <v>1.2998140447823317E-2</v>
      </c>
      <c r="G530" s="2">
        <f t="shared" si="75"/>
        <v>1.3053501594061953E-2</v>
      </c>
      <c r="H530" s="2">
        <f t="shared" si="76"/>
        <v>0.99575890454835359</v>
      </c>
      <c r="I530" s="2">
        <f t="shared" si="77"/>
        <v>49.893747299787037</v>
      </c>
    </row>
    <row r="531" spans="1:9" ht="13.5" x14ac:dyDescent="0.25">
      <c r="A531" s="3">
        <f>TITRES_STAT!B534</f>
        <v>43076</v>
      </c>
      <c r="B531" s="5">
        <f>TITRES_STAT!D534</f>
        <v>2.7155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1.2069701844407366E-2</v>
      </c>
      <c r="G531" s="2">
        <f t="shared" si="75"/>
        <v>1.2121108623057528E-2</v>
      </c>
      <c r="H531" s="2">
        <f t="shared" si="76"/>
        <v>0.99575890454835359</v>
      </c>
      <c r="I531" s="2">
        <f t="shared" si="77"/>
        <v>49.893747299787037</v>
      </c>
    </row>
    <row r="532" spans="1:9" ht="13.5" x14ac:dyDescent="0.25">
      <c r="A532" s="3">
        <f>TITRES_STAT!B535</f>
        <v>43077</v>
      </c>
      <c r="B532" s="5">
        <f>TITRES_STAT!D535</f>
        <v>2.5950000000000002</v>
      </c>
      <c r="C532" s="2">
        <f t="shared" si="72"/>
        <v>-0.12049999999999983</v>
      </c>
      <c r="D532" s="2">
        <f t="shared" si="73"/>
        <v>0</v>
      </c>
      <c r="E532" s="2">
        <f t="shared" si="74"/>
        <v>0.12049999999999983</v>
      </c>
      <c r="F532" s="2">
        <f t="shared" si="75"/>
        <v>1.1207580284092553E-2</v>
      </c>
      <c r="G532" s="2">
        <f t="shared" si="75"/>
        <v>1.9862458007124835E-2</v>
      </c>
      <c r="H532" s="2">
        <f t="shared" si="76"/>
        <v>0.5642594828934212</v>
      </c>
      <c r="I532" s="2">
        <f t="shared" si="77"/>
        <v>36.071987356580166</v>
      </c>
    </row>
    <row r="533" spans="1:9" ht="13.5" x14ac:dyDescent="0.25">
      <c r="A533" s="3">
        <f>TITRES_STAT!B536</f>
        <v>43080</v>
      </c>
      <c r="B533" s="5">
        <f>TITRES_STAT!D536</f>
        <v>2.5764999999999998</v>
      </c>
      <c r="C533" s="2">
        <f t="shared" si="72"/>
        <v>-1.8500000000000405E-2</v>
      </c>
      <c r="D533" s="2">
        <f t="shared" si="73"/>
        <v>0</v>
      </c>
      <c r="E533" s="2">
        <f t="shared" si="74"/>
        <v>1.8500000000000405E-2</v>
      </c>
      <c r="F533" s="2">
        <f t="shared" si="75"/>
        <v>1.04070388352288E-2</v>
      </c>
      <c r="G533" s="2">
        <f t="shared" si="75"/>
        <v>1.976513957804452E-2</v>
      </c>
      <c r="H533" s="2">
        <f t="shared" si="76"/>
        <v>0.52653505400938982</v>
      </c>
      <c r="I533" s="2">
        <f t="shared" si="77"/>
        <v>34.492169218549179</v>
      </c>
    </row>
    <row r="534" spans="1:9" ht="13.5" x14ac:dyDescent="0.25">
      <c r="A534" s="3">
        <f>TITRES_STAT!B537</f>
        <v>43081</v>
      </c>
      <c r="B534" s="5">
        <f>TITRES_STAT!D537</f>
        <v>2.5301999999999998</v>
      </c>
      <c r="C534" s="2">
        <f t="shared" si="72"/>
        <v>-4.6300000000000008E-2</v>
      </c>
      <c r="D534" s="2">
        <f t="shared" si="73"/>
        <v>0</v>
      </c>
      <c r="E534" s="2">
        <f t="shared" si="74"/>
        <v>4.6300000000000008E-2</v>
      </c>
      <c r="F534" s="2">
        <f t="shared" si="75"/>
        <v>9.6636789184267428E-3</v>
      </c>
      <c r="G534" s="2">
        <f t="shared" si="75"/>
        <v>2.166048675104134E-2</v>
      </c>
      <c r="H534" s="2">
        <f t="shared" si="76"/>
        <v>0.44614320211258207</v>
      </c>
      <c r="I534" s="2">
        <f t="shared" si="77"/>
        <v>30.850554873185359</v>
      </c>
    </row>
    <row r="535" spans="1:9" ht="13.5" x14ac:dyDescent="0.25">
      <c r="A535" s="3">
        <f>TITRES_STAT!B538</f>
        <v>43082</v>
      </c>
      <c r="B535" s="5">
        <f>TITRES_STAT!D538</f>
        <v>2.456</v>
      </c>
      <c r="C535" s="2">
        <f t="shared" si="72"/>
        <v>-7.4199999999999822E-2</v>
      </c>
      <c r="D535" s="2">
        <f t="shared" si="73"/>
        <v>0</v>
      </c>
      <c r="E535" s="2">
        <f t="shared" si="74"/>
        <v>7.4199999999999822E-2</v>
      </c>
      <c r="F535" s="2">
        <f t="shared" si="75"/>
        <v>8.9734161385391191E-3</v>
      </c>
      <c r="G535" s="2">
        <f t="shared" si="75"/>
        <v>2.5413309125966947E-2</v>
      </c>
      <c r="H535" s="2">
        <f t="shared" si="76"/>
        <v>0.35309908261298462</v>
      </c>
      <c r="I535" s="2">
        <f t="shared" si="77"/>
        <v>26.095582145478303</v>
      </c>
    </row>
    <row r="536" spans="1:9" ht="13.5" x14ac:dyDescent="0.25">
      <c r="A536" s="3">
        <f>TITRES_STAT!B539</f>
        <v>43083</v>
      </c>
      <c r="B536" s="5">
        <f>TITRES_STAT!D539</f>
        <v>2.3910999999999998</v>
      </c>
      <c r="C536" s="2">
        <f t="shared" si="72"/>
        <v>-6.490000000000018E-2</v>
      </c>
      <c r="D536" s="2">
        <f t="shared" si="73"/>
        <v>0</v>
      </c>
      <c r="E536" s="2">
        <f t="shared" si="74"/>
        <v>6.490000000000018E-2</v>
      </c>
      <c r="F536" s="2">
        <f t="shared" si="75"/>
        <v>8.3324578429291828E-3</v>
      </c>
      <c r="G536" s="2">
        <f t="shared" si="75"/>
        <v>2.8233787045540748E-2</v>
      </c>
      <c r="H536" s="2">
        <f t="shared" si="76"/>
        <v>0.29512363429989152</v>
      </c>
      <c r="I536" s="2">
        <f t="shared" si="77"/>
        <v>22.787294315683411</v>
      </c>
    </row>
    <row r="537" spans="1:9" ht="13.5" x14ac:dyDescent="0.25">
      <c r="A537" s="3">
        <f>TITRES_STAT!B540</f>
        <v>43084</v>
      </c>
      <c r="B537" s="5">
        <f>TITRES_STAT!D540</f>
        <v>2.3725999999999998</v>
      </c>
      <c r="C537" s="2">
        <f t="shared" si="72"/>
        <v>-1.8499999999999961E-2</v>
      </c>
      <c r="D537" s="2">
        <f t="shared" si="73"/>
        <v>0</v>
      </c>
      <c r="E537" s="2">
        <f t="shared" si="74"/>
        <v>1.8499999999999961E-2</v>
      </c>
      <c r="F537" s="2">
        <f t="shared" si="75"/>
        <v>7.7372822827199558E-3</v>
      </c>
      <c r="G537" s="2">
        <f t="shared" si="75"/>
        <v>2.7538516542287835E-2</v>
      </c>
      <c r="H537" s="2">
        <f t="shared" si="76"/>
        <v>0.28096220327767735</v>
      </c>
      <c r="I537" s="2">
        <f t="shared" si="77"/>
        <v>21.933684113298725</v>
      </c>
    </row>
    <row r="538" spans="1:9" ht="13.5" x14ac:dyDescent="0.25">
      <c r="A538" s="3">
        <f>TITRES_STAT!B541</f>
        <v>43087</v>
      </c>
      <c r="B538" s="5">
        <f>TITRES_STAT!D541</f>
        <v>2.4746000000000001</v>
      </c>
      <c r="C538" s="2">
        <f t="shared" si="72"/>
        <v>0.10200000000000031</v>
      </c>
      <c r="D538" s="2">
        <f t="shared" si="73"/>
        <v>0.10200000000000031</v>
      </c>
      <c r="E538" s="2">
        <f t="shared" si="74"/>
        <v>0</v>
      </c>
      <c r="F538" s="2">
        <f t="shared" si="75"/>
        <v>1.4470333548239981E-2</v>
      </c>
      <c r="G538" s="2">
        <f t="shared" si="75"/>
        <v>2.5571479646410131E-2</v>
      </c>
      <c r="H538" s="2">
        <f t="shared" si="76"/>
        <v>0.56587783531999913</v>
      </c>
      <c r="I538" s="2">
        <f t="shared" si="77"/>
        <v>36.1380576795991</v>
      </c>
    </row>
    <row r="539" spans="1:9" ht="13.5" x14ac:dyDescent="0.25">
      <c r="A539" s="3">
        <f>TITRES_STAT!B542</f>
        <v>43088</v>
      </c>
      <c r="B539" s="5">
        <f>TITRES_STAT!D542</f>
        <v>2.6135999999999999</v>
      </c>
      <c r="C539" s="2">
        <f t="shared" si="72"/>
        <v>0.13899999999999979</v>
      </c>
      <c r="D539" s="2">
        <f t="shared" si="73"/>
        <v>0.13899999999999979</v>
      </c>
      <c r="E539" s="2">
        <f t="shared" si="74"/>
        <v>0</v>
      </c>
      <c r="F539" s="2">
        <f t="shared" si="75"/>
        <v>2.3365309723365681E-2</v>
      </c>
      <c r="G539" s="2">
        <f t="shared" si="75"/>
        <v>2.3744945385952263E-2</v>
      </c>
      <c r="H539" s="2">
        <f t="shared" si="76"/>
        <v>0.984011937849679</v>
      </c>
      <c r="I539" s="2">
        <f t="shared" si="77"/>
        <v>49.597077471024463</v>
      </c>
    </row>
    <row r="540" spans="1:9" ht="13.5" x14ac:dyDescent="0.25">
      <c r="A540" s="3">
        <f>TITRES_STAT!B543</f>
        <v>43089</v>
      </c>
      <c r="B540" s="5">
        <f>TITRES_STAT!D543</f>
        <v>2.4653</v>
      </c>
      <c r="C540" s="2">
        <f t="shared" si="72"/>
        <v>-0.14829999999999988</v>
      </c>
      <c r="D540" s="2">
        <f t="shared" si="73"/>
        <v>0</v>
      </c>
      <c r="E540" s="2">
        <f t="shared" si="74"/>
        <v>0.14829999999999988</v>
      </c>
      <c r="F540" s="2">
        <f t="shared" si="75"/>
        <v>2.1696359028839561E-2</v>
      </c>
      <c r="G540" s="2">
        <f t="shared" si="75"/>
        <v>3.264173500124138E-2</v>
      </c>
      <c r="H540" s="2">
        <f t="shared" si="76"/>
        <v>0.66468155041435262</v>
      </c>
      <c r="I540" s="2">
        <f t="shared" si="77"/>
        <v>39.92845059458417</v>
      </c>
    </row>
    <row r="541" spans="1:9" ht="13.5" x14ac:dyDescent="0.25">
      <c r="A541" s="3">
        <f>TITRES_STAT!B544</f>
        <v>43090</v>
      </c>
      <c r="B541" s="5">
        <f>TITRES_STAT!D544</f>
        <v>2.4097</v>
      </c>
      <c r="C541" s="2">
        <f t="shared" si="72"/>
        <v>-5.5600000000000094E-2</v>
      </c>
      <c r="D541" s="2">
        <f t="shared" si="73"/>
        <v>0</v>
      </c>
      <c r="E541" s="2">
        <f t="shared" si="74"/>
        <v>5.5600000000000094E-2</v>
      </c>
      <c r="F541" s="2">
        <f t="shared" ref="F541:G556" si="78">((F540*13)+D541)/14</f>
        <v>2.0146619098208165E-2</v>
      </c>
      <c r="G541" s="2">
        <f t="shared" si="78"/>
        <v>3.4281611072581285E-2</v>
      </c>
      <c r="H541" s="2">
        <f t="shared" si="76"/>
        <v>0.58768005551295688</v>
      </c>
      <c r="I541" s="2">
        <f t="shared" si="77"/>
        <v>37.015017822535142</v>
      </c>
    </row>
    <row r="542" spans="1:9" ht="13.5" x14ac:dyDescent="0.25">
      <c r="A542" s="3">
        <f>TITRES_STAT!B545</f>
        <v>43091</v>
      </c>
      <c r="B542" s="5">
        <f>TITRES_STAT!D545</f>
        <v>2.4468000000000001</v>
      </c>
      <c r="C542" s="2">
        <f t="shared" si="72"/>
        <v>3.7100000000000133E-2</v>
      </c>
      <c r="D542" s="2">
        <f t="shared" si="73"/>
        <v>3.7100000000000133E-2</v>
      </c>
      <c r="E542" s="2">
        <f t="shared" si="74"/>
        <v>0</v>
      </c>
      <c r="F542" s="2">
        <f t="shared" si="78"/>
        <v>2.1357574876907592E-2</v>
      </c>
      <c r="G542" s="2">
        <f t="shared" si="78"/>
        <v>3.1832924567396906E-2</v>
      </c>
      <c r="H542" s="2">
        <f t="shared" si="76"/>
        <v>0.6709271977725193</v>
      </c>
      <c r="I542" s="2">
        <f t="shared" si="77"/>
        <v>40.152988033644995</v>
      </c>
    </row>
    <row r="543" spans="1:9" ht="13.5" x14ac:dyDescent="0.25">
      <c r="A543" s="3">
        <f>TITRES_STAT!B546</f>
        <v>43094</v>
      </c>
      <c r="B543" s="5">
        <f>TITRES_STAT!D546</f>
        <v>2.4375</v>
      </c>
      <c r="C543" s="2">
        <f t="shared" si="72"/>
        <v>-9.300000000000086E-3</v>
      </c>
      <c r="D543" s="2">
        <f t="shared" si="73"/>
        <v>0</v>
      </c>
      <c r="E543" s="2">
        <f t="shared" si="74"/>
        <v>9.300000000000086E-3</v>
      </c>
      <c r="F543" s="2">
        <f t="shared" si="78"/>
        <v>1.9832033814271337E-2</v>
      </c>
      <c r="G543" s="2">
        <f t="shared" si="78"/>
        <v>3.0223429955439991E-2</v>
      </c>
      <c r="H543" s="2">
        <f t="shared" si="76"/>
        <v>0.656180779068119</v>
      </c>
      <c r="I543" s="2">
        <f t="shared" si="77"/>
        <v>39.620118006521686</v>
      </c>
    </row>
    <row r="544" spans="1:9" ht="13.5" x14ac:dyDescent="0.25">
      <c r="A544" s="3">
        <f>TITRES_STAT!B547</f>
        <v>43095</v>
      </c>
      <c r="B544" s="5">
        <f>TITRES_STAT!D547</f>
        <v>2.3725999999999998</v>
      </c>
      <c r="C544" s="2">
        <f t="shared" si="72"/>
        <v>-6.490000000000018E-2</v>
      </c>
      <c r="D544" s="2">
        <f t="shared" si="73"/>
        <v>0</v>
      </c>
      <c r="E544" s="2">
        <f t="shared" si="74"/>
        <v>6.490000000000018E-2</v>
      </c>
      <c r="F544" s="2">
        <f t="shared" si="78"/>
        <v>1.8415459970394812E-2</v>
      </c>
      <c r="G544" s="2">
        <f t="shared" si="78"/>
        <v>3.270032781576572E-2</v>
      </c>
      <c r="H544" s="2">
        <f t="shared" si="76"/>
        <v>0.5631582678359639</v>
      </c>
      <c r="I544" s="2">
        <f t="shared" si="77"/>
        <v>36.026951296211365</v>
      </c>
    </row>
    <row r="545" spans="1:9" ht="13.5" x14ac:dyDescent="0.25">
      <c r="A545" s="3">
        <f>TITRES_STAT!B548</f>
        <v>43096</v>
      </c>
      <c r="B545" s="5">
        <f>TITRES_STAT!D548</f>
        <v>2.3170000000000002</v>
      </c>
      <c r="C545" s="2">
        <f t="shared" si="72"/>
        <v>-5.559999999999965E-2</v>
      </c>
      <c r="D545" s="2">
        <f t="shared" si="73"/>
        <v>0</v>
      </c>
      <c r="E545" s="2">
        <f t="shared" si="74"/>
        <v>5.559999999999965E-2</v>
      </c>
      <c r="F545" s="2">
        <f t="shared" si="78"/>
        <v>1.7100069972509468E-2</v>
      </c>
      <c r="G545" s="2">
        <f t="shared" si="78"/>
        <v>3.4336018686068143E-2</v>
      </c>
      <c r="H545" s="2">
        <f t="shared" si="76"/>
        <v>0.49802133814214838</v>
      </c>
      <c r="I545" s="2">
        <f t="shared" si="77"/>
        <v>33.24527665005067</v>
      </c>
    </row>
    <row r="546" spans="1:9" ht="13.5" x14ac:dyDescent="0.25">
      <c r="A546" s="3">
        <f>TITRES_STAT!B549</f>
        <v>43097</v>
      </c>
      <c r="B546" s="5">
        <f>TITRES_STAT!D549</f>
        <v>2.3170000000000002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1.5878636403044506E-2</v>
      </c>
      <c r="G546" s="2">
        <f t="shared" si="78"/>
        <v>3.1883445922777566E-2</v>
      </c>
      <c r="H546" s="2">
        <f t="shared" si="76"/>
        <v>0.49802133814214827</v>
      </c>
      <c r="I546" s="2">
        <f t="shared" si="77"/>
        <v>33.24527665005067</v>
      </c>
    </row>
    <row r="547" spans="1:9" ht="13.5" x14ac:dyDescent="0.25">
      <c r="A547" s="3">
        <f>TITRES_STAT!B550</f>
        <v>43098</v>
      </c>
      <c r="B547" s="5">
        <f>TITRES_STAT!D550</f>
        <v>2.2799</v>
      </c>
      <c r="C547" s="2">
        <f t="shared" si="72"/>
        <v>-3.7100000000000133E-2</v>
      </c>
      <c r="D547" s="2">
        <f t="shared" si="73"/>
        <v>0</v>
      </c>
      <c r="E547" s="2">
        <f t="shared" si="74"/>
        <v>3.7100000000000133E-2</v>
      </c>
      <c r="F547" s="2">
        <f t="shared" si="78"/>
        <v>1.4744448088541326E-2</v>
      </c>
      <c r="G547" s="2">
        <f t="shared" si="78"/>
        <v>3.2256056928293461E-2</v>
      </c>
      <c r="H547" s="2">
        <f t="shared" si="76"/>
        <v>0.45710633885967028</v>
      </c>
      <c r="I547" s="2">
        <f t="shared" si="77"/>
        <v>31.370829065049648</v>
      </c>
    </row>
    <row r="548" spans="1:9" ht="13.5" x14ac:dyDescent="0.25">
      <c r="A548" s="3">
        <f>TITRES_STAT!B551</f>
        <v>43102</v>
      </c>
      <c r="B548" s="5">
        <f>TITRES_STAT!D551</f>
        <v>2.2707000000000002</v>
      </c>
      <c r="C548" s="2">
        <f t="shared" si="72"/>
        <v>-9.1999999999998749E-3</v>
      </c>
      <c r="D548" s="2">
        <f t="shared" si="73"/>
        <v>0</v>
      </c>
      <c r="E548" s="2">
        <f t="shared" si="74"/>
        <v>9.1999999999998749E-3</v>
      </c>
      <c r="F548" s="2">
        <f t="shared" si="78"/>
        <v>1.3691273225074088E-2</v>
      </c>
      <c r="G548" s="2">
        <f t="shared" si="78"/>
        <v>3.0609195719129633E-2</v>
      </c>
      <c r="H548" s="2">
        <f t="shared" si="76"/>
        <v>0.44729281196099968</v>
      </c>
      <c r="I548" s="2">
        <f t="shared" si="77"/>
        <v>30.905481479932405</v>
      </c>
    </row>
    <row r="549" spans="1:9" ht="13.5" x14ac:dyDescent="0.25">
      <c r="A549" s="3">
        <f>TITRES_STAT!B552</f>
        <v>43103</v>
      </c>
      <c r="B549" s="5">
        <f>TITRES_STAT!D552</f>
        <v>2.2799</v>
      </c>
      <c r="C549" s="2">
        <f t="shared" si="72"/>
        <v>9.1999999999998749E-3</v>
      </c>
      <c r="D549" s="2">
        <f t="shared" si="73"/>
        <v>9.1999999999998749E-3</v>
      </c>
      <c r="E549" s="2">
        <f t="shared" si="74"/>
        <v>0</v>
      </c>
      <c r="F549" s="2">
        <f t="shared" si="78"/>
        <v>1.3370467994711643E-2</v>
      </c>
      <c r="G549" s="2">
        <f t="shared" si="78"/>
        <v>2.8422824596334658E-2</v>
      </c>
      <c r="H549" s="2">
        <f t="shared" si="76"/>
        <v>0.47041306360648855</v>
      </c>
      <c r="I549" s="2">
        <f t="shared" si="77"/>
        <v>31.991899096210716</v>
      </c>
    </row>
    <row r="550" spans="1:9" ht="13.5" x14ac:dyDescent="0.25">
      <c r="A550" s="3">
        <f>TITRES_STAT!B553</f>
        <v>43104</v>
      </c>
      <c r="B550" s="5">
        <f>TITRES_STAT!D553</f>
        <v>2.4097</v>
      </c>
      <c r="C550" s="2">
        <f t="shared" si="72"/>
        <v>0.12979999999999992</v>
      </c>
      <c r="D550" s="2">
        <f t="shared" si="73"/>
        <v>0.12979999999999992</v>
      </c>
      <c r="E550" s="2">
        <f t="shared" si="74"/>
        <v>0</v>
      </c>
      <c r="F550" s="2">
        <f t="shared" si="78"/>
        <v>2.1686863137946519E-2</v>
      </c>
      <c r="G550" s="2">
        <f t="shared" si="78"/>
        <v>2.6392622839453612E-2</v>
      </c>
      <c r="H550" s="2">
        <f t="shared" si="76"/>
        <v>0.82170170315651314</v>
      </c>
      <c r="I550" s="2">
        <f t="shared" si="77"/>
        <v>45.10627078696406</v>
      </c>
    </row>
    <row r="551" spans="1:9" ht="13.5" x14ac:dyDescent="0.25">
      <c r="A551" s="3">
        <f>TITRES_STAT!B554</f>
        <v>43105</v>
      </c>
      <c r="B551" s="5">
        <f>TITRES_STAT!D554</f>
        <v>2.4931000000000001</v>
      </c>
      <c r="C551" s="2">
        <f t="shared" si="72"/>
        <v>8.3400000000000141E-2</v>
      </c>
      <c r="D551" s="2">
        <f t="shared" si="73"/>
        <v>8.3400000000000141E-2</v>
      </c>
      <c r="E551" s="2">
        <f t="shared" si="74"/>
        <v>0</v>
      </c>
      <c r="F551" s="2">
        <f t="shared" si="78"/>
        <v>2.6094944342378919E-2</v>
      </c>
      <c r="G551" s="2">
        <f t="shared" si="78"/>
        <v>2.4507435493778353E-2</v>
      </c>
      <c r="H551" s="2">
        <f t="shared" si="76"/>
        <v>1.0647766205078284</v>
      </c>
      <c r="I551" s="2">
        <f t="shared" si="77"/>
        <v>51.568610857572978</v>
      </c>
    </row>
    <row r="552" spans="1:9" ht="13.5" x14ac:dyDescent="0.25">
      <c r="A552" s="3">
        <f>TITRES_STAT!B555</f>
        <v>43108</v>
      </c>
      <c r="B552" s="5">
        <f>TITRES_STAT!D555</f>
        <v>2.456</v>
      </c>
      <c r="C552" s="2">
        <f t="shared" si="72"/>
        <v>-3.7100000000000133E-2</v>
      </c>
      <c r="D552" s="2">
        <f t="shared" si="73"/>
        <v>0</v>
      </c>
      <c r="E552" s="2">
        <f t="shared" si="74"/>
        <v>3.7100000000000133E-2</v>
      </c>
      <c r="F552" s="2">
        <f t="shared" si="78"/>
        <v>2.4231019746494713E-2</v>
      </c>
      <c r="G552" s="2">
        <f t="shared" si="78"/>
        <v>2.5406904387079907E-2</v>
      </c>
      <c r="H552" s="2">
        <f t="shared" si="76"/>
        <v>0.95371790979844184</v>
      </c>
      <c r="I552" s="2">
        <f t="shared" si="77"/>
        <v>48.815538057734933</v>
      </c>
    </row>
    <row r="553" spans="1:9" ht="13.5" x14ac:dyDescent="0.25">
      <c r="A553" s="3">
        <f>TITRES_STAT!B556</f>
        <v>43109</v>
      </c>
      <c r="B553" s="5">
        <f>TITRES_STAT!D556</f>
        <v>2.3910999999999998</v>
      </c>
      <c r="C553" s="2">
        <f t="shared" si="72"/>
        <v>-6.490000000000018E-2</v>
      </c>
      <c r="D553" s="2">
        <f t="shared" si="73"/>
        <v>0</v>
      </c>
      <c r="E553" s="2">
        <f t="shared" si="74"/>
        <v>6.490000000000018E-2</v>
      </c>
      <c r="F553" s="2">
        <f t="shared" si="78"/>
        <v>2.2500232621745088E-2</v>
      </c>
      <c r="G553" s="2">
        <f t="shared" si="78"/>
        <v>2.8227839788002782E-2</v>
      </c>
      <c r="H553" s="2">
        <f t="shared" si="76"/>
        <v>0.79709367740240589</v>
      </c>
      <c r="I553" s="2">
        <f t="shared" si="77"/>
        <v>44.354598061607916</v>
      </c>
    </row>
    <row r="554" spans="1:9" ht="13.5" x14ac:dyDescent="0.25">
      <c r="A554" s="3">
        <f>TITRES_STAT!B557</f>
        <v>43110</v>
      </c>
      <c r="B554" s="5">
        <f>TITRES_STAT!D557</f>
        <v>2.2614000000000001</v>
      </c>
      <c r="C554" s="2">
        <f t="shared" si="72"/>
        <v>-0.1296999999999997</v>
      </c>
      <c r="D554" s="2">
        <f t="shared" si="73"/>
        <v>0</v>
      </c>
      <c r="E554" s="2">
        <f t="shared" si="74"/>
        <v>0.1296999999999997</v>
      </c>
      <c r="F554" s="2">
        <f t="shared" si="78"/>
        <v>2.0893073148763295E-2</v>
      </c>
      <c r="G554" s="2">
        <f t="shared" si="78"/>
        <v>3.547585123171685E-2</v>
      </c>
      <c r="H554" s="2">
        <f t="shared" si="76"/>
        <v>0.58893789502883132</v>
      </c>
      <c r="I554" s="2">
        <f t="shared" si="77"/>
        <v>37.064878172481691</v>
      </c>
    </row>
    <row r="555" spans="1:9" ht="13.5" x14ac:dyDescent="0.25">
      <c r="A555" s="3">
        <f>TITRES_STAT!B558</f>
        <v>43111</v>
      </c>
      <c r="B555" s="5">
        <f>TITRES_STAT!D558</f>
        <v>2.1964999999999999</v>
      </c>
      <c r="C555" s="2">
        <f t="shared" si="72"/>
        <v>-6.490000000000018E-2</v>
      </c>
      <c r="D555" s="2">
        <f t="shared" si="73"/>
        <v>0</v>
      </c>
      <c r="E555" s="2">
        <f t="shared" si="74"/>
        <v>6.490000000000018E-2</v>
      </c>
      <c r="F555" s="2">
        <f t="shared" si="78"/>
        <v>1.9400710780994486E-2</v>
      </c>
      <c r="G555" s="2">
        <f t="shared" si="78"/>
        <v>3.7577576143737086E-2</v>
      </c>
      <c r="H555" s="2">
        <f t="shared" si="76"/>
        <v>0.51628425172462677</v>
      </c>
      <c r="I555" s="2">
        <f t="shared" si="77"/>
        <v>34.049305144296213</v>
      </c>
    </row>
    <row r="556" spans="1:9" ht="13.5" x14ac:dyDescent="0.25">
      <c r="A556" s="3">
        <f>TITRES_STAT!B559</f>
        <v>43112</v>
      </c>
      <c r="B556" s="5">
        <f>TITRES_STAT!D559</f>
        <v>2.1316000000000002</v>
      </c>
      <c r="C556" s="2">
        <f t="shared" si="72"/>
        <v>-6.4899999999999736E-2</v>
      </c>
      <c r="D556" s="2">
        <f t="shared" si="73"/>
        <v>0</v>
      </c>
      <c r="E556" s="2">
        <f t="shared" si="74"/>
        <v>6.4899999999999736E-2</v>
      </c>
      <c r="F556" s="2">
        <f t="shared" si="78"/>
        <v>1.8014945725209168E-2</v>
      </c>
      <c r="G556" s="2">
        <f t="shared" si="78"/>
        <v>3.9529177847755843E-2</v>
      </c>
      <c r="H556" s="2">
        <f t="shared" si="76"/>
        <v>0.45573793096817256</v>
      </c>
      <c r="I556" s="2">
        <f t="shared" si="77"/>
        <v>31.306316973211892</v>
      </c>
    </row>
    <row r="557" spans="1:9" ht="13.5" x14ac:dyDescent="0.25">
      <c r="A557" s="3">
        <f>TITRES_STAT!B560</f>
        <v>43115</v>
      </c>
      <c r="B557" s="5">
        <f>TITRES_STAT!D560</f>
        <v>2.0760000000000001</v>
      </c>
      <c r="C557" s="2">
        <f t="shared" si="72"/>
        <v>-5.5600000000000094E-2</v>
      </c>
      <c r="D557" s="2">
        <f t="shared" si="73"/>
        <v>0</v>
      </c>
      <c r="E557" s="2">
        <f t="shared" si="74"/>
        <v>5.5600000000000094E-2</v>
      </c>
      <c r="F557" s="2">
        <f t="shared" ref="F557:G572" si="79">((F556*13)+D557)/14</f>
        <v>1.6728163887694228E-2</v>
      </c>
      <c r="G557" s="2">
        <f t="shared" si="79"/>
        <v>4.0677093715773285E-2</v>
      </c>
      <c r="H557" s="2">
        <f t="shared" si="76"/>
        <v>0.41124284848323805</v>
      </c>
      <c r="I557" s="2">
        <f t="shared" si="77"/>
        <v>29.140473514195634</v>
      </c>
    </row>
    <row r="558" spans="1:9" ht="13.5" x14ac:dyDescent="0.25">
      <c r="A558" s="3">
        <f>TITRES_STAT!B561</f>
        <v>43116</v>
      </c>
      <c r="B558" s="5">
        <f>TITRES_STAT!D561</f>
        <v>2.1131000000000002</v>
      </c>
      <c r="C558" s="2">
        <f t="shared" si="72"/>
        <v>3.7100000000000133E-2</v>
      </c>
      <c r="D558" s="2">
        <f t="shared" si="73"/>
        <v>3.7100000000000133E-2</v>
      </c>
      <c r="E558" s="2">
        <f t="shared" si="74"/>
        <v>0</v>
      </c>
      <c r="F558" s="2">
        <f t="shared" si="79"/>
        <v>1.818329503857322E-2</v>
      </c>
      <c r="G558" s="2">
        <f t="shared" si="79"/>
        <v>3.7771587021789475E-2</v>
      </c>
      <c r="H558" s="2">
        <f t="shared" si="76"/>
        <v>0.48140140439647761</v>
      </c>
      <c r="I558" s="2">
        <f t="shared" si="77"/>
        <v>32.496351290594347</v>
      </c>
    </row>
    <row r="559" spans="1:9" ht="13.5" x14ac:dyDescent="0.25">
      <c r="A559" s="3">
        <f>TITRES_STAT!B562</f>
        <v>43117</v>
      </c>
      <c r="B559" s="5">
        <f>TITRES_STAT!D562</f>
        <v>2.2058</v>
      </c>
      <c r="C559" s="2">
        <f t="shared" si="72"/>
        <v>9.2699999999999783E-2</v>
      </c>
      <c r="D559" s="2">
        <f t="shared" si="73"/>
        <v>9.2699999999999783E-2</v>
      </c>
      <c r="E559" s="2">
        <f t="shared" si="74"/>
        <v>0</v>
      </c>
      <c r="F559" s="2">
        <f t="shared" si="79"/>
        <v>2.3505916821532264E-2</v>
      </c>
      <c r="G559" s="2">
        <f t="shared" si="79"/>
        <v>3.5073616520233088E-2</v>
      </c>
      <c r="H559" s="2">
        <f t="shared" si="76"/>
        <v>0.67018799752150715</v>
      </c>
      <c r="I559" s="2">
        <f t="shared" si="77"/>
        <v>40.126500640409319</v>
      </c>
    </row>
    <row r="560" spans="1:9" ht="13.5" x14ac:dyDescent="0.25">
      <c r="A560" s="3">
        <f>TITRES_STAT!B563</f>
        <v>43118</v>
      </c>
      <c r="B560" s="5">
        <f>TITRES_STAT!D563</f>
        <v>2.2707000000000002</v>
      </c>
      <c r="C560" s="2">
        <f t="shared" si="72"/>
        <v>6.490000000000018E-2</v>
      </c>
      <c r="D560" s="2">
        <f t="shared" si="73"/>
        <v>6.490000000000018E-2</v>
      </c>
      <c r="E560" s="2">
        <f t="shared" si="74"/>
        <v>0</v>
      </c>
      <c r="F560" s="2">
        <f t="shared" si="79"/>
        <v>2.6462637048565687E-2</v>
      </c>
      <c r="G560" s="2">
        <f t="shared" si="79"/>
        <v>3.2568358197359294E-2</v>
      </c>
      <c r="H560" s="2">
        <f t="shared" si="76"/>
        <v>0.81252597653852043</v>
      </c>
      <c r="I560" s="2">
        <f t="shared" si="77"/>
        <v>44.828376920161197</v>
      </c>
    </row>
    <row r="561" spans="1:9" ht="13.5" x14ac:dyDescent="0.25">
      <c r="A561" s="3">
        <f>TITRES_STAT!B564</f>
        <v>43119</v>
      </c>
      <c r="B561" s="5">
        <f>TITRES_STAT!D564</f>
        <v>2.2058</v>
      </c>
      <c r="C561" s="2">
        <f t="shared" si="72"/>
        <v>-6.490000000000018E-2</v>
      </c>
      <c r="D561" s="2">
        <f t="shared" si="73"/>
        <v>0</v>
      </c>
      <c r="E561" s="2">
        <f t="shared" si="74"/>
        <v>6.490000000000018E-2</v>
      </c>
      <c r="F561" s="2">
        <f t="shared" si="79"/>
        <v>2.4572448687953854E-2</v>
      </c>
      <c r="G561" s="2">
        <f t="shared" si="79"/>
        <v>3.4877761183262211E-2</v>
      </c>
      <c r="H561" s="2">
        <f t="shared" si="76"/>
        <v>0.70453056200597353</v>
      </c>
      <c r="I561" s="2">
        <f t="shared" si="77"/>
        <v>41.332820760740603</v>
      </c>
    </row>
    <row r="562" spans="1:9" ht="13.5" x14ac:dyDescent="0.25">
      <c r="A562" s="3">
        <f>TITRES_STAT!B565</f>
        <v>43122</v>
      </c>
      <c r="B562" s="5">
        <f>TITRES_STAT!D565</f>
        <v>2.2242999999999999</v>
      </c>
      <c r="C562" s="2">
        <f t="shared" si="72"/>
        <v>1.8499999999999961E-2</v>
      </c>
      <c r="D562" s="2">
        <f t="shared" si="73"/>
        <v>1.8499999999999961E-2</v>
      </c>
      <c r="E562" s="2">
        <f t="shared" si="74"/>
        <v>0</v>
      </c>
      <c r="F562" s="2">
        <f t="shared" si="79"/>
        <v>2.4138702353100006E-2</v>
      </c>
      <c r="G562" s="2">
        <f t="shared" si="79"/>
        <v>3.238649252731491E-2</v>
      </c>
      <c r="H562" s="2">
        <f t="shared" si="76"/>
        <v>0.74533240463570782</v>
      </c>
      <c r="I562" s="2">
        <f t="shared" si="77"/>
        <v>42.704323981842094</v>
      </c>
    </row>
    <row r="563" spans="1:9" ht="13.5" x14ac:dyDescent="0.25">
      <c r="A563" s="3">
        <f>TITRES_STAT!B566</f>
        <v>43123</v>
      </c>
      <c r="B563" s="5">
        <f>TITRES_STAT!D566</f>
        <v>2.1594000000000002</v>
      </c>
      <c r="C563" s="2">
        <f t="shared" si="72"/>
        <v>-6.4899999999999736E-2</v>
      </c>
      <c r="D563" s="2">
        <f t="shared" si="73"/>
        <v>0</v>
      </c>
      <c r="E563" s="2">
        <f t="shared" si="74"/>
        <v>6.4899999999999736E-2</v>
      </c>
      <c r="F563" s="2">
        <f t="shared" si="79"/>
        <v>2.2414509327878578E-2</v>
      </c>
      <c r="G563" s="2">
        <f t="shared" si="79"/>
        <v>3.4708885918220973E-2</v>
      </c>
      <c r="H563" s="2">
        <f t="shared" si="76"/>
        <v>0.6457859056810501</v>
      </c>
      <c r="I563" s="2">
        <f t="shared" si="77"/>
        <v>39.238755384395795</v>
      </c>
    </row>
    <row r="564" spans="1:9" ht="13.5" x14ac:dyDescent="0.25">
      <c r="A564" s="3">
        <f>TITRES_STAT!B567</f>
        <v>43124</v>
      </c>
      <c r="B564" s="5">
        <f>TITRES_STAT!D567</f>
        <v>2.1038000000000001</v>
      </c>
      <c r="C564" s="2">
        <f t="shared" si="72"/>
        <v>-5.5600000000000094E-2</v>
      </c>
      <c r="D564" s="2">
        <f t="shared" si="73"/>
        <v>0</v>
      </c>
      <c r="E564" s="2">
        <f t="shared" si="74"/>
        <v>5.5600000000000094E-2</v>
      </c>
      <c r="F564" s="2">
        <f t="shared" si="79"/>
        <v>2.0813472947315819E-2</v>
      </c>
      <c r="G564" s="2">
        <f t="shared" si="79"/>
        <v>3.6201108352633772E-2</v>
      </c>
      <c r="H564" s="2">
        <f t="shared" si="76"/>
        <v>0.57494021300597986</v>
      </c>
      <c r="I564" s="2">
        <f t="shared" si="77"/>
        <v>36.50552625795433</v>
      </c>
    </row>
    <row r="565" spans="1:9" ht="13.5" x14ac:dyDescent="0.25">
      <c r="A565" s="3">
        <f>TITRES_STAT!B568</f>
        <v>43125</v>
      </c>
      <c r="B565" s="5">
        <f>TITRES_STAT!D568</f>
        <v>2.0297000000000001</v>
      </c>
      <c r="C565" s="2">
        <f t="shared" si="72"/>
        <v>-7.4100000000000055E-2</v>
      </c>
      <c r="D565" s="2">
        <f t="shared" si="73"/>
        <v>0</v>
      </c>
      <c r="E565" s="2">
        <f t="shared" si="74"/>
        <v>7.4100000000000055E-2</v>
      </c>
      <c r="F565" s="2">
        <f t="shared" si="79"/>
        <v>1.9326796308221834E-2</v>
      </c>
      <c r="G565" s="2">
        <f t="shared" si="79"/>
        <v>3.8908172041731359E-2</v>
      </c>
      <c r="H565" s="2">
        <f t="shared" si="76"/>
        <v>0.4967284581627911</v>
      </c>
      <c r="I565" s="2">
        <f t="shared" si="77"/>
        <v>33.187613655219522</v>
      </c>
    </row>
    <row r="566" spans="1:9" ht="13.5" x14ac:dyDescent="0.25">
      <c r="A566" s="3">
        <f>TITRES_STAT!B569</f>
        <v>43126</v>
      </c>
      <c r="B566" s="5">
        <f>TITRES_STAT!D569</f>
        <v>1.9925999999999999</v>
      </c>
      <c r="C566" s="2">
        <f t="shared" si="72"/>
        <v>-3.7100000000000133E-2</v>
      </c>
      <c r="D566" s="2">
        <f t="shared" si="73"/>
        <v>0</v>
      </c>
      <c r="E566" s="2">
        <f t="shared" si="74"/>
        <v>3.7100000000000133E-2</v>
      </c>
      <c r="F566" s="2">
        <f t="shared" si="79"/>
        <v>1.7946310857634561E-2</v>
      </c>
      <c r="G566" s="2">
        <f t="shared" si="79"/>
        <v>3.8779016895893414E-2</v>
      </c>
      <c r="H566" s="2">
        <f t="shared" si="76"/>
        <v>0.46278405937451766</v>
      </c>
      <c r="I566" s="2">
        <f t="shared" si="77"/>
        <v>31.637209635194054</v>
      </c>
    </row>
    <row r="567" spans="1:9" ht="13.5" x14ac:dyDescent="0.25">
      <c r="A567" s="3">
        <f>TITRES_STAT!B570</f>
        <v>43129</v>
      </c>
      <c r="B567" s="5">
        <f>TITRES_STAT!D570</f>
        <v>1.8998999999999999</v>
      </c>
      <c r="C567" s="2">
        <f t="shared" si="72"/>
        <v>-9.2700000000000005E-2</v>
      </c>
      <c r="D567" s="2">
        <f t="shared" si="73"/>
        <v>0</v>
      </c>
      <c r="E567" s="2">
        <f t="shared" si="74"/>
        <v>9.2700000000000005E-2</v>
      </c>
      <c r="F567" s="2">
        <f t="shared" si="79"/>
        <v>1.6664431510660663E-2</v>
      </c>
      <c r="G567" s="2">
        <f t="shared" si="79"/>
        <v>4.2630515689043892E-2</v>
      </c>
      <c r="H567" s="2">
        <f t="shared" si="76"/>
        <v>0.39090382185884387</v>
      </c>
      <c r="I567" s="2">
        <f t="shared" si="77"/>
        <v>28.104302807682899</v>
      </c>
    </row>
    <row r="568" spans="1:9" ht="13.5" x14ac:dyDescent="0.25">
      <c r="A568" s="3">
        <f>TITRES_STAT!B571</f>
        <v>43130</v>
      </c>
      <c r="B568" s="5">
        <f>TITRES_STAT!D571</f>
        <v>1.9462999999999999</v>
      </c>
      <c r="C568" s="2">
        <f t="shared" si="72"/>
        <v>4.6399999999999997E-2</v>
      </c>
      <c r="D568" s="2">
        <f t="shared" si="73"/>
        <v>4.6399999999999997E-2</v>
      </c>
      <c r="E568" s="2">
        <f t="shared" si="74"/>
        <v>0</v>
      </c>
      <c r="F568" s="2">
        <f t="shared" si="79"/>
        <v>1.8788400688470618E-2</v>
      </c>
      <c r="G568" s="2">
        <f t="shared" si="79"/>
        <v>3.9585478854112184E-2</v>
      </c>
      <c r="H568" s="2">
        <f t="shared" si="76"/>
        <v>0.47462860706354337</v>
      </c>
      <c r="I568" s="2">
        <f t="shared" si="77"/>
        <v>32.18631489922609</v>
      </c>
    </row>
    <row r="569" spans="1:9" ht="13.5" x14ac:dyDescent="0.25">
      <c r="A569" s="3">
        <f>TITRES_STAT!B572</f>
        <v>43131</v>
      </c>
      <c r="B569" s="5">
        <f>TITRES_STAT!D572</f>
        <v>2.0390000000000001</v>
      </c>
      <c r="C569" s="2">
        <f t="shared" si="72"/>
        <v>9.2700000000000227E-2</v>
      </c>
      <c r="D569" s="2">
        <f t="shared" si="73"/>
        <v>9.2700000000000227E-2</v>
      </c>
      <c r="E569" s="2">
        <f t="shared" si="74"/>
        <v>0</v>
      </c>
      <c r="F569" s="2">
        <f t="shared" si="79"/>
        <v>2.4067800639294163E-2</v>
      </c>
      <c r="G569" s="2">
        <f t="shared" si="79"/>
        <v>3.6757944650247024E-2</v>
      </c>
      <c r="H569" s="2">
        <f t="shared" si="76"/>
        <v>0.65476459220720928</v>
      </c>
      <c r="I569" s="2">
        <f t="shared" si="77"/>
        <v>39.568443468677977</v>
      </c>
    </row>
    <row r="570" spans="1:9" ht="13.5" x14ac:dyDescent="0.25">
      <c r="A570" s="3">
        <f>TITRES_STAT!B573</f>
        <v>43132</v>
      </c>
      <c r="B570" s="5">
        <f>TITRES_STAT!D573</f>
        <v>2.0390000000000001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2.2348672022201723E-2</v>
      </c>
      <c r="G570" s="2">
        <f t="shared" si="79"/>
        <v>3.4132377175229378E-2</v>
      </c>
      <c r="H570" s="2">
        <f t="shared" si="76"/>
        <v>0.65476459220720928</v>
      </c>
      <c r="I570" s="2">
        <f t="shared" si="77"/>
        <v>39.568443468677977</v>
      </c>
    </row>
    <row r="571" spans="1:9" ht="13.5" x14ac:dyDescent="0.25">
      <c r="A571" s="3">
        <f>TITRES_STAT!B574</f>
        <v>43133</v>
      </c>
      <c r="B571" s="5">
        <f>TITRES_STAT!D574</f>
        <v>2.0390000000000001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2.0752338306330172E-2</v>
      </c>
      <c r="G571" s="2">
        <f t="shared" si="79"/>
        <v>3.1694350234141563E-2</v>
      </c>
      <c r="H571" s="2">
        <f t="shared" si="76"/>
        <v>0.65476459220720939</v>
      </c>
      <c r="I571" s="2">
        <f t="shared" si="77"/>
        <v>39.568443468677984</v>
      </c>
    </row>
    <row r="572" spans="1:9" ht="13.5" x14ac:dyDescent="0.25">
      <c r="A572" s="3">
        <f>TITRES_STAT!B575</f>
        <v>43136</v>
      </c>
      <c r="B572" s="5">
        <f>TITRES_STAT!D575</f>
        <v>2.0760000000000001</v>
      </c>
      <c r="C572" s="2">
        <f t="shared" si="72"/>
        <v>3.6999999999999922E-2</v>
      </c>
      <c r="D572" s="2">
        <f t="shared" si="73"/>
        <v>3.6999999999999922E-2</v>
      </c>
      <c r="E572" s="2">
        <f t="shared" si="74"/>
        <v>0</v>
      </c>
      <c r="F572" s="2">
        <f t="shared" si="79"/>
        <v>2.1912885570163725E-2</v>
      </c>
      <c r="G572" s="2">
        <f t="shared" si="79"/>
        <v>2.9430468074560023E-2</v>
      </c>
      <c r="H572" s="2">
        <f t="shared" si="76"/>
        <v>0.7445646299151264</v>
      </c>
      <c r="I572" s="2">
        <f t="shared" si="77"/>
        <v>42.67910842324882</v>
      </c>
    </row>
    <row r="573" spans="1:9" ht="13.5" x14ac:dyDescent="0.25">
      <c r="A573" s="3">
        <f>TITRES_STAT!B576</f>
        <v>43137</v>
      </c>
      <c r="B573" s="5">
        <f>TITRES_STAT!D576</f>
        <v>2.0760000000000001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2.0347679458009173E-2</v>
      </c>
      <c r="G573" s="2">
        <f t="shared" si="80"/>
        <v>2.7328291783520021E-2</v>
      </c>
      <c r="H573" s="2">
        <f t="shared" si="76"/>
        <v>0.7445646299151264</v>
      </c>
      <c r="I573" s="2">
        <f t="shared" si="77"/>
        <v>42.67910842324882</v>
      </c>
    </row>
    <row r="574" spans="1:9" ht="13.5" x14ac:dyDescent="0.25">
      <c r="A574" s="3">
        <f>TITRES_STAT!B577</f>
        <v>43138</v>
      </c>
      <c r="B574" s="5">
        <f>TITRES_STAT!D577</f>
        <v>2.1223999999999998</v>
      </c>
      <c r="C574" s="2">
        <f t="shared" si="72"/>
        <v>4.6399999999999775E-2</v>
      </c>
      <c r="D574" s="2">
        <f t="shared" si="73"/>
        <v>4.6399999999999775E-2</v>
      </c>
      <c r="E574" s="2">
        <f t="shared" si="74"/>
        <v>0</v>
      </c>
      <c r="F574" s="2">
        <f t="shared" si="80"/>
        <v>2.2208559496722787E-2</v>
      </c>
      <c r="G574" s="2">
        <f t="shared" si="80"/>
        <v>2.5376270941840022E-2</v>
      </c>
      <c r="H574" s="2">
        <f t="shared" si="76"/>
        <v>0.87517033324646776</v>
      </c>
      <c r="I574" s="2">
        <f t="shared" si="77"/>
        <v>46.671511261128593</v>
      </c>
    </row>
    <row r="575" spans="1:9" ht="13.5" x14ac:dyDescent="0.25">
      <c r="A575" s="3">
        <f>TITRES_STAT!B578</f>
        <v>43139</v>
      </c>
      <c r="B575" s="5">
        <f>TITRES_STAT!D578</f>
        <v>2.1223999999999998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2.0622233818385443E-2</v>
      </c>
      <c r="G575" s="2">
        <f t="shared" si="80"/>
        <v>2.3563680160280018E-2</v>
      </c>
      <c r="H575" s="2">
        <f t="shared" si="76"/>
        <v>0.87517033324646765</v>
      </c>
      <c r="I575" s="2">
        <f t="shared" si="77"/>
        <v>46.671511261128586</v>
      </c>
    </row>
    <row r="576" spans="1:9" ht="13.5" x14ac:dyDescent="0.25">
      <c r="A576" s="3">
        <f>TITRES_STAT!B579</f>
        <v>43140</v>
      </c>
      <c r="B576" s="5">
        <f>TITRES_STAT!D579</f>
        <v>2.2058</v>
      </c>
      <c r="C576" s="2">
        <f t="shared" si="72"/>
        <v>8.3400000000000141E-2</v>
      </c>
      <c r="D576" s="2">
        <f t="shared" si="73"/>
        <v>8.3400000000000141E-2</v>
      </c>
      <c r="E576" s="2">
        <f t="shared" si="74"/>
        <v>0</v>
      </c>
      <c r="F576" s="2">
        <f t="shared" si="80"/>
        <v>2.5106359974215064E-2</v>
      </c>
      <c r="G576" s="2">
        <f t="shared" si="80"/>
        <v>2.1880560148831444E-2</v>
      </c>
      <c r="H576" s="2">
        <f t="shared" si="76"/>
        <v>1.1474276619721684</v>
      </c>
      <c r="I576" s="2">
        <f t="shared" si="77"/>
        <v>53.43265723411546</v>
      </c>
    </row>
    <row r="577" spans="1:9" ht="13.5" x14ac:dyDescent="0.25">
      <c r="A577" s="3">
        <f>TITRES_STAT!B580</f>
        <v>43143</v>
      </c>
      <c r="B577" s="5">
        <f>TITRES_STAT!D580</f>
        <v>2.2242999999999999</v>
      </c>
      <c r="C577" s="2">
        <f t="shared" si="72"/>
        <v>1.8499999999999961E-2</v>
      </c>
      <c r="D577" s="2">
        <f t="shared" si="73"/>
        <v>1.8499999999999961E-2</v>
      </c>
      <c r="E577" s="2">
        <f t="shared" si="74"/>
        <v>0</v>
      </c>
      <c r="F577" s="2">
        <f t="shared" si="80"/>
        <v>2.4634477118913985E-2</v>
      </c>
      <c r="G577" s="2">
        <f t="shared" si="80"/>
        <v>2.0317662995343485E-2</v>
      </c>
      <c r="H577" s="2">
        <f t="shared" si="76"/>
        <v>1.2124660756780861</v>
      </c>
      <c r="I577" s="2">
        <f t="shared" si="77"/>
        <v>54.801566858216539</v>
      </c>
    </row>
    <row r="578" spans="1:9" ht="13.5" x14ac:dyDescent="0.25">
      <c r="A578" s="3">
        <f>TITRES_STAT!B581</f>
        <v>43144</v>
      </c>
      <c r="B578" s="5">
        <f>TITRES_STAT!D581</f>
        <v>2.2242999999999999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2.2874871610420129E-2</v>
      </c>
      <c r="G578" s="2">
        <f t="shared" si="80"/>
        <v>1.8866401352818949E-2</v>
      </c>
      <c r="H578" s="2">
        <f t="shared" si="76"/>
        <v>1.2124660756780863</v>
      </c>
      <c r="I578" s="2">
        <f t="shared" si="77"/>
        <v>54.801566858216539</v>
      </c>
    </row>
    <row r="579" spans="1:9" ht="13.5" x14ac:dyDescent="0.25">
      <c r="A579" s="3">
        <f>TITRES_STAT!B582</f>
        <v>43145</v>
      </c>
      <c r="B579" s="5">
        <f>TITRES_STAT!D582</f>
        <v>2.2151000000000001</v>
      </c>
      <c r="C579" s="2">
        <f t="shared" ref="C579:C642" si="81">B579-B578</f>
        <v>-9.1999999999998749E-3</v>
      </c>
      <c r="D579" s="2">
        <f t="shared" ref="D579:D642" si="82">IF(C579&gt;0,C579,0)</f>
        <v>0</v>
      </c>
      <c r="E579" s="2">
        <f t="shared" ref="E579:E642" si="83">IF(C579&lt;0,-C579,0)</f>
        <v>9.1999999999998749E-3</v>
      </c>
      <c r="F579" s="2">
        <f t="shared" si="80"/>
        <v>2.1240952209675836E-2</v>
      </c>
      <c r="G579" s="2">
        <f t="shared" si="80"/>
        <v>1.8175944113331875E-2</v>
      </c>
      <c r="H579" s="2">
        <f t="shared" si="76"/>
        <v>1.1686299252040397</v>
      </c>
      <c r="I579" s="2">
        <f t="shared" si="77"/>
        <v>53.887936877661915</v>
      </c>
    </row>
    <row r="580" spans="1:9" ht="13.5" x14ac:dyDescent="0.25">
      <c r="A580" s="3">
        <f>TITRES_STAT!B583</f>
        <v>43146</v>
      </c>
      <c r="B580" s="5">
        <f>TITRES_STAT!D583</f>
        <v>2.2151000000000001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1.9723741337556135E-2</v>
      </c>
      <c r="G580" s="2">
        <f t="shared" si="80"/>
        <v>1.6877662390951027E-2</v>
      </c>
      <c r="H580" s="2">
        <f t="shared" si="76"/>
        <v>1.16862992520404</v>
      </c>
      <c r="I580" s="2">
        <f t="shared" si="77"/>
        <v>53.887936877661915</v>
      </c>
    </row>
    <row r="581" spans="1:9" ht="13.5" x14ac:dyDescent="0.25">
      <c r="A581" s="3">
        <f>TITRES_STAT!B584</f>
        <v>43147</v>
      </c>
      <c r="B581" s="5">
        <f>TITRES_STAT!D584</f>
        <v>2.2614000000000001</v>
      </c>
      <c r="C581" s="2">
        <f t="shared" si="81"/>
        <v>4.6300000000000008E-2</v>
      </c>
      <c r="D581" s="2">
        <f t="shared" si="82"/>
        <v>4.6300000000000008E-2</v>
      </c>
      <c r="E581" s="2">
        <f t="shared" si="83"/>
        <v>0</v>
      </c>
      <c r="F581" s="2">
        <f t="shared" si="80"/>
        <v>2.1622045527730699E-2</v>
      </c>
      <c r="G581" s="2">
        <f t="shared" si="80"/>
        <v>1.5672115077311668E-2</v>
      </c>
      <c r="H581" s="2">
        <f t="shared" si="76"/>
        <v>1.3796507632229342</v>
      </c>
      <c r="I581" s="2">
        <f t="shared" si="77"/>
        <v>57.977026904333343</v>
      </c>
    </row>
    <row r="582" spans="1:9" ht="13.5" x14ac:dyDescent="0.25">
      <c r="A582" s="3">
        <f>TITRES_STAT!B585</f>
        <v>43150</v>
      </c>
      <c r="B582" s="5">
        <f>TITRES_STAT!D585</f>
        <v>2.2242999999999999</v>
      </c>
      <c r="C582" s="2">
        <f t="shared" si="81"/>
        <v>-3.7100000000000133E-2</v>
      </c>
      <c r="D582" s="2">
        <f t="shared" si="82"/>
        <v>0</v>
      </c>
      <c r="E582" s="2">
        <f t="shared" si="83"/>
        <v>3.7100000000000133E-2</v>
      </c>
      <c r="F582" s="2">
        <f t="shared" si="80"/>
        <v>2.0077613704321366E-2</v>
      </c>
      <c r="G582" s="2">
        <f t="shared" si="80"/>
        <v>1.7202678286075128E-2</v>
      </c>
      <c r="H582" s="2">
        <f t="shared" si="76"/>
        <v>1.1671213848469968</v>
      </c>
      <c r="I582" s="2">
        <f t="shared" si="77"/>
        <v>53.855838118149435</v>
      </c>
    </row>
    <row r="583" spans="1:9" ht="13.5" x14ac:dyDescent="0.25">
      <c r="A583" s="3">
        <f>TITRES_STAT!B586</f>
        <v>43151</v>
      </c>
      <c r="B583" s="5">
        <f>TITRES_STAT!D586</f>
        <v>2.2242999999999999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1.8643498439726982E-2</v>
      </c>
      <c r="G583" s="2">
        <f t="shared" si="80"/>
        <v>1.5973915551355477E-2</v>
      </c>
      <c r="H583" s="2">
        <f t="shared" si="76"/>
        <v>1.1671213848469968</v>
      </c>
      <c r="I583" s="2">
        <f t="shared" si="77"/>
        <v>53.855838118149435</v>
      </c>
    </row>
    <row r="584" spans="1:9" ht="13.5" x14ac:dyDescent="0.25">
      <c r="A584" s="3">
        <f>TITRES_STAT!B587</f>
        <v>43152</v>
      </c>
      <c r="B584" s="5">
        <f>TITRES_STAT!D587</f>
        <v>2.2242999999999999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1.7311819979746481E-2</v>
      </c>
      <c r="G584" s="2">
        <f t="shared" si="80"/>
        <v>1.4832921583401515E-2</v>
      </c>
      <c r="H584" s="2">
        <f t="shared" si="76"/>
        <v>1.1671213848469966</v>
      </c>
      <c r="I584" s="2">
        <f t="shared" si="77"/>
        <v>53.855838118149435</v>
      </c>
    </row>
    <row r="585" spans="1:9" ht="13.5" x14ac:dyDescent="0.25">
      <c r="A585" s="3">
        <f>TITRES_STAT!B588</f>
        <v>43153</v>
      </c>
      <c r="B585" s="5">
        <f>TITRES_STAT!D588</f>
        <v>2.1594000000000002</v>
      </c>
      <c r="C585" s="2">
        <f t="shared" si="81"/>
        <v>-6.4899999999999736E-2</v>
      </c>
      <c r="D585" s="2">
        <f t="shared" si="82"/>
        <v>0</v>
      </c>
      <c r="E585" s="2">
        <f t="shared" si="83"/>
        <v>6.4899999999999736E-2</v>
      </c>
      <c r="F585" s="2">
        <f t="shared" si="80"/>
        <v>1.6075261409764587E-2</v>
      </c>
      <c r="G585" s="2">
        <f t="shared" si="80"/>
        <v>1.8409141470301389E-2</v>
      </c>
      <c r="H585" s="2">
        <f t="shared" si="76"/>
        <v>0.8732216782459985</v>
      </c>
      <c r="I585" s="2">
        <f t="shared" si="77"/>
        <v>46.616035271577921</v>
      </c>
    </row>
    <row r="586" spans="1:9" ht="13.5" x14ac:dyDescent="0.25">
      <c r="A586" s="3">
        <f>TITRES_STAT!B589</f>
        <v>43154</v>
      </c>
      <c r="B586" s="5">
        <f>TITRES_STAT!D589</f>
        <v>2.1038000000000001</v>
      </c>
      <c r="C586" s="2">
        <f t="shared" si="81"/>
        <v>-5.5600000000000094E-2</v>
      </c>
      <c r="D586" s="2">
        <f t="shared" si="82"/>
        <v>0</v>
      </c>
      <c r="E586" s="2">
        <f t="shared" si="83"/>
        <v>5.5600000000000094E-2</v>
      </c>
      <c r="F586" s="2">
        <f t="shared" si="80"/>
        <v>1.4927028451924259E-2</v>
      </c>
      <c r="G586" s="2">
        <f t="shared" si="80"/>
        <v>2.1065631365279867E-2</v>
      </c>
      <c r="H586" s="2">
        <f t="shared" si="76"/>
        <v>0.70859630044256905</v>
      </c>
      <c r="I586" s="2">
        <f t="shared" si="77"/>
        <v>41.472423899023127</v>
      </c>
    </row>
    <row r="587" spans="1:9" ht="13.5" x14ac:dyDescent="0.25">
      <c r="A587" s="3">
        <f>TITRES_STAT!B590</f>
        <v>43157</v>
      </c>
      <c r="B587" s="5">
        <f>TITRES_STAT!D590</f>
        <v>2.1408999999999998</v>
      </c>
      <c r="C587" s="2">
        <f t="shared" si="81"/>
        <v>3.7099999999999689E-2</v>
      </c>
      <c r="D587" s="2">
        <f t="shared" si="82"/>
        <v>3.7099999999999689E-2</v>
      </c>
      <c r="E587" s="2">
        <f t="shared" si="83"/>
        <v>0</v>
      </c>
      <c r="F587" s="2">
        <f t="shared" si="80"/>
        <v>1.6510812133929648E-2</v>
      </c>
      <c r="G587" s="2">
        <f t="shared" si="80"/>
        <v>1.9560943410617017E-2</v>
      </c>
      <c r="H587" s="2">
        <f t="shared" si="76"/>
        <v>0.84407033890646288</v>
      </c>
      <c r="I587" s="2">
        <f t="shared" si="77"/>
        <v>45.772133583960688</v>
      </c>
    </row>
    <row r="588" spans="1:9" ht="13.5" x14ac:dyDescent="0.25">
      <c r="A588" s="3">
        <f>TITRES_STAT!B591</f>
        <v>43158</v>
      </c>
      <c r="B588" s="5">
        <f>TITRES_STAT!D591</f>
        <v>2.0482</v>
      </c>
      <c r="C588" s="2">
        <f t="shared" si="81"/>
        <v>-9.2699999999999783E-2</v>
      </c>
      <c r="D588" s="2">
        <f t="shared" si="82"/>
        <v>0</v>
      </c>
      <c r="E588" s="2">
        <f t="shared" si="83"/>
        <v>9.2699999999999783E-2</v>
      </c>
      <c r="F588" s="2">
        <f t="shared" si="80"/>
        <v>1.533146841007753E-2</v>
      </c>
      <c r="G588" s="2">
        <f t="shared" si="80"/>
        <v>2.4785161738430071E-2</v>
      </c>
      <c r="H588" s="2">
        <f t="shared" si="76"/>
        <v>0.61857447499750096</v>
      </c>
      <c r="I588" s="2">
        <f t="shared" si="77"/>
        <v>38.217238968781842</v>
      </c>
    </row>
    <row r="589" spans="1:9" ht="13.5" x14ac:dyDescent="0.25">
      <c r="A589" s="3">
        <f>TITRES_STAT!B592</f>
        <v>43159</v>
      </c>
      <c r="B589" s="5">
        <f>TITRES_STAT!D592</f>
        <v>2.0390000000000001</v>
      </c>
      <c r="C589" s="2">
        <f t="shared" si="81"/>
        <v>-9.1999999999998749E-3</v>
      </c>
      <c r="D589" s="2">
        <f t="shared" si="82"/>
        <v>0</v>
      </c>
      <c r="E589" s="2">
        <f t="shared" si="83"/>
        <v>9.1999999999998749E-3</v>
      </c>
      <c r="F589" s="2">
        <f t="shared" ref="F589:G604" si="84">((F588*13)+D589)/14</f>
        <v>1.423636352364342E-2</v>
      </c>
      <c r="G589" s="2">
        <f t="shared" si="84"/>
        <v>2.367193589997077E-2</v>
      </c>
      <c r="H589" s="2">
        <f t="shared" si="76"/>
        <v>0.60140258844064376</v>
      </c>
      <c r="I589" s="2">
        <f t="shared" si="77"/>
        <v>37.554740624358296</v>
      </c>
    </row>
    <row r="590" spans="1:9" ht="13.5" x14ac:dyDescent="0.25">
      <c r="A590" s="3">
        <f>TITRES_STAT!B593</f>
        <v>43160</v>
      </c>
      <c r="B590" s="5">
        <f>TITRES_STAT!D593</f>
        <v>2.1131000000000002</v>
      </c>
      <c r="C590" s="2">
        <f t="shared" si="81"/>
        <v>7.4100000000000055E-2</v>
      </c>
      <c r="D590" s="2">
        <f t="shared" si="82"/>
        <v>7.4100000000000055E-2</v>
      </c>
      <c r="E590" s="2">
        <f t="shared" si="83"/>
        <v>0</v>
      </c>
      <c r="F590" s="2">
        <f t="shared" si="84"/>
        <v>1.8512337557668894E-2</v>
      </c>
      <c r="G590" s="2">
        <f t="shared" si="84"/>
        <v>2.198108333568714E-2</v>
      </c>
      <c r="H590" s="2">
        <f t="shared" si="76"/>
        <v>0.84219404817111077</v>
      </c>
      <c r="I590" s="2">
        <f t="shared" si="77"/>
        <v>45.716902028167027</v>
      </c>
    </row>
    <row r="591" spans="1:9" ht="13.5" x14ac:dyDescent="0.25">
      <c r="A591" s="3">
        <f>TITRES_STAT!B594</f>
        <v>43161</v>
      </c>
      <c r="B591" s="5">
        <f>TITRES_STAT!D594</f>
        <v>2.0575000000000001</v>
      </c>
      <c r="C591" s="2">
        <f t="shared" si="81"/>
        <v>-5.5600000000000094E-2</v>
      </c>
      <c r="D591" s="2">
        <f t="shared" si="82"/>
        <v>0</v>
      </c>
      <c r="E591" s="2">
        <f t="shared" si="83"/>
        <v>5.5600000000000094E-2</v>
      </c>
      <c r="F591" s="2">
        <f t="shared" si="84"/>
        <v>1.7190027732121117E-2</v>
      </c>
      <c r="G591" s="2">
        <f t="shared" si="84"/>
        <v>2.4382434525995207E-2</v>
      </c>
      <c r="H591" s="2">
        <f t="shared" si="76"/>
        <v>0.7050168724453687</v>
      </c>
      <c r="I591" s="2">
        <f t="shared" si="77"/>
        <v>41.349554003780597</v>
      </c>
    </row>
    <row r="592" spans="1:9" ht="13.5" x14ac:dyDescent="0.25">
      <c r="A592" s="3">
        <f>TITRES_STAT!B595</f>
        <v>43164</v>
      </c>
      <c r="B592" s="5">
        <f>TITRES_STAT!D595</f>
        <v>2.0945999999999998</v>
      </c>
      <c r="C592" s="2">
        <f t="shared" si="81"/>
        <v>3.7099999999999689E-2</v>
      </c>
      <c r="D592" s="2">
        <f t="shared" si="82"/>
        <v>3.7099999999999689E-2</v>
      </c>
      <c r="E592" s="2">
        <f t="shared" si="83"/>
        <v>0</v>
      </c>
      <c r="F592" s="2">
        <f t="shared" si="84"/>
        <v>1.8612168608398157E-2</v>
      </c>
      <c r="G592" s="2">
        <f t="shared" si="84"/>
        <v>2.2640832059852695E-2</v>
      </c>
      <c r="H592" s="2">
        <f t="shared" si="76"/>
        <v>0.82206204079406309</v>
      </c>
      <c r="I592" s="2">
        <f t="shared" si="77"/>
        <v>45.117126771150154</v>
      </c>
    </row>
    <row r="593" spans="1:9" ht="13.5" x14ac:dyDescent="0.25">
      <c r="A593" s="3">
        <f>TITRES_STAT!B596</f>
        <v>43165</v>
      </c>
      <c r="B593" s="5">
        <f>TITRES_STAT!D596</f>
        <v>2.0945999999999998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1.7282727993512572E-2</v>
      </c>
      <c r="G593" s="2">
        <f t="shared" si="84"/>
        <v>2.1023629769863217E-2</v>
      </c>
      <c r="H593" s="2">
        <f t="shared" ref="H593:H656" si="85">F593/G593</f>
        <v>0.82206204079406298</v>
      </c>
      <c r="I593" s="2">
        <f t="shared" ref="I593:I656" si="86">IF(G593=0,100,100-(100/(1+H593)))</f>
        <v>45.117126771150154</v>
      </c>
    </row>
    <row r="594" spans="1:9" ht="13.5" x14ac:dyDescent="0.25">
      <c r="A594" s="3">
        <f>TITRES_STAT!B597</f>
        <v>43166</v>
      </c>
      <c r="B594" s="5">
        <f>TITRES_STAT!D597</f>
        <v>2.1038000000000001</v>
      </c>
      <c r="C594" s="2">
        <f t="shared" si="81"/>
        <v>9.200000000000319E-3</v>
      </c>
      <c r="D594" s="2">
        <f t="shared" si="82"/>
        <v>9.200000000000319E-3</v>
      </c>
      <c r="E594" s="2">
        <f t="shared" si="83"/>
        <v>0</v>
      </c>
      <c r="F594" s="2">
        <f t="shared" si="84"/>
        <v>1.6705390279690268E-2</v>
      </c>
      <c r="G594" s="2">
        <f t="shared" si="84"/>
        <v>1.9521941929158702E-2</v>
      </c>
      <c r="H594" s="2">
        <f t="shared" si="85"/>
        <v>0.85572379737173954</v>
      </c>
      <c r="I594" s="2">
        <f t="shared" si="86"/>
        <v>46.112670354483818</v>
      </c>
    </row>
    <row r="595" spans="1:9" ht="13.5" x14ac:dyDescent="0.25">
      <c r="A595" s="3">
        <f>TITRES_STAT!B598</f>
        <v>43167</v>
      </c>
      <c r="B595" s="5">
        <f>TITRES_STAT!D598</f>
        <v>2.1038000000000001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1.5512148116855249E-2</v>
      </c>
      <c r="G595" s="2">
        <f t="shared" si="84"/>
        <v>1.8127517505647367E-2</v>
      </c>
      <c r="H595" s="2">
        <f t="shared" si="85"/>
        <v>0.85572379737173954</v>
      </c>
      <c r="I595" s="2">
        <f t="shared" si="86"/>
        <v>46.112670354483818</v>
      </c>
    </row>
    <row r="596" spans="1:9" ht="13.5" x14ac:dyDescent="0.25">
      <c r="A596" s="3">
        <f>TITRES_STAT!B599</f>
        <v>43168</v>
      </c>
      <c r="B596" s="5">
        <f>TITRES_STAT!D599</f>
        <v>2.0668000000000002</v>
      </c>
      <c r="C596" s="2">
        <f t="shared" si="81"/>
        <v>-3.6999999999999922E-2</v>
      </c>
      <c r="D596" s="2">
        <f t="shared" si="82"/>
        <v>0</v>
      </c>
      <c r="E596" s="2">
        <f t="shared" si="83"/>
        <v>3.6999999999999922E-2</v>
      </c>
      <c r="F596" s="2">
        <f t="shared" si="84"/>
        <v>1.4404137537079875E-2</v>
      </c>
      <c r="G596" s="2">
        <f t="shared" si="84"/>
        <v>1.947555196952969E-2</v>
      </c>
      <c r="H596" s="2">
        <f t="shared" si="85"/>
        <v>0.73960099100737919</v>
      </c>
      <c r="I596" s="2">
        <f t="shared" si="86"/>
        <v>42.515553556858251</v>
      </c>
    </row>
    <row r="597" spans="1:9" ht="13.5" x14ac:dyDescent="0.25">
      <c r="A597" s="3">
        <f>TITRES_STAT!B600</f>
        <v>43171</v>
      </c>
      <c r="B597" s="5">
        <f>TITRES_STAT!D600</f>
        <v>2.0204</v>
      </c>
      <c r="C597" s="2">
        <f t="shared" si="81"/>
        <v>-4.6400000000000219E-2</v>
      </c>
      <c r="D597" s="2">
        <f t="shared" si="82"/>
        <v>0</v>
      </c>
      <c r="E597" s="2">
        <f t="shared" si="83"/>
        <v>4.6400000000000219E-2</v>
      </c>
      <c r="F597" s="2">
        <f t="shared" si="84"/>
        <v>1.3375270570145597E-2</v>
      </c>
      <c r="G597" s="2">
        <f t="shared" si="84"/>
        <v>2.1398726828849014E-2</v>
      </c>
      <c r="H597" s="2">
        <f t="shared" si="85"/>
        <v>0.62504983016622873</v>
      </c>
      <c r="I597" s="2">
        <f t="shared" si="86"/>
        <v>38.463425463223579</v>
      </c>
    </row>
    <row r="598" spans="1:9" ht="13.5" x14ac:dyDescent="0.25">
      <c r="A598" s="3">
        <f>TITRES_STAT!B601</f>
        <v>43172</v>
      </c>
      <c r="B598" s="5">
        <f>TITRES_STAT!D601</f>
        <v>2.0019</v>
      </c>
      <c r="C598" s="2">
        <f t="shared" si="81"/>
        <v>-1.8499999999999961E-2</v>
      </c>
      <c r="D598" s="2">
        <f t="shared" si="82"/>
        <v>0</v>
      </c>
      <c r="E598" s="2">
        <f t="shared" si="83"/>
        <v>1.8499999999999961E-2</v>
      </c>
      <c r="F598" s="2">
        <f t="shared" si="84"/>
        <v>1.2419894100849482E-2</v>
      </c>
      <c r="G598" s="2">
        <f t="shared" si="84"/>
        <v>2.1191674912502654E-2</v>
      </c>
      <c r="H598" s="2">
        <f t="shared" si="85"/>
        <v>0.58607420848655989</v>
      </c>
      <c r="I598" s="2">
        <f t="shared" si="86"/>
        <v>36.951247637132624</v>
      </c>
    </row>
    <row r="599" spans="1:9" ht="13.5" x14ac:dyDescent="0.25">
      <c r="A599" s="3">
        <f>TITRES_STAT!B602</f>
        <v>43173</v>
      </c>
      <c r="B599" s="5">
        <f>TITRES_STAT!D602</f>
        <v>1.9648000000000001</v>
      </c>
      <c r="C599" s="2">
        <f t="shared" si="81"/>
        <v>-3.7099999999999911E-2</v>
      </c>
      <c r="D599" s="2">
        <f t="shared" si="82"/>
        <v>0</v>
      </c>
      <c r="E599" s="2">
        <f t="shared" si="83"/>
        <v>3.7099999999999911E-2</v>
      </c>
      <c r="F599" s="2">
        <f t="shared" si="84"/>
        <v>1.1532758807931661E-2</v>
      </c>
      <c r="G599" s="2">
        <f t="shared" si="84"/>
        <v>2.2327983847323884E-2</v>
      </c>
      <c r="H599" s="2">
        <f t="shared" si="85"/>
        <v>0.5165159060841007</v>
      </c>
      <c r="I599" s="2">
        <f t="shared" si="86"/>
        <v>34.059379397993368</v>
      </c>
    </row>
    <row r="600" spans="1:9" ht="13.5" x14ac:dyDescent="0.25">
      <c r="A600" s="3">
        <f>TITRES_STAT!B603</f>
        <v>43174</v>
      </c>
      <c r="B600" s="5">
        <f>TITRES_STAT!D603</f>
        <v>2.0482</v>
      </c>
      <c r="C600" s="2">
        <f t="shared" si="81"/>
        <v>8.3399999999999919E-2</v>
      </c>
      <c r="D600" s="2">
        <f t="shared" si="82"/>
        <v>8.3399999999999919E-2</v>
      </c>
      <c r="E600" s="2">
        <f t="shared" si="83"/>
        <v>0</v>
      </c>
      <c r="F600" s="2">
        <f t="shared" si="84"/>
        <v>1.6666133178793681E-2</v>
      </c>
      <c r="G600" s="2">
        <f t="shared" si="84"/>
        <v>2.0733127858229318E-2</v>
      </c>
      <c r="H600" s="2">
        <f t="shared" si="85"/>
        <v>0.80384075633713992</v>
      </c>
      <c r="I600" s="2">
        <f t="shared" si="86"/>
        <v>44.562733906146491</v>
      </c>
    </row>
    <row r="601" spans="1:9" ht="13.5" x14ac:dyDescent="0.25">
      <c r="A601" s="3">
        <f>TITRES_STAT!B604</f>
        <v>43175</v>
      </c>
      <c r="B601" s="5">
        <f>TITRES_STAT!D604</f>
        <v>2.0482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1.5475695094594132E-2</v>
      </c>
      <c r="G601" s="2">
        <f t="shared" si="84"/>
        <v>1.9252190154070082E-2</v>
      </c>
      <c r="H601" s="2">
        <f t="shared" si="85"/>
        <v>0.80384075633713992</v>
      </c>
      <c r="I601" s="2">
        <f t="shared" si="86"/>
        <v>44.562733906146491</v>
      </c>
    </row>
    <row r="602" spans="1:9" ht="13.5" x14ac:dyDescent="0.25">
      <c r="A602" s="3">
        <f>TITRES_STAT!B605</f>
        <v>43178</v>
      </c>
      <c r="B602" s="5">
        <f>TITRES_STAT!D605</f>
        <v>2.0760000000000001</v>
      </c>
      <c r="C602" s="2">
        <f t="shared" si="81"/>
        <v>2.7800000000000047E-2</v>
      </c>
      <c r="D602" s="2">
        <f t="shared" si="82"/>
        <v>2.7800000000000047E-2</v>
      </c>
      <c r="E602" s="2">
        <f t="shared" si="83"/>
        <v>0</v>
      </c>
      <c r="F602" s="2">
        <f t="shared" si="84"/>
        <v>1.6356002587837412E-2</v>
      </c>
      <c r="G602" s="2">
        <f t="shared" si="84"/>
        <v>1.7877033714493649E-2</v>
      </c>
      <c r="H602" s="2">
        <f t="shared" si="85"/>
        <v>0.91491702980774303</v>
      </c>
      <c r="I602" s="2">
        <f t="shared" si="86"/>
        <v>47.778416274234104</v>
      </c>
    </row>
    <row r="603" spans="1:9" ht="13.5" x14ac:dyDescent="0.25">
      <c r="A603" s="3">
        <f>TITRES_STAT!B606</f>
        <v>43180</v>
      </c>
      <c r="B603" s="5">
        <f>TITRES_STAT!D606</f>
        <v>2.0204</v>
      </c>
      <c r="C603" s="2">
        <f t="shared" si="81"/>
        <v>-5.5600000000000094E-2</v>
      </c>
      <c r="D603" s="2">
        <f t="shared" si="82"/>
        <v>0</v>
      </c>
      <c r="E603" s="2">
        <f t="shared" si="83"/>
        <v>5.5600000000000094E-2</v>
      </c>
      <c r="F603" s="2">
        <f t="shared" si="84"/>
        <v>1.5187716688706169E-2</v>
      </c>
      <c r="G603" s="2">
        <f t="shared" si="84"/>
        <v>2.0571531306315536E-2</v>
      </c>
      <c r="H603" s="2">
        <f t="shared" si="85"/>
        <v>0.73828809642593229</v>
      </c>
      <c r="I603" s="2">
        <f t="shared" si="86"/>
        <v>42.472136692641186</v>
      </c>
    </row>
    <row r="604" spans="1:9" ht="13.5" x14ac:dyDescent="0.25">
      <c r="A604" s="3">
        <f>TITRES_STAT!B607</f>
        <v>43181</v>
      </c>
      <c r="B604" s="5">
        <f>TITRES_STAT!D607</f>
        <v>2.0668000000000002</v>
      </c>
      <c r="C604" s="2">
        <f t="shared" si="81"/>
        <v>4.6400000000000219E-2</v>
      </c>
      <c r="D604" s="2">
        <f t="shared" si="82"/>
        <v>4.6400000000000219E-2</v>
      </c>
      <c r="E604" s="2">
        <f t="shared" si="83"/>
        <v>0</v>
      </c>
      <c r="F604" s="2">
        <f t="shared" si="84"/>
        <v>1.7417165496655746E-2</v>
      </c>
      <c r="G604" s="2">
        <f t="shared" si="84"/>
        <v>1.9102136213007281E-2</v>
      </c>
      <c r="H604" s="2">
        <f t="shared" si="85"/>
        <v>0.9117915034443016</v>
      </c>
      <c r="I604" s="2">
        <f t="shared" si="86"/>
        <v>47.693040888695727</v>
      </c>
    </row>
    <row r="605" spans="1:9" ht="13.5" x14ac:dyDescent="0.25">
      <c r="A605" s="3">
        <f>TITRES_STAT!B608</f>
        <v>43182</v>
      </c>
      <c r="B605" s="5">
        <f>TITRES_STAT!D608</f>
        <v>2.0575000000000001</v>
      </c>
      <c r="C605" s="2">
        <f t="shared" si="81"/>
        <v>-9.300000000000086E-3</v>
      </c>
      <c r="D605" s="2">
        <f t="shared" si="82"/>
        <v>0</v>
      </c>
      <c r="E605" s="2">
        <f t="shared" si="83"/>
        <v>9.300000000000086E-3</v>
      </c>
      <c r="F605" s="2">
        <f t="shared" ref="F605:G620" si="87">((F604*13)+D605)/14</f>
        <v>1.6173082246894621E-2</v>
      </c>
      <c r="G605" s="2">
        <f t="shared" si="87"/>
        <v>1.8401983626363909E-2</v>
      </c>
      <c r="H605" s="2">
        <f t="shared" si="85"/>
        <v>0.87887711321099016</v>
      </c>
      <c r="I605" s="2">
        <f t="shared" si="86"/>
        <v>46.776721427459094</v>
      </c>
    </row>
    <row r="606" spans="1:9" ht="13.5" x14ac:dyDescent="0.25">
      <c r="A606" s="3">
        <f>TITRES_STAT!B609</f>
        <v>43185</v>
      </c>
      <c r="B606" s="5">
        <f>TITRES_STAT!D609</f>
        <v>2.0575000000000001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1.5017862086402147E-2</v>
      </c>
      <c r="G606" s="2">
        <f t="shared" si="87"/>
        <v>1.7087556224480775E-2</v>
      </c>
      <c r="H606" s="2">
        <f t="shared" si="85"/>
        <v>0.87887711321099005</v>
      </c>
      <c r="I606" s="2">
        <f t="shared" si="86"/>
        <v>46.776721427459094</v>
      </c>
    </row>
    <row r="607" spans="1:9" ht="13.5" x14ac:dyDescent="0.25">
      <c r="A607" s="3">
        <f>TITRES_STAT!B610</f>
        <v>43186</v>
      </c>
      <c r="B607" s="5">
        <f>TITRES_STAT!D610</f>
        <v>2.0297000000000001</v>
      </c>
      <c r="C607" s="2">
        <f t="shared" si="81"/>
        <v>-2.7800000000000047E-2</v>
      </c>
      <c r="D607" s="2">
        <f t="shared" si="82"/>
        <v>0</v>
      </c>
      <c r="E607" s="2">
        <f t="shared" si="83"/>
        <v>2.7800000000000047E-2</v>
      </c>
      <c r="F607" s="2">
        <f t="shared" si="87"/>
        <v>1.3945157651659138E-2</v>
      </c>
      <c r="G607" s="2">
        <f t="shared" si="87"/>
        <v>1.7852730779875009E-2</v>
      </c>
      <c r="H607" s="2">
        <f t="shared" si="85"/>
        <v>0.78112182520442242</v>
      </c>
      <c r="I607" s="2">
        <f t="shared" si="86"/>
        <v>43.855609097079679</v>
      </c>
    </row>
    <row r="608" spans="1:9" ht="13.5" x14ac:dyDescent="0.25">
      <c r="A608" s="3">
        <f>TITRES_STAT!B611</f>
        <v>43187</v>
      </c>
      <c r="B608" s="5">
        <f>TITRES_STAT!D611</f>
        <v>2.0390000000000001</v>
      </c>
      <c r="C608" s="2">
        <f t="shared" si="81"/>
        <v>9.300000000000086E-3</v>
      </c>
      <c r="D608" s="2">
        <f t="shared" si="82"/>
        <v>9.300000000000086E-3</v>
      </c>
      <c r="E608" s="2">
        <f t="shared" si="83"/>
        <v>0</v>
      </c>
      <c r="F608" s="2">
        <f t="shared" si="87"/>
        <v>1.3613360676540634E-2</v>
      </c>
      <c r="G608" s="2">
        <f t="shared" si="87"/>
        <v>1.6577535724169652E-2</v>
      </c>
      <c r="H608" s="2">
        <f t="shared" si="85"/>
        <v>0.82119326436996776</v>
      </c>
      <c r="I608" s="2">
        <f t="shared" si="86"/>
        <v>45.090945614388446</v>
      </c>
    </row>
    <row r="609" spans="1:9" ht="13.5" x14ac:dyDescent="0.25">
      <c r="A609" s="3">
        <f>TITRES_STAT!B612</f>
        <v>43188</v>
      </c>
      <c r="B609" s="5">
        <f>TITRES_STAT!D612</f>
        <v>2.0297000000000001</v>
      </c>
      <c r="C609" s="2">
        <f t="shared" si="81"/>
        <v>-9.300000000000086E-3</v>
      </c>
      <c r="D609" s="2">
        <f t="shared" si="82"/>
        <v>0</v>
      </c>
      <c r="E609" s="2">
        <f t="shared" si="83"/>
        <v>9.300000000000086E-3</v>
      </c>
      <c r="F609" s="2">
        <f t="shared" si="87"/>
        <v>1.2640977771073444E-2</v>
      </c>
      <c r="G609" s="2">
        <f t="shared" si="87"/>
        <v>1.6057711743871824E-2</v>
      </c>
      <c r="H609" s="2">
        <f t="shared" si="85"/>
        <v>0.78722161492889398</v>
      </c>
      <c r="I609" s="2">
        <f t="shared" si="86"/>
        <v>44.047229977140482</v>
      </c>
    </row>
    <row r="610" spans="1:9" ht="13.5" x14ac:dyDescent="0.25">
      <c r="A610" s="3">
        <f>TITRES_STAT!B613</f>
        <v>43189</v>
      </c>
      <c r="B610" s="5">
        <f>TITRES_STAT!D613</f>
        <v>2.0204</v>
      </c>
      <c r="C610" s="2">
        <f t="shared" si="81"/>
        <v>-9.300000000000086E-3</v>
      </c>
      <c r="D610" s="2">
        <f t="shared" si="82"/>
        <v>0</v>
      </c>
      <c r="E610" s="2">
        <f t="shared" si="83"/>
        <v>9.300000000000086E-3</v>
      </c>
      <c r="F610" s="2">
        <f t="shared" si="87"/>
        <v>1.1738050787425342E-2</v>
      </c>
      <c r="G610" s="2">
        <f t="shared" si="87"/>
        <v>1.5575018047880985E-2</v>
      </c>
      <c r="H610" s="2">
        <f t="shared" si="85"/>
        <v>0.75364604723667261</v>
      </c>
      <c r="I610" s="2">
        <f t="shared" si="86"/>
        <v>42.975949931529158</v>
      </c>
    </row>
    <row r="611" spans="1:9" ht="13.5" x14ac:dyDescent="0.25">
      <c r="A611" s="3">
        <f>TITRES_STAT!B614</f>
        <v>43192</v>
      </c>
      <c r="B611" s="5">
        <f>TITRES_STAT!D614</f>
        <v>2.0297000000000001</v>
      </c>
      <c r="C611" s="2">
        <f t="shared" si="81"/>
        <v>9.300000000000086E-3</v>
      </c>
      <c r="D611" s="2">
        <f t="shared" si="82"/>
        <v>9.300000000000086E-3</v>
      </c>
      <c r="E611" s="2">
        <f t="shared" si="83"/>
        <v>0</v>
      </c>
      <c r="F611" s="2">
        <f t="shared" si="87"/>
        <v>1.1563904302609253E-2</v>
      </c>
      <c r="G611" s="2">
        <f t="shared" si="87"/>
        <v>1.446251675874663E-2</v>
      </c>
      <c r="H611" s="2">
        <f t="shared" si="85"/>
        <v>0.79957759050586019</v>
      </c>
      <c r="I611" s="2">
        <f t="shared" si="86"/>
        <v>44.431404054164702</v>
      </c>
    </row>
    <row r="612" spans="1:9" ht="13.5" x14ac:dyDescent="0.25">
      <c r="A612" s="3">
        <f>TITRES_STAT!B615</f>
        <v>43193</v>
      </c>
      <c r="B612" s="5">
        <f>TITRES_STAT!D615</f>
        <v>2.0297000000000001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1.0737911138137162E-2</v>
      </c>
      <c r="G612" s="2">
        <f t="shared" si="87"/>
        <v>1.3429479847407584E-2</v>
      </c>
      <c r="H612" s="2">
        <f t="shared" si="85"/>
        <v>0.79957759050586008</v>
      </c>
      <c r="I612" s="2">
        <f t="shared" si="86"/>
        <v>44.431404054164695</v>
      </c>
    </row>
    <row r="613" spans="1:9" ht="13.5" x14ac:dyDescent="0.25">
      <c r="A613" s="3">
        <f>TITRES_STAT!B616</f>
        <v>43194</v>
      </c>
      <c r="B613" s="5">
        <f>TITRES_STAT!D616</f>
        <v>2.0297000000000001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9.9709174854130788E-3</v>
      </c>
      <c r="G613" s="2">
        <f t="shared" si="87"/>
        <v>1.2470231286878472E-2</v>
      </c>
      <c r="H613" s="2">
        <f t="shared" si="85"/>
        <v>0.79957759050585997</v>
      </c>
      <c r="I613" s="2">
        <f t="shared" si="86"/>
        <v>44.431404054164695</v>
      </c>
    </row>
    <row r="614" spans="1:9" ht="13.5" x14ac:dyDescent="0.25">
      <c r="A614" s="3">
        <f>TITRES_STAT!B617</f>
        <v>43195</v>
      </c>
      <c r="B614" s="5">
        <f>TITRES_STAT!D617</f>
        <v>2.0297000000000001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9.258709093597859E-3</v>
      </c>
      <c r="G614" s="2">
        <f t="shared" si="87"/>
        <v>1.1579500480672867E-2</v>
      </c>
      <c r="H614" s="2">
        <f t="shared" si="85"/>
        <v>0.79957759050585997</v>
      </c>
      <c r="I614" s="2">
        <f t="shared" si="86"/>
        <v>44.431404054164695</v>
      </c>
    </row>
    <row r="615" spans="1:9" ht="13.5" x14ac:dyDescent="0.25">
      <c r="A615" s="3">
        <f>TITRES_STAT!B618</f>
        <v>43196</v>
      </c>
      <c r="B615" s="5">
        <f>TITRES_STAT!D618</f>
        <v>1.9741</v>
      </c>
      <c r="C615" s="2">
        <f t="shared" si="81"/>
        <v>-5.5600000000000094E-2</v>
      </c>
      <c r="D615" s="2">
        <f t="shared" si="82"/>
        <v>0</v>
      </c>
      <c r="E615" s="2">
        <f t="shared" si="83"/>
        <v>5.5600000000000094E-2</v>
      </c>
      <c r="F615" s="2">
        <f t="shared" si="87"/>
        <v>8.59737272976944E-3</v>
      </c>
      <c r="G615" s="2">
        <f t="shared" si="87"/>
        <v>1.4723821874910527E-2</v>
      </c>
      <c r="H615" s="2">
        <f t="shared" si="85"/>
        <v>0.58390904228605278</v>
      </c>
      <c r="I615" s="2">
        <f t="shared" si="86"/>
        <v>36.865061483789368</v>
      </c>
    </row>
    <row r="616" spans="1:9" ht="13.5" x14ac:dyDescent="0.25">
      <c r="A616" s="3">
        <f>TITRES_STAT!B619</f>
        <v>43200</v>
      </c>
      <c r="B616" s="5">
        <f>TITRES_STAT!D619</f>
        <v>1.9462999999999999</v>
      </c>
      <c r="C616" s="2">
        <f t="shared" si="81"/>
        <v>-2.7800000000000047E-2</v>
      </c>
      <c r="D616" s="2">
        <f t="shared" si="82"/>
        <v>0</v>
      </c>
      <c r="E616" s="2">
        <f t="shared" si="83"/>
        <v>2.7800000000000047E-2</v>
      </c>
      <c r="F616" s="2">
        <f t="shared" si="87"/>
        <v>7.9832746776430513E-3</v>
      </c>
      <c r="G616" s="2">
        <f t="shared" si="87"/>
        <v>1.5657834598131207E-2</v>
      </c>
      <c r="H616" s="2">
        <f t="shared" si="85"/>
        <v>0.50985815615882613</v>
      </c>
      <c r="I616" s="2">
        <f t="shared" si="86"/>
        <v>33.768612904402715</v>
      </c>
    </row>
    <row r="617" spans="1:9" ht="13.5" x14ac:dyDescent="0.25">
      <c r="A617" s="3">
        <f>TITRES_STAT!B620</f>
        <v>43201</v>
      </c>
      <c r="B617" s="5">
        <f>TITRES_STAT!D620</f>
        <v>2.0019</v>
      </c>
      <c r="C617" s="2">
        <f t="shared" si="81"/>
        <v>5.5600000000000094E-2</v>
      </c>
      <c r="D617" s="2">
        <f t="shared" si="82"/>
        <v>5.5600000000000094E-2</v>
      </c>
      <c r="E617" s="2">
        <f t="shared" si="83"/>
        <v>0</v>
      </c>
      <c r="F617" s="2">
        <f t="shared" si="87"/>
        <v>1.1384469343525697E-2</v>
      </c>
      <c r="G617" s="2">
        <f t="shared" si="87"/>
        <v>1.4539417841121834E-2</v>
      </c>
      <c r="H617" s="2">
        <f t="shared" si="85"/>
        <v>0.78300723370966085</v>
      </c>
      <c r="I617" s="2">
        <f t="shared" si="86"/>
        <v>43.914977960048105</v>
      </c>
    </row>
    <row r="618" spans="1:9" ht="13.5" x14ac:dyDescent="0.25">
      <c r="A618" s="3">
        <f>TITRES_STAT!B621</f>
        <v>43202</v>
      </c>
      <c r="B618" s="5">
        <f>TITRES_STAT!D621</f>
        <v>2.0019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1.057129296184529E-2</v>
      </c>
      <c r="G618" s="2">
        <f t="shared" si="87"/>
        <v>1.3500887995327417E-2</v>
      </c>
      <c r="H618" s="2">
        <f t="shared" si="85"/>
        <v>0.78300723370966085</v>
      </c>
      <c r="I618" s="2">
        <f t="shared" si="86"/>
        <v>43.914977960048105</v>
      </c>
    </row>
    <row r="619" spans="1:9" ht="13.5" x14ac:dyDescent="0.25">
      <c r="A619" s="3">
        <f>TITRES_STAT!B622</f>
        <v>43203</v>
      </c>
      <c r="B619" s="5">
        <f>TITRES_STAT!D622</f>
        <v>1.9462999999999999</v>
      </c>
      <c r="C619" s="2">
        <f t="shared" si="81"/>
        <v>-5.5600000000000094E-2</v>
      </c>
      <c r="D619" s="2">
        <f t="shared" si="82"/>
        <v>0</v>
      </c>
      <c r="E619" s="2">
        <f t="shared" si="83"/>
        <v>5.5600000000000094E-2</v>
      </c>
      <c r="F619" s="2">
        <f t="shared" si="87"/>
        <v>9.8162006074277702E-3</v>
      </c>
      <c r="G619" s="2">
        <f t="shared" si="87"/>
        <v>1.6507967424232609E-2</v>
      </c>
      <c r="H619" s="2">
        <f t="shared" si="85"/>
        <v>0.59463411546464728</v>
      </c>
      <c r="I619" s="2">
        <f t="shared" si="86"/>
        <v>37.289689822757978</v>
      </c>
    </row>
    <row r="620" spans="1:9" ht="13.5" x14ac:dyDescent="0.25">
      <c r="A620" s="3">
        <f>TITRES_STAT!B623</f>
        <v>43206</v>
      </c>
      <c r="B620" s="5">
        <f>TITRES_STAT!D623</f>
        <v>1.8907</v>
      </c>
      <c r="C620" s="2">
        <f t="shared" si="81"/>
        <v>-5.5599999999999872E-2</v>
      </c>
      <c r="D620" s="2">
        <f t="shared" si="82"/>
        <v>0</v>
      </c>
      <c r="E620" s="2">
        <f t="shared" si="83"/>
        <v>5.5599999999999872E-2</v>
      </c>
      <c r="F620" s="2">
        <f t="shared" si="87"/>
        <v>9.1150434211829286E-3</v>
      </c>
      <c r="G620" s="2">
        <f t="shared" si="87"/>
        <v>1.9300255465358844E-2</v>
      </c>
      <c r="H620" s="2">
        <f t="shared" si="85"/>
        <v>0.47227579124758778</v>
      </c>
      <c r="I620" s="2">
        <f t="shared" si="86"/>
        <v>32.077943144564458</v>
      </c>
    </row>
    <row r="621" spans="1:9" ht="13.5" x14ac:dyDescent="0.25">
      <c r="A621" s="3">
        <f>TITRES_STAT!B624</f>
        <v>43207</v>
      </c>
      <c r="B621" s="5">
        <f>TITRES_STAT!D624</f>
        <v>1.8721000000000001</v>
      </c>
      <c r="C621" s="2">
        <f t="shared" si="81"/>
        <v>-1.859999999999995E-2</v>
      </c>
      <c r="D621" s="2">
        <f t="shared" si="82"/>
        <v>0</v>
      </c>
      <c r="E621" s="2">
        <f t="shared" si="83"/>
        <v>1.859999999999995E-2</v>
      </c>
      <c r="F621" s="2">
        <f t="shared" ref="F621:G636" si="88">((F620*13)+D621)/14</f>
        <v>8.4639688910984334E-3</v>
      </c>
      <c r="G621" s="2">
        <f t="shared" si="88"/>
        <v>1.9250237217833206E-2</v>
      </c>
      <c r="H621" s="2">
        <f t="shared" si="85"/>
        <v>0.4396812774471946</v>
      </c>
      <c r="I621" s="2">
        <f t="shared" si="86"/>
        <v>30.540181659292386</v>
      </c>
    </row>
    <row r="622" spans="1:9" ht="13.5" x14ac:dyDescent="0.25">
      <c r="A622" s="3">
        <f>TITRES_STAT!B625</f>
        <v>43208</v>
      </c>
      <c r="B622" s="5">
        <f>TITRES_STAT!D625</f>
        <v>1.8535999999999999</v>
      </c>
      <c r="C622" s="2">
        <f t="shared" si="81"/>
        <v>-1.8500000000000183E-2</v>
      </c>
      <c r="D622" s="2">
        <f t="shared" si="82"/>
        <v>0</v>
      </c>
      <c r="E622" s="2">
        <f t="shared" si="83"/>
        <v>1.8500000000000183E-2</v>
      </c>
      <c r="F622" s="2">
        <f t="shared" si="88"/>
        <v>7.8593996845914022E-3</v>
      </c>
      <c r="G622" s="2">
        <f t="shared" si="88"/>
        <v>1.9196648845130847E-2</v>
      </c>
      <c r="H622" s="2">
        <f t="shared" si="85"/>
        <v>0.40941519262019044</v>
      </c>
      <c r="I622" s="2">
        <f t="shared" si="86"/>
        <v>29.048586588531251</v>
      </c>
    </row>
    <row r="623" spans="1:9" ht="13.5" x14ac:dyDescent="0.25">
      <c r="A623" s="3">
        <f>TITRES_STAT!B626</f>
        <v>43209</v>
      </c>
      <c r="B623" s="5">
        <f>TITRES_STAT!D626</f>
        <v>1.8535999999999999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7.2980139928348741E-3</v>
      </c>
      <c r="G623" s="2">
        <f t="shared" si="88"/>
        <v>1.7825459641907217E-2</v>
      </c>
      <c r="H623" s="2">
        <f t="shared" si="85"/>
        <v>0.40941519262019044</v>
      </c>
      <c r="I623" s="2">
        <f t="shared" si="86"/>
        <v>29.048586588531251</v>
      </c>
    </row>
    <row r="624" spans="1:9" ht="13.5" x14ac:dyDescent="0.25">
      <c r="A624" s="3">
        <f>TITRES_STAT!B627</f>
        <v>43210</v>
      </c>
      <c r="B624" s="5">
        <f>TITRES_STAT!D627</f>
        <v>1.8443000000000001</v>
      </c>
      <c r="C624" s="2">
        <f t="shared" si="81"/>
        <v>-9.2999999999998639E-3</v>
      </c>
      <c r="D624" s="2">
        <f t="shared" si="82"/>
        <v>0</v>
      </c>
      <c r="E624" s="2">
        <f t="shared" si="83"/>
        <v>9.2999999999998639E-3</v>
      </c>
      <c r="F624" s="2">
        <f t="shared" si="88"/>
        <v>6.7767272790609538E-3</v>
      </c>
      <c r="G624" s="2">
        <f t="shared" si="88"/>
        <v>1.7216498238913833E-2</v>
      </c>
      <c r="H624" s="2">
        <f t="shared" si="85"/>
        <v>0.39361821347292103</v>
      </c>
      <c r="I624" s="2">
        <f t="shared" si="86"/>
        <v>28.244336193914805</v>
      </c>
    </row>
    <row r="625" spans="1:9" ht="13.5" x14ac:dyDescent="0.25">
      <c r="A625" s="3">
        <f>TITRES_STAT!B628</f>
        <v>43213</v>
      </c>
      <c r="B625" s="5">
        <f>TITRES_STAT!D628</f>
        <v>1.8535999999999999</v>
      </c>
      <c r="C625" s="2">
        <f t="shared" si="81"/>
        <v>9.2999999999998639E-3</v>
      </c>
      <c r="D625" s="2">
        <f t="shared" si="82"/>
        <v>9.2999999999998639E-3</v>
      </c>
      <c r="E625" s="2">
        <f t="shared" si="83"/>
        <v>0</v>
      </c>
      <c r="F625" s="2">
        <f t="shared" si="88"/>
        <v>6.9569610448423037E-3</v>
      </c>
      <c r="G625" s="2">
        <f t="shared" si="88"/>
        <v>1.5986748364705702E-2</v>
      </c>
      <c r="H625" s="2">
        <f t="shared" si="85"/>
        <v>0.43517048533780267</v>
      </c>
      <c r="I625" s="2">
        <f t="shared" si="86"/>
        <v>30.321866968674087</v>
      </c>
    </row>
    <row r="626" spans="1:9" ht="13.5" x14ac:dyDescent="0.25">
      <c r="A626" s="3">
        <f>TITRES_STAT!B629</f>
        <v>43214</v>
      </c>
      <c r="B626" s="5">
        <f>TITRES_STAT!D629</f>
        <v>1.8258000000000001</v>
      </c>
      <c r="C626" s="2">
        <f t="shared" si="81"/>
        <v>-2.7799999999999825E-2</v>
      </c>
      <c r="D626" s="2">
        <f t="shared" si="82"/>
        <v>0</v>
      </c>
      <c r="E626" s="2">
        <f t="shared" si="83"/>
        <v>2.7799999999999825E-2</v>
      </c>
      <c r="F626" s="2">
        <f t="shared" si="88"/>
        <v>6.4600352559249967E-3</v>
      </c>
      <c r="G626" s="2">
        <f t="shared" si="88"/>
        <v>1.6830552052940994E-2</v>
      </c>
      <c r="H626" s="2">
        <f t="shared" si="85"/>
        <v>0.38382788844981242</v>
      </c>
      <c r="I626" s="2">
        <f t="shared" si="86"/>
        <v>27.736678213631251</v>
      </c>
    </row>
    <row r="627" spans="1:9" ht="13.5" x14ac:dyDescent="0.25">
      <c r="A627" s="3">
        <f>TITRES_STAT!B630</f>
        <v>43215</v>
      </c>
      <c r="B627" s="5">
        <f>TITRES_STAT!D630</f>
        <v>1.8535999999999999</v>
      </c>
      <c r="C627" s="2">
        <f t="shared" si="81"/>
        <v>2.7799999999999825E-2</v>
      </c>
      <c r="D627" s="2">
        <f t="shared" si="82"/>
        <v>2.7799999999999825E-2</v>
      </c>
      <c r="E627" s="2">
        <f t="shared" si="83"/>
        <v>0</v>
      </c>
      <c r="F627" s="2">
        <f t="shared" si="88"/>
        <v>7.984318451930341E-3</v>
      </c>
      <c r="G627" s="2">
        <f t="shared" si="88"/>
        <v>1.5628369763445209E-2</v>
      </c>
      <c r="H627" s="2">
        <f t="shared" si="85"/>
        <v>0.51088620072233504</v>
      </c>
      <c r="I627" s="2">
        <f t="shared" si="86"/>
        <v>33.813678388093479</v>
      </c>
    </row>
    <row r="628" spans="1:9" ht="13.5" x14ac:dyDescent="0.25">
      <c r="A628" s="3">
        <f>TITRES_STAT!B631</f>
        <v>43216</v>
      </c>
      <c r="B628" s="5">
        <f>TITRES_STAT!D631</f>
        <v>1.8535999999999999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7.4140099910781744E-3</v>
      </c>
      <c r="G628" s="2">
        <f t="shared" si="88"/>
        <v>1.4512057637484838E-2</v>
      </c>
      <c r="H628" s="2">
        <f t="shared" si="85"/>
        <v>0.51088620072233504</v>
      </c>
      <c r="I628" s="2">
        <f t="shared" si="86"/>
        <v>33.813678388093479</v>
      </c>
    </row>
    <row r="629" spans="1:9" ht="13.5" x14ac:dyDescent="0.25">
      <c r="A629" s="3">
        <f>TITRES_STAT!B632</f>
        <v>43217</v>
      </c>
      <c r="B629" s="5">
        <f>TITRES_STAT!D632</f>
        <v>1.8258000000000001</v>
      </c>
      <c r="C629" s="2">
        <f t="shared" si="81"/>
        <v>-2.7799999999999825E-2</v>
      </c>
      <c r="D629" s="2">
        <f t="shared" si="82"/>
        <v>0</v>
      </c>
      <c r="E629" s="2">
        <f t="shared" si="83"/>
        <v>2.7799999999999825E-2</v>
      </c>
      <c r="F629" s="2">
        <f t="shared" si="88"/>
        <v>6.884437848858305E-3</v>
      </c>
      <c r="G629" s="2">
        <f t="shared" si="88"/>
        <v>1.546119637766448E-2</v>
      </c>
      <c r="H629" s="2">
        <f t="shared" si="85"/>
        <v>0.44527200099493508</v>
      </c>
      <c r="I629" s="2">
        <f t="shared" si="86"/>
        <v>30.808872010833042</v>
      </c>
    </row>
    <row r="630" spans="1:9" ht="13.5" x14ac:dyDescent="0.25">
      <c r="A630" s="3">
        <f>TITRES_STAT!B633</f>
        <v>43220</v>
      </c>
      <c r="B630" s="5">
        <f>TITRES_STAT!D633</f>
        <v>1.798</v>
      </c>
      <c r="C630" s="2">
        <f t="shared" si="81"/>
        <v>-2.7800000000000047E-2</v>
      </c>
      <c r="D630" s="2">
        <f t="shared" si="82"/>
        <v>0</v>
      </c>
      <c r="E630" s="2">
        <f t="shared" si="83"/>
        <v>2.7800000000000047E-2</v>
      </c>
      <c r="F630" s="2">
        <f t="shared" si="88"/>
        <v>6.3926922882255686E-3</v>
      </c>
      <c r="G630" s="2">
        <f t="shared" si="88"/>
        <v>1.6342539493545589E-2</v>
      </c>
      <c r="H630" s="2">
        <f t="shared" si="85"/>
        <v>0.39116884439840777</v>
      </c>
      <c r="I630" s="2">
        <f t="shared" si="86"/>
        <v>28.117999189923168</v>
      </c>
    </row>
    <row r="631" spans="1:9" ht="13.5" x14ac:dyDescent="0.25">
      <c r="A631" s="3">
        <f>TITRES_STAT!B634</f>
        <v>43222</v>
      </c>
      <c r="B631" s="5">
        <f>TITRES_STAT!D634</f>
        <v>1.8258000000000001</v>
      </c>
      <c r="C631" s="2">
        <f t="shared" si="81"/>
        <v>2.7800000000000047E-2</v>
      </c>
      <c r="D631" s="2">
        <f t="shared" si="82"/>
        <v>2.7800000000000047E-2</v>
      </c>
      <c r="E631" s="2">
        <f t="shared" si="83"/>
        <v>0</v>
      </c>
      <c r="F631" s="2">
        <f t="shared" si="88"/>
        <v>7.9217856962094605E-3</v>
      </c>
      <c r="G631" s="2">
        <f t="shared" si="88"/>
        <v>1.5175215244006618E-2</v>
      </c>
      <c r="H631" s="2">
        <f t="shared" si="85"/>
        <v>0.52202130703471461</v>
      </c>
      <c r="I631" s="2">
        <f t="shared" si="86"/>
        <v>34.297897448738425</v>
      </c>
    </row>
    <row r="632" spans="1:9" ht="13.5" x14ac:dyDescent="0.25">
      <c r="A632" s="3">
        <f>TITRES_STAT!B635</f>
        <v>43223</v>
      </c>
      <c r="B632" s="5">
        <f>TITRES_STAT!D635</f>
        <v>1.7795000000000001</v>
      </c>
      <c r="C632" s="2">
        <f t="shared" si="81"/>
        <v>-4.6300000000000008E-2</v>
      </c>
      <c r="D632" s="2">
        <f t="shared" si="82"/>
        <v>0</v>
      </c>
      <c r="E632" s="2">
        <f t="shared" si="83"/>
        <v>4.6300000000000008E-2</v>
      </c>
      <c r="F632" s="2">
        <f t="shared" si="88"/>
        <v>7.3559438607659275E-3</v>
      </c>
      <c r="G632" s="2">
        <f t="shared" si="88"/>
        <v>1.7398414155149002E-2</v>
      </c>
      <c r="H632" s="2">
        <f t="shared" si="85"/>
        <v>0.42279392795055176</v>
      </c>
      <c r="I632" s="2">
        <f t="shared" si="86"/>
        <v>29.715752903131985</v>
      </c>
    </row>
    <row r="633" spans="1:9" ht="13.5" x14ac:dyDescent="0.25">
      <c r="A633" s="3">
        <f>TITRES_STAT!B636</f>
        <v>43224</v>
      </c>
      <c r="B633" s="5">
        <f>TITRES_STAT!D636</f>
        <v>1.7795000000000001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6.8305192992826474E-3</v>
      </c>
      <c r="G633" s="2">
        <f t="shared" si="88"/>
        <v>1.6155670286924072E-2</v>
      </c>
      <c r="H633" s="2">
        <f t="shared" si="85"/>
        <v>0.42279392795055187</v>
      </c>
      <c r="I633" s="2">
        <f t="shared" si="86"/>
        <v>29.715752903132</v>
      </c>
    </row>
    <row r="634" spans="1:9" ht="13.5" x14ac:dyDescent="0.25">
      <c r="A634" s="3">
        <f>TITRES_STAT!B637</f>
        <v>43227</v>
      </c>
      <c r="B634" s="5">
        <f>TITRES_STAT!D637</f>
        <v>1.7331000000000001</v>
      </c>
      <c r="C634" s="2">
        <f t="shared" si="81"/>
        <v>-4.6399999999999997E-2</v>
      </c>
      <c r="D634" s="2">
        <f t="shared" si="82"/>
        <v>0</v>
      </c>
      <c r="E634" s="2">
        <f t="shared" si="83"/>
        <v>4.6399999999999997E-2</v>
      </c>
      <c r="F634" s="2">
        <f t="shared" si="88"/>
        <v>6.3426250636196011E-3</v>
      </c>
      <c r="G634" s="2">
        <f t="shared" si="88"/>
        <v>1.8315979552143782E-2</v>
      </c>
      <c r="H634" s="2">
        <f t="shared" si="85"/>
        <v>0.34628915399052368</v>
      </c>
      <c r="I634" s="2">
        <f t="shared" si="86"/>
        <v>25.721751747319004</v>
      </c>
    </row>
    <row r="635" spans="1:9" ht="13.5" x14ac:dyDescent="0.25">
      <c r="A635" s="3">
        <f>TITRES_STAT!B638</f>
        <v>43228</v>
      </c>
      <c r="B635" s="5">
        <f>TITRES_STAT!D638</f>
        <v>1.7331000000000001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5.8895804162182016E-3</v>
      </c>
      <c r="G635" s="2">
        <f t="shared" si="88"/>
        <v>1.7007695298419227E-2</v>
      </c>
      <c r="H635" s="2">
        <f t="shared" si="85"/>
        <v>0.34628915399052368</v>
      </c>
      <c r="I635" s="2">
        <f t="shared" si="86"/>
        <v>25.721751747319004</v>
      </c>
    </row>
    <row r="636" spans="1:9" ht="13.5" x14ac:dyDescent="0.25">
      <c r="A636" s="3">
        <f>TITRES_STAT!B639</f>
        <v>43229</v>
      </c>
      <c r="B636" s="5">
        <f>TITRES_STAT!D639</f>
        <v>1.6775</v>
      </c>
      <c r="C636" s="2">
        <f t="shared" si="81"/>
        <v>-5.5600000000000094E-2</v>
      </c>
      <c r="D636" s="2">
        <f t="shared" si="82"/>
        <v>0</v>
      </c>
      <c r="E636" s="2">
        <f t="shared" si="83"/>
        <v>5.5600000000000094E-2</v>
      </c>
      <c r="F636" s="2">
        <f t="shared" si="88"/>
        <v>5.4688961007740445E-3</v>
      </c>
      <c r="G636" s="2">
        <f t="shared" si="88"/>
        <v>1.9764288491389288E-2</v>
      </c>
      <c r="H636" s="2">
        <f t="shared" si="85"/>
        <v>0.27670594381157104</v>
      </c>
      <c r="I636" s="2">
        <f t="shared" si="86"/>
        <v>21.673428024112823</v>
      </c>
    </row>
    <row r="637" spans="1:9" ht="13.5" x14ac:dyDescent="0.25">
      <c r="A637" s="3">
        <f>TITRES_STAT!B640</f>
        <v>43230</v>
      </c>
      <c r="B637" s="5">
        <f>TITRES_STAT!D640</f>
        <v>1.7423999999999999</v>
      </c>
      <c r="C637" s="2">
        <f t="shared" si="81"/>
        <v>6.4899999999999958E-2</v>
      </c>
      <c r="D637" s="2">
        <f t="shared" si="82"/>
        <v>6.4899999999999958E-2</v>
      </c>
      <c r="E637" s="2">
        <f t="shared" si="83"/>
        <v>0</v>
      </c>
      <c r="F637" s="2">
        <f t="shared" ref="F637:G652" si="89">((F636*13)+D637)/14</f>
        <v>9.7139749507187522E-3</v>
      </c>
      <c r="G637" s="2">
        <f t="shared" si="89"/>
        <v>1.8352553599147198E-2</v>
      </c>
      <c r="H637" s="2">
        <f t="shared" si="85"/>
        <v>0.52929827439218802</v>
      </c>
      <c r="I637" s="2">
        <f t="shared" si="86"/>
        <v>34.610532376527715</v>
      </c>
    </row>
    <row r="638" spans="1:9" ht="13.5" x14ac:dyDescent="0.25">
      <c r="A638" s="3">
        <f>TITRES_STAT!B641</f>
        <v>43231</v>
      </c>
      <c r="B638" s="5">
        <f>TITRES_STAT!D641</f>
        <v>1.7053</v>
      </c>
      <c r="C638" s="2">
        <f t="shared" si="81"/>
        <v>-3.7099999999999911E-2</v>
      </c>
      <c r="D638" s="2">
        <f t="shared" si="82"/>
        <v>0</v>
      </c>
      <c r="E638" s="2">
        <f t="shared" si="83"/>
        <v>3.7099999999999911E-2</v>
      </c>
      <c r="F638" s="2">
        <f t="shared" si="89"/>
        <v>9.0201195970959856E-3</v>
      </c>
      <c r="G638" s="2">
        <f t="shared" si="89"/>
        <v>1.9691656913493821E-2</v>
      </c>
      <c r="H638" s="2">
        <f t="shared" si="85"/>
        <v>0.45806808623173284</v>
      </c>
      <c r="I638" s="2">
        <f t="shared" si="86"/>
        <v>31.416097132718633</v>
      </c>
    </row>
    <row r="639" spans="1:9" ht="13.5" x14ac:dyDescent="0.25">
      <c r="A639" s="3">
        <f>TITRES_STAT!B642</f>
        <v>43234</v>
      </c>
      <c r="B639" s="5">
        <f>TITRES_STAT!D642</f>
        <v>1.6868000000000001</v>
      </c>
      <c r="C639" s="2">
        <f t="shared" si="81"/>
        <v>-1.8499999999999961E-2</v>
      </c>
      <c r="D639" s="2">
        <f t="shared" si="82"/>
        <v>0</v>
      </c>
      <c r="E639" s="2">
        <f t="shared" si="83"/>
        <v>1.8499999999999961E-2</v>
      </c>
      <c r="F639" s="2">
        <f t="shared" si="89"/>
        <v>8.3758253401605576E-3</v>
      </c>
      <c r="G639" s="2">
        <f t="shared" si="89"/>
        <v>1.9606538562529974E-2</v>
      </c>
      <c r="H639" s="2">
        <f t="shared" si="85"/>
        <v>0.42719551508023884</v>
      </c>
      <c r="I639" s="2">
        <f t="shared" si="86"/>
        <v>29.932515241699136</v>
      </c>
    </row>
    <row r="640" spans="1:9" ht="13.5" x14ac:dyDescent="0.25">
      <c r="A640" s="3">
        <f>TITRES_STAT!B643</f>
        <v>43235</v>
      </c>
      <c r="B640" s="5">
        <f>TITRES_STAT!D643</f>
        <v>1.6404000000000001</v>
      </c>
      <c r="C640" s="2">
        <f t="shared" si="81"/>
        <v>-4.6399999999999997E-2</v>
      </c>
      <c r="D640" s="2">
        <f t="shared" si="82"/>
        <v>0</v>
      </c>
      <c r="E640" s="2">
        <f t="shared" si="83"/>
        <v>4.6399999999999997E-2</v>
      </c>
      <c r="F640" s="2">
        <f t="shared" si="89"/>
        <v>7.7775521015776613E-3</v>
      </c>
      <c r="G640" s="2">
        <f t="shared" si="89"/>
        <v>2.1520357236634976E-2</v>
      </c>
      <c r="H640" s="2">
        <f t="shared" si="85"/>
        <v>0.36140441425096881</v>
      </c>
      <c r="I640" s="2">
        <f t="shared" si="86"/>
        <v>26.546440607055771</v>
      </c>
    </row>
    <row r="641" spans="1:9" ht="13.5" x14ac:dyDescent="0.25">
      <c r="A641" s="3">
        <f>TITRES_STAT!B644</f>
        <v>43236</v>
      </c>
      <c r="B641" s="5">
        <f>TITRES_STAT!D644</f>
        <v>1.6218999999999999</v>
      </c>
      <c r="C641" s="2">
        <f t="shared" si="81"/>
        <v>-1.8500000000000183E-2</v>
      </c>
      <c r="D641" s="2">
        <f t="shared" si="82"/>
        <v>0</v>
      </c>
      <c r="E641" s="2">
        <f t="shared" si="83"/>
        <v>1.8500000000000183E-2</v>
      </c>
      <c r="F641" s="2">
        <f t="shared" si="89"/>
        <v>7.2220126657506854E-3</v>
      </c>
      <c r="G641" s="2">
        <f t="shared" si="89"/>
        <v>2.1304617434018205E-2</v>
      </c>
      <c r="H641" s="2">
        <f t="shared" si="85"/>
        <v>0.33898814133216576</v>
      </c>
      <c r="I641" s="2">
        <f t="shared" si="86"/>
        <v>25.316739623616442</v>
      </c>
    </row>
    <row r="642" spans="1:9" ht="13.5" x14ac:dyDescent="0.25">
      <c r="A642" s="3">
        <f>TITRES_STAT!B645</f>
        <v>43237</v>
      </c>
      <c r="B642" s="5">
        <f>TITRES_STAT!D645</f>
        <v>1.5848</v>
      </c>
      <c r="C642" s="2">
        <f t="shared" si="81"/>
        <v>-3.7099999999999911E-2</v>
      </c>
      <c r="D642" s="2">
        <f t="shared" si="82"/>
        <v>0</v>
      </c>
      <c r="E642" s="2">
        <f t="shared" si="83"/>
        <v>3.7099999999999911E-2</v>
      </c>
      <c r="F642" s="2">
        <f t="shared" si="89"/>
        <v>6.7061546181970645E-3</v>
      </c>
      <c r="G642" s="2">
        <f t="shared" si="89"/>
        <v>2.2432859045874044E-2</v>
      </c>
      <c r="H642" s="2">
        <f t="shared" si="85"/>
        <v>0.29894337607539562</v>
      </c>
      <c r="I642" s="2">
        <f t="shared" si="86"/>
        <v>23.014350092658987</v>
      </c>
    </row>
    <row r="643" spans="1:9" ht="13.5" x14ac:dyDescent="0.25">
      <c r="A643" s="3">
        <f>TITRES_STAT!B646</f>
        <v>43238</v>
      </c>
      <c r="B643" s="5">
        <f>TITRES_STAT!D646</f>
        <v>1.6126</v>
      </c>
      <c r="C643" s="2">
        <f t="shared" ref="C643:C706" si="90">B643-B642</f>
        <v>2.7800000000000047E-2</v>
      </c>
      <c r="D643" s="2">
        <f t="shared" ref="D643:D706" si="91">IF(C643&gt;0,C643,0)</f>
        <v>2.7800000000000047E-2</v>
      </c>
      <c r="E643" s="2">
        <f t="shared" ref="E643:E706" si="92">IF(C643&lt;0,-C643,0)</f>
        <v>0</v>
      </c>
      <c r="F643" s="2">
        <f t="shared" si="89"/>
        <v>8.2128578597544209E-3</v>
      </c>
      <c r="G643" s="2">
        <f t="shared" si="89"/>
        <v>2.0830511971168756E-2</v>
      </c>
      <c r="H643" s="2">
        <f t="shared" si="85"/>
        <v>0.39427057151171951</v>
      </c>
      <c r="I643" s="2">
        <f t="shared" si="86"/>
        <v>28.277909579934459</v>
      </c>
    </row>
    <row r="644" spans="1:9" ht="13.5" x14ac:dyDescent="0.25">
      <c r="A644" s="3">
        <f>TITRES_STAT!B647</f>
        <v>43241</v>
      </c>
      <c r="B644" s="5">
        <f>TITRES_STAT!D647</f>
        <v>1.6218999999999999</v>
      </c>
      <c r="C644" s="2">
        <f t="shared" si="90"/>
        <v>9.2999999999998639E-3</v>
      </c>
      <c r="D644" s="2">
        <f t="shared" si="91"/>
        <v>9.2999999999998639E-3</v>
      </c>
      <c r="E644" s="2">
        <f t="shared" si="92"/>
        <v>0</v>
      </c>
      <c r="F644" s="2">
        <f t="shared" si="89"/>
        <v>8.2905108697719533E-3</v>
      </c>
      <c r="G644" s="2">
        <f t="shared" si="89"/>
        <v>1.9342618258942419E-2</v>
      </c>
      <c r="H644" s="2">
        <f t="shared" si="85"/>
        <v>0.42861368397937083</v>
      </c>
      <c r="I644" s="2">
        <f t="shared" si="86"/>
        <v>30.002070453747663</v>
      </c>
    </row>
    <row r="645" spans="1:9" ht="13.5" x14ac:dyDescent="0.25">
      <c r="A645" s="3">
        <f>TITRES_STAT!B648</f>
        <v>43242</v>
      </c>
      <c r="B645" s="5">
        <f>TITRES_STAT!D648</f>
        <v>1.5755999999999999</v>
      </c>
      <c r="C645" s="2">
        <f t="shared" si="90"/>
        <v>-4.6300000000000008E-2</v>
      </c>
      <c r="D645" s="2">
        <f t="shared" si="91"/>
        <v>0</v>
      </c>
      <c r="E645" s="2">
        <f t="shared" si="92"/>
        <v>4.6300000000000008E-2</v>
      </c>
      <c r="F645" s="2">
        <f t="shared" si="89"/>
        <v>7.6983315219310991E-3</v>
      </c>
      <c r="G645" s="2">
        <f t="shared" si="89"/>
        <v>2.1268145526160818E-2</v>
      </c>
      <c r="H645" s="2">
        <f t="shared" si="85"/>
        <v>0.36196533978300033</v>
      </c>
      <c r="I645" s="2">
        <f t="shared" si="86"/>
        <v>26.576692461253941</v>
      </c>
    </row>
    <row r="646" spans="1:9" ht="13.5" x14ac:dyDescent="0.25">
      <c r="A646" s="3">
        <f>TITRES_STAT!B649</f>
        <v>43243</v>
      </c>
      <c r="B646" s="5">
        <f>TITRES_STAT!D649</f>
        <v>1.5478000000000001</v>
      </c>
      <c r="C646" s="2">
        <f t="shared" si="90"/>
        <v>-2.7799999999999825E-2</v>
      </c>
      <c r="D646" s="2">
        <f t="shared" si="91"/>
        <v>0</v>
      </c>
      <c r="E646" s="2">
        <f t="shared" si="92"/>
        <v>2.7799999999999825E-2</v>
      </c>
      <c r="F646" s="2">
        <f t="shared" si="89"/>
        <v>7.1484506989360208E-3</v>
      </c>
      <c r="G646" s="2">
        <f t="shared" si="89"/>
        <v>2.1734706560006461E-2</v>
      </c>
      <c r="H646" s="2">
        <f t="shared" si="85"/>
        <v>0.32889566183928715</v>
      </c>
      <c r="I646" s="2">
        <f t="shared" si="86"/>
        <v>24.749547408716182</v>
      </c>
    </row>
    <row r="647" spans="1:9" ht="13.5" x14ac:dyDescent="0.25">
      <c r="A647" s="3">
        <f>TITRES_STAT!B650</f>
        <v>43244</v>
      </c>
      <c r="B647" s="5">
        <f>TITRES_STAT!D650</f>
        <v>1.4921</v>
      </c>
      <c r="C647" s="2">
        <f t="shared" si="90"/>
        <v>-5.5700000000000083E-2</v>
      </c>
      <c r="D647" s="2">
        <f t="shared" si="91"/>
        <v>0</v>
      </c>
      <c r="E647" s="2">
        <f t="shared" si="92"/>
        <v>5.5700000000000083E-2</v>
      </c>
      <c r="F647" s="2">
        <f t="shared" si="89"/>
        <v>6.637847077583448E-3</v>
      </c>
      <c r="G647" s="2">
        <f t="shared" si="89"/>
        <v>2.4160798948577433E-2</v>
      </c>
      <c r="H647" s="2">
        <f t="shared" si="85"/>
        <v>0.27473624078868797</v>
      </c>
      <c r="I647" s="2">
        <f t="shared" si="86"/>
        <v>21.552398998141513</v>
      </c>
    </row>
    <row r="648" spans="1:9" ht="13.5" x14ac:dyDescent="0.25">
      <c r="A648" s="3">
        <f>TITRES_STAT!B651</f>
        <v>43245</v>
      </c>
      <c r="B648" s="5">
        <f>TITRES_STAT!D651</f>
        <v>1.5755999999999999</v>
      </c>
      <c r="C648" s="2">
        <f t="shared" si="90"/>
        <v>8.3499999999999908E-2</v>
      </c>
      <c r="D648" s="2">
        <f t="shared" si="91"/>
        <v>8.3499999999999908E-2</v>
      </c>
      <c r="E648" s="2">
        <f t="shared" si="92"/>
        <v>0</v>
      </c>
      <c r="F648" s="2">
        <f t="shared" si="89"/>
        <v>1.2128000857756052E-2</v>
      </c>
      <c r="G648" s="2">
        <f t="shared" si="89"/>
        <v>2.2435027595107616E-2</v>
      </c>
      <c r="H648" s="2">
        <f t="shared" si="85"/>
        <v>0.54058328238476483</v>
      </c>
      <c r="I648" s="2">
        <f t="shared" si="86"/>
        <v>35.089520220416915</v>
      </c>
    </row>
    <row r="649" spans="1:9" ht="13.5" x14ac:dyDescent="0.25">
      <c r="A649" s="3">
        <f>TITRES_STAT!B652</f>
        <v>43248</v>
      </c>
      <c r="B649" s="5">
        <f>TITRES_STAT!D652</f>
        <v>1.6404000000000001</v>
      </c>
      <c r="C649" s="2">
        <f t="shared" si="90"/>
        <v>6.4800000000000191E-2</v>
      </c>
      <c r="D649" s="2">
        <f t="shared" si="91"/>
        <v>6.4800000000000191E-2</v>
      </c>
      <c r="E649" s="2">
        <f t="shared" si="92"/>
        <v>0</v>
      </c>
      <c r="F649" s="2">
        <f t="shared" si="89"/>
        <v>1.5890286510773489E-2</v>
      </c>
      <c r="G649" s="2">
        <f t="shared" si="89"/>
        <v>2.0832525624028504E-2</v>
      </c>
      <c r="H649" s="2">
        <f t="shared" si="85"/>
        <v>0.76276332488680243</v>
      </c>
      <c r="I649" s="2">
        <f t="shared" si="86"/>
        <v>43.270886914769683</v>
      </c>
    </row>
    <row r="650" spans="1:9" ht="13.5" x14ac:dyDescent="0.25">
      <c r="A650" s="3">
        <f>TITRES_STAT!B653</f>
        <v>43249</v>
      </c>
      <c r="B650" s="5">
        <f>TITRES_STAT!D653</f>
        <v>1.7053</v>
      </c>
      <c r="C650" s="2">
        <f t="shared" si="90"/>
        <v>6.4899999999999958E-2</v>
      </c>
      <c r="D650" s="2">
        <f t="shared" si="91"/>
        <v>6.4899999999999958E-2</v>
      </c>
      <c r="E650" s="2">
        <f t="shared" si="92"/>
        <v>0</v>
      </c>
      <c r="F650" s="2">
        <f t="shared" si="89"/>
        <v>1.9390980331432522E-2</v>
      </c>
      <c r="G650" s="2">
        <f t="shared" si="89"/>
        <v>1.934448807945504E-2</v>
      </c>
      <c r="H650" s="2">
        <f t="shared" si="85"/>
        <v>1.0024033849738758</v>
      </c>
      <c r="I650" s="2">
        <f t="shared" si="86"/>
        <v>50.060012507767198</v>
      </c>
    </row>
    <row r="651" spans="1:9" ht="13.5" x14ac:dyDescent="0.25">
      <c r="A651" s="3">
        <f>TITRES_STAT!B654</f>
        <v>43250</v>
      </c>
      <c r="B651" s="5">
        <f>TITRES_STAT!D654</f>
        <v>1.7053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1.800591030775877E-2</v>
      </c>
      <c r="G651" s="2">
        <f t="shared" si="89"/>
        <v>1.7962738930922536E-2</v>
      </c>
      <c r="H651" s="2">
        <f t="shared" si="85"/>
        <v>1.0024033849738758</v>
      </c>
      <c r="I651" s="2">
        <f t="shared" si="86"/>
        <v>50.060012507767198</v>
      </c>
    </row>
    <row r="652" spans="1:9" ht="13.5" x14ac:dyDescent="0.25">
      <c r="A652" s="3">
        <f>TITRES_STAT!B655</f>
        <v>43251</v>
      </c>
      <c r="B652" s="5">
        <f>TITRES_STAT!D655</f>
        <v>1.6681999999999999</v>
      </c>
      <c r="C652" s="2">
        <f t="shared" si="90"/>
        <v>-3.7100000000000133E-2</v>
      </c>
      <c r="D652" s="2">
        <f t="shared" si="91"/>
        <v>0</v>
      </c>
      <c r="E652" s="2">
        <f t="shared" si="92"/>
        <v>3.7100000000000133E-2</v>
      </c>
      <c r="F652" s="2">
        <f t="shared" si="89"/>
        <v>1.6719773857204571E-2</v>
      </c>
      <c r="G652" s="2">
        <f t="shared" si="89"/>
        <v>1.9329686150142363E-2</v>
      </c>
      <c r="H652" s="2">
        <f t="shared" si="85"/>
        <v>0.86497906522302381</v>
      </c>
      <c r="I652" s="2">
        <f t="shared" si="86"/>
        <v>46.380095163137135</v>
      </c>
    </row>
    <row r="653" spans="1:9" ht="13.5" x14ac:dyDescent="0.25">
      <c r="A653" s="3">
        <f>TITRES_STAT!B656</f>
        <v>43252</v>
      </c>
      <c r="B653" s="5">
        <f>TITRES_STAT!D656</f>
        <v>1.6681999999999999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1.5525504295975674E-2</v>
      </c>
      <c r="G653" s="2">
        <f t="shared" si="93"/>
        <v>1.7948994282275053E-2</v>
      </c>
      <c r="H653" s="2">
        <f t="shared" si="85"/>
        <v>0.8649790652230237</v>
      </c>
      <c r="I653" s="2">
        <f t="shared" si="86"/>
        <v>46.380095163137135</v>
      </c>
    </row>
    <row r="654" spans="1:9" ht="13.5" x14ac:dyDescent="0.25">
      <c r="A654" s="3">
        <f>TITRES_STAT!B657</f>
        <v>43255</v>
      </c>
      <c r="B654" s="5">
        <f>TITRES_STAT!D657</f>
        <v>1.7053</v>
      </c>
      <c r="C654" s="2">
        <f t="shared" si="90"/>
        <v>3.7100000000000133E-2</v>
      </c>
      <c r="D654" s="2">
        <f t="shared" si="91"/>
        <v>3.7100000000000133E-2</v>
      </c>
      <c r="E654" s="2">
        <f t="shared" si="92"/>
        <v>0</v>
      </c>
      <c r="F654" s="2">
        <f t="shared" si="93"/>
        <v>1.7066539703405992E-2</v>
      </c>
      <c r="G654" s="2">
        <f t="shared" si="93"/>
        <v>1.6666923262112551E-2</v>
      </c>
      <c r="H654" s="2">
        <f t="shared" si="85"/>
        <v>1.0239766173401574</v>
      </c>
      <c r="I654" s="2">
        <f t="shared" si="86"/>
        <v>50.592314583447774</v>
      </c>
    </row>
    <row r="655" spans="1:9" ht="13.5" x14ac:dyDescent="0.25">
      <c r="A655" s="3">
        <f>TITRES_STAT!B658</f>
        <v>43256</v>
      </c>
      <c r="B655" s="5">
        <f>TITRES_STAT!D658</f>
        <v>1.696</v>
      </c>
      <c r="C655" s="2">
        <f t="shared" si="90"/>
        <v>-9.300000000000086E-3</v>
      </c>
      <c r="D655" s="2">
        <f t="shared" si="91"/>
        <v>0</v>
      </c>
      <c r="E655" s="2">
        <f t="shared" si="92"/>
        <v>9.300000000000086E-3</v>
      </c>
      <c r="F655" s="2">
        <f t="shared" si="93"/>
        <v>1.5847501153162708E-2</v>
      </c>
      <c r="G655" s="2">
        <f t="shared" si="93"/>
        <v>1.6140714457675946E-2</v>
      </c>
      <c r="H655" s="2">
        <f t="shared" si="85"/>
        <v>0.98183393273686248</v>
      </c>
      <c r="I655" s="2">
        <f t="shared" si="86"/>
        <v>49.541685431784622</v>
      </c>
    </row>
    <row r="656" spans="1:9" ht="13.5" x14ac:dyDescent="0.25">
      <c r="A656" s="3">
        <f>TITRES_STAT!B659</f>
        <v>43257</v>
      </c>
      <c r="B656" s="5">
        <f>TITRES_STAT!D659</f>
        <v>1.6775</v>
      </c>
      <c r="C656" s="2">
        <f t="shared" si="90"/>
        <v>-1.8499999999999961E-2</v>
      </c>
      <c r="D656" s="2">
        <f t="shared" si="91"/>
        <v>0</v>
      </c>
      <c r="E656" s="2">
        <f t="shared" si="92"/>
        <v>1.8499999999999961E-2</v>
      </c>
      <c r="F656" s="2">
        <f t="shared" si="93"/>
        <v>1.4715536785079657E-2</v>
      </c>
      <c r="G656" s="2">
        <f t="shared" si="93"/>
        <v>1.6309234853556235E-2</v>
      </c>
      <c r="H656" s="2">
        <f t="shared" si="85"/>
        <v>0.90228247475821521</v>
      </c>
      <c r="I656" s="2">
        <f t="shared" si="86"/>
        <v>47.431571637272093</v>
      </c>
    </row>
    <row r="657" spans="1:9" ht="13.5" x14ac:dyDescent="0.25">
      <c r="A657" s="3">
        <f>TITRES_STAT!B660</f>
        <v>43258</v>
      </c>
      <c r="B657" s="5">
        <f>TITRES_STAT!D660</f>
        <v>1.659</v>
      </c>
      <c r="C657" s="2">
        <f t="shared" si="90"/>
        <v>-1.8499999999999961E-2</v>
      </c>
      <c r="D657" s="2">
        <f t="shared" si="91"/>
        <v>0</v>
      </c>
      <c r="E657" s="2">
        <f t="shared" si="92"/>
        <v>1.8499999999999961E-2</v>
      </c>
      <c r="F657" s="2">
        <f t="shared" si="93"/>
        <v>1.3664427014716823E-2</v>
      </c>
      <c r="G657" s="2">
        <f t="shared" si="93"/>
        <v>1.6465718078302216E-2</v>
      </c>
      <c r="H657" s="2">
        <f t="shared" ref="H657:H720" si="94">F657/G657</f>
        <v>0.82987130896667005</v>
      </c>
      <c r="I657" s="2">
        <f t="shared" ref="I657:I720" si="95">IF(G657=0,100,100-(100/(1+H657)))</f>
        <v>45.351348201382486</v>
      </c>
    </row>
    <row r="658" spans="1:9" ht="13.5" x14ac:dyDescent="0.25">
      <c r="A658" s="3">
        <f>TITRES_STAT!B661</f>
        <v>43259</v>
      </c>
      <c r="B658" s="5">
        <f>TITRES_STAT!D661</f>
        <v>1.6218999999999999</v>
      </c>
      <c r="C658" s="2">
        <f t="shared" si="90"/>
        <v>-3.7100000000000133E-2</v>
      </c>
      <c r="D658" s="2">
        <f t="shared" si="91"/>
        <v>0</v>
      </c>
      <c r="E658" s="2">
        <f t="shared" si="92"/>
        <v>3.7100000000000133E-2</v>
      </c>
      <c r="F658" s="2">
        <f t="shared" si="93"/>
        <v>1.268839651366562E-2</v>
      </c>
      <c r="G658" s="2">
        <f t="shared" si="93"/>
        <v>1.7939595358423495E-2</v>
      </c>
      <c r="H658" s="2">
        <f t="shared" si="94"/>
        <v>0.70728443201523006</v>
      </c>
      <c r="I658" s="2">
        <f t="shared" si="95"/>
        <v>41.427451615684895</v>
      </c>
    </row>
    <row r="659" spans="1:9" ht="13.5" x14ac:dyDescent="0.25">
      <c r="A659" s="3">
        <f>TITRES_STAT!B662</f>
        <v>43262</v>
      </c>
      <c r="B659" s="5">
        <f>TITRES_STAT!D662</f>
        <v>1.6404000000000001</v>
      </c>
      <c r="C659" s="2">
        <f t="shared" si="90"/>
        <v>1.8500000000000183E-2</v>
      </c>
      <c r="D659" s="2">
        <f t="shared" si="91"/>
        <v>1.8500000000000183E-2</v>
      </c>
      <c r="E659" s="2">
        <f t="shared" si="92"/>
        <v>0</v>
      </c>
      <c r="F659" s="2">
        <f t="shared" si="93"/>
        <v>1.3103511048403804E-2</v>
      </c>
      <c r="G659" s="2">
        <f t="shared" si="93"/>
        <v>1.6658195689964673E-2</v>
      </c>
      <c r="H659" s="2">
        <f t="shared" si="94"/>
        <v>0.78661046443929683</v>
      </c>
      <c r="I659" s="2">
        <f t="shared" si="95"/>
        <v>44.028090067532638</v>
      </c>
    </row>
    <row r="660" spans="1:9" ht="13.5" x14ac:dyDescent="0.25">
      <c r="A660" s="3">
        <f>TITRES_STAT!B663</f>
        <v>43263</v>
      </c>
      <c r="B660" s="5">
        <f>TITRES_STAT!D663</f>
        <v>1.659</v>
      </c>
      <c r="C660" s="2">
        <f t="shared" si="90"/>
        <v>1.859999999999995E-2</v>
      </c>
      <c r="D660" s="2">
        <f t="shared" si="91"/>
        <v>1.859999999999995E-2</v>
      </c>
      <c r="E660" s="2">
        <f t="shared" si="92"/>
        <v>0</v>
      </c>
      <c r="F660" s="2">
        <f t="shared" si="93"/>
        <v>1.3496117402089242E-2</v>
      </c>
      <c r="G660" s="2">
        <f t="shared" si="93"/>
        <v>1.5468324569252911E-2</v>
      </c>
      <c r="H660" s="2">
        <f t="shared" si="94"/>
        <v>0.87250027251924145</v>
      </c>
      <c r="I660" s="2">
        <f t="shared" si="95"/>
        <v>46.595468386522001</v>
      </c>
    </row>
    <row r="661" spans="1:9" ht="13.5" x14ac:dyDescent="0.25">
      <c r="A661" s="3">
        <f>TITRES_STAT!B664</f>
        <v>43264</v>
      </c>
      <c r="B661" s="5">
        <f>TITRES_STAT!D664</f>
        <v>1.6868000000000001</v>
      </c>
      <c r="C661" s="2">
        <f t="shared" si="90"/>
        <v>2.7800000000000047E-2</v>
      </c>
      <c r="D661" s="2">
        <f t="shared" si="91"/>
        <v>2.7800000000000047E-2</v>
      </c>
      <c r="E661" s="2">
        <f t="shared" si="92"/>
        <v>0</v>
      </c>
      <c r="F661" s="2">
        <f t="shared" si="93"/>
        <v>1.4517823301940014E-2</v>
      </c>
      <c r="G661" s="2">
        <f t="shared" si="93"/>
        <v>1.4363444242877704E-2</v>
      </c>
      <c r="H661" s="2">
        <f t="shared" si="94"/>
        <v>1.0107480529357615</v>
      </c>
      <c r="I661" s="2">
        <f t="shared" si="95"/>
        <v>50.26726503402724</v>
      </c>
    </row>
    <row r="662" spans="1:9" ht="13.5" x14ac:dyDescent="0.25">
      <c r="A662" s="3">
        <f>TITRES_STAT!B665</f>
        <v>43265</v>
      </c>
      <c r="B662" s="5">
        <f>TITRES_STAT!D665</f>
        <v>1.6404000000000001</v>
      </c>
      <c r="C662" s="2">
        <f t="shared" si="90"/>
        <v>-4.6399999999999997E-2</v>
      </c>
      <c r="D662" s="2">
        <f t="shared" si="91"/>
        <v>0</v>
      </c>
      <c r="E662" s="2">
        <f t="shared" si="92"/>
        <v>4.6399999999999997E-2</v>
      </c>
      <c r="F662" s="2">
        <f t="shared" si="93"/>
        <v>1.3480835923230013E-2</v>
      </c>
      <c r="G662" s="2">
        <f t="shared" si="93"/>
        <v>1.6651769654100725E-2</v>
      </c>
      <c r="H662" s="2">
        <f t="shared" si="94"/>
        <v>0.80957376923059787</v>
      </c>
      <c r="I662" s="2">
        <f t="shared" si="95"/>
        <v>44.738367840887513</v>
      </c>
    </row>
    <row r="663" spans="1:9" ht="13.5" x14ac:dyDescent="0.25">
      <c r="A663" s="3">
        <f>TITRES_STAT!B666</f>
        <v>43269</v>
      </c>
      <c r="B663" s="5">
        <f>TITRES_STAT!D666</f>
        <v>1.5848</v>
      </c>
      <c r="C663" s="2">
        <f t="shared" si="90"/>
        <v>-5.5600000000000094E-2</v>
      </c>
      <c r="D663" s="2">
        <f t="shared" si="91"/>
        <v>0</v>
      </c>
      <c r="E663" s="2">
        <f t="shared" si="92"/>
        <v>5.5600000000000094E-2</v>
      </c>
      <c r="F663" s="2">
        <f t="shared" si="93"/>
        <v>1.2517919071570726E-2</v>
      </c>
      <c r="G663" s="2">
        <f t="shared" si="93"/>
        <v>1.9433786107379249E-2</v>
      </c>
      <c r="H663" s="2">
        <f t="shared" si="94"/>
        <v>0.64413177146256217</v>
      </c>
      <c r="I663" s="2">
        <f t="shared" si="95"/>
        <v>39.177624485023181</v>
      </c>
    </row>
    <row r="664" spans="1:9" ht="13.5" x14ac:dyDescent="0.25">
      <c r="A664" s="3">
        <f>TITRES_STAT!B667</f>
        <v>43270</v>
      </c>
      <c r="B664" s="5">
        <f>TITRES_STAT!D667</f>
        <v>1.6496999999999999</v>
      </c>
      <c r="C664" s="2">
        <f t="shared" si="90"/>
        <v>6.4899999999999958E-2</v>
      </c>
      <c r="D664" s="2">
        <f t="shared" si="91"/>
        <v>6.4899999999999958E-2</v>
      </c>
      <c r="E664" s="2">
        <f t="shared" si="92"/>
        <v>0</v>
      </c>
      <c r="F664" s="2">
        <f t="shared" si="93"/>
        <v>1.6259496280744242E-2</v>
      </c>
      <c r="G664" s="2">
        <f t="shared" si="93"/>
        <v>1.8045658528280734E-2</v>
      </c>
      <c r="H664" s="2">
        <f t="shared" si="94"/>
        <v>0.90101983561656895</v>
      </c>
      <c r="I664" s="2">
        <f t="shared" si="95"/>
        <v>47.396656191350885</v>
      </c>
    </row>
    <row r="665" spans="1:9" ht="13.5" x14ac:dyDescent="0.25">
      <c r="A665" s="3">
        <f>TITRES_STAT!B668</f>
        <v>43271</v>
      </c>
      <c r="B665" s="5">
        <f>TITRES_STAT!D668</f>
        <v>1.7423999999999999</v>
      </c>
      <c r="C665" s="2">
        <f t="shared" si="90"/>
        <v>9.2700000000000005E-2</v>
      </c>
      <c r="D665" s="2">
        <f t="shared" si="91"/>
        <v>9.2700000000000005E-2</v>
      </c>
      <c r="E665" s="2">
        <f t="shared" si="92"/>
        <v>0</v>
      </c>
      <c r="F665" s="2">
        <f t="shared" si="93"/>
        <v>2.1719532260691083E-2</v>
      </c>
      <c r="G665" s="2">
        <f t="shared" si="93"/>
        <v>1.6756682919117825E-2</v>
      </c>
      <c r="H665" s="2">
        <f t="shared" si="94"/>
        <v>1.2961713464131439</v>
      </c>
      <c r="I665" s="2">
        <f t="shared" si="95"/>
        <v>56.449243147202274</v>
      </c>
    </row>
    <row r="666" spans="1:9" ht="13.5" x14ac:dyDescent="0.25">
      <c r="A666" s="3">
        <f>TITRES_STAT!B669</f>
        <v>43272</v>
      </c>
      <c r="B666" s="5">
        <f>TITRES_STAT!D669</f>
        <v>1.6775</v>
      </c>
      <c r="C666" s="2">
        <f t="shared" si="90"/>
        <v>-6.4899999999999958E-2</v>
      </c>
      <c r="D666" s="2">
        <f t="shared" si="91"/>
        <v>0</v>
      </c>
      <c r="E666" s="2">
        <f t="shared" si="92"/>
        <v>6.4899999999999958E-2</v>
      </c>
      <c r="F666" s="2">
        <f t="shared" si="93"/>
        <v>2.0168137099213147E-2</v>
      </c>
      <c r="G666" s="2">
        <f t="shared" si="93"/>
        <v>2.0195491282037979E-2</v>
      </c>
      <c r="H666" s="2">
        <f t="shared" si="94"/>
        <v>0.99864553021053959</v>
      </c>
      <c r="I666" s="2">
        <f t="shared" si="95"/>
        <v>49.966115307367247</v>
      </c>
    </row>
    <row r="667" spans="1:9" ht="13.5" x14ac:dyDescent="0.25">
      <c r="A667" s="3">
        <f>TITRES_STAT!B670</f>
        <v>43273</v>
      </c>
      <c r="B667" s="5">
        <f>TITRES_STAT!D670</f>
        <v>1.659</v>
      </c>
      <c r="C667" s="2">
        <f t="shared" si="90"/>
        <v>-1.8499999999999961E-2</v>
      </c>
      <c r="D667" s="2">
        <f t="shared" si="91"/>
        <v>0</v>
      </c>
      <c r="E667" s="2">
        <f t="shared" si="92"/>
        <v>1.8499999999999961E-2</v>
      </c>
      <c r="F667" s="2">
        <f t="shared" si="93"/>
        <v>1.8727555877840779E-2</v>
      </c>
      <c r="G667" s="2">
        <f t="shared" si="93"/>
        <v>2.0074384761892407E-2</v>
      </c>
      <c r="H667" s="2">
        <f t="shared" si="94"/>
        <v>0.93290808659758584</v>
      </c>
      <c r="I667" s="2">
        <f t="shared" si="95"/>
        <v>48.26448257246124</v>
      </c>
    </row>
    <row r="668" spans="1:9" ht="13.5" x14ac:dyDescent="0.25">
      <c r="A668" s="3">
        <f>TITRES_STAT!B671</f>
        <v>43276</v>
      </c>
      <c r="B668" s="5">
        <f>TITRES_STAT!D671</f>
        <v>1.659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1.7389873315137867E-2</v>
      </c>
      <c r="G668" s="2">
        <f t="shared" si="93"/>
        <v>1.8640500136042952E-2</v>
      </c>
      <c r="H668" s="2">
        <f t="shared" si="94"/>
        <v>0.93290808659758573</v>
      </c>
      <c r="I668" s="2">
        <f t="shared" si="95"/>
        <v>48.26448257246124</v>
      </c>
    </row>
    <row r="669" spans="1:9" ht="13.5" x14ac:dyDescent="0.25">
      <c r="A669" s="3">
        <f>TITRES_STAT!B672</f>
        <v>43277</v>
      </c>
      <c r="B669" s="5">
        <f>TITRES_STAT!D672</f>
        <v>1.6496999999999999</v>
      </c>
      <c r="C669" s="2">
        <f t="shared" si="90"/>
        <v>-9.300000000000086E-3</v>
      </c>
      <c r="D669" s="2">
        <f t="shared" si="91"/>
        <v>0</v>
      </c>
      <c r="E669" s="2">
        <f t="shared" si="92"/>
        <v>9.300000000000086E-3</v>
      </c>
      <c r="F669" s="2">
        <f t="shared" ref="F669:G684" si="96">((F668*13)+D669)/14</f>
        <v>1.6147739506913734E-2</v>
      </c>
      <c r="G669" s="2">
        <f t="shared" si="96"/>
        <v>1.7973321554897035E-2</v>
      </c>
      <c r="H669" s="2">
        <f t="shared" si="94"/>
        <v>0.89842823195438237</v>
      </c>
      <c r="I669" s="2">
        <f t="shared" si="95"/>
        <v>47.32484572405847</v>
      </c>
    </row>
    <row r="670" spans="1:9" ht="13.5" x14ac:dyDescent="0.25">
      <c r="A670" s="3">
        <f>TITRES_STAT!B673</f>
        <v>43278</v>
      </c>
      <c r="B670" s="5">
        <f>TITRES_STAT!D673</f>
        <v>1.6496999999999999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1.4994329542134182E-2</v>
      </c>
      <c r="G670" s="2">
        <f t="shared" si="96"/>
        <v>1.6689512872404392E-2</v>
      </c>
      <c r="H670" s="2">
        <f t="shared" si="94"/>
        <v>0.89842823195438226</v>
      </c>
      <c r="I670" s="2">
        <f t="shared" si="95"/>
        <v>47.32484572405847</v>
      </c>
    </row>
    <row r="671" spans="1:9" ht="13.5" x14ac:dyDescent="0.25">
      <c r="A671" s="3">
        <f>TITRES_STAT!B674</f>
        <v>43279</v>
      </c>
      <c r="B671" s="5">
        <f>TITRES_STAT!D674</f>
        <v>1.6775</v>
      </c>
      <c r="C671" s="2">
        <f t="shared" si="90"/>
        <v>2.7800000000000047E-2</v>
      </c>
      <c r="D671" s="2">
        <f t="shared" si="91"/>
        <v>2.7800000000000047E-2</v>
      </c>
      <c r="E671" s="2">
        <f t="shared" si="92"/>
        <v>0</v>
      </c>
      <c r="F671" s="2">
        <f t="shared" si="96"/>
        <v>1.5909020289124602E-2</v>
      </c>
      <c r="G671" s="2">
        <f t="shared" si="96"/>
        <v>1.5497404810089793E-2</v>
      </c>
      <c r="H671" s="2">
        <f t="shared" si="94"/>
        <v>1.0265602843881849</v>
      </c>
      <c r="I671" s="2">
        <f t="shared" si="95"/>
        <v>50.655304571810539</v>
      </c>
    </row>
    <row r="672" spans="1:9" ht="13.5" x14ac:dyDescent="0.25">
      <c r="A672" s="3">
        <f>TITRES_STAT!B675</f>
        <v>43280</v>
      </c>
      <c r="B672" s="5">
        <f>TITRES_STAT!D675</f>
        <v>1.696</v>
      </c>
      <c r="C672" s="2">
        <f t="shared" si="90"/>
        <v>1.8499999999999961E-2</v>
      </c>
      <c r="D672" s="2">
        <f t="shared" si="91"/>
        <v>1.8499999999999961E-2</v>
      </c>
      <c r="E672" s="2">
        <f t="shared" si="92"/>
        <v>0</v>
      </c>
      <c r="F672" s="2">
        <f t="shared" si="96"/>
        <v>1.6094090268472843E-2</v>
      </c>
      <c r="G672" s="2">
        <f t="shared" si="96"/>
        <v>1.4390447323654808E-2</v>
      </c>
      <c r="H672" s="2">
        <f t="shared" si="94"/>
        <v>1.1183870734871189</v>
      </c>
      <c r="I672" s="2">
        <f t="shared" si="95"/>
        <v>52.794273883389963</v>
      </c>
    </row>
    <row r="673" spans="1:9" ht="13.5" x14ac:dyDescent="0.25">
      <c r="A673" s="3">
        <f>TITRES_STAT!B676</f>
        <v>43283</v>
      </c>
      <c r="B673" s="5">
        <f>TITRES_STAT!D676</f>
        <v>1.696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1.4944512392153355E-2</v>
      </c>
      <c r="G673" s="2">
        <f t="shared" si="96"/>
        <v>1.3362558229108036E-2</v>
      </c>
      <c r="H673" s="2">
        <f t="shared" si="94"/>
        <v>1.1183870734871189</v>
      </c>
      <c r="I673" s="2">
        <f t="shared" si="95"/>
        <v>52.794273883389963</v>
      </c>
    </row>
    <row r="674" spans="1:9" ht="13.5" x14ac:dyDescent="0.25">
      <c r="A674" s="3">
        <f>TITRES_STAT!B677</f>
        <v>43284</v>
      </c>
      <c r="B674" s="5">
        <f>TITRES_STAT!D677</f>
        <v>1.6868000000000001</v>
      </c>
      <c r="C674" s="2">
        <f t="shared" si="90"/>
        <v>-9.1999999999998749E-3</v>
      </c>
      <c r="D674" s="2">
        <f t="shared" si="91"/>
        <v>0</v>
      </c>
      <c r="E674" s="2">
        <f t="shared" si="92"/>
        <v>9.1999999999998749E-3</v>
      </c>
      <c r="F674" s="2">
        <f t="shared" si="96"/>
        <v>1.3877047221285257E-2</v>
      </c>
      <c r="G674" s="2">
        <f t="shared" si="96"/>
        <v>1.3065232641314596E-2</v>
      </c>
      <c r="H674" s="2">
        <f t="shared" si="94"/>
        <v>1.0621354860076169</v>
      </c>
      <c r="I674" s="2">
        <f t="shared" si="95"/>
        <v>51.506581076491578</v>
      </c>
    </row>
    <row r="675" spans="1:9" ht="13.5" x14ac:dyDescent="0.25">
      <c r="A675" s="3">
        <f>TITRES_STAT!B678</f>
        <v>43285</v>
      </c>
      <c r="B675" s="5">
        <f>TITRES_STAT!D678</f>
        <v>1.6496999999999999</v>
      </c>
      <c r="C675" s="2">
        <f t="shared" si="90"/>
        <v>-3.7100000000000133E-2</v>
      </c>
      <c r="D675" s="2">
        <f t="shared" si="91"/>
        <v>0</v>
      </c>
      <c r="E675" s="2">
        <f t="shared" si="92"/>
        <v>3.7100000000000133E-2</v>
      </c>
      <c r="F675" s="2">
        <f t="shared" si="96"/>
        <v>1.2885829562622023E-2</v>
      </c>
      <c r="G675" s="2">
        <f t="shared" si="96"/>
        <v>1.4782001738363564E-2</v>
      </c>
      <c r="H675" s="2">
        <f t="shared" si="94"/>
        <v>0.87172426243054579</v>
      </c>
      <c r="I675" s="2">
        <f t="shared" si="95"/>
        <v>46.573327061463623</v>
      </c>
    </row>
    <row r="676" spans="1:9" ht="13.5" x14ac:dyDescent="0.25">
      <c r="A676" s="3">
        <f>TITRES_STAT!B679</f>
        <v>43286</v>
      </c>
      <c r="B676" s="5">
        <f>TITRES_STAT!D679</f>
        <v>1.659</v>
      </c>
      <c r="C676" s="2">
        <f t="shared" si="90"/>
        <v>9.300000000000086E-3</v>
      </c>
      <c r="D676" s="2">
        <f t="shared" si="91"/>
        <v>9.300000000000086E-3</v>
      </c>
      <c r="E676" s="2">
        <f t="shared" si="92"/>
        <v>0</v>
      </c>
      <c r="F676" s="2">
        <f t="shared" si="96"/>
        <v>1.26296988795776E-2</v>
      </c>
      <c r="G676" s="2">
        <f t="shared" si="96"/>
        <v>1.3726144471337595E-2</v>
      </c>
      <c r="H676" s="2">
        <f t="shared" si="94"/>
        <v>0.92011991465997245</v>
      </c>
      <c r="I676" s="2">
        <f t="shared" si="95"/>
        <v>47.919919356855026</v>
      </c>
    </row>
    <row r="677" spans="1:9" ht="13.5" x14ac:dyDescent="0.25">
      <c r="A677" s="3">
        <f>TITRES_STAT!B680</f>
        <v>43287</v>
      </c>
      <c r="B677" s="5">
        <f>TITRES_STAT!D680</f>
        <v>1.6126</v>
      </c>
      <c r="C677" s="2">
        <f t="shared" si="90"/>
        <v>-4.6399999999999997E-2</v>
      </c>
      <c r="D677" s="2">
        <f t="shared" si="91"/>
        <v>0</v>
      </c>
      <c r="E677" s="2">
        <f t="shared" si="92"/>
        <v>4.6399999999999997E-2</v>
      </c>
      <c r="F677" s="2">
        <f t="shared" si="96"/>
        <v>1.1727577531036343E-2</v>
      </c>
      <c r="G677" s="2">
        <f t="shared" si="96"/>
        <v>1.6059991294813482E-2</v>
      </c>
      <c r="H677" s="2">
        <f t="shared" si="94"/>
        <v>0.73023560945663302</v>
      </c>
      <c r="I677" s="2">
        <f t="shared" si="95"/>
        <v>42.204402999540498</v>
      </c>
    </row>
    <row r="678" spans="1:9" ht="13.5" x14ac:dyDescent="0.25">
      <c r="A678" s="3">
        <f>TITRES_STAT!B681</f>
        <v>43290</v>
      </c>
      <c r="B678" s="5">
        <f>TITRES_STAT!D681</f>
        <v>1.6126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1.0889893421676605E-2</v>
      </c>
      <c r="G678" s="2">
        <f t="shared" si="96"/>
        <v>1.4912849059469661E-2</v>
      </c>
      <c r="H678" s="2">
        <f t="shared" si="94"/>
        <v>0.73023560945663302</v>
      </c>
      <c r="I678" s="2">
        <f t="shared" si="95"/>
        <v>42.204402999540498</v>
      </c>
    </row>
    <row r="679" spans="1:9" ht="13.5" x14ac:dyDescent="0.25">
      <c r="A679" s="3">
        <f>TITRES_STAT!B682</f>
        <v>43291</v>
      </c>
      <c r="B679" s="5">
        <f>TITRES_STAT!D682</f>
        <v>1.6126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1.0112043891556847E-2</v>
      </c>
      <c r="G679" s="2">
        <f t="shared" si="96"/>
        <v>1.3847645555221829E-2</v>
      </c>
      <c r="H679" s="2">
        <f t="shared" si="94"/>
        <v>0.73023560945663291</v>
      </c>
      <c r="I679" s="2">
        <f t="shared" si="95"/>
        <v>42.204402999540491</v>
      </c>
    </row>
    <row r="680" spans="1:9" ht="13.5" x14ac:dyDescent="0.25">
      <c r="A680" s="3">
        <f>TITRES_STAT!B683</f>
        <v>43292</v>
      </c>
      <c r="B680" s="5">
        <f>TITRES_STAT!D683</f>
        <v>1.6033999999999999</v>
      </c>
      <c r="C680" s="2">
        <f t="shared" si="90"/>
        <v>-9.200000000000097E-3</v>
      </c>
      <c r="D680" s="2">
        <f t="shared" si="91"/>
        <v>0</v>
      </c>
      <c r="E680" s="2">
        <f t="shared" si="92"/>
        <v>9.200000000000097E-3</v>
      </c>
      <c r="F680" s="2">
        <f t="shared" si="96"/>
        <v>9.3897550421599297E-3</v>
      </c>
      <c r="G680" s="2">
        <f t="shared" si="96"/>
        <v>1.351567087270599E-2</v>
      </c>
      <c r="H680" s="2">
        <f t="shared" si="94"/>
        <v>0.69473096308685078</v>
      </c>
      <c r="I680" s="2">
        <f t="shared" si="95"/>
        <v>40.993584127444038</v>
      </c>
    </row>
    <row r="681" spans="1:9" ht="13.5" x14ac:dyDescent="0.25">
      <c r="A681" s="3">
        <f>TITRES_STAT!B684</f>
        <v>43293</v>
      </c>
      <c r="B681" s="5">
        <f>TITRES_STAT!D684</f>
        <v>1.5755999999999999</v>
      </c>
      <c r="C681" s="2">
        <f t="shared" si="90"/>
        <v>-2.7800000000000047E-2</v>
      </c>
      <c r="D681" s="2">
        <f t="shared" si="91"/>
        <v>0</v>
      </c>
      <c r="E681" s="2">
        <f t="shared" si="92"/>
        <v>2.7800000000000047E-2</v>
      </c>
      <c r="F681" s="2">
        <f t="shared" si="96"/>
        <v>8.7190582534342215E-3</v>
      </c>
      <c r="G681" s="2">
        <f t="shared" si="96"/>
        <v>1.4535980096084136E-2</v>
      </c>
      <c r="H681" s="2">
        <f t="shared" si="94"/>
        <v>0.59982596259766885</v>
      </c>
      <c r="I681" s="2">
        <f t="shared" si="95"/>
        <v>37.493200924413024</v>
      </c>
    </row>
    <row r="682" spans="1:9" ht="13.5" x14ac:dyDescent="0.25">
      <c r="A682" s="3">
        <f>TITRES_STAT!B685</f>
        <v>43294</v>
      </c>
      <c r="B682" s="5">
        <f>TITRES_STAT!D685</f>
        <v>1.5291999999999999</v>
      </c>
      <c r="C682" s="2">
        <f t="shared" si="90"/>
        <v>-4.6399999999999997E-2</v>
      </c>
      <c r="D682" s="2">
        <f t="shared" si="91"/>
        <v>0</v>
      </c>
      <c r="E682" s="2">
        <f t="shared" si="92"/>
        <v>4.6399999999999997E-2</v>
      </c>
      <c r="F682" s="2">
        <f t="shared" si="96"/>
        <v>8.0962683781889196E-3</v>
      </c>
      <c r="G682" s="2">
        <f t="shared" si="96"/>
        <v>1.6811981517792413E-2</v>
      </c>
      <c r="H682" s="2">
        <f t="shared" si="94"/>
        <v>0.48157728282180762</v>
      </c>
      <c r="I682" s="2">
        <f t="shared" si="95"/>
        <v>32.504364666323511</v>
      </c>
    </row>
    <row r="683" spans="1:9" ht="13.5" x14ac:dyDescent="0.25">
      <c r="A683" s="3">
        <f>TITRES_STAT!B686</f>
        <v>43297</v>
      </c>
      <c r="B683" s="5">
        <f>TITRES_STAT!D686</f>
        <v>1.5569999999999999</v>
      </c>
      <c r="C683" s="2">
        <f t="shared" si="90"/>
        <v>2.7800000000000047E-2</v>
      </c>
      <c r="D683" s="2">
        <f t="shared" si="91"/>
        <v>2.7800000000000047E-2</v>
      </c>
      <c r="E683" s="2">
        <f t="shared" si="92"/>
        <v>0</v>
      </c>
      <c r="F683" s="2">
        <f t="shared" si="96"/>
        <v>9.5036777797468577E-3</v>
      </c>
      <c r="G683" s="2">
        <f t="shared" si="96"/>
        <v>1.5611125695092955E-2</v>
      </c>
      <c r="H683" s="2">
        <f t="shared" si="94"/>
        <v>0.60877594385997091</v>
      </c>
      <c r="I683" s="2">
        <f t="shared" si="95"/>
        <v>37.840940261657671</v>
      </c>
    </row>
    <row r="684" spans="1:9" ht="13.5" x14ac:dyDescent="0.25">
      <c r="A684" s="3">
        <f>TITRES_STAT!B687</f>
        <v>43298</v>
      </c>
      <c r="B684" s="5">
        <f>TITRES_STAT!D687</f>
        <v>1.5941000000000001</v>
      </c>
      <c r="C684" s="2">
        <f t="shared" si="90"/>
        <v>3.7100000000000133E-2</v>
      </c>
      <c r="D684" s="2">
        <f t="shared" si="91"/>
        <v>3.7100000000000133E-2</v>
      </c>
      <c r="E684" s="2">
        <f t="shared" si="92"/>
        <v>0</v>
      </c>
      <c r="F684" s="2">
        <f t="shared" si="96"/>
        <v>1.1474843652622092E-2</v>
      </c>
      <c r="G684" s="2">
        <f t="shared" si="96"/>
        <v>1.4496045288300601E-2</v>
      </c>
      <c r="H684" s="2">
        <f t="shared" si="94"/>
        <v>0.79158442350364022</v>
      </c>
      <c r="I684" s="2">
        <f t="shared" si="95"/>
        <v>44.183484357137345</v>
      </c>
    </row>
    <row r="685" spans="1:9" ht="13.5" x14ac:dyDescent="0.25">
      <c r="A685" s="3">
        <f>TITRES_STAT!B688</f>
        <v>43299</v>
      </c>
      <c r="B685" s="5">
        <f>TITRES_STAT!D688</f>
        <v>1.6218999999999999</v>
      </c>
      <c r="C685" s="2">
        <f t="shared" si="90"/>
        <v>2.7799999999999825E-2</v>
      </c>
      <c r="D685" s="2">
        <f t="shared" si="91"/>
        <v>2.7799999999999825E-2</v>
      </c>
      <c r="E685" s="2">
        <f t="shared" si="92"/>
        <v>0</v>
      </c>
      <c r="F685" s="2">
        <f t="shared" ref="F685:G700" si="97">((F684*13)+D685)/14</f>
        <v>1.2640926248863359E-2</v>
      </c>
      <c r="G685" s="2">
        <f t="shared" si="97"/>
        <v>1.3460613481993415E-2</v>
      </c>
      <c r="H685" s="2">
        <f t="shared" si="94"/>
        <v>0.93910476411594679</v>
      </c>
      <c r="I685" s="2">
        <f t="shared" si="95"/>
        <v>48.429810575195617</v>
      </c>
    </row>
    <row r="686" spans="1:9" ht="13.5" x14ac:dyDescent="0.25">
      <c r="A686" s="3">
        <f>TITRES_STAT!B689</f>
        <v>43300</v>
      </c>
      <c r="B686" s="5">
        <f>TITRES_STAT!D689</f>
        <v>1.6126</v>
      </c>
      <c r="C686" s="2">
        <f t="shared" si="90"/>
        <v>-9.2999999999998639E-3</v>
      </c>
      <c r="D686" s="2">
        <f t="shared" si="91"/>
        <v>0</v>
      </c>
      <c r="E686" s="2">
        <f t="shared" si="92"/>
        <v>9.2999999999998639E-3</v>
      </c>
      <c r="F686" s="2">
        <f t="shared" si="97"/>
        <v>1.1738002945373119E-2</v>
      </c>
      <c r="G686" s="2">
        <f t="shared" si="97"/>
        <v>1.3163426804708162E-2</v>
      </c>
      <c r="H686" s="2">
        <f t="shared" si="94"/>
        <v>0.89171331443684476</v>
      </c>
      <c r="I686" s="2">
        <f t="shared" si="95"/>
        <v>47.137867436446314</v>
      </c>
    </row>
    <row r="687" spans="1:9" ht="13.5" x14ac:dyDescent="0.25">
      <c r="A687" s="3">
        <f>TITRES_STAT!B690</f>
        <v>43301</v>
      </c>
      <c r="B687" s="5">
        <f>TITRES_STAT!D690</f>
        <v>1.5941000000000001</v>
      </c>
      <c r="C687" s="2">
        <f t="shared" si="90"/>
        <v>-1.8499999999999961E-2</v>
      </c>
      <c r="D687" s="2">
        <f t="shared" si="91"/>
        <v>0</v>
      </c>
      <c r="E687" s="2">
        <f t="shared" si="92"/>
        <v>1.8499999999999961E-2</v>
      </c>
      <c r="F687" s="2">
        <f t="shared" si="97"/>
        <v>1.0899574163560754E-2</v>
      </c>
      <c r="G687" s="2">
        <f t="shared" si="97"/>
        <v>1.3544610604371862E-2</v>
      </c>
      <c r="H687" s="2">
        <f t="shared" si="94"/>
        <v>0.80471668635808868</v>
      </c>
      <c r="I687" s="2">
        <f t="shared" si="95"/>
        <v>44.589640714299804</v>
      </c>
    </row>
    <row r="688" spans="1:9" ht="13.5" x14ac:dyDescent="0.25">
      <c r="A688" s="3">
        <f>TITRES_STAT!B691</f>
        <v>43304</v>
      </c>
      <c r="B688" s="5">
        <f>TITRES_STAT!D691</f>
        <v>1.5478000000000001</v>
      </c>
      <c r="C688" s="2">
        <f t="shared" si="90"/>
        <v>-4.6300000000000008E-2</v>
      </c>
      <c r="D688" s="2">
        <f t="shared" si="91"/>
        <v>0</v>
      </c>
      <c r="E688" s="2">
        <f t="shared" si="92"/>
        <v>4.6300000000000008E-2</v>
      </c>
      <c r="F688" s="2">
        <f t="shared" si="97"/>
        <v>1.0121033151877843E-2</v>
      </c>
      <c r="G688" s="2">
        <f t="shared" si="97"/>
        <v>1.5884281275488157E-2</v>
      </c>
      <c r="H688" s="2">
        <f t="shared" si="94"/>
        <v>0.63717287400948541</v>
      </c>
      <c r="I688" s="2">
        <f t="shared" si="95"/>
        <v>38.919095480065579</v>
      </c>
    </row>
    <row r="689" spans="1:9" ht="13.5" x14ac:dyDescent="0.25">
      <c r="A689" s="3">
        <f>TITRES_STAT!B692</f>
        <v>43305</v>
      </c>
      <c r="B689" s="5">
        <f>TITRES_STAT!D692</f>
        <v>1.5569999999999999</v>
      </c>
      <c r="C689" s="2">
        <f t="shared" si="90"/>
        <v>9.1999999999998749E-3</v>
      </c>
      <c r="D689" s="2">
        <f t="shared" si="91"/>
        <v>9.1999999999998749E-3</v>
      </c>
      <c r="E689" s="2">
        <f t="shared" si="92"/>
        <v>0</v>
      </c>
      <c r="F689" s="2">
        <f t="shared" si="97"/>
        <v>1.0055245069600845E-2</v>
      </c>
      <c r="G689" s="2">
        <f t="shared" si="97"/>
        <v>1.474968975581043E-2</v>
      </c>
      <c r="H689" s="2">
        <f t="shared" si="94"/>
        <v>0.68172586922648493</v>
      </c>
      <c r="I689" s="2">
        <f t="shared" si="95"/>
        <v>40.537276716808009</v>
      </c>
    </row>
    <row r="690" spans="1:9" ht="13.5" x14ac:dyDescent="0.25">
      <c r="A690" s="3">
        <f>TITRES_STAT!B693</f>
        <v>43307</v>
      </c>
      <c r="B690" s="5">
        <f>TITRES_STAT!D693</f>
        <v>1.5291999999999999</v>
      </c>
      <c r="C690" s="2">
        <f t="shared" si="90"/>
        <v>-2.7800000000000047E-2</v>
      </c>
      <c r="D690" s="2">
        <f t="shared" si="91"/>
        <v>0</v>
      </c>
      <c r="E690" s="2">
        <f t="shared" si="92"/>
        <v>2.7800000000000047E-2</v>
      </c>
      <c r="F690" s="2">
        <f t="shared" si="97"/>
        <v>9.3370132789150715E-3</v>
      </c>
      <c r="G690" s="2">
        <f t="shared" si="97"/>
        <v>1.5681854773252544E-2</v>
      </c>
      <c r="H690" s="2">
        <f t="shared" si="94"/>
        <v>0.59540235603001312</v>
      </c>
      <c r="I690" s="2">
        <f t="shared" si="95"/>
        <v>37.319886972688671</v>
      </c>
    </row>
    <row r="691" spans="1:9" ht="13.5" x14ac:dyDescent="0.25">
      <c r="A691" s="3">
        <f>TITRES_STAT!B694</f>
        <v>43308</v>
      </c>
      <c r="B691" s="5">
        <f>TITRES_STAT!D694</f>
        <v>1.5291999999999999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8.670083758992567E-3</v>
      </c>
      <c r="G691" s="2">
        <f t="shared" si="97"/>
        <v>1.4561722289448792E-2</v>
      </c>
      <c r="H691" s="2">
        <f t="shared" si="94"/>
        <v>0.59540235603001312</v>
      </c>
      <c r="I691" s="2">
        <f t="shared" si="95"/>
        <v>37.319886972688671</v>
      </c>
    </row>
    <row r="692" spans="1:9" ht="13.5" x14ac:dyDescent="0.25">
      <c r="A692" s="3">
        <f>TITRES_STAT!B695</f>
        <v>43311</v>
      </c>
      <c r="B692" s="5">
        <f>TITRES_STAT!D695</f>
        <v>1.5755999999999999</v>
      </c>
      <c r="C692" s="2">
        <f t="shared" si="90"/>
        <v>4.6399999999999997E-2</v>
      </c>
      <c r="D692" s="2">
        <f t="shared" si="91"/>
        <v>4.6399999999999997E-2</v>
      </c>
      <c r="E692" s="2">
        <f t="shared" si="92"/>
        <v>0</v>
      </c>
      <c r="F692" s="2">
        <f t="shared" si="97"/>
        <v>1.1365077776207383E-2</v>
      </c>
      <c r="G692" s="2">
        <f t="shared" si="97"/>
        <v>1.3521599268773879E-2</v>
      </c>
      <c r="H692" s="2">
        <f t="shared" si="94"/>
        <v>0.84051283803783017</v>
      </c>
      <c r="I692" s="2">
        <f t="shared" si="95"/>
        <v>45.667317318682791</v>
      </c>
    </row>
    <row r="693" spans="1:9" ht="13.5" x14ac:dyDescent="0.25">
      <c r="A693" s="3">
        <f>TITRES_STAT!B696</f>
        <v>43312</v>
      </c>
      <c r="B693" s="5">
        <f>TITRES_STAT!D696</f>
        <v>1.5291999999999999</v>
      </c>
      <c r="C693" s="2">
        <f t="shared" si="90"/>
        <v>-4.6399999999999997E-2</v>
      </c>
      <c r="D693" s="2">
        <f t="shared" si="91"/>
        <v>0</v>
      </c>
      <c r="E693" s="2">
        <f t="shared" si="92"/>
        <v>4.6399999999999997E-2</v>
      </c>
      <c r="F693" s="2">
        <f t="shared" si="97"/>
        <v>1.0553286506478283E-2</v>
      </c>
      <c r="G693" s="2">
        <f t="shared" si="97"/>
        <v>1.587005646386146E-2</v>
      </c>
      <c r="H693" s="2">
        <f t="shared" si="94"/>
        <v>0.66498103081798898</v>
      </c>
      <c r="I693" s="2">
        <f t="shared" si="95"/>
        <v>39.939255673759256</v>
      </c>
    </row>
    <row r="694" spans="1:9" ht="13.5" x14ac:dyDescent="0.25">
      <c r="A694" s="3">
        <f>TITRES_STAT!B697</f>
        <v>43313</v>
      </c>
      <c r="B694" s="5">
        <f>TITRES_STAT!D697</f>
        <v>1.6218999999999999</v>
      </c>
      <c r="C694" s="2">
        <f t="shared" si="90"/>
        <v>9.2700000000000005E-2</v>
      </c>
      <c r="D694" s="2">
        <f t="shared" si="91"/>
        <v>9.2700000000000005E-2</v>
      </c>
      <c r="E694" s="2">
        <f t="shared" si="92"/>
        <v>0</v>
      </c>
      <c r="F694" s="2">
        <f t="shared" si="97"/>
        <v>1.6420908898872693E-2</v>
      </c>
      <c r="G694" s="2">
        <f t="shared" si="97"/>
        <v>1.4736481002157071E-2</v>
      </c>
      <c r="H694" s="2">
        <f t="shared" si="94"/>
        <v>1.1143032652414822</v>
      </c>
      <c r="I694" s="2">
        <f t="shared" si="95"/>
        <v>52.70309532034959</v>
      </c>
    </row>
    <row r="695" spans="1:9" ht="13.5" x14ac:dyDescent="0.25">
      <c r="A695" s="3">
        <f>TITRES_STAT!B698</f>
        <v>43314</v>
      </c>
      <c r="B695" s="5">
        <f>TITRES_STAT!D698</f>
        <v>1.7053</v>
      </c>
      <c r="C695" s="2">
        <f t="shared" si="90"/>
        <v>8.3400000000000141E-2</v>
      </c>
      <c r="D695" s="2">
        <f t="shared" si="91"/>
        <v>8.3400000000000141E-2</v>
      </c>
      <c r="E695" s="2">
        <f t="shared" si="92"/>
        <v>0</v>
      </c>
      <c r="F695" s="2">
        <f t="shared" si="97"/>
        <v>2.1205129691810369E-2</v>
      </c>
      <c r="G695" s="2">
        <f t="shared" si="97"/>
        <v>1.3683875216288709E-2</v>
      </c>
      <c r="H695" s="2">
        <f t="shared" si="94"/>
        <v>1.549643602900491</v>
      </c>
      <c r="I695" s="2">
        <f t="shared" si="95"/>
        <v>60.778832035097238</v>
      </c>
    </row>
    <row r="696" spans="1:9" ht="13.5" x14ac:dyDescent="0.25">
      <c r="A696" s="3">
        <f>TITRES_STAT!B699</f>
        <v>43315</v>
      </c>
      <c r="B696" s="5">
        <f>TITRES_STAT!D699</f>
        <v>1.6868000000000001</v>
      </c>
      <c r="C696" s="2">
        <f t="shared" si="90"/>
        <v>-1.8499999999999961E-2</v>
      </c>
      <c r="D696" s="2">
        <f t="shared" si="91"/>
        <v>0</v>
      </c>
      <c r="E696" s="2">
        <f t="shared" si="92"/>
        <v>1.8499999999999961E-2</v>
      </c>
      <c r="F696" s="2">
        <f t="shared" si="97"/>
        <v>1.9690477570966768E-2</v>
      </c>
      <c r="G696" s="2">
        <f t="shared" si="97"/>
        <v>1.4027884129410941E-2</v>
      </c>
      <c r="H696" s="2">
        <f t="shared" si="94"/>
        <v>1.4036669671147055</v>
      </c>
      <c r="I696" s="2">
        <f t="shared" si="95"/>
        <v>58.396898834934191</v>
      </c>
    </row>
    <row r="697" spans="1:9" ht="13.5" x14ac:dyDescent="0.25">
      <c r="A697" s="3">
        <f>TITRES_STAT!B700</f>
        <v>43318</v>
      </c>
      <c r="B697" s="5">
        <f>TITRES_STAT!D700</f>
        <v>1.6868000000000001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1.8284014887326283E-2</v>
      </c>
      <c r="G697" s="2">
        <f t="shared" si="97"/>
        <v>1.3025892405881588E-2</v>
      </c>
      <c r="H697" s="2">
        <f t="shared" si="94"/>
        <v>1.4036669671147055</v>
      </c>
      <c r="I697" s="2">
        <f t="shared" si="95"/>
        <v>58.396898834934191</v>
      </c>
    </row>
    <row r="698" spans="1:9" ht="13.5" x14ac:dyDescent="0.25">
      <c r="A698" s="3">
        <f>TITRES_STAT!B701</f>
        <v>43319</v>
      </c>
      <c r="B698" s="5">
        <f>TITRES_STAT!D701</f>
        <v>1.6404000000000001</v>
      </c>
      <c r="C698" s="2">
        <f t="shared" si="90"/>
        <v>-4.6399999999999997E-2</v>
      </c>
      <c r="D698" s="2">
        <f t="shared" si="91"/>
        <v>0</v>
      </c>
      <c r="E698" s="2">
        <f t="shared" si="92"/>
        <v>4.6399999999999997E-2</v>
      </c>
      <c r="F698" s="2">
        <f t="shared" si="97"/>
        <v>1.6978013823945835E-2</v>
      </c>
      <c r="G698" s="2">
        <f t="shared" si="97"/>
        <v>1.5409757234032902E-2</v>
      </c>
      <c r="H698" s="2">
        <f t="shared" si="94"/>
        <v>1.1017703631598681</v>
      </c>
      <c r="I698" s="2">
        <f t="shared" si="95"/>
        <v>52.421062855955</v>
      </c>
    </row>
    <row r="699" spans="1:9" ht="13.5" x14ac:dyDescent="0.25">
      <c r="A699" s="3">
        <f>TITRES_STAT!B702</f>
        <v>43320</v>
      </c>
      <c r="B699" s="5">
        <f>TITRES_STAT!D702</f>
        <v>1.5941000000000001</v>
      </c>
      <c r="C699" s="2">
        <f t="shared" si="90"/>
        <v>-4.6300000000000008E-2</v>
      </c>
      <c r="D699" s="2">
        <f t="shared" si="91"/>
        <v>0</v>
      </c>
      <c r="E699" s="2">
        <f t="shared" si="92"/>
        <v>4.6300000000000008E-2</v>
      </c>
      <c r="F699" s="2">
        <f t="shared" si="97"/>
        <v>1.5765298550806849E-2</v>
      </c>
      <c r="G699" s="2">
        <f t="shared" si="97"/>
        <v>1.7616203145887695E-2</v>
      </c>
      <c r="H699" s="2">
        <f t="shared" si="94"/>
        <v>0.89493169556727559</v>
      </c>
      <c r="I699" s="2">
        <f t="shared" si="95"/>
        <v>47.227649295262047</v>
      </c>
    </row>
    <row r="700" spans="1:9" ht="13.5" x14ac:dyDescent="0.25">
      <c r="A700" s="3">
        <f>TITRES_STAT!B703</f>
        <v>43321</v>
      </c>
      <c r="B700" s="5">
        <f>TITRES_STAT!D703</f>
        <v>1.5478000000000001</v>
      </c>
      <c r="C700" s="2">
        <f t="shared" si="90"/>
        <v>-4.6300000000000008E-2</v>
      </c>
      <c r="D700" s="2">
        <f t="shared" si="91"/>
        <v>0</v>
      </c>
      <c r="E700" s="2">
        <f t="shared" si="92"/>
        <v>4.6300000000000008E-2</v>
      </c>
      <c r="F700" s="2">
        <f t="shared" si="97"/>
        <v>1.4639205797177788E-2</v>
      </c>
      <c r="G700" s="2">
        <f t="shared" si="97"/>
        <v>1.9665045778324286E-2</v>
      </c>
      <c r="H700" s="2">
        <f t="shared" si="94"/>
        <v>0.74442775075122336</v>
      </c>
      <c r="I700" s="2">
        <f t="shared" si="95"/>
        <v>42.674610652727907</v>
      </c>
    </row>
    <row r="701" spans="1:9" ht="13.5" x14ac:dyDescent="0.25">
      <c r="A701" s="3">
        <f>TITRES_STAT!B704</f>
        <v>43322</v>
      </c>
      <c r="B701" s="5">
        <f>TITRES_STAT!D704</f>
        <v>1.5385</v>
      </c>
      <c r="C701" s="2">
        <f t="shared" si="90"/>
        <v>-9.300000000000086E-3</v>
      </c>
      <c r="D701" s="2">
        <f t="shared" si="91"/>
        <v>0</v>
      </c>
      <c r="E701" s="2">
        <f t="shared" si="92"/>
        <v>9.300000000000086E-3</v>
      </c>
      <c r="F701" s="2">
        <f t="shared" ref="F701:G716" si="98">((F700*13)+D701)/14</f>
        <v>1.3593548240236519E-2</v>
      </c>
      <c r="G701" s="2">
        <f t="shared" si="98"/>
        <v>1.8924685365586842E-2</v>
      </c>
      <c r="H701" s="2">
        <f t="shared" si="94"/>
        <v>0.71829718579920976</v>
      </c>
      <c r="I701" s="2">
        <f t="shared" si="95"/>
        <v>41.802849456749669</v>
      </c>
    </row>
    <row r="702" spans="1:9" ht="13.5" x14ac:dyDescent="0.25">
      <c r="A702" s="3">
        <f>TITRES_STAT!B705</f>
        <v>43326</v>
      </c>
      <c r="B702" s="5">
        <f>TITRES_STAT!D705</f>
        <v>1.5663</v>
      </c>
      <c r="C702" s="2">
        <f t="shared" si="90"/>
        <v>2.7800000000000047E-2</v>
      </c>
      <c r="D702" s="2">
        <f t="shared" si="91"/>
        <v>2.7800000000000047E-2</v>
      </c>
      <c r="E702" s="2">
        <f t="shared" si="92"/>
        <v>0</v>
      </c>
      <c r="F702" s="2">
        <f t="shared" si="98"/>
        <v>1.4608294794505343E-2</v>
      </c>
      <c r="G702" s="2">
        <f t="shared" si="98"/>
        <v>1.7572922125187782E-2</v>
      </c>
      <c r="H702" s="2">
        <f t="shared" si="94"/>
        <v>0.83129571111948697</v>
      </c>
      <c r="I702" s="2">
        <f t="shared" si="95"/>
        <v>45.393854529987877</v>
      </c>
    </row>
    <row r="703" spans="1:9" ht="13.5" x14ac:dyDescent="0.25">
      <c r="A703" s="3">
        <f>TITRES_STAT!B706</f>
        <v>43327</v>
      </c>
      <c r="B703" s="5">
        <f>TITRES_STAT!D706</f>
        <v>1.5941000000000001</v>
      </c>
      <c r="C703" s="2">
        <f t="shared" si="90"/>
        <v>2.7800000000000047E-2</v>
      </c>
      <c r="D703" s="2">
        <f t="shared" si="91"/>
        <v>2.7800000000000047E-2</v>
      </c>
      <c r="E703" s="2">
        <f t="shared" si="92"/>
        <v>0</v>
      </c>
      <c r="F703" s="2">
        <f t="shared" si="98"/>
        <v>1.5550559452040678E-2</v>
      </c>
      <c r="G703" s="2">
        <f t="shared" si="98"/>
        <v>1.6317713401960084E-2</v>
      </c>
      <c r="H703" s="2">
        <f t="shared" si="94"/>
        <v>0.95298643069516986</v>
      </c>
      <c r="I703" s="2">
        <f t="shared" si="95"/>
        <v>48.796367231079643</v>
      </c>
    </row>
    <row r="704" spans="1:9" ht="13.5" x14ac:dyDescent="0.25">
      <c r="A704" s="3">
        <f>TITRES_STAT!B707</f>
        <v>43328</v>
      </c>
      <c r="B704" s="5">
        <f>TITRES_STAT!D707</f>
        <v>1.5848</v>
      </c>
      <c r="C704" s="2">
        <f t="shared" si="90"/>
        <v>-9.300000000000086E-3</v>
      </c>
      <c r="D704" s="2">
        <f t="shared" si="91"/>
        <v>0</v>
      </c>
      <c r="E704" s="2">
        <f t="shared" si="92"/>
        <v>9.300000000000086E-3</v>
      </c>
      <c r="F704" s="2">
        <f t="shared" si="98"/>
        <v>1.4439805205466344E-2</v>
      </c>
      <c r="G704" s="2">
        <f t="shared" si="98"/>
        <v>1.581644815896294E-2</v>
      </c>
      <c r="H704" s="2">
        <f t="shared" si="94"/>
        <v>0.9129613084011865</v>
      </c>
      <c r="I704" s="2">
        <f t="shared" si="95"/>
        <v>47.72502739034595</v>
      </c>
    </row>
    <row r="705" spans="1:9" ht="13.5" x14ac:dyDescent="0.25">
      <c r="A705" s="3">
        <f>TITRES_STAT!B708</f>
        <v>43329</v>
      </c>
      <c r="B705" s="5">
        <f>TITRES_STAT!D708</f>
        <v>1.5848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1.3408390547933033E-2</v>
      </c>
      <c r="G705" s="2">
        <f t="shared" si="98"/>
        <v>1.468670186189416E-2</v>
      </c>
      <c r="H705" s="2">
        <f t="shared" si="94"/>
        <v>0.91296130840118639</v>
      </c>
      <c r="I705" s="2">
        <f t="shared" si="95"/>
        <v>47.72502739034595</v>
      </c>
    </row>
    <row r="706" spans="1:9" ht="13.5" x14ac:dyDescent="0.25">
      <c r="A706" s="3">
        <f>TITRES_STAT!B709</f>
        <v>43332</v>
      </c>
      <c r="B706" s="5">
        <f>TITRES_STAT!D709</f>
        <v>1.5848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1.2450648365937816E-2</v>
      </c>
      <c r="G706" s="2">
        <f t="shared" si="98"/>
        <v>1.3637651728901719E-2</v>
      </c>
      <c r="H706" s="2">
        <f t="shared" si="94"/>
        <v>0.9129613084011865</v>
      </c>
      <c r="I706" s="2">
        <f t="shared" si="95"/>
        <v>47.72502739034595</v>
      </c>
    </row>
    <row r="707" spans="1:9" ht="13.5" x14ac:dyDescent="0.25">
      <c r="A707" s="3">
        <f>TITRES_STAT!B710</f>
        <v>43335</v>
      </c>
      <c r="B707" s="5">
        <f>TITRES_STAT!D710</f>
        <v>1.5848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1.1561316339799401E-2</v>
      </c>
      <c r="G707" s="2">
        <f t="shared" si="98"/>
        <v>1.2663533748265883E-2</v>
      </c>
      <c r="H707" s="2">
        <f t="shared" si="94"/>
        <v>0.91296130840118639</v>
      </c>
      <c r="I707" s="2">
        <f t="shared" si="95"/>
        <v>47.72502739034595</v>
      </c>
    </row>
    <row r="708" spans="1:9" ht="13.5" x14ac:dyDescent="0.25">
      <c r="A708" s="3">
        <f>TITRES_STAT!B711</f>
        <v>43336</v>
      </c>
      <c r="B708" s="5">
        <f>TITRES_STAT!D711</f>
        <v>1.5848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1.0735508029813729E-2</v>
      </c>
      <c r="G708" s="2">
        <f t="shared" si="98"/>
        <v>1.1758995623389749E-2</v>
      </c>
      <c r="H708" s="2">
        <f t="shared" si="94"/>
        <v>0.91296130840118639</v>
      </c>
      <c r="I708" s="2">
        <f t="shared" si="95"/>
        <v>47.72502739034595</v>
      </c>
    </row>
    <row r="709" spans="1:9" ht="13.5" x14ac:dyDescent="0.25">
      <c r="A709" s="3">
        <f>TITRES_STAT!B712</f>
        <v>43339</v>
      </c>
      <c r="B709" s="5">
        <f>TITRES_STAT!D712</f>
        <v>1.5941000000000001</v>
      </c>
      <c r="C709" s="2">
        <f t="shared" si="99"/>
        <v>9.300000000000086E-3</v>
      </c>
      <c r="D709" s="2">
        <f t="shared" si="100"/>
        <v>9.300000000000086E-3</v>
      </c>
      <c r="E709" s="2">
        <f t="shared" si="101"/>
        <v>0</v>
      </c>
      <c r="F709" s="2">
        <f t="shared" si="98"/>
        <v>1.0632971741969897E-2</v>
      </c>
      <c r="G709" s="2">
        <f t="shared" si="98"/>
        <v>1.0919067364576195E-2</v>
      </c>
      <c r="H709" s="2">
        <f t="shared" si="94"/>
        <v>0.97379852939322875</v>
      </c>
      <c r="I709" s="2">
        <f t="shared" si="95"/>
        <v>49.336267855695844</v>
      </c>
    </row>
    <row r="710" spans="1:9" ht="13.5" x14ac:dyDescent="0.25">
      <c r="A710" s="3">
        <f>TITRES_STAT!B713</f>
        <v>43340</v>
      </c>
      <c r="B710" s="5">
        <f>TITRES_STAT!D713</f>
        <v>1.5663</v>
      </c>
      <c r="C710" s="2">
        <f t="shared" si="99"/>
        <v>-2.7800000000000047E-2</v>
      </c>
      <c r="D710" s="2">
        <f t="shared" si="100"/>
        <v>0</v>
      </c>
      <c r="E710" s="2">
        <f t="shared" si="101"/>
        <v>2.7800000000000047E-2</v>
      </c>
      <c r="F710" s="2">
        <f t="shared" si="98"/>
        <v>9.8734737604006199E-3</v>
      </c>
      <c r="G710" s="2">
        <f t="shared" si="98"/>
        <v>1.2124848267106469E-2</v>
      </c>
      <c r="H710" s="2">
        <f t="shared" si="94"/>
        <v>0.81431730466981522</v>
      </c>
      <c r="I710" s="2">
        <f t="shared" si="95"/>
        <v>44.882849464857607</v>
      </c>
    </row>
    <row r="711" spans="1:9" ht="13.5" x14ac:dyDescent="0.25">
      <c r="A711" s="3">
        <f>TITRES_STAT!B714</f>
        <v>43341</v>
      </c>
      <c r="B711" s="5">
        <f>TITRES_STAT!D714</f>
        <v>1.5663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9.1682256346577191E-3</v>
      </c>
      <c r="G711" s="2">
        <f t="shared" si="98"/>
        <v>1.1258787676598865E-2</v>
      </c>
      <c r="H711" s="2">
        <f t="shared" si="94"/>
        <v>0.81431730466981522</v>
      </c>
      <c r="I711" s="2">
        <f t="shared" si="95"/>
        <v>44.882849464857607</v>
      </c>
    </row>
    <row r="712" spans="1:9" ht="13.5" x14ac:dyDescent="0.25">
      <c r="A712" s="3">
        <f>TITRES_STAT!B715</f>
        <v>43342</v>
      </c>
      <c r="B712" s="5">
        <f>TITRES_STAT!D715</f>
        <v>1.5663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8.5133523750393104E-3</v>
      </c>
      <c r="G712" s="2">
        <f t="shared" si="98"/>
        <v>1.0454588556841804E-2</v>
      </c>
      <c r="H712" s="2">
        <f t="shared" si="94"/>
        <v>0.81431730466981511</v>
      </c>
      <c r="I712" s="2">
        <f t="shared" si="95"/>
        <v>44.882849464857607</v>
      </c>
    </row>
    <row r="713" spans="1:9" ht="13.5" x14ac:dyDescent="0.25">
      <c r="A713" s="3">
        <f>TITRES_STAT!B716</f>
        <v>43343</v>
      </c>
      <c r="B713" s="5">
        <f>TITRES_STAT!D716</f>
        <v>1.5755999999999999</v>
      </c>
      <c r="C713" s="2">
        <f t="shared" si="99"/>
        <v>9.2999999999998639E-3</v>
      </c>
      <c r="D713" s="2">
        <f t="shared" si="100"/>
        <v>9.2999999999998639E-3</v>
      </c>
      <c r="E713" s="2">
        <f t="shared" si="101"/>
        <v>0</v>
      </c>
      <c r="F713" s="2">
        <f t="shared" si="98"/>
        <v>8.5695414911079217E-3</v>
      </c>
      <c r="G713" s="2">
        <f t="shared" si="98"/>
        <v>9.7078322313531046E-3</v>
      </c>
      <c r="H713" s="2">
        <f t="shared" si="94"/>
        <v>0.88274511619917795</v>
      </c>
      <c r="I713" s="2">
        <f t="shared" si="95"/>
        <v>46.886065915349917</v>
      </c>
    </row>
    <row r="714" spans="1:9" ht="13.5" x14ac:dyDescent="0.25">
      <c r="A714" s="3">
        <f>TITRES_STAT!B717</f>
        <v>43346</v>
      </c>
      <c r="B714" s="5">
        <f>TITRES_STAT!D717</f>
        <v>1.5291999999999999</v>
      </c>
      <c r="C714" s="2">
        <f t="shared" si="99"/>
        <v>-4.6399999999999997E-2</v>
      </c>
      <c r="D714" s="2">
        <f t="shared" si="100"/>
        <v>0</v>
      </c>
      <c r="E714" s="2">
        <f t="shared" si="101"/>
        <v>4.6399999999999997E-2</v>
      </c>
      <c r="F714" s="2">
        <f t="shared" si="98"/>
        <v>7.957431384600212E-3</v>
      </c>
      <c r="G714" s="2">
        <f t="shared" si="98"/>
        <v>1.2328701357685027E-2</v>
      </c>
      <c r="H714" s="2">
        <f t="shared" si="94"/>
        <v>0.64543954417713201</v>
      </c>
      <c r="I714" s="2">
        <f t="shared" si="95"/>
        <v>39.225965272392301</v>
      </c>
    </row>
    <row r="715" spans="1:9" ht="13.5" x14ac:dyDescent="0.25">
      <c r="A715" s="3">
        <f>TITRES_STAT!B718</f>
        <v>43347</v>
      </c>
      <c r="B715" s="5">
        <f>TITRES_STAT!D718</f>
        <v>1.5385</v>
      </c>
      <c r="C715" s="2">
        <f t="shared" si="99"/>
        <v>9.300000000000086E-3</v>
      </c>
      <c r="D715" s="2">
        <f t="shared" si="100"/>
        <v>9.300000000000086E-3</v>
      </c>
      <c r="E715" s="2">
        <f t="shared" si="101"/>
        <v>0</v>
      </c>
      <c r="F715" s="2">
        <f t="shared" si="98"/>
        <v>8.05332914284306E-3</v>
      </c>
      <c r="G715" s="2">
        <f t="shared" si="98"/>
        <v>1.1448079832136096E-2</v>
      </c>
      <c r="H715" s="2">
        <f t="shared" si="94"/>
        <v>0.70346549473182618</v>
      </c>
      <c r="I715" s="2">
        <f t="shared" si="95"/>
        <v>41.296139951609156</v>
      </c>
    </row>
    <row r="716" spans="1:9" ht="13.5" x14ac:dyDescent="0.25">
      <c r="A716" s="3">
        <f>TITRES_STAT!B719</f>
        <v>43348</v>
      </c>
      <c r="B716" s="5">
        <f>TITRES_STAT!D719</f>
        <v>1.5385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7.4780913469256983E-3</v>
      </c>
      <c r="G716" s="2">
        <f t="shared" si="98"/>
        <v>1.0630359844126374E-2</v>
      </c>
      <c r="H716" s="2">
        <f t="shared" si="94"/>
        <v>0.70346549473182618</v>
      </c>
      <c r="I716" s="2">
        <f t="shared" si="95"/>
        <v>41.296139951609156</v>
      </c>
    </row>
    <row r="717" spans="1:9" ht="13.5" x14ac:dyDescent="0.25">
      <c r="A717" s="3">
        <f>TITRES_STAT!B720</f>
        <v>43349</v>
      </c>
      <c r="B717" s="5">
        <f>TITRES_STAT!D720</f>
        <v>1.5291999999999999</v>
      </c>
      <c r="C717" s="2">
        <f t="shared" si="99"/>
        <v>-9.300000000000086E-3</v>
      </c>
      <c r="D717" s="2">
        <f t="shared" si="100"/>
        <v>0</v>
      </c>
      <c r="E717" s="2">
        <f t="shared" si="101"/>
        <v>9.300000000000086E-3</v>
      </c>
      <c r="F717" s="2">
        <f t="shared" ref="F717:G732" si="102">((F716*13)+D717)/14</f>
        <v>6.9439419650024342E-3</v>
      </c>
      <c r="G717" s="2">
        <f t="shared" si="102"/>
        <v>1.0535334140974495E-2</v>
      </c>
      <c r="H717" s="2">
        <f t="shared" si="94"/>
        <v>0.65910979871020359</v>
      </c>
      <c r="I717" s="2">
        <f t="shared" si="95"/>
        <v>39.726713640206178</v>
      </c>
    </row>
    <row r="718" spans="1:9" ht="13.5" x14ac:dyDescent="0.25">
      <c r="A718" s="3">
        <f>TITRES_STAT!B721</f>
        <v>43350</v>
      </c>
      <c r="B718" s="5">
        <f>TITRES_STAT!D721</f>
        <v>1.5569999999999999</v>
      </c>
      <c r="C718" s="2">
        <f t="shared" si="99"/>
        <v>2.7800000000000047E-2</v>
      </c>
      <c r="D718" s="2">
        <f t="shared" si="100"/>
        <v>2.7800000000000047E-2</v>
      </c>
      <c r="E718" s="2">
        <f t="shared" si="101"/>
        <v>0</v>
      </c>
      <c r="F718" s="2">
        <f t="shared" si="102"/>
        <v>8.433660396073692E-3</v>
      </c>
      <c r="G718" s="2">
        <f t="shared" si="102"/>
        <v>9.7828102737620298E-3</v>
      </c>
      <c r="H718" s="2">
        <f t="shared" si="94"/>
        <v>0.86208974313783604</v>
      </c>
      <c r="I718" s="2">
        <f t="shared" si="95"/>
        <v>46.296895534428721</v>
      </c>
    </row>
    <row r="719" spans="1:9" ht="13.5" x14ac:dyDescent="0.25">
      <c r="A719" s="3">
        <f>TITRES_STAT!B722</f>
        <v>43353</v>
      </c>
      <c r="B719" s="5">
        <f>TITRES_STAT!D722</f>
        <v>1.5385</v>
      </c>
      <c r="C719" s="2">
        <f t="shared" si="99"/>
        <v>-1.8499999999999961E-2</v>
      </c>
      <c r="D719" s="2">
        <f t="shared" si="100"/>
        <v>0</v>
      </c>
      <c r="E719" s="2">
        <f t="shared" si="101"/>
        <v>1.8499999999999961E-2</v>
      </c>
      <c r="F719" s="2">
        <f t="shared" si="102"/>
        <v>7.8312560820684284E-3</v>
      </c>
      <c r="G719" s="2">
        <f t="shared" si="102"/>
        <v>1.0405466682779026E-2</v>
      </c>
      <c r="H719" s="2">
        <f t="shared" si="94"/>
        <v>0.7526097887593165</v>
      </c>
      <c r="I719" s="2">
        <f t="shared" si="95"/>
        <v>42.942233552860259</v>
      </c>
    </row>
    <row r="720" spans="1:9" ht="13.5" x14ac:dyDescent="0.25">
      <c r="A720" s="3">
        <f>TITRES_STAT!B723</f>
        <v>43355</v>
      </c>
      <c r="B720" s="5">
        <f>TITRES_STAT!D723</f>
        <v>1.5014000000000001</v>
      </c>
      <c r="C720" s="2">
        <f t="shared" si="99"/>
        <v>-3.7099999999999911E-2</v>
      </c>
      <c r="D720" s="2">
        <f t="shared" si="100"/>
        <v>0</v>
      </c>
      <c r="E720" s="2">
        <f t="shared" si="101"/>
        <v>3.7099999999999911E-2</v>
      </c>
      <c r="F720" s="2">
        <f t="shared" si="102"/>
        <v>7.2718806476349688E-3</v>
      </c>
      <c r="G720" s="2">
        <f t="shared" si="102"/>
        <v>1.2312219062580518E-2</v>
      </c>
      <c r="H720" s="2">
        <f t="shared" si="94"/>
        <v>0.59062307214267962</v>
      </c>
      <c r="I720" s="2">
        <f t="shared" si="95"/>
        <v>37.13155445099067</v>
      </c>
    </row>
    <row r="721" spans="1:9" ht="13.5" x14ac:dyDescent="0.25">
      <c r="A721" s="3">
        <f>TITRES_STAT!B724</f>
        <v>43356</v>
      </c>
      <c r="B721" s="5">
        <f>TITRES_STAT!D724</f>
        <v>1.4829000000000001</v>
      </c>
      <c r="C721" s="2">
        <f t="shared" si="99"/>
        <v>-1.8499999999999961E-2</v>
      </c>
      <c r="D721" s="2">
        <f t="shared" si="100"/>
        <v>0</v>
      </c>
      <c r="E721" s="2">
        <f t="shared" si="101"/>
        <v>1.8499999999999961E-2</v>
      </c>
      <c r="F721" s="2">
        <f t="shared" si="102"/>
        <v>6.7524606013753281E-3</v>
      </c>
      <c r="G721" s="2">
        <f t="shared" si="102"/>
        <v>1.2754203415253336E-2</v>
      </c>
      <c r="H721" s="2">
        <f t="shared" ref="H721:H784" si="103">F721/G721</f>
        <v>0.52943021069428386</v>
      </c>
      <c r="I721" s="2">
        <f t="shared" ref="I721:I784" si="104">IF(G721=0,100,100-(100/(1+H721)))</f>
        <v>34.616173199164763</v>
      </c>
    </row>
    <row r="722" spans="1:9" ht="13.5" x14ac:dyDescent="0.25">
      <c r="A722" s="3">
        <f>TITRES_STAT!B725</f>
        <v>43357</v>
      </c>
      <c r="B722" s="5">
        <f>TITRES_STAT!D725</f>
        <v>1.52</v>
      </c>
      <c r="C722" s="2">
        <f t="shared" si="99"/>
        <v>3.7099999999999911E-2</v>
      </c>
      <c r="D722" s="2">
        <f t="shared" si="100"/>
        <v>3.7099999999999911E-2</v>
      </c>
      <c r="E722" s="2">
        <f t="shared" si="101"/>
        <v>0</v>
      </c>
      <c r="F722" s="2">
        <f t="shared" si="102"/>
        <v>8.9201419869913701E-3</v>
      </c>
      <c r="G722" s="2">
        <f t="shared" si="102"/>
        <v>1.1843188885592383E-2</v>
      </c>
      <c r="H722" s="2">
        <f t="shared" si="103"/>
        <v>0.75318751335993694</v>
      </c>
      <c r="I722" s="2">
        <f t="shared" si="104"/>
        <v>42.961035691868076</v>
      </c>
    </row>
    <row r="723" spans="1:9" ht="13.5" x14ac:dyDescent="0.25">
      <c r="A723" s="3">
        <f>TITRES_STAT!B726</f>
        <v>43360</v>
      </c>
      <c r="B723" s="5">
        <f>TITRES_STAT!D726</f>
        <v>1.4921</v>
      </c>
      <c r="C723" s="2">
        <f t="shared" si="99"/>
        <v>-2.7900000000000036E-2</v>
      </c>
      <c r="D723" s="2">
        <f t="shared" si="100"/>
        <v>0</v>
      </c>
      <c r="E723" s="2">
        <f t="shared" si="101"/>
        <v>2.7900000000000036E-2</v>
      </c>
      <c r="F723" s="2">
        <f t="shared" si="102"/>
        <v>8.2829889879205577E-3</v>
      </c>
      <c r="G723" s="2">
        <f t="shared" si="102"/>
        <v>1.299010396519293E-2</v>
      </c>
      <c r="H723" s="2">
        <f t="shared" si="103"/>
        <v>0.63763839074074247</v>
      </c>
      <c r="I723" s="2">
        <f t="shared" si="104"/>
        <v>38.936458399239378</v>
      </c>
    </row>
    <row r="724" spans="1:9" ht="13.5" x14ac:dyDescent="0.25">
      <c r="A724" s="3">
        <f>TITRES_STAT!B727</f>
        <v>43361</v>
      </c>
      <c r="B724" s="5">
        <f>TITRES_STAT!D727</f>
        <v>1.4551000000000001</v>
      </c>
      <c r="C724" s="2">
        <f t="shared" si="99"/>
        <v>-3.6999999999999922E-2</v>
      </c>
      <c r="D724" s="2">
        <f t="shared" si="100"/>
        <v>0</v>
      </c>
      <c r="E724" s="2">
        <f t="shared" si="101"/>
        <v>3.6999999999999922E-2</v>
      </c>
      <c r="F724" s="2">
        <f t="shared" si="102"/>
        <v>7.691346917354804E-3</v>
      </c>
      <c r="G724" s="2">
        <f t="shared" si="102"/>
        <v>1.4705096539107716E-2</v>
      </c>
      <c r="H724" s="2">
        <f t="shared" si="103"/>
        <v>0.52303953917608925</v>
      </c>
      <c r="I724" s="2">
        <f t="shared" si="104"/>
        <v>34.341822764432976</v>
      </c>
    </row>
    <row r="725" spans="1:9" ht="13.5" x14ac:dyDescent="0.25">
      <c r="A725" s="3">
        <f>TITRES_STAT!B728</f>
        <v>43362</v>
      </c>
      <c r="B725" s="5">
        <f>TITRES_STAT!D728</f>
        <v>1.4736</v>
      </c>
      <c r="C725" s="2">
        <f t="shared" si="99"/>
        <v>1.8499999999999961E-2</v>
      </c>
      <c r="D725" s="2">
        <f t="shared" si="100"/>
        <v>1.8499999999999961E-2</v>
      </c>
      <c r="E725" s="2">
        <f t="shared" si="101"/>
        <v>0</v>
      </c>
      <c r="F725" s="2">
        <f t="shared" si="102"/>
        <v>8.4633935661151717E-3</v>
      </c>
      <c r="G725" s="2">
        <f t="shared" si="102"/>
        <v>1.3654732500600023E-2</v>
      </c>
      <c r="H725" s="2">
        <f t="shared" si="103"/>
        <v>0.61981394111845611</v>
      </c>
      <c r="I725" s="2">
        <f t="shared" si="104"/>
        <v>38.264514546064738</v>
      </c>
    </row>
    <row r="726" spans="1:9" ht="13.5" x14ac:dyDescent="0.25">
      <c r="A726" s="3">
        <f>TITRES_STAT!B729</f>
        <v>43363</v>
      </c>
      <c r="B726" s="5">
        <f>TITRES_STAT!D729</f>
        <v>1.4365000000000001</v>
      </c>
      <c r="C726" s="2">
        <f t="shared" si="99"/>
        <v>-3.7099999999999911E-2</v>
      </c>
      <c r="D726" s="2">
        <f t="shared" si="100"/>
        <v>0</v>
      </c>
      <c r="E726" s="2">
        <f t="shared" si="101"/>
        <v>3.7099999999999911E-2</v>
      </c>
      <c r="F726" s="2">
        <f t="shared" si="102"/>
        <v>7.8588654542498023E-3</v>
      </c>
      <c r="G726" s="2">
        <f t="shared" si="102"/>
        <v>1.532939446484287E-2</v>
      </c>
      <c r="H726" s="2">
        <f t="shared" si="103"/>
        <v>0.51266639868089259</v>
      </c>
      <c r="I726" s="2">
        <f t="shared" si="104"/>
        <v>33.891570482953725</v>
      </c>
    </row>
    <row r="727" spans="1:9" ht="13.5" x14ac:dyDescent="0.25">
      <c r="A727" s="3">
        <f>TITRES_STAT!B730</f>
        <v>43364</v>
      </c>
      <c r="B727" s="5">
        <f>TITRES_STAT!D730</f>
        <v>1.4551000000000001</v>
      </c>
      <c r="C727" s="2">
        <f t="shared" si="99"/>
        <v>1.859999999999995E-2</v>
      </c>
      <c r="D727" s="2">
        <f t="shared" si="100"/>
        <v>1.859999999999995E-2</v>
      </c>
      <c r="E727" s="2">
        <f t="shared" si="101"/>
        <v>0</v>
      </c>
      <c r="F727" s="2">
        <f t="shared" si="102"/>
        <v>8.6260893503748125E-3</v>
      </c>
      <c r="G727" s="2">
        <f t="shared" si="102"/>
        <v>1.4234437717354094E-2</v>
      </c>
      <c r="H727" s="2">
        <f t="shared" si="103"/>
        <v>0.60600141162289867</v>
      </c>
      <c r="I727" s="2">
        <f t="shared" si="104"/>
        <v>37.733554107559677</v>
      </c>
    </row>
    <row r="728" spans="1:9" ht="13.5" x14ac:dyDescent="0.25">
      <c r="A728" s="3">
        <f>TITRES_STAT!B731</f>
        <v>43367</v>
      </c>
      <c r="B728" s="5">
        <f>TITRES_STAT!D731</f>
        <v>1.4551000000000001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8.0099401110623261E-3</v>
      </c>
      <c r="G728" s="2">
        <f t="shared" si="102"/>
        <v>1.3217692166114516E-2</v>
      </c>
      <c r="H728" s="2">
        <f t="shared" si="103"/>
        <v>0.60600141162289867</v>
      </c>
      <c r="I728" s="2">
        <f t="shared" si="104"/>
        <v>37.733554107559677</v>
      </c>
    </row>
    <row r="729" spans="1:9" ht="13.5" x14ac:dyDescent="0.25">
      <c r="A729" s="3">
        <f>TITRES_STAT!B732</f>
        <v>43368</v>
      </c>
      <c r="B729" s="5">
        <f>TITRES_STAT!D732</f>
        <v>1.4179999999999999</v>
      </c>
      <c r="C729" s="2">
        <f t="shared" si="99"/>
        <v>-3.7100000000000133E-2</v>
      </c>
      <c r="D729" s="2">
        <f t="shared" si="100"/>
        <v>0</v>
      </c>
      <c r="E729" s="2">
        <f t="shared" si="101"/>
        <v>3.7100000000000133E-2</v>
      </c>
      <c r="F729" s="2">
        <f t="shared" si="102"/>
        <v>7.4378015317007311E-3</v>
      </c>
      <c r="G729" s="2">
        <f t="shared" si="102"/>
        <v>1.4923571297106347E-2</v>
      </c>
      <c r="H729" s="2">
        <f t="shared" si="103"/>
        <v>0.498392870153199</v>
      </c>
      <c r="I729" s="2">
        <f t="shared" si="104"/>
        <v>33.26182872868597</v>
      </c>
    </row>
    <row r="730" spans="1:9" ht="13.5" x14ac:dyDescent="0.25">
      <c r="A730" s="3">
        <f>TITRES_STAT!B733</f>
        <v>43369</v>
      </c>
      <c r="B730" s="5">
        <f>TITRES_STAT!D733</f>
        <v>1.4179999999999999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6.906529993722107E-3</v>
      </c>
      <c r="G730" s="2">
        <f t="shared" si="102"/>
        <v>1.3857601918741608E-2</v>
      </c>
      <c r="H730" s="2">
        <f t="shared" si="103"/>
        <v>0.498392870153199</v>
      </c>
      <c r="I730" s="2">
        <f t="shared" si="104"/>
        <v>33.26182872868597</v>
      </c>
    </row>
    <row r="731" spans="1:9" ht="13.5" x14ac:dyDescent="0.25">
      <c r="A731" s="3">
        <f>TITRES_STAT!B734</f>
        <v>43370</v>
      </c>
      <c r="B731" s="5">
        <f>TITRES_STAT!D734</f>
        <v>1.4365000000000001</v>
      </c>
      <c r="C731" s="2">
        <f t="shared" si="99"/>
        <v>1.8500000000000183E-2</v>
      </c>
      <c r="D731" s="2">
        <f t="shared" si="100"/>
        <v>1.8500000000000183E-2</v>
      </c>
      <c r="E731" s="2">
        <f t="shared" si="101"/>
        <v>0</v>
      </c>
      <c r="F731" s="2">
        <f t="shared" si="102"/>
        <v>7.7346349941705408E-3</v>
      </c>
      <c r="G731" s="2">
        <f t="shared" si="102"/>
        <v>1.2867773210260064E-2</v>
      </c>
      <c r="H731" s="2">
        <f t="shared" si="103"/>
        <v>0.6010857409270598</v>
      </c>
      <c r="I731" s="2">
        <f t="shared" si="104"/>
        <v>37.542382994368523</v>
      </c>
    </row>
    <row r="732" spans="1:9" ht="13.5" x14ac:dyDescent="0.25">
      <c r="A732" s="3">
        <f>TITRES_STAT!B735</f>
        <v>43371</v>
      </c>
      <c r="B732" s="5">
        <f>TITRES_STAT!D735</f>
        <v>1.4273</v>
      </c>
      <c r="C732" s="2">
        <f t="shared" si="99"/>
        <v>-9.200000000000097E-3</v>
      </c>
      <c r="D732" s="2">
        <f t="shared" si="100"/>
        <v>0</v>
      </c>
      <c r="E732" s="2">
        <f t="shared" si="101"/>
        <v>9.200000000000097E-3</v>
      </c>
      <c r="F732" s="2">
        <f t="shared" si="102"/>
        <v>7.1821610660155024E-3</v>
      </c>
      <c r="G732" s="2">
        <f t="shared" si="102"/>
        <v>1.2605789409527208E-2</v>
      </c>
      <c r="H732" s="2">
        <f t="shared" si="103"/>
        <v>0.56975099556933473</v>
      </c>
      <c r="I732" s="2">
        <f t="shared" si="104"/>
        <v>36.295628872188807</v>
      </c>
    </row>
    <row r="733" spans="1:9" ht="13.5" x14ac:dyDescent="0.25">
      <c r="A733" s="3">
        <f>TITRES_STAT!B736</f>
        <v>43374</v>
      </c>
      <c r="B733" s="5">
        <f>TITRES_STAT!D736</f>
        <v>1.4179999999999999</v>
      </c>
      <c r="C733" s="2">
        <f t="shared" si="99"/>
        <v>-9.300000000000086E-3</v>
      </c>
      <c r="D733" s="2">
        <f t="shared" si="100"/>
        <v>0</v>
      </c>
      <c r="E733" s="2">
        <f t="shared" si="101"/>
        <v>9.300000000000086E-3</v>
      </c>
      <c r="F733" s="2">
        <f t="shared" ref="F733:G748" si="105">((F732*13)+D733)/14</f>
        <v>6.6691495613001098E-3</v>
      </c>
      <c r="G733" s="2">
        <f t="shared" si="105"/>
        <v>1.2369661594560986E-2</v>
      </c>
      <c r="H733" s="2">
        <f t="shared" si="103"/>
        <v>0.53915376021544315</v>
      </c>
      <c r="I733" s="2">
        <f t="shared" si="104"/>
        <v>35.029233215788338</v>
      </c>
    </row>
    <row r="734" spans="1:9" ht="13.5" x14ac:dyDescent="0.25">
      <c r="A734" s="3">
        <f>TITRES_STAT!B737</f>
        <v>43375</v>
      </c>
      <c r="B734" s="5">
        <f>TITRES_STAT!D737</f>
        <v>1.3902000000000001</v>
      </c>
      <c r="C734" s="2">
        <f t="shared" si="99"/>
        <v>-2.7799999999999825E-2</v>
      </c>
      <c r="D734" s="2">
        <f t="shared" si="100"/>
        <v>0</v>
      </c>
      <c r="E734" s="2">
        <f t="shared" si="101"/>
        <v>2.7799999999999825E-2</v>
      </c>
      <c r="F734" s="2">
        <f t="shared" si="105"/>
        <v>6.1927817354929587E-3</v>
      </c>
      <c r="G734" s="2">
        <f t="shared" si="105"/>
        <v>1.3471828623520903E-2</v>
      </c>
      <c r="H734" s="2">
        <f t="shared" si="103"/>
        <v>0.45968382678805608</v>
      </c>
      <c r="I734" s="2">
        <f t="shared" si="104"/>
        <v>31.492013431399172</v>
      </c>
    </row>
    <row r="735" spans="1:9" ht="13.5" x14ac:dyDescent="0.25">
      <c r="A735" s="3">
        <f>TITRES_STAT!B738</f>
        <v>43376</v>
      </c>
      <c r="B735" s="5">
        <f>TITRES_STAT!D738</f>
        <v>1.3716999999999999</v>
      </c>
      <c r="C735" s="2">
        <f t="shared" si="99"/>
        <v>-1.8500000000000183E-2</v>
      </c>
      <c r="D735" s="2">
        <f t="shared" si="100"/>
        <v>0</v>
      </c>
      <c r="E735" s="2">
        <f t="shared" si="101"/>
        <v>1.8500000000000183E-2</v>
      </c>
      <c r="F735" s="2">
        <f t="shared" si="105"/>
        <v>5.7504401829577478E-3</v>
      </c>
      <c r="G735" s="2">
        <f t="shared" si="105"/>
        <v>1.3830983721840853E-2</v>
      </c>
      <c r="H735" s="2">
        <f t="shared" si="103"/>
        <v>0.41576508935348422</v>
      </c>
      <c r="I735" s="2">
        <f t="shared" si="104"/>
        <v>29.366813214990714</v>
      </c>
    </row>
    <row r="736" spans="1:9" ht="13.5" x14ac:dyDescent="0.25">
      <c r="A736" s="3">
        <f>TITRES_STAT!B739</f>
        <v>43377</v>
      </c>
      <c r="B736" s="5">
        <f>TITRES_STAT!D739</f>
        <v>1.3531</v>
      </c>
      <c r="C736" s="2">
        <f t="shared" si="99"/>
        <v>-1.859999999999995E-2</v>
      </c>
      <c r="D736" s="2">
        <f t="shared" si="100"/>
        <v>0</v>
      </c>
      <c r="E736" s="2">
        <f t="shared" si="101"/>
        <v>1.859999999999995E-2</v>
      </c>
      <c r="F736" s="2">
        <f t="shared" si="105"/>
        <v>5.3396944556036233E-3</v>
      </c>
      <c r="G736" s="2">
        <f t="shared" si="105"/>
        <v>1.4171627741709358E-2</v>
      </c>
      <c r="H736" s="2">
        <f t="shared" si="103"/>
        <v>0.37678766002920411</v>
      </c>
      <c r="I736" s="2">
        <f t="shared" si="104"/>
        <v>27.36715842014533</v>
      </c>
    </row>
    <row r="737" spans="1:9" ht="13.5" x14ac:dyDescent="0.25">
      <c r="A737" s="3">
        <f>TITRES_STAT!B740</f>
        <v>43378</v>
      </c>
      <c r="B737" s="5">
        <f>TITRES_STAT!D740</f>
        <v>1.3439000000000001</v>
      </c>
      <c r="C737" s="2">
        <f t="shared" si="99"/>
        <v>-9.1999999999998749E-3</v>
      </c>
      <c r="D737" s="2">
        <f t="shared" si="100"/>
        <v>0</v>
      </c>
      <c r="E737" s="2">
        <f t="shared" si="101"/>
        <v>9.1999999999998749E-3</v>
      </c>
      <c r="F737" s="2">
        <f t="shared" si="105"/>
        <v>4.9582877087747928E-3</v>
      </c>
      <c r="G737" s="2">
        <f t="shared" si="105"/>
        <v>1.3816511474444394E-2</v>
      </c>
      <c r="H737" s="2">
        <f t="shared" si="103"/>
        <v>0.35886683248125639</v>
      </c>
      <c r="I737" s="2">
        <f t="shared" si="104"/>
        <v>26.409271600659693</v>
      </c>
    </row>
    <row r="738" spans="1:9" ht="13.5" x14ac:dyDescent="0.25">
      <c r="A738" s="3">
        <f>TITRES_STAT!B741</f>
        <v>43381</v>
      </c>
      <c r="B738" s="5">
        <f>TITRES_STAT!D741</f>
        <v>1.3624000000000001</v>
      </c>
      <c r="C738" s="2">
        <f t="shared" si="99"/>
        <v>1.8499999999999961E-2</v>
      </c>
      <c r="D738" s="2">
        <f t="shared" si="100"/>
        <v>1.8499999999999961E-2</v>
      </c>
      <c r="E738" s="2">
        <f t="shared" si="101"/>
        <v>0</v>
      </c>
      <c r="F738" s="2">
        <f t="shared" si="105"/>
        <v>5.9255528724337326E-3</v>
      </c>
      <c r="G738" s="2">
        <f t="shared" si="105"/>
        <v>1.2829617797698365E-2</v>
      </c>
      <c r="H738" s="2">
        <f t="shared" si="103"/>
        <v>0.46186511288721144</v>
      </c>
      <c r="I738" s="2">
        <f t="shared" si="104"/>
        <v>31.594235939800157</v>
      </c>
    </row>
    <row r="739" spans="1:9" ht="13.5" x14ac:dyDescent="0.25">
      <c r="A739" s="3">
        <f>TITRES_STAT!B742</f>
        <v>43382</v>
      </c>
      <c r="B739" s="5">
        <f>TITRES_STAT!D742</f>
        <v>1.3252999999999999</v>
      </c>
      <c r="C739" s="2">
        <f t="shared" si="99"/>
        <v>-3.7100000000000133E-2</v>
      </c>
      <c r="D739" s="2">
        <f t="shared" si="100"/>
        <v>0</v>
      </c>
      <c r="E739" s="2">
        <f t="shared" si="101"/>
        <v>3.7100000000000133E-2</v>
      </c>
      <c r="F739" s="2">
        <f t="shared" si="105"/>
        <v>5.5022990958313233E-3</v>
      </c>
      <c r="G739" s="2">
        <f t="shared" si="105"/>
        <v>1.4563216526434206E-2</v>
      </c>
      <c r="H739" s="2">
        <f t="shared" si="103"/>
        <v>0.37782169109714925</v>
      </c>
      <c r="I739" s="2">
        <f t="shared" si="104"/>
        <v>27.421668096710874</v>
      </c>
    </row>
    <row r="740" spans="1:9" ht="13.5" x14ac:dyDescent="0.25">
      <c r="A740" s="3">
        <f>TITRES_STAT!B743</f>
        <v>43383</v>
      </c>
      <c r="B740" s="5">
        <f>TITRES_STAT!D743</f>
        <v>1.3161</v>
      </c>
      <c r="C740" s="2">
        <f t="shared" si="99"/>
        <v>-9.1999999999998749E-3</v>
      </c>
      <c r="D740" s="2">
        <f t="shared" si="100"/>
        <v>0</v>
      </c>
      <c r="E740" s="2">
        <f t="shared" si="101"/>
        <v>9.1999999999998749E-3</v>
      </c>
      <c r="F740" s="2">
        <f t="shared" si="105"/>
        <v>5.1092777318433721E-3</v>
      </c>
      <c r="G740" s="2">
        <f t="shared" si="105"/>
        <v>1.4180129631688897E-2</v>
      </c>
      <c r="H740" s="2">
        <f t="shared" si="103"/>
        <v>0.36031248405694871</v>
      </c>
      <c r="I740" s="2">
        <f t="shared" si="104"/>
        <v>26.487479037343334</v>
      </c>
    </row>
    <row r="741" spans="1:9" ht="13.5" x14ac:dyDescent="0.25">
      <c r="A741" s="3">
        <f>TITRES_STAT!B744</f>
        <v>43384</v>
      </c>
      <c r="B741" s="5">
        <f>TITRES_STAT!D744</f>
        <v>1.3161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4.7443293224259881E-3</v>
      </c>
      <c r="G741" s="2">
        <f t="shared" si="105"/>
        <v>1.3167263229425404E-2</v>
      </c>
      <c r="H741" s="2">
        <f t="shared" si="103"/>
        <v>0.36031248405694871</v>
      </c>
      <c r="I741" s="2">
        <f t="shared" si="104"/>
        <v>26.487479037343334</v>
      </c>
    </row>
    <row r="742" spans="1:9" ht="13.5" x14ac:dyDescent="0.25">
      <c r="A742" s="3">
        <f>TITRES_STAT!B745</f>
        <v>43385</v>
      </c>
      <c r="B742" s="5">
        <f>TITRES_STAT!D745</f>
        <v>1.2789999999999999</v>
      </c>
      <c r="C742" s="2">
        <f t="shared" si="99"/>
        <v>-3.7100000000000133E-2</v>
      </c>
      <c r="D742" s="2">
        <f t="shared" si="100"/>
        <v>0</v>
      </c>
      <c r="E742" s="2">
        <f t="shared" si="101"/>
        <v>3.7100000000000133E-2</v>
      </c>
      <c r="F742" s="2">
        <f t="shared" si="105"/>
        <v>4.4054486565384176E-3</v>
      </c>
      <c r="G742" s="2">
        <f t="shared" si="105"/>
        <v>1.4876744427323599E-2</v>
      </c>
      <c r="H742" s="2">
        <f t="shared" si="103"/>
        <v>0.29612988769552856</v>
      </c>
      <c r="I742" s="2">
        <f t="shared" si="104"/>
        <v>22.847238575914375</v>
      </c>
    </row>
    <row r="743" spans="1:9" ht="13.5" x14ac:dyDescent="0.25">
      <c r="A743" s="3">
        <f>TITRES_STAT!B746</f>
        <v>43389</v>
      </c>
      <c r="B743" s="5">
        <f>TITRES_STAT!D746</f>
        <v>1.3161</v>
      </c>
      <c r="C743" s="2">
        <f t="shared" si="99"/>
        <v>3.7100000000000133E-2</v>
      </c>
      <c r="D743" s="2">
        <f t="shared" si="100"/>
        <v>3.7100000000000133E-2</v>
      </c>
      <c r="E743" s="2">
        <f t="shared" si="101"/>
        <v>0</v>
      </c>
      <c r="F743" s="2">
        <f t="shared" si="105"/>
        <v>6.7407737524999688E-3</v>
      </c>
      <c r="G743" s="2">
        <f t="shared" si="105"/>
        <v>1.3814119825371913E-2</v>
      </c>
      <c r="H743" s="2">
        <f t="shared" si="103"/>
        <v>0.48796259462868019</v>
      </c>
      <c r="I743" s="2">
        <f t="shared" si="104"/>
        <v>32.794009499308061</v>
      </c>
    </row>
    <row r="744" spans="1:9" ht="13.5" x14ac:dyDescent="0.25">
      <c r="A744" s="3">
        <f>TITRES_STAT!B747</f>
        <v>43390</v>
      </c>
      <c r="B744" s="5">
        <f>TITRES_STAT!D747</f>
        <v>1.3531</v>
      </c>
      <c r="C744" s="2">
        <f t="shared" si="99"/>
        <v>3.6999999999999922E-2</v>
      </c>
      <c r="D744" s="2">
        <f t="shared" si="100"/>
        <v>3.6999999999999922E-2</v>
      </c>
      <c r="E744" s="2">
        <f t="shared" si="101"/>
        <v>0</v>
      </c>
      <c r="F744" s="2">
        <f t="shared" si="105"/>
        <v>8.9021470558928225E-3</v>
      </c>
      <c r="G744" s="2">
        <f t="shared" si="105"/>
        <v>1.2827396980702491E-2</v>
      </c>
      <c r="H744" s="2">
        <f t="shared" si="103"/>
        <v>0.69399481978184618</v>
      </c>
      <c r="I744" s="2">
        <f t="shared" si="104"/>
        <v>40.967942267451519</v>
      </c>
    </row>
    <row r="745" spans="1:9" ht="13.5" x14ac:dyDescent="0.25">
      <c r="A745" s="3">
        <f>TITRES_STAT!B748</f>
        <v>43391</v>
      </c>
      <c r="B745" s="5">
        <f>TITRES_STAT!D748</f>
        <v>1.4273</v>
      </c>
      <c r="C745" s="2">
        <f t="shared" si="99"/>
        <v>7.4200000000000044E-2</v>
      </c>
      <c r="D745" s="2">
        <f t="shared" si="100"/>
        <v>7.4200000000000044E-2</v>
      </c>
      <c r="E745" s="2">
        <f t="shared" si="101"/>
        <v>0</v>
      </c>
      <c r="F745" s="2">
        <f t="shared" si="105"/>
        <v>1.3566279409043338E-2</v>
      </c>
      <c r="G745" s="2">
        <f t="shared" si="105"/>
        <v>1.1911154339223741E-2</v>
      </c>
      <c r="H745" s="2">
        <f t="shared" si="103"/>
        <v>1.1389558914847764</v>
      </c>
      <c r="I745" s="2">
        <f t="shared" si="104"/>
        <v>53.248217787892735</v>
      </c>
    </row>
    <row r="746" spans="1:9" ht="13.5" x14ac:dyDescent="0.25">
      <c r="A746" s="3">
        <f>TITRES_STAT!B749</f>
        <v>43392</v>
      </c>
      <c r="B746" s="5">
        <f>TITRES_STAT!D749</f>
        <v>1.4829000000000001</v>
      </c>
      <c r="C746" s="2">
        <f t="shared" si="99"/>
        <v>5.5600000000000094E-2</v>
      </c>
      <c r="D746" s="2">
        <f t="shared" si="100"/>
        <v>5.5600000000000094E-2</v>
      </c>
      <c r="E746" s="2">
        <f t="shared" si="101"/>
        <v>0</v>
      </c>
      <c r="F746" s="2">
        <f t="shared" si="105"/>
        <v>1.6568688022683107E-2</v>
      </c>
      <c r="G746" s="2">
        <f t="shared" si="105"/>
        <v>1.1060357600707759E-2</v>
      </c>
      <c r="H746" s="2">
        <f t="shared" si="103"/>
        <v>1.4980246227864158</v>
      </c>
      <c r="I746" s="2">
        <f t="shared" si="104"/>
        <v>59.968368971297316</v>
      </c>
    </row>
    <row r="747" spans="1:9" ht="13.5" x14ac:dyDescent="0.25">
      <c r="A747" s="3">
        <f>TITRES_STAT!B750</f>
        <v>43395</v>
      </c>
      <c r="B747" s="5">
        <f>TITRES_STAT!D750</f>
        <v>1.5014000000000001</v>
      </c>
      <c r="C747" s="2">
        <f t="shared" si="99"/>
        <v>1.8499999999999961E-2</v>
      </c>
      <c r="D747" s="2">
        <f t="shared" si="100"/>
        <v>1.8499999999999961E-2</v>
      </c>
      <c r="E747" s="2">
        <f t="shared" si="101"/>
        <v>0</v>
      </c>
      <c r="F747" s="2">
        <f t="shared" si="105"/>
        <v>1.670663887820574E-2</v>
      </c>
      <c r="G747" s="2">
        <f t="shared" si="105"/>
        <v>1.0270332057800062E-2</v>
      </c>
      <c r="H747" s="2">
        <f t="shared" si="103"/>
        <v>1.6266892622539368</v>
      </c>
      <c r="I747" s="2">
        <f t="shared" si="104"/>
        <v>61.929261509147466</v>
      </c>
    </row>
    <row r="748" spans="1:9" ht="13.5" x14ac:dyDescent="0.25">
      <c r="A748" s="3">
        <f>TITRES_STAT!B751</f>
        <v>43396</v>
      </c>
      <c r="B748" s="5">
        <f>TITRES_STAT!D751</f>
        <v>1.4365000000000001</v>
      </c>
      <c r="C748" s="2">
        <f t="shared" si="99"/>
        <v>-6.4899999999999958E-2</v>
      </c>
      <c r="D748" s="2">
        <f t="shared" si="100"/>
        <v>0</v>
      </c>
      <c r="E748" s="2">
        <f t="shared" si="101"/>
        <v>6.4899999999999958E-2</v>
      </c>
      <c r="F748" s="2">
        <f t="shared" si="105"/>
        <v>1.5513307529762472E-2</v>
      </c>
      <c r="G748" s="2">
        <f t="shared" si="105"/>
        <v>1.4172451196528626E-2</v>
      </c>
      <c r="H748" s="2">
        <f t="shared" si="103"/>
        <v>1.0946100511929986</v>
      </c>
      <c r="I748" s="2">
        <f t="shared" si="104"/>
        <v>52.258416814602626</v>
      </c>
    </row>
    <row r="749" spans="1:9" ht="13.5" x14ac:dyDescent="0.25">
      <c r="A749" s="3">
        <f>TITRES_STAT!B752</f>
        <v>43397</v>
      </c>
      <c r="B749" s="5">
        <f>TITRES_STAT!D752</f>
        <v>1.3995</v>
      </c>
      <c r="C749" s="2">
        <f t="shared" si="99"/>
        <v>-3.7000000000000144E-2</v>
      </c>
      <c r="D749" s="2">
        <f t="shared" si="100"/>
        <v>0</v>
      </c>
      <c r="E749" s="2">
        <f t="shared" si="101"/>
        <v>3.7000000000000144E-2</v>
      </c>
      <c r="F749" s="2">
        <f t="shared" ref="F749:G764" si="106">((F748*13)+D749)/14</f>
        <v>1.4405214134779439E-2</v>
      </c>
      <c r="G749" s="2">
        <f t="shared" si="106"/>
        <v>1.580299039677659E-2</v>
      </c>
      <c r="H749" s="2">
        <f t="shared" si="103"/>
        <v>0.91154988853993979</v>
      </c>
      <c r="I749" s="2">
        <f t="shared" si="104"/>
        <v>47.686429425924658</v>
      </c>
    </row>
    <row r="750" spans="1:9" ht="13.5" x14ac:dyDescent="0.25">
      <c r="A750" s="3">
        <f>TITRES_STAT!B753</f>
        <v>43398</v>
      </c>
      <c r="B750" s="5">
        <f>TITRES_STAT!D753</f>
        <v>1.4273</v>
      </c>
      <c r="C750" s="2">
        <f t="shared" si="99"/>
        <v>2.7800000000000047E-2</v>
      </c>
      <c r="D750" s="2">
        <f t="shared" si="100"/>
        <v>2.7800000000000047E-2</v>
      </c>
      <c r="E750" s="2">
        <f t="shared" si="101"/>
        <v>0</v>
      </c>
      <c r="F750" s="2">
        <f t="shared" si="106"/>
        <v>1.5361984553723769E-2</v>
      </c>
      <c r="G750" s="2">
        <f t="shared" si="106"/>
        <v>1.4674205368435405E-2</v>
      </c>
      <c r="H750" s="2">
        <f t="shared" si="103"/>
        <v>1.0468699440971294</v>
      </c>
      <c r="I750" s="2">
        <f t="shared" si="104"/>
        <v>51.14491749298228</v>
      </c>
    </row>
    <row r="751" spans="1:9" ht="13.5" x14ac:dyDescent="0.25">
      <c r="A751" s="3">
        <f>TITRES_STAT!B754</f>
        <v>43399</v>
      </c>
      <c r="B751" s="5">
        <f>TITRES_STAT!D754</f>
        <v>1.4829000000000001</v>
      </c>
      <c r="C751" s="2">
        <f t="shared" si="99"/>
        <v>5.5600000000000094E-2</v>
      </c>
      <c r="D751" s="2">
        <f t="shared" si="100"/>
        <v>5.5600000000000094E-2</v>
      </c>
      <c r="E751" s="2">
        <f t="shared" si="101"/>
        <v>0</v>
      </c>
      <c r="F751" s="2">
        <f t="shared" si="106"/>
        <v>1.8236128514172081E-2</v>
      </c>
      <c r="G751" s="2">
        <f t="shared" si="106"/>
        <v>1.3626047842118589E-2</v>
      </c>
      <c r="H751" s="2">
        <f t="shared" si="103"/>
        <v>1.3383285252972306</v>
      </c>
      <c r="I751" s="2">
        <f t="shared" si="104"/>
        <v>57.234409571559766</v>
      </c>
    </row>
    <row r="752" spans="1:9" ht="13.5" x14ac:dyDescent="0.25">
      <c r="A752" s="3">
        <f>TITRES_STAT!B755</f>
        <v>43402</v>
      </c>
      <c r="B752" s="5">
        <f>TITRES_STAT!D755</f>
        <v>1.4829000000000001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1.6933547906016932E-2</v>
      </c>
      <c r="G752" s="2">
        <f t="shared" si="106"/>
        <v>1.2652758710538689E-2</v>
      </c>
      <c r="H752" s="2">
        <f t="shared" si="103"/>
        <v>1.3383285252972306</v>
      </c>
      <c r="I752" s="2">
        <f t="shared" si="104"/>
        <v>57.234409571559766</v>
      </c>
    </row>
    <row r="753" spans="1:9" ht="13.5" x14ac:dyDescent="0.25">
      <c r="A753" s="3">
        <f>TITRES_STAT!B756</f>
        <v>43403</v>
      </c>
      <c r="B753" s="5">
        <f>TITRES_STAT!D756</f>
        <v>1.5291999999999999</v>
      </c>
      <c r="C753" s="2">
        <f t="shared" si="99"/>
        <v>4.6299999999999786E-2</v>
      </c>
      <c r="D753" s="2">
        <f t="shared" si="100"/>
        <v>4.6299999999999786E-2</v>
      </c>
      <c r="E753" s="2">
        <f t="shared" si="101"/>
        <v>0</v>
      </c>
      <c r="F753" s="2">
        <f t="shared" si="106"/>
        <v>1.903115162701571E-2</v>
      </c>
      <c r="G753" s="2">
        <f t="shared" si="106"/>
        <v>1.1748990231214496E-2</v>
      </c>
      <c r="H753" s="2">
        <f t="shared" si="103"/>
        <v>1.6198116818970625</v>
      </c>
      <c r="I753" s="2">
        <f t="shared" si="104"/>
        <v>61.829317469266407</v>
      </c>
    </row>
    <row r="754" spans="1:9" ht="13.5" x14ac:dyDescent="0.25">
      <c r="A754" s="3">
        <f>TITRES_STAT!B757</f>
        <v>43404</v>
      </c>
      <c r="B754" s="5">
        <f>TITRES_STAT!D757</f>
        <v>1.5569999999999999</v>
      </c>
      <c r="C754" s="2">
        <f t="shared" si="99"/>
        <v>2.7800000000000047E-2</v>
      </c>
      <c r="D754" s="2">
        <f t="shared" si="100"/>
        <v>2.7800000000000047E-2</v>
      </c>
      <c r="E754" s="2">
        <f t="shared" si="101"/>
        <v>0</v>
      </c>
      <c r="F754" s="2">
        <f t="shared" si="106"/>
        <v>1.9657497939371733E-2</v>
      </c>
      <c r="G754" s="2">
        <f t="shared" si="106"/>
        <v>1.0909776643270603E-2</v>
      </c>
      <c r="H754" s="2">
        <f t="shared" si="103"/>
        <v>1.8018240503115086</v>
      </c>
      <c r="I754" s="2">
        <f t="shared" si="104"/>
        <v>64.308965086911172</v>
      </c>
    </row>
    <row r="755" spans="1:9" ht="13.5" x14ac:dyDescent="0.25">
      <c r="A755" s="3">
        <f>TITRES_STAT!B758</f>
        <v>43405</v>
      </c>
      <c r="B755" s="5">
        <f>TITRES_STAT!D758</f>
        <v>1.6312</v>
      </c>
      <c r="C755" s="2">
        <f t="shared" si="99"/>
        <v>7.4200000000000044E-2</v>
      </c>
      <c r="D755" s="2">
        <f t="shared" si="100"/>
        <v>7.4200000000000044E-2</v>
      </c>
      <c r="E755" s="2">
        <f t="shared" si="101"/>
        <v>0</v>
      </c>
      <c r="F755" s="2">
        <f t="shared" si="106"/>
        <v>2.3553390943702325E-2</v>
      </c>
      <c r="G755" s="2">
        <f t="shared" si="106"/>
        <v>1.0130506883036988E-2</v>
      </c>
      <c r="H755" s="2">
        <f t="shared" si="103"/>
        <v>2.3249962924502094</v>
      </c>
      <c r="I755" s="2">
        <f t="shared" si="104"/>
        <v>69.924778494622203</v>
      </c>
    </row>
    <row r="756" spans="1:9" ht="13.5" x14ac:dyDescent="0.25">
      <c r="A756" s="3">
        <f>TITRES_STAT!B759</f>
        <v>43406</v>
      </c>
      <c r="B756" s="5">
        <f>TITRES_STAT!D759</f>
        <v>1.7238</v>
      </c>
      <c r="C756" s="2">
        <f t="shared" si="99"/>
        <v>9.2600000000000016E-2</v>
      </c>
      <c r="D756" s="2">
        <f t="shared" si="100"/>
        <v>9.2600000000000016E-2</v>
      </c>
      <c r="E756" s="2">
        <f t="shared" si="101"/>
        <v>0</v>
      </c>
      <c r="F756" s="2">
        <f t="shared" si="106"/>
        <v>2.848529159058073E-2</v>
      </c>
      <c r="G756" s="2">
        <f t="shared" si="106"/>
        <v>9.4068992485343457E-3</v>
      </c>
      <c r="H756" s="2">
        <f t="shared" si="103"/>
        <v>3.0281276367469245</v>
      </c>
      <c r="I756" s="2">
        <f t="shared" si="104"/>
        <v>75.174570168099493</v>
      </c>
    </row>
    <row r="757" spans="1:9" ht="13.5" x14ac:dyDescent="0.25">
      <c r="A757" s="3">
        <f>TITRES_STAT!B760</f>
        <v>43409</v>
      </c>
      <c r="B757" s="5">
        <f>TITRES_STAT!D760</f>
        <v>1.7887</v>
      </c>
      <c r="C757" s="2">
        <f t="shared" si="99"/>
        <v>6.4899999999999958E-2</v>
      </c>
      <c r="D757" s="2">
        <f t="shared" si="100"/>
        <v>6.4899999999999958E-2</v>
      </c>
      <c r="E757" s="2">
        <f t="shared" si="101"/>
        <v>0</v>
      </c>
      <c r="F757" s="2">
        <f t="shared" si="106"/>
        <v>3.108634219125353E-2</v>
      </c>
      <c r="G757" s="2">
        <f t="shared" si="106"/>
        <v>8.7349778736390358E-3</v>
      </c>
      <c r="H757" s="2">
        <f t="shared" si="103"/>
        <v>3.5588346806312861</v>
      </c>
      <c r="I757" s="2">
        <f t="shared" si="104"/>
        <v>78.064569784716895</v>
      </c>
    </row>
    <row r="758" spans="1:9" ht="13.5" x14ac:dyDescent="0.25">
      <c r="A758" s="3">
        <f>TITRES_STAT!B761</f>
        <v>43410</v>
      </c>
      <c r="B758" s="5">
        <f>TITRES_STAT!D761</f>
        <v>1.7145999999999999</v>
      </c>
      <c r="C758" s="2">
        <f t="shared" si="99"/>
        <v>-7.4100000000000055E-2</v>
      </c>
      <c r="D758" s="2">
        <f t="shared" si="100"/>
        <v>0</v>
      </c>
      <c r="E758" s="2">
        <f t="shared" si="101"/>
        <v>7.4100000000000055E-2</v>
      </c>
      <c r="F758" s="2">
        <f t="shared" si="106"/>
        <v>2.8865889177592561E-2</v>
      </c>
      <c r="G758" s="2">
        <f t="shared" si="106"/>
        <v>1.3403908025521966E-2</v>
      </c>
      <c r="H758" s="2">
        <f t="shared" si="103"/>
        <v>2.1535427669773557</v>
      </c>
      <c r="I758" s="2">
        <f t="shared" si="104"/>
        <v>68.289632521505595</v>
      </c>
    </row>
    <row r="759" spans="1:9" ht="13.5" x14ac:dyDescent="0.25">
      <c r="A759" s="3">
        <f>TITRES_STAT!B762</f>
        <v>43411</v>
      </c>
      <c r="B759" s="5">
        <f>TITRES_STAT!D762</f>
        <v>1.7887</v>
      </c>
      <c r="C759" s="2">
        <f t="shared" si="99"/>
        <v>7.4100000000000055E-2</v>
      </c>
      <c r="D759" s="2">
        <f t="shared" si="100"/>
        <v>7.4100000000000055E-2</v>
      </c>
      <c r="E759" s="2">
        <f t="shared" si="101"/>
        <v>0</v>
      </c>
      <c r="F759" s="2">
        <f t="shared" si="106"/>
        <v>3.2096897093478807E-2</v>
      </c>
      <c r="G759" s="2">
        <f t="shared" si="106"/>
        <v>1.2446486023698968E-2</v>
      </c>
      <c r="H759" s="2">
        <f t="shared" si="103"/>
        <v>2.5787918800827883</v>
      </c>
      <c r="I759" s="2">
        <f t="shared" si="104"/>
        <v>72.057609564687311</v>
      </c>
    </row>
    <row r="760" spans="1:9" ht="13.5" x14ac:dyDescent="0.25">
      <c r="A760" s="3">
        <f>TITRES_STAT!B763</f>
        <v>43412</v>
      </c>
      <c r="B760" s="5">
        <f>TITRES_STAT!D763</f>
        <v>1.7145999999999999</v>
      </c>
      <c r="C760" s="2">
        <f t="shared" si="99"/>
        <v>-7.4100000000000055E-2</v>
      </c>
      <c r="D760" s="2">
        <f t="shared" si="100"/>
        <v>0</v>
      </c>
      <c r="E760" s="2">
        <f t="shared" si="101"/>
        <v>7.4100000000000055E-2</v>
      </c>
      <c r="F760" s="2">
        <f t="shared" si="106"/>
        <v>2.9804261586801748E-2</v>
      </c>
      <c r="G760" s="2">
        <f t="shared" si="106"/>
        <v>1.6850308450577618E-2</v>
      </c>
      <c r="H760" s="2">
        <f t="shared" si="103"/>
        <v>1.7687665287682064</v>
      </c>
      <c r="I760" s="2">
        <f t="shared" si="104"/>
        <v>63.88283412090766</v>
      </c>
    </row>
    <row r="761" spans="1:9" ht="13.5" x14ac:dyDescent="0.25">
      <c r="A761" s="3">
        <f>TITRES_STAT!B764</f>
        <v>43413</v>
      </c>
      <c r="B761" s="5">
        <f>TITRES_STAT!D764</f>
        <v>1.6681999999999999</v>
      </c>
      <c r="C761" s="2">
        <f t="shared" si="99"/>
        <v>-4.6399999999999997E-2</v>
      </c>
      <c r="D761" s="2">
        <f t="shared" si="100"/>
        <v>0</v>
      </c>
      <c r="E761" s="2">
        <f t="shared" si="101"/>
        <v>4.6399999999999997E-2</v>
      </c>
      <c r="F761" s="2">
        <f t="shared" si="106"/>
        <v>2.7675385759173051E-2</v>
      </c>
      <c r="G761" s="2">
        <f t="shared" si="106"/>
        <v>1.8961000704107785E-2</v>
      </c>
      <c r="H761" s="2">
        <f t="shared" si="103"/>
        <v>1.4595952076082856</v>
      </c>
      <c r="I761" s="2">
        <f t="shared" si="104"/>
        <v>59.342903380739564</v>
      </c>
    </row>
    <row r="762" spans="1:9" ht="13.5" x14ac:dyDescent="0.25">
      <c r="A762" s="3">
        <f>TITRES_STAT!B765</f>
        <v>43416</v>
      </c>
      <c r="B762" s="5">
        <f>TITRES_STAT!D765</f>
        <v>1.6868000000000001</v>
      </c>
      <c r="C762" s="2">
        <f t="shared" si="99"/>
        <v>1.8600000000000172E-2</v>
      </c>
      <c r="D762" s="2">
        <f t="shared" si="100"/>
        <v>1.8600000000000172E-2</v>
      </c>
      <c r="E762" s="2">
        <f t="shared" si="101"/>
        <v>0</v>
      </c>
      <c r="F762" s="2">
        <f t="shared" si="106"/>
        <v>2.7027143919232131E-2</v>
      </c>
      <c r="G762" s="2">
        <f t="shared" si="106"/>
        <v>1.760664351095723E-2</v>
      </c>
      <c r="H762" s="2">
        <f t="shared" si="103"/>
        <v>1.5350537370971471</v>
      </c>
      <c r="I762" s="2">
        <f t="shared" si="104"/>
        <v>60.553104442468928</v>
      </c>
    </row>
    <row r="763" spans="1:9" ht="13.5" x14ac:dyDescent="0.25">
      <c r="A763" s="3">
        <f>TITRES_STAT!B766</f>
        <v>43417</v>
      </c>
      <c r="B763" s="5">
        <f>TITRES_STAT!D766</f>
        <v>1.7238</v>
      </c>
      <c r="C763" s="2">
        <f t="shared" si="99"/>
        <v>3.6999999999999922E-2</v>
      </c>
      <c r="D763" s="2">
        <f t="shared" si="100"/>
        <v>3.6999999999999922E-2</v>
      </c>
      <c r="E763" s="2">
        <f t="shared" si="101"/>
        <v>0</v>
      </c>
      <c r="F763" s="2">
        <f t="shared" si="106"/>
        <v>2.7739490782144115E-2</v>
      </c>
      <c r="G763" s="2">
        <f t="shared" si="106"/>
        <v>1.6349026117317429E-2</v>
      </c>
      <c r="H763" s="2">
        <f t="shared" si="103"/>
        <v>1.6967060045712159</v>
      </c>
      <c r="I763" s="2">
        <f t="shared" si="104"/>
        <v>62.917722647374653</v>
      </c>
    </row>
    <row r="764" spans="1:9" ht="13.5" x14ac:dyDescent="0.25">
      <c r="A764" s="3">
        <f>TITRES_STAT!B767</f>
        <v>43418</v>
      </c>
      <c r="B764" s="5">
        <f>TITRES_STAT!D767</f>
        <v>1.7053</v>
      </c>
      <c r="C764" s="2">
        <f t="shared" si="99"/>
        <v>-1.8499999999999961E-2</v>
      </c>
      <c r="D764" s="2">
        <f t="shared" si="100"/>
        <v>0</v>
      </c>
      <c r="E764" s="2">
        <f t="shared" si="101"/>
        <v>1.8499999999999961E-2</v>
      </c>
      <c r="F764" s="2">
        <f t="shared" si="106"/>
        <v>2.5758098583419535E-2</v>
      </c>
      <c r="G764" s="2">
        <f t="shared" si="106"/>
        <v>1.6502667108937611E-2</v>
      </c>
      <c r="H764" s="2">
        <f t="shared" si="103"/>
        <v>1.5608445842956691</v>
      </c>
      <c r="I764" s="2">
        <f t="shared" si="104"/>
        <v>60.950383083281153</v>
      </c>
    </row>
    <row r="765" spans="1:9" ht="13.5" x14ac:dyDescent="0.25">
      <c r="A765" s="3">
        <f>TITRES_STAT!B768</f>
        <v>43419</v>
      </c>
      <c r="B765" s="5">
        <f>TITRES_STAT!D768</f>
        <v>1.7702</v>
      </c>
      <c r="C765" s="2">
        <f t="shared" si="99"/>
        <v>6.4899999999999958E-2</v>
      </c>
      <c r="D765" s="2">
        <f t="shared" si="100"/>
        <v>6.4899999999999958E-2</v>
      </c>
      <c r="E765" s="2">
        <f t="shared" si="101"/>
        <v>0</v>
      </c>
      <c r="F765" s="2">
        <f t="shared" ref="F765:G780" si="107">((F764*13)+D765)/14</f>
        <v>2.8553948684603848E-2</v>
      </c>
      <c r="G765" s="2">
        <f t="shared" si="107"/>
        <v>1.5323905172584926E-2</v>
      </c>
      <c r="H765" s="2">
        <f t="shared" si="103"/>
        <v>1.8633597874051058</v>
      </c>
      <c r="I765" s="2">
        <f t="shared" si="104"/>
        <v>65.075992042682088</v>
      </c>
    </row>
    <row r="766" spans="1:9" ht="13.5" x14ac:dyDescent="0.25">
      <c r="A766" s="3">
        <f>TITRES_STAT!B769</f>
        <v>43420</v>
      </c>
      <c r="B766" s="5">
        <f>TITRES_STAT!D769</f>
        <v>1.7423999999999999</v>
      </c>
      <c r="C766" s="2">
        <f t="shared" si="99"/>
        <v>-2.7800000000000047E-2</v>
      </c>
      <c r="D766" s="2">
        <f t="shared" si="100"/>
        <v>0</v>
      </c>
      <c r="E766" s="2">
        <f t="shared" si="101"/>
        <v>2.7800000000000047E-2</v>
      </c>
      <c r="F766" s="2">
        <f t="shared" si="107"/>
        <v>2.6514380921417859E-2</v>
      </c>
      <c r="G766" s="2">
        <f t="shared" si="107"/>
        <v>1.6215054803114578E-2</v>
      </c>
      <c r="H766" s="2">
        <f t="shared" si="103"/>
        <v>1.6351706018486594</v>
      </c>
      <c r="I766" s="2">
        <f t="shared" si="104"/>
        <v>62.051792802391354</v>
      </c>
    </row>
    <row r="767" spans="1:9" ht="13.5" x14ac:dyDescent="0.25">
      <c r="A767" s="3">
        <f>TITRES_STAT!B770</f>
        <v>43423</v>
      </c>
      <c r="B767" s="5">
        <f>TITRES_STAT!D770</f>
        <v>1.7238</v>
      </c>
      <c r="C767" s="2">
        <f t="shared" si="99"/>
        <v>-1.859999999999995E-2</v>
      </c>
      <c r="D767" s="2">
        <f t="shared" si="100"/>
        <v>0</v>
      </c>
      <c r="E767" s="2">
        <f t="shared" si="101"/>
        <v>1.859999999999995E-2</v>
      </c>
      <c r="F767" s="2">
        <f t="shared" si="107"/>
        <v>2.4620496569888014E-2</v>
      </c>
      <c r="G767" s="2">
        <f t="shared" si="107"/>
        <v>1.6385408031463534E-2</v>
      </c>
      <c r="H767" s="2">
        <f t="shared" si="103"/>
        <v>1.502586723663599</v>
      </c>
      <c r="I767" s="2">
        <f t="shared" si="104"/>
        <v>60.041344799589005</v>
      </c>
    </row>
    <row r="768" spans="1:9" ht="13.5" x14ac:dyDescent="0.25">
      <c r="A768" s="3">
        <f>TITRES_STAT!B771</f>
        <v>43425</v>
      </c>
      <c r="B768" s="5">
        <f>TITRES_STAT!D771</f>
        <v>1.7238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2.2861889672038869E-2</v>
      </c>
      <c r="G768" s="2">
        <f t="shared" si="107"/>
        <v>1.5215021743501853E-2</v>
      </c>
      <c r="H768" s="2">
        <f t="shared" si="103"/>
        <v>1.502586723663599</v>
      </c>
      <c r="I768" s="2">
        <f t="shared" si="104"/>
        <v>60.041344799589005</v>
      </c>
    </row>
    <row r="769" spans="1:9" ht="13.5" x14ac:dyDescent="0.25">
      <c r="A769" s="3">
        <f>TITRES_STAT!B772</f>
        <v>43426</v>
      </c>
      <c r="B769" s="5">
        <f>TITRES_STAT!D772</f>
        <v>1.696</v>
      </c>
      <c r="C769" s="2">
        <f t="shared" si="99"/>
        <v>-2.7800000000000047E-2</v>
      </c>
      <c r="D769" s="2">
        <f t="shared" si="100"/>
        <v>0</v>
      </c>
      <c r="E769" s="2">
        <f t="shared" si="101"/>
        <v>2.7800000000000047E-2</v>
      </c>
      <c r="F769" s="2">
        <f t="shared" si="107"/>
        <v>2.1228897552607519E-2</v>
      </c>
      <c r="G769" s="2">
        <f t="shared" si="107"/>
        <v>1.6113948761823153E-2</v>
      </c>
      <c r="H769" s="2">
        <f t="shared" si="103"/>
        <v>1.3174236722722243</v>
      </c>
      <c r="I769" s="2">
        <f t="shared" si="104"/>
        <v>56.848632731040325</v>
      </c>
    </row>
    <row r="770" spans="1:9" ht="13.5" x14ac:dyDescent="0.25">
      <c r="A770" s="3">
        <f>TITRES_STAT!B773</f>
        <v>43427</v>
      </c>
      <c r="B770" s="5">
        <f>TITRES_STAT!D773</f>
        <v>1.7702</v>
      </c>
      <c r="C770" s="2">
        <f t="shared" si="99"/>
        <v>7.4200000000000044E-2</v>
      </c>
      <c r="D770" s="2">
        <f t="shared" si="100"/>
        <v>7.4200000000000044E-2</v>
      </c>
      <c r="E770" s="2">
        <f t="shared" si="101"/>
        <v>0</v>
      </c>
      <c r="F770" s="2">
        <f t="shared" si="107"/>
        <v>2.5012547727421269E-2</v>
      </c>
      <c r="G770" s="2">
        <f t="shared" si="107"/>
        <v>1.4962952421692929E-2</v>
      </c>
      <c r="H770" s="2">
        <f t="shared" si="103"/>
        <v>1.6716318426007075</v>
      </c>
      <c r="I770" s="2">
        <f t="shared" si="104"/>
        <v>62.569693022278578</v>
      </c>
    </row>
    <row r="771" spans="1:9" ht="13.5" x14ac:dyDescent="0.25">
      <c r="A771" s="3">
        <f>TITRES_STAT!B774</f>
        <v>43430</v>
      </c>
      <c r="B771" s="5">
        <f>TITRES_STAT!D774</f>
        <v>1.8443000000000001</v>
      </c>
      <c r="C771" s="2">
        <f t="shared" ref="C771:C834" si="108">B771-B770</f>
        <v>7.4100000000000055E-2</v>
      </c>
      <c r="D771" s="2">
        <f t="shared" ref="D771:D834" si="109">IF(C771&gt;0,C771,0)</f>
        <v>7.4100000000000055E-2</v>
      </c>
      <c r="E771" s="2">
        <f t="shared" ref="E771:E834" si="110">IF(C771&lt;0,-C771,0)</f>
        <v>0</v>
      </c>
      <c r="F771" s="2">
        <f t="shared" si="107"/>
        <v>2.8518794318319753E-2</v>
      </c>
      <c r="G771" s="2">
        <f t="shared" si="107"/>
        <v>1.3894170105857719E-2</v>
      </c>
      <c r="H771" s="2">
        <f t="shared" si="103"/>
        <v>2.052572705029454</v>
      </c>
      <c r="I771" s="2">
        <f t="shared" si="104"/>
        <v>67.240747506115468</v>
      </c>
    </row>
    <row r="772" spans="1:9" ht="13.5" x14ac:dyDescent="0.25">
      <c r="A772" s="3">
        <f>TITRES_STAT!B775</f>
        <v>43431</v>
      </c>
      <c r="B772" s="5">
        <f>TITRES_STAT!D775</f>
        <v>1.9555</v>
      </c>
      <c r="C772" s="2">
        <f t="shared" si="108"/>
        <v>0.11119999999999997</v>
      </c>
      <c r="D772" s="2">
        <f t="shared" si="109"/>
        <v>0.11119999999999997</v>
      </c>
      <c r="E772" s="2">
        <f t="shared" si="110"/>
        <v>0</v>
      </c>
      <c r="F772" s="2">
        <f t="shared" si="107"/>
        <v>3.4424594724154052E-2</v>
      </c>
      <c r="G772" s="2">
        <f t="shared" si="107"/>
        <v>1.2901729384010739E-2</v>
      </c>
      <c r="H772" s="2">
        <f t="shared" si="103"/>
        <v>2.6682155313858038</v>
      </c>
      <c r="I772" s="2">
        <f t="shared" si="104"/>
        <v>72.738788344254871</v>
      </c>
    </row>
    <row r="773" spans="1:9" ht="13.5" x14ac:dyDescent="0.25">
      <c r="A773" s="3">
        <f>TITRES_STAT!B776</f>
        <v>43432</v>
      </c>
      <c r="B773" s="5">
        <f>TITRES_STAT!D776</f>
        <v>2.0668000000000002</v>
      </c>
      <c r="C773" s="2">
        <f t="shared" si="108"/>
        <v>0.11130000000000018</v>
      </c>
      <c r="D773" s="2">
        <f t="shared" si="109"/>
        <v>0.11130000000000018</v>
      </c>
      <c r="E773" s="2">
        <f t="shared" si="110"/>
        <v>0</v>
      </c>
      <c r="F773" s="2">
        <f t="shared" si="107"/>
        <v>3.9915695101000202E-2</v>
      </c>
      <c r="G773" s="2">
        <f t="shared" si="107"/>
        <v>1.1980177285152828E-2</v>
      </c>
      <c r="H773" s="2">
        <f t="shared" si="103"/>
        <v>3.3318117212228722</v>
      </c>
      <c r="I773" s="2">
        <f t="shared" si="104"/>
        <v>76.914970816928772</v>
      </c>
    </row>
    <row r="774" spans="1:9" ht="13.5" x14ac:dyDescent="0.25">
      <c r="A774" s="3">
        <f>TITRES_STAT!B777</f>
        <v>43433</v>
      </c>
      <c r="B774" s="5">
        <f>TITRES_STAT!D777</f>
        <v>2.1594000000000002</v>
      </c>
      <c r="C774" s="2">
        <f t="shared" si="108"/>
        <v>9.2600000000000016E-2</v>
      </c>
      <c r="D774" s="2">
        <f t="shared" si="109"/>
        <v>9.2600000000000016E-2</v>
      </c>
      <c r="E774" s="2">
        <f t="shared" si="110"/>
        <v>0</v>
      </c>
      <c r="F774" s="2">
        <f t="shared" si="107"/>
        <v>4.3678859736643046E-2</v>
      </c>
      <c r="G774" s="2">
        <f t="shared" si="107"/>
        <v>1.1124450336213341E-2</v>
      </c>
      <c r="H774" s="2">
        <f t="shared" si="103"/>
        <v>3.9263836339361036</v>
      </c>
      <c r="I774" s="2">
        <f t="shared" si="104"/>
        <v>79.701134253707806</v>
      </c>
    </row>
    <row r="775" spans="1:9" ht="13.5" x14ac:dyDescent="0.25">
      <c r="A775" s="3">
        <f>TITRES_STAT!B778</f>
        <v>43434</v>
      </c>
      <c r="B775" s="5">
        <f>TITRES_STAT!D778</f>
        <v>2.1038000000000001</v>
      </c>
      <c r="C775" s="2">
        <f t="shared" si="108"/>
        <v>-5.5600000000000094E-2</v>
      </c>
      <c r="D775" s="2">
        <f t="shared" si="109"/>
        <v>0</v>
      </c>
      <c r="E775" s="2">
        <f t="shared" si="110"/>
        <v>5.5600000000000094E-2</v>
      </c>
      <c r="F775" s="2">
        <f t="shared" si="107"/>
        <v>4.0558941184025685E-2</v>
      </c>
      <c r="G775" s="2">
        <f t="shared" si="107"/>
        <v>1.4301275312198108E-2</v>
      </c>
      <c r="H775" s="2">
        <f t="shared" si="103"/>
        <v>2.8360366679628495</v>
      </c>
      <c r="I775" s="2">
        <f t="shared" si="104"/>
        <v>73.931427497770613</v>
      </c>
    </row>
    <row r="776" spans="1:9" ht="13.5" x14ac:dyDescent="0.25">
      <c r="A776" s="3">
        <f>TITRES_STAT!B779</f>
        <v>43437</v>
      </c>
      <c r="B776" s="5">
        <f>TITRES_STAT!D779</f>
        <v>2.0760000000000001</v>
      </c>
      <c r="C776" s="2">
        <f t="shared" si="108"/>
        <v>-2.7800000000000047E-2</v>
      </c>
      <c r="D776" s="2">
        <f t="shared" si="109"/>
        <v>0</v>
      </c>
      <c r="E776" s="2">
        <f t="shared" si="110"/>
        <v>2.7800000000000047E-2</v>
      </c>
      <c r="F776" s="2">
        <f t="shared" si="107"/>
        <v>3.7661873956595274E-2</v>
      </c>
      <c r="G776" s="2">
        <f t="shared" si="107"/>
        <v>1.5265469932755389E-2</v>
      </c>
      <c r="H776" s="2">
        <f t="shared" si="103"/>
        <v>2.4671283702693962</v>
      </c>
      <c r="I776" s="2">
        <f t="shared" si="104"/>
        <v>71.157687480654204</v>
      </c>
    </row>
    <row r="777" spans="1:9" ht="13.5" x14ac:dyDescent="0.25">
      <c r="A777" s="3">
        <f>TITRES_STAT!B780</f>
        <v>43438</v>
      </c>
      <c r="B777" s="5">
        <f>TITRES_STAT!D780</f>
        <v>2.0204</v>
      </c>
      <c r="C777" s="2">
        <f t="shared" si="108"/>
        <v>-5.5600000000000094E-2</v>
      </c>
      <c r="D777" s="2">
        <f t="shared" si="109"/>
        <v>0</v>
      </c>
      <c r="E777" s="2">
        <f t="shared" si="110"/>
        <v>5.5600000000000094E-2</v>
      </c>
      <c r="F777" s="2">
        <f t="shared" si="107"/>
        <v>3.4971740102552752E-2</v>
      </c>
      <c r="G777" s="2">
        <f t="shared" si="107"/>
        <v>1.8146507794701443E-2</v>
      </c>
      <c r="H777" s="2">
        <f t="shared" si="103"/>
        <v>1.9271884429886874</v>
      </c>
      <c r="I777" s="2">
        <f t="shared" si="104"/>
        <v>65.837525684578395</v>
      </c>
    </row>
    <row r="778" spans="1:9" ht="13.5" x14ac:dyDescent="0.25">
      <c r="A778" s="3">
        <f>TITRES_STAT!B781</f>
        <v>43439</v>
      </c>
      <c r="B778" s="5">
        <f>TITRES_STAT!D781</f>
        <v>2.0390000000000001</v>
      </c>
      <c r="C778" s="2">
        <f t="shared" si="108"/>
        <v>1.8600000000000172E-2</v>
      </c>
      <c r="D778" s="2">
        <f t="shared" si="109"/>
        <v>1.8600000000000172E-2</v>
      </c>
      <c r="E778" s="2">
        <f t="shared" si="110"/>
        <v>0</v>
      </c>
      <c r="F778" s="2">
        <f t="shared" si="107"/>
        <v>3.3802330095227567E-2</v>
      </c>
      <c r="G778" s="2">
        <f t="shared" si="107"/>
        <v>1.6850328666508482E-2</v>
      </c>
      <c r="H778" s="2">
        <f t="shared" si="103"/>
        <v>2.0060338741292738</v>
      </c>
      <c r="I778" s="2">
        <f t="shared" si="104"/>
        <v>66.733575140111839</v>
      </c>
    </row>
    <row r="779" spans="1:9" ht="13.5" x14ac:dyDescent="0.25">
      <c r="A779" s="3">
        <f>TITRES_STAT!B782</f>
        <v>43440</v>
      </c>
      <c r="B779" s="5">
        <f>TITRES_STAT!D782</f>
        <v>2.0390000000000001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3.1387877945568458E-2</v>
      </c>
      <c r="G779" s="2">
        <f t="shared" si="107"/>
        <v>1.5646733761757875E-2</v>
      </c>
      <c r="H779" s="2">
        <f t="shared" si="103"/>
        <v>2.0060338741292738</v>
      </c>
      <c r="I779" s="2">
        <f t="shared" si="104"/>
        <v>66.733575140111839</v>
      </c>
    </row>
    <row r="780" spans="1:9" ht="13.5" x14ac:dyDescent="0.25">
      <c r="A780" s="3">
        <f>TITRES_STAT!B783</f>
        <v>43441</v>
      </c>
      <c r="B780" s="5">
        <f>TITRES_STAT!D783</f>
        <v>2.0575000000000001</v>
      </c>
      <c r="C780" s="2">
        <f t="shared" si="108"/>
        <v>1.8499999999999961E-2</v>
      </c>
      <c r="D780" s="2">
        <f t="shared" si="109"/>
        <v>1.8499999999999961E-2</v>
      </c>
      <c r="E780" s="2">
        <f t="shared" si="110"/>
        <v>0</v>
      </c>
      <c r="F780" s="2">
        <f t="shared" si="107"/>
        <v>3.0467315235170708E-2</v>
      </c>
      <c r="G780" s="2">
        <f t="shared" si="107"/>
        <v>1.4529109921632312E-2</v>
      </c>
      <c r="H780" s="2">
        <f t="shared" si="103"/>
        <v>2.0969842887490366</v>
      </c>
      <c r="I780" s="2">
        <f t="shared" si="104"/>
        <v>67.710523956066652</v>
      </c>
    </row>
    <row r="781" spans="1:9" ht="13.5" x14ac:dyDescent="0.25">
      <c r="A781" s="3">
        <f>TITRES_STAT!B784</f>
        <v>43444</v>
      </c>
      <c r="B781" s="5">
        <f>TITRES_STAT!D784</f>
        <v>1.9648000000000001</v>
      </c>
      <c r="C781" s="2">
        <f t="shared" si="108"/>
        <v>-9.2700000000000005E-2</v>
      </c>
      <c r="D781" s="2">
        <f t="shared" si="109"/>
        <v>0</v>
      </c>
      <c r="E781" s="2">
        <f t="shared" si="110"/>
        <v>9.2700000000000005E-2</v>
      </c>
      <c r="F781" s="2">
        <f t="shared" ref="F781:G796" si="111">((F780*13)+D781)/14</f>
        <v>2.8291078432658514E-2</v>
      </c>
      <c r="G781" s="2">
        <f t="shared" si="111"/>
        <v>2.0112744927230006E-2</v>
      </c>
      <c r="H781" s="2">
        <f t="shared" si="103"/>
        <v>1.4066244331650684</v>
      </c>
      <c r="I781" s="2">
        <f t="shared" si="104"/>
        <v>58.448024285831266</v>
      </c>
    </row>
    <row r="782" spans="1:9" ht="13.5" x14ac:dyDescent="0.25">
      <c r="A782" s="3">
        <f>TITRES_STAT!B785</f>
        <v>43445</v>
      </c>
      <c r="B782" s="5">
        <f>TITRES_STAT!D785</f>
        <v>1.9462999999999999</v>
      </c>
      <c r="C782" s="2">
        <f t="shared" si="108"/>
        <v>-1.8500000000000183E-2</v>
      </c>
      <c r="D782" s="2">
        <f t="shared" si="109"/>
        <v>0</v>
      </c>
      <c r="E782" s="2">
        <f t="shared" si="110"/>
        <v>1.8500000000000183E-2</v>
      </c>
      <c r="F782" s="2">
        <f t="shared" si="111"/>
        <v>2.6270287116040049E-2</v>
      </c>
      <c r="G782" s="2">
        <f t="shared" si="111"/>
        <v>1.9997548860999304E-2</v>
      </c>
      <c r="H782" s="2">
        <f t="shared" si="103"/>
        <v>1.3136753558469509</v>
      </c>
      <c r="I782" s="2">
        <f t="shared" si="104"/>
        <v>56.778724488166709</v>
      </c>
    </row>
    <row r="783" spans="1:9" ht="13.5" x14ac:dyDescent="0.25">
      <c r="A783" s="3">
        <f>TITRES_STAT!B786</f>
        <v>43446</v>
      </c>
      <c r="B783" s="5">
        <f>TITRES_STAT!D786</f>
        <v>1.9092</v>
      </c>
      <c r="C783" s="2">
        <f t="shared" si="108"/>
        <v>-3.7099999999999911E-2</v>
      </c>
      <c r="D783" s="2">
        <f t="shared" si="109"/>
        <v>0</v>
      </c>
      <c r="E783" s="2">
        <f t="shared" si="110"/>
        <v>3.7099999999999911E-2</v>
      </c>
      <c r="F783" s="2">
        <f t="shared" si="111"/>
        <v>2.4393838036322901E-2</v>
      </c>
      <c r="G783" s="2">
        <f t="shared" si="111"/>
        <v>2.1219152513785061E-2</v>
      </c>
      <c r="H783" s="2">
        <f t="shared" si="103"/>
        <v>1.1496141526140311</v>
      </c>
      <c r="I783" s="2">
        <f t="shared" si="104"/>
        <v>53.480023436580318</v>
      </c>
    </row>
    <row r="784" spans="1:9" ht="13.5" x14ac:dyDescent="0.25">
      <c r="A784" s="3">
        <f>TITRES_STAT!B787</f>
        <v>43447</v>
      </c>
      <c r="B784" s="5">
        <f>TITRES_STAT!D787</f>
        <v>1.9555</v>
      </c>
      <c r="C784" s="2">
        <f t="shared" si="108"/>
        <v>4.6300000000000008E-2</v>
      </c>
      <c r="D784" s="2">
        <f t="shared" si="109"/>
        <v>4.6300000000000008E-2</v>
      </c>
      <c r="E784" s="2">
        <f t="shared" si="110"/>
        <v>0</v>
      </c>
      <c r="F784" s="2">
        <f t="shared" si="111"/>
        <v>2.5958563890871263E-2</v>
      </c>
      <c r="G784" s="2">
        <f t="shared" si="111"/>
        <v>1.9703498762800413E-2</v>
      </c>
      <c r="H784" s="2">
        <f t="shared" si="103"/>
        <v>1.3174596148314641</v>
      </c>
      <c r="I784" s="2">
        <f t="shared" si="104"/>
        <v>56.84930198566915</v>
      </c>
    </row>
    <row r="785" spans="1:9" ht="13.5" x14ac:dyDescent="0.25">
      <c r="A785" s="3">
        <f>TITRES_STAT!B788</f>
        <v>43448</v>
      </c>
      <c r="B785" s="5">
        <f>TITRES_STAT!D788</f>
        <v>1.9648000000000001</v>
      </c>
      <c r="C785" s="2">
        <f t="shared" si="108"/>
        <v>9.300000000000086E-3</v>
      </c>
      <c r="D785" s="2">
        <f t="shared" si="109"/>
        <v>9.300000000000086E-3</v>
      </c>
      <c r="E785" s="2">
        <f t="shared" si="110"/>
        <v>0</v>
      </c>
      <c r="F785" s="2">
        <f t="shared" si="111"/>
        <v>2.4768666470094753E-2</v>
      </c>
      <c r="G785" s="2">
        <f t="shared" si="111"/>
        <v>1.8296105994028953E-2</v>
      </c>
      <c r="H785" s="2">
        <f t="shared" ref="H785:H848" si="112">F785/G785</f>
        <v>1.353767106409318</v>
      </c>
      <c r="I785" s="2">
        <f t="shared" ref="I785:I848" si="113">IF(G785=0,100,100-(100/(1+H785)))</f>
        <v>57.514913124709935</v>
      </c>
    </row>
    <row r="786" spans="1:9" ht="13.5" x14ac:dyDescent="0.25">
      <c r="A786" s="3">
        <f>TITRES_STAT!B789</f>
        <v>43451</v>
      </c>
      <c r="B786" s="5">
        <f>TITRES_STAT!D789</f>
        <v>2.0112000000000001</v>
      </c>
      <c r="C786" s="2">
        <f t="shared" si="108"/>
        <v>4.6399999999999997E-2</v>
      </c>
      <c r="D786" s="2">
        <f t="shared" si="109"/>
        <v>4.6399999999999997E-2</v>
      </c>
      <c r="E786" s="2">
        <f t="shared" si="110"/>
        <v>0</v>
      </c>
      <c r="F786" s="2">
        <f t="shared" si="111"/>
        <v>2.6313761722230843E-2</v>
      </c>
      <c r="G786" s="2">
        <f t="shared" si="111"/>
        <v>1.6989241280169744E-2</v>
      </c>
      <c r="H786" s="2">
        <f t="shared" si="112"/>
        <v>1.54884854999057</v>
      </c>
      <c r="I786" s="2">
        <f t="shared" si="113"/>
        <v>60.766597921100505</v>
      </c>
    </row>
    <row r="787" spans="1:9" ht="13.5" x14ac:dyDescent="0.25">
      <c r="A787" s="3">
        <f>TITRES_STAT!B790</f>
        <v>43452</v>
      </c>
      <c r="B787" s="5">
        <f>TITRES_STAT!D790</f>
        <v>1.9555</v>
      </c>
      <c r="C787" s="2">
        <f t="shared" si="108"/>
        <v>-5.5700000000000083E-2</v>
      </c>
      <c r="D787" s="2">
        <f t="shared" si="109"/>
        <v>0</v>
      </c>
      <c r="E787" s="2">
        <f t="shared" si="110"/>
        <v>5.5700000000000083E-2</v>
      </c>
      <c r="F787" s="2">
        <f t="shared" si="111"/>
        <v>2.4434207313500069E-2</v>
      </c>
      <c r="G787" s="2">
        <f t="shared" si="111"/>
        <v>1.975429547444334E-2</v>
      </c>
      <c r="H787" s="2">
        <f t="shared" si="112"/>
        <v>1.2369060362143138</v>
      </c>
      <c r="I787" s="2">
        <f t="shared" si="113"/>
        <v>55.295395344706741</v>
      </c>
    </row>
    <row r="788" spans="1:9" ht="13.5" x14ac:dyDescent="0.25">
      <c r="A788" s="3">
        <f>TITRES_STAT!B791</f>
        <v>43453</v>
      </c>
      <c r="B788" s="5">
        <f>TITRES_STAT!D791</f>
        <v>1.9462999999999999</v>
      </c>
      <c r="C788" s="2">
        <f t="shared" si="108"/>
        <v>-9.200000000000097E-3</v>
      </c>
      <c r="D788" s="2">
        <f t="shared" si="109"/>
        <v>0</v>
      </c>
      <c r="E788" s="2">
        <f t="shared" si="110"/>
        <v>9.200000000000097E-3</v>
      </c>
      <c r="F788" s="2">
        <f t="shared" si="111"/>
        <v>2.2688906791107209E-2</v>
      </c>
      <c r="G788" s="2">
        <f t="shared" si="111"/>
        <v>1.9000417226268825E-2</v>
      </c>
      <c r="H788" s="2">
        <f t="shared" si="112"/>
        <v>1.1941267668448303</v>
      </c>
      <c r="I788" s="2">
        <f t="shared" si="113"/>
        <v>54.423781929518725</v>
      </c>
    </row>
    <row r="789" spans="1:9" ht="13.5" x14ac:dyDescent="0.25">
      <c r="A789" s="3">
        <f>TITRES_STAT!B792</f>
        <v>43454</v>
      </c>
      <c r="B789" s="5">
        <f>TITRES_STAT!D792</f>
        <v>1.9462999999999999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2.1068270591742409E-2</v>
      </c>
      <c r="G789" s="2">
        <f t="shared" si="111"/>
        <v>1.7643244567249621E-2</v>
      </c>
      <c r="H789" s="2">
        <f t="shared" si="112"/>
        <v>1.1941267668448303</v>
      </c>
      <c r="I789" s="2">
        <f t="shared" si="113"/>
        <v>54.423781929518725</v>
      </c>
    </row>
    <row r="790" spans="1:9" ht="13.5" x14ac:dyDescent="0.25">
      <c r="A790" s="3">
        <f>TITRES_STAT!B793</f>
        <v>43455</v>
      </c>
      <c r="B790" s="5">
        <f>TITRES_STAT!D793</f>
        <v>1.9462999999999999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1.9563394120903663E-2</v>
      </c>
      <c r="G790" s="2">
        <f t="shared" si="111"/>
        <v>1.6383012812446078E-2</v>
      </c>
      <c r="H790" s="2">
        <f t="shared" si="112"/>
        <v>1.1941267668448301</v>
      </c>
      <c r="I790" s="2">
        <f t="shared" si="113"/>
        <v>54.423781929518725</v>
      </c>
    </row>
    <row r="791" spans="1:9" ht="13.5" x14ac:dyDescent="0.25">
      <c r="A791" s="3">
        <f>TITRES_STAT!B794</f>
        <v>43458</v>
      </c>
      <c r="B791" s="5">
        <f>TITRES_STAT!D794</f>
        <v>1.8907</v>
      </c>
      <c r="C791" s="2">
        <f t="shared" si="108"/>
        <v>-5.5599999999999872E-2</v>
      </c>
      <c r="D791" s="2">
        <f t="shared" si="109"/>
        <v>0</v>
      </c>
      <c r="E791" s="2">
        <f t="shared" si="110"/>
        <v>5.5599999999999872E-2</v>
      </c>
      <c r="F791" s="2">
        <f t="shared" si="111"/>
        <v>1.8166008826553399E-2</v>
      </c>
      <c r="G791" s="2">
        <f t="shared" si="111"/>
        <v>1.9184226182985636E-2</v>
      </c>
      <c r="H791" s="2">
        <f t="shared" si="112"/>
        <v>0.94692424147212739</v>
      </c>
      <c r="I791" s="2">
        <f t="shared" si="113"/>
        <v>48.636933132854196</v>
      </c>
    </row>
    <row r="792" spans="1:9" ht="13.5" x14ac:dyDescent="0.25">
      <c r="A792" s="3">
        <f>TITRES_STAT!B795</f>
        <v>43459</v>
      </c>
      <c r="B792" s="5">
        <f>TITRES_STAT!D795</f>
        <v>1.9462999999999999</v>
      </c>
      <c r="C792" s="2">
        <f t="shared" si="108"/>
        <v>5.5599999999999872E-2</v>
      </c>
      <c r="D792" s="2">
        <f t="shared" si="109"/>
        <v>5.5599999999999872E-2</v>
      </c>
      <c r="E792" s="2">
        <f t="shared" si="110"/>
        <v>0</v>
      </c>
      <c r="F792" s="2">
        <f t="shared" si="111"/>
        <v>2.0839865338942436E-2</v>
      </c>
      <c r="G792" s="2">
        <f t="shared" si="111"/>
        <v>1.7813924312772376E-2</v>
      </c>
      <c r="H792" s="2">
        <f t="shared" si="112"/>
        <v>1.1698638083917587</v>
      </c>
      <c r="I792" s="2">
        <f t="shared" si="113"/>
        <v>53.914158292673143</v>
      </c>
    </row>
    <row r="793" spans="1:9" ht="13.5" x14ac:dyDescent="0.25">
      <c r="A793" s="3">
        <f>TITRES_STAT!B796</f>
        <v>43460</v>
      </c>
      <c r="B793" s="5">
        <f>TITRES_STAT!D796</f>
        <v>1.8998999999999999</v>
      </c>
      <c r="C793" s="2">
        <f t="shared" si="108"/>
        <v>-4.6399999999999997E-2</v>
      </c>
      <c r="D793" s="2">
        <f t="shared" si="109"/>
        <v>0</v>
      </c>
      <c r="E793" s="2">
        <f t="shared" si="110"/>
        <v>4.6399999999999997E-2</v>
      </c>
      <c r="F793" s="2">
        <f t="shared" si="111"/>
        <v>1.9351303529017976E-2</v>
      </c>
      <c r="G793" s="2">
        <f t="shared" si="111"/>
        <v>1.9855786861860063E-2</v>
      </c>
      <c r="H793" s="2">
        <f t="shared" si="112"/>
        <v>0.97459262952650227</v>
      </c>
      <c r="I793" s="2">
        <f t="shared" si="113"/>
        <v>49.356642729908543</v>
      </c>
    </row>
    <row r="794" spans="1:9" ht="13.5" x14ac:dyDescent="0.25">
      <c r="A794" s="3">
        <f>TITRES_STAT!B797</f>
        <v>43461</v>
      </c>
      <c r="B794" s="5">
        <f>TITRES_STAT!D797</f>
        <v>1.8721000000000001</v>
      </c>
      <c r="C794" s="2">
        <f t="shared" si="108"/>
        <v>-2.7799999999999825E-2</v>
      </c>
      <c r="D794" s="2">
        <f t="shared" si="109"/>
        <v>0</v>
      </c>
      <c r="E794" s="2">
        <f t="shared" si="110"/>
        <v>2.7799999999999825E-2</v>
      </c>
      <c r="F794" s="2">
        <f t="shared" si="111"/>
        <v>1.7969067562659546E-2</v>
      </c>
      <c r="G794" s="2">
        <f t="shared" si="111"/>
        <v>2.0423230657441473E-2</v>
      </c>
      <c r="H794" s="2">
        <f t="shared" si="112"/>
        <v>0.87983472664312679</v>
      </c>
      <c r="I794" s="2">
        <f t="shared" si="113"/>
        <v>46.803834091003957</v>
      </c>
    </row>
    <row r="795" spans="1:9" ht="13.5" x14ac:dyDescent="0.25">
      <c r="A795" s="3">
        <f>TITRES_STAT!B798</f>
        <v>43462</v>
      </c>
      <c r="B795" s="5">
        <f>TITRES_STAT!D798</f>
        <v>1.88</v>
      </c>
      <c r="C795" s="2">
        <f t="shared" si="108"/>
        <v>7.8999999999997961E-3</v>
      </c>
      <c r="D795" s="2">
        <f t="shared" si="109"/>
        <v>7.8999999999997961E-3</v>
      </c>
      <c r="E795" s="2">
        <f t="shared" si="110"/>
        <v>0</v>
      </c>
      <c r="F795" s="2">
        <f t="shared" si="111"/>
        <v>1.7249848451040991E-2</v>
      </c>
      <c r="G795" s="2">
        <f t="shared" si="111"/>
        <v>1.8964428467624226E-2</v>
      </c>
      <c r="H795" s="2">
        <f t="shared" si="112"/>
        <v>0.90958968157092956</v>
      </c>
      <c r="I795" s="2">
        <f t="shared" si="113"/>
        <v>47.632729185185632</v>
      </c>
    </row>
    <row r="796" spans="1:9" ht="13.5" x14ac:dyDescent="0.25">
      <c r="A796" s="3">
        <f>TITRES_STAT!B799</f>
        <v>43465</v>
      </c>
      <c r="B796" s="5">
        <f>TITRES_STAT!D799</f>
        <v>1.87</v>
      </c>
      <c r="C796" s="2">
        <f t="shared" si="108"/>
        <v>-9.9999999999997868E-3</v>
      </c>
      <c r="D796" s="2">
        <f t="shared" si="109"/>
        <v>0</v>
      </c>
      <c r="E796" s="2">
        <f t="shared" si="110"/>
        <v>9.9999999999997868E-3</v>
      </c>
      <c r="F796" s="2">
        <f t="shared" si="111"/>
        <v>1.6017716418823776E-2</v>
      </c>
      <c r="G796" s="2">
        <f t="shared" si="111"/>
        <v>1.8324112148508192E-2</v>
      </c>
      <c r="H796" s="2">
        <f t="shared" si="112"/>
        <v>0.87413328891505471</v>
      </c>
      <c r="I796" s="2">
        <f t="shared" si="113"/>
        <v>46.642002150289684</v>
      </c>
    </row>
    <row r="797" spans="1:9" ht="13.5" x14ac:dyDescent="0.25">
      <c r="A797" s="3">
        <f>TITRES_STAT!B800</f>
        <v>43467</v>
      </c>
      <c r="B797" s="5">
        <f>TITRES_STAT!D800</f>
        <v>1.85</v>
      </c>
      <c r="C797" s="2">
        <f t="shared" si="108"/>
        <v>-2.0000000000000018E-2</v>
      </c>
      <c r="D797" s="2">
        <f t="shared" si="109"/>
        <v>0</v>
      </c>
      <c r="E797" s="2">
        <f t="shared" si="110"/>
        <v>2.0000000000000018E-2</v>
      </c>
      <c r="F797" s="2">
        <f t="shared" ref="F797:G812" si="114">((F796*13)+D797)/14</f>
        <v>1.4873593817479219E-2</v>
      </c>
      <c r="G797" s="2">
        <f t="shared" si="114"/>
        <v>1.8443818423614752E-2</v>
      </c>
      <c r="H797" s="2">
        <f t="shared" si="112"/>
        <v>0.80642703565307527</v>
      </c>
      <c r="I797" s="2">
        <f t="shared" si="113"/>
        <v>44.642103984096366</v>
      </c>
    </row>
    <row r="798" spans="1:9" ht="13.5" x14ac:dyDescent="0.25">
      <c r="A798" s="3">
        <f>TITRES_STAT!B801</f>
        <v>43468</v>
      </c>
      <c r="B798" s="5">
        <f>TITRES_STAT!D801</f>
        <v>1.87</v>
      </c>
      <c r="C798" s="2">
        <f t="shared" si="108"/>
        <v>2.0000000000000018E-2</v>
      </c>
      <c r="D798" s="2">
        <f t="shared" si="109"/>
        <v>2.0000000000000018E-2</v>
      </c>
      <c r="E798" s="2">
        <f t="shared" si="110"/>
        <v>0</v>
      </c>
      <c r="F798" s="2">
        <f t="shared" si="114"/>
        <v>1.5239765687659276E-2</v>
      </c>
      <c r="G798" s="2">
        <f t="shared" si="114"/>
        <v>1.7126402821927983E-2</v>
      </c>
      <c r="H798" s="2">
        <f t="shared" si="112"/>
        <v>0.88984043211612829</v>
      </c>
      <c r="I798" s="2">
        <f t="shared" si="113"/>
        <v>47.085479651831719</v>
      </c>
    </row>
    <row r="799" spans="1:9" ht="13.5" x14ac:dyDescent="0.25">
      <c r="A799" s="3">
        <f>TITRES_STAT!B802</f>
        <v>43469</v>
      </c>
      <c r="B799" s="5">
        <f>TITRES_STAT!D802</f>
        <v>1.89</v>
      </c>
      <c r="C799" s="2">
        <f t="shared" si="108"/>
        <v>1.9999999999999796E-2</v>
      </c>
      <c r="D799" s="2">
        <f t="shared" si="109"/>
        <v>1.9999999999999796E-2</v>
      </c>
      <c r="E799" s="2">
        <f t="shared" si="110"/>
        <v>0</v>
      </c>
      <c r="F799" s="2">
        <f t="shared" si="114"/>
        <v>1.5579782424255026E-2</v>
      </c>
      <c r="G799" s="2">
        <f t="shared" si="114"/>
        <v>1.5903088334647413E-2</v>
      </c>
      <c r="H799" s="2">
        <f t="shared" si="112"/>
        <v>0.97967024369172284</v>
      </c>
      <c r="I799" s="2">
        <f t="shared" si="113"/>
        <v>49.486536801443108</v>
      </c>
    </row>
    <row r="800" spans="1:9" ht="13.5" x14ac:dyDescent="0.25">
      <c r="A800" s="3">
        <f>TITRES_STAT!B803</f>
        <v>43472</v>
      </c>
      <c r="B800" s="5">
        <f>TITRES_STAT!D803</f>
        <v>1.89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1.4466940822522523E-2</v>
      </c>
      <c r="G800" s="2">
        <f t="shared" si="114"/>
        <v>1.476715345360117E-2</v>
      </c>
      <c r="H800" s="2">
        <f t="shared" si="112"/>
        <v>0.97967024369172273</v>
      </c>
      <c r="I800" s="2">
        <f t="shared" si="113"/>
        <v>49.486536801443108</v>
      </c>
    </row>
    <row r="801" spans="1:9" ht="13.5" x14ac:dyDescent="0.25">
      <c r="A801" s="3">
        <f>TITRES_STAT!B804</f>
        <v>43473</v>
      </c>
      <c r="B801" s="5">
        <f>TITRES_STAT!D804</f>
        <v>1.89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1.3433587906628058E-2</v>
      </c>
      <c r="G801" s="2">
        <f t="shared" si="114"/>
        <v>1.3712356778343943E-2</v>
      </c>
      <c r="H801" s="2">
        <f t="shared" si="112"/>
        <v>0.97967024369172273</v>
      </c>
      <c r="I801" s="2">
        <f t="shared" si="113"/>
        <v>49.486536801443108</v>
      </c>
    </row>
    <row r="802" spans="1:9" ht="13.5" x14ac:dyDescent="0.25">
      <c r="A802" s="3">
        <f>TITRES_STAT!B805</f>
        <v>43474</v>
      </c>
      <c r="B802" s="5">
        <f>TITRES_STAT!D805</f>
        <v>1.88</v>
      </c>
      <c r="C802" s="2">
        <f t="shared" si="108"/>
        <v>-1.0000000000000009E-2</v>
      </c>
      <c r="D802" s="2">
        <f t="shared" si="109"/>
        <v>0</v>
      </c>
      <c r="E802" s="2">
        <f t="shared" si="110"/>
        <v>1.0000000000000009E-2</v>
      </c>
      <c r="F802" s="2">
        <f t="shared" si="114"/>
        <v>1.2474045913297482E-2</v>
      </c>
      <c r="G802" s="2">
        <f t="shared" si="114"/>
        <v>1.3447188437033662E-2</v>
      </c>
      <c r="H802" s="2">
        <f t="shared" si="112"/>
        <v>0.92763226838882262</v>
      </c>
      <c r="I802" s="2">
        <f t="shared" si="113"/>
        <v>48.122885448694412</v>
      </c>
    </row>
    <row r="803" spans="1:9" ht="13.5" x14ac:dyDescent="0.25">
      <c r="A803" s="3">
        <f>TITRES_STAT!B806</f>
        <v>43475</v>
      </c>
      <c r="B803" s="5">
        <f>TITRES_STAT!D806</f>
        <v>1.87</v>
      </c>
      <c r="C803" s="2">
        <f t="shared" si="108"/>
        <v>-9.9999999999997868E-3</v>
      </c>
      <c r="D803" s="2">
        <f t="shared" si="109"/>
        <v>0</v>
      </c>
      <c r="E803" s="2">
        <f t="shared" si="110"/>
        <v>9.9999999999997868E-3</v>
      </c>
      <c r="F803" s="2">
        <f t="shared" si="114"/>
        <v>1.1583042633776233E-2</v>
      </c>
      <c r="G803" s="2">
        <f t="shared" si="114"/>
        <v>1.3200960691531243E-2</v>
      </c>
      <c r="H803" s="2">
        <f t="shared" si="112"/>
        <v>0.87743937009122774</v>
      </c>
      <c r="I803" s="2">
        <f t="shared" si="113"/>
        <v>46.735963039306647</v>
      </c>
    </row>
    <row r="804" spans="1:9" ht="13.5" x14ac:dyDescent="0.25">
      <c r="A804" s="3">
        <f>TITRES_STAT!B807</f>
        <v>43476</v>
      </c>
      <c r="B804" s="5">
        <f>TITRES_STAT!D807</f>
        <v>1.87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1.0755682445649358E-2</v>
      </c>
      <c r="G804" s="2">
        <f t="shared" si="114"/>
        <v>1.225803492785044E-2</v>
      </c>
      <c r="H804" s="2">
        <f t="shared" si="112"/>
        <v>0.87743937009122774</v>
      </c>
      <c r="I804" s="2">
        <f t="shared" si="113"/>
        <v>46.735963039306647</v>
      </c>
    </row>
    <row r="805" spans="1:9" ht="13.5" x14ac:dyDescent="0.25">
      <c r="A805" s="3">
        <f>TITRES_STAT!B808</f>
        <v>43480</v>
      </c>
      <c r="B805" s="5">
        <f>TITRES_STAT!D808</f>
        <v>1.77</v>
      </c>
      <c r="C805" s="2">
        <f t="shared" si="108"/>
        <v>-0.10000000000000009</v>
      </c>
      <c r="D805" s="2">
        <f t="shared" si="109"/>
        <v>0</v>
      </c>
      <c r="E805" s="2">
        <f t="shared" si="110"/>
        <v>0.10000000000000009</v>
      </c>
      <c r="F805" s="2">
        <f t="shared" si="114"/>
        <v>9.9874194138172608E-3</v>
      </c>
      <c r="G805" s="2">
        <f t="shared" si="114"/>
        <v>1.85253181472897E-2</v>
      </c>
      <c r="H805" s="2">
        <f t="shared" si="112"/>
        <v>0.53912269330059759</v>
      </c>
      <c r="I805" s="2">
        <f t="shared" si="113"/>
        <v>35.027921792541889</v>
      </c>
    </row>
    <row r="806" spans="1:9" ht="13.5" x14ac:dyDescent="0.25">
      <c r="A806" s="3">
        <f>TITRES_STAT!B809</f>
        <v>43481</v>
      </c>
      <c r="B806" s="5">
        <f>TITRES_STAT!D809</f>
        <v>1.81</v>
      </c>
      <c r="C806" s="2">
        <f t="shared" si="108"/>
        <v>4.0000000000000036E-2</v>
      </c>
      <c r="D806" s="2">
        <f t="shared" si="109"/>
        <v>4.0000000000000036E-2</v>
      </c>
      <c r="E806" s="2">
        <f t="shared" si="110"/>
        <v>0</v>
      </c>
      <c r="F806" s="2">
        <f t="shared" si="114"/>
        <v>1.2131175169973172E-2</v>
      </c>
      <c r="G806" s="2">
        <f t="shared" si="114"/>
        <v>1.7202081136769007E-2</v>
      </c>
      <c r="H806" s="2">
        <f t="shared" si="112"/>
        <v>0.7052155534857405</v>
      </c>
      <c r="I806" s="2">
        <f t="shared" si="113"/>
        <v>41.356387586552572</v>
      </c>
    </row>
    <row r="807" spans="1:9" ht="13.5" x14ac:dyDescent="0.25">
      <c r="A807" s="3">
        <f>TITRES_STAT!B810</f>
        <v>43482</v>
      </c>
      <c r="B807" s="5">
        <f>TITRES_STAT!D810</f>
        <v>1.79</v>
      </c>
      <c r="C807" s="2">
        <f t="shared" si="108"/>
        <v>-2.0000000000000018E-2</v>
      </c>
      <c r="D807" s="2">
        <f t="shared" si="109"/>
        <v>0</v>
      </c>
      <c r="E807" s="2">
        <f t="shared" si="110"/>
        <v>2.0000000000000018E-2</v>
      </c>
      <c r="F807" s="2">
        <f t="shared" si="114"/>
        <v>1.1264662657832231E-2</v>
      </c>
      <c r="G807" s="2">
        <f t="shared" si="114"/>
        <v>1.7401932484142651E-2</v>
      </c>
      <c r="H807" s="2">
        <f t="shared" si="112"/>
        <v>0.64732251249090011</v>
      </c>
      <c r="I807" s="2">
        <f t="shared" si="113"/>
        <v>39.295432896870338</v>
      </c>
    </row>
    <row r="808" spans="1:9" ht="13.5" x14ac:dyDescent="0.25">
      <c r="A808" s="3">
        <f>TITRES_STAT!B811</f>
        <v>43483</v>
      </c>
      <c r="B808" s="5">
        <f>TITRES_STAT!D811</f>
        <v>1.77</v>
      </c>
      <c r="C808" s="2">
        <f t="shared" si="108"/>
        <v>-2.0000000000000018E-2</v>
      </c>
      <c r="D808" s="2">
        <f t="shared" si="109"/>
        <v>0</v>
      </c>
      <c r="E808" s="2">
        <f t="shared" si="110"/>
        <v>2.0000000000000018E-2</v>
      </c>
      <c r="F808" s="2">
        <f t="shared" si="114"/>
        <v>1.04600438965585E-2</v>
      </c>
      <c r="G808" s="2">
        <f t="shared" si="114"/>
        <v>1.7587508735275321E-2</v>
      </c>
      <c r="H808" s="2">
        <f t="shared" si="112"/>
        <v>0.59474278330158026</v>
      </c>
      <c r="I808" s="2">
        <f t="shared" si="113"/>
        <v>37.293962984443802</v>
      </c>
    </row>
    <row r="809" spans="1:9" ht="13.5" x14ac:dyDescent="0.25">
      <c r="A809" s="3">
        <f>TITRES_STAT!B812</f>
        <v>43486</v>
      </c>
      <c r="B809" s="5">
        <f>TITRES_STAT!D812</f>
        <v>1.72</v>
      </c>
      <c r="C809" s="2">
        <f t="shared" si="108"/>
        <v>-5.0000000000000044E-2</v>
      </c>
      <c r="D809" s="2">
        <f t="shared" si="109"/>
        <v>0</v>
      </c>
      <c r="E809" s="2">
        <f t="shared" si="110"/>
        <v>5.0000000000000044E-2</v>
      </c>
      <c r="F809" s="2">
        <f t="shared" si="114"/>
        <v>9.7128979039471791E-3</v>
      </c>
      <c r="G809" s="2">
        <f t="shared" si="114"/>
        <v>1.9902686682755657E-2</v>
      </c>
      <c r="H809" s="2">
        <f t="shared" si="112"/>
        <v>0.48801943470088155</v>
      </c>
      <c r="I809" s="2">
        <f t="shared" si="113"/>
        <v>32.796576665612037</v>
      </c>
    </row>
    <row r="810" spans="1:9" ht="13.5" x14ac:dyDescent="0.25">
      <c r="A810" s="3">
        <f>TITRES_STAT!B813</f>
        <v>43487</v>
      </c>
      <c r="B810" s="5">
        <f>TITRES_STAT!D813</f>
        <v>1.7</v>
      </c>
      <c r="C810" s="2">
        <f t="shared" si="108"/>
        <v>-2.0000000000000018E-2</v>
      </c>
      <c r="D810" s="2">
        <f t="shared" si="109"/>
        <v>0</v>
      </c>
      <c r="E810" s="2">
        <f t="shared" si="110"/>
        <v>2.0000000000000018E-2</v>
      </c>
      <c r="F810" s="2">
        <f t="shared" si="114"/>
        <v>9.0191194822366681E-3</v>
      </c>
      <c r="G810" s="2">
        <f t="shared" si="114"/>
        <v>1.9909637633987398E-2</v>
      </c>
      <c r="H810" s="2">
        <f t="shared" si="112"/>
        <v>0.45300269387325692</v>
      </c>
      <c r="I810" s="2">
        <f t="shared" si="113"/>
        <v>31.177003028514108</v>
      </c>
    </row>
    <row r="811" spans="1:9" ht="13.5" x14ac:dyDescent="0.25">
      <c r="A811" s="3">
        <f>TITRES_STAT!B814</f>
        <v>43488</v>
      </c>
      <c r="B811" s="5">
        <f>TITRES_STAT!D814</f>
        <v>1.65</v>
      </c>
      <c r="C811" s="2">
        <f t="shared" si="108"/>
        <v>-5.0000000000000044E-2</v>
      </c>
      <c r="D811" s="2">
        <f t="shared" si="109"/>
        <v>0</v>
      </c>
      <c r="E811" s="2">
        <f t="shared" si="110"/>
        <v>5.0000000000000044E-2</v>
      </c>
      <c r="F811" s="2">
        <f t="shared" si="114"/>
        <v>8.3748966620769052E-3</v>
      </c>
      <c r="G811" s="2">
        <f t="shared" si="114"/>
        <v>2.2058949231559731E-2</v>
      </c>
      <c r="H811" s="2">
        <f t="shared" si="112"/>
        <v>0.37965981852367398</v>
      </c>
      <c r="I811" s="2">
        <f t="shared" si="113"/>
        <v>27.518364558151347</v>
      </c>
    </row>
    <row r="812" spans="1:9" ht="13.5" x14ac:dyDescent="0.25">
      <c r="A812" s="3">
        <f>TITRES_STAT!B815</f>
        <v>43489</v>
      </c>
      <c r="B812" s="5">
        <f>TITRES_STAT!D815</f>
        <v>1.69</v>
      </c>
      <c r="C812" s="2">
        <f t="shared" si="108"/>
        <v>4.0000000000000036E-2</v>
      </c>
      <c r="D812" s="2">
        <f t="shared" si="109"/>
        <v>4.0000000000000036E-2</v>
      </c>
      <c r="E812" s="2">
        <f t="shared" si="110"/>
        <v>0</v>
      </c>
      <c r="F812" s="2">
        <f t="shared" si="114"/>
        <v>1.0633832614785701E-2</v>
      </c>
      <c r="G812" s="2">
        <f t="shared" si="114"/>
        <v>2.0483310000734035E-2</v>
      </c>
      <c r="H812" s="2">
        <f t="shared" si="112"/>
        <v>0.51914620314805704</v>
      </c>
      <c r="I812" s="2">
        <f t="shared" si="113"/>
        <v>34.173551042832756</v>
      </c>
    </row>
    <row r="813" spans="1:9" ht="13.5" x14ac:dyDescent="0.25">
      <c r="A813" s="3">
        <f>TITRES_STAT!B816</f>
        <v>43490</v>
      </c>
      <c r="B813" s="5">
        <f>TITRES_STAT!D816</f>
        <v>1.72</v>
      </c>
      <c r="C813" s="2">
        <f t="shared" si="108"/>
        <v>3.0000000000000027E-2</v>
      </c>
      <c r="D813" s="2">
        <f t="shared" si="109"/>
        <v>3.0000000000000027E-2</v>
      </c>
      <c r="E813" s="2">
        <f t="shared" si="110"/>
        <v>0</v>
      </c>
      <c r="F813" s="2">
        <f t="shared" ref="F813:G828" si="115">((F812*13)+D813)/14</f>
        <v>1.2017130285158151E-2</v>
      </c>
      <c r="G813" s="2">
        <f t="shared" si="115"/>
        <v>1.9020216429253032E-2</v>
      </c>
      <c r="H813" s="2">
        <f t="shared" si="112"/>
        <v>0.63180828303698178</v>
      </c>
      <c r="I813" s="2">
        <f t="shared" si="113"/>
        <v>38.718291211337295</v>
      </c>
    </row>
    <row r="814" spans="1:9" ht="13.5" x14ac:dyDescent="0.25">
      <c r="A814" s="3">
        <f>TITRES_STAT!B817</f>
        <v>43493</v>
      </c>
      <c r="B814" s="5">
        <f>TITRES_STAT!D817</f>
        <v>1.72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1.1158763836218282E-2</v>
      </c>
      <c r="G814" s="2">
        <f t="shared" si="115"/>
        <v>1.7661629541449245E-2</v>
      </c>
      <c r="H814" s="2">
        <f t="shared" si="112"/>
        <v>0.63180828303698178</v>
      </c>
      <c r="I814" s="2">
        <f t="shared" si="113"/>
        <v>38.718291211337295</v>
      </c>
    </row>
    <row r="815" spans="1:9" ht="13.5" x14ac:dyDescent="0.25">
      <c r="A815" s="3">
        <f>TITRES_STAT!B818</f>
        <v>43494</v>
      </c>
      <c r="B815" s="5">
        <f>TITRES_STAT!D818</f>
        <v>1.65</v>
      </c>
      <c r="C815" s="2">
        <f t="shared" si="108"/>
        <v>-7.0000000000000062E-2</v>
      </c>
      <c r="D815" s="2">
        <f t="shared" si="109"/>
        <v>0</v>
      </c>
      <c r="E815" s="2">
        <f t="shared" si="110"/>
        <v>7.0000000000000062E-2</v>
      </c>
      <c r="F815" s="2">
        <f t="shared" si="115"/>
        <v>1.0361709276488404E-2</v>
      </c>
      <c r="G815" s="2">
        <f t="shared" si="115"/>
        <v>2.1400084574202873E-2</v>
      </c>
      <c r="H815" s="2">
        <f t="shared" si="112"/>
        <v>0.48419010871476265</v>
      </c>
      <c r="I815" s="2">
        <f t="shared" si="113"/>
        <v>32.623186603369021</v>
      </c>
    </row>
    <row r="816" spans="1:9" ht="13.5" x14ac:dyDescent="0.25">
      <c r="A816" s="3">
        <f>TITRES_STAT!B819</f>
        <v>43495</v>
      </c>
      <c r="B816" s="5">
        <f>TITRES_STAT!D819</f>
        <v>1.6</v>
      </c>
      <c r="C816" s="2">
        <f t="shared" si="108"/>
        <v>-4.9999999999999822E-2</v>
      </c>
      <c r="D816" s="2">
        <f t="shared" si="109"/>
        <v>0</v>
      </c>
      <c r="E816" s="2">
        <f t="shared" si="110"/>
        <v>4.9999999999999822E-2</v>
      </c>
      <c r="F816" s="2">
        <f t="shared" si="115"/>
        <v>9.6215871853106601E-3</v>
      </c>
      <c r="G816" s="2">
        <f t="shared" si="115"/>
        <v>2.3442935676045513E-2</v>
      </c>
      <c r="H816" s="2">
        <f t="shared" si="112"/>
        <v>0.41042586637910716</v>
      </c>
      <c r="I816" s="2">
        <f t="shared" si="113"/>
        <v>29.099428489124804</v>
      </c>
    </row>
    <row r="817" spans="1:9" ht="13.5" x14ac:dyDescent="0.25">
      <c r="A817" s="3">
        <f>TITRES_STAT!B820</f>
        <v>43496</v>
      </c>
      <c r="B817" s="5">
        <f>TITRES_STAT!D820</f>
        <v>1.63</v>
      </c>
      <c r="C817" s="2">
        <f t="shared" si="108"/>
        <v>2.9999999999999805E-2</v>
      </c>
      <c r="D817" s="2">
        <f t="shared" si="109"/>
        <v>2.9999999999999805E-2</v>
      </c>
      <c r="E817" s="2">
        <f t="shared" si="110"/>
        <v>0</v>
      </c>
      <c r="F817" s="2">
        <f t="shared" si="115"/>
        <v>1.1077188100645599E-2</v>
      </c>
      <c r="G817" s="2">
        <f t="shared" si="115"/>
        <v>2.1768440270613691E-2</v>
      </c>
      <c r="H817" s="2">
        <f t="shared" si="112"/>
        <v>0.50886457472101254</v>
      </c>
      <c r="I817" s="2">
        <f t="shared" si="113"/>
        <v>33.72499979430566</v>
      </c>
    </row>
    <row r="818" spans="1:9" ht="13.5" x14ac:dyDescent="0.25">
      <c r="A818" s="3">
        <f>TITRES_STAT!B821</f>
        <v>43497</v>
      </c>
      <c r="B818" s="5">
        <f>TITRES_STAT!D821</f>
        <v>1.65</v>
      </c>
      <c r="C818" s="2">
        <f t="shared" si="108"/>
        <v>2.0000000000000018E-2</v>
      </c>
      <c r="D818" s="2">
        <f t="shared" si="109"/>
        <v>2.0000000000000018E-2</v>
      </c>
      <c r="E818" s="2">
        <f t="shared" si="110"/>
        <v>0</v>
      </c>
      <c r="F818" s="2">
        <f t="shared" si="115"/>
        <v>1.1714531807742344E-2</v>
      </c>
      <c r="G818" s="2">
        <f t="shared" si="115"/>
        <v>2.0213551679855567E-2</v>
      </c>
      <c r="H818" s="2">
        <f t="shared" si="112"/>
        <v>0.57953851917161192</v>
      </c>
      <c r="I818" s="2">
        <f t="shared" si="113"/>
        <v>36.690369505870009</v>
      </c>
    </row>
    <row r="819" spans="1:9" ht="13.5" x14ac:dyDescent="0.25">
      <c r="A819" s="3">
        <f>TITRES_STAT!B822</f>
        <v>43500</v>
      </c>
      <c r="B819" s="5">
        <f>TITRES_STAT!D822</f>
        <v>1.6</v>
      </c>
      <c r="C819" s="2">
        <f t="shared" si="108"/>
        <v>-4.9999999999999822E-2</v>
      </c>
      <c r="D819" s="2">
        <f t="shared" si="109"/>
        <v>0</v>
      </c>
      <c r="E819" s="2">
        <f t="shared" si="110"/>
        <v>4.9999999999999822E-2</v>
      </c>
      <c r="F819" s="2">
        <f t="shared" si="115"/>
        <v>1.0877779535760747E-2</v>
      </c>
      <c r="G819" s="2">
        <f t="shared" si="115"/>
        <v>2.2341155131294442E-2</v>
      </c>
      <c r="H819" s="2">
        <f t="shared" si="112"/>
        <v>0.48689423048334973</v>
      </c>
      <c r="I819" s="2">
        <f t="shared" si="113"/>
        <v>32.745720610205964</v>
      </c>
    </row>
    <row r="820" spans="1:9" ht="13.5" x14ac:dyDescent="0.25">
      <c r="A820" s="3">
        <f>TITRES_STAT!B823</f>
        <v>43501</v>
      </c>
      <c r="B820" s="5">
        <f>TITRES_STAT!D823</f>
        <v>1.63</v>
      </c>
      <c r="C820" s="2">
        <f t="shared" si="108"/>
        <v>2.9999999999999805E-2</v>
      </c>
      <c r="D820" s="2">
        <f t="shared" si="109"/>
        <v>2.9999999999999805E-2</v>
      </c>
      <c r="E820" s="2">
        <f t="shared" si="110"/>
        <v>0</v>
      </c>
      <c r="F820" s="2">
        <f t="shared" si="115"/>
        <v>1.2243652426063538E-2</v>
      </c>
      <c r="G820" s="2">
        <f t="shared" si="115"/>
        <v>2.0745358336201981E-2</v>
      </c>
      <c r="H820" s="2">
        <f t="shared" si="112"/>
        <v>0.59018756039984033</v>
      </c>
      <c r="I820" s="2">
        <f t="shared" si="113"/>
        <v>37.114336390069752</v>
      </c>
    </row>
    <row r="821" spans="1:9" ht="13.5" x14ac:dyDescent="0.25">
      <c r="A821" s="3">
        <f>TITRES_STAT!B824</f>
        <v>43502</v>
      </c>
      <c r="B821" s="5">
        <f>TITRES_STAT!D824</f>
        <v>1.6</v>
      </c>
      <c r="C821" s="2">
        <f t="shared" si="108"/>
        <v>-2.9999999999999805E-2</v>
      </c>
      <c r="D821" s="2">
        <f t="shared" si="109"/>
        <v>0</v>
      </c>
      <c r="E821" s="2">
        <f t="shared" si="110"/>
        <v>2.9999999999999805E-2</v>
      </c>
      <c r="F821" s="2">
        <f t="shared" si="115"/>
        <v>1.1369105824201855E-2</v>
      </c>
      <c r="G821" s="2">
        <f t="shared" si="115"/>
        <v>2.1406404169330397E-2</v>
      </c>
      <c r="H821" s="2">
        <f t="shared" si="112"/>
        <v>0.5311076878801867</v>
      </c>
      <c r="I821" s="2">
        <f t="shared" si="113"/>
        <v>34.687807532042598</v>
      </c>
    </row>
    <row r="822" spans="1:9" ht="13.5" x14ac:dyDescent="0.25">
      <c r="A822" s="3">
        <f>TITRES_STAT!B825</f>
        <v>43503</v>
      </c>
      <c r="B822" s="5">
        <f>TITRES_STAT!D825</f>
        <v>1.64</v>
      </c>
      <c r="C822" s="2">
        <f t="shared" si="108"/>
        <v>3.9999999999999813E-2</v>
      </c>
      <c r="D822" s="2">
        <f t="shared" si="109"/>
        <v>3.9999999999999813E-2</v>
      </c>
      <c r="E822" s="2">
        <f t="shared" si="110"/>
        <v>0</v>
      </c>
      <c r="F822" s="2">
        <f t="shared" si="115"/>
        <v>1.3414169693901709E-2</v>
      </c>
      <c r="G822" s="2">
        <f t="shared" si="115"/>
        <v>1.9877375300092513E-2</v>
      </c>
      <c r="H822" s="2">
        <f t="shared" si="112"/>
        <v>0.67484612487239581</v>
      </c>
      <c r="I822" s="2">
        <f t="shared" si="113"/>
        <v>40.293022436542422</v>
      </c>
    </row>
    <row r="823" spans="1:9" ht="13.5" x14ac:dyDescent="0.25">
      <c r="A823" s="3">
        <f>TITRES_STAT!B826</f>
        <v>43504</v>
      </c>
      <c r="B823" s="5">
        <f>TITRES_STAT!D826</f>
        <v>1.65</v>
      </c>
      <c r="C823" s="2">
        <f t="shared" si="108"/>
        <v>1.0000000000000009E-2</v>
      </c>
      <c r="D823" s="2">
        <f t="shared" si="109"/>
        <v>1.0000000000000009E-2</v>
      </c>
      <c r="E823" s="2">
        <f t="shared" si="110"/>
        <v>0</v>
      </c>
      <c r="F823" s="2">
        <f t="shared" si="115"/>
        <v>1.3170300430051587E-2</v>
      </c>
      <c r="G823" s="2">
        <f t="shared" si="115"/>
        <v>1.8457562778657333E-2</v>
      </c>
      <c r="H823" s="2">
        <f t="shared" si="112"/>
        <v>0.71354493483183701</v>
      </c>
      <c r="I823" s="2">
        <f t="shared" si="113"/>
        <v>41.641448690802058</v>
      </c>
    </row>
    <row r="824" spans="1:9" ht="13.5" x14ac:dyDescent="0.25">
      <c r="A824" s="3">
        <f>TITRES_STAT!B827</f>
        <v>43507</v>
      </c>
      <c r="B824" s="5">
        <f>TITRES_STAT!D827</f>
        <v>1.63</v>
      </c>
      <c r="C824" s="2">
        <f t="shared" si="108"/>
        <v>-2.0000000000000018E-2</v>
      </c>
      <c r="D824" s="2">
        <f t="shared" si="109"/>
        <v>0</v>
      </c>
      <c r="E824" s="2">
        <f t="shared" si="110"/>
        <v>2.0000000000000018E-2</v>
      </c>
      <c r="F824" s="2">
        <f t="shared" si="115"/>
        <v>1.2229564685047902E-2</v>
      </c>
      <c r="G824" s="2">
        <f t="shared" si="115"/>
        <v>1.8567736865896096E-2</v>
      </c>
      <c r="H824" s="2">
        <f t="shared" si="112"/>
        <v>0.65864594987396119</v>
      </c>
      <c r="I824" s="2">
        <f t="shared" si="113"/>
        <v>39.709857906927695</v>
      </c>
    </row>
    <row r="825" spans="1:9" ht="13.5" x14ac:dyDescent="0.25">
      <c r="A825" s="3">
        <f>TITRES_STAT!B828</f>
        <v>43508</v>
      </c>
      <c r="B825" s="5">
        <f>TITRES_STAT!D828</f>
        <v>1.63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1.1356024350401622E-2</v>
      </c>
      <c r="G825" s="2">
        <f t="shared" si="115"/>
        <v>1.7241469946903516E-2</v>
      </c>
      <c r="H825" s="2">
        <f t="shared" si="112"/>
        <v>0.65864594987396119</v>
      </c>
      <c r="I825" s="2">
        <f t="shared" si="113"/>
        <v>39.709857906927695</v>
      </c>
    </row>
    <row r="826" spans="1:9" ht="13.5" x14ac:dyDescent="0.25">
      <c r="A826" s="3">
        <f>TITRES_STAT!B829</f>
        <v>43509</v>
      </c>
      <c r="B826" s="5">
        <f>TITRES_STAT!D829</f>
        <v>1.63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1.0544879753944362E-2</v>
      </c>
      <c r="G826" s="2">
        <f t="shared" si="115"/>
        <v>1.600993637926755E-2</v>
      </c>
      <c r="H826" s="2">
        <f t="shared" si="112"/>
        <v>0.65864594987396119</v>
      </c>
      <c r="I826" s="2">
        <f t="shared" si="113"/>
        <v>39.709857906927695</v>
      </c>
    </row>
    <row r="827" spans="1:9" ht="13.5" x14ac:dyDescent="0.25">
      <c r="A827" s="3">
        <f>TITRES_STAT!B830</f>
        <v>43510</v>
      </c>
      <c r="B827" s="5">
        <f>TITRES_STAT!D830</f>
        <v>1.55</v>
      </c>
      <c r="C827" s="2">
        <f t="shared" si="108"/>
        <v>-7.9999999999999849E-2</v>
      </c>
      <c r="D827" s="2">
        <f t="shared" si="109"/>
        <v>0</v>
      </c>
      <c r="E827" s="2">
        <f t="shared" si="110"/>
        <v>7.9999999999999849E-2</v>
      </c>
      <c r="F827" s="2">
        <f t="shared" si="115"/>
        <v>9.791674057234051E-3</v>
      </c>
      <c r="G827" s="2">
        <f t="shared" si="115"/>
        <v>2.058065520931986E-2</v>
      </c>
      <c r="H827" s="2">
        <f t="shared" si="112"/>
        <v>0.47577076422717263</v>
      </c>
      <c r="I827" s="2">
        <f t="shared" si="113"/>
        <v>32.2387985830796</v>
      </c>
    </row>
    <row r="828" spans="1:9" ht="13.5" x14ac:dyDescent="0.25">
      <c r="A828" s="3">
        <f>TITRES_STAT!B831</f>
        <v>43511</v>
      </c>
      <c r="B828" s="5">
        <f>TITRES_STAT!D831</f>
        <v>1.55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9.0922687674316188E-3</v>
      </c>
      <c r="G828" s="2">
        <f t="shared" si="115"/>
        <v>1.9110608408654157E-2</v>
      </c>
      <c r="H828" s="2">
        <f t="shared" si="112"/>
        <v>0.47577076422717257</v>
      </c>
      <c r="I828" s="2">
        <f t="shared" si="113"/>
        <v>32.238798583079586</v>
      </c>
    </row>
    <row r="829" spans="1:9" ht="13.5" x14ac:dyDescent="0.25">
      <c r="A829" s="3">
        <f>TITRES_STAT!B832</f>
        <v>43514</v>
      </c>
      <c r="B829" s="5">
        <f>TITRES_STAT!D832</f>
        <v>1.57</v>
      </c>
      <c r="C829" s="2">
        <f t="shared" si="108"/>
        <v>2.0000000000000018E-2</v>
      </c>
      <c r="D829" s="2">
        <f t="shared" si="109"/>
        <v>2.0000000000000018E-2</v>
      </c>
      <c r="E829" s="2">
        <f t="shared" si="110"/>
        <v>0</v>
      </c>
      <c r="F829" s="2">
        <f t="shared" ref="F829:G844" si="116">((F828*13)+D829)/14</f>
        <v>9.8713924269007904E-3</v>
      </c>
      <c r="G829" s="2">
        <f t="shared" si="116"/>
        <v>1.7745564950893144E-2</v>
      </c>
      <c r="H829" s="2">
        <f t="shared" si="112"/>
        <v>0.55627377624874985</v>
      </c>
      <c r="I829" s="2">
        <f t="shared" si="113"/>
        <v>35.743953585698449</v>
      </c>
    </row>
    <row r="830" spans="1:9" ht="13.5" x14ac:dyDescent="0.25">
      <c r="A830" s="3">
        <f>TITRES_STAT!B833</f>
        <v>43515</v>
      </c>
      <c r="B830" s="5">
        <f>TITRES_STAT!D833</f>
        <v>1.55</v>
      </c>
      <c r="C830" s="2">
        <f t="shared" si="108"/>
        <v>-2.0000000000000018E-2</v>
      </c>
      <c r="D830" s="2">
        <f t="shared" si="109"/>
        <v>0</v>
      </c>
      <c r="E830" s="2">
        <f t="shared" si="110"/>
        <v>2.0000000000000018E-2</v>
      </c>
      <c r="F830" s="2">
        <f t="shared" si="116"/>
        <v>9.1662929678364476E-3</v>
      </c>
      <c r="G830" s="2">
        <f t="shared" si="116"/>
        <v>1.7906596025829353E-2</v>
      </c>
      <c r="H830" s="2">
        <f t="shared" si="112"/>
        <v>0.51189477635026426</v>
      </c>
      <c r="I830" s="2">
        <f t="shared" si="113"/>
        <v>33.857830872726851</v>
      </c>
    </row>
    <row r="831" spans="1:9" ht="13.5" x14ac:dyDescent="0.25">
      <c r="A831" s="3">
        <f>TITRES_STAT!B834</f>
        <v>43516</v>
      </c>
      <c r="B831" s="5">
        <f>TITRES_STAT!D834</f>
        <v>1.54</v>
      </c>
      <c r="C831" s="2">
        <f t="shared" si="108"/>
        <v>-1.0000000000000009E-2</v>
      </c>
      <c r="D831" s="2">
        <f t="shared" si="109"/>
        <v>0</v>
      </c>
      <c r="E831" s="2">
        <f t="shared" si="110"/>
        <v>1.0000000000000009E-2</v>
      </c>
      <c r="F831" s="2">
        <f t="shared" si="116"/>
        <v>8.5115577558481301E-3</v>
      </c>
      <c r="G831" s="2">
        <f t="shared" si="116"/>
        <v>1.7341839166841542E-2</v>
      </c>
      <c r="H831" s="2">
        <f t="shared" si="112"/>
        <v>0.49081055786301209</v>
      </c>
      <c r="I831" s="2">
        <f t="shared" si="113"/>
        <v>32.922396160553063</v>
      </c>
    </row>
    <row r="832" spans="1:9" ht="13.5" x14ac:dyDescent="0.25">
      <c r="A832" s="3">
        <f>TITRES_STAT!B835</f>
        <v>43517</v>
      </c>
      <c r="B832" s="5">
        <f>TITRES_STAT!D835</f>
        <v>1.53</v>
      </c>
      <c r="C832" s="2">
        <f t="shared" si="108"/>
        <v>-1.0000000000000009E-2</v>
      </c>
      <c r="D832" s="2">
        <f t="shared" si="109"/>
        <v>0</v>
      </c>
      <c r="E832" s="2">
        <f t="shared" si="110"/>
        <v>1.0000000000000009E-2</v>
      </c>
      <c r="F832" s="2">
        <f t="shared" si="116"/>
        <v>7.903589344716121E-3</v>
      </c>
      <c r="G832" s="2">
        <f t="shared" si="116"/>
        <v>1.6817422083495719E-2</v>
      </c>
      <c r="H832" s="2">
        <f t="shared" si="112"/>
        <v>0.46996438012176345</v>
      </c>
      <c r="I832" s="2">
        <f t="shared" si="113"/>
        <v>31.971140694091801</v>
      </c>
    </row>
    <row r="833" spans="1:9" ht="13.5" x14ac:dyDescent="0.25">
      <c r="A833" s="3">
        <f>TITRES_STAT!B836</f>
        <v>43518</v>
      </c>
      <c r="B833" s="5">
        <f>TITRES_STAT!D836</f>
        <v>1.49</v>
      </c>
      <c r="C833" s="2">
        <f t="shared" si="108"/>
        <v>-4.0000000000000036E-2</v>
      </c>
      <c r="D833" s="2">
        <f t="shared" si="109"/>
        <v>0</v>
      </c>
      <c r="E833" s="2">
        <f t="shared" si="110"/>
        <v>4.0000000000000036E-2</v>
      </c>
      <c r="F833" s="2">
        <f t="shared" si="116"/>
        <v>7.3390472486649701E-3</v>
      </c>
      <c r="G833" s="2">
        <f t="shared" si="116"/>
        <v>1.8473320506103171E-2</v>
      </c>
      <c r="H833" s="2">
        <f t="shared" si="112"/>
        <v>0.39727818538309412</v>
      </c>
      <c r="I833" s="2">
        <f t="shared" si="113"/>
        <v>28.432289971962291</v>
      </c>
    </row>
    <row r="834" spans="1:9" ht="13.5" x14ac:dyDescent="0.25">
      <c r="A834" s="3">
        <f>TITRES_STAT!B837</f>
        <v>43521</v>
      </c>
      <c r="B834" s="5">
        <f>TITRES_STAT!D837</f>
        <v>1.5</v>
      </c>
      <c r="C834" s="2">
        <f t="shared" si="108"/>
        <v>1.0000000000000009E-2</v>
      </c>
      <c r="D834" s="2">
        <f t="shared" si="109"/>
        <v>1.0000000000000009E-2</v>
      </c>
      <c r="E834" s="2">
        <f t="shared" si="110"/>
        <v>0</v>
      </c>
      <c r="F834" s="2">
        <f t="shared" si="116"/>
        <v>7.5291153023317589E-3</v>
      </c>
      <c r="G834" s="2">
        <f t="shared" si="116"/>
        <v>1.7153797612810086E-2</v>
      </c>
      <c r="H834" s="2">
        <f t="shared" si="112"/>
        <v>0.43891827758939966</v>
      </c>
      <c r="I834" s="2">
        <f t="shared" si="113"/>
        <v>30.50334994178499</v>
      </c>
    </row>
    <row r="835" spans="1:9" ht="13.5" x14ac:dyDescent="0.25">
      <c r="A835" s="3">
        <f>TITRES_STAT!B838</f>
        <v>43522</v>
      </c>
      <c r="B835" s="5">
        <f>TITRES_STAT!D838</f>
        <v>1.52</v>
      </c>
      <c r="C835" s="2">
        <f t="shared" ref="C835:C898" si="117">B835-B834</f>
        <v>2.0000000000000018E-2</v>
      </c>
      <c r="D835" s="2">
        <f t="shared" ref="D835:D898" si="118">IF(C835&gt;0,C835,0)</f>
        <v>2.0000000000000018E-2</v>
      </c>
      <c r="E835" s="2">
        <f t="shared" ref="E835:E898" si="119">IF(C835&lt;0,-C835,0)</f>
        <v>0</v>
      </c>
      <c r="F835" s="2">
        <f t="shared" si="116"/>
        <v>8.4198927807366351E-3</v>
      </c>
      <c r="G835" s="2">
        <f t="shared" si="116"/>
        <v>1.5928526354752223E-2</v>
      </c>
      <c r="H835" s="2">
        <f t="shared" si="112"/>
        <v>0.52860463003375002</v>
      </c>
      <c r="I835" s="2">
        <f t="shared" si="113"/>
        <v>34.580860194181085</v>
      </c>
    </row>
    <row r="836" spans="1:9" ht="13.5" x14ac:dyDescent="0.25">
      <c r="A836" s="3">
        <f>TITRES_STAT!B839</f>
        <v>43523</v>
      </c>
      <c r="B836" s="5">
        <f>TITRES_STAT!D839</f>
        <v>1.48</v>
      </c>
      <c r="C836" s="2">
        <f t="shared" si="117"/>
        <v>-4.0000000000000036E-2</v>
      </c>
      <c r="D836" s="2">
        <f t="shared" si="118"/>
        <v>0</v>
      </c>
      <c r="E836" s="2">
        <f t="shared" si="119"/>
        <v>4.0000000000000036E-2</v>
      </c>
      <c r="F836" s="2">
        <f t="shared" si="116"/>
        <v>7.818471867826875E-3</v>
      </c>
      <c r="G836" s="2">
        <f t="shared" si="116"/>
        <v>1.7647917329412781E-2</v>
      </c>
      <c r="H836" s="2">
        <f t="shared" si="112"/>
        <v>0.4430251865922033</v>
      </c>
      <c r="I836" s="2">
        <f t="shared" si="113"/>
        <v>30.701140264809638</v>
      </c>
    </row>
    <row r="837" spans="1:9" ht="13.5" x14ac:dyDescent="0.25">
      <c r="A837" s="3">
        <f>TITRES_STAT!B840</f>
        <v>43524</v>
      </c>
      <c r="B837" s="5">
        <f>TITRES_STAT!D840</f>
        <v>1.51</v>
      </c>
      <c r="C837" s="2">
        <f t="shared" si="117"/>
        <v>3.0000000000000027E-2</v>
      </c>
      <c r="D837" s="2">
        <f t="shared" si="118"/>
        <v>3.0000000000000027E-2</v>
      </c>
      <c r="E837" s="2">
        <f t="shared" si="119"/>
        <v>0</v>
      </c>
      <c r="F837" s="2">
        <f t="shared" si="116"/>
        <v>9.4028667344106722E-3</v>
      </c>
      <c r="G837" s="2">
        <f t="shared" si="116"/>
        <v>1.6387351805883296E-2</v>
      </c>
      <c r="H837" s="2">
        <f t="shared" si="112"/>
        <v>0.57378805592218429</v>
      </c>
      <c r="I837" s="2">
        <f t="shared" si="113"/>
        <v>36.459042484342952</v>
      </c>
    </row>
    <row r="838" spans="1:9" ht="13.5" x14ac:dyDescent="0.25">
      <c r="A838" s="3">
        <f>TITRES_STAT!B841</f>
        <v>43525</v>
      </c>
      <c r="B838" s="5">
        <f>TITRES_STAT!D841</f>
        <v>1.5</v>
      </c>
      <c r="C838" s="2">
        <f t="shared" si="117"/>
        <v>-1.0000000000000009E-2</v>
      </c>
      <c r="D838" s="2">
        <f t="shared" si="118"/>
        <v>0</v>
      </c>
      <c r="E838" s="2">
        <f t="shared" si="119"/>
        <v>1.0000000000000009E-2</v>
      </c>
      <c r="F838" s="2">
        <f t="shared" si="116"/>
        <v>8.731233396238481E-3</v>
      </c>
      <c r="G838" s="2">
        <f t="shared" si="116"/>
        <v>1.5931112391177345E-2</v>
      </c>
      <c r="H838" s="2">
        <f t="shared" si="112"/>
        <v>0.54806175374632604</v>
      </c>
      <c r="I838" s="2">
        <f t="shared" si="113"/>
        <v>35.403093734472193</v>
      </c>
    </row>
    <row r="839" spans="1:9" ht="13.5" x14ac:dyDescent="0.25">
      <c r="A839" s="3">
        <f>TITRES_STAT!B842</f>
        <v>43528</v>
      </c>
      <c r="B839" s="5">
        <f>TITRES_STAT!D842</f>
        <v>1.5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8.1075738679357318E-3</v>
      </c>
      <c r="G839" s="2">
        <f t="shared" si="116"/>
        <v>1.4793175791807533E-2</v>
      </c>
      <c r="H839" s="2">
        <f t="shared" si="112"/>
        <v>0.54806175374632604</v>
      </c>
      <c r="I839" s="2">
        <f t="shared" si="113"/>
        <v>35.403093734472193</v>
      </c>
    </row>
    <row r="840" spans="1:9" ht="13.5" x14ac:dyDescent="0.25">
      <c r="A840" s="3">
        <f>TITRES_STAT!B843</f>
        <v>43529</v>
      </c>
      <c r="B840" s="5">
        <f>TITRES_STAT!D843</f>
        <v>1.46</v>
      </c>
      <c r="C840" s="2">
        <f t="shared" si="117"/>
        <v>-4.0000000000000036E-2</v>
      </c>
      <c r="D840" s="2">
        <f t="shared" si="118"/>
        <v>0</v>
      </c>
      <c r="E840" s="2">
        <f t="shared" si="119"/>
        <v>4.0000000000000036E-2</v>
      </c>
      <c r="F840" s="2">
        <f t="shared" si="116"/>
        <v>7.5284614487974655E-3</v>
      </c>
      <c r="G840" s="2">
        <f t="shared" si="116"/>
        <v>1.6593663235249852E-2</v>
      </c>
      <c r="H840" s="2">
        <f t="shared" si="112"/>
        <v>0.45369496428038775</v>
      </c>
      <c r="I840" s="2">
        <f t="shared" si="113"/>
        <v>31.209777527500563</v>
      </c>
    </row>
    <row r="841" spans="1:9" ht="13.5" x14ac:dyDescent="0.25">
      <c r="A841" s="3">
        <f>TITRES_STAT!B844</f>
        <v>43530</v>
      </c>
      <c r="B841" s="5">
        <f>TITRES_STAT!D844</f>
        <v>1.5</v>
      </c>
      <c r="C841" s="2">
        <f t="shared" si="117"/>
        <v>4.0000000000000036E-2</v>
      </c>
      <c r="D841" s="2">
        <f t="shared" si="118"/>
        <v>4.0000000000000036E-2</v>
      </c>
      <c r="E841" s="2">
        <f t="shared" si="119"/>
        <v>0</v>
      </c>
      <c r="F841" s="2">
        <f t="shared" si="116"/>
        <v>9.8478570595976478E-3</v>
      </c>
      <c r="G841" s="2">
        <f t="shared" si="116"/>
        <v>1.5408401575589148E-2</v>
      </c>
      <c r="H841" s="2">
        <f t="shared" si="112"/>
        <v>0.63912255994153044</v>
      </c>
      <c r="I841" s="2">
        <f t="shared" si="113"/>
        <v>38.991749339617947</v>
      </c>
    </row>
    <row r="842" spans="1:9" ht="13.5" x14ac:dyDescent="0.25">
      <c r="A842" s="3">
        <f>TITRES_STAT!B845</f>
        <v>43531</v>
      </c>
      <c r="B842" s="5">
        <f>TITRES_STAT!D845</f>
        <v>1.5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9.1444386981978151E-3</v>
      </c>
      <c r="G842" s="2">
        <f t="shared" si="116"/>
        <v>1.4307801463047066E-2</v>
      </c>
      <c r="H842" s="2">
        <f t="shared" si="112"/>
        <v>0.63912255994153044</v>
      </c>
      <c r="I842" s="2">
        <f t="shared" si="113"/>
        <v>38.991749339617947</v>
      </c>
    </row>
    <row r="843" spans="1:9" ht="13.5" x14ac:dyDescent="0.25">
      <c r="A843" s="3">
        <f>TITRES_STAT!B846</f>
        <v>43532</v>
      </c>
      <c r="B843" s="5">
        <f>TITRES_STAT!D846</f>
        <v>1.5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8.4912645054693991E-3</v>
      </c>
      <c r="G843" s="2">
        <f t="shared" si="116"/>
        <v>1.328581564425799E-2</v>
      </c>
      <c r="H843" s="2">
        <f t="shared" si="112"/>
        <v>0.63912255994153033</v>
      </c>
      <c r="I843" s="2">
        <f t="shared" si="113"/>
        <v>38.991749339617947</v>
      </c>
    </row>
    <row r="844" spans="1:9" ht="13.5" x14ac:dyDescent="0.25">
      <c r="A844" s="3">
        <f>TITRES_STAT!B847</f>
        <v>43535</v>
      </c>
      <c r="B844" s="5">
        <f>TITRES_STAT!D847</f>
        <v>1.49</v>
      </c>
      <c r="C844" s="2">
        <f t="shared" si="117"/>
        <v>-1.0000000000000009E-2</v>
      </c>
      <c r="D844" s="2">
        <f t="shared" si="118"/>
        <v>0</v>
      </c>
      <c r="E844" s="2">
        <f t="shared" si="119"/>
        <v>1.0000000000000009E-2</v>
      </c>
      <c r="F844" s="2">
        <f t="shared" si="116"/>
        <v>7.8847456122215845E-3</v>
      </c>
      <c r="G844" s="2">
        <f t="shared" si="116"/>
        <v>1.3051114526810991E-2</v>
      </c>
      <c r="H844" s="2">
        <f t="shared" si="112"/>
        <v>0.60414346958827914</v>
      </c>
      <c r="I844" s="2">
        <f t="shared" si="113"/>
        <v>37.661436214513849</v>
      </c>
    </row>
    <row r="845" spans="1:9" ht="13.5" x14ac:dyDescent="0.25">
      <c r="A845" s="3">
        <f>TITRES_STAT!B848</f>
        <v>43536</v>
      </c>
      <c r="B845" s="5">
        <f>TITRES_STAT!D848</f>
        <v>1.45</v>
      </c>
      <c r="C845" s="2">
        <f t="shared" si="117"/>
        <v>-4.0000000000000036E-2</v>
      </c>
      <c r="D845" s="2">
        <f t="shared" si="118"/>
        <v>0</v>
      </c>
      <c r="E845" s="2">
        <f t="shared" si="119"/>
        <v>4.0000000000000036E-2</v>
      </c>
      <c r="F845" s="2">
        <f t="shared" ref="F845:G860" si="120">((F844*13)+D845)/14</f>
        <v>7.3215494970628996E-3</v>
      </c>
      <c r="G845" s="2">
        <f t="shared" si="120"/>
        <v>1.4976034917753065E-2</v>
      </c>
      <c r="H845" s="2">
        <f t="shared" si="112"/>
        <v>0.48888437675740881</v>
      </c>
      <c r="I845" s="2">
        <f t="shared" si="113"/>
        <v>32.835617351438245</v>
      </c>
    </row>
    <row r="846" spans="1:9" ht="13.5" x14ac:dyDescent="0.25">
      <c r="A846" s="3">
        <f>TITRES_STAT!B849</f>
        <v>43537</v>
      </c>
      <c r="B846" s="5">
        <f>TITRES_STAT!D849</f>
        <v>1.45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6.7985816758441208E-3</v>
      </c>
      <c r="G846" s="2">
        <f t="shared" si="120"/>
        <v>1.390631813791356E-2</v>
      </c>
      <c r="H846" s="2">
        <f t="shared" si="112"/>
        <v>0.48888437675740881</v>
      </c>
      <c r="I846" s="2">
        <f t="shared" si="113"/>
        <v>32.835617351438245</v>
      </c>
    </row>
    <row r="847" spans="1:9" ht="13.5" x14ac:dyDescent="0.25">
      <c r="A847" s="3">
        <f>TITRES_STAT!B850</f>
        <v>43538</v>
      </c>
      <c r="B847" s="5">
        <f>TITRES_STAT!D850</f>
        <v>1.41</v>
      </c>
      <c r="C847" s="2">
        <f t="shared" si="117"/>
        <v>-4.0000000000000036E-2</v>
      </c>
      <c r="D847" s="2">
        <f t="shared" si="118"/>
        <v>0</v>
      </c>
      <c r="E847" s="2">
        <f t="shared" si="119"/>
        <v>4.0000000000000036E-2</v>
      </c>
      <c r="F847" s="2">
        <f t="shared" si="120"/>
        <v>6.3129686989981124E-3</v>
      </c>
      <c r="G847" s="2">
        <f t="shared" si="120"/>
        <v>1.5770152556634023E-2</v>
      </c>
      <c r="H847" s="2">
        <f t="shared" si="112"/>
        <v>0.40031120030874012</v>
      </c>
      <c r="I847" s="2">
        <f t="shared" si="113"/>
        <v>28.58730260962561</v>
      </c>
    </row>
    <row r="848" spans="1:9" ht="13.5" x14ac:dyDescent="0.25">
      <c r="A848" s="3">
        <f>TITRES_STAT!B851</f>
        <v>43539</v>
      </c>
      <c r="B848" s="5">
        <f>TITRES_STAT!D851</f>
        <v>1.41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5.8620423633553905E-3</v>
      </c>
      <c r="G848" s="2">
        <f t="shared" si="120"/>
        <v>1.464371308830302E-2</v>
      </c>
      <c r="H848" s="2">
        <f t="shared" si="112"/>
        <v>0.40031120030874018</v>
      </c>
      <c r="I848" s="2">
        <f t="shared" si="113"/>
        <v>28.58730260962561</v>
      </c>
    </row>
    <row r="849" spans="1:9" ht="13.5" x14ac:dyDescent="0.25">
      <c r="A849" s="3">
        <f>TITRES_STAT!B852</f>
        <v>43542</v>
      </c>
      <c r="B849" s="5">
        <f>TITRES_STAT!D852</f>
        <v>1.37</v>
      </c>
      <c r="C849" s="2">
        <f t="shared" si="117"/>
        <v>-3.9999999999999813E-2</v>
      </c>
      <c r="D849" s="2">
        <f t="shared" si="118"/>
        <v>0</v>
      </c>
      <c r="E849" s="2">
        <f t="shared" si="119"/>
        <v>3.9999999999999813E-2</v>
      </c>
      <c r="F849" s="2">
        <f t="shared" si="120"/>
        <v>5.4433250516871482E-3</v>
      </c>
      <c r="G849" s="2">
        <f t="shared" si="120"/>
        <v>1.6454876439138507E-2</v>
      </c>
      <c r="H849" s="2">
        <f t="shared" ref="H849:H912" si="121">F849/G849</f>
        <v>0.33080315563719498</v>
      </c>
      <c r="I849" s="2">
        <f t="shared" ref="I849:I912" si="122">IF(G849=0,100,100-(100/(1+H849)))</f>
        <v>24.857406915210149</v>
      </c>
    </row>
    <row r="850" spans="1:9" ht="13.5" x14ac:dyDescent="0.25">
      <c r="A850" s="3">
        <f>TITRES_STAT!B853</f>
        <v>43543</v>
      </c>
      <c r="B850" s="5">
        <f>TITRES_STAT!D853</f>
        <v>1.41</v>
      </c>
      <c r="C850" s="2">
        <f t="shared" si="117"/>
        <v>3.9999999999999813E-2</v>
      </c>
      <c r="D850" s="2">
        <f t="shared" si="118"/>
        <v>3.9999999999999813E-2</v>
      </c>
      <c r="E850" s="2">
        <f t="shared" si="119"/>
        <v>0</v>
      </c>
      <c r="F850" s="2">
        <f t="shared" si="120"/>
        <v>7.9116589765666247E-3</v>
      </c>
      <c r="G850" s="2">
        <f t="shared" si="120"/>
        <v>1.5279528122057184E-2</v>
      </c>
      <c r="H850" s="2">
        <f t="shared" si="121"/>
        <v>0.51779471940272359</v>
      </c>
      <c r="I850" s="2">
        <f t="shared" si="122"/>
        <v>34.114937467069595</v>
      </c>
    </row>
    <row r="851" spans="1:9" ht="13.5" x14ac:dyDescent="0.25">
      <c r="A851" s="3">
        <f>TITRES_STAT!B854</f>
        <v>43545</v>
      </c>
      <c r="B851" s="5">
        <f>TITRES_STAT!D854</f>
        <v>1.4</v>
      </c>
      <c r="C851" s="2">
        <f t="shared" si="117"/>
        <v>-1.0000000000000009E-2</v>
      </c>
      <c r="D851" s="2">
        <f t="shared" si="118"/>
        <v>0</v>
      </c>
      <c r="E851" s="2">
        <f t="shared" si="119"/>
        <v>1.0000000000000009E-2</v>
      </c>
      <c r="F851" s="2">
        <f t="shared" si="120"/>
        <v>7.3465404782404372E-3</v>
      </c>
      <c r="G851" s="2">
        <f t="shared" si="120"/>
        <v>1.4902418970481671E-2</v>
      </c>
      <c r="H851" s="2">
        <f t="shared" si="121"/>
        <v>0.49297637469408662</v>
      </c>
      <c r="I851" s="2">
        <f t="shared" si="122"/>
        <v>33.019703663770187</v>
      </c>
    </row>
    <row r="852" spans="1:9" ht="13.5" x14ac:dyDescent="0.25">
      <c r="A852" s="3">
        <f>TITRES_STAT!B855</f>
        <v>43546</v>
      </c>
      <c r="B852" s="5">
        <f>TITRES_STAT!D855</f>
        <v>1.37</v>
      </c>
      <c r="C852" s="2">
        <f t="shared" si="117"/>
        <v>-2.9999999999999805E-2</v>
      </c>
      <c r="D852" s="2">
        <f t="shared" si="118"/>
        <v>0</v>
      </c>
      <c r="E852" s="2">
        <f t="shared" si="119"/>
        <v>2.9999999999999805E-2</v>
      </c>
      <c r="F852" s="2">
        <f t="shared" si="120"/>
        <v>6.8217875869375491E-3</v>
      </c>
      <c r="G852" s="2">
        <f t="shared" si="120"/>
        <v>1.5980817615447254E-2</v>
      </c>
      <c r="H852" s="2">
        <f t="shared" si="121"/>
        <v>0.42687350241351391</v>
      </c>
      <c r="I852" s="2">
        <f t="shared" si="122"/>
        <v>29.916702615296316</v>
      </c>
    </row>
    <row r="853" spans="1:9" ht="13.5" x14ac:dyDescent="0.25">
      <c r="A853" s="3">
        <f>TITRES_STAT!B856</f>
        <v>43549</v>
      </c>
      <c r="B853" s="5">
        <f>TITRES_STAT!D856</f>
        <v>1.4</v>
      </c>
      <c r="C853" s="2">
        <f t="shared" si="117"/>
        <v>2.9999999999999805E-2</v>
      </c>
      <c r="D853" s="2">
        <f t="shared" si="118"/>
        <v>2.9999999999999805E-2</v>
      </c>
      <c r="E853" s="2">
        <f t="shared" si="119"/>
        <v>0</v>
      </c>
      <c r="F853" s="2">
        <f t="shared" si="120"/>
        <v>8.4773741878705674E-3</v>
      </c>
      <c r="G853" s="2">
        <f t="shared" si="120"/>
        <v>1.4839330642915306E-2</v>
      </c>
      <c r="H853" s="2">
        <f t="shared" si="121"/>
        <v>0.57127739733448779</v>
      </c>
      <c r="I853" s="2">
        <f t="shared" si="122"/>
        <v>36.357513848515978</v>
      </c>
    </row>
    <row r="854" spans="1:9" ht="13.5" x14ac:dyDescent="0.25">
      <c r="A854" s="3">
        <f>TITRES_STAT!B857</f>
        <v>43550</v>
      </c>
      <c r="B854" s="5">
        <f>TITRES_STAT!D857</f>
        <v>1.39</v>
      </c>
      <c r="C854" s="2">
        <f t="shared" si="117"/>
        <v>-1.0000000000000009E-2</v>
      </c>
      <c r="D854" s="2">
        <f t="shared" si="118"/>
        <v>0</v>
      </c>
      <c r="E854" s="2">
        <f t="shared" si="119"/>
        <v>1.0000000000000009E-2</v>
      </c>
      <c r="F854" s="2">
        <f t="shared" si="120"/>
        <v>7.8718474601655267E-3</v>
      </c>
      <c r="G854" s="2">
        <f t="shared" si="120"/>
        <v>1.4493664168421355E-2</v>
      </c>
      <c r="H854" s="2">
        <f t="shared" si="121"/>
        <v>0.54312335160329062</v>
      </c>
      <c r="I854" s="2">
        <f t="shared" si="122"/>
        <v>35.196366579443605</v>
      </c>
    </row>
    <row r="855" spans="1:9" ht="13.5" x14ac:dyDescent="0.25">
      <c r="A855" s="3">
        <f>TITRES_STAT!B858</f>
        <v>43551</v>
      </c>
      <c r="B855" s="5">
        <f>TITRES_STAT!D858</f>
        <v>1.39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7.3095726415822746E-3</v>
      </c>
      <c r="G855" s="2">
        <f t="shared" si="120"/>
        <v>1.3458402442105543E-2</v>
      </c>
      <c r="H855" s="2">
        <f t="shared" si="121"/>
        <v>0.54312335160329073</v>
      </c>
      <c r="I855" s="2">
        <f t="shared" si="122"/>
        <v>35.196366579443605</v>
      </c>
    </row>
    <row r="856" spans="1:9" ht="13.5" x14ac:dyDescent="0.25">
      <c r="A856" s="3">
        <f>TITRES_STAT!B859</f>
        <v>43552</v>
      </c>
      <c r="B856" s="5">
        <f>TITRES_STAT!D859</f>
        <v>1.36</v>
      </c>
      <c r="C856" s="2">
        <f t="shared" si="117"/>
        <v>-2.9999999999999805E-2</v>
      </c>
      <c r="D856" s="2">
        <f t="shared" si="118"/>
        <v>0</v>
      </c>
      <c r="E856" s="2">
        <f t="shared" si="119"/>
        <v>2.9999999999999805E-2</v>
      </c>
      <c r="F856" s="2">
        <f t="shared" si="120"/>
        <v>6.7874603100406836E-3</v>
      </c>
      <c r="G856" s="2">
        <f t="shared" si="120"/>
        <v>1.4639945124812275E-2</v>
      </c>
      <c r="H856" s="2">
        <f t="shared" si="121"/>
        <v>0.46362607592955152</v>
      </c>
      <c r="I856" s="2">
        <f t="shared" si="122"/>
        <v>31.676538396946896</v>
      </c>
    </row>
    <row r="857" spans="1:9" ht="13.5" x14ac:dyDescent="0.25">
      <c r="A857" s="3">
        <f>TITRES_STAT!B860</f>
        <v>43553</v>
      </c>
      <c r="B857" s="5">
        <f>TITRES_STAT!D860</f>
        <v>1.35</v>
      </c>
      <c r="C857" s="2">
        <f t="shared" si="117"/>
        <v>-1.0000000000000009E-2</v>
      </c>
      <c r="D857" s="2">
        <f t="shared" si="118"/>
        <v>0</v>
      </c>
      <c r="E857" s="2">
        <f t="shared" si="119"/>
        <v>1.0000000000000009E-2</v>
      </c>
      <c r="F857" s="2">
        <f t="shared" si="120"/>
        <v>6.3026417164663492E-3</v>
      </c>
      <c r="G857" s="2">
        <f t="shared" si="120"/>
        <v>1.430852047303997E-2</v>
      </c>
      <c r="H857" s="2">
        <f t="shared" si="121"/>
        <v>0.44048172054837881</v>
      </c>
      <c r="I857" s="2">
        <f t="shared" si="122"/>
        <v>30.578778908814712</v>
      </c>
    </row>
    <row r="858" spans="1:9" ht="13.5" x14ac:dyDescent="0.25">
      <c r="A858" s="3">
        <f>TITRES_STAT!B861</f>
        <v>43556</v>
      </c>
      <c r="B858" s="5">
        <f>TITRES_STAT!D861</f>
        <v>1.34</v>
      </c>
      <c r="C858" s="2">
        <f t="shared" si="117"/>
        <v>-1.0000000000000009E-2</v>
      </c>
      <c r="D858" s="2">
        <f t="shared" si="118"/>
        <v>0</v>
      </c>
      <c r="E858" s="2">
        <f t="shared" si="119"/>
        <v>1.0000000000000009E-2</v>
      </c>
      <c r="F858" s="2">
        <f t="shared" si="120"/>
        <v>5.8524530224330394E-3</v>
      </c>
      <c r="G858" s="2">
        <f t="shared" si="120"/>
        <v>1.4000769010679972E-2</v>
      </c>
      <c r="H858" s="2">
        <f t="shared" si="121"/>
        <v>0.41800939776727342</v>
      </c>
      <c r="I858" s="2">
        <f t="shared" si="122"/>
        <v>29.478605602011527</v>
      </c>
    </row>
    <row r="859" spans="1:9" ht="13.5" x14ac:dyDescent="0.25">
      <c r="A859" s="3">
        <f>TITRES_STAT!B862</f>
        <v>43557</v>
      </c>
      <c r="B859" s="5">
        <f>TITRES_STAT!D862</f>
        <v>1.37</v>
      </c>
      <c r="C859" s="2">
        <f t="shared" si="117"/>
        <v>3.0000000000000027E-2</v>
      </c>
      <c r="D859" s="2">
        <f t="shared" si="118"/>
        <v>3.0000000000000027E-2</v>
      </c>
      <c r="E859" s="2">
        <f t="shared" si="119"/>
        <v>0</v>
      </c>
      <c r="F859" s="2">
        <f t="shared" si="120"/>
        <v>7.5772778065449674E-3</v>
      </c>
      <c r="G859" s="2">
        <f t="shared" si="120"/>
        <v>1.3000714081345689E-2</v>
      </c>
      <c r="H859" s="2">
        <f t="shared" si="121"/>
        <v>0.58283550881388602</v>
      </c>
      <c r="I859" s="2">
        <f t="shared" si="122"/>
        <v>36.82224119742169</v>
      </c>
    </row>
    <row r="860" spans="1:9" ht="13.5" x14ac:dyDescent="0.25">
      <c r="A860" s="3">
        <f>TITRES_STAT!B863</f>
        <v>43558</v>
      </c>
      <c r="B860" s="5">
        <f>TITRES_STAT!D863</f>
        <v>1.37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7.0360436775060414E-3</v>
      </c>
      <c r="G860" s="2">
        <f t="shared" si="120"/>
        <v>1.2072091646963854E-2</v>
      </c>
      <c r="H860" s="2">
        <f t="shared" si="121"/>
        <v>0.58283550881388602</v>
      </c>
      <c r="I860" s="2">
        <f t="shared" si="122"/>
        <v>36.82224119742169</v>
      </c>
    </row>
    <row r="861" spans="1:9" ht="13.5" x14ac:dyDescent="0.25">
      <c r="A861" s="3">
        <f>TITRES_STAT!B864</f>
        <v>43559</v>
      </c>
      <c r="B861" s="5">
        <f>TITRES_STAT!D864</f>
        <v>1.35</v>
      </c>
      <c r="C861" s="2">
        <f t="shared" si="117"/>
        <v>-2.0000000000000018E-2</v>
      </c>
      <c r="D861" s="2">
        <f t="shared" si="118"/>
        <v>0</v>
      </c>
      <c r="E861" s="2">
        <f t="shared" si="119"/>
        <v>2.0000000000000018E-2</v>
      </c>
      <c r="F861" s="2">
        <f t="shared" ref="F861:G876" si="123">((F860*13)+D861)/14</f>
        <v>6.5334691291127527E-3</v>
      </c>
      <c r="G861" s="2">
        <f t="shared" si="123"/>
        <v>1.2638370815037867E-2</v>
      </c>
      <c r="H861" s="2">
        <f t="shared" si="121"/>
        <v>0.51695501142748967</v>
      </c>
      <c r="I861" s="2">
        <f t="shared" si="122"/>
        <v>34.078466898040901</v>
      </c>
    </row>
    <row r="862" spans="1:9" ht="13.5" x14ac:dyDescent="0.25">
      <c r="A862" s="3">
        <f>TITRES_STAT!B865</f>
        <v>43560</v>
      </c>
      <c r="B862" s="5">
        <f>TITRES_STAT!D865</f>
        <v>1.33</v>
      </c>
      <c r="C862" s="2">
        <f t="shared" si="117"/>
        <v>-2.0000000000000018E-2</v>
      </c>
      <c r="D862" s="2">
        <f t="shared" si="118"/>
        <v>0</v>
      </c>
      <c r="E862" s="2">
        <f t="shared" si="119"/>
        <v>2.0000000000000018E-2</v>
      </c>
      <c r="F862" s="2">
        <f t="shared" si="123"/>
        <v>6.0667927627475558E-3</v>
      </c>
      <c r="G862" s="2">
        <f t="shared" si="123"/>
        <v>1.3164201471106593E-2</v>
      </c>
      <c r="H862" s="2">
        <f t="shared" si="121"/>
        <v>0.4608553565564335</v>
      </c>
      <c r="I862" s="2">
        <f t="shared" si="122"/>
        <v>31.546953261873497</v>
      </c>
    </row>
    <row r="863" spans="1:9" ht="13.5" x14ac:dyDescent="0.25">
      <c r="A863" s="3">
        <f>TITRES_STAT!B866</f>
        <v>43563</v>
      </c>
      <c r="B863" s="5">
        <f>TITRES_STAT!D866</f>
        <v>1.33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5.633450422551302E-3</v>
      </c>
      <c r="G863" s="2">
        <f t="shared" si="123"/>
        <v>1.2223901366027551E-2</v>
      </c>
      <c r="H863" s="2">
        <f t="shared" si="121"/>
        <v>0.46085535655643356</v>
      </c>
      <c r="I863" s="2">
        <f t="shared" si="122"/>
        <v>31.546953261873497</v>
      </c>
    </row>
    <row r="864" spans="1:9" ht="13.5" x14ac:dyDescent="0.25">
      <c r="A864" s="3">
        <f>TITRES_STAT!B867</f>
        <v>43565</v>
      </c>
      <c r="B864" s="5">
        <f>TITRES_STAT!D867</f>
        <v>1.33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5.23106110665478E-3</v>
      </c>
      <c r="G864" s="2">
        <f t="shared" si="123"/>
        <v>1.1350765554168441E-2</v>
      </c>
      <c r="H864" s="2">
        <f t="shared" si="121"/>
        <v>0.4608553565564335</v>
      </c>
      <c r="I864" s="2">
        <f t="shared" si="122"/>
        <v>31.546953261873497</v>
      </c>
    </row>
    <row r="865" spans="1:9" ht="13.5" x14ac:dyDescent="0.25">
      <c r="A865" s="3">
        <f>TITRES_STAT!B868</f>
        <v>43566</v>
      </c>
      <c r="B865" s="5">
        <f>TITRES_STAT!D868</f>
        <v>1.32</v>
      </c>
      <c r="C865" s="2">
        <f t="shared" si="117"/>
        <v>-1.0000000000000009E-2</v>
      </c>
      <c r="D865" s="2">
        <f t="shared" si="118"/>
        <v>0</v>
      </c>
      <c r="E865" s="2">
        <f t="shared" si="119"/>
        <v>1.0000000000000009E-2</v>
      </c>
      <c r="F865" s="2">
        <f t="shared" si="123"/>
        <v>4.8574138847508668E-3</v>
      </c>
      <c r="G865" s="2">
        <f t="shared" si="123"/>
        <v>1.1254282300299267E-2</v>
      </c>
      <c r="H865" s="2">
        <f t="shared" si="121"/>
        <v>0.43160583279679249</v>
      </c>
      <c r="I865" s="2">
        <f t="shared" si="122"/>
        <v>30.148370655462131</v>
      </c>
    </row>
    <row r="866" spans="1:9" ht="13.5" x14ac:dyDescent="0.25">
      <c r="A866" s="3">
        <f>TITRES_STAT!B869</f>
        <v>43567</v>
      </c>
      <c r="B866" s="5">
        <f>TITRES_STAT!D869</f>
        <v>1.33</v>
      </c>
      <c r="C866" s="2">
        <f t="shared" si="117"/>
        <v>1.0000000000000009E-2</v>
      </c>
      <c r="D866" s="2">
        <f t="shared" si="118"/>
        <v>1.0000000000000009E-2</v>
      </c>
      <c r="E866" s="2">
        <f t="shared" si="119"/>
        <v>0</v>
      </c>
      <c r="F866" s="2">
        <f t="shared" si="123"/>
        <v>5.2247414644115203E-3</v>
      </c>
      <c r="G866" s="2">
        <f t="shared" si="123"/>
        <v>1.0450404993135032E-2</v>
      </c>
      <c r="H866" s="2">
        <f t="shared" si="121"/>
        <v>0.49995588380007294</v>
      </c>
      <c r="I866" s="2">
        <f t="shared" si="122"/>
        <v>33.331372555668537</v>
      </c>
    </row>
    <row r="867" spans="1:9" ht="13.5" x14ac:dyDescent="0.25">
      <c r="A867" s="3">
        <f>TITRES_STAT!B870</f>
        <v>43570</v>
      </c>
      <c r="B867" s="5">
        <f>TITRES_STAT!D870</f>
        <v>1.3</v>
      </c>
      <c r="C867" s="2">
        <f t="shared" si="117"/>
        <v>-3.0000000000000027E-2</v>
      </c>
      <c r="D867" s="2">
        <f t="shared" si="118"/>
        <v>0</v>
      </c>
      <c r="E867" s="2">
        <f t="shared" si="119"/>
        <v>3.0000000000000027E-2</v>
      </c>
      <c r="F867" s="2">
        <f t="shared" si="123"/>
        <v>4.8515456455249838E-3</v>
      </c>
      <c r="G867" s="2">
        <f t="shared" si="123"/>
        <v>1.1846804636482532E-2</v>
      </c>
      <c r="H867" s="2">
        <f t="shared" si="121"/>
        <v>0.40952356305298793</v>
      </c>
      <c r="I867" s="2">
        <f t="shared" si="122"/>
        <v>29.054041648368866</v>
      </c>
    </row>
    <row r="868" spans="1:9" ht="13.5" x14ac:dyDescent="0.25">
      <c r="A868" s="3">
        <f>TITRES_STAT!B871</f>
        <v>43571</v>
      </c>
      <c r="B868" s="5">
        <f>TITRES_STAT!D871</f>
        <v>1.33</v>
      </c>
      <c r="C868" s="2">
        <f t="shared" si="117"/>
        <v>3.0000000000000027E-2</v>
      </c>
      <c r="D868" s="2">
        <f t="shared" si="118"/>
        <v>3.0000000000000027E-2</v>
      </c>
      <c r="E868" s="2">
        <f t="shared" si="119"/>
        <v>0</v>
      </c>
      <c r="F868" s="2">
        <f t="shared" si="123"/>
        <v>6.6478638137017721E-3</v>
      </c>
      <c r="G868" s="2">
        <f t="shared" si="123"/>
        <v>1.1000604305305209E-2</v>
      </c>
      <c r="H868" s="2">
        <f t="shared" si="121"/>
        <v>0.60431805646311076</v>
      </c>
      <c r="I868" s="2">
        <f t="shared" si="122"/>
        <v>37.668220090684137</v>
      </c>
    </row>
    <row r="869" spans="1:9" ht="13.5" x14ac:dyDescent="0.25">
      <c r="A869" s="3">
        <f>TITRES_STAT!B872</f>
        <v>43572</v>
      </c>
      <c r="B869" s="5">
        <f>TITRES_STAT!D872</f>
        <v>1.33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6.1730163984373603E-3</v>
      </c>
      <c r="G869" s="2">
        <f t="shared" si="123"/>
        <v>1.0214846854926265E-2</v>
      </c>
      <c r="H869" s="2">
        <f t="shared" si="121"/>
        <v>0.60431805646311076</v>
      </c>
      <c r="I869" s="2">
        <f t="shared" si="122"/>
        <v>37.668220090684137</v>
      </c>
    </row>
    <row r="870" spans="1:9" ht="13.5" x14ac:dyDescent="0.25">
      <c r="A870" s="3">
        <f>TITRES_STAT!B873</f>
        <v>43573</v>
      </c>
      <c r="B870" s="5">
        <f>TITRES_STAT!D873</f>
        <v>1.33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5.7320866556918341E-3</v>
      </c>
      <c r="G870" s="2">
        <f t="shared" si="123"/>
        <v>9.4852149367172459E-3</v>
      </c>
      <c r="H870" s="2">
        <f t="shared" si="121"/>
        <v>0.60431805646311076</v>
      </c>
      <c r="I870" s="2">
        <f t="shared" si="122"/>
        <v>37.668220090684137</v>
      </c>
    </row>
    <row r="871" spans="1:9" ht="13.5" x14ac:dyDescent="0.25">
      <c r="A871" s="3">
        <f>TITRES_STAT!B874</f>
        <v>43574</v>
      </c>
      <c r="B871" s="5">
        <f>TITRES_STAT!D874</f>
        <v>1.28</v>
      </c>
      <c r="C871" s="2">
        <f t="shared" si="117"/>
        <v>-5.0000000000000044E-2</v>
      </c>
      <c r="D871" s="2">
        <f t="shared" si="118"/>
        <v>0</v>
      </c>
      <c r="E871" s="2">
        <f t="shared" si="119"/>
        <v>5.0000000000000044E-2</v>
      </c>
      <c r="F871" s="2">
        <f t="shared" si="123"/>
        <v>5.3226518945709888E-3</v>
      </c>
      <c r="G871" s="2">
        <f t="shared" si="123"/>
        <v>1.2379128155523158E-2</v>
      </c>
      <c r="H871" s="2">
        <f t="shared" si="121"/>
        <v>0.4299698514871742</v>
      </c>
      <c r="I871" s="2">
        <f t="shared" si="122"/>
        <v>30.068455711846227</v>
      </c>
    </row>
    <row r="872" spans="1:9" ht="13.5" x14ac:dyDescent="0.25">
      <c r="A872" s="3">
        <f>TITRES_STAT!B875</f>
        <v>43577</v>
      </c>
      <c r="B872" s="5">
        <f>TITRES_STAT!D875</f>
        <v>1.25</v>
      </c>
      <c r="C872" s="2">
        <f t="shared" si="117"/>
        <v>-3.0000000000000027E-2</v>
      </c>
      <c r="D872" s="2">
        <f t="shared" si="118"/>
        <v>0</v>
      </c>
      <c r="E872" s="2">
        <f t="shared" si="119"/>
        <v>3.0000000000000027E-2</v>
      </c>
      <c r="F872" s="2">
        <f t="shared" si="123"/>
        <v>4.9424624735302037E-3</v>
      </c>
      <c r="G872" s="2">
        <f t="shared" si="123"/>
        <v>1.3637761858700078E-2</v>
      </c>
      <c r="H872" s="2">
        <f t="shared" si="121"/>
        <v>0.36241008786769563</v>
      </c>
      <c r="I872" s="2">
        <f t="shared" si="122"/>
        <v>26.600660923973535</v>
      </c>
    </row>
    <row r="873" spans="1:9" ht="13.5" x14ac:dyDescent="0.25">
      <c r="A873" s="3">
        <f>TITRES_STAT!B876</f>
        <v>43578</v>
      </c>
      <c r="B873" s="5">
        <f>TITRES_STAT!D876</f>
        <v>1.25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4.5894294397066174E-3</v>
      </c>
      <c r="G873" s="2">
        <f t="shared" si="123"/>
        <v>1.2663636011650072E-2</v>
      </c>
      <c r="H873" s="2">
        <f t="shared" si="121"/>
        <v>0.36241008786769563</v>
      </c>
      <c r="I873" s="2">
        <f t="shared" si="122"/>
        <v>26.600660923973535</v>
      </c>
    </row>
    <row r="874" spans="1:9" ht="13.5" x14ac:dyDescent="0.25">
      <c r="A874" s="3">
        <f>TITRES_STAT!B877</f>
        <v>43579</v>
      </c>
      <c r="B874" s="5">
        <f>TITRES_STAT!D877</f>
        <v>1.24</v>
      </c>
      <c r="C874" s="2">
        <f t="shared" si="117"/>
        <v>-1.0000000000000009E-2</v>
      </c>
      <c r="D874" s="2">
        <f t="shared" si="118"/>
        <v>0</v>
      </c>
      <c r="E874" s="2">
        <f t="shared" si="119"/>
        <v>1.0000000000000009E-2</v>
      </c>
      <c r="F874" s="2">
        <f t="shared" si="123"/>
        <v>4.2616130511561445E-3</v>
      </c>
      <c r="G874" s="2">
        <f t="shared" si="123"/>
        <v>1.247337629653221E-2</v>
      </c>
      <c r="H874" s="2">
        <f t="shared" si="121"/>
        <v>0.34165673750586184</v>
      </c>
      <c r="I874" s="2">
        <f t="shared" si="122"/>
        <v>25.465286906470681</v>
      </c>
    </row>
    <row r="875" spans="1:9" ht="13.5" x14ac:dyDescent="0.25">
      <c r="A875" s="3">
        <f>TITRES_STAT!B878</f>
        <v>43580</v>
      </c>
      <c r="B875" s="5">
        <f>TITRES_STAT!D878</f>
        <v>1.31</v>
      </c>
      <c r="C875" s="2">
        <f t="shared" si="117"/>
        <v>7.0000000000000062E-2</v>
      </c>
      <c r="D875" s="2">
        <f t="shared" si="118"/>
        <v>7.0000000000000062E-2</v>
      </c>
      <c r="E875" s="2">
        <f t="shared" si="119"/>
        <v>0</v>
      </c>
      <c r="F875" s="2">
        <f t="shared" si="123"/>
        <v>8.9572121189307099E-3</v>
      </c>
      <c r="G875" s="2">
        <f t="shared" si="123"/>
        <v>1.158242084677991E-2</v>
      </c>
      <c r="H875" s="2">
        <f t="shared" si="121"/>
        <v>0.77334542039378162</v>
      </c>
      <c r="I875" s="2">
        <f t="shared" si="122"/>
        <v>43.609406915323682</v>
      </c>
    </row>
    <row r="876" spans="1:9" ht="13.5" x14ac:dyDescent="0.25">
      <c r="A876" s="3">
        <f>TITRES_STAT!B879</f>
        <v>43581</v>
      </c>
      <c r="B876" s="5">
        <f>TITRES_STAT!D879</f>
        <v>1.34</v>
      </c>
      <c r="C876" s="2">
        <f t="shared" si="117"/>
        <v>3.0000000000000027E-2</v>
      </c>
      <c r="D876" s="2">
        <f t="shared" si="118"/>
        <v>3.0000000000000027E-2</v>
      </c>
      <c r="E876" s="2">
        <f t="shared" si="119"/>
        <v>0</v>
      </c>
      <c r="F876" s="2">
        <f t="shared" si="123"/>
        <v>1.0460268396149946E-2</v>
      </c>
      <c r="G876" s="2">
        <f t="shared" si="123"/>
        <v>1.0755105072009916E-2</v>
      </c>
      <c r="H876" s="2">
        <f t="shared" si="121"/>
        <v>0.97258635095743695</v>
      </c>
      <c r="I876" s="2">
        <f t="shared" si="122"/>
        <v>49.305134372716886</v>
      </c>
    </row>
    <row r="877" spans="1:9" ht="13.5" x14ac:dyDescent="0.25">
      <c r="A877" s="3">
        <f>TITRES_STAT!B880</f>
        <v>43584</v>
      </c>
      <c r="B877" s="5">
        <f>TITRES_STAT!D880</f>
        <v>1.3</v>
      </c>
      <c r="C877" s="2">
        <f t="shared" si="117"/>
        <v>-4.0000000000000036E-2</v>
      </c>
      <c r="D877" s="2">
        <f t="shared" si="118"/>
        <v>0</v>
      </c>
      <c r="E877" s="2">
        <f t="shared" si="119"/>
        <v>4.0000000000000036E-2</v>
      </c>
      <c r="F877" s="2">
        <f t="shared" ref="F877:G892" si="124">((F876*13)+D877)/14</f>
        <v>9.7131063678535211E-3</v>
      </c>
      <c r="G877" s="2">
        <f t="shared" si="124"/>
        <v>1.2844026138294926E-2</v>
      </c>
      <c r="H877" s="2">
        <f t="shared" si="121"/>
        <v>0.75623533176202007</v>
      </c>
      <c r="I877" s="2">
        <f t="shared" si="122"/>
        <v>43.060022656718438</v>
      </c>
    </row>
    <row r="878" spans="1:9" ht="13.5" x14ac:dyDescent="0.25">
      <c r="A878" s="3">
        <f>TITRES_STAT!B881</f>
        <v>43585</v>
      </c>
      <c r="B878" s="5">
        <f>TITRES_STAT!D881</f>
        <v>1.3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9.0193130558639829E-3</v>
      </c>
      <c r="G878" s="2">
        <f t="shared" si="124"/>
        <v>1.1926595699845289E-2</v>
      </c>
      <c r="H878" s="2">
        <f t="shared" si="121"/>
        <v>0.75623533176201996</v>
      </c>
      <c r="I878" s="2">
        <f t="shared" si="122"/>
        <v>43.060022656718431</v>
      </c>
    </row>
    <row r="879" spans="1:9" ht="13.5" x14ac:dyDescent="0.25">
      <c r="A879" s="3">
        <f>TITRES_STAT!B882</f>
        <v>43587</v>
      </c>
      <c r="B879" s="5">
        <f>TITRES_STAT!D882</f>
        <v>1.3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8.3750764090165554E-3</v>
      </c>
      <c r="G879" s="2">
        <f t="shared" si="124"/>
        <v>1.1074696006999198E-2</v>
      </c>
      <c r="H879" s="2">
        <f t="shared" si="121"/>
        <v>0.75623533176201985</v>
      </c>
      <c r="I879" s="2">
        <f t="shared" si="122"/>
        <v>43.060022656718431</v>
      </c>
    </row>
    <row r="880" spans="1:9" ht="13.5" x14ac:dyDescent="0.25">
      <c r="A880" s="3">
        <f>TITRES_STAT!B883</f>
        <v>43588</v>
      </c>
      <c r="B880" s="5">
        <f>TITRES_STAT!D883</f>
        <v>1.29</v>
      </c>
      <c r="C880" s="2">
        <f t="shared" si="117"/>
        <v>-1.0000000000000009E-2</v>
      </c>
      <c r="D880" s="2">
        <f t="shared" si="118"/>
        <v>0</v>
      </c>
      <c r="E880" s="2">
        <f t="shared" si="119"/>
        <v>1.0000000000000009E-2</v>
      </c>
      <c r="F880" s="2">
        <f t="shared" si="124"/>
        <v>7.7768566655153724E-3</v>
      </c>
      <c r="G880" s="2">
        <f t="shared" si="124"/>
        <v>1.0997932006499256E-2</v>
      </c>
      <c r="H880" s="2">
        <f t="shared" si="121"/>
        <v>0.7071199077171616</v>
      </c>
      <c r="I880" s="2">
        <f t="shared" si="122"/>
        <v>41.421806665165917</v>
      </c>
    </row>
    <row r="881" spans="1:9" ht="13.5" x14ac:dyDescent="0.25">
      <c r="A881" s="3">
        <f>TITRES_STAT!B884</f>
        <v>43591</v>
      </c>
      <c r="B881" s="5">
        <f>TITRES_STAT!D884</f>
        <v>1.26</v>
      </c>
      <c r="C881" s="2">
        <f t="shared" si="117"/>
        <v>-3.0000000000000027E-2</v>
      </c>
      <c r="D881" s="2">
        <f t="shared" si="118"/>
        <v>0</v>
      </c>
      <c r="E881" s="2">
        <f t="shared" si="119"/>
        <v>3.0000000000000027E-2</v>
      </c>
      <c r="F881" s="2">
        <f t="shared" si="124"/>
        <v>7.2213669036928453E-3</v>
      </c>
      <c r="G881" s="2">
        <f t="shared" si="124"/>
        <v>1.2355222577463599E-2</v>
      </c>
      <c r="H881" s="2">
        <f t="shared" si="121"/>
        <v>0.58447890019115445</v>
      </c>
      <c r="I881" s="2">
        <f t="shared" si="122"/>
        <v>36.887767967162063</v>
      </c>
    </row>
    <row r="882" spans="1:9" ht="13.5" x14ac:dyDescent="0.25">
      <c r="A882" s="3">
        <f>TITRES_STAT!B885</f>
        <v>43592</v>
      </c>
      <c r="B882" s="5">
        <f>TITRES_STAT!D885</f>
        <v>1.29</v>
      </c>
      <c r="C882" s="2">
        <f t="shared" si="117"/>
        <v>3.0000000000000027E-2</v>
      </c>
      <c r="D882" s="2">
        <f t="shared" si="118"/>
        <v>3.0000000000000027E-2</v>
      </c>
      <c r="E882" s="2">
        <f t="shared" si="119"/>
        <v>0</v>
      </c>
      <c r="F882" s="2">
        <f t="shared" si="124"/>
        <v>8.8484121248576433E-3</v>
      </c>
      <c r="G882" s="2">
        <f t="shared" si="124"/>
        <v>1.1472706679073342E-2</v>
      </c>
      <c r="H882" s="2">
        <f t="shared" si="121"/>
        <v>0.77125759181113618</v>
      </c>
      <c r="I882" s="2">
        <f t="shared" si="122"/>
        <v>43.542937818689275</v>
      </c>
    </row>
    <row r="883" spans="1:9" ht="13.5" x14ac:dyDescent="0.25">
      <c r="A883" s="3">
        <f>TITRES_STAT!B886</f>
        <v>43593</v>
      </c>
      <c r="B883" s="5">
        <f>TITRES_STAT!D886</f>
        <v>1.24</v>
      </c>
      <c r="C883" s="2">
        <f t="shared" si="117"/>
        <v>-5.0000000000000044E-2</v>
      </c>
      <c r="D883" s="2">
        <f t="shared" si="118"/>
        <v>0</v>
      </c>
      <c r="E883" s="2">
        <f t="shared" si="119"/>
        <v>5.0000000000000044E-2</v>
      </c>
      <c r="F883" s="2">
        <f t="shared" si="124"/>
        <v>8.2163826873678115E-3</v>
      </c>
      <c r="G883" s="2">
        <f t="shared" si="124"/>
        <v>1.4224656201996677E-2</v>
      </c>
      <c r="H883" s="2">
        <f t="shared" si="121"/>
        <v>0.57761555503988204</v>
      </c>
      <c r="I883" s="2">
        <f t="shared" si="122"/>
        <v>36.613201054884371</v>
      </c>
    </row>
    <row r="884" spans="1:9" ht="13.5" x14ac:dyDescent="0.25">
      <c r="A884" s="3">
        <f>TITRES_STAT!B887</f>
        <v>43594</v>
      </c>
      <c r="B884" s="5">
        <f>TITRES_STAT!D887</f>
        <v>1.23</v>
      </c>
      <c r="C884" s="2">
        <f t="shared" si="117"/>
        <v>-1.0000000000000009E-2</v>
      </c>
      <c r="D884" s="2">
        <f t="shared" si="118"/>
        <v>0</v>
      </c>
      <c r="E884" s="2">
        <f t="shared" si="119"/>
        <v>1.0000000000000009E-2</v>
      </c>
      <c r="F884" s="2">
        <f t="shared" si="124"/>
        <v>7.6294982096986822E-3</v>
      </c>
      <c r="G884" s="2">
        <f t="shared" si="124"/>
        <v>1.3922895044711199E-2</v>
      </c>
      <c r="H884" s="2">
        <f t="shared" si="121"/>
        <v>0.54798216787512521</v>
      </c>
      <c r="I884" s="2">
        <f t="shared" si="122"/>
        <v>35.399772636097353</v>
      </c>
    </row>
    <row r="885" spans="1:9" ht="13.5" x14ac:dyDescent="0.25">
      <c r="A885" s="3">
        <f>TITRES_STAT!B888</f>
        <v>43595</v>
      </c>
      <c r="B885" s="5">
        <f>TITRES_STAT!D888</f>
        <v>1.23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7.0845340518630616E-3</v>
      </c>
      <c r="G885" s="2">
        <f t="shared" si="124"/>
        <v>1.2928402541517543E-2</v>
      </c>
      <c r="H885" s="2">
        <f t="shared" si="121"/>
        <v>0.54798216787512521</v>
      </c>
      <c r="I885" s="2">
        <f t="shared" si="122"/>
        <v>35.399772636097353</v>
      </c>
    </row>
    <row r="886" spans="1:9" ht="13.5" x14ac:dyDescent="0.25">
      <c r="A886" s="3">
        <f>TITRES_STAT!B889</f>
        <v>43598</v>
      </c>
      <c r="B886" s="5">
        <f>TITRES_STAT!D889</f>
        <v>1.22</v>
      </c>
      <c r="C886" s="2">
        <f t="shared" si="117"/>
        <v>-1.0000000000000009E-2</v>
      </c>
      <c r="D886" s="2">
        <f t="shared" si="118"/>
        <v>0</v>
      </c>
      <c r="E886" s="2">
        <f t="shared" si="119"/>
        <v>1.0000000000000009E-2</v>
      </c>
      <c r="F886" s="2">
        <f t="shared" si="124"/>
        <v>6.5784959053014139E-3</v>
      </c>
      <c r="G886" s="2">
        <f t="shared" si="124"/>
        <v>1.2719230931409147E-2</v>
      </c>
      <c r="H886" s="2">
        <f t="shared" si="121"/>
        <v>0.51720862218613639</v>
      </c>
      <c r="I886" s="2">
        <f t="shared" si="122"/>
        <v>34.089486088003753</v>
      </c>
    </row>
    <row r="887" spans="1:9" ht="13.5" x14ac:dyDescent="0.25">
      <c r="A887" s="3">
        <f>TITRES_STAT!B890</f>
        <v>43599</v>
      </c>
      <c r="B887" s="5">
        <f>TITRES_STAT!D890</f>
        <v>1.22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6.108603340637027E-3</v>
      </c>
      <c r="G887" s="2">
        <f t="shared" si="124"/>
        <v>1.1810714436308493E-2</v>
      </c>
      <c r="H887" s="2">
        <f t="shared" si="121"/>
        <v>0.5172086221861365</v>
      </c>
      <c r="I887" s="2">
        <f t="shared" si="122"/>
        <v>34.089486088003753</v>
      </c>
    </row>
    <row r="888" spans="1:9" ht="13.5" x14ac:dyDescent="0.25">
      <c r="A888" s="3">
        <f>TITRES_STAT!B891</f>
        <v>43600</v>
      </c>
      <c r="B888" s="5">
        <f>TITRES_STAT!D891</f>
        <v>1.2</v>
      </c>
      <c r="C888" s="2">
        <f t="shared" si="117"/>
        <v>-2.0000000000000018E-2</v>
      </c>
      <c r="D888" s="2">
        <f t="shared" si="118"/>
        <v>0</v>
      </c>
      <c r="E888" s="2">
        <f t="shared" si="119"/>
        <v>2.0000000000000018E-2</v>
      </c>
      <c r="F888" s="2">
        <f t="shared" si="124"/>
        <v>5.6722745305915253E-3</v>
      </c>
      <c r="G888" s="2">
        <f t="shared" si="124"/>
        <v>1.2395663405143602E-2</v>
      </c>
      <c r="H888" s="2">
        <f t="shared" si="121"/>
        <v>0.45760152927658598</v>
      </c>
      <c r="I888" s="2">
        <f t="shared" si="122"/>
        <v>31.394144427365944</v>
      </c>
    </row>
    <row r="889" spans="1:9" ht="13.5" x14ac:dyDescent="0.25">
      <c r="A889" s="3">
        <f>TITRES_STAT!B892</f>
        <v>43601</v>
      </c>
      <c r="B889" s="5">
        <f>TITRES_STAT!D892</f>
        <v>1.22</v>
      </c>
      <c r="C889" s="2">
        <f t="shared" si="117"/>
        <v>2.0000000000000018E-2</v>
      </c>
      <c r="D889" s="2">
        <f t="shared" si="118"/>
        <v>2.0000000000000018E-2</v>
      </c>
      <c r="E889" s="2">
        <f t="shared" si="119"/>
        <v>0</v>
      </c>
      <c r="F889" s="2">
        <f t="shared" si="124"/>
        <v>6.6956834926921319E-3</v>
      </c>
      <c r="G889" s="2">
        <f t="shared" si="124"/>
        <v>1.1510258876204773E-2</v>
      </c>
      <c r="H889" s="2">
        <f t="shared" si="121"/>
        <v>0.58171441361185705</v>
      </c>
      <c r="I889" s="2">
        <f t="shared" si="122"/>
        <v>36.777461759579452</v>
      </c>
    </row>
    <row r="890" spans="1:9" ht="13.5" x14ac:dyDescent="0.25">
      <c r="A890" s="3">
        <f>TITRES_STAT!B893</f>
        <v>43602</v>
      </c>
      <c r="B890" s="5">
        <f>TITRES_STAT!D893</f>
        <v>1.22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6.2174203860712656E-3</v>
      </c>
      <c r="G890" s="2">
        <f t="shared" si="124"/>
        <v>1.0688097527904433E-2</v>
      </c>
      <c r="H890" s="2">
        <f t="shared" si="121"/>
        <v>0.58171441361185705</v>
      </c>
      <c r="I890" s="2">
        <f t="shared" si="122"/>
        <v>36.777461759579452</v>
      </c>
    </row>
    <row r="891" spans="1:9" ht="13.5" x14ac:dyDescent="0.25">
      <c r="A891" s="3">
        <f>TITRES_STAT!B894</f>
        <v>43605</v>
      </c>
      <c r="B891" s="5">
        <f>TITRES_STAT!D894</f>
        <v>1.22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5.7733189299233184E-3</v>
      </c>
      <c r="G891" s="2">
        <f t="shared" si="124"/>
        <v>9.9246619901969726E-3</v>
      </c>
      <c r="H891" s="2">
        <f t="shared" si="121"/>
        <v>0.58171441361185705</v>
      </c>
      <c r="I891" s="2">
        <f t="shared" si="122"/>
        <v>36.777461759579452</v>
      </c>
    </row>
    <row r="892" spans="1:9" ht="13.5" x14ac:dyDescent="0.25">
      <c r="A892" s="3">
        <f>TITRES_STAT!B895</f>
        <v>43606</v>
      </c>
      <c r="B892" s="5">
        <f>TITRES_STAT!D895</f>
        <v>1.22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5.3609390063573672E-3</v>
      </c>
      <c r="G892" s="2">
        <f t="shared" si="124"/>
        <v>9.2157575623257604E-3</v>
      </c>
      <c r="H892" s="2">
        <f t="shared" si="121"/>
        <v>0.58171441361185705</v>
      </c>
      <c r="I892" s="2">
        <f t="shared" si="122"/>
        <v>36.777461759579452</v>
      </c>
    </row>
    <row r="893" spans="1:9" ht="13.5" x14ac:dyDescent="0.25">
      <c r="A893" s="3">
        <f>TITRES_STAT!B896</f>
        <v>43607</v>
      </c>
      <c r="B893" s="5">
        <f>TITRES_STAT!D896</f>
        <v>1.2</v>
      </c>
      <c r="C893" s="2">
        <f t="shared" si="117"/>
        <v>-2.0000000000000018E-2</v>
      </c>
      <c r="D893" s="2">
        <f t="shared" si="118"/>
        <v>0</v>
      </c>
      <c r="E893" s="2">
        <f t="shared" si="119"/>
        <v>2.0000000000000018E-2</v>
      </c>
      <c r="F893" s="2">
        <f t="shared" ref="F893:G908" si="125">((F892*13)+D893)/14</f>
        <v>4.9780147916175547E-3</v>
      </c>
      <c r="G893" s="2">
        <f t="shared" si="125"/>
        <v>9.9860605935882078E-3</v>
      </c>
      <c r="H893" s="2">
        <f t="shared" si="121"/>
        <v>0.49849635348836252</v>
      </c>
      <c r="I893" s="2">
        <f t="shared" si="122"/>
        <v>33.26643754106631</v>
      </c>
    </row>
    <row r="894" spans="1:9" ht="13.5" x14ac:dyDescent="0.25">
      <c r="A894" s="3">
        <f>TITRES_STAT!B897</f>
        <v>43608</v>
      </c>
      <c r="B894" s="5">
        <f>TITRES_STAT!D897</f>
        <v>1.22</v>
      </c>
      <c r="C894" s="2">
        <f t="shared" si="117"/>
        <v>2.0000000000000018E-2</v>
      </c>
      <c r="D894" s="2">
        <f t="shared" si="118"/>
        <v>2.0000000000000018E-2</v>
      </c>
      <c r="E894" s="2">
        <f t="shared" si="119"/>
        <v>0</v>
      </c>
      <c r="F894" s="2">
        <f t="shared" si="125"/>
        <v>6.0510137350734449E-3</v>
      </c>
      <c r="G894" s="2">
        <f t="shared" si="125"/>
        <v>9.2727705511890506E-3</v>
      </c>
      <c r="H894" s="2">
        <f t="shared" si="121"/>
        <v>0.65255725909205431</v>
      </c>
      <c r="I894" s="2">
        <f t="shared" si="122"/>
        <v>39.48772458574787</v>
      </c>
    </row>
    <row r="895" spans="1:9" ht="13.5" x14ac:dyDescent="0.25">
      <c r="A895" s="3">
        <f>TITRES_STAT!B898</f>
        <v>43609</v>
      </c>
      <c r="B895" s="5">
        <f>TITRES_STAT!D898</f>
        <v>1.22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5.6187984682824843E-3</v>
      </c>
      <c r="G895" s="2">
        <f t="shared" si="125"/>
        <v>8.6104297975326902E-3</v>
      </c>
      <c r="H895" s="2">
        <f t="shared" si="121"/>
        <v>0.65255725909205431</v>
      </c>
      <c r="I895" s="2">
        <f t="shared" si="122"/>
        <v>39.48772458574787</v>
      </c>
    </row>
    <row r="896" spans="1:9" ht="13.5" x14ac:dyDescent="0.25">
      <c r="A896" s="3">
        <f>TITRES_STAT!B899</f>
        <v>43612</v>
      </c>
      <c r="B896" s="5">
        <f>TITRES_STAT!D899</f>
        <v>1.24</v>
      </c>
      <c r="C896" s="2">
        <f t="shared" si="117"/>
        <v>2.0000000000000018E-2</v>
      </c>
      <c r="D896" s="2">
        <f t="shared" si="118"/>
        <v>2.0000000000000018E-2</v>
      </c>
      <c r="E896" s="2">
        <f t="shared" si="119"/>
        <v>0</v>
      </c>
      <c r="F896" s="2">
        <f t="shared" si="125"/>
        <v>6.6460271491194508E-3</v>
      </c>
      <c r="G896" s="2">
        <f t="shared" si="125"/>
        <v>7.9953990977089263E-3</v>
      </c>
      <c r="H896" s="2">
        <f t="shared" si="121"/>
        <v>0.83123144547266736</v>
      </c>
      <c r="I896" s="2">
        <f t="shared" si="122"/>
        <v>45.391938169678738</v>
      </c>
    </row>
    <row r="897" spans="1:9" ht="13.5" x14ac:dyDescent="0.25">
      <c r="A897" s="3">
        <f>TITRES_STAT!B900</f>
        <v>43613</v>
      </c>
      <c r="B897" s="5">
        <f>TITRES_STAT!D900</f>
        <v>1.24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6.1713109241823471E-3</v>
      </c>
      <c r="G897" s="2">
        <f t="shared" si="125"/>
        <v>7.4242991621582891E-3</v>
      </c>
      <c r="H897" s="2">
        <f t="shared" si="121"/>
        <v>0.83123144547266725</v>
      </c>
      <c r="I897" s="2">
        <f t="shared" si="122"/>
        <v>45.391938169678731</v>
      </c>
    </row>
    <row r="898" spans="1:9" ht="13.5" x14ac:dyDescent="0.25">
      <c r="A898" s="3">
        <f>TITRES_STAT!B901</f>
        <v>43614</v>
      </c>
      <c r="B898" s="5">
        <f>TITRES_STAT!D901</f>
        <v>1.21</v>
      </c>
      <c r="C898" s="2">
        <f t="shared" si="117"/>
        <v>-3.0000000000000027E-2</v>
      </c>
      <c r="D898" s="2">
        <f t="shared" si="118"/>
        <v>0</v>
      </c>
      <c r="E898" s="2">
        <f t="shared" si="119"/>
        <v>3.0000000000000027E-2</v>
      </c>
      <c r="F898" s="2">
        <f t="shared" si="125"/>
        <v>5.7305030010264659E-3</v>
      </c>
      <c r="G898" s="2">
        <f t="shared" si="125"/>
        <v>9.0368492220041265E-3</v>
      </c>
      <c r="H898" s="2">
        <f t="shared" si="121"/>
        <v>0.63412621592413787</v>
      </c>
      <c r="I898" s="2">
        <f t="shared" si="122"/>
        <v>38.8052164970332</v>
      </c>
    </row>
    <row r="899" spans="1:9" ht="13.5" x14ac:dyDescent="0.25">
      <c r="A899" s="3">
        <f>TITRES_STAT!B902</f>
        <v>43615</v>
      </c>
      <c r="B899" s="5">
        <f>TITRES_STAT!D902</f>
        <v>1.21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5.3211813580960046E-3</v>
      </c>
      <c r="G899" s="2">
        <f t="shared" si="125"/>
        <v>8.3913599918609746E-3</v>
      </c>
      <c r="H899" s="2">
        <f t="shared" si="121"/>
        <v>0.63412621592413787</v>
      </c>
      <c r="I899" s="2">
        <f t="shared" si="122"/>
        <v>38.8052164970332</v>
      </c>
    </row>
    <row r="900" spans="1:9" ht="13.5" x14ac:dyDescent="0.25">
      <c r="A900" s="3">
        <f>TITRES_STAT!B903</f>
        <v>43616</v>
      </c>
      <c r="B900" s="5">
        <f>TITRES_STAT!D903</f>
        <v>1.22</v>
      </c>
      <c r="C900" s="2">
        <f t="shared" si="126"/>
        <v>1.0000000000000009E-2</v>
      </c>
      <c r="D900" s="2">
        <f t="shared" si="127"/>
        <v>1.0000000000000009E-2</v>
      </c>
      <c r="E900" s="2">
        <f t="shared" si="128"/>
        <v>0</v>
      </c>
      <c r="F900" s="2">
        <f t="shared" si="125"/>
        <v>5.6553826896605765E-3</v>
      </c>
      <c r="G900" s="2">
        <f t="shared" si="125"/>
        <v>7.7919771352994768E-3</v>
      </c>
      <c r="H900" s="2">
        <f t="shared" si="121"/>
        <v>0.72579559609336786</v>
      </c>
      <c r="I900" s="2">
        <f t="shared" si="122"/>
        <v>42.055710290160071</v>
      </c>
    </row>
    <row r="901" spans="1:9" ht="13.5" x14ac:dyDescent="0.25">
      <c r="A901" s="3">
        <f>TITRES_STAT!B904</f>
        <v>43619</v>
      </c>
      <c r="B901" s="5">
        <f>TITRES_STAT!D904</f>
        <v>1.24</v>
      </c>
      <c r="C901" s="2">
        <f t="shared" si="126"/>
        <v>2.0000000000000018E-2</v>
      </c>
      <c r="D901" s="2">
        <f t="shared" si="127"/>
        <v>2.0000000000000018E-2</v>
      </c>
      <c r="E901" s="2">
        <f t="shared" si="128"/>
        <v>0</v>
      </c>
      <c r="F901" s="2">
        <f t="shared" si="125"/>
        <v>6.6799982118276799E-3</v>
      </c>
      <c r="G901" s="2">
        <f t="shared" si="125"/>
        <v>7.2354073399209431E-3</v>
      </c>
      <c r="H901" s="2">
        <f t="shared" si="121"/>
        <v>0.92323733799632468</v>
      </c>
      <c r="I901" s="2">
        <f t="shared" si="122"/>
        <v>48.004337257624982</v>
      </c>
    </row>
    <row r="902" spans="1:9" ht="13.5" x14ac:dyDescent="0.25">
      <c r="A902" s="3">
        <f>TITRES_STAT!B905</f>
        <v>43623</v>
      </c>
      <c r="B902" s="5">
        <f>TITRES_STAT!D905</f>
        <v>1.24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6.2028554824114174E-3</v>
      </c>
      <c r="G902" s="2">
        <f t="shared" si="125"/>
        <v>6.7185925299265902E-3</v>
      </c>
      <c r="H902" s="2">
        <f t="shared" si="121"/>
        <v>0.92323733799632468</v>
      </c>
      <c r="I902" s="2">
        <f t="shared" si="122"/>
        <v>48.004337257624982</v>
      </c>
    </row>
    <row r="903" spans="1:9" ht="13.5" x14ac:dyDescent="0.25">
      <c r="A903" s="3">
        <f>TITRES_STAT!B906</f>
        <v>43626</v>
      </c>
      <c r="B903" s="5">
        <f>TITRES_STAT!D906</f>
        <v>1.22</v>
      </c>
      <c r="C903" s="2">
        <f t="shared" si="126"/>
        <v>-2.0000000000000018E-2</v>
      </c>
      <c r="D903" s="2">
        <f t="shared" si="127"/>
        <v>0</v>
      </c>
      <c r="E903" s="2">
        <f t="shared" si="128"/>
        <v>2.0000000000000018E-2</v>
      </c>
      <c r="F903" s="2">
        <f t="shared" si="125"/>
        <v>5.7597943765248872E-3</v>
      </c>
      <c r="G903" s="2">
        <f t="shared" si="125"/>
        <v>7.6672644920746926E-3</v>
      </c>
      <c r="H903" s="2">
        <f t="shared" si="121"/>
        <v>0.7512189494021666</v>
      </c>
      <c r="I903" s="2">
        <f t="shared" si="122"/>
        <v>42.896917581814584</v>
      </c>
    </row>
    <row r="904" spans="1:9" ht="13.5" x14ac:dyDescent="0.25">
      <c r="A904" s="3">
        <f>TITRES_STAT!B907</f>
        <v>43627</v>
      </c>
      <c r="B904" s="5">
        <f>TITRES_STAT!D907</f>
        <v>1.21</v>
      </c>
      <c r="C904" s="2">
        <f t="shared" si="126"/>
        <v>-1.0000000000000009E-2</v>
      </c>
      <c r="D904" s="2">
        <f t="shared" si="127"/>
        <v>0</v>
      </c>
      <c r="E904" s="2">
        <f t="shared" si="128"/>
        <v>1.0000000000000009E-2</v>
      </c>
      <c r="F904" s="2">
        <f t="shared" si="125"/>
        <v>5.3483804924873953E-3</v>
      </c>
      <c r="G904" s="2">
        <f t="shared" si="125"/>
        <v>7.8338884569265008E-3</v>
      </c>
      <c r="H904" s="2">
        <f t="shared" si="121"/>
        <v>0.6827235952994084</v>
      </c>
      <c r="I904" s="2">
        <f t="shared" si="122"/>
        <v>40.572533552542886</v>
      </c>
    </row>
    <row r="905" spans="1:9" ht="13.5" x14ac:dyDescent="0.25">
      <c r="A905" s="3">
        <f>TITRES_STAT!B908</f>
        <v>43628</v>
      </c>
      <c r="B905" s="5">
        <f>TITRES_STAT!D908</f>
        <v>1.2</v>
      </c>
      <c r="C905" s="2">
        <f t="shared" si="126"/>
        <v>-1.0000000000000009E-2</v>
      </c>
      <c r="D905" s="2">
        <f t="shared" si="127"/>
        <v>0</v>
      </c>
      <c r="E905" s="2">
        <f t="shared" si="128"/>
        <v>1.0000000000000009E-2</v>
      </c>
      <c r="F905" s="2">
        <f t="shared" si="125"/>
        <v>4.9663533144525818E-3</v>
      </c>
      <c r="G905" s="2">
        <f t="shared" si="125"/>
        <v>7.9886107100031797E-3</v>
      </c>
      <c r="H905" s="2">
        <f t="shared" si="121"/>
        <v>0.6216792249287868</v>
      </c>
      <c r="I905" s="2">
        <f t="shared" si="122"/>
        <v>38.335523781288295</v>
      </c>
    </row>
    <row r="906" spans="1:9" ht="13.5" x14ac:dyDescent="0.25">
      <c r="A906" s="3">
        <f>TITRES_STAT!B909</f>
        <v>43629</v>
      </c>
      <c r="B906" s="5">
        <f>TITRES_STAT!D909</f>
        <v>1.2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4.6116137919916828E-3</v>
      </c>
      <c r="G906" s="2">
        <f t="shared" si="125"/>
        <v>7.4179956592886672E-3</v>
      </c>
      <c r="H906" s="2">
        <f t="shared" si="121"/>
        <v>0.62167922492878669</v>
      </c>
      <c r="I906" s="2">
        <f t="shared" si="122"/>
        <v>38.335523781288288</v>
      </c>
    </row>
    <row r="907" spans="1:9" ht="13.5" x14ac:dyDescent="0.25">
      <c r="A907" s="3">
        <f>TITRES_STAT!B910</f>
        <v>43630</v>
      </c>
      <c r="B907" s="5">
        <f>TITRES_STAT!D910</f>
        <v>1.21</v>
      </c>
      <c r="C907" s="2">
        <f t="shared" si="126"/>
        <v>1.0000000000000009E-2</v>
      </c>
      <c r="D907" s="2">
        <f t="shared" si="127"/>
        <v>1.0000000000000009E-2</v>
      </c>
      <c r="E907" s="2">
        <f t="shared" si="128"/>
        <v>0</v>
      </c>
      <c r="F907" s="2">
        <f t="shared" si="125"/>
        <v>4.9964985211351353E-3</v>
      </c>
      <c r="G907" s="2">
        <f t="shared" si="125"/>
        <v>6.8881388264823342E-3</v>
      </c>
      <c r="H907" s="2">
        <f t="shared" si="121"/>
        <v>0.72537715150650783</v>
      </c>
      <c r="I907" s="2">
        <f t="shared" si="122"/>
        <v>42.041657435485739</v>
      </c>
    </row>
    <row r="908" spans="1:9" ht="13.5" x14ac:dyDescent="0.25">
      <c r="A908" s="3">
        <f>TITRES_STAT!B911</f>
        <v>43633</v>
      </c>
      <c r="B908" s="5">
        <f>TITRES_STAT!D911</f>
        <v>1.2</v>
      </c>
      <c r="C908" s="2">
        <f t="shared" si="126"/>
        <v>-1.0000000000000009E-2</v>
      </c>
      <c r="D908" s="2">
        <f t="shared" si="127"/>
        <v>0</v>
      </c>
      <c r="E908" s="2">
        <f t="shared" si="128"/>
        <v>1.0000000000000009E-2</v>
      </c>
      <c r="F908" s="2">
        <f t="shared" si="125"/>
        <v>4.639605769625482E-3</v>
      </c>
      <c r="G908" s="2">
        <f t="shared" si="125"/>
        <v>7.11041462459074E-3</v>
      </c>
      <c r="H908" s="2">
        <f t="shared" si="121"/>
        <v>0.65250847026273484</v>
      </c>
      <c r="I908" s="2">
        <f t="shared" si="122"/>
        <v>39.485938015131111</v>
      </c>
    </row>
    <row r="909" spans="1:9" ht="13.5" x14ac:dyDescent="0.25">
      <c r="A909" s="3">
        <f>TITRES_STAT!B912</f>
        <v>43634</v>
      </c>
      <c r="B909" s="5">
        <f>TITRES_STAT!D912</f>
        <v>1.22</v>
      </c>
      <c r="C909" s="2">
        <f t="shared" si="126"/>
        <v>2.0000000000000018E-2</v>
      </c>
      <c r="D909" s="2">
        <f t="shared" si="127"/>
        <v>2.0000000000000018E-2</v>
      </c>
      <c r="E909" s="2">
        <f t="shared" si="128"/>
        <v>0</v>
      </c>
      <c r="F909" s="2">
        <f t="shared" ref="F909:G924" si="129">((F908*13)+D909)/14</f>
        <v>5.7367767860808062E-3</v>
      </c>
      <c r="G909" s="2">
        <f t="shared" si="129"/>
        <v>6.6025278656914018E-3</v>
      </c>
      <c r="H909" s="2">
        <f t="shared" si="121"/>
        <v>0.8688758158660288</v>
      </c>
      <c r="I909" s="2">
        <f t="shared" si="122"/>
        <v>46.491896812490751</v>
      </c>
    </row>
    <row r="910" spans="1:9" ht="13.5" x14ac:dyDescent="0.25">
      <c r="A910" s="3">
        <f>TITRES_STAT!B913</f>
        <v>43635</v>
      </c>
      <c r="B910" s="5">
        <f>TITRES_STAT!D913</f>
        <v>1.19</v>
      </c>
      <c r="C910" s="2">
        <f t="shared" si="126"/>
        <v>-3.0000000000000027E-2</v>
      </c>
      <c r="D910" s="2">
        <f t="shared" si="127"/>
        <v>0</v>
      </c>
      <c r="E910" s="2">
        <f t="shared" si="128"/>
        <v>3.0000000000000027E-2</v>
      </c>
      <c r="F910" s="2">
        <f t="shared" si="129"/>
        <v>5.3270070156464632E-3</v>
      </c>
      <c r="G910" s="2">
        <f t="shared" si="129"/>
        <v>8.2737758752848747E-3</v>
      </c>
      <c r="H910" s="2">
        <f t="shared" si="121"/>
        <v>0.64384231527942481</v>
      </c>
      <c r="I910" s="2">
        <f t="shared" si="122"/>
        <v>39.166914569295699</v>
      </c>
    </row>
    <row r="911" spans="1:9" ht="13.5" x14ac:dyDescent="0.25">
      <c r="A911" s="3">
        <f>TITRES_STAT!B914</f>
        <v>43636</v>
      </c>
      <c r="B911" s="5">
        <f>TITRES_STAT!D914</f>
        <v>1.21</v>
      </c>
      <c r="C911" s="2">
        <f t="shared" si="126"/>
        <v>2.0000000000000018E-2</v>
      </c>
      <c r="D911" s="2">
        <f t="shared" si="127"/>
        <v>2.0000000000000018E-2</v>
      </c>
      <c r="E911" s="2">
        <f t="shared" si="128"/>
        <v>0</v>
      </c>
      <c r="F911" s="2">
        <f t="shared" si="129"/>
        <v>6.3750779431002878E-3</v>
      </c>
      <c r="G911" s="2">
        <f t="shared" si="129"/>
        <v>7.6827918841930977E-3</v>
      </c>
      <c r="H911" s="2">
        <f t="shared" si="121"/>
        <v>0.82978662434116479</v>
      </c>
      <c r="I911" s="2">
        <f t="shared" si="122"/>
        <v>45.348818999042514</v>
      </c>
    </row>
    <row r="912" spans="1:9" ht="13.5" x14ac:dyDescent="0.25">
      <c r="A912" s="3">
        <f>TITRES_STAT!B915</f>
        <v>43637</v>
      </c>
      <c r="B912" s="5">
        <f>TITRES_STAT!D915</f>
        <v>1.19</v>
      </c>
      <c r="C912" s="2">
        <f t="shared" si="126"/>
        <v>-2.0000000000000018E-2</v>
      </c>
      <c r="D912" s="2">
        <f t="shared" si="127"/>
        <v>0</v>
      </c>
      <c r="E912" s="2">
        <f t="shared" si="128"/>
        <v>2.0000000000000018E-2</v>
      </c>
      <c r="F912" s="2">
        <f t="shared" si="129"/>
        <v>5.9197152328788385E-3</v>
      </c>
      <c r="G912" s="2">
        <f t="shared" si="129"/>
        <v>8.5625924638935928E-3</v>
      </c>
      <c r="H912" s="2">
        <f t="shared" si="121"/>
        <v>0.69134613819831592</v>
      </c>
      <c r="I912" s="2">
        <f t="shared" si="122"/>
        <v>40.875496894725714</v>
      </c>
    </row>
    <row r="913" spans="1:9" ht="13.5" x14ac:dyDescent="0.25">
      <c r="A913" s="3">
        <f>TITRES_STAT!B916</f>
        <v>43640</v>
      </c>
      <c r="B913" s="5">
        <f>TITRES_STAT!D916</f>
        <v>1.17</v>
      </c>
      <c r="C913" s="2">
        <f t="shared" si="126"/>
        <v>-2.0000000000000018E-2</v>
      </c>
      <c r="D913" s="2">
        <f t="shared" si="127"/>
        <v>0</v>
      </c>
      <c r="E913" s="2">
        <f t="shared" si="128"/>
        <v>2.0000000000000018E-2</v>
      </c>
      <c r="F913" s="2">
        <f t="shared" si="129"/>
        <v>5.4968784305303503E-3</v>
      </c>
      <c r="G913" s="2">
        <f t="shared" si="129"/>
        <v>9.3795501450440501E-3</v>
      </c>
      <c r="H913" s="2">
        <f t="shared" ref="H913:H976" si="130">F913/G913</f>
        <v>0.58604926094827492</v>
      </c>
      <c r="I913" s="2">
        <f t="shared" ref="I913:I976" si="131">IF(G913=0,100,100-(100/(1+H913)))</f>
        <v>36.950255920669512</v>
      </c>
    </row>
    <row r="914" spans="1:9" ht="13.5" x14ac:dyDescent="0.25">
      <c r="A914" s="3">
        <f>TITRES_STAT!B917</f>
        <v>43641</v>
      </c>
      <c r="B914" s="5">
        <f>TITRES_STAT!D917</f>
        <v>1.2</v>
      </c>
      <c r="C914" s="2">
        <f t="shared" si="126"/>
        <v>3.0000000000000027E-2</v>
      </c>
      <c r="D914" s="2">
        <f t="shared" si="127"/>
        <v>3.0000000000000027E-2</v>
      </c>
      <c r="E914" s="2">
        <f t="shared" si="128"/>
        <v>0</v>
      </c>
      <c r="F914" s="2">
        <f t="shared" si="129"/>
        <v>7.2471013997781842E-3</v>
      </c>
      <c r="G914" s="2">
        <f t="shared" si="129"/>
        <v>8.7095822775409039E-3</v>
      </c>
      <c r="H914" s="2">
        <f t="shared" si="130"/>
        <v>0.83208369458384146</v>
      </c>
      <c r="I914" s="2">
        <f t="shared" si="131"/>
        <v>45.417340760343897</v>
      </c>
    </row>
    <row r="915" spans="1:9" ht="13.5" x14ac:dyDescent="0.25">
      <c r="A915" s="3">
        <f>TITRES_STAT!B918</f>
        <v>43642</v>
      </c>
      <c r="B915" s="5">
        <f>TITRES_STAT!D918</f>
        <v>1.24</v>
      </c>
      <c r="C915" s="2">
        <f t="shared" si="126"/>
        <v>4.0000000000000036E-2</v>
      </c>
      <c r="D915" s="2">
        <f t="shared" si="127"/>
        <v>4.0000000000000036E-2</v>
      </c>
      <c r="E915" s="2">
        <f t="shared" si="128"/>
        <v>0</v>
      </c>
      <c r="F915" s="2">
        <f t="shared" si="129"/>
        <v>9.5865941569368875E-3</v>
      </c>
      <c r="G915" s="2">
        <f t="shared" si="129"/>
        <v>8.0874692577165529E-3</v>
      </c>
      <c r="H915" s="2">
        <f t="shared" si="130"/>
        <v>1.1853639069836295</v>
      </c>
      <c r="I915" s="2">
        <f t="shared" si="131"/>
        <v>54.241030667507445</v>
      </c>
    </row>
    <row r="916" spans="1:9" ht="13.5" x14ac:dyDescent="0.25">
      <c r="A916" s="3">
        <f>TITRES_STAT!B919</f>
        <v>43643</v>
      </c>
      <c r="B916" s="5">
        <f>TITRES_STAT!D919</f>
        <v>1.21</v>
      </c>
      <c r="C916" s="2">
        <f t="shared" si="126"/>
        <v>-3.0000000000000027E-2</v>
      </c>
      <c r="D916" s="2">
        <f t="shared" si="127"/>
        <v>0</v>
      </c>
      <c r="E916" s="2">
        <f t="shared" si="128"/>
        <v>3.0000000000000027E-2</v>
      </c>
      <c r="F916" s="2">
        <f t="shared" si="129"/>
        <v>8.9018374314413957E-3</v>
      </c>
      <c r="G916" s="2">
        <f t="shared" si="129"/>
        <v>9.6526500250225158E-3</v>
      </c>
      <c r="H916" s="2">
        <f t="shared" si="130"/>
        <v>0.92221694647223385</v>
      </c>
      <c r="I916" s="2">
        <f t="shared" si="131"/>
        <v>47.976735829155025</v>
      </c>
    </row>
    <row r="917" spans="1:9" ht="13.5" x14ac:dyDescent="0.25">
      <c r="A917" s="3">
        <f>TITRES_STAT!B920</f>
        <v>43644</v>
      </c>
      <c r="B917" s="5">
        <f>TITRES_STAT!D920</f>
        <v>1.18</v>
      </c>
      <c r="C917" s="2">
        <f t="shared" si="126"/>
        <v>-3.0000000000000027E-2</v>
      </c>
      <c r="D917" s="2">
        <f t="shared" si="127"/>
        <v>0</v>
      </c>
      <c r="E917" s="2">
        <f t="shared" si="128"/>
        <v>3.0000000000000027E-2</v>
      </c>
      <c r="F917" s="2">
        <f t="shared" si="129"/>
        <v>8.2659919006241537E-3</v>
      </c>
      <c r="G917" s="2">
        <f t="shared" si="129"/>
        <v>1.1106032166092338E-2</v>
      </c>
      <c r="H917" s="2">
        <f t="shared" si="130"/>
        <v>0.74427948496862195</v>
      </c>
      <c r="I917" s="2">
        <f t="shared" si="131"/>
        <v>42.669737928036852</v>
      </c>
    </row>
    <row r="918" spans="1:9" ht="13.5" x14ac:dyDescent="0.25">
      <c r="A918" s="3">
        <f>TITRES_STAT!B921</f>
        <v>43647</v>
      </c>
      <c r="B918" s="5">
        <f>TITRES_STAT!D921</f>
        <v>1.23</v>
      </c>
      <c r="C918" s="2">
        <f t="shared" si="126"/>
        <v>5.0000000000000044E-2</v>
      </c>
      <c r="D918" s="2">
        <f t="shared" si="127"/>
        <v>5.0000000000000044E-2</v>
      </c>
      <c r="E918" s="2">
        <f t="shared" si="128"/>
        <v>0</v>
      </c>
      <c r="F918" s="2">
        <f t="shared" si="129"/>
        <v>1.1246992479151004E-2</v>
      </c>
      <c r="G918" s="2">
        <f t="shared" si="129"/>
        <v>1.0312744154228599E-2</v>
      </c>
      <c r="H918" s="2">
        <f t="shared" si="130"/>
        <v>1.0905916321544087</v>
      </c>
      <c r="I918" s="2">
        <f t="shared" si="131"/>
        <v>52.166650596918629</v>
      </c>
    </row>
    <row r="919" spans="1:9" ht="13.5" x14ac:dyDescent="0.25">
      <c r="A919" s="3">
        <f>TITRES_STAT!B922</f>
        <v>43648</v>
      </c>
      <c r="B919" s="5">
        <f>TITRES_STAT!D922</f>
        <v>1.24</v>
      </c>
      <c r="C919" s="2">
        <f t="shared" si="126"/>
        <v>1.0000000000000009E-2</v>
      </c>
      <c r="D919" s="2">
        <f t="shared" si="127"/>
        <v>1.0000000000000009E-2</v>
      </c>
      <c r="E919" s="2">
        <f t="shared" si="128"/>
        <v>0</v>
      </c>
      <c r="F919" s="2">
        <f t="shared" si="129"/>
        <v>1.1157921587783075E-2</v>
      </c>
      <c r="G919" s="2">
        <f t="shared" si="129"/>
        <v>9.5761195717836995E-3</v>
      </c>
      <c r="H919" s="2">
        <f t="shared" si="130"/>
        <v>1.1651819407790394</v>
      </c>
      <c r="I919" s="2">
        <f t="shared" si="131"/>
        <v>53.814504861416083</v>
      </c>
    </row>
    <row r="920" spans="1:9" ht="13.5" x14ac:dyDescent="0.25">
      <c r="A920" s="3">
        <f>TITRES_STAT!B923</f>
        <v>43649</v>
      </c>
      <c r="B920" s="5">
        <f>TITRES_STAT!D923</f>
        <v>1.26</v>
      </c>
      <c r="C920" s="2">
        <f t="shared" si="126"/>
        <v>2.0000000000000018E-2</v>
      </c>
      <c r="D920" s="2">
        <f t="shared" si="127"/>
        <v>2.0000000000000018E-2</v>
      </c>
      <c r="E920" s="2">
        <f t="shared" si="128"/>
        <v>0</v>
      </c>
      <c r="F920" s="2">
        <f t="shared" si="129"/>
        <v>1.1789498617227142E-2</v>
      </c>
      <c r="G920" s="2">
        <f t="shared" si="129"/>
        <v>8.8921110309420071E-3</v>
      </c>
      <c r="H920" s="2">
        <f t="shared" si="130"/>
        <v>1.3258379901243982</v>
      </c>
      <c r="I920" s="2">
        <f t="shared" si="131"/>
        <v>57.004743913976803</v>
      </c>
    </row>
    <row r="921" spans="1:9" ht="13.5" x14ac:dyDescent="0.25">
      <c r="A921" s="3">
        <f>TITRES_STAT!B924</f>
        <v>43650</v>
      </c>
      <c r="B921" s="5">
        <f>TITRES_STAT!D924</f>
        <v>1.23</v>
      </c>
      <c r="C921" s="2">
        <f t="shared" si="126"/>
        <v>-3.0000000000000027E-2</v>
      </c>
      <c r="D921" s="2">
        <f t="shared" si="127"/>
        <v>0</v>
      </c>
      <c r="E921" s="2">
        <f t="shared" si="128"/>
        <v>3.0000000000000027E-2</v>
      </c>
      <c r="F921" s="2">
        <f t="shared" si="129"/>
        <v>1.094739157313949E-2</v>
      </c>
      <c r="G921" s="2">
        <f t="shared" si="129"/>
        <v>1.0399817385874723E-2</v>
      </c>
      <c r="H921" s="2">
        <f t="shared" si="130"/>
        <v>1.05265228868427</v>
      </c>
      <c r="I921" s="2">
        <f t="shared" si="131"/>
        <v>51.2825428099666</v>
      </c>
    </row>
    <row r="922" spans="1:9" ht="13.5" x14ac:dyDescent="0.25">
      <c r="A922" s="3">
        <f>TITRES_STAT!B925</f>
        <v>43651</v>
      </c>
      <c r="B922" s="5">
        <f>TITRES_STAT!D925</f>
        <v>1.22</v>
      </c>
      <c r="C922" s="2">
        <f t="shared" si="126"/>
        <v>-1.0000000000000009E-2</v>
      </c>
      <c r="D922" s="2">
        <f t="shared" si="127"/>
        <v>0</v>
      </c>
      <c r="E922" s="2">
        <f t="shared" si="128"/>
        <v>1.0000000000000009E-2</v>
      </c>
      <c r="F922" s="2">
        <f t="shared" si="129"/>
        <v>1.0165435032200954E-2</v>
      </c>
      <c r="G922" s="2">
        <f t="shared" si="129"/>
        <v>1.0371259001169386E-2</v>
      </c>
      <c r="H922" s="2">
        <f t="shared" si="130"/>
        <v>0.98015438926506171</v>
      </c>
      <c r="I922" s="2">
        <f t="shared" si="131"/>
        <v>49.498887287715377</v>
      </c>
    </row>
    <row r="923" spans="1:9" ht="13.5" x14ac:dyDescent="0.25">
      <c r="A923" s="3">
        <f>TITRES_STAT!B926</f>
        <v>43654</v>
      </c>
      <c r="B923" s="5">
        <f>TITRES_STAT!D926</f>
        <v>1.24</v>
      </c>
      <c r="C923" s="2">
        <f t="shared" si="126"/>
        <v>2.0000000000000018E-2</v>
      </c>
      <c r="D923" s="2">
        <f t="shared" si="127"/>
        <v>2.0000000000000018E-2</v>
      </c>
      <c r="E923" s="2">
        <f t="shared" si="128"/>
        <v>0</v>
      </c>
      <c r="F923" s="2">
        <f t="shared" si="129"/>
        <v>1.0867903958472315E-2</v>
      </c>
      <c r="G923" s="2">
        <f t="shared" si="129"/>
        <v>9.630454786800146E-3</v>
      </c>
      <c r="H923" s="2">
        <f t="shared" si="130"/>
        <v>1.128493326542404</v>
      </c>
      <c r="I923" s="2">
        <f t="shared" si="131"/>
        <v>53.018410368970542</v>
      </c>
    </row>
    <row r="924" spans="1:9" ht="13.5" x14ac:dyDescent="0.25">
      <c r="A924" s="3">
        <f>TITRES_STAT!B927</f>
        <v>43655</v>
      </c>
      <c r="B924" s="5">
        <f>TITRES_STAT!D927</f>
        <v>1.25</v>
      </c>
      <c r="C924" s="2">
        <f t="shared" si="126"/>
        <v>1.0000000000000009E-2</v>
      </c>
      <c r="D924" s="2">
        <f t="shared" si="127"/>
        <v>1.0000000000000009E-2</v>
      </c>
      <c r="E924" s="2">
        <f t="shared" si="128"/>
        <v>0</v>
      </c>
      <c r="F924" s="2">
        <f t="shared" si="129"/>
        <v>1.0805910818581437E-2</v>
      </c>
      <c r="G924" s="2">
        <f t="shared" si="129"/>
        <v>8.9425651591715644E-3</v>
      </c>
      <c r="H924" s="2">
        <f t="shared" si="130"/>
        <v>1.2083681389225116</v>
      </c>
      <c r="I924" s="2">
        <f t="shared" si="131"/>
        <v>54.717694827461536</v>
      </c>
    </row>
    <row r="925" spans="1:9" ht="13.5" x14ac:dyDescent="0.25">
      <c r="A925" s="3">
        <f>TITRES_STAT!B928</f>
        <v>43656</v>
      </c>
      <c r="B925" s="5">
        <f>TITRES_STAT!D928</f>
        <v>1.27</v>
      </c>
      <c r="C925" s="2">
        <f t="shared" si="126"/>
        <v>2.0000000000000018E-2</v>
      </c>
      <c r="D925" s="2">
        <f t="shared" si="127"/>
        <v>2.0000000000000018E-2</v>
      </c>
      <c r="E925" s="2">
        <f t="shared" si="128"/>
        <v>0</v>
      </c>
      <c r="F925" s="2">
        <f t="shared" ref="F925:G940" si="132">((F924*13)+D925)/14</f>
        <v>1.146263147439705E-2</v>
      </c>
      <c r="G925" s="2">
        <f t="shared" si="132"/>
        <v>8.3038105049450233E-3</v>
      </c>
      <c r="H925" s="2">
        <f t="shared" si="130"/>
        <v>1.3804061963565895</v>
      </c>
      <c r="I925" s="2">
        <f t="shared" si="131"/>
        <v>57.990363093047584</v>
      </c>
    </row>
    <row r="926" spans="1:9" ht="13.5" x14ac:dyDescent="0.25">
      <c r="A926" s="3">
        <f>TITRES_STAT!B929</f>
        <v>43657</v>
      </c>
      <c r="B926" s="5">
        <f>TITRES_STAT!D929</f>
        <v>1.24</v>
      </c>
      <c r="C926" s="2">
        <f t="shared" si="126"/>
        <v>-3.0000000000000027E-2</v>
      </c>
      <c r="D926" s="2">
        <f t="shared" si="127"/>
        <v>0</v>
      </c>
      <c r="E926" s="2">
        <f t="shared" si="128"/>
        <v>3.0000000000000027E-2</v>
      </c>
      <c r="F926" s="2">
        <f t="shared" si="132"/>
        <v>1.0643872083368689E-2</v>
      </c>
      <c r="G926" s="2">
        <f t="shared" si="132"/>
        <v>9.8535383260203811E-3</v>
      </c>
      <c r="H926" s="2">
        <f t="shared" si="130"/>
        <v>1.0802081172467013</v>
      </c>
      <c r="I926" s="2">
        <f t="shared" si="131"/>
        <v>51.927886844150528</v>
      </c>
    </row>
    <row r="927" spans="1:9" ht="13.5" x14ac:dyDescent="0.25">
      <c r="A927" s="3">
        <f>TITRES_STAT!B930</f>
        <v>43658</v>
      </c>
      <c r="B927" s="5">
        <f>TITRES_STAT!D930</f>
        <v>1.21</v>
      </c>
      <c r="C927" s="2">
        <f t="shared" si="126"/>
        <v>-3.0000000000000027E-2</v>
      </c>
      <c r="D927" s="2">
        <f t="shared" si="127"/>
        <v>0</v>
      </c>
      <c r="E927" s="2">
        <f t="shared" si="128"/>
        <v>3.0000000000000027E-2</v>
      </c>
      <c r="F927" s="2">
        <f t="shared" si="132"/>
        <v>9.8835955059852106E-3</v>
      </c>
      <c r="G927" s="2">
        <f t="shared" si="132"/>
        <v>1.1292571302733213E-2</v>
      </c>
      <c r="H927" s="2">
        <f t="shared" si="130"/>
        <v>0.87522985164530431</v>
      </c>
      <c r="I927" s="2">
        <f t="shared" si="131"/>
        <v>46.673203867642577</v>
      </c>
    </row>
    <row r="928" spans="1:9" ht="13.5" x14ac:dyDescent="0.25">
      <c r="A928" s="3">
        <f>TITRES_STAT!B931</f>
        <v>43661</v>
      </c>
      <c r="B928" s="5">
        <f>TITRES_STAT!D931</f>
        <v>1.27</v>
      </c>
      <c r="C928" s="2">
        <f t="shared" si="126"/>
        <v>6.0000000000000053E-2</v>
      </c>
      <c r="D928" s="2">
        <f t="shared" si="127"/>
        <v>6.0000000000000053E-2</v>
      </c>
      <c r="E928" s="2">
        <f t="shared" si="128"/>
        <v>0</v>
      </c>
      <c r="F928" s="2">
        <f t="shared" si="132"/>
        <v>1.3463338684129128E-2</v>
      </c>
      <c r="G928" s="2">
        <f t="shared" si="132"/>
        <v>1.0485959066823699E-2</v>
      </c>
      <c r="H928" s="2">
        <f t="shared" si="130"/>
        <v>1.28393965667151</v>
      </c>
      <c r="I928" s="2">
        <f t="shared" si="131"/>
        <v>56.216006098105687</v>
      </c>
    </row>
    <row r="929" spans="1:9" ht="13.5" x14ac:dyDescent="0.25">
      <c r="A929" s="3">
        <f>TITRES_STAT!B932</f>
        <v>43662</v>
      </c>
      <c r="B929" s="5">
        <f>TITRES_STAT!D932</f>
        <v>1.31</v>
      </c>
      <c r="C929" s="2">
        <f t="shared" si="126"/>
        <v>4.0000000000000036E-2</v>
      </c>
      <c r="D929" s="2">
        <f t="shared" si="127"/>
        <v>4.0000000000000036E-2</v>
      </c>
      <c r="E929" s="2">
        <f t="shared" si="128"/>
        <v>0</v>
      </c>
      <c r="F929" s="2">
        <f t="shared" si="132"/>
        <v>1.5358814492405623E-2</v>
      </c>
      <c r="G929" s="2">
        <f t="shared" si="132"/>
        <v>9.7369619906220051E-3</v>
      </c>
      <c r="H929" s="2">
        <f t="shared" si="130"/>
        <v>1.5773723372031454</v>
      </c>
      <c r="I929" s="2">
        <f t="shared" si="131"/>
        <v>61.200794096938381</v>
      </c>
    </row>
    <row r="930" spans="1:9" ht="13.5" x14ac:dyDescent="0.25">
      <c r="A930" s="3">
        <f>TITRES_STAT!B933</f>
        <v>43663</v>
      </c>
      <c r="B930" s="5">
        <f>TITRES_STAT!D933</f>
        <v>1.28</v>
      </c>
      <c r="C930" s="2">
        <f t="shared" si="126"/>
        <v>-3.0000000000000027E-2</v>
      </c>
      <c r="D930" s="2">
        <f t="shared" si="127"/>
        <v>0</v>
      </c>
      <c r="E930" s="2">
        <f t="shared" si="128"/>
        <v>3.0000000000000027E-2</v>
      </c>
      <c r="F930" s="2">
        <f t="shared" si="132"/>
        <v>1.426175631437665E-2</v>
      </c>
      <c r="G930" s="2">
        <f t="shared" si="132"/>
        <v>1.1184321848434721E-2</v>
      </c>
      <c r="H930" s="2">
        <f t="shared" si="130"/>
        <v>1.2751561075983007</v>
      </c>
      <c r="I930" s="2">
        <f t="shared" si="131"/>
        <v>56.046972044673474</v>
      </c>
    </row>
    <row r="931" spans="1:9" ht="13.5" x14ac:dyDescent="0.25">
      <c r="A931" s="3">
        <f>TITRES_STAT!B934</f>
        <v>43664</v>
      </c>
      <c r="B931" s="5">
        <f>TITRES_STAT!D934</f>
        <v>1.31</v>
      </c>
      <c r="C931" s="2">
        <f t="shared" si="126"/>
        <v>3.0000000000000027E-2</v>
      </c>
      <c r="D931" s="2">
        <f t="shared" si="127"/>
        <v>3.0000000000000027E-2</v>
      </c>
      <c r="E931" s="2">
        <f t="shared" si="128"/>
        <v>0</v>
      </c>
      <c r="F931" s="2">
        <f t="shared" si="132"/>
        <v>1.5385916577635463E-2</v>
      </c>
      <c r="G931" s="2">
        <f t="shared" si="132"/>
        <v>1.0385441716403669E-2</v>
      </c>
      <c r="H931" s="2">
        <f t="shared" si="130"/>
        <v>1.4814888954923899</v>
      </c>
      <c r="I931" s="2">
        <f t="shared" si="131"/>
        <v>59.701612938244693</v>
      </c>
    </row>
    <row r="932" spans="1:9" ht="13.5" x14ac:dyDescent="0.25">
      <c r="A932" s="3">
        <f>TITRES_STAT!B935</f>
        <v>43665</v>
      </c>
      <c r="B932" s="5">
        <f>TITRES_STAT!D935</f>
        <v>1.28</v>
      </c>
      <c r="C932" s="2">
        <f t="shared" si="126"/>
        <v>-3.0000000000000027E-2</v>
      </c>
      <c r="D932" s="2">
        <f t="shared" si="127"/>
        <v>0</v>
      </c>
      <c r="E932" s="2">
        <f t="shared" si="128"/>
        <v>3.0000000000000027E-2</v>
      </c>
      <c r="F932" s="2">
        <f t="shared" si="132"/>
        <v>1.4286922536375786E-2</v>
      </c>
      <c r="G932" s="2">
        <f t="shared" si="132"/>
        <v>1.1786481593803409E-2</v>
      </c>
      <c r="H932" s="2">
        <f t="shared" si="130"/>
        <v>1.212144813757394</v>
      </c>
      <c r="I932" s="2">
        <f t="shared" si="131"/>
        <v>54.795002850583273</v>
      </c>
    </row>
    <row r="933" spans="1:9" ht="13.5" x14ac:dyDescent="0.25">
      <c r="A933" s="3">
        <f>TITRES_STAT!B936</f>
        <v>43668</v>
      </c>
      <c r="B933" s="5">
        <f>TITRES_STAT!D936</f>
        <v>1.27</v>
      </c>
      <c r="C933" s="2">
        <f t="shared" si="126"/>
        <v>-1.0000000000000009E-2</v>
      </c>
      <c r="D933" s="2">
        <f t="shared" si="127"/>
        <v>0</v>
      </c>
      <c r="E933" s="2">
        <f t="shared" si="128"/>
        <v>1.0000000000000009E-2</v>
      </c>
      <c r="F933" s="2">
        <f t="shared" si="132"/>
        <v>1.3266428069491801E-2</v>
      </c>
      <c r="G933" s="2">
        <f t="shared" si="132"/>
        <v>1.1658875765674594E-2</v>
      </c>
      <c r="H933" s="2">
        <f t="shared" si="130"/>
        <v>1.1378822740825554</v>
      </c>
      <c r="I933" s="2">
        <f t="shared" si="131"/>
        <v>53.224739634967165</v>
      </c>
    </row>
    <row r="934" spans="1:9" ht="13.5" x14ac:dyDescent="0.25">
      <c r="A934" s="3">
        <f>TITRES_STAT!B937</f>
        <v>43669</v>
      </c>
      <c r="B934" s="5">
        <f>TITRES_STAT!D937</f>
        <v>1.28</v>
      </c>
      <c r="C934" s="2">
        <f t="shared" si="126"/>
        <v>1.0000000000000009E-2</v>
      </c>
      <c r="D934" s="2">
        <f t="shared" si="127"/>
        <v>1.0000000000000009E-2</v>
      </c>
      <c r="E934" s="2">
        <f t="shared" si="128"/>
        <v>0</v>
      </c>
      <c r="F934" s="2">
        <f t="shared" si="132"/>
        <v>1.3033111778813817E-2</v>
      </c>
      <c r="G934" s="2">
        <f t="shared" si="132"/>
        <v>1.0826098925269267E-2</v>
      </c>
      <c r="H934" s="2">
        <f t="shared" si="130"/>
        <v>1.2038603996489583</v>
      </c>
      <c r="I934" s="2">
        <f t="shared" si="131"/>
        <v>54.625075156335448</v>
      </c>
    </row>
    <row r="935" spans="1:9" ht="13.5" x14ac:dyDescent="0.25">
      <c r="A935" s="3">
        <f>TITRES_STAT!B938</f>
        <v>43670</v>
      </c>
      <c r="B935" s="5">
        <f>TITRES_STAT!D938</f>
        <v>1.28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1.2102175223184259E-2</v>
      </c>
      <c r="G935" s="2">
        <f t="shared" si="132"/>
        <v>1.005280614489289E-2</v>
      </c>
      <c r="H935" s="2">
        <f t="shared" si="130"/>
        <v>1.2038603996489583</v>
      </c>
      <c r="I935" s="2">
        <f t="shared" si="131"/>
        <v>54.625075156335448</v>
      </c>
    </row>
    <row r="936" spans="1:9" ht="13.5" x14ac:dyDescent="0.25">
      <c r="A936" s="3">
        <f>TITRES_STAT!B939</f>
        <v>43672</v>
      </c>
      <c r="B936" s="5">
        <f>TITRES_STAT!D939</f>
        <v>1.25</v>
      </c>
      <c r="C936" s="2">
        <f t="shared" si="126"/>
        <v>-3.0000000000000027E-2</v>
      </c>
      <c r="D936" s="2">
        <f t="shared" si="127"/>
        <v>0</v>
      </c>
      <c r="E936" s="2">
        <f t="shared" si="128"/>
        <v>3.0000000000000027E-2</v>
      </c>
      <c r="F936" s="2">
        <f t="shared" si="132"/>
        <v>1.1237734135813955E-2</v>
      </c>
      <c r="G936" s="2">
        <f t="shared" si="132"/>
        <v>1.1477605705971972E-2</v>
      </c>
      <c r="H936" s="2">
        <f t="shared" si="130"/>
        <v>0.97910090516237125</v>
      </c>
      <c r="I936" s="2">
        <f t="shared" si="131"/>
        <v>49.472005323651899</v>
      </c>
    </row>
    <row r="937" spans="1:9" ht="13.5" x14ac:dyDescent="0.25">
      <c r="A937" s="3">
        <f>TITRES_STAT!B940</f>
        <v>43675</v>
      </c>
      <c r="B937" s="5">
        <f>TITRES_STAT!D940</f>
        <v>1.24</v>
      </c>
      <c r="C937" s="2">
        <f t="shared" si="126"/>
        <v>-1.0000000000000009E-2</v>
      </c>
      <c r="D937" s="2">
        <f t="shared" si="127"/>
        <v>0</v>
      </c>
      <c r="E937" s="2">
        <f t="shared" si="128"/>
        <v>1.0000000000000009E-2</v>
      </c>
      <c r="F937" s="2">
        <f t="shared" si="132"/>
        <v>1.0435038840398673E-2</v>
      </c>
      <c r="G937" s="2">
        <f t="shared" si="132"/>
        <v>1.1372062441259689E-2</v>
      </c>
      <c r="H937" s="2">
        <f t="shared" si="130"/>
        <v>0.91760302005893479</v>
      </c>
      <c r="I937" s="2">
        <f t="shared" si="131"/>
        <v>47.851563147347022</v>
      </c>
    </row>
    <row r="938" spans="1:9" ht="13.5" x14ac:dyDescent="0.25">
      <c r="A938" s="3">
        <f>TITRES_STAT!B941</f>
        <v>43676</v>
      </c>
      <c r="B938" s="5">
        <f>TITRES_STAT!D941</f>
        <v>1.22</v>
      </c>
      <c r="C938" s="2">
        <f t="shared" si="126"/>
        <v>-2.0000000000000018E-2</v>
      </c>
      <c r="D938" s="2">
        <f t="shared" si="127"/>
        <v>0</v>
      </c>
      <c r="E938" s="2">
        <f t="shared" si="128"/>
        <v>2.0000000000000018E-2</v>
      </c>
      <c r="F938" s="2">
        <f t="shared" si="132"/>
        <v>9.6896789232273385E-3</v>
      </c>
      <c r="G938" s="2">
        <f t="shared" si="132"/>
        <v>1.1988343695455426E-2</v>
      </c>
      <c r="H938" s="2">
        <f t="shared" si="130"/>
        <v>0.80825835239446198</v>
      </c>
      <c r="I938" s="2">
        <f t="shared" si="131"/>
        <v>44.698167788036557</v>
      </c>
    </row>
    <row r="939" spans="1:9" ht="13.5" x14ac:dyDescent="0.25">
      <c r="A939" s="3">
        <f>TITRES_STAT!B942</f>
        <v>43677</v>
      </c>
      <c r="B939" s="5">
        <f>TITRES_STAT!D942</f>
        <v>1.2</v>
      </c>
      <c r="C939" s="2">
        <f t="shared" si="126"/>
        <v>-2.0000000000000018E-2</v>
      </c>
      <c r="D939" s="2">
        <f t="shared" si="127"/>
        <v>0</v>
      </c>
      <c r="E939" s="2">
        <f t="shared" si="128"/>
        <v>2.0000000000000018E-2</v>
      </c>
      <c r="F939" s="2">
        <f t="shared" si="132"/>
        <v>8.9975590001396717E-3</v>
      </c>
      <c r="G939" s="2">
        <f t="shared" si="132"/>
        <v>1.2560604860065754E-2</v>
      </c>
      <c r="H939" s="2">
        <f t="shared" si="130"/>
        <v>0.71633166558290806</v>
      </c>
      <c r="I939" s="2">
        <f t="shared" si="131"/>
        <v>41.736202853288525</v>
      </c>
    </row>
    <row r="940" spans="1:9" ht="13.5" x14ac:dyDescent="0.25">
      <c r="A940" s="3">
        <f>TITRES_STAT!B943</f>
        <v>43678</v>
      </c>
      <c r="B940" s="5">
        <f>TITRES_STAT!D943</f>
        <v>1.21</v>
      </c>
      <c r="C940" s="2">
        <f t="shared" si="126"/>
        <v>1.0000000000000009E-2</v>
      </c>
      <c r="D940" s="2">
        <f t="shared" si="127"/>
        <v>1.0000000000000009E-2</v>
      </c>
      <c r="E940" s="2">
        <f t="shared" si="128"/>
        <v>0</v>
      </c>
      <c r="F940" s="2">
        <f t="shared" si="132"/>
        <v>9.0691619287011239E-3</v>
      </c>
      <c r="G940" s="2">
        <f t="shared" si="132"/>
        <v>1.1663418798632487E-2</v>
      </c>
      <c r="H940" s="2">
        <f t="shared" si="130"/>
        <v>0.77757320433048893</v>
      </c>
      <c r="I940" s="2">
        <f t="shared" si="131"/>
        <v>43.743526423338309</v>
      </c>
    </row>
    <row r="941" spans="1:9" ht="13.5" x14ac:dyDescent="0.25">
      <c r="A941" s="3">
        <f>TITRES_STAT!B944</f>
        <v>43679</v>
      </c>
      <c r="B941" s="5">
        <f>TITRES_STAT!D944</f>
        <v>1.24</v>
      </c>
      <c r="C941" s="2">
        <f t="shared" si="126"/>
        <v>3.0000000000000027E-2</v>
      </c>
      <c r="D941" s="2">
        <f t="shared" si="127"/>
        <v>3.0000000000000027E-2</v>
      </c>
      <c r="E941" s="2">
        <f t="shared" si="128"/>
        <v>0</v>
      </c>
      <c r="F941" s="2">
        <f t="shared" ref="F941:G956" si="133">((F940*13)+D941)/14</f>
        <v>1.0564221790936761E-2</v>
      </c>
      <c r="G941" s="2">
        <f t="shared" si="133"/>
        <v>1.0830317455873024E-2</v>
      </c>
      <c r="H941" s="2">
        <f t="shared" si="130"/>
        <v>0.97543048336113491</v>
      </c>
      <c r="I941" s="2">
        <f t="shared" si="131"/>
        <v>49.37812246885396</v>
      </c>
    </row>
    <row r="942" spans="1:9" ht="13.5" x14ac:dyDescent="0.25">
      <c r="A942" s="3">
        <f>TITRES_STAT!B945</f>
        <v>43682</v>
      </c>
      <c r="B942" s="5">
        <f>TITRES_STAT!D945</f>
        <v>1.24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9.8096345201555638E-3</v>
      </c>
      <c r="G942" s="2">
        <f t="shared" si="133"/>
        <v>1.0056723351882095E-2</v>
      </c>
      <c r="H942" s="2">
        <f t="shared" si="130"/>
        <v>0.9754304833611348</v>
      </c>
      <c r="I942" s="2">
        <f t="shared" si="131"/>
        <v>49.37812246885396</v>
      </c>
    </row>
    <row r="943" spans="1:9" ht="13.5" x14ac:dyDescent="0.25">
      <c r="A943" s="3">
        <f>TITRES_STAT!B946</f>
        <v>43683</v>
      </c>
      <c r="B943" s="5">
        <f>TITRES_STAT!D946</f>
        <v>1.21</v>
      </c>
      <c r="C943" s="2">
        <f t="shared" si="126"/>
        <v>-3.0000000000000027E-2</v>
      </c>
      <c r="D943" s="2">
        <f t="shared" si="127"/>
        <v>0</v>
      </c>
      <c r="E943" s="2">
        <f t="shared" si="128"/>
        <v>3.0000000000000027E-2</v>
      </c>
      <c r="F943" s="2">
        <f t="shared" si="133"/>
        <v>9.1089463401444522E-3</v>
      </c>
      <c r="G943" s="2">
        <f t="shared" si="133"/>
        <v>1.1481243112461946E-2</v>
      </c>
      <c r="H943" s="2">
        <f t="shared" si="130"/>
        <v>0.79337631395135599</v>
      </c>
      <c r="I943" s="2">
        <f t="shared" si="131"/>
        <v>44.239254627117582</v>
      </c>
    </row>
    <row r="944" spans="1:9" ht="13.5" x14ac:dyDescent="0.25">
      <c r="A944" s="3">
        <f>TITRES_STAT!B947</f>
        <v>43684</v>
      </c>
      <c r="B944" s="5">
        <f>TITRES_STAT!D947</f>
        <v>1.2</v>
      </c>
      <c r="C944" s="2">
        <f t="shared" si="126"/>
        <v>-1.0000000000000009E-2</v>
      </c>
      <c r="D944" s="2">
        <f t="shared" si="127"/>
        <v>0</v>
      </c>
      <c r="E944" s="2">
        <f t="shared" si="128"/>
        <v>1.0000000000000009E-2</v>
      </c>
      <c r="F944" s="2">
        <f t="shared" si="133"/>
        <v>8.4583073158484203E-3</v>
      </c>
      <c r="G944" s="2">
        <f t="shared" si="133"/>
        <v>1.1375440033000379E-2</v>
      </c>
      <c r="H944" s="2">
        <f t="shared" si="130"/>
        <v>0.74355869235042349</v>
      </c>
      <c r="I944" s="2">
        <f t="shared" si="131"/>
        <v>42.646037418336689</v>
      </c>
    </row>
    <row r="945" spans="1:9" ht="13.5" x14ac:dyDescent="0.25">
      <c r="A945" s="3">
        <f>TITRES_STAT!B948</f>
        <v>43685</v>
      </c>
      <c r="B945" s="5">
        <f>TITRES_STAT!D948</f>
        <v>1.21</v>
      </c>
      <c r="C945" s="2">
        <f t="shared" si="126"/>
        <v>1.0000000000000009E-2</v>
      </c>
      <c r="D945" s="2">
        <f t="shared" si="127"/>
        <v>1.0000000000000009E-2</v>
      </c>
      <c r="E945" s="2">
        <f t="shared" si="128"/>
        <v>0</v>
      </c>
      <c r="F945" s="2">
        <f t="shared" si="133"/>
        <v>8.5684282218592474E-3</v>
      </c>
      <c r="G945" s="2">
        <f t="shared" si="133"/>
        <v>1.0562908602071781E-2</v>
      </c>
      <c r="H945" s="2">
        <f t="shared" si="130"/>
        <v>0.81118075945281387</v>
      </c>
      <c r="I945" s="2">
        <f t="shared" si="131"/>
        <v>44.787399337097874</v>
      </c>
    </row>
    <row r="946" spans="1:9" ht="13.5" x14ac:dyDescent="0.25">
      <c r="A946" s="3">
        <f>TITRES_STAT!B949</f>
        <v>43686</v>
      </c>
      <c r="B946" s="5">
        <f>TITRES_STAT!D949</f>
        <v>1.23</v>
      </c>
      <c r="C946" s="2">
        <f t="shared" si="126"/>
        <v>2.0000000000000018E-2</v>
      </c>
      <c r="D946" s="2">
        <f t="shared" si="127"/>
        <v>2.0000000000000018E-2</v>
      </c>
      <c r="E946" s="2">
        <f t="shared" si="128"/>
        <v>0</v>
      </c>
      <c r="F946" s="2">
        <f t="shared" si="133"/>
        <v>9.3849690631550176E-3</v>
      </c>
      <c r="G946" s="2">
        <f t="shared" si="133"/>
        <v>9.8084151304952249E-3</v>
      </c>
      <c r="H946" s="2">
        <f t="shared" si="130"/>
        <v>0.9568282885964241</v>
      </c>
      <c r="I946" s="2">
        <f t="shared" si="131"/>
        <v>48.896895766093465</v>
      </c>
    </row>
    <row r="947" spans="1:9" ht="13.5" x14ac:dyDescent="0.25">
      <c r="A947" s="3">
        <f>TITRES_STAT!B950</f>
        <v>43691</v>
      </c>
      <c r="B947" s="5">
        <f>TITRES_STAT!D950</f>
        <v>1.21</v>
      </c>
      <c r="C947" s="2">
        <f t="shared" si="126"/>
        <v>-2.0000000000000018E-2</v>
      </c>
      <c r="D947" s="2">
        <f t="shared" si="127"/>
        <v>0</v>
      </c>
      <c r="E947" s="2">
        <f t="shared" si="128"/>
        <v>2.0000000000000018E-2</v>
      </c>
      <c r="F947" s="2">
        <f t="shared" si="133"/>
        <v>8.714614130072516E-3</v>
      </c>
      <c r="G947" s="2">
        <f t="shared" si="133"/>
        <v>1.0536385478316996E-2</v>
      </c>
      <c r="H947" s="2">
        <f t="shared" si="130"/>
        <v>0.82709712434178362</v>
      </c>
      <c r="I947" s="2">
        <f t="shared" si="131"/>
        <v>45.268372070792218</v>
      </c>
    </row>
    <row r="948" spans="1:9" ht="13.5" x14ac:dyDescent="0.25">
      <c r="A948" s="3">
        <f>TITRES_STAT!B951</f>
        <v>43692</v>
      </c>
      <c r="B948" s="5">
        <f>TITRES_STAT!D951</f>
        <v>1.21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8.0921416922101926E-3</v>
      </c>
      <c r="G948" s="2">
        <f t="shared" si="133"/>
        <v>9.7837865155800674E-3</v>
      </c>
      <c r="H948" s="2">
        <f t="shared" si="130"/>
        <v>0.82709712434178362</v>
      </c>
      <c r="I948" s="2">
        <f t="shared" si="131"/>
        <v>45.268372070792218</v>
      </c>
    </row>
    <row r="949" spans="1:9" ht="13.5" x14ac:dyDescent="0.25">
      <c r="A949" s="3">
        <f>TITRES_STAT!B952</f>
        <v>43693</v>
      </c>
      <c r="B949" s="5">
        <f>TITRES_STAT!D952</f>
        <v>1.21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7.5141315713380353E-3</v>
      </c>
      <c r="G949" s="2">
        <f t="shared" si="133"/>
        <v>9.0849446216100631E-3</v>
      </c>
      <c r="H949" s="2">
        <f t="shared" si="130"/>
        <v>0.82709712434178351</v>
      </c>
      <c r="I949" s="2">
        <f t="shared" si="131"/>
        <v>45.268372070792211</v>
      </c>
    </row>
    <row r="950" spans="1:9" ht="13.5" x14ac:dyDescent="0.25">
      <c r="A950" s="3">
        <f>TITRES_STAT!B953</f>
        <v>43696</v>
      </c>
      <c r="B950" s="5">
        <f>TITRES_STAT!D953</f>
        <v>1.21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6.9774078876710327E-3</v>
      </c>
      <c r="G950" s="2">
        <f t="shared" si="133"/>
        <v>8.4360200057807724E-3</v>
      </c>
      <c r="H950" s="2">
        <f t="shared" si="130"/>
        <v>0.82709712434178351</v>
      </c>
      <c r="I950" s="2">
        <f t="shared" si="131"/>
        <v>45.268372070792211</v>
      </c>
    </row>
    <row r="951" spans="1:9" ht="13.5" x14ac:dyDescent="0.25">
      <c r="A951" s="3">
        <f>TITRES_STAT!B954</f>
        <v>43697</v>
      </c>
      <c r="B951" s="5">
        <f>TITRES_STAT!D954</f>
        <v>1.21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6.479021609980244E-3</v>
      </c>
      <c r="G951" s="2">
        <f t="shared" si="133"/>
        <v>7.8334471482250038E-3</v>
      </c>
      <c r="H951" s="2">
        <f t="shared" si="130"/>
        <v>0.82709712434178329</v>
      </c>
      <c r="I951" s="2">
        <f t="shared" si="131"/>
        <v>45.268372070792203</v>
      </c>
    </row>
    <row r="952" spans="1:9" ht="13.5" x14ac:dyDescent="0.25">
      <c r="A952" s="3">
        <f>TITRES_STAT!B955</f>
        <v>43698</v>
      </c>
      <c r="B952" s="5">
        <f>TITRES_STAT!D955</f>
        <v>1.19</v>
      </c>
      <c r="C952" s="2">
        <f t="shared" si="126"/>
        <v>-2.0000000000000018E-2</v>
      </c>
      <c r="D952" s="2">
        <f t="shared" si="127"/>
        <v>0</v>
      </c>
      <c r="E952" s="2">
        <f t="shared" si="128"/>
        <v>2.0000000000000018E-2</v>
      </c>
      <c r="F952" s="2">
        <f t="shared" si="133"/>
        <v>6.0162343521245124E-3</v>
      </c>
      <c r="G952" s="2">
        <f t="shared" si="133"/>
        <v>8.7024866376375042E-3</v>
      </c>
      <c r="H952" s="2">
        <f t="shared" si="130"/>
        <v>0.69132359550025824</v>
      </c>
      <c r="I952" s="2">
        <f t="shared" si="131"/>
        <v>40.87470885757844</v>
      </c>
    </row>
    <row r="953" spans="1:9" ht="13.5" x14ac:dyDescent="0.25">
      <c r="A953" s="3">
        <f>TITRES_STAT!B956</f>
        <v>43699</v>
      </c>
      <c r="B953" s="5">
        <f>TITRES_STAT!D956</f>
        <v>1.22</v>
      </c>
      <c r="C953" s="2">
        <f t="shared" si="126"/>
        <v>3.0000000000000027E-2</v>
      </c>
      <c r="D953" s="2">
        <f t="shared" si="127"/>
        <v>3.0000000000000027E-2</v>
      </c>
      <c r="E953" s="2">
        <f t="shared" si="128"/>
        <v>0</v>
      </c>
      <c r="F953" s="2">
        <f t="shared" si="133"/>
        <v>7.7293604698299061E-3</v>
      </c>
      <c r="G953" s="2">
        <f t="shared" si="133"/>
        <v>8.080880449234825E-3</v>
      </c>
      <c r="H953" s="2">
        <f t="shared" si="130"/>
        <v>0.95649979211879022</v>
      </c>
      <c r="I953" s="2">
        <f t="shared" si="131"/>
        <v>48.888315550647171</v>
      </c>
    </row>
    <row r="954" spans="1:9" ht="13.5" x14ac:dyDescent="0.25">
      <c r="A954" s="3">
        <f>TITRES_STAT!B957</f>
        <v>43700</v>
      </c>
      <c r="B954" s="5">
        <f>TITRES_STAT!D957</f>
        <v>1.19</v>
      </c>
      <c r="C954" s="2">
        <f t="shared" si="126"/>
        <v>-3.0000000000000027E-2</v>
      </c>
      <c r="D954" s="2">
        <f t="shared" si="127"/>
        <v>0</v>
      </c>
      <c r="E954" s="2">
        <f t="shared" si="128"/>
        <v>3.0000000000000027E-2</v>
      </c>
      <c r="F954" s="2">
        <f t="shared" si="133"/>
        <v>7.1772632934134842E-3</v>
      </c>
      <c r="G954" s="2">
        <f t="shared" si="133"/>
        <v>9.6465318457180527E-3</v>
      </c>
      <c r="H954" s="2">
        <f t="shared" si="130"/>
        <v>0.74402525261960972</v>
      </c>
      <c r="I954" s="2">
        <f t="shared" si="131"/>
        <v>42.661380705471331</v>
      </c>
    </row>
    <row r="955" spans="1:9" ht="13.5" x14ac:dyDescent="0.25">
      <c r="A955" s="3">
        <f>TITRES_STAT!B958</f>
        <v>43703</v>
      </c>
      <c r="B955" s="5">
        <f>TITRES_STAT!D958</f>
        <v>1.19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6.6646016295982347E-3</v>
      </c>
      <c r="G955" s="2">
        <f t="shared" si="133"/>
        <v>8.9574938567381912E-3</v>
      </c>
      <c r="H955" s="2">
        <f t="shared" si="130"/>
        <v>0.74402525261960972</v>
      </c>
      <c r="I955" s="2">
        <f t="shared" si="131"/>
        <v>42.661380705471331</v>
      </c>
    </row>
    <row r="956" spans="1:9" ht="13.5" x14ac:dyDescent="0.25">
      <c r="A956" s="3">
        <f>TITRES_STAT!B959</f>
        <v>43704</v>
      </c>
      <c r="B956" s="5">
        <f>TITRES_STAT!D959</f>
        <v>1.1599999999999999</v>
      </c>
      <c r="C956" s="2">
        <f t="shared" si="126"/>
        <v>-3.0000000000000027E-2</v>
      </c>
      <c r="D956" s="2">
        <f t="shared" si="127"/>
        <v>0</v>
      </c>
      <c r="E956" s="2">
        <f t="shared" si="128"/>
        <v>3.0000000000000027E-2</v>
      </c>
      <c r="F956" s="2">
        <f t="shared" si="133"/>
        <v>6.1885586560555036E-3</v>
      </c>
      <c r="G956" s="2">
        <f t="shared" si="133"/>
        <v>1.0460530009828323E-2</v>
      </c>
      <c r="H956" s="2">
        <f t="shared" si="130"/>
        <v>0.59161042989609181</v>
      </c>
      <c r="I956" s="2">
        <f t="shared" si="131"/>
        <v>37.170554979004194</v>
      </c>
    </row>
    <row r="957" spans="1:9" ht="13.5" x14ac:dyDescent="0.25">
      <c r="A957" s="3">
        <f>TITRES_STAT!B960</f>
        <v>43705</v>
      </c>
      <c r="B957" s="5">
        <f>TITRES_STAT!D960</f>
        <v>1.2</v>
      </c>
      <c r="C957" s="2">
        <f t="shared" si="126"/>
        <v>4.0000000000000036E-2</v>
      </c>
      <c r="D957" s="2">
        <f t="shared" si="127"/>
        <v>4.0000000000000036E-2</v>
      </c>
      <c r="E957" s="2">
        <f t="shared" si="128"/>
        <v>0</v>
      </c>
      <c r="F957" s="2">
        <f t="shared" ref="F957:G972" si="134">((F956*13)+D957)/14</f>
        <v>8.6036616091943983E-3</v>
      </c>
      <c r="G957" s="2">
        <f t="shared" si="134"/>
        <v>9.7133492948405873E-3</v>
      </c>
      <c r="H957" s="2">
        <f t="shared" si="130"/>
        <v>0.88575643148799166</v>
      </c>
      <c r="I957" s="2">
        <f t="shared" si="131"/>
        <v>46.970882172151413</v>
      </c>
    </row>
    <row r="958" spans="1:9" ht="13.5" x14ac:dyDescent="0.25">
      <c r="A958" s="3">
        <f>TITRES_STAT!B961</f>
        <v>43706</v>
      </c>
      <c r="B958" s="5">
        <f>TITRES_STAT!D961</f>
        <v>1.2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7.989114351394799E-3</v>
      </c>
      <c r="G958" s="2">
        <f t="shared" si="134"/>
        <v>9.0195386309234026E-3</v>
      </c>
      <c r="H958" s="2">
        <f t="shared" si="130"/>
        <v>0.88575643148799166</v>
      </c>
      <c r="I958" s="2">
        <f t="shared" si="131"/>
        <v>46.970882172151413</v>
      </c>
    </row>
    <row r="959" spans="1:9" ht="13.5" x14ac:dyDescent="0.25">
      <c r="A959" s="3">
        <f>TITRES_STAT!B962</f>
        <v>43707</v>
      </c>
      <c r="B959" s="5">
        <f>TITRES_STAT!D962</f>
        <v>1.21</v>
      </c>
      <c r="C959" s="2">
        <f t="shared" si="126"/>
        <v>1.0000000000000009E-2</v>
      </c>
      <c r="D959" s="2">
        <f t="shared" si="127"/>
        <v>1.0000000000000009E-2</v>
      </c>
      <c r="E959" s="2">
        <f t="shared" si="128"/>
        <v>0</v>
      </c>
      <c r="F959" s="2">
        <f t="shared" si="134"/>
        <v>8.1327490405808858E-3</v>
      </c>
      <c r="G959" s="2">
        <f t="shared" si="134"/>
        <v>8.3752858715717311E-3</v>
      </c>
      <c r="H959" s="2">
        <f t="shared" si="130"/>
        <v>0.97104136686079112</v>
      </c>
      <c r="I959" s="2">
        <f t="shared" si="131"/>
        <v>49.265397631270154</v>
      </c>
    </row>
    <row r="960" spans="1:9" ht="13.5" x14ac:dyDescent="0.25">
      <c r="A960" s="3">
        <f>TITRES_STAT!B963</f>
        <v>43710</v>
      </c>
      <c r="B960" s="5">
        <f>TITRES_STAT!D963</f>
        <v>1.2</v>
      </c>
      <c r="C960" s="2">
        <f t="shared" si="126"/>
        <v>-1.0000000000000009E-2</v>
      </c>
      <c r="D960" s="2">
        <f t="shared" si="127"/>
        <v>0</v>
      </c>
      <c r="E960" s="2">
        <f t="shared" si="128"/>
        <v>1.0000000000000009E-2</v>
      </c>
      <c r="F960" s="2">
        <f t="shared" si="134"/>
        <v>7.5518383948251083E-3</v>
      </c>
      <c r="G960" s="2">
        <f t="shared" si="134"/>
        <v>8.4913368807451785E-3</v>
      </c>
      <c r="H960" s="2">
        <f t="shared" si="130"/>
        <v>0.88935800108808993</v>
      </c>
      <c r="I960" s="2">
        <f t="shared" si="131"/>
        <v>47.071968392221301</v>
      </c>
    </row>
    <row r="961" spans="1:9" ht="13.5" x14ac:dyDescent="0.25">
      <c r="A961" s="3">
        <f>TITRES_STAT!B964</f>
        <v>43711</v>
      </c>
      <c r="B961" s="5">
        <f>TITRES_STAT!D964</f>
        <v>1.17</v>
      </c>
      <c r="C961" s="2">
        <f t="shared" si="126"/>
        <v>-3.0000000000000027E-2</v>
      </c>
      <c r="D961" s="2">
        <f t="shared" si="127"/>
        <v>0</v>
      </c>
      <c r="E961" s="2">
        <f t="shared" si="128"/>
        <v>3.0000000000000027E-2</v>
      </c>
      <c r="F961" s="2">
        <f t="shared" si="134"/>
        <v>7.0124213666233146E-3</v>
      </c>
      <c r="G961" s="2">
        <f t="shared" si="134"/>
        <v>1.0027669960691954E-2</v>
      </c>
      <c r="H961" s="2">
        <f t="shared" si="130"/>
        <v>0.69930715650911057</v>
      </c>
      <c r="I961" s="2">
        <f t="shared" si="131"/>
        <v>41.152486990386038</v>
      </c>
    </row>
    <row r="962" spans="1:9" ht="13.5" x14ac:dyDescent="0.25">
      <c r="A962" s="3">
        <f>TITRES_STAT!B965</f>
        <v>43712</v>
      </c>
      <c r="B962" s="5">
        <f>TITRES_STAT!D965</f>
        <v>1.17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6.5115341261502207E-3</v>
      </c>
      <c r="G962" s="2">
        <f t="shared" si="134"/>
        <v>9.3114078206425303E-3</v>
      </c>
      <c r="H962" s="2">
        <f t="shared" si="130"/>
        <v>0.69930715650911046</v>
      </c>
      <c r="I962" s="2">
        <f t="shared" si="131"/>
        <v>41.152486990386031</v>
      </c>
    </row>
    <row r="963" spans="1:9" ht="13.5" x14ac:dyDescent="0.25">
      <c r="A963" s="3">
        <f>TITRES_STAT!B966</f>
        <v>43713</v>
      </c>
      <c r="B963" s="5">
        <f>TITRES_STAT!D966</f>
        <v>1.2</v>
      </c>
      <c r="C963" s="2">
        <f t="shared" ref="C963:C1026" si="135">B963-B962</f>
        <v>3.0000000000000027E-2</v>
      </c>
      <c r="D963" s="2">
        <f t="shared" ref="D963:D1026" si="136">IF(C963&gt;0,C963,0)</f>
        <v>3.0000000000000027E-2</v>
      </c>
      <c r="E963" s="2">
        <f t="shared" ref="E963:E1026" si="137">IF(C963&lt;0,-C963,0)</f>
        <v>0</v>
      </c>
      <c r="F963" s="2">
        <f t="shared" si="134"/>
        <v>8.1892816885680651E-3</v>
      </c>
      <c r="G963" s="2">
        <f t="shared" si="134"/>
        <v>8.6463072620252077E-3</v>
      </c>
      <c r="H963" s="2">
        <f t="shared" si="130"/>
        <v>0.94714210823105838</v>
      </c>
      <c r="I963" s="2">
        <f t="shared" si="131"/>
        <v>48.642680173534892</v>
      </c>
    </row>
    <row r="964" spans="1:9" ht="13.5" x14ac:dyDescent="0.25">
      <c r="A964" s="3">
        <f>TITRES_STAT!B967</f>
        <v>43714</v>
      </c>
      <c r="B964" s="5">
        <f>TITRES_STAT!D967</f>
        <v>1.22</v>
      </c>
      <c r="C964" s="2">
        <f t="shared" si="135"/>
        <v>2.0000000000000018E-2</v>
      </c>
      <c r="D964" s="2">
        <f t="shared" si="136"/>
        <v>2.0000000000000018E-2</v>
      </c>
      <c r="E964" s="2">
        <f t="shared" si="137"/>
        <v>0</v>
      </c>
      <c r="F964" s="2">
        <f t="shared" si="134"/>
        <v>9.0329044250989192E-3</v>
      </c>
      <c r="G964" s="2">
        <f t="shared" si="134"/>
        <v>8.0287138861662635E-3</v>
      </c>
      <c r="H964" s="2">
        <f t="shared" si="130"/>
        <v>1.1250748940827133</v>
      </c>
      <c r="I964" s="2">
        <f t="shared" si="131"/>
        <v>52.942834966216608</v>
      </c>
    </row>
    <row r="965" spans="1:9" ht="13.5" x14ac:dyDescent="0.25">
      <c r="A965" s="3">
        <f>TITRES_STAT!B968</f>
        <v>43717</v>
      </c>
      <c r="B965" s="5">
        <f>TITRES_STAT!D968</f>
        <v>1.21</v>
      </c>
      <c r="C965" s="2">
        <f t="shared" si="135"/>
        <v>-1.0000000000000009E-2</v>
      </c>
      <c r="D965" s="2">
        <f t="shared" si="136"/>
        <v>0</v>
      </c>
      <c r="E965" s="2">
        <f t="shared" si="137"/>
        <v>1.0000000000000009E-2</v>
      </c>
      <c r="F965" s="2">
        <f t="shared" si="134"/>
        <v>8.3876969661632831E-3</v>
      </c>
      <c r="G965" s="2">
        <f t="shared" si="134"/>
        <v>8.1695200371543885E-3</v>
      </c>
      <c r="H965" s="2">
        <f t="shared" si="130"/>
        <v>1.0267062113828771</v>
      </c>
      <c r="I965" s="2">
        <f t="shared" si="131"/>
        <v>50.658857490860875</v>
      </c>
    </row>
    <row r="966" spans="1:9" ht="13.5" x14ac:dyDescent="0.25">
      <c r="A966" s="3">
        <f>TITRES_STAT!B969</f>
        <v>43718</v>
      </c>
      <c r="B966" s="5">
        <f>TITRES_STAT!D969</f>
        <v>1.21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7.7885757542944774E-3</v>
      </c>
      <c r="G966" s="2">
        <f t="shared" si="134"/>
        <v>7.5859828916433605E-3</v>
      </c>
      <c r="H966" s="2">
        <f t="shared" si="130"/>
        <v>1.0267062113828771</v>
      </c>
      <c r="I966" s="2">
        <f t="shared" si="131"/>
        <v>50.658857490860875</v>
      </c>
    </row>
    <row r="967" spans="1:9" ht="13.5" x14ac:dyDescent="0.25">
      <c r="A967" s="3">
        <f>TITRES_STAT!B970</f>
        <v>43719</v>
      </c>
      <c r="B967" s="5">
        <f>TITRES_STAT!D970</f>
        <v>1.21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7.2322489147020148E-3</v>
      </c>
      <c r="G967" s="2">
        <f t="shared" si="134"/>
        <v>7.0441269708116918E-3</v>
      </c>
      <c r="H967" s="2">
        <f t="shared" si="130"/>
        <v>1.0267062113828771</v>
      </c>
      <c r="I967" s="2">
        <f t="shared" si="131"/>
        <v>50.658857490860875</v>
      </c>
    </row>
    <row r="968" spans="1:9" ht="13.5" x14ac:dyDescent="0.25">
      <c r="A968" s="3">
        <f>TITRES_STAT!B971</f>
        <v>43720</v>
      </c>
      <c r="B968" s="5">
        <f>TITRES_STAT!D971</f>
        <v>1.21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6.7156597065090142E-3</v>
      </c>
      <c r="G968" s="2">
        <f t="shared" si="134"/>
        <v>6.5409750443251426E-3</v>
      </c>
      <c r="H968" s="2">
        <f t="shared" si="130"/>
        <v>1.0267062113828771</v>
      </c>
      <c r="I968" s="2">
        <f t="shared" si="131"/>
        <v>50.658857490860875</v>
      </c>
    </row>
    <row r="969" spans="1:9" ht="13.5" x14ac:dyDescent="0.25">
      <c r="A969" s="3">
        <f>TITRES_STAT!B972</f>
        <v>43721</v>
      </c>
      <c r="B969" s="5">
        <f>TITRES_STAT!D972</f>
        <v>1.21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6.2359697274726568E-3</v>
      </c>
      <c r="G969" s="2">
        <f t="shared" si="134"/>
        <v>6.073762541159061E-3</v>
      </c>
      <c r="H969" s="2">
        <f t="shared" si="130"/>
        <v>1.0267062113828773</v>
      </c>
      <c r="I969" s="2">
        <f t="shared" si="131"/>
        <v>50.658857490860875</v>
      </c>
    </row>
    <row r="970" spans="1:9" ht="13.5" x14ac:dyDescent="0.25">
      <c r="A970" s="3">
        <f>TITRES_STAT!B973</f>
        <v>43724</v>
      </c>
      <c r="B970" s="5">
        <f>TITRES_STAT!D973</f>
        <v>1.22</v>
      </c>
      <c r="C970" s="2">
        <f t="shared" si="135"/>
        <v>1.0000000000000009E-2</v>
      </c>
      <c r="D970" s="2">
        <f t="shared" si="136"/>
        <v>1.0000000000000009E-2</v>
      </c>
      <c r="E970" s="2">
        <f t="shared" si="137"/>
        <v>0</v>
      </c>
      <c r="F970" s="2">
        <f t="shared" si="134"/>
        <v>6.5048290326531824E-3</v>
      </c>
      <c r="G970" s="2">
        <f t="shared" si="134"/>
        <v>5.6399223596476991E-3</v>
      </c>
      <c r="H970" s="2">
        <f t="shared" si="130"/>
        <v>1.1533543580659344</v>
      </c>
      <c r="I970" s="2">
        <f t="shared" si="131"/>
        <v>53.560824940203332</v>
      </c>
    </row>
    <row r="971" spans="1:9" ht="13.5" x14ac:dyDescent="0.25">
      <c r="A971" s="3">
        <f>TITRES_STAT!B974</f>
        <v>43725</v>
      </c>
      <c r="B971" s="5">
        <f>TITRES_STAT!D974</f>
        <v>1.22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6.0401983874636689E-3</v>
      </c>
      <c r="G971" s="2">
        <f t="shared" si="134"/>
        <v>5.2370707625300061E-3</v>
      </c>
      <c r="H971" s="2">
        <f t="shared" si="130"/>
        <v>1.1533543580659344</v>
      </c>
      <c r="I971" s="2">
        <f t="shared" si="131"/>
        <v>53.560824940203332</v>
      </c>
    </row>
    <row r="972" spans="1:9" ht="13.5" x14ac:dyDescent="0.25">
      <c r="A972" s="3">
        <f>TITRES_STAT!B975</f>
        <v>43726</v>
      </c>
      <c r="B972" s="5">
        <f>TITRES_STAT!D975</f>
        <v>1.22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5.6087556455019782E-3</v>
      </c>
      <c r="G972" s="2">
        <f t="shared" si="134"/>
        <v>4.862994279492148E-3</v>
      </c>
      <c r="H972" s="2">
        <f t="shared" si="130"/>
        <v>1.1533543580659344</v>
      </c>
      <c r="I972" s="2">
        <f t="shared" si="131"/>
        <v>53.560824940203332</v>
      </c>
    </row>
    <row r="973" spans="1:9" ht="13.5" x14ac:dyDescent="0.25">
      <c r="A973" s="3">
        <f>TITRES_STAT!B976</f>
        <v>43727</v>
      </c>
      <c r="B973" s="5">
        <f>TITRES_STAT!D976</f>
        <v>1.22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5.2081302422518367E-3</v>
      </c>
      <c r="G973" s="2">
        <f t="shared" si="138"/>
        <v>4.5156375452427089E-3</v>
      </c>
      <c r="H973" s="2">
        <f t="shared" si="130"/>
        <v>1.1533543580659344</v>
      </c>
      <c r="I973" s="2">
        <f t="shared" si="131"/>
        <v>53.560824940203332</v>
      </c>
    </row>
    <row r="974" spans="1:9" ht="13.5" x14ac:dyDescent="0.25">
      <c r="A974" s="3">
        <f>TITRES_STAT!B977</f>
        <v>43728</v>
      </c>
      <c r="B974" s="5">
        <f>TITRES_STAT!D977</f>
        <v>1.22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4.8361209392338489E-3</v>
      </c>
      <c r="G974" s="2">
        <f t="shared" si="138"/>
        <v>4.1930920062968014E-3</v>
      </c>
      <c r="H974" s="2">
        <f t="shared" si="130"/>
        <v>1.1533543580659344</v>
      </c>
      <c r="I974" s="2">
        <f t="shared" si="131"/>
        <v>53.560824940203332</v>
      </c>
    </row>
    <row r="975" spans="1:9" ht="13.5" x14ac:dyDescent="0.25">
      <c r="A975" s="3">
        <f>TITRES_STAT!B978</f>
        <v>43731</v>
      </c>
      <c r="B975" s="5">
        <f>TITRES_STAT!D978</f>
        <v>1.22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4.4906837292885745E-3</v>
      </c>
      <c r="G975" s="2">
        <f t="shared" si="138"/>
        <v>3.8935854344184584E-3</v>
      </c>
      <c r="H975" s="2">
        <f t="shared" si="130"/>
        <v>1.1533543580659347</v>
      </c>
      <c r="I975" s="2">
        <f t="shared" si="131"/>
        <v>53.560824940203332</v>
      </c>
    </row>
    <row r="976" spans="1:9" ht="13.5" x14ac:dyDescent="0.25">
      <c r="A976" s="3">
        <f>TITRES_STAT!B979</f>
        <v>43732</v>
      </c>
      <c r="B976" s="5">
        <f>TITRES_STAT!D979</f>
        <v>1.22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4.1699206057679624E-3</v>
      </c>
      <c r="G976" s="2">
        <f t="shared" si="138"/>
        <v>3.6154721891028543E-3</v>
      </c>
      <c r="H976" s="2">
        <f t="shared" si="130"/>
        <v>1.1533543580659347</v>
      </c>
      <c r="I976" s="2">
        <f t="shared" si="131"/>
        <v>53.560824940203332</v>
      </c>
    </row>
    <row r="977" spans="1:9" ht="13.5" x14ac:dyDescent="0.25">
      <c r="A977" s="3">
        <f>TITRES_STAT!B980</f>
        <v>43733</v>
      </c>
      <c r="B977" s="5">
        <f>TITRES_STAT!D980</f>
        <v>1.19</v>
      </c>
      <c r="C977" s="2">
        <f t="shared" si="135"/>
        <v>-3.0000000000000027E-2</v>
      </c>
      <c r="D977" s="2">
        <f t="shared" si="136"/>
        <v>0</v>
      </c>
      <c r="E977" s="2">
        <f t="shared" si="137"/>
        <v>3.0000000000000027E-2</v>
      </c>
      <c r="F977" s="2">
        <f t="shared" si="138"/>
        <v>3.8720691339273936E-3</v>
      </c>
      <c r="G977" s="2">
        <f t="shared" si="138"/>
        <v>5.5000813184526518E-3</v>
      </c>
      <c r="H977" s="2">
        <f t="shared" ref="H977:H1040" si="139">F977/G977</f>
        <v>0.70400216101109026</v>
      </c>
      <c r="I977" s="2">
        <f t="shared" ref="I977:I1040" si="140">IF(G977=0,100,100-(100/(1+H977)))</f>
        <v>41.314628415339691</v>
      </c>
    </row>
    <row r="978" spans="1:9" ht="13.5" x14ac:dyDescent="0.25">
      <c r="A978" s="3">
        <f>TITRES_STAT!B981</f>
        <v>43734</v>
      </c>
      <c r="B978" s="5">
        <f>TITRES_STAT!D981</f>
        <v>1.17</v>
      </c>
      <c r="C978" s="2">
        <f t="shared" si="135"/>
        <v>-2.0000000000000018E-2</v>
      </c>
      <c r="D978" s="2">
        <f t="shared" si="136"/>
        <v>0</v>
      </c>
      <c r="E978" s="2">
        <f t="shared" si="137"/>
        <v>2.0000000000000018E-2</v>
      </c>
      <c r="F978" s="2">
        <f t="shared" si="138"/>
        <v>3.5954927672182941E-3</v>
      </c>
      <c r="G978" s="2">
        <f t="shared" si="138"/>
        <v>6.5357897957060351E-3</v>
      </c>
      <c r="H978" s="2">
        <f t="shared" si="139"/>
        <v>0.55012368506412279</v>
      </c>
      <c r="I978" s="2">
        <f t="shared" si="140"/>
        <v>35.489018738615442</v>
      </c>
    </row>
    <row r="979" spans="1:9" ht="13.5" x14ac:dyDescent="0.25">
      <c r="A979" s="3">
        <f>TITRES_STAT!B982</f>
        <v>43735</v>
      </c>
      <c r="B979" s="5">
        <f>TITRES_STAT!D982</f>
        <v>1.19</v>
      </c>
      <c r="C979" s="2">
        <f t="shared" si="135"/>
        <v>2.0000000000000018E-2</v>
      </c>
      <c r="D979" s="2">
        <f t="shared" si="136"/>
        <v>2.0000000000000018E-2</v>
      </c>
      <c r="E979" s="2">
        <f t="shared" si="137"/>
        <v>0</v>
      </c>
      <c r="F979" s="2">
        <f t="shared" si="138"/>
        <v>4.7672432838455608E-3</v>
      </c>
      <c r="G979" s="2">
        <f t="shared" si="138"/>
        <v>6.0689476674413182E-3</v>
      </c>
      <c r="H979" s="2">
        <f t="shared" si="139"/>
        <v>0.78551398777433201</v>
      </c>
      <c r="I979" s="2">
        <f t="shared" si="140"/>
        <v>43.993717951965536</v>
      </c>
    </row>
    <row r="980" spans="1:9" ht="13.5" x14ac:dyDescent="0.25">
      <c r="A980" s="3">
        <f>TITRES_STAT!B983</f>
        <v>43738</v>
      </c>
      <c r="B980" s="5">
        <f>TITRES_STAT!D983</f>
        <v>1.19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4.4267259064280206E-3</v>
      </c>
      <c r="G980" s="2">
        <f t="shared" si="138"/>
        <v>5.6354514054812238E-3</v>
      </c>
      <c r="H980" s="2">
        <f t="shared" si="139"/>
        <v>0.78551398777433212</v>
      </c>
      <c r="I980" s="2">
        <f t="shared" si="140"/>
        <v>43.993717951965536</v>
      </c>
    </row>
    <row r="981" spans="1:9" ht="13.5" x14ac:dyDescent="0.25">
      <c r="A981" s="3">
        <f>TITRES_STAT!B984</f>
        <v>43739</v>
      </c>
      <c r="B981" s="5">
        <f>TITRES_STAT!D984</f>
        <v>1.19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4.1105311988260196E-3</v>
      </c>
      <c r="G981" s="2">
        <f t="shared" si="138"/>
        <v>5.232919162232565E-3</v>
      </c>
      <c r="H981" s="2">
        <f t="shared" si="139"/>
        <v>0.78551398777433212</v>
      </c>
      <c r="I981" s="2">
        <f t="shared" si="140"/>
        <v>43.993717951965536</v>
      </c>
    </row>
    <row r="982" spans="1:9" ht="13.5" x14ac:dyDescent="0.25">
      <c r="A982" s="3">
        <f>TITRES_STAT!B985</f>
        <v>43740</v>
      </c>
      <c r="B982" s="5">
        <f>TITRES_STAT!D985</f>
        <v>1.19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3.816921827481304E-3</v>
      </c>
      <c r="G982" s="2">
        <f t="shared" si="138"/>
        <v>4.8591392220730962E-3</v>
      </c>
      <c r="H982" s="2">
        <f t="shared" si="139"/>
        <v>0.78551398777433212</v>
      </c>
      <c r="I982" s="2">
        <f t="shared" si="140"/>
        <v>43.993717951965536</v>
      </c>
    </row>
    <row r="983" spans="1:9" ht="13.5" x14ac:dyDescent="0.25">
      <c r="A983" s="3">
        <f>TITRES_STAT!B986</f>
        <v>43741</v>
      </c>
      <c r="B983" s="5">
        <f>TITRES_STAT!D986</f>
        <v>1.18</v>
      </c>
      <c r="C983" s="2">
        <f t="shared" si="135"/>
        <v>-1.0000000000000009E-2</v>
      </c>
      <c r="D983" s="2">
        <f t="shared" si="136"/>
        <v>0</v>
      </c>
      <c r="E983" s="2">
        <f t="shared" si="137"/>
        <v>1.0000000000000009E-2</v>
      </c>
      <c r="F983" s="2">
        <f t="shared" si="138"/>
        <v>3.5442845540897823E-3</v>
      </c>
      <c r="G983" s="2">
        <f t="shared" si="138"/>
        <v>5.22634356335359E-3</v>
      </c>
      <c r="H983" s="2">
        <f t="shared" si="139"/>
        <v>0.67815758974243934</v>
      </c>
      <c r="I983" s="2">
        <f t="shared" si="140"/>
        <v>40.410840667622985</v>
      </c>
    </row>
    <row r="984" spans="1:9" ht="13.5" x14ac:dyDescent="0.25">
      <c r="A984" s="3">
        <f>TITRES_STAT!B987</f>
        <v>43742</v>
      </c>
      <c r="B984" s="5">
        <f>TITRES_STAT!D987</f>
        <v>1.1499999999999999</v>
      </c>
      <c r="C984" s="2">
        <f t="shared" si="135"/>
        <v>-3.0000000000000027E-2</v>
      </c>
      <c r="D984" s="2">
        <f t="shared" si="136"/>
        <v>0</v>
      </c>
      <c r="E984" s="2">
        <f t="shared" si="137"/>
        <v>3.0000000000000027E-2</v>
      </c>
      <c r="F984" s="2">
        <f t="shared" si="138"/>
        <v>3.2911213716547978E-3</v>
      </c>
      <c r="G984" s="2">
        <f t="shared" si="138"/>
        <v>6.9958904516854784E-3</v>
      </c>
      <c r="H984" s="2">
        <f t="shared" si="139"/>
        <v>0.47043637895471724</v>
      </c>
      <c r="I984" s="2">
        <f t="shared" si="140"/>
        <v>31.992977437700119</v>
      </c>
    </row>
    <row r="985" spans="1:9" ht="13.5" x14ac:dyDescent="0.25">
      <c r="A985" s="3">
        <f>TITRES_STAT!B988</f>
        <v>43745</v>
      </c>
      <c r="B985" s="5">
        <f>TITRES_STAT!D988</f>
        <v>1.18</v>
      </c>
      <c r="C985" s="2">
        <f t="shared" si="135"/>
        <v>3.0000000000000027E-2</v>
      </c>
      <c r="D985" s="2">
        <f t="shared" si="136"/>
        <v>3.0000000000000027E-2</v>
      </c>
      <c r="E985" s="2">
        <f t="shared" si="137"/>
        <v>0</v>
      </c>
      <c r="F985" s="2">
        <f t="shared" si="138"/>
        <v>5.1988984165365999E-3</v>
      </c>
      <c r="G985" s="2">
        <f t="shared" si="138"/>
        <v>6.4961839908508007E-3</v>
      </c>
      <c r="H985" s="2">
        <f t="shared" si="139"/>
        <v>0.80030036462309373</v>
      </c>
      <c r="I985" s="2">
        <f t="shared" si="140"/>
        <v>44.453713410797569</v>
      </c>
    </row>
    <row r="986" spans="1:9" ht="13.5" x14ac:dyDescent="0.25">
      <c r="A986" s="3">
        <f>TITRES_STAT!B989</f>
        <v>43746</v>
      </c>
      <c r="B986" s="5">
        <f>TITRES_STAT!D989</f>
        <v>1.1299999999999999</v>
      </c>
      <c r="C986" s="2">
        <f t="shared" si="135"/>
        <v>-5.0000000000000044E-2</v>
      </c>
      <c r="D986" s="2">
        <f t="shared" si="136"/>
        <v>0</v>
      </c>
      <c r="E986" s="2">
        <f t="shared" si="137"/>
        <v>5.0000000000000044E-2</v>
      </c>
      <c r="F986" s="2">
        <f t="shared" si="138"/>
        <v>4.8275485296411288E-3</v>
      </c>
      <c r="G986" s="2">
        <f t="shared" si="138"/>
        <v>9.6035994200757459E-3</v>
      </c>
      <c r="H986" s="2">
        <f t="shared" si="139"/>
        <v>0.50268116343435043</v>
      </c>
      <c r="I986" s="2">
        <f t="shared" si="140"/>
        <v>33.452283536015173</v>
      </c>
    </row>
    <row r="987" spans="1:9" ht="13.5" x14ac:dyDescent="0.25">
      <c r="A987" s="3">
        <f>TITRES_STAT!B990</f>
        <v>43747</v>
      </c>
      <c r="B987" s="5">
        <f>TITRES_STAT!D990</f>
        <v>1.1000000000000001</v>
      </c>
      <c r="C987" s="2">
        <f t="shared" si="135"/>
        <v>-2.9999999999999805E-2</v>
      </c>
      <c r="D987" s="2">
        <f t="shared" si="136"/>
        <v>0</v>
      </c>
      <c r="E987" s="2">
        <f t="shared" si="137"/>
        <v>2.9999999999999805E-2</v>
      </c>
      <c r="F987" s="2">
        <f t="shared" si="138"/>
        <v>4.4827236346667628E-3</v>
      </c>
      <c r="G987" s="2">
        <f t="shared" si="138"/>
        <v>1.1060485175784606E-2</v>
      </c>
      <c r="H987" s="2">
        <f t="shared" si="139"/>
        <v>0.40529177187281645</v>
      </c>
      <c r="I987" s="2">
        <f t="shared" si="140"/>
        <v>28.840400263120358</v>
      </c>
    </row>
    <row r="988" spans="1:9" ht="13.5" x14ac:dyDescent="0.25">
      <c r="A988" s="3">
        <f>TITRES_STAT!B991</f>
        <v>43748</v>
      </c>
      <c r="B988" s="5">
        <f>TITRES_STAT!D991</f>
        <v>1.0900000000000001</v>
      </c>
      <c r="C988" s="2">
        <f t="shared" si="135"/>
        <v>-1.0000000000000009E-2</v>
      </c>
      <c r="D988" s="2">
        <f t="shared" si="136"/>
        <v>0</v>
      </c>
      <c r="E988" s="2">
        <f t="shared" si="137"/>
        <v>1.0000000000000009E-2</v>
      </c>
      <c r="F988" s="2">
        <f t="shared" si="138"/>
        <v>4.1625290893334225E-3</v>
      </c>
      <c r="G988" s="2">
        <f t="shared" si="138"/>
        <v>1.0984736234657134E-2</v>
      </c>
      <c r="H988" s="2">
        <f t="shared" si="139"/>
        <v>0.3789375548409194</v>
      </c>
      <c r="I988" s="2">
        <f t="shared" si="140"/>
        <v>27.480399928960921</v>
      </c>
    </row>
    <row r="989" spans="1:9" ht="13.5" x14ac:dyDescent="0.25">
      <c r="A989" s="3">
        <f>TITRES_STAT!B992</f>
        <v>43749</v>
      </c>
      <c r="B989" s="5">
        <f>TITRES_STAT!D992</f>
        <v>1.0900000000000001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3.8652055829524637E-3</v>
      </c>
      <c r="G989" s="2">
        <f t="shared" si="141"/>
        <v>1.020011221789591E-2</v>
      </c>
      <c r="H989" s="2">
        <f t="shared" si="139"/>
        <v>0.3789375548409194</v>
      </c>
      <c r="I989" s="2">
        <f t="shared" si="140"/>
        <v>27.480399928960921</v>
      </c>
    </row>
    <row r="990" spans="1:9" ht="13.5" x14ac:dyDescent="0.25">
      <c r="A990" s="3">
        <f>TITRES_STAT!B993</f>
        <v>43752</v>
      </c>
      <c r="B990" s="5">
        <f>TITRES_STAT!D993</f>
        <v>1.0900000000000001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3.5891194698844308E-3</v>
      </c>
      <c r="G990" s="2">
        <f t="shared" si="141"/>
        <v>9.4715327737604892E-3</v>
      </c>
      <c r="H990" s="2">
        <f t="shared" si="139"/>
        <v>0.3789375548409194</v>
      </c>
      <c r="I990" s="2">
        <f t="shared" si="140"/>
        <v>27.480399928960921</v>
      </c>
    </row>
    <row r="991" spans="1:9" ht="13.5" x14ac:dyDescent="0.25">
      <c r="A991" s="3">
        <f>TITRES_STAT!B994</f>
        <v>43754</v>
      </c>
      <c r="B991" s="5">
        <f>TITRES_STAT!D994</f>
        <v>1.06</v>
      </c>
      <c r="C991" s="2">
        <f t="shared" si="135"/>
        <v>-3.0000000000000027E-2</v>
      </c>
      <c r="D991" s="2">
        <f t="shared" si="136"/>
        <v>0</v>
      </c>
      <c r="E991" s="2">
        <f t="shared" si="137"/>
        <v>3.0000000000000027E-2</v>
      </c>
      <c r="F991" s="2">
        <f t="shared" si="141"/>
        <v>3.3327537934641142E-3</v>
      </c>
      <c r="G991" s="2">
        <f t="shared" si="141"/>
        <v>1.0937851861349027E-2</v>
      </c>
      <c r="H991" s="2">
        <f t="shared" si="139"/>
        <v>0.3046991160340205</v>
      </c>
      <c r="I991" s="2">
        <f t="shared" si="140"/>
        <v>23.353975816296582</v>
      </c>
    </row>
    <row r="992" spans="1:9" ht="13.5" x14ac:dyDescent="0.25">
      <c r="A992" s="3">
        <f>TITRES_STAT!B995</f>
        <v>43755</v>
      </c>
      <c r="B992" s="5">
        <f>TITRES_STAT!D995</f>
        <v>1.03</v>
      </c>
      <c r="C992" s="2">
        <f t="shared" si="135"/>
        <v>-3.0000000000000027E-2</v>
      </c>
      <c r="D992" s="2">
        <f t="shared" si="136"/>
        <v>0</v>
      </c>
      <c r="E992" s="2">
        <f t="shared" si="137"/>
        <v>3.0000000000000027E-2</v>
      </c>
      <c r="F992" s="2">
        <f t="shared" si="141"/>
        <v>3.0946999510738202E-3</v>
      </c>
      <c r="G992" s="2">
        <f t="shared" si="141"/>
        <v>1.2299433871252669E-2</v>
      </c>
      <c r="H992" s="2">
        <f t="shared" si="139"/>
        <v>0.25161320297083173</v>
      </c>
      <c r="I992" s="2">
        <f t="shared" si="140"/>
        <v>20.103111917771571</v>
      </c>
    </row>
    <row r="993" spans="1:9" ht="13.5" x14ac:dyDescent="0.25">
      <c r="A993" s="3">
        <f>TITRES_STAT!B996</f>
        <v>43756</v>
      </c>
      <c r="B993" s="5">
        <f>TITRES_STAT!D996</f>
        <v>1.06</v>
      </c>
      <c r="C993" s="2">
        <f t="shared" si="135"/>
        <v>3.0000000000000027E-2</v>
      </c>
      <c r="D993" s="2">
        <f t="shared" si="136"/>
        <v>3.0000000000000027E-2</v>
      </c>
      <c r="E993" s="2">
        <f t="shared" si="137"/>
        <v>0</v>
      </c>
      <c r="F993" s="2">
        <f t="shared" si="141"/>
        <v>5.0165070974256916E-3</v>
      </c>
      <c r="G993" s="2">
        <f t="shared" si="141"/>
        <v>1.1420902880448907E-2</v>
      </c>
      <c r="H993" s="2">
        <f t="shared" si="139"/>
        <v>0.43923909956482482</v>
      </c>
      <c r="I993" s="2">
        <f t="shared" si="140"/>
        <v>30.518841497402008</v>
      </c>
    </row>
    <row r="994" spans="1:9" ht="13.5" x14ac:dyDescent="0.25">
      <c r="A994" s="3">
        <f>TITRES_STAT!B997</f>
        <v>43759</v>
      </c>
      <c r="B994" s="5">
        <f>TITRES_STAT!D997</f>
        <v>1.05</v>
      </c>
      <c r="C994" s="2">
        <f t="shared" si="135"/>
        <v>-1.0000000000000009E-2</v>
      </c>
      <c r="D994" s="2">
        <f t="shared" si="136"/>
        <v>0</v>
      </c>
      <c r="E994" s="2">
        <f t="shared" si="137"/>
        <v>1.0000000000000009E-2</v>
      </c>
      <c r="F994" s="2">
        <f t="shared" si="141"/>
        <v>4.658185161895285E-3</v>
      </c>
      <c r="G994" s="2">
        <f t="shared" si="141"/>
        <v>1.13194098175597E-2</v>
      </c>
      <c r="H994" s="2">
        <f t="shared" si="139"/>
        <v>0.41152191121034276</v>
      </c>
      <c r="I994" s="2">
        <f t="shared" si="140"/>
        <v>29.154482685817726</v>
      </c>
    </row>
    <row r="995" spans="1:9" ht="13.5" x14ac:dyDescent="0.25">
      <c r="A995" s="3">
        <f>TITRES_STAT!B998</f>
        <v>43760</v>
      </c>
      <c r="B995" s="5">
        <f>TITRES_STAT!D998</f>
        <v>1.02</v>
      </c>
      <c r="C995" s="2">
        <f t="shared" si="135"/>
        <v>-3.0000000000000027E-2</v>
      </c>
      <c r="D995" s="2">
        <f t="shared" si="136"/>
        <v>0</v>
      </c>
      <c r="E995" s="2">
        <f t="shared" si="137"/>
        <v>3.0000000000000027E-2</v>
      </c>
      <c r="F995" s="2">
        <f t="shared" si="141"/>
        <v>4.3254576503313361E-3</v>
      </c>
      <c r="G995" s="2">
        <f t="shared" si="141"/>
        <v>1.2653737687734009E-2</v>
      </c>
      <c r="H995" s="2">
        <f t="shared" si="139"/>
        <v>0.34183241008103477</v>
      </c>
      <c r="I995" s="2">
        <f t="shared" si="140"/>
        <v>25.475044984223558</v>
      </c>
    </row>
    <row r="996" spans="1:9" ht="13.5" x14ac:dyDescent="0.25">
      <c r="A996" s="3">
        <f>TITRES_STAT!B999</f>
        <v>43761</v>
      </c>
      <c r="B996" s="5">
        <f>TITRES_STAT!D999</f>
        <v>1.03</v>
      </c>
      <c r="C996" s="2">
        <f t="shared" si="135"/>
        <v>1.0000000000000009E-2</v>
      </c>
      <c r="D996" s="2">
        <f t="shared" si="136"/>
        <v>1.0000000000000009E-2</v>
      </c>
      <c r="E996" s="2">
        <f t="shared" si="137"/>
        <v>0</v>
      </c>
      <c r="F996" s="2">
        <f t="shared" si="141"/>
        <v>4.7307821038790982E-3</v>
      </c>
      <c r="G996" s="2">
        <f t="shared" si="141"/>
        <v>1.1749899281467293E-2</v>
      </c>
      <c r="H996" s="2">
        <f t="shared" si="139"/>
        <v>0.40262320472319246</v>
      </c>
      <c r="I996" s="2">
        <f t="shared" si="140"/>
        <v>28.705015243395323</v>
      </c>
    </row>
    <row r="997" spans="1:9" ht="13.5" x14ac:dyDescent="0.25">
      <c r="A997" s="3">
        <f>TITRES_STAT!B1000</f>
        <v>43762</v>
      </c>
      <c r="B997" s="5">
        <f>TITRES_STAT!D1000</f>
        <v>1</v>
      </c>
      <c r="C997" s="2">
        <f t="shared" si="135"/>
        <v>-3.0000000000000027E-2</v>
      </c>
      <c r="D997" s="2">
        <f t="shared" si="136"/>
        <v>0</v>
      </c>
      <c r="E997" s="2">
        <f t="shared" si="137"/>
        <v>3.0000000000000027E-2</v>
      </c>
      <c r="F997" s="2">
        <f t="shared" si="141"/>
        <v>4.3928690964591625E-3</v>
      </c>
      <c r="G997" s="2">
        <f t="shared" si="141"/>
        <v>1.3053477904219632E-2</v>
      </c>
      <c r="H997" s="2">
        <f t="shared" si="139"/>
        <v>0.33652863464373239</v>
      </c>
      <c r="I997" s="2">
        <f t="shared" si="140"/>
        <v>25.17930599619649</v>
      </c>
    </row>
    <row r="998" spans="1:9" ht="13.5" x14ac:dyDescent="0.25">
      <c r="A998" s="3">
        <f>TITRES_STAT!B1001</f>
        <v>43763</v>
      </c>
      <c r="B998" s="5">
        <f>TITRES_STAT!D1001</f>
        <v>0.96</v>
      </c>
      <c r="C998" s="2">
        <f t="shared" si="135"/>
        <v>-4.0000000000000036E-2</v>
      </c>
      <c r="D998" s="2">
        <f t="shared" si="136"/>
        <v>0</v>
      </c>
      <c r="E998" s="2">
        <f t="shared" si="137"/>
        <v>4.0000000000000036E-2</v>
      </c>
      <c r="F998" s="2">
        <f t="shared" si="141"/>
        <v>4.0790927324263647E-3</v>
      </c>
      <c r="G998" s="2">
        <f t="shared" si="141"/>
        <v>1.497822948248966E-2</v>
      </c>
      <c r="H998" s="2">
        <f t="shared" si="139"/>
        <v>0.27233477342532636</v>
      </c>
      <c r="I998" s="2">
        <f t="shared" si="140"/>
        <v>21.404333129413573</v>
      </c>
    </row>
    <row r="999" spans="1:9" ht="13.5" x14ac:dyDescent="0.25">
      <c r="A999" s="3">
        <f>TITRES_STAT!B1002</f>
        <v>43766</v>
      </c>
      <c r="B999" s="5">
        <f>TITRES_STAT!D1002</f>
        <v>0.96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3.7877289658244813E-3</v>
      </c>
      <c r="G999" s="2">
        <f t="shared" si="141"/>
        <v>1.3908355948026113E-2</v>
      </c>
      <c r="H999" s="2">
        <f t="shared" si="139"/>
        <v>0.2723347734253263</v>
      </c>
      <c r="I999" s="2">
        <f t="shared" si="140"/>
        <v>21.404333129413573</v>
      </c>
    </row>
    <row r="1000" spans="1:9" ht="13.5" x14ac:dyDescent="0.25">
      <c r="A1000" s="3">
        <f>TITRES_STAT!B1003</f>
        <v>43767</v>
      </c>
      <c r="B1000" s="5">
        <f>TITRES_STAT!D1003</f>
        <v>0.92</v>
      </c>
      <c r="C1000" s="2">
        <f t="shared" si="135"/>
        <v>-3.9999999999999925E-2</v>
      </c>
      <c r="D1000" s="2">
        <f t="shared" si="136"/>
        <v>0</v>
      </c>
      <c r="E1000" s="2">
        <f t="shared" si="137"/>
        <v>3.9999999999999925E-2</v>
      </c>
      <c r="F1000" s="2">
        <f t="shared" si="141"/>
        <v>3.5171768968370182E-3</v>
      </c>
      <c r="G1000" s="2">
        <f t="shared" si="141"/>
        <v>1.5772044808881384E-2</v>
      </c>
      <c r="H1000" s="2">
        <f t="shared" si="139"/>
        <v>0.22300069137874015</v>
      </c>
      <c r="I1000" s="2">
        <f t="shared" si="140"/>
        <v>18.233897409112828</v>
      </c>
    </row>
    <row r="1001" spans="1:9" ht="13.5" x14ac:dyDescent="0.25">
      <c r="A1001" s="3">
        <f>TITRES_STAT!B1004</f>
        <v>43768</v>
      </c>
      <c r="B1001" s="5">
        <f>TITRES_STAT!D1004</f>
        <v>0.96</v>
      </c>
      <c r="C1001" s="2">
        <f t="shared" si="135"/>
        <v>3.9999999999999925E-2</v>
      </c>
      <c r="D1001" s="2">
        <f t="shared" si="136"/>
        <v>3.9999999999999925E-2</v>
      </c>
      <c r="E1001" s="2">
        <f t="shared" si="137"/>
        <v>0</v>
      </c>
      <c r="F1001" s="2">
        <f t="shared" si="141"/>
        <v>6.1230928327772258E-3</v>
      </c>
      <c r="G1001" s="2">
        <f t="shared" si="141"/>
        <v>1.4645470179675572E-2</v>
      </c>
      <c r="H1001" s="2">
        <f t="shared" si="139"/>
        <v>0.41808782904591357</v>
      </c>
      <c r="I1001" s="2">
        <f t="shared" si="140"/>
        <v>29.4825059832297</v>
      </c>
    </row>
    <row r="1002" spans="1:9" ht="13.5" x14ac:dyDescent="0.25">
      <c r="A1002" s="3">
        <f>TITRES_STAT!B1005</f>
        <v>43769</v>
      </c>
      <c r="B1002" s="5">
        <f>TITRES_STAT!D1005</f>
        <v>0.97</v>
      </c>
      <c r="C1002" s="2">
        <f t="shared" si="135"/>
        <v>1.0000000000000009E-2</v>
      </c>
      <c r="D1002" s="2">
        <f t="shared" si="136"/>
        <v>1.0000000000000009E-2</v>
      </c>
      <c r="E1002" s="2">
        <f t="shared" si="137"/>
        <v>0</v>
      </c>
      <c r="F1002" s="2">
        <f t="shared" si="141"/>
        <v>6.4000147732931395E-3</v>
      </c>
      <c r="G1002" s="2">
        <f t="shared" si="141"/>
        <v>1.3599365166841602E-2</v>
      </c>
      <c r="H1002" s="2">
        <f t="shared" si="139"/>
        <v>0.4706112891870759</v>
      </c>
      <c r="I1002" s="2">
        <f t="shared" si="140"/>
        <v>32.001065995299157</v>
      </c>
    </row>
    <row r="1003" spans="1:9" ht="13.5" x14ac:dyDescent="0.25">
      <c r="A1003" s="3">
        <f>TITRES_STAT!B1006</f>
        <v>43770</v>
      </c>
      <c r="B1003" s="5">
        <f>TITRES_STAT!D1006</f>
        <v>0.95</v>
      </c>
      <c r="C1003" s="2">
        <f t="shared" si="135"/>
        <v>-2.0000000000000018E-2</v>
      </c>
      <c r="D1003" s="2">
        <f t="shared" si="136"/>
        <v>0</v>
      </c>
      <c r="E1003" s="2">
        <f t="shared" si="137"/>
        <v>2.0000000000000018E-2</v>
      </c>
      <c r="F1003" s="2">
        <f t="shared" si="141"/>
        <v>5.9428708609150583E-3</v>
      </c>
      <c r="G1003" s="2">
        <f t="shared" si="141"/>
        <v>1.4056553369210061E-2</v>
      </c>
      <c r="H1003" s="2">
        <f t="shared" si="139"/>
        <v>0.42278293297221203</v>
      </c>
      <c r="I1003" s="2">
        <f t="shared" si="140"/>
        <v>29.715209760705591</v>
      </c>
    </row>
    <row r="1004" spans="1:9" ht="13.5" x14ac:dyDescent="0.25">
      <c r="A1004" s="3">
        <f>TITRES_STAT!B1007</f>
        <v>43773</v>
      </c>
      <c r="B1004" s="5">
        <f>TITRES_STAT!D1007</f>
        <v>0.94</v>
      </c>
      <c r="C1004" s="2">
        <f t="shared" si="135"/>
        <v>-1.0000000000000009E-2</v>
      </c>
      <c r="D1004" s="2">
        <f t="shared" si="136"/>
        <v>0</v>
      </c>
      <c r="E1004" s="2">
        <f t="shared" si="137"/>
        <v>1.0000000000000009E-2</v>
      </c>
      <c r="F1004" s="2">
        <f t="shared" si="141"/>
        <v>5.5183800851354107E-3</v>
      </c>
      <c r="G1004" s="2">
        <f t="shared" si="141"/>
        <v>1.376679955712363E-2</v>
      </c>
      <c r="H1004" s="2">
        <f t="shared" si="139"/>
        <v>0.4008469842418767</v>
      </c>
      <c r="I1004" s="2">
        <f t="shared" si="140"/>
        <v>28.61461592529399</v>
      </c>
    </row>
    <row r="1005" spans="1:9" ht="13.5" x14ac:dyDescent="0.25">
      <c r="A1005" s="3">
        <f>TITRES_STAT!B1008</f>
        <v>43774</v>
      </c>
      <c r="B1005" s="5">
        <f>TITRES_STAT!D1008</f>
        <v>0.93</v>
      </c>
      <c r="C1005" s="2">
        <f t="shared" si="135"/>
        <v>-9.9999999999998979E-3</v>
      </c>
      <c r="D1005" s="2">
        <f t="shared" si="136"/>
        <v>0</v>
      </c>
      <c r="E1005" s="2">
        <f t="shared" si="137"/>
        <v>9.9999999999998979E-3</v>
      </c>
      <c r="F1005" s="2">
        <f t="shared" ref="F1005:G1020" si="142">((F1004*13)+D1005)/14</f>
        <v>5.1242100790543097E-3</v>
      </c>
      <c r="G1005" s="2">
        <f t="shared" si="142"/>
        <v>1.3497742445900506E-2</v>
      </c>
      <c r="H1005" s="2">
        <f t="shared" si="139"/>
        <v>0.37963460183007269</v>
      </c>
      <c r="I1005" s="2">
        <f t="shared" si="140"/>
        <v>27.517039752880279</v>
      </c>
    </row>
    <row r="1006" spans="1:9" ht="13.5" x14ac:dyDescent="0.25">
      <c r="A1006" s="3">
        <f>TITRES_STAT!B1009</f>
        <v>43775</v>
      </c>
      <c r="B1006" s="5">
        <f>TITRES_STAT!D1009</f>
        <v>0.92</v>
      </c>
      <c r="C1006" s="2">
        <f t="shared" si="135"/>
        <v>-1.0000000000000009E-2</v>
      </c>
      <c r="D1006" s="2">
        <f t="shared" si="136"/>
        <v>0</v>
      </c>
      <c r="E1006" s="2">
        <f t="shared" si="137"/>
        <v>1.0000000000000009E-2</v>
      </c>
      <c r="F1006" s="2">
        <f t="shared" si="142"/>
        <v>4.7581950734075732E-3</v>
      </c>
      <c r="G1006" s="2">
        <f t="shared" si="142"/>
        <v>1.3247903699764755E-2</v>
      </c>
      <c r="H1006" s="2">
        <f t="shared" si="139"/>
        <v>0.35916588625957974</v>
      </c>
      <c r="I1006" s="2">
        <f t="shared" si="140"/>
        <v>26.425463579578434</v>
      </c>
    </row>
    <row r="1007" spans="1:9" ht="13.5" x14ac:dyDescent="0.25">
      <c r="A1007" s="3">
        <f>TITRES_STAT!B1010</f>
        <v>43776</v>
      </c>
      <c r="B1007" s="5">
        <f>TITRES_STAT!D1010</f>
        <v>0.88</v>
      </c>
      <c r="C1007" s="2">
        <f t="shared" si="135"/>
        <v>-4.0000000000000036E-2</v>
      </c>
      <c r="D1007" s="2">
        <f t="shared" si="136"/>
        <v>0</v>
      </c>
      <c r="E1007" s="2">
        <f t="shared" si="137"/>
        <v>4.0000000000000036E-2</v>
      </c>
      <c r="F1007" s="2">
        <f t="shared" si="142"/>
        <v>4.4183239967356038E-3</v>
      </c>
      <c r="G1007" s="2">
        <f t="shared" si="142"/>
        <v>1.5158767721210133E-2</v>
      </c>
      <c r="H1007" s="2">
        <f t="shared" si="139"/>
        <v>0.29146986602040803</v>
      </c>
      <c r="I1007" s="2">
        <f t="shared" si="140"/>
        <v>22.568847612260285</v>
      </c>
    </row>
    <row r="1008" spans="1:9" ht="13.5" x14ac:dyDescent="0.25">
      <c r="A1008" s="3">
        <f>TITRES_STAT!B1011</f>
        <v>43777</v>
      </c>
      <c r="B1008" s="5">
        <f>TITRES_STAT!D1011</f>
        <v>0.9</v>
      </c>
      <c r="C1008" s="2">
        <f t="shared" si="135"/>
        <v>2.0000000000000018E-2</v>
      </c>
      <c r="D1008" s="2">
        <f t="shared" si="136"/>
        <v>2.0000000000000018E-2</v>
      </c>
      <c r="E1008" s="2">
        <f t="shared" si="137"/>
        <v>0</v>
      </c>
      <c r="F1008" s="2">
        <f t="shared" si="142"/>
        <v>5.5313008541116333E-3</v>
      </c>
      <c r="G1008" s="2">
        <f t="shared" si="142"/>
        <v>1.4075998598266552E-2</v>
      </c>
      <c r="H1008" s="2">
        <f t="shared" si="139"/>
        <v>0.39295974743794082</v>
      </c>
      <c r="I1008" s="2">
        <f t="shared" si="140"/>
        <v>28.210416572388993</v>
      </c>
    </row>
    <row r="1009" spans="1:9" ht="13.5" x14ac:dyDescent="0.25">
      <c r="A1009" s="3">
        <f>TITRES_STAT!B1012</f>
        <v>43780</v>
      </c>
      <c r="B1009" s="5">
        <f>TITRES_STAT!D1012</f>
        <v>0.95</v>
      </c>
      <c r="C1009" s="2">
        <f t="shared" si="135"/>
        <v>4.9999999999999933E-2</v>
      </c>
      <c r="D1009" s="2">
        <f t="shared" si="136"/>
        <v>4.9999999999999933E-2</v>
      </c>
      <c r="E1009" s="2">
        <f t="shared" si="137"/>
        <v>0</v>
      </c>
      <c r="F1009" s="2">
        <f t="shared" si="142"/>
        <v>8.7076365073893696E-3</v>
      </c>
      <c r="G1009" s="2">
        <f t="shared" si="142"/>
        <v>1.3070570126961797E-2</v>
      </c>
      <c r="H1009" s="2">
        <f t="shared" si="139"/>
        <v>0.66620173586975928</v>
      </c>
      <c r="I1009" s="2">
        <f t="shared" si="140"/>
        <v>39.983257820938547</v>
      </c>
    </row>
    <row r="1010" spans="1:9" ht="13.5" x14ac:dyDescent="0.25">
      <c r="A1010" s="3">
        <f>TITRES_STAT!B1013</f>
        <v>43781</v>
      </c>
      <c r="B1010" s="5">
        <f>TITRES_STAT!D1013</f>
        <v>1</v>
      </c>
      <c r="C1010" s="2">
        <f t="shared" si="135"/>
        <v>5.0000000000000044E-2</v>
      </c>
      <c r="D1010" s="2">
        <f t="shared" si="136"/>
        <v>5.0000000000000044E-2</v>
      </c>
      <c r="E1010" s="2">
        <f t="shared" si="137"/>
        <v>0</v>
      </c>
      <c r="F1010" s="2">
        <f t="shared" si="142"/>
        <v>1.1657091042575845E-2</v>
      </c>
      <c r="G1010" s="2">
        <f t="shared" si="142"/>
        <v>1.2136957975035955E-2</v>
      </c>
      <c r="H1010" s="2">
        <f t="shared" si="139"/>
        <v>0.96046233879633347</v>
      </c>
      <c r="I1010" s="2">
        <f t="shared" si="140"/>
        <v>48.991624056702321</v>
      </c>
    </row>
    <row r="1011" spans="1:9" ht="13.5" x14ac:dyDescent="0.25">
      <c r="A1011" s="3">
        <f>TITRES_STAT!B1014</f>
        <v>43782</v>
      </c>
      <c r="B1011" s="5">
        <f>TITRES_STAT!D1014</f>
        <v>1.06</v>
      </c>
      <c r="C1011" s="2">
        <f t="shared" si="135"/>
        <v>6.0000000000000053E-2</v>
      </c>
      <c r="D1011" s="2">
        <f t="shared" si="136"/>
        <v>6.0000000000000053E-2</v>
      </c>
      <c r="E1011" s="2">
        <f t="shared" si="137"/>
        <v>0</v>
      </c>
      <c r="F1011" s="2">
        <f t="shared" si="142"/>
        <v>1.5110155968106146E-2</v>
      </c>
      <c r="G1011" s="2">
        <f t="shared" si="142"/>
        <v>1.1270032405390529E-2</v>
      </c>
      <c r="H1011" s="2">
        <f t="shared" si="139"/>
        <v>1.3407375795014449</v>
      </c>
      <c r="I1011" s="2">
        <f t="shared" si="140"/>
        <v>57.278423315910935</v>
      </c>
    </row>
    <row r="1012" spans="1:9" ht="13.5" x14ac:dyDescent="0.25">
      <c r="A1012" s="3">
        <f>TITRES_STAT!B1015</f>
        <v>43783</v>
      </c>
      <c r="B1012" s="5">
        <f>TITRES_STAT!D1015</f>
        <v>1.1200000000000001</v>
      </c>
      <c r="C1012" s="2">
        <f t="shared" si="135"/>
        <v>6.0000000000000053E-2</v>
      </c>
      <c r="D1012" s="2">
        <f t="shared" si="136"/>
        <v>6.0000000000000053E-2</v>
      </c>
      <c r="E1012" s="2">
        <f t="shared" si="137"/>
        <v>0</v>
      </c>
      <c r="F1012" s="2">
        <f t="shared" si="142"/>
        <v>1.8316573398955711E-2</v>
      </c>
      <c r="G1012" s="2">
        <f t="shared" si="142"/>
        <v>1.0465030090719777E-2</v>
      </c>
      <c r="H1012" s="2">
        <f t="shared" si="139"/>
        <v>1.7502647617992573</v>
      </c>
      <c r="I1012" s="2">
        <f t="shared" si="140"/>
        <v>63.639864281801451</v>
      </c>
    </row>
    <row r="1013" spans="1:9" ht="13.5" x14ac:dyDescent="0.25">
      <c r="A1013" s="3">
        <f>TITRES_STAT!B1016</f>
        <v>43784</v>
      </c>
      <c r="B1013" s="5">
        <f>TITRES_STAT!D1016</f>
        <v>1.06</v>
      </c>
      <c r="C1013" s="2">
        <f t="shared" si="135"/>
        <v>-6.0000000000000053E-2</v>
      </c>
      <c r="D1013" s="2">
        <f t="shared" si="136"/>
        <v>0</v>
      </c>
      <c r="E1013" s="2">
        <f t="shared" si="137"/>
        <v>6.0000000000000053E-2</v>
      </c>
      <c r="F1013" s="2">
        <f t="shared" si="142"/>
        <v>1.700824672760173E-2</v>
      </c>
      <c r="G1013" s="2">
        <f t="shared" si="142"/>
        <v>1.4003242227096939E-2</v>
      </c>
      <c r="H1013" s="2">
        <f t="shared" si="139"/>
        <v>1.2145934814074675</v>
      </c>
      <c r="I1013" s="2">
        <f t="shared" si="140"/>
        <v>54.844985845237026</v>
      </c>
    </row>
    <row r="1014" spans="1:9" ht="13.5" x14ac:dyDescent="0.25">
      <c r="A1014" s="3">
        <f>TITRES_STAT!B1017</f>
        <v>43787</v>
      </c>
      <c r="B1014" s="5">
        <f>TITRES_STAT!D1017</f>
        <v>1.08</v>
      </c>
      <c r="C1014" s="2">
        <f t="shared" si="135"/>
        <v>2.0000000000000018E-2</v>
      </c>
      <c r="D1014" s="2">
        <f t="shared" si="136"/>
        <v>2.0000000000000018E-2</v>
      </c>
      <c r="E1014" s="2">
        <f t="shared" si="137"/>
        <v>0</v>
      </c>
      <c r="F1014" s="2">
        <f t="shared" si="142"/>
        <v>1.7221943389915891E-2</v>
      </c>
      <c r="G1014" s="2">
        <f t="shared" si="142"/>
        <v>1.3003010639447157E-2</v>
      </c>
      <c r="H1014" s="2">
        <f t="shared" si="139"/>
        <v>1.3244581479976478</v>
      </c>
      <c r="I1014" s="2">
        <f t="shared" si="140"/>
        <v>56.979221120353252</v>
      </c>
    </row>
    <row r="1015" spans="1:9" ht="13.5" x14ac:dyDescent="0.25">
      <c r="A1015" s="3">
        <f>TITRES_STAT!B1018</f>
        <v>43788</v>
      </c>
      <c r="B1015" s="5">
        <f>TITRES_STAT!D1018</f>
        <v>1.0900000000000001</v>
      </c>
      <c r="C1015" s="2">
        <f t="shared" si="135"/>
        <v>1.0000000000000009E-2</v>
      </c>
      <c r="D1015" s="2">
        <f t="shared" si="136"/>
        <v>1.0000000000000009E-2</v>
      </c>
      <c r="E1015" s="2">
        <f t="shared" si="137"/>
        <v>0</v>
      </c>
      <c r="F1015" s="2">
        <f t="shared" si="142"/>
        <v>1.6706090290636185E-2</v>
      </c>
      <c r="G1015" s="2">
        <f t="shared" si="142"/>
        <v>1.2074224165200931E-2</v>
      </c>
      <c r="H1015" s="2">
        <f t="shared" si="139"/>
        <v>1.3836160453923603</v>
      </c>
      <c r="I1015" s="2">
        <f t="shared" si="140"/>
        <v>58.046934533225425</v>
      </c>
    </row>
    <row r="1016" spans="1:9" ht="13.5" x14ac:dyDescent="0.25">
      <c r="A1016" s="3">
        <f>TITRES_STAT!B1019</f>
        <v>43789</v>
      </c>
      <c r="B1016" s="5">
        <f>TITRES_STAT!D1019</f>
        <v>1.1100000000000001</v>
      </c>
      <c r="C1016" s="2">
        <f t="shared" si="135"/>
        <v>2.0000000000000018E-2</v>
      </c>
      <c r="D1016" s="2">
        <f t="shared" si="136"/>
        <v>2.0000000000000018E-2</v>
      </c>
      <c r="E1016" s="2">
        <f t="shared" si="137"/>
        <v>0</v>
      </c>
      <c r="F1016" s="2">
        <f t="shared" si="142"/>
        <v>1.6941369555590745E-2</v>
      </c>
      <c r="G1016" s="2">
        <f t="shared" si="142"/>
        <v>1.1211779581972293E-2</v>
      </c>
      <c r="H1016" s="2">
        <f t="shared" si="139"/>
        <v>1.5110330551655873</v>
      </c>
      <c r="I1016" s="2">
        <f t="shared" si="140"/>
        <v>60.175753244552325</v>
      </c>
    </row>
    <row r="1017" spans="1:9" ht="13.5" x14ac:dyDescent="0.25">
      <c r="A1017" s="3">
        <f>TITRES_STAT!B1020</f>
        <v>43790</v>
      </c>
      <c r="B1017" s="5">
        <f>TITRES_STAT!D1020</f>
        <v>1.1000000000000001</v>
      </c>
      <c r="C1017" s="2">
        <f t="shared" si="135"/>
        <v>-1.0000000000000009E-2</v>
      </c>
      <c r="D1017" s="2">
        <f t="shared" si="136"/>
        <v>0</v>
      </c>
      <c r="E1017" s="2">
        <f t="shared" si="137"/>
        <v>1.0000000000000009E-2</v>
      </c>
      <c r="F1017" s="2">
        <f t="shared" si="142"/>
        <v>1.5731271730191405E-2</v>
      </c>
      <c r="G1017" s="2">
        <f t="shared" si="142"/>
        <v>1.1125223897545703E-2</v>
      </c>
      <c r="H1017" s="2">
        <f t="shared" si="139"/>
        <v>1.4140184390951294</v>
      </c>
      <c r="I1017" s="2">
        <f t="shared" si="140"/>
        <v>58.57529570590853</v>
      </c>
    </row>
    <row r="1018" spans="1:9" ht="13.5" x14ac:dyDescent="0.25">
      <c r="A1018" s="3">
        <f>TITRES_STAT!B1021</f>
        <v>43791</v>
      </c>
      <c r="B1018" s="5">
        <f>TITRES_STAT!D1021</f>
        <v>1.0900000000000001</v>
      </c>
      <c r="C1018" s="2">
        <f t="shared" si="135"/>
        <v>-1.0000000000000009E-2</v>
      </c>
      <c r="D1018" s="2">
        <f t="shared" si="136"/>
        <v>0</v>
      </c>
      <c r="E1018" s="2">
        <f t="shared" si="137"/>
        <v>1.0000000000000009E-2</v>
      </c>
      <c r="F1018" s="2">
        <f t="shared" si="142"/>
        <v>1.4607609463749161E-2</v>
      </c>
      <c r="G1018" s="2">
        <f t="shared" si="142"/>
        <v>1.1044850762006725E-2</v>
      </c>
      <c r="H1018" s="2">
        <f t="shared" si="139"/>
        <v>1.32257191867164</v>
      </c>
      <c r="I1018" s="2">
        <f t="shared" si="140"/>
        <v>56.944282673841379</v>
      </c>
    </row>
    <row r="1019" spans="1:9" ht="13.5" x14ac:dyDescent="0.25">
      <c r="A1019" s="3">
        <f>TITRES_STAT!B1022</f>
        <v>43794</v>
      </c>
      <c r="B1019" s="5">
        <f>TITRES_STAT!D1022</f>
        <v>1.05</v>
      </c>
      <c r="C1019" s="2">
        <f t="shared" si="135"/>
        <v>-4.0000000000000036E-2</v>
      </c>
      <c r="D1019" s="2">
        <f t="shared" si="136"/>
        <v>0</v>
      </c>
      <c r="E1019" s="2">
        <f t="shared" si="137"/>
        <v>4.0000000000000036E-2</v>
      </c>
      <c r="F1019" s="2">
        <f t="shared" si="142"/>
        <v>1.3564208787767078E-2</v>
      </c>
      <c r="G1019" s="2">
        <f t="shared" si="142"/>
        <v>1.3113075707577677E-2</v>
      </c>
      <c r="H1019" s="2">
        <f t="shared" si="139"/>
        <v>1.0344033002058171</v>
      </c>
      <c r="I1019" s="2">
        <f t="shared" si="140"/>
        <v>50.845537858750433</v>
      </c>
    </row>
    <row r="1020" spans="1:9" ht="13.5" x14ac:dyDescent="0.25">
      <c r="A1020" s="3">
        <f>TITRES_STAT!B1023</f>
        <v>43795</v>
      </c>
      <c r="B1020" s="5">
        <f>TITRES_STAT!D1023</f>
        <v>1.04</v>
      </c>
      <c r="C1020" s="2">
        <f t="shared" si="135"/>
        <v>-1.0000000000000009E-2</v>
      </c>
      <c r="D1020" s="2">
        <f t="shared" si="136"/>
        <v>0</v>
      </c>
      <c r="E1020" s="2">
        <f t="shared" si="137"/>
        <v>1.0000000000000009E-2</v>
      </c>
      <c r="F1020" s="2">
        <f t="shared" si="142"/>
        <v>1.2595336731498001E-2</v>
      </c>
      <c r="G1020" s="2">
        <f t="shared" si="142"/>
        <v>1.2890713157036415E-2</v>
      </c>
      <c r="H1020" s="2">
        <f t="shared" si="139"/>
        <v>0.97708610672349172</v>
      </c>
      <c r="I1020" s="2">
        <f t="shared" si="140"/>
        <v>49.420513522436252</v>
      </c>
    </row>
    <row r="1021" spans="1:9" ht="13.5" x14ac:dyDescent="0.25">
      <c r="A1021" s="3">
        <f>TITRES_STAT!B1024</f>
        <v>43796</v>
      </c>
      <c r="B1021" s="5">
        <f>TITRES_STAT!D1024</f>
        <v>1</v>
      </c>
      <c r="C1021" s="2">
        <f t="shared" si="135"/>
        <v>-4.0000000000000036E-2</v>
      </c>
      <c r="D1021" s="2">
        <f t="shared" si="136"/>
        <v>0</v>
      </c>
      <c r="E1021" s="2">
        <f t="shared" si="137"/>
        <v>4.0000000000000036E-2</v>
      </c>
      <c r="F1021" s="2">
        <f t="shared" ref="F1021:G1036" si="143">((F1020*13)+D1021)/14</f>
        <v>1.1695669822105287E-2</v>
      </c>
      <c r="G1021" s="2">
        <f t="shared" si="143"/>
        <v>1.4827090788676672E-2</v>
      </c>
      <c r="H1021" s="2">
        <f t="shared" si="139"/>
        <v>0.78880408765266175</v>
      </c>
      <c r="I1021" s="2">
        <f t="shared" si="140"/>
        <v>44.096728819966039</v>
      </c>
    </row>
    <row r="1022" spans="1:9" ht="13.5" x14ac:dyDescent="0.25">
      <c r="A1022" s="3">
        <f>TITRES_STAT!B1025</f>
        <v>43797</v>
      </c>
      <c r="B1022" s="5">
        <f>TITRES_STAT!D1025</f>
        <v>1.01</v>
      </c>
      <c r="C1022" s="2">
        <f t="shared" si="135"/>
        <v>1.0000000000000009E-2</v>
      </c>
      <c r="D1022" s="2">
        <f t="shared" si="136"/>
        <v>1.0000000000000009E-2</v>
      </c>
      <c r="E1022" s="2">
        <f t="shared" si="137"/>
        <v>0</v>
      </c>
      <c r="F1022" s="2">
        <f t="shared" si="143"/>
        <v>1.1574550549097768E-2</v>
      </c>
      <c r="G1022" s="2">
        <f t="shared" si="143"/>
        <v>1.3768012875199766E-2</v>
      </c>
      <c r="H1022" s="2">
        <f t="shared" si="139"/>
        <v>0.84068417527026951</v>
      </c>
      <c r="I1022" s="2">
        <f t="shared" si="140"/>
        <v>45.672374792206327</v>
      </c>
    </row>
    <row r="1023" spans="1:9" ht="13.5" x14ac:dyDescent="0.25">
      <c r="A1023" s="3">
        <f>TITRES_STAT!B1026</f>
        <v>43798</v>
      </c>
      <c r="B1023" s="5">
        <f>TITRES_STAT!D1026</f>
        <v>0.98</v>
      </c>
      <c r="C1023" s="2">
        <f t="shared" si="135"/>
        <v>-3.0000000000000027E-2</v>
      </c>
      <c r="D1023" s="2">
        <f t="shared" si="136"/>
        <v>0</v>
      </c>
      <c r="E1023" s="2">
        <f t="shared" si="137"/>
        <v>3.0000000000000027E-2</v>
      </c>
      <c r="F1023" s="2">
        <f t="shared" si="143"/>
        <v>1.0747796938447929E-2</v>
      </c>
      <c r="G1023" s="2">
        <f t="shared" si="143"/>
        <v>1.4927440526971213E-2</v>
      </c>
      <c r="H1023" s="2">
        <f t="shared" si="139"/>
        <v>0.72000266348598629</v>
      </c>
      <c r="I1023" s="2">
        <f t="shared" si="140"/>
        <v>41.860555147439889</v>
      </c>
    </row>
    <row r="1024" spans="1:9" ht="13.5" x14ac:dyDescent="0.25">
      <c r="A1024" s="3">
        <f>TITRES_STAT!B1027</f>
        <v>43801</v>
      </c>
      <c r="B1024" s="5">
        <f>TITRES_STAT!D1027</f>
        <v>0.95</v>
      </c>
      <c r="C1024" s="2">
        <f t="shared" si="135"/>
        <v>-3.0000000000000027E-2</v>
      </c>
      <c r="D1024" s="2">
        <f t="shared" si="136"/>
        <v>0</v>
      </c>
      <c r="E1024" s="2">
        <f t="shared" si="137"/>
        <v>3.0000000000000027E-2</v>
      </c>
      <c r="F1024" s="2">
        <f t="shared" si="143"/>
        <v>9.9800971571302206E-3</v>
      </c>
      <c r="G1024" s="2">
        <f t="shared" si="143"/>
        <v>1.6004051917901843E-2</v>
      </c>
      <c r="H1024" s="2">
        <f t="shared" si="139"/>
        <v>0.62359814928909751</v>
      </c>
      <c r="I1024" s="2">
        <f t="shared" si="140"/>
        <v>38.408404786747496</v>
      </c>
    </row>
    <row r="1025" spans="1:9" ht="13.5" x14ac:dyDescent="0.25">
      <c r="A1025" s="3">
        <f>TITRES_STAT!B1028</f>
        <v>43802</v>
      </c>
      <c r="B1025" s="5">
        <f>TITRES_STAT!D1028</f>
        <v>0.98</v>
      </c>
      <c r="C1025" s="2">
        <f t="shared" si="135"/>
        <v>3.0000000000000027E-2</v>
      </c>
      <c r="D1025" s="2">
        <f t="shared" si="136"/>
        <v>3.0000000000000027E-2</v>
      </c>
      <c r="E1025" s="2">
        <f t="shared" si="137"/>
        <v>0</v>
      </c>
      <c r="F1025" s="2">
        <f t="shared" si="143"/>
        <v>1.1410090217335207E-2</v>
      </c>
      <c r="G1025" s="2">
        <f t="shared" si="143"/>
        <v>1.4860905352337426E-2</v>
      </c>
      <c r="H1025" s="2">
        <f t="shared" si="139"/>
        <v>0.76779240206523147</v>
      </c>
      <c r="I1025" s="2">
        <f t="shared" si="140"/>
        <v>43.432271864516132</v>
      </c>
    </row>
    <row r="1026" spans="1:9" ht="13.5" x14ac:dyDescent="0.25">
      <c r="A1026" s="3">
        <f>TITRES_STAT!B1029</f>
        <v>43803</v>
      </c>
      <c r="B1026" s="5">
        <f>TITRES_STAT!D1029</f>
        <v>0.97</v>
      </c>
      <c r="C1026" s="2">
        <f t="shared" si="135"/>
        <v>-1.0000000000000009E-2</v>
      </c>
      <c r="D1026" s="2">
        <f t="shared" si="136"/>
        <v>0</v>
      </c>
      <c r="E1026" s="2">
        <f t="shared" si="137"/>
        <v>1.0000000000000009E-2</v>
      </c>
      <c r="F1026" s="2">
        <f t="shared" si="143"/>
        <v>1.0595083773239835E-2</v>
      </c>
      <c r="G1026" s="2">
        <f t="shared" si="143"/>
        <v>1.4513697827170467E-2</v>
      </c>
      <c r="H1026" s="2">
        <f t="shared" si="139"/>
        <v>0.73000581239918305</v>
      </c>
      <c r="I1026" s="2">
        <f t="shared" si="140"/>
        <v>42.196725997515948</v>
      </c>
    </row>
    <row r="1027" spans="1:9" ht="13.5" x14ac:dyDescent="0.25">
      <c r="A1027" s="3">
        <f>TITRES_STAT!B1030</f>
        <v>43804</v>
      </c>
      <c r="B1027" s="5">
        <f>TITRES_STAT!D1030</f>
        <v>0.95</v>
      </c>
      <c r="C1027" s="2">
        <f t="shared" ref="C1027:C1090" si="144">B1027-B1026</f>
        <v>-2.0000000000000018E-2</v>
      </c>
      <c r="D1027" s="2">
        <f t="shared" ref="D1027:D1090" si="145">IF(C1027&gt;0,C1027,0)</f>
        <v>0</v>
      </c>
      <c r="E1027" s="2">
        <f t="shared" ref="E1027:E1090" si="146">IF(C1027&lt;0,-C1027,0)</f>
        <v>2.0000000000000018E-2</v>
      </c>
      <c r="F1027" s="2">
        <f t="shared" si="143"/>
        <v>9.8382920751512743E-3</v>
      </c>
      <c r="G1027" s="2">
        <f t="shared" si="143"/>
        <v>1.4905576553801149E-2</v>
      </c>
      <c r="H1027" s="2">
        <f t="shared" si="139"/>
        <v>0.66004102824471822</v>
      </c>
      <c r="I1027" s="2">
        <f t="shared" si="140"/>
        <v>39.760525012000905</v>
      </c>
    </row>
    <row r="1028" spans="1:9" ht="13.5" x14ac:dyDescent="0.25">
      <c r="A1028" s="3">
        <f>TITRES_STAT!B1031</f>
        <v>43805</v>
      </c>
      <c r="B1028" s="5">
        <f>TITRES_STAT!D1031</f>
        <v>0.95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9.1355569269261829E-3</v>
      </c>
      <c r="G1028" s="2">
        <f t="shared" si="143"/>
        <v>1.3840892514243924E-2</v>
      </c>
      <c r="H1028" s="2">
        <f t="shared" si="139"/>
        <v>0.66004102824471822</v>
      </c>
      <c r="I1028" s="2">
        <f t="shared" si="140"/>
        <v>39.760525012000905</v>
      </c>
    </row>
    <row r="1029" spans="1:9" ht="13.5" x14ac:dyDescent="0.25">
      <c r="A1029" s="3">
        <f>TITRES_STAT!B1032</f>
        <v>43808</v>
      </c>
      <c r="B1029" s="5">
        <f>TITRES_STAT!D1032</f>
        <v>0.95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8.4830171464314562E-3</v>
      </c>
      <c r="G1029" s="2">
        <f t="shared" si="143"/>
        <v>1.2852257334655072E-2</v>
      </c>
      <c r="H1029" s="2">
        <f t="shared" si="139"/>
        <v>0.66004102824471833</v>
      </c>
      <c r="I1029" s="2">
        <f t="shared" si="140"/>
        <v>39.760525012000905</v>
      </c>
    </row>
    <row r="1030" spans="1:9" ht="13.5" x14ac:dyDescent="0.25">
      <c r="A1030" s="3">
        <f>TITRES_STAT!B1033</f>
        <v>43809</v>
      </c>
      <c r="B1030" s="5">
        <f>TITRES_STAT!D1033</f>
        <v>0.97</v>
      </c>
      <c r="C1030" s="2">
        <f t="shared" si="144"/>
        <v>2.0000000000000018E-2</v>
      </c>
      <c r="D1030" s="2">
        <f t="shared" si="145"/>
        <v>2.0000000000000018E-2</v>
      </c>
      <c r="E1030" s="2">
        <f t="shared" si="146"/>
        <v>0</v>
      </c>
      <c r="F1030" s="2">
        <f t="shared" si="143"/>
        <v>9.3056587788292091E-3</v>
      </c>
      <c r="G1030" s="2">
        <f t="shared" si="143"/>
        <v>1.1934238953608281E-2</v>
      </c>
      <c r="H1030" s="2">
        <f t="shared" si="139"/>
        <v>0.77974463348713763</v>
      </c>
      <c r="I1030" s="2">
        <f t="shared" si="140"/>
        <v>43.812163768649619</v>
      </c>
    </row>
    <row r="1031" spans="1:9" ht="13.5" x14ac:dyDescent="0.25">
      <c r="A1031" s="3">
        <f>TITRES_STAT!B1034</f>
        <v>43810</v>
      </c>
      <c r="B1031" s="5">
        <f>TITRES_STAT!D1034</f>
        <v>0.98</v>
      </c>
      <c r="C1031" s="2">
        <f t="shared" si="144"/>
        <v>1.0000000000000009E-2</v>
      </c>
      <c r="D1031" s="2">
        <f t="shared" si="145"/>
        <v>1.0000000000000009E-2</v>
      </c>
      <c r="E1031" s="2">
        <f t="shared" si="146"/>
        <v>0</v>
      </c>
      <c r="F1031" s="2">
        <f t="shared" si="143"/>
        <v>9.355254580341409E-3</v>
      </c>
      <c r="G1031" s="2">
        <f t="shared" si="143"/>
        <v>1.1081793314064833E-2</v>
      </c>
      <c r="H1031" s="2">
        <f t="shared" si="139"/>
        <v>0.84420042092536329</v>
      </c>
      <c r="I1031" s="2">
        <f t="shared" si="140"/>
        <v>45.775958585985428</v>
      </c>
    </row>
    <row r="1032" spans="1:9" ht="13.5" x14ac:dyDescent="0.25">
      <c r="A1032" s="3">
        <f>TITRES_STAT!B1035</f>
        <v>43811</v>
      </c>
      <c r="B1032" s="5">
        <f>TITRES_STAT!D1035</f>
        <v>0.99</v>
      </c>
      <c r="C1032" s="2">
        <f t="shared" si="144"/>
        <v>1.0000000000000009E-2</v>
      </c>
      <c r="D1032" s="2">
        <f t="shared" si="145"/>
        <v>1.0000000000000009E-2</v>
      </c>
      <c r="E1032" s="2">
        <f t="shared" si="146"/>
        <v>0</v>
      </c>
      <c r="F1032" s="2">
        <f t="shared" si="143"/>
        <v>9.4013078246027362E-3</v>
      </c>
      <c r="G1032" s="2">
        <f t="shared" si="143"/>
        <v>1.0290236648774487E-2</v>
      </c>
      <c r="H1032" s="2">
        <f t="shared" si="139"/>
        <v>0.91361434585883727</v>
      </c>
      <c r="I1032" s="2">
        <f t="shared" si="140"/>
        <v>47.742866677183265</v>
      </c>
    </row>
    <row r="1033" spans="1:9" ht="13.5" x14ac:dyDescent="0.25">
      <c r="A1033" s="3">
        <f>TITRES_STAT!B1036</f>
        <v>43812</v>
      </c>
      <c r="B1033" s="5">
        <f>TITRES_STAT!D1036</f>
        <v>1.01</v>
      </c>
      <c r="C1033" s="2">
        <f t="shared" si="144"/>
        <v>2.0000000000000018E-2</v>
      </c>
      <c r="D1033" s="2">
        <f t="shared" si="145"/>
        <v>2.0000000000000018E-2</v>
      </c>
      <c r="E1033" s="2">
        <f t="shared" si="146"/>
        <v>0</v>
      </c>
      <c r="F1033" s="2">
        <f t="shared" si="143"/>
        <v>1.0158357265702541E-2</v>
      </c>
      <c r="G1033" s="2">
        <f t="shared" si="143"/>
        <v>9.5552197452905951E-3</v>
      </c>
      <c r="H1033" s="2">
        <f t="shared" si="139"/>
        <v>1.0631212611001657</v>
      </c>
      <c r="I1033" s="2">
        <f t="shared" si="140"/>
        <v>51.529751602349009</v>
      </c>
    </row>
    <row r="1034" spans="1:9" ht="13.5" x14ac:dyDescent="0.25">
      <c r="A1034" s="3">
        <f>TITRES_STAT!B1037</f>
        <v>43815</v>
      </c>
      <c r="B1034" s="5">
        <f>TITRES_STAT!D1037</f>
        <v>1</v>
      </c>
      <c r="C1034" s="2">
        <f t="shared" si="144"/>
        <v>-1.0000000000000009E-2</v>
      </c>
      <c r="D1034" s="2">
        <f t="shared" si="145"/>
        <v>0</v>
      </c>
      <c r="E1034" s="2">
        <f t="shared" si="146"/>
        <v>1.0000000000000009E-2</v>
      </c>
      <c r="F1034" s="2">
        <f t="shared" si="143"/>
        <v>9.4327603181523605E-3</v>
      </c>
      <c r="G1034" s="2">
        <f t="shared" si="143"/>
        <v>9.5869897634841238E-3</v>
      </c>
      <c r="H1034" s="2">
        <f t="shared" si="139"/>
        <v>0.98391263064458379</v>
      </c>
      <c r="I1034" s="2">
        <f t="shared" si="140"/>
        <v>49.594554490280416</v>
      </c>
    </row>
    <row r="1035" spans="1:9" ht="13.5" x14ac:dyDescent="0.25">
      <c r="A1035" s="3">
        <f>TITRES_STAT!B1038</f>
        <v>43816</v>
      </c>
      <c r="B1035" s="5">
        <f>TITRES_STAT!D1038</f>
        <v>0.97</v>
      </c>
      <c r="C1035" s="2">
        <f t="shared" si="144"/>
        <v>-3.0000000000000027E-2</v>
      </c>
      <c r="D1035" s="2">
        <f t="shared" si="145"/>
        <v>0</v>
      </c>
      <c r="E1035" s="2">
        <f t="shared" si="146"/>
        <v>3.0000000000000027E-2</v>
      </c>
      <c r="F1035" s="2">
        <f t="shared" si="143"/>
        <v>8.7589917239986204E-3</v>
      </c>
      <c r="G1035" s="2">
        <f t="shared" si="143"/>
        <v>1.1045061923235261E-2</v>
      </c>
      <c r="H1035" s="2">
        <f t="shared" si="139"/>
        <v>0.7930233243484599</v>
      </c>
      <c r="I1035" s="2">
        <f t="shared" si="140"/>
        <v>44.228277099330256</v>
      </c>
    </row>
    <row r="1036" spans="1:9" ht="13.5" x14ac:dyDescent="0.25">
      <c r="A1036" s="3">
        <f>TITRES_STAT!B1039</f>
        <v>43817</v>
      </c>
      <c r="B1036" s="5">
        <f>TITRES_STAT!D1039</f>
        <v>0.99</v>
      </c>
      <c r="C1036" s="2">
        <f t="shared" si="144"/>
        <v>2.0000000000000018E-2</v>
      </c>
      <c r="D1036" s="2">
        <f t="shared" si="145"/>
        <v>2.0000000000000018E-2</v>
      </c>
      <c r="E1036" s="2">
        <f t="shared" si="146"/>
        <v>0</v>
      </c>
      <c r="F1036" s="2">
        <f t="shared" si="143"/>
        <v>9.5619208865701487E-3</v>
      </c>
      <c r="G1036" s="2">
        <f t="shared" si="143"/>
        <v>1.0256128928718456E-2</v>
      </c>
      <c r="H1036" s="2">
        <f t="shared" si="139"/>
        <v>0.93231285926950103</v>
      </c>
      <c r="I1036" s="2">
        <f t="shared" si="140"/>
        <v>48.248546025924398</v>
      </c>
    </row>
    <row r="1037" spans="1:9" ht="13.5" x14ac:dyDescent="0.25">
      <c r="A1037" s="3">
        <f>TITRES_STAT!B1040</f>
        <v>43818</v>
      </c>
      <c r="B1037" s="5">
        <f>TITRES_STAT!D1040</f>
        <v>0.96</v>
      </c>
      <c r="C1037" s="2">
        <f t="shared" si="144"/>
        <v>-3.0000000000000027E-2</v>
      </c>
      <c r="D1037" s="2">
        <f t="shared" si="145"/>
        <v>0</v>
      </c>
      <c r="E1037" s="2">
        <f t="shared" si="146"/>
        <v>3.0000000000000027E-2</v>
      </c>
      <c r="F1037" s="2">
        <f t="shared" ref="F1037:G1052" si="147">((F1036*13)+D1037)/14</f>
        <v>8.8789265375294243E-3</v>
      </c>
      <c r="G1037" s="2">
        <f t="shared" si="147"/>
        <v>1.1666405433809996E-2</v>
      </c>
      <c r="H1037" s="2">
        <f t="shared" si="139"/>
        <v>0.76106788744009546</v>
      </c>
      <c r="I1037" s="2">
        <f t="shared" si="140"/>
        <v>43.216271948856594</v>
      </c>
    </row>
    <row r="1038" spans="1:9" ht="13.5" x14ac:dyDescent="0.25">
      <c r="A1038" s="3">
        <f>TITRES_STAT!B1041</f>
        <v>43819</v>
      </c>
      <c r="B1038" s="5">
        <f>TITRES_STAT!D1041</f>
        <v>0.96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8.244717499134465E-3</v>
      </c>
      <c r="G1038" s="2">
        <f t="shared" si="147"/>
        <v>1.0833090759966425E-2</v>
      </c>
      <c r="H1038" s="2">
        <f t="shared" si="139"/>
        <v>0.76106788744009546</v>
      </c>
      <c r="I1038" s="2">
        <f t="shared" si="140"/>
        <v>43.216271948856594</v>
      </c>
    </row>
    <row r="1039" spans="1:9" ht="13.5" x14ac:dyDescent="0.25">
      <c r="A1039" s="3">
        <f>TITRES_STAT!B1042</f>
        <v>43822</v>
      </c>
      <c r="B1039" s="5">
        <f>TITRES_STAT!D1042</f>
        <v>0.97</v>
      </c>
      <c r="C1039" s="2">
        <f t="shared" si="144"/>
        <v>1.0000000000000009E-2</v>
      </c>
      <c r="D1039" s="2">
        <f t="shared" si="145"/>
        <v>1.0000000000000009E-2</v>
      </c>
      <c r="E1039" s="2">
        <f t="shared" si="146"/>
        <v>0</v>
      </c>
      <c r="F1039" s="2">
        <f t="shared" si="147"/>
        <v>8.3700948206248613E-3</v>
      </c>
      <c r="G1039" s="2">
        <f t="shared" si="147"/>
        <v>1.0059298562825966E-2</v>
      </c>
      <c r="H1039" s="2">
        <f t="shared" si="139"/>
        <v>0.83207539455648138</v>
      </c>
      <c r="I1039" s="2">
        <f t="shared" si="140"/>
        <v>45.417093479273248</v>
      </c>
    </row>
    <row r="1040" spans="1:9" ht="13.5" x14ac:dyDescent="0.25">
      <c r="A1040" s="3">
        <f>TITRES_STAT!B1043</f>
        <v>43823</v>
      </c>
      <c r="B1040" s="5">
        <f>TITRES_STAT!D1043</f>
        <v>0.99</v>
      </c>
      <c r="C1040" s="2">
        <f t="shared" si="144"/>
        <v>2.0000000000000018E-2</v>
      </c>
      <c r="D1040" s="2">
        <f t="shared" si="145"/>
        <v>2.0000000000000018E-2</v>
      </c>
      <c r="E1040" s="2">
        <f t="shared" si="146"/>
        <v>0</v>
      </c>
      <c r="F1040" s="2">
        <f t="shared" si="147"/>
        <v>9.2008023334373724E-3</v>
      </c>
      <c r="G1040" s="2">
        <f t="shared" si="147"/>
        <v>9.3407772369098249E-3</v>
      </c>
      <c r="H1040" s="2">
        <f t="shared" si="139"/>
        <v>0.98501464065331246</v>
      </c>
      <c r="I1040" s="2">
        <f t="shared" si="140"/>
        <v>49.6225378130774</v>
      </c>
    </row>
    <row r="1041" spans="1:9" ht="13.5" x14ac:dyDescent="0.25">
      <c r="A1041" s="3">
        <f>TITRES_STAT!B1044</f>
        <v>43824</v>
      </c>
      <c r="B1041" s="5">
        <f>TITRES_STAT!D1044</f>
        <v>0.99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8.5436021667632742E-3</v>
      </c>
      <c r="G1041" s="2">
        <f t="shared" si="147"/>
        <v>8.6735788628448367E-3</v>
      </c>
      <c r="H1041" s="2">
        <f t="shared" ref="H1041:H1104" si="148">F1041/G1041</f>
        <v>0.98501464065331257</v>
      </c>
      <c r="I1041" s="2">
        <f t="shared" ref="I1041:I1104" si="149">IF(G1041=0,100,100-(100/(1+H1041)))</f>
        <v>49.622537813077408</v>
      </c>
    </row>
    <row r="1042" spans="1:9" ht="13.5" x14ac:dyDescent="0.25">
      <c r="A1042" s="3">
        <f>TITRES_STAT!B1045</f>
        <v>43825</v>
      </c>
      <c r="B1042" s="5">
        <f>TITRES_STAT!D1045</f>
        <v>0.99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7.9333448691373265E-3</v>
      </c>
      <c r="G1042" s="2">
        <f t="shared" si="147"/>
        <v>8.0540375154987773E-3</v>
      </c>
      <c r="H1042" s="2">
        <f t="shared" si="148"/>
        <v>0.98501464065331257</v>
      </c>
      <c r="I1042" s="2">
        <f t="shared" si="149"/>
        <v>49.622537813077408</v>
      </c>
    </row>
    <row r="1043" spans="1:9" ht="13.5" x14ac:dyDescent="0.25">
      <c r="A1043" s="3">
        <f>TITRES_STAT!B1046</f>
        <v>43826</v>
      </c>
      <c r="B1043" s="5">
        <f>TITRES_STAT!D1046</f>
        <v>0.97</v>
      </c>
      <c r="C1043" s="2">
        <f t="shared" si="144"/>
        <v>-2.0000000000000018E-2</v>
      </c>
      <c r="D1043" s="2">
        <f t="shared" si="145"/>
        <v>0</v>
      </c>
      <c r="E1043" s="2">
        <f t="shared" si="146"/>
        <v>2.0000000000000018E-2</v>
      </c>
      <c r="F1043" s="2">
        <f t="shared" si="147"/>
        <v>7.3666773784846606E-3</v>
      </c>
      <c r="G1043" s="2">
        <f t="shared" si="147"/>
        <v>8.9073205501060092E-3</v>
      </c>
      <c r="H1043" s="2">
        <f t="shared" si="148"/>
        <v>0.82703629414088919</v>
      </c>
      <c r="I1043" s="2">
        <f t="shared" si="149"/>
        <v>45.266549810373576</v>
      </c>
    </row>
    <row r="1044" spans="1:9" ht="13.5" x14ac:dyDescent="0.25">
      <c r="A1044" s="3">
        <f>TITRES_STAT!B1047</f>
        <v>43829</v>
      </c>
      <c r="B1044" s="5">
        <f>TITRES_STAT!D1047</f>
        <v>0.94</v>
      </c>
      <c r="C1044" s="2">
        <f t="shared" si="144"/>
        <v>-3.0000000000000027E-2</v>
      </c>
      <c r="D1044" s="2">
        <f t="shared" si="145"/>
        <v>0</v>
      </c>
      <c r="E1044" s="2">
        <f t="shared" si="146"/>
        <v>3.0000000000000027E-2</v>
      </c>
      <c r="F1044" s="2">
        <f t="shared" si="147"/>
        <v>6.8404861371643274E-3</v>
      </c>
      <c r="G1044" s="2">
        <f t="shared" si="147"/>
        <v>1.0413940510812724E-2</v>
      </c>
      <c r="H1044" s="2">
        <f t="shared" si="148"/>
        <v>0.65685857625765165</v>
      </c>
      <c r="I1044" s="2">
        <f t="shared" si="149"/>
        <v>39.644818554236466</v>
      </c>
    </row>
    <row r="1045" spans="1:9" ht="13.5" x14ac:dyDescent="0.25">
      <c r="A1045" s="3">
        <f>TITRES_STAT!B1048</f>
        <v>43830</v>
      </c>
      <c r="B1045" s="5">
        <f>TITRES_STAT!D1048</f>
        <v>0.94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6.3518799845097328E-3</v>
      </c>
      <c r="G1045" s="2">
        <f t="shared" si="147"/>
        <v>9.6700876171832428E-3</v>
      </c>
      <c r="H1045" s="2">
        <f t="shared" si="148"/>
        <v>0.65685857625765176</v>
      </c>
      <c r="I1045" s="2">
        <f t="shared" si="149"/>
        <v>39.644818554236473</v>
      </c>
    </row>
    <row r="1046" spans="1:9" ht="13.5" x14ac:dyDescent="0.25">
      <c r="A1046" s="3">
        <f>TITRES_STAT!B1049</f>
        <v>43832</v>
      </c>
      <c r="B1046" s="5">
        <f>TITRES_STAT!D1049</f>
        <v>0.96</v>
      </c>
      <c r="C1046" s="2">
        <f t="shared" si="144"/>
        <v>2.0000000000000018E-2</v>
      </c>
      <c r="D1046" s="2">
        <f t="shared" si="145"/>
        <v>2.0000000000000018E-2</v>
      </c>
      <c r="E1046" s="2">
        <f t="shared" si="146"/>
        <v>0</v>
      </c>
      <c r="F1046" s="2">
        <f t="shared" si="147"/>
        <v>7.3267456999018959E-3</v>
      </c>
      <c r="G1046" s="2">
        <f t="shared" si="147"/>
        <v>8.9793670730987252E-3</v>
      </c>
      <c r="H1046" s="2">
        <f t="shared" si="148"/>
        <v>0.81595346757257359</v>
      </c>
      <c r="I1046" s="2">
        <f t="shared" si="149"/>
        <v>44.932509678415776</v>
      </c>
    </row>
    <row r="1047" spans="1:9" ht="13.5" x14ac:dyDescent="0.25">
      <c r="A1047" s="3">
        <f>TITRES_STAT!B1050</f>
        <v>43833</v>
      </c>
      <c r="B1047" s="5">
        <f>TITRES_STAT!D1050</f>
        <v>0.94</v>
      </c>
      <c r="C1047" s="2">
        <f t="shared" si="144"/>
        <v>-2.0000000000000018E-2</v>
      </c>
      <c r="D1047" s="2">
        <f t="shared" si="145"/>
        <v>0</v>
      </c>
      <c r="E1047" s="2">
        <f t="shared" si="146"/>
        <v>2.0000000000000018E-2</v>
      </c>
      <c r="F1047" s="2">
        <f t="shared" si="147"/>
        <v>6.8034067213374747E-3</v>
      </c>
      <c r="G1047" s="2">
        <f t="shared" si="147"/>
        <v>9.7665551393059623E-3</v>
      </c>
      <c r="H1047" s="2">
        <f t="shared" si="148"/>
        <v>0.69660249947874076</v>
      </c>
      <c r="I1047" s="2">
        <f t="shared" si="149"/>
        <v>41.058674597777788</v>
      </c>
    </row>
    <row r="1048" spans="1:9" ht="13.5" x14ac:dyDescent="0.25">
      <c r="A1048" s="3">
        <f>TITRES_STAT!B1051</f>
        <v>43836</v>
      </c>
      <c r="B1048" s="5">
        <f>TITRES_STAT!D1051</f>
        <v>0.94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6.3174490983847979E-3</v>
      </c>
      <c r="G1048" s="2">
        <f t="shared" si="147"/>
        <v>9.0689440579269642E-3</v>
      </c>
      <c r="H1048" s="2">
        <f t="shared" si="148"/>
        <v>0.69660249947874087</v>
      </c>
      <c r="I1048" s="2">
        <f t="shared" si="149"/>
        <v>41.058674597777795</v>
      </c>
    </row>
    <row r="1049" spans="1:9" ht="13.5" x14ac:dyDescent="0.25">
      <c r="A1049" s="3">
        <f>TITRES_STAT!B1052</f>
        <v>43837</v>
      </c>
      <c r="B1049" s="5">
        <f>TITRES_STAT!D1052</f>
        <v>0.93</v>
      </c>
      <c r="C1049" s="2">
        <f t="shared" si="144"/>
        <v>-9.9999999999998979E-3</v>
      </c>
      <c r="D1049" s="2">
        <f t="shared" si="145"/>
        <v>0</v>
      </c>
      <c r="E1049" s="2">
        <f t="shared" si="146"/>
        <v>9.9999999999998979E-3</v>
      </c>
      <c r="F1049" s="2">
        <f t="shared" si="147"/>
        <v>5.8662027342144549E-3</v>
      </c>
      <c r="G1049" s="2">
        <f t="shared" si="147"/>
        <v>9.1354480537893159E-3</v>
      </c>
      <c r="H1049" s="2">
        <f t="shared" si="148"/>
        <v>0.64213629147408902</v>
      </c>
      <c r="I1049" s="2">
        <f t="shared" si="149"/>
        <v>39.103714765213887</v>
      </c>
    </row>
    <row r="1050" spans="1:9" ht="13.5" x14ac:dyDescent="0.25">
      <c r="A1050" s="3">
        <f>TITRES_STAT!B1053</f>
        <v>43838</v>
      </c>
      <c r="B1050" s="5">
        <f>TITRES_STAT!D1053</f>
        <v>0.93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5.4471882531991365E-3</v>
      </c>
      <c r="G1050" s="2">
        <f t="shared" si="147"/>
        <v>8.4829160499472218E-3</v>
      </c>
      <c r="H1050" s="2">
        <f t="shared" si="148"/>
        <v>0.6421362914740889</v>
      </c>
      <c r="I1050" s="2">
        <f t="shared" si="149"/>
        <v>39.10371476521388</v>
      </c>
    </row>
    <row r="1051" spans="1:9" ht="13.5" x14ac:dyDescent="0.25">
      <c r="A1051" s="3">
        <f>TITRES_STAT!B1054</f>
        <v>43839</v>
      </c>
      <c r="B1051" s="5">
        <f>TITRES_STAT!D1054</f>
        <v>0.91</v>
      </c>
      <c r="C1051" s="2">
        <f t="shared" si="144"/>
        <v>-2.0000000000000018E-2</v>
      </c>
      <c r="D1051" s="2">
        <f t="shared" si="145"/>
        <v>0</v>
      </c>
      <c r="E1051" s="2">
        <f t="shared" si="146"/>
        <v>2.0000000000000018E-2</v>
      </c>
      <c r="F1051" s="2">
        <f t="shared" si="147"/>
        <v>5.0581033779706266E-3</v>
      </c>
      <c r="G1051" s="2">
        <f t="shared" si="147"/>
        <v>9.3055649035224224E-3</v>
      </c>
      <c r="H1051" s="2">
        <f t="shared" si="148"/>
        <v>0.5435568318970071</v>
      </c>
      <c r="I1051" s="2">
        <f t="shared" si="149"/>
        <v>35.214565519365053</v>
      </c>
    </row>
    <row r="1052" spans="1:9" ht="13.5" x14ac:dyDescent="0.25">
      <c r="A1052" s="3">
        <f>TITRES_STAT!B1055</f>
        <v>43840</v>
      </c>
      <c r="B1052" s="5">
        <f>TITRES_STAT!D1055</f>
        <v>0.92</v>
      </c>
      <c r="C1052" s="2">
        <f t="shared" si="144"/>
        <v>1.0000000000000009E-2</v>
      </c>
      <c r="D1052" s="2">
        <f t="shared" si="145"/>
        <v>1.0000000000000009E-2</v>
      </c>
      <c r="E1052" s="2">
        <f t="shared" si="146"/>
        <v>0</v>
      </c>
      <c r="F1052" s="2">
        <f t="shared" si="147"/>
        <v>5.4110959938298685E-3</v>
      </c>
      <c r="G1052" s="2">
        <f t="shared" si="147"/>
        <v>8.6408816961279639E-3</v>
      </c>
      <c r="H1052" s="2">
        <f t="shared" si="148"/>
        <v>0.62622035390839992</v>
      </c>
      <c r="I1052" s="2">
        <f t="shared" si="149"/>
        <v>38.507718366909153</v>
      </c>
    </row>
    <row r="1053" spans="1:9" ht="13.5" x14ac:dyDescent="0.25">
      <c r="A1053" s="3">
        <f>TITRES_STAT!B1056</f>
        <v>43843</v>
      </c>
      <c r="B1053" s="5">
        <f>TITRES_STAT!D1056</f>
        <v>0.92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5.0245891371277348E-3</v>
      </c>
      <c r="G1053" s="2">
        <f t="shared" si="150"/>
        <v>8.0236758606902527E-3</v>
      </c>
      <c r="H1053" s="2">
        <f t="shared" si="148"/>
        <v>0.62622035390839981</v>
      </c>
      <c r="I1053" s="2">
        <f t="shared" si="149"/>
        <v>38.507718366909153</v>
      </c>
    </row>
    <row r="1054" spans="1:9" ht="13.5" x14ac:dyDescent="0.25">
      <c r="A1054" s="3">
        <f>TITRES_STAT!B1057</f>
        <v>43845</v>
      </c>
      <c r="B1054" s="5">
        <f>TITRES_STAT!D1057</f>
        <v>0.92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4.6656899130471819E-3</v>
      </c>
      <c r="G1054" s="2">
        <f t="shared" si="150"/>
        <v>7.450556156355234E-3</v>
      </c>
      <c r="H1054" s="2">
        <f t="shared" si="148"/>
        <v>0.62622035390839981</v>
      </c>
      <c r="I1054" s="2">
        <f t="shared" si="149"/>
        <v>38.507718366909153</v>
      </c>
    </row>
    <row r="1055" spans="1:9" ht="13.5" x14ac:dyDescent="0.25">
      <c r="A1055" s="3">
        <f>TITRES_STAT!B1058</f>
        <v>43846</v>
      </c>
      <c r="B1055" s="5">
        <f>TITRES_STAT!D1058</f>
        <v>0.9</v>
      </c>
      <c r="C1055" s="2">
        <f t="shared" si="144"/>
        <v>-2.0000000000000018E-2</v>
      </c>
      <c r="D1055" s="2">
        <f t="shared" si="145"/>
        <v>0</v>
      </c>
      <c r="E1055" s="2">
        <f t="shared" si="146"/>
        <v>2.0000000000000018E-2</v>
      </c>
      <c r="F1055" s="2">
        <f t="shared" si="150"/>
        <v>4.3324263478295259E-3</v>
      </c>
      <c r="G1055" s="2">
        <f t="shared" si="150"/>
        <v>8.3469450023298617E-3</v>
      </c>
      <c r="H1055" s="2">
        <f t="shared" si="148"/>
        <v>0.51904335617644859</v>
      </c>
      <c r="I1055" s="2">
        <f t="shared" si="149"/>
        <v>34.169094256988259</v>
      </c>
    </row>
    <row r="1056" spans="1:9" ht="13.5" x14ac:dyDescent="0.25">
      <c r="A1056" s="3">
        <f>TITRES_STAT!B1059</f>
        <v>43847</v>
      </c>
      <c r="B1056" s="5">
        <f>TITRES_STAT!D1059</f>
        <v>0.9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4.0229673229845598E-3</v>
      </c>
      <c r="G1056" s="2">
        <f t="shared" si="150"/>
        <v>7.750734645020586E-3</v>
      </c>
      <c r="H1056" s="2">
        <f t="shared" si="148"/>
        <v>0.51904335617644859</v>
      </c>
      <c r="I1056" s="2">
        <f t="shared" si="149"/>
        <v>34.169094256988259</v>
      </c>
    </row>
    <row r="1057" spans="1:9" ht="13.5" x14ac:dyDescent="0.25">
      <c r="A1057" s="3">
        <f>TITRES_STAT!B1060</f>
        <v>43850</v>
      </c>
      <c r="B1057" s="5">
        <f>TITRES_STAT!D1060</f>
        <v>0.92</v>
      </c>
      <c r="C1057" s="2">
        <f t="shared" si="144"/>
        <v>2.0000000000000018E-2</v>
      </c>
      <c r="D1057" s="2">
        <f t="shared" si="145"/>
        <v>2.0000000000000018E-2</v>
      </c>
      <c r="E1057" s="2">
        <f t="shared" si="146"/>
        <v>0</v>
      </c>
      <c r="F1057" s="2">
        <f t="shared" si="150"/>
        <v>5.1641839427713776E-3</v>
      </c>
      <c r="G1057" s="2">
        <f t="shared" si="150"/>
        <v>7.1971107418048299E-3</v>
      </c>
      <c r="H1057" s="2">
        <f t="shared" si="148"/>
        <v>0.71753570676284295</v>
      </c>
      <c r="I1057" s="2">
        <f t="shared" si="149"/>
        <v>41.777047425420434</v>
      </c>
    </row>
    <row r="1058" spans="1:9" ht="13.5" x14ac:dyDescent="0.25">
      <c r="A1058" s="3">
        <f>TITRES_STAT!B1061</f>
        <v>43851</v>
      </c>
      <c r="B1058" s="5">
        <f>TITRES_STAT!D1061</f>
        <v>0.93</v>
      </c>
      <c r="C1058" s="2">
        <f t="shared" si="144"/>
        <v>1.0000000000000009E-2</v>
      </c>
      <c r="D1058" s="2">
        <f t="shared" si="145"/>
        <v>1.0000000000000009E-2</v>
      </c>
      <c r="E1058" s="2">
        <f t="shared" si="146"/>
        <v>0</v>
      </c>
      <c r="F1058" s="2">
        <f t="shared" si="150"/>
        <v>5.5095993754305655E-3</v>
      </c>
      <c r="G1058" s="2">
        <f t="shared" si="150"/>
        <v>6.6830314031044854E-3</v>
      </c>
      <c r="H1058" s="2">
        <f t="shared" si="148"/>
        <v>0.82441620323243991</v>
      </c>
      <c r="I1058" s="2">
        <f t="shared" si="149"/>
        <v>45.187945698561919</v>
      </c>
    </row>
    <row r="1059" spans="1:9" ht="13.5" x14ac:dyDescent="0.25">
      <c r="A1059" s="3">
        <f>TITRES_STAT!B1062</f>
        <v>43852</v>
      </c>
      <c r="B1059" s="5">
        <f>TITRES_STAT!D1062</f>
        <v>0.92</v>
      </c>
      <c r="C1059" s="2">
        <f t="shared" si="144"/>
        <v>-1.0000000000000009E-2</v>
      </c>
      <c r="D1059" s="2">
        <f t="shared" si="145"/>
        <v>0</v>
      </c>
      <c r="E1059" s="2">
        <f t="shared" si="146"/>
        <v>1.0000000000000009E-2</v>
      </c>
      <c r="F1059" s="2">
        <f t="shared" si="150"/>
        <v>5.1160565628998109E-3</v>
      </c>
      <c r="G1059" s="2">
        <f t="shared" si="150"/>
        <v>6.9199577314541655E-3</v>
      </c>
      <c r="H1059" s="2">
        <f t="shared" si="148"/>
        <v>0.73931904809839333</v>
      </c>
      <c r="I1059" s="2">
        <f t="shared" si="149"/>
        <v>42.506235351512693</v>
      </c>
    </row>
    <row r="1060" spans="1:9" ht="13.5" x14ac:dyDescent="0.25">
      <c r="A1060" s="3">
        <f>TITRES_STAT!B1063</f>
        <v>43853</v>
      </c>
      <c r="B1060" s="5">
        <f>TITRES_STAT!D1063</f>
        <v>0.9</v>
      </c>
      <c r="C1060" s="2">
        <f t="shared" si="144"/>
        <v>-2.0000000000000018E-2</v>
      </c>
      <c r="D1060" s="2">
        <f t="shared" si="145"/>
        <v>0</v>
      </c>
      <c r="E1060" s="2">
        <f t="shared" si="146"/>
        <v>2.0000000000000018E-2</v>
      </c>
      <c r="F1060" s="2">
        <f t="shared" si="150"/>
        <v>4.7506239512641107E-3</v>
      </c>
      <c r="G1060" s="2">
        <f t="shared" si="150"/>
        <v>7.8542464649217266E-3</v>
      </c>
      <c r="H1060" s="2">
        <f t="shared" si="148"/>
        <v>0.60484783263182895</v>
      </c>
      <c r="I1060" s="2">
        <f t="shared" si="149"/>
        <v>37.688796428750777</v>
      </c>
    </row>
    <row r="1061" spans="1:9" ht="13.5" x14ac:dyDescent="0.25">
      <c r="A1061" s="3">
        <f>TITRES_STAT!B1064</f>
        <v>43854</v>
      </c>
      <c r="B1061" s="5">
        <f>TITRES_STAT!D1064</f>
        <v>0.86</v>
      </c>
      <c r="C1061" s="2">
        <f t="shared" si="144"/>
        <v>-4.0000000000000036E-2</v>
      </c>
      <c r="D1061" s="2">
        <f t="shared" si="145"/>
        <v>0</v>
      </c>
      <c r="E1061" s="2">
        <f t="shared" si="146"/>
        <v>4.0000000000000036E-2</v>
      </c>
      <c r="F1061" s="2">
        <f t="shared" si="150"/>
        <v>4.4112936690309601E-3</v>
      </c>
      <c r="G1061" s="2">
        <f t="shared" si="150"/>
        <v>1.0150371717427319E-2</v>
      </c>
      <c r="H1061" s="2">
        <f t="shared" si="148"/>
        <v>0.43459429780853709</v>
      </c>
      <c r="I1061" s="2">
        <f t="shared" si="149"/>
        <v>30.293881585366421</v>
      </c>
    </row>
    <row r="1062" spans="1:9" ht="13.5" x14ac:dyDescent="0.25">
      <c r="A1062" s="3">
        <f>TITRES_STAT!B1065</f>
        <v>43857</v>
      </c>
      <c r="B1062" s="5">
        <f>TITRES_STAT!D1065</f>
        <v>0.88</v>
      </c>
      <c r="C1062" s="2">
        <f t="shared" si="144"/>
        <v>2.0000000000000018E-2</v>
      </c>
      <c r="D1062" s="2">
        <f t="shared" si="145"/>
        <v>2.0000000000000018E-2</v>
      </c>
      <c r="E1062" s="2">
        <f t="shared" si="146"/>
        <v>0</v>
      </c>
      <c r="F1062" s="2">
        <f t="shared" si="150"/>
        <v>5.5247726926716074E-3</v>
      </c>
      <c r="G1062" s="2">
        <f t="shared" si="150"/>
        <v>9.4253451661825104E-3</v>
      </c>
      <c r="H1062" s="2">
        <f t="shared" si="148"/>
        <v>0.58616131242536473</v>
      </c>
      <c r="I1062" s="2">
        <f t="shared" si="149"/>
        <v>36.954709955009449</v>
      </c>
    </row>
    <row r="1063" spans="1:9" ht="13.5" x14ac:dyDescent="0.25">
      <c r="A1063" s="3">
        <f>TITRES_STAT!B1066</f>
        <v>43858</v>
      </c>
      <c r="B1063" s="5">
        <f>TITRES_STAT!D1066</f>
        <v>0.89</v>
      </c>
      <c r="C1063" s="2">
        <f t="shared" si="144"/>
        <v>1.0000000000000009E-2</v>
      </c>
      <c r="D1063" s="2">
        <f t="shared" si="145"/>
        <v>1.0000000000000009E-2</v>
      </c>
      <c r="E1063" s="2">
        <f t="shared" si="146"/>
        <v>0</v>
      </c>
      <c r="F1063" s="2">
        <f t="shared" si="150"/>
        <v>5.8444317860522075E-3</v>
      </c>
      <c r="G1063" s="2">
        <f t="shared" si="150"/>
        <v>8.7521062257409025E-3</v>
      </c>
      <c r="H1063" s="2">
        <f t="shared" si="148"/>
        <v>0.66777432029596417</v>
      </c>
      <c r="I1063" s="2">
        <f t="shared" si="149"/>
        <v>40.039849047289593</v>
      </c>
    </row>
    <row r="1064" spans="1:9" ht="13.5" x14ac:dyDescent="0.25">
      <c r="A1064" s="3">
        <f>TITRES_STAT!B1067</f>
        <v>43859</v>
      </c>
      <c r="B1064" s="5">
        <f>TITRES_STAT!D1067</f>
        <v>0.88</v>
      </c>
      <c r="C1064" s="2">
        <f t="shared" si="144"/>
        <v>-1.0000000000000009E-2</v>
      </c>
      <c r="D1064" s="2">
        <f t="shared" si="145"/>
        <v>0</v>
      </c>
      <c r="E1064" s="2">
        <f t="shared" si="146"/>
        <v>1.0000000000000009E-2</v>
      </c>
      <c r="F1064" s="2">
        <f t="shared" si="150"/>
        <v>5.4269723727627646E-3</v>
      </c>
      <c r="G1064" s="2">
        <f t="shared" si="150"/>
        <v>8.8412414953308385E-3</v>
      </c>
      <c r="H1064" s="2">
        <f t="shared" si="148"/>
        <v>0.61382469595800671</v>
      </c>
      <c r="I1064" s="2">
        <f t="shared" si="149"/>
        <v>38.035401087577547</v>
      </c>
    </row>
    <row r="1065" spans="1:9" ht="13.5" x14ac:dyDescent="0.25">
      <c r="A1065" s="3">
        <f>TITRES_STAT!B1068</f>
        <v>43860</v>
      </c>
      <c r="B1065" s="5">
        <f>TITRES_STAT!D1068</f>
        <v>0.89</v>
      </c>
      <c r="C1065" s="2">
        <f t="shared" si="144"/>
        <v>1.0000000000000009E-2</v>
      </c>
      <c r="D1065" s="2">
        <f t="shared" si="145"/>
        <v>1.0000000000000009E-2</v>
      </c>
      <c r="E1065" s="2">
        <f t="shared" si="146"/>
        <v>0</v>
      </c>
      <c r="F1065" s="2">
        <f t="shared" si="150"/>
        <v>5.7536172032797107E-3</v>
      </c>
      <c r="G1065" s="2">
        <f t="shared" si="150"/>
        <v>8.2097242456643498E-3</v>
      </c>
      <c r="H1065" s="2">
        <f t="shared" si="148"/>
        <v>0.70082953228523626</v>
      </c>
      <c r="I1065" s="2">
        <f t="shared" si="149"/>
        <v>41.20516012816411</v>
      </c>
    </row>
    <row r="1066" spans="1:9" ht="13.5" x14ac:dyDescent="0.25">
      <c r="A1066" s="3">
        <f>TITRES_STAT!B1069</f>
        <v>43861</v>
      </c>
      <c r="B1066" s="5">
        <f>TITRES_STAT!D1069</f>
        <v>0.88</v>
      </c>
      <c r="C1066" s="2">
        <f t="shared" si="144"/>
        <v>-1.0000000000000009E-2</v>
      </c>
      <c r="D1066" s="2">
        <f t="shared" si="145"/>
        <v>0</v>
      </c>
      <c r="E1066" s="2">
        <f t="shared" si="146"/>
        <v>1.0000000000000009E-2</v>
      </c>
      <c r="F1066" s="2">
        <f t="shared" si="150"/>
        <v>5.3426445459025885E-3</v>
      </c>
      <c r="G1066" s="2">
        <f t="shared" si="150"/>
        <v>8.3376010852597542E-3</v>
      </c>
      <c r="H1066" s="2">
        <f t="shared" si="148"/>
        <v>0.6407891779984507</v>
      </c>
      <c r="I1066" s="2">
        <f t="shared" si="149"/>
        <v>39.053717966383111</v>
      </c>
    </row>
    <row r="1067" spans="1:9" ht="13.5" x14ac:dyDescent="0.25">
      <c r="A1067" s="3">
        <f>TITRES_STAT!B1070</f>
        <v>43864</v>
      </c>
      <c r="B1067" s="5">
        <f>TITRES_STAT!D1070</f>
        <v>0.86</v>
      </c>
      <c r="C1067" s="2">
        <f t="shared" si="144"/>
        <v>-2.0000000000000018E-2</v>
      </c>
      <c r="D1067" s="2">
        <f t="shared" si="145"/>
        <v>0</v>
      </c>
      <c r="E1067" s="2">
        <f t="shared" si="146"/>
        <v>2.0000000000000018E-2</v>
      </c>
      <c r="F1067" s="2">
        <f t="shared" si="150"/>
        <v>4.9610270783381179E-3</v>
      </c>
      <c r="G1067" s="2">
        <f t="shared" si="150"/>
        <v>9.1706295791697725E-3</v>
      </c>
      <c r="H1067" s="2">
        <f t="shared" si="148"/>
        <v>0.54096908347564565</v>
      </c>
      <c r="I1067" s="2">
        <f t="shared" si="149"/>
        <v>35.105771379623874</v>
      </c>
    </row>
    <row r="1068" spans="1:9" ht="13.5" x14ac:dyDescent="0.25">
      <c r="A1068" s="3">
        <f>TITRES_STAT!B1071</f>
        <v>43865</v>
      </c>
      <c r="B1068" s="5">
        <f>TITRES_STAT!D1071</f>
        <v>0.83</v>
      </c>
      <c r="C1068" s="2">
        <f t="shared" si="144"/>
        <v>-3.0000000000000027E-2</v>
      </c>
      <c r="D1068" s="2">
        <f t="shared" si="145"/>
        <v>0</v>
      </c>
      <c r="E1068" s="2">
        <f t="shared" si="146"/>
        <v>3.0000000000000027E-2</v>
      </c>
      <c r="F1068" s="2">
        <f t="shared" si="150"/>
        <v>4.6066680013139667E-3</v>
      </c>
      <c r="G1068" s="2">
        <f t="shared" si="150"/>
        <v>1.0658441752086219E-2</v>
      </c>
      <c r="H1068" s="2">
        <f t="shared" si="148"/>
        <v>0.43220839485399309</v>
      </c>
      <c r="I1068" s="2">
        <f t="shared" si="149"/>
        <v>30.177758795922628</v>
      </c>
    </row>
    <row r="1069" spans="1:9" ht="13.5" x14ac:dyDescent="0.25">
      <c r="A1069" s="3">
        <f>TITRES_STAT!B1072</f>
        <v>43866</v>
      </c>
      <c r="B1069" s="5">
        <f>TITRES_STAT!D1072</f>
        <v>0.85</v>
      </c>
      <c r="C1069" s="2">
        <f t="shared" si="144"/>
        <v>2.0000000000000018E-2</v>
      </c>
      <c r="D1069" s="2">
        <f t="shared" si="145"/>
        <v>2.0000000000000018E-2</v>
      </c>
      <c r="E1069" s="2">
        <f t="shared" si="146"/>
        <v>0</v>
      </c>
      <c r="F1069" s="2">
        <f t="shared" ref="F1069:G1084" si="151">((F1068*13)+D1069)/14</f>
        <v>5.7061917155058275E-3</v>
      </c>
      <c r="G1069" s="2">
        <f t="shared" si="151"/>
        <v>9.897124484080061E-3</v>
      </c>
      <c r="H1069" s="2">
        <f t="shared" si="148"/>
        <v>0.57655046419639111</v>
      </c>
      <c r="I1069" s="2">
        <f t="shared" si="149"/>
        <v>36.570378005011975</v>
      </c>
    </row>
    <row r="1070" spans="1:9" ht="13.5" x14ac:dyDescent="0.25">
      <c r="A1070" s="3">
        <f>TITRES_STAT!B1073</f>
        <v>43867</v>
      </c>
      <c r="B1070" s="5">
        <f>TITRES_STAT!D1073</f>
        <v>0.84</v>
      </c>
      <c r="C1070" s="2">
        <f t="shared" si="144"/>
        <v>-1.0000000000000009E-2</v>
      </c>
      <c r="D1070" s="2">
        <f t="shared" si="145"/>
        <v>0</v>
      </c>
      <c r="E1070" s="2">
        <f t="shared" si="146"/>
        <v>1.0000000000000009E-2</v>
      </c>
      <c r="F1070" s="2">
        <f t="shared" si="151"/>
        <v>5.2986065929696968E-3</v>
      </c>
      <c r="G1070" s="2">
        <f t="shared" si="151"/>
        <v>9.9044727352172006E-3</v>
      </c>
      <c r="H1070" s="2">
        <f t="shared" si="148"/>
        <v>0.53497109181082525</v>
      </c>
      <c r="I1070" s="2">
        <f t="shared" si="149"/>
        <v>34.852193286566262</v>
      </c>
    </row>
    <row r="1071" spans="1:9" ht="13.5" x14ac:dyDescent="0.25">
      <c r="A1071" s="3">
        <f>TITRES_STAT!B1074</f>
        <v>43868</v>
      </c>
      <c r="B1071" s="5">
        <f>TITRES_STAT!D1074</f>
        <v>0.81</v>
      </c>
      <c r="C1071" s="2">
        <f t="shared" si="144"/>
        <v>-2.9999999999999916E-2</v>
      </c>
      <c r="D1071" s="2">
        <f t="shared" si="145"/>
        <v>0</v>
      </c>
      <c r="E1071" s="2">
        <f t="shared" si="146"/>
        <v>2.9999999999999916E-2</v>
      </c>
      <c r="F1071" s="2">
        <f t="shared" si="151"/>
        <v>4.9201346934718612E-3</v>
      </c>
      <c r="G1071" s="2">
        <f t="shared" si="151"/>
        <v>1.1339867539844537E-2</v>
      </c>
      <c r="H1071" s="2">
        <f t="shared" si="148"/>
        <v>0.4338793796474375</v>
      </c>
      <c r="I1071" s="2">
        <f t="shared" si="149"/>
        <v>30.2591268000604</v>
      </c>
    </row>
    <row r="1072" spans="1:9" ht="13.5" x14ac:dyDescent="0.25">
      <c r="A1072" s="3">
        <f>TITRES_STAT!B1075</f>
        <v>43871</v>
      </c>
      <c r="B1072" s="5">
        <f>TITRES_STAT!D1075</f>
        <v>0.85</v>
      </c>
      <c r="C1072" s="2">
        <f t="shared" si="144"/>
        <v>3.9999999999999925E-2</v>
      </c>
      <c r="D1072" s="2">
        <f t="shared" si="145"/>
        <v>3.9999999999999925E-2</v>
      </c>
      <c r="E1072" s="2">
        <f t="shared" si="146"/>
        <v>0</v>
      </c>
      <c r="F1072" s="2">
        <f t="shared" si="151"/>
        <v>7.4258393582238656E-3</v>
      </c>
      <c r="G1072" s="2">
        <f t="shared" si="151"/>
        <v>1.0529877001284214E-2</v>
      </c>
      <c r="H1072" s="2">
        <f t="shared" si="148"/>
        <v>0.70521615374217739</v>
      </c>
      <c r="I1072" s="2">
        <f t="shared" si="149"/>
        <v>41.356408229804018</v>
      </c>
    </row>
    <row r="1073" spans="1:9" ht="13.5" x14ac:dyDescent="0.25">
      <c r="A1073" s="3">
        <f>TITRES_STAT!B1076</f>
        <v>43872</v>
      </c>
      <c r="B1073" s="5">
        <f>TITRES_STAT!D1076</f>
        <v>0.9</v>
      </c>
      <c r="C1073" s="2">
        <f t="shared" si="144"/>
        <v>5.0000000000000044E-2</v>
      </c>
      <c r="D1073" s="2">
        <f t="shared" si="145"/>
        <v>5.0000000000000044E-2</v>
      </c>
      <c r="E1073" s="2">
        <f t="shared" si="146"/>
        <v>0</v>
      </c>
      <c r="F1073" s="2">
        <f t="shared" si="151"/>
        <v>1.0466850832636449E-2</v>
      </c>
      <c r="G1073" s="2">
        <f t="shared" si="151"/>
        <v>9.7777429297639124E-3</v>
      </c>
      <c r="H1073" s="2">
        <f t="shared" si="148"/>
        <v>1.0704771957927897</v>
      </c>
      <c r="I1073" s="2">
        <f t="shared" si="149"/>
        <v>51.70195537376599</v>
      </c>
    </row>
    <row r="1074" spans="1:9" ht="13.5" x14ac:dyDescent="0.25">
      <c r="A1074" s="3">
        <f>TITRES_STAT!B1077</f>
        <v>43873</v>
      </c>
      <c r="B1074" s="5">
        <f>TITRES_STAT!D1077</f>
        <v>0.88</v>
      </c>
      <c r="C1074" s="2">
        <f t="shared" si="144"/>
        <v>-2.0000000000000018E-2</v>
      </c>
      <c r="D1074" s="2">
        <f t="shared" si="145"/>
        <v>0</v>
      </c>
      <c r="E1074" s="2">
        <f t="shared" si="146"/>
        <v>2.0000000000000018E-2</v>
      </c>
      <c r="F1074" s="2">
        <f t="shared" si="151"/>
        <v>9.7192186303052732E-3</v>
      </c>
      <c r="G1074" s="2">
        <f t="shared" si="151"/>
        <v>1.0507904149066492E-2</v>
      </c>
      <c r="H1074" s="2">
        <f t="shared" si="148"/>
        <v>0.92494359411992877</v>
      </c>
      <c r="I1074" s="2">
        <f t="shared" si="149"/>
        <v>48.050425838207829</v>
      </c>
    </row>
    <row r="1075" spans="1:9" ht="13.5" x14ac:dyDescent="0.25">
      <c r="A1075" s="3">
        <f>TITRES_STAT!B1078</f>
        <v>43874</v>
      </c>
      <c r="B1075" s="5">
        <f>TITRES_STAT!D1078</f>
        <v>0.84</v>
      </c>
      <c r="C1075" s="2">
        <f t="shared" si="144"/>
        <v>-4.0000000000000036E-2</v>
      </c>
      <c r="D1075" s="2">
        <f t="shared" si="145"/>
        <v>0</v>
      </c>
      <c r="E1075" s="2">
        <f t="shared" si="146"/>
        <v>4.0000000000000036E-2</v>
      </c>
      <c r="F1075" s="2">
        <f t="shared" si="151"/>
        <v>9.0249887281406115E-3</v>
      </c>
      <c r="G1075" s="2">
        <f t="shared" si="151"/>
        <v>1.2614482424133173E-2</v>
      </c>
      <c r="H1075" s="2">
        <f t="shared" si="148"/>
        <v>0.71544661324150838</v>
      </c>
      <c r="I1075" s="2">
        <f t="shared" si="149"/>
        <v>41.706142745509297</v>
      </c>
    </row>
    <row r="1076" spans="1:9" ht="13.5" x14ac:dyDescent="0.25">
      <c r="A1076" s="3">
        <f>TITRES_STAT!B1079</f>
        <v>43875</v>
      </c>
      <c r="B1076" s="5">
        <f>TITRES_STAT!D1079</f>
        <v>0.84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8.3803466761305685E-3</v>
      </c>
      <c r="G1076" s="2">
        <f t="shared" si="151"/>
        <v>1.1713447965266518E-2</v>
      </c>
      <c r="H1076" s="2">
        <f t="shared" si="148"/>
        <v>0.71544661324150849</v>
      </c>
      <c r="I1076" s="2">
        <f t="shared" si="149"/>
        <v>41.706142745509304</v>
      </c>
    </row>
    <row r="1077" spans="1:9" ht="13.5" x14ac:dyDescent="0.25">
      <c r="A1077" s="3">
        <f>TITRES_STAT!B1080</f>
        <v>43878</v>
      </c>
      <c r="B1077" s="5">
        <f>TITRES_STAT!D1080</f>
        <v>0.8</v>
      </c>
      <c r="C1077" s="2">
        <f t="shared" si="144"/>
        <v>-3.9999999999999925E-2</v>
      </c>
      <c r="D1077" s="2">
        <f t="shared" si="145"/>
        <v>0</v>
      </c>
      <c r="E1077" s="2">
        <f t="shared" si="146"/>
        <v>3.9999999999999925E-2</v>
      </c>
      <c r="F1077" s="2">
        <f t="shared" si="151"/>
        <v>7.7817504849783852E-3</v>
      </c>
      <c r="G1077" s="2">
        <f t="shared" si="151"/>
        <v>1.3733915967747475E-2</v>
      </c>
      <c r="H1077" s="2">
        <f t="shared" si="148"/>
        <v>0.56660827860407281</v>
      </c>
      <c r="I1077" s="2">
        <f t="shared" si="149"/>
        <v>36.167833806479649</v>
      </c>
    </row>
    <row r="1078" spans="1:9" ht="13.5" x14ac:dyDescent="0.25">
      <c r="A1078" s="3">
        <f>TITRES_STAT!B1081</f>
        <v>43879</v>
      </c>
      <c r="B1078" s="5">
        <f>TITRES_STAT!D1081</f>
        <v>0.83</v>
      </c>
      <c r="C1078" s="2">
        <f t="shared" si="144"/>
        <v>2.9999999999999916E-2</v>
      </c>
      <c r="D1078" s="2">
        <f t="shared" si="145"/>
        <v>2.9999999999999916E-2</v>
      </c>
      <c r="E1078" s="2">
        <f t="shared" si="146"/>
        <v>0</v>
      </c>
      <c r="F1078" s="2">
        <f t="shared" si="151"/>
        <v>9.3687683074799213E-3</v>
      </c>
      <c r="G1078" s="2">
        <f t="shared" si="151"/>
        <v>1.2752921970051226E-2</v>
      </c>
      <c r="H1078" s="2">
        <f t="shared" si="148"/>
        <v>0.73463699766072432</v>
      </c>
      <c r="I1078" s="2">
        <f t="shared" si="149"/>
        <v>42.351050891421785</v>
      </c>
    </row>
    <row r="1079" spans="1:9" ht="13.5" x14ac:dyDescent="0.25">
      <c r="A1079" s="3">
        <f>TITRES_STAT!B1082</f>
        <v>43880</v>
      </c>
      <c r="B1079" s="5">
        <f>TITRES_STAT!D1082</f>
        <v>0.84</v>
      </c>
      <c r="C1079" s="2">
        <f t="shared" si="144"/>
        <v>1.0000000000000009E-2</v>
      </c>
      <c r="D1079" s="2">
        <f t="shared" si="145"/>
        <v>1.0000000000000009E-2</v>
      </c>
      <c r="E1079" s="2">
        <f t="shared" si="146"/>
        <v>0</v>
      </c>
      <c r="F1079" s="2">
        <f t="shared" si="151"/>
        <v>9.41385628551707E-3</v>
      </c>
      <c r="G1079" s="2">
        <f t="shared" si="151"/>
        <v>1.1841998972190423E-2</v>
      </c>
      <c r="H1079" s="2">
        <f t="shared" si="148"/>
        <v>0.79495499937336866</v>
      </c>
      <c r="I1079" s="2">
        <f t="shared" si="149"/>
        <v>44.288296901643385</v>
      </c>
    </row>
    <row r="1080" spans="1:9" ht="13.5" x14ac:dyDescent="0.25">
      <c r="A1080" s="3">
        <f>TITRES_STAT!B1083</f>
        <v>43881</v>
      </c>
      <c r="B1080" s="5">
        <f>TITRES_STAT!D1083</f>
        <v>0.88</v>
      </c>
      <c r="C1080" s="2">
        <f t="shared" si="144"/>
        <v>4.0000000000000036E-2</v>
      </c>
      <c r="D1080" s="2">
        <f t="shared" si="145"/>
        <v>4.0000000000000036E-2</v>
      </c>
      <c r="E1080" s="2">
        <f t="shared" si="146"/>
        <v>0</v>
      </c>
      <c r="F1080" s="2">
        <f t="shared" si="151"/>
        <v>1.1598580836551567E-2</v>
      </c>
      <c r="G1080" s="2">
        <f t="shared" si="151"/>
        <v>1.099614190274825E-2</v>
      </c>
      <c r="H1080" s="2">
        <f t="shared" si="148"/>
        <v>1.0547863913662983</v>
      </c>
      <c r="I1080" s="2">
        <f t="shared" si="149"/>
        <v>51.333140797420533</v>
      </c>
    </row>
    <row r="1081" spans="1:9" ht="13.5" x14ac:dyDescent="0.25">
      <c r="A1081" s="3">
        <f>TITRES_STAT!B1084</f>
        <v>43882</v>
      </c>
      <c r="B1081" s="5">
        <f>TITRES_STAT!D1084</f>
        <v>0.86</v>
      </c>
      <c r="C1081" s="2">
        <f t="shared" si="144"/>
        <v>-2.0000000000000018E-2</v>
      </c>
      <c r="D1081" s="2">
        <f t="shared" si="145"/>
        <v>0</v>
      </c>
      <c r="E1081" s="2">
        <f t="shared" si="146"/>
        <v>2.0000000000000018E-2</v>
      </c>
      <c r="F1081" s="2">
        <f t="shared" si="151"/>
        <v>1.0770110776797884E-2</v>
      </c>
      <c r="G1081" s="2">
        <f t="shared" si="151"/>
        <v>1.163927462398052E-2</v>
      </c>
      <c r="H1081" s="2">
        <f t="shared" si="148"/>
        <v>0.9253249128264498</v>
      </c>
      <c r="I1081" s="2">
        <f t="shared" si="149"/>
        <v>48.060714670130032</v>
      </c>
    </row>
    <row r="1082" spans="1:9" ht="13.5" x14ac:dyDescent="0.25">
      <c r="A1082" s="3">
        <f>TITRES_STAT!B1085</f>
        <v>43885</v>
      </c>
      <c r="B1082" s="5">
        <f>TITRES_STAT!D1085</f>
        <v>0.88</v>
      </c>
      <c r="C1082" s="2">
        <f t="shared" si="144"/>
        <v>2.0000000000000018E-2</v>
      </c>
      <c r="D1082" s="2">
        <f t="shared" si="145"/>
        <v>2.0000000000000018E-2</v>
      </c>
      <c r="E1082" s="2">
        <f t="shared" si="146"/>
        <v>0</v>
      </c>
      <c r="F1082" s="2">
        <f t="shared" si="151"/>
        <v>1.142938857845518E-2</v>
      </c>
      <c r="G1082" s="2">
        <f t="shared" si="151"/>
        <v>1.0807897865124769E-2</v>
      </c>
      <c r="H1082" s="2">
        <f t="shared" si="148"/>
        <v>1.0575033851250439</v>
      </c>
      <c r="I1082" s="2">
        <f t="shared" si="149"/>
        <v>51.397406816940645</v>
      </c>
    </row>
    <row r="1083" spans="1:9" ht="13.5" x14ac:dyDescent="0.25">
      <c r="A1083" s="3">
        <f>TITRES_STAT!B1086</f>
        <v>43886</v>
      </c>
      <c r="B1083" s="5">
        <f>TITRES_STAT!D1086</f>
        <v>0.86</v>
      </c>
      <c r="C1083" s="2">
        <f t="shared" si="144"/>
        <v>-2.0000000000000018E-2</v>
      </c>
      <c r="D1083" s="2">
        <f t="shared" si="145"/>
        <v>0</v>
      </c>
      <c r="E1083" s="2">
        <f t="shared" si="146"/>
        <v>2.0000000000000018E-2</v>
      </c>
      <c r="F1083" s="2">
        <f t="shared" si="151"/>
        <v>1.0613003679994097E-2</v>
      </c>
      <c r="G1083" s="2">
        <f t="shared" si="151"/>
        <v>1.1464476589044429E-2</v>
      </c>
      <c r="H1083" s="2">
        <f t="shared" si="148"/>
        <v>0.92572945633959347</v>
      </c>
      <c r="I1083" s="2">
        <f t="shared" si="149"/>
        <v>48.071625704849026</v>
      </c>
    </row>
    <row r="1084" spans="1:9" ht="13.5" x14ac:dyDescent="0.25">
      <c r="A1084" s="3">
        <f>TITRES_STAT!B1087</f>
        <v>43887</v>
      </c>
      <c r="B1084" s="5">
        <f>TITRES_STAT!D1087</f>
        <v>0.85</v>
      </c>
      <c r="C1084" s="2">
        <f t="shared" si="144"/>
        <v>-1.0000000000000009E-2</v>
      </c>
      <c r="D1084" s="2">
        <f t="shared" si="145"/>
        <v>0</v>
      </c>
      <c r="E1084" s="2">
        <f t="shared" si="146"/>
        <v>1.0000000000000009E-2</v>
      </c>
      <c r="F1084" s="2">
        <f t="shared" si="151"/>
        <v>9.8549319885659469E-3</v>
      </c>
      <c r="G1084" s="2">
        <f t="shared" si="151"/>
        <v>1.1359871118398399E-2</v>
      </c>
      <c r="H1084" s="2">
        <f t="shared" si="148"/>
        <v>0.86752146092616678</v>
      </c>
      <c r="I1084" s="2">
        <f t="shared" si="149"/>
        <v>46.453091923020452</v>
      </c>
    </row>
    <row r="1085" spans="1:9" ht="13.5" x14ac:dyDescent="0.25">
      <c r="A1085" s="3">
        <f>TITRES_STAT!B1088</f>
        <v>43888</v>
      </c>
      <c r="B1085" s="5">
        <f>TITRES_STAT!D1088</f>
        <v>0.83</v>
      </c>
      <c r="C1085" s="2">
        <f t="shared" si="144"/>
        <v>-2.0000000000000018E-2</v>
      </c>
      <c r="D1085" s="2">
        <f t="shared" si="145"/>
        <v>0</v>
      </c>
      <c r="E1085" s="2">
        <f t="shared" si="146"/>
        <v>2.0000000000000018E-2</v>
      </c>
      <c r="F1085" s="2">
        <f t="shared" ref="F1085:G1100" si="152">((F1084*13)+D1085)/14</f>
        <v>9.1510082750969508E-3</v>
      </c>
      <c r="G1085" s="2">
        <f t="shared" si="152"/>
        <v>1.1977023181369945E-2</v>
      </c>
      <c r="H1085" s="2">
        <f t="shared" si="148"/>
        <v>0.76404697031322344</v>
      </c>
      <c r="I1085" s="2">
        <f t="shared" si="149"/>
        <v>43.312167032466242</v>
      </c>
    </row>
    <row r="1086" spans="1:9" ht="13.5" x14ac:dyDescent="0.25">
      <c r="A1086" s="3">
        <f>TITRES_STAT!B1089</f>
        <v>43889</v>
      </c>
      <c r="B1086" s="5">
        <f>TITRES_STAT!D1089</f>
        <v>0.82</v>
      </c>
      <c r="C1086" s="2">
        <f t="shared" si="144"/>
        <v>-1.0000000000000009E-2</v>
      </c>
      <c r="D1086" s="2">
        <f t="shared" si="145"/>
        <v>0</v>
      </c>
      <c r="E1086" s="2">
        <f t="shared" si="146"/>
        <v>1.0000000000000009E-2</v>
      </c>
      <c r="F1086" s="2">
        <f t="shared" si="152"/>
        <v>8.4973648268757401E-3</v>
      </c>
      <c r="G1086" s="2">
        <f t="shared" si="152"/>
        <v>1.1835807239843522E-2</v>
      </c>
      <c r="H1086" s="2">
        <f t="shared" si="148"/>
        <v>0.71793707473290025</v>
      </c>
      <c r="I1086" s="2">
        <f t="shared" si="149"/>
        <v>41.790650268405379</v>
      </c>
    </row>
    <row r="1087" spans="1:9" ht="13.5" x14ac:dyDescent="0.25">
      <c r="A1087" s="3">
        <f>TITRES_STAT!B1090</f>
        <v>43892</v>
      </c>
      <c r="B1087" s="5">
        <f>TITRES_STAT!D1090</f>
        <v>0.81</v>
      </c>
      <c r="C1087" s="2">
        <f t="shared" si="144"/>
        <v>-9.9999999999998979E-3</v>
      </c>
      <c r="D1087" s="2">
        <f t="shared" si="145"/>
        <v>0</v>
      </c>
      <c r="E1087" s="2">
        <f t="shared" si="146"/>
        <v>9.9999999999998979E-3</v>
      </c>
      <c r="F1087" s="2">
        <f t="shared" si="152"/>
        <v>7.8904101963846156E-3</v>
      </c>
      <c r="G1087" s="2">
        <f t="shared" si="152"/>
        <v>1.1704678151283263E-2</v>
      </c>
      <c r="H1087" s="2">
        <f t="shared" si="148"/>
        <v>0.67412449060118207</v>
      </c>
      <c r="I1087" s="2">
        <f t="shared" si="149"/>
        <v>40.267285640096119</v>
      </c>
    </row>
    <row r="1088" spans="1:9" ht="13.5" x14ac:dyDescent="0.25">
      <c r="A1088" s="3">
        <f>TITRES_STAT!B1091</f>
        <v>43893</v>
      </c>
      <c r="B1088" s="5">
        <f>TITRES_STAT!D1091</f>
        <v>0.79</v>
      </c>
      <c r="C1088" s="2">
        <f t="shared" si="144"/>
        <v>-2.0000000000000018E-2</v>
      </c>
      <c r="D1088" s="2">
        <f t="shared" si="145"/>
        <v>0</v>
      </c>
      <c r="E1088" s="2">
        <f t="shared" si="146"/>
        <v>2.0000000000000018E-2</v>
      </c>
      <c r="F1088" s="2">
        <f t="shared" si="152"/>
        <v>7.3268094680714281E-3</v>
      </c>
      <c r="G1088" s="2">
        <f t="shared" si="152"/>
        <v>1.2297201140477318E-2</v>
      </c>
      <c r="H1088" s="2">
        <f t="shared" si="148"/>
        <v>0.59581114307015692</v>
      </c>
      <c r="I1088" s="2">
        <f t="shared" si="149"/>
        <v>37.335943269821072</v>
      </c>
    </row>
    <row r="1089" spans="1:9" ht="13.5" x14ac:dyDescent="0.25">
      <c r="A1089" s="3">
        <f>TITRES_STAT!B1092</f>
        <v>43894</v>
      </c>
      <c r="B1089" s="5">
        <f>TITRES_STAT!D1092</f>
        <v>0.78</v>
      </c>
      <c r="C1089" s="2">
        <f t="shared" si="144"/>
        <v>-1.0000000000000009E-2</v>
      </c>
      <c r="D1089" s="2">
        <f t="shared" si="145"/>
        <v>0</v>
      </c>
      <c r="E1089" s="2">
        <f t="shared" si="146"/>
        <v>1.0000000000000009E-2</v>
      </c>
      <c r="F1089" s="2">
        <f t="shared" si="152"/>
        <v>6.8034659346377551E-3</v>
      </c>
      <c r="G1089" s="2">
        <f t="shared" si="152"/>
        <v>1.213311534472894E-2</v>
      </c>
      <c r="H1089" s="2">
        <f t="shared" si="148"/>
        <v>0.56073528861599631</v>
      </c>
      <c r="I1089" s="2">
        <f t="shared" si="149"/>
        <v>35.927635692356006</v>
      </c>
    </row>
    <row r="1090" spans="1:9" ht="13.5" x14ac:dyDescent="0.25">
      <c r="A1090" s="3">
        <f>TITRES_STAT!B1093</f>
        <v>43895</v>
      </c>
      <c r="B1090" s="5">
        <f>TITRES_STAT!D1093</f>
        <v>0.77</v>
      </c>
      <c r="C1090" s="2">
        <f t="shared" si="144"/>
        <v>-1.0000000000000009E-2</v>
      </c>
      <c r="D1090" s="2">
        <f t="shared" si="145"/>
        <v>0</v>
      </c>
      <c r="E1090" s="2">
        <f t="shared" si="146"/>
        <v>1.0000000000000009E-2</v>
      </c>
      <c r="F1090" s="2">
        <f t="shared" si="152"/>
        <v>6.3175040821636299E-3</v>
      </c>
      <c r="G1090" s="2">
        <f t="shared" si="152"/>
        <v>1.1980749962962587E-2</v>
      </c>
      <c r="H1090" s="2">
        <f t="shared" si="148"/>
        <v>0.5273045595387289</v>
      </c>
      <c r="I1090" s="2">
        <f t="shared" si="149"/>
        <v>34.525174186475525</v>
      </c>
    </row>
    <row r="1091" spans="1:9" ht="13.5" x14ac:dyDescent="0.25">
      <c r="A1091" s="3">
        <f>TITRES_STAT!B1094</f>
        <v>43896</v>
      </c>
      <c r="B1091" s="5">
        <f>TITRES_STAT!D1094</f>
        <v>0.78</v>
      </c>
      <c r="C1091" s="2">
        <f t="shared" ref="C1091:C1154" si="153">B1091-B1090</f>
        <v>1.0000000000000009E-2</v>
      </c>
      <c r="D1091" s="2">
        <f t="shared" ref="D1091:D1154" si="154">IF(C1091&gt;0,C1091,0)</f>
        <v>1.0000000000000009E-2</v>
      </c>
      <c r="E1091" s="2">
        <f t="shared" ref="E1091:E1154" si="155">IF(C1091&lt;0,-C1091,0)</f>
        <v>0</v>
      </c>
      <c r="F1091" s="2">
        <f t="shared" si="152"/>
        <v>6.5805395048662285E-3</v>
      </c>
      <c r="G1091" s="2">
        <f t="shared" si="152"/>
        <v>1.112498210846526E-2</v>
      </c>
      <c r="H1091" s="2">
        <f t="shared" si="148"/>
        <v>0.59151012025978378</v>
      </c>
      <c r="I1091" s="2">
        <f t="shared" si="149"/>
        <v>37.166594967252301</v>
      </c>
    </row>
    <row r="1092" spans="1:9" ht="13.5" x14ac:dyDescent="0.25">
      <c r="A1092" s="3">
        <f>TITRES_STAT!B1095</f>
        <v>43899</v>
      </c>
      <c r="B1092" s="5">
        <f>TITRES_STAT!D1095</f>
        <v>0.8</v>
      </c>
      <c r="C1092" s="2">
        <f t="shared" si="153"/>
        <v>2.0000000000000018E-2</v>
      </c>
      <c r="D1092" s="2">
        <f t="shared" si="154"/>
        <v>2.0000000000000018E-2</v>
      </c>
      <c r="E1092" s="2">
        <f t="shared" si="155"/>
        <v>0</v>
      </c>
      <c r="F1092" s="2">
        <f t="shared" si="152"/>
        <v>7.539072397375785E-3</v>
      </c>
      <c r="G1092" s="2">
        <f t="shared" si="152"/>
        <v>1.033034052928917E-2</v>
      </c>
      <c r="H1092" s="2">
        <f t="shared" si="148"/>
        <v>0.72979902027436339</v>
      </c>
      <c r="I1092" s="2">
        <f t="shared" si="149"/>
        <v>42.189815794820483</v>
      </c>
    </row>
    <row r="1093" spans="1:9" ht="13.5" x14ac:dyDescent="0.25">
      <c r="A1093" s="3">
        <f>TITRES_STAT!B1096</f>
        <v>43900</v>
      </c>
      <c r="B1093" s="5">
        <f>TITRES_STAT!D1096</f>
        <v>0.77</v>
      </c>
      <c r="C1093" s="2">
        <f t="shared" si="153"/>
        <v>-3.0000000000000027E-2</v>
      </c>
      <c r="D1093" s="2">
        <f t="shared" si="154"/>
        <v>0</v>
      </c>
      <c r="E1093" s="2">
        <f t="shared" si="155"/>
        <v>3.0000000000000027E-2</v>
      </c>
      <c r="F1093" s="2">
        <f t="shared" si="152"/>
        <v>7.0005672261346579E-3</v>
      </c>
      <c r="G1093" s="2">
        <f t="shared" si="152"/>
        <v>1.1735316205768518E-2</v>
      </c>
      <c r="H1093" s="2">
        <f t="shared" si="148"/>
        <v>0.59653844032711412</v>
      </c>
      <c r="I1093" s="2">
        <f t="shared" si="149"/>
        <v>37.364489652055582</v>
      </c>
    </row>
    <row r="1094" spans="1:9" ht="13.5" x14ac:dyDescent="0.25">
      <c r="A1094" s="3">
        <f>TITRES_STAT!B1097</f>
        <v>43901</v>
      </c>
      <c r="B1094" s="5">
        <f>TITRES_STAT!D1097</f>
        <v>0.77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6.5005267099821828E-3</v>
      </c>
      <c r="G1094" s="2">
        <f t="shared" si="152"/>
        <v>1.0897079333927908E-2</v>
      </c>
      <c r="H1094" s="2">
        <f t="shared" si="148"/>
        <v>0.59653844032711423</v>
      </c>
      <c r="I1094" s="2">
        <f t="shared" si="149"/>
        <v>37.364489652055582</v>
      </c>
    </row>
    <row r="1095" spans="1:9" ht="13.5" x14ac:dyDescent="0.25">
      <c r="A1095" s="3">
        <f>TITRES_STAT!B1098</f>
        <v>43902</v>
      </c>
      <c r="B1095" s="5">
        <f>TITRES_STAT!D1098</f>
        <v>0.77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6.0362033735548845E-3</v>
      </c>
      <c r="G1095" s="2">
        <f t="shared" si="152"/>
        <v>1.0118716524361629E-2</v>
      </c>
      <c r="H1095" s="2">
        <f t="shared" si="148"/>
        <v>0.59653844032711423</v>
      </c>
      <c r="I1095" s="2">
        <f t="shared" si="149"/>
        <v>37.364489652055582</v>
      </c>
    </row>
    <row r="1096" spans="1:9" ht="13.5" x14ac:dyDescent="0.25">
      <c r="A1096" s="3">
        <f>TITRES_STAT!B1099</f>
        <v>43903</v>
      </c>
      <c r="B1096" s="5">
        <f>TITRES_STAT!D1099</f>
        <v>0.75</v>
      </c>
      <c r="C1096" s="2">
        <f t="shared" si="153"/>
        <v>-2.0000000000000018E-2</v>
      </c>
      <c r="D1096" s="2">
        <f t="shared" si="154"/>
        <v>0</v>
      </c>
      <c r="E1096" s="2">
        <f t="shared" si="155"/>
        <v>2.0000000000000018E-2</v>
      </c>
      <c r="F1096" s="2">
        <f t="shared" si="152"/>
        <v>5.6050459897295356E-3</v>
      </c>
      <c r="G1096" s="2">
        <f t="shared" si="152"/>
        <v>1.0824522486907228E-2</v>
      </c>
      <c r="H1096" s="2">
        <f t="shared" si="148"/>
        <v>0.51781000007243771</v>
      </c>
      <c r="I1096" s="2">
        <f t="shared" si="149"/>
        <v>34.115600770038753</v>
      </c>
    </row>
    <row r="1097" spans="1:9" ht="13.5" x14ac:dyDescent="0.25">
      <c r="A1097" s="3">
        <f>TITRES_STAT!B1100</f>
        <v>43906</v>
      </c>
      <c r="B1097" s="5">
        <f>TITRES_STAT!D1100</f>
        <v>0.72</v>
      </c>
      <c r="C1097" s="2">
        <f t="shared" si="153"/>
        <v>-3.0000000000000027E-2</v>
      </c>
      <c r="D1097" s="2">
        <f t="shared" si="154"/>
        <v>0</v>
      </c>
      <c r="E1097" s="2">
        <f t="shared" si="155"/>
        <v>3.0000000000000027E-2</v>
      </c>
      <c r="F1097" s="2">
        <f t="shared" si="152"/>
        <v>5.2046855618917117E-3</v>
      </c>
      <c r="G1097" s="2">
        <f t="shared" si="152"/>
        <v>1.2194199452128142E-2</v>
      </c>
      <c r="H1097" s="2">
        <f t="shared" si="148"/>
        <v>0.42681650257765674</v>
      </c>
      <c r="I1097" s="2">
        <f t="shared" si="149"/>
        <v>29.913902860429417</v>
      </c>
    </row>
    <row r="1098" spans="1:9" ht="13.5" x14ac:dyDescent="0.25">
      <c r="A1098" s="3">
        <f>TITRES_STAT!B1101</f>
        <v>43907</v>
      </c>
      <c r="B1098" s="5">
        <f>TITRES_STAT!D1101</f>
        <v>0.7</v>
      </c>
      <c r="C1098" s="2">
        <f t="shared" si="153"/>
        <v>-2.0000000000000018E-2</v>
      </c>
      <c r="D1098" s="2">
        <f t="shared" si="154"/>
        <v>0</v>
      </c>
      <c r="E1098" s="2">
        <f t="shared" si="155"/>
        <v>2.0000000000000018E-2</v>
      </c>
      <c r="F1098" s="2">
        <f t="shared" si="152"/>
        <v>4.8329223074708759E-3</v>
      </c>
      <c r="G1098" s="2">
        <f t="shared" si="152"/>
        <v>1.2751756634118991E-2</v>
      </c>
      <c r="H1098" s="2">
        <f t="shared" si="148"/>
        <v>0.37900051311673882</v>
      </c>
      <c r="I1098" s="2">
        <f t="shared" si="149"/>
        <v>27.483710811690955</v>
      </c>
    </row>
    <row r="1099" spans="1:9" ht="13.5" x14ac:dyDescent="0.25">
      <c r="A1099" s="3">
        <f>TITRES_STAT!B1102</f>
        <v>43908</v>
      </c>
      <c r="B1099" s="5">
        <f>TITRES_STAT!D1102</f>
        <v>0.68</v>
      </c>
      <c r="C1099" s="2">
        <f t="shared" si="153"/>
        <v>-1.9999999999999907E-2</v>
      </c>
      <c r="D1099" s="2">
        <f t="shared" si="154"/>
        <v>0</v>
      </c>
      <c r="E1099" s="2">
        <f t="shared" si="155"/>
        <v>1.9999999999999907E-2</v>
      </c>
      <c r="F1099" s="2">
        <f t="shared" si="152"/>
        <v>4.487713571222956E-3</v>
      </c>
      <c r="G1099" s="2">
        <f t="shared" si="152"/>
        <v>1.3269488303110486E-2</v>
      </c>
      <c r="H1099" s="2">
        <f t="shared" si="148"/>
        <v>0.33819793715564722</v>
      </c>
      <c r="I1099" s="2">
        <f t="shared" si="149"/>
        <v>25.272639253538998</v>
      </c>
    </row>
    <row r="1100" spans="1:9" ht="13.5" x14ac:dyDescent="0.25">
      <c r="A1100" s="3">
        <f>TITRES_STAT!B1103</f>
        <v>43909</v>
      </c>
      <c r="B1100" s="5">
        <f>TITRES_STAT!D1103</f>
        <v>0.66</v>
      </c>
      <c r="C1100" s="2">
        <f t="shared" si="153"/>
        <v>-2.0000000000000018E-2</v>
      </c>
      <c r="D1100" s="2">
        <f t="shared" si="154"/>
        <v>0</v>
      </c>
      <c r="E1100" s="2">
        <f t="shared" si="155"/>
        <v>2.0000000000000018E-2</v>
      </c>
      <c r="F1100" s="2">
        <f t="shared" si="152"/>
        <v>4.1671626018498879E-3</v>
      </c>
      <c r="G1100" s="2">
        <f t="shared" si="152"/>
        <v>1.3750239138602596E-2</v>
      </c>
      <c r="H1100" s="2">
        <f t="shared" si="148"/>
        <v>0.30306110023577282</v>
      </c>
      <c r="I1100" s="2">
        <f t="shared" si="149"/>
        <v>23.257627764418544</v>
      </c>
    </row>
    <row r="1101" spans="1:9" ht="13.5" x14ac:dyDescent="0.25">
      <c r="A1101" s="3">
        <f>TITRES_STAT!B1104</f>
        <v>43913</v>
      </c>
      <c r="B1101" s="5">
        <f>TITRES_STAT!D1104</f>
        <v>0.65</v>
      </c>
      <c r="C1101" s="2">
        <f t="shared" si="153"/>
        <v>-1.0000000000000009E-2</v>
      </c>
      <c r="D1101" s="2">
        <f t="shared" si="154"/>
        <v>0</v>
      </c>
      <c r="E1101" s="2">
        <f t="shared" si="155"/>
        <v>1.0000000000000009E-2</v>
      </c>
      <c r="F1101" s="2">
        <f t="shared" ref="F1101:G1116" si="156">((F1100*13)+D1101)/14</f>
        <v>3.869508130289182E-3</v>
      </c>
      <c r="G1101" s="2">
        <f t="shared" si="156"/>
        <v>1.3482364914416695E-2</v>
      </c>
      <c r="H1101" s="2">
        <f t="shared" si="148"/>
        <v>0.28700514745388001</v>
      </c>
      <c r="I1101" s="2">
        <f t="shared" si="149"/>
        <v>22.300233066019246</v>
      </c>
    </row>
    <row r="1102" spans="1:9" ht="13.5" x14ac:dyDescent="0.25">
      <c r="A1102" s="3">
        <f>TITRES_STAT!B1105</f>
        <v>43914</v>
      </c>
      <c r="B1102" s="5">
        <f>TITRES_STAT!D1105</f>
        <v>0.64</v>
      </c>
      <c r="C1102" s="2">
        <f t="shared" si="153"/>
        <v>-1.0000000000000009E-2</v>
      </c>
      <c r="D1102" s="2">
        <f t="shared" si="154"/>
        <v>0</v>
      </c>
      <c r="E1102" s="2">
        <f t="shared" si="155"/>
        <v>1.0000000000000009E-2</v>
      </c>
      <c r="F1102" s="2">
        <f t="shared" si="156"/>
        <v>3.5931146924113831E-3</v>
      </c>
      <c r="G1102" s="2">
        <f t="shared" si="156"/>
        <v>1.3233624563386932E-2</v>
      </c>
      <c r="H1102" s="2">
        <f t="shared" si="148"/>
        <v>0.2715140266524067</v>
      </c>
      <c r="I1102" s="2">
        <f t="shared" si="149"/>
        <v>21.353600586478663</v>
      </c>
    </row>
    <row r="1103" spans="1:9" ht="13.5" x14ac:dyDescent="0.25">
      <c r="A1103" s="3">
        <f>TITRES_STAT!B1106</f>
        <v>43915</v>
      </c>
      <c r="B1103" s="5">
        <f>TITRES_STAT!D1106</f>
        <v>0.63</v>
      </c>
      <c r="C1103" s="2">
        <f t="shared" si="153"/>
        <v>-1.0000000000000009E-2</v>
      </c>
      <c r="D1103" s="2">
        <f t="shared" si="154"/>
        <v>0</v>
      </c>
      <c r="E1103" s="2">
        <f t="shared" si="155"/>
        <v>1.0000000000000009E-2</v>
      </c>
      <c r="F1103" s="2">
        <f t="shared" si="156"/>
        <v>3.3364636429534275E-3</v>
      </c>
      <c r="G1103" s="2">
        <f t="shared" si="156"/>
        <v>1.3002651380287866E-2</v>
      </c>
      <c r="H1103" s="2">
        <f t="shared" si="148"/>
        <v>0.25659871555208624</v>
      </c>
      <c r="I1103" s="2">
        <f t="shared" si="149"/>
        <v>20.420100098490849</v>
      </c>
    </row>
    <row r="1104" spans="1:9" ht="13.5" x14ac:dyDescent="0.25">
      <c r="A1104" s="3">
        <f>TITRES_STAT!B1107</f>
        <v>43916</v>
      </c>
      <c r="B1104" s="5">
        <f>TITRES_STAT!D1107</f>
        <v>0.62</v>
      </c>
      <c r="C1104" s="2">
        <f t="shared" si="153"/>
        <v>-1.0000000000000009E-2</v>
      </c>
      <c r="D1104" s="2">
        <f t="shared" si="154"/>
        <v>0</v>
      </c>
      <c r="E1104" s="2">
        <f t="shared" si="155"/>
        <v>1.0000000000000009E-2</v>
      </c>
      <c r="F1104" s="2">
        <f t="shared" si="156"/>
        <v>3.0981448113138973E-3</v>
      </c>
      <c r="G1104" s="2">
        <f t="shared" si="156"/>
        <v>1.2788176281695875E-2</v>
      </c>
      <c r="H1104" s="2">
        <f t="shared" si="148"/>
        <v>0.24226635159450929</v>
      </c>
      <c r="I1104" s="2">
        <f t="shared" si="149"/>
        <v>19.501965201226668</v>
      </c>
    </row>
    <row r="1105" spans="1:9" ht="13.5" x14ac:dyDescent="0.25">
      <c r="A1105" s="3">
        <f>TITRES_STAT!B1108</f>
        <v>43917</v>
      </c>
      <c r="B1105" s="5">
        <f>TITRES_STAT!D1108</f>
        <v>0.61</v>
      </c>
      <c r="C1105" s="2">
        <f t="shared" si="153"/>
        <v>-1.0000000000000009E-2</v>
      </c>
      <c r="D1105" s="2">
        <f t="shared" si="154"/>
        <v>0</v>
      </c>
      <c r="E1105" s="2">
        <f t="shared" si="155"/>
        <v>1.0000000000000009E-2</v>
      </c>
      <c r="F1105" s="2">
        <f t="shared" si="156"/>
        <v>2.8768487533629046E-3</v>
      </c>
      <c r="G1105" s="2">
        <f t="shared" si="156"/>
        <v>1.2589020833003313E-2</v>
      </c>
      <c r="H1105" s="2">
        <f t="shared" ref="H1105:H1168" si="157">F1105/G1105</f>
        <v>0.22852045377675223</v>
      </c>
      <c r="I1105" s="2">
        <f t="shared" ref="I1105:I1168" si="158">IF(G1105=0,100,100-(100/(1+H1105)))</f>
        <v>18.601273839131309</v>
      </c>
    </row>
    <row r="1106" spans="1:9" ht="13.5" x14ac:dyDescent="0.25">
      <c r="A1106" s="3">
        <f>TITRES_STAT!B1109</f>
        <v>43920</v>
      </c>
      <c r="B1106" s="5">
        <f>TITRES_STAT!D1109</f>
        <v>0.6</v>
      </c>
      <c r="C1106" s="2">
        <f t="shared" si="153"/>
        <v>-1.0000000000000009E-2</v>
      </c>
      <c r="D1106" s="2">
        <f t="shared" si="154"/>
        <v>0</v>
      </c>
      <c r="E1106" s="2">
        <f t="shared" si="155"/>
        <v>1.0000000000000009E-2</v>
      </c>
      <c r="F1106" s="2">
        <f t="shared" si="156"/>
        <v>2.6713595566941256E-3</v>
      </c>
      <c r="G1106" s="2">
        <f t="shared" si="156"/>
        <v>1.2404090773503077E-2</v>
      </c>
      <c r="H1106" s="2">
        <f t="shared" si="157"/>
        <v>0.21536117442807931</v>
      </c>
      <c r="I1106" s="2">
        <f t="shared" si="158"/>
        <v>17.719932062946071</v>
      </c>
    </row>
    <row r="1107" spans="1:9" ht="13.5" x14ac:dyDescent="0.25">
      <c r="A1107" s="3">
        <f>TITRES_STAT!B1110</f>
        <v>43921</v>
      </c>
      <c r="B1107" s="5">
        <f>TITRES_STAT!D1110</f>
        <v>0.6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2.480548159787402E-3</v>
      </c>
      <c r="G1107" s="2">
        <f t="shared" si="156"/>
        <v>1.1518084289681429E-2</v>
      </c>
      <c r="H1107" s="2">
        <f t="shared" si="157"/>
        <v>0.21536117442807928</v>
      </c>
      <c r="I1107" s="2">
        <f t="shared" si="158"/>
        <v>17.719932062946071</v>
      </c>
    </row>
    <row r="1108" spans="1:9" ht="13.5" x14ac:dyDescent="0.25">
      <c r="A1108" s="3">
        <f>TITRES_STAT!B1111</f>
        <v>43922</v>
      </c>
      <c r="B1108" s="5">
        <f>TITRES_STAT!D1111</f>
        <v>0.6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2.303366148374016E-3</v>
      </c>
      <c r="G1108" s="2">
        <f t="shared" si="156"/>
        <v>1.0695363983275613E-2</v>
      </c>
      <c r="H1108" s="2">
        <f t="shared" si="157"/>
        <v>0.21536117442807928</v>
      </c>
      <c r="I1108" s="2">
        <f t="shared" si="158"/>
        <v>17.719932062946071</v>
      </c>
    </row>
    <row r="1109" spans="1:9" ht="13.5" x14ac:dyDescent="0.25">
      <c r="A1109" s="3">
        <f>TITRES_STAT!B1112</f>
        <v>43923</v>
      </c>
      <c r="B1109" s="5">
        <f>TITRES_STAT!D1112</f>
        <v>0.6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2.1388399949187295E-3</v>
      </c>
      <c r="G1109" s="2">
        <f t="shared" si="156"/>
        <v>9.9314094130416412E-3</v>
      </c>
      <c r="H1109" s="2">
        <f t="shared" si="157"/>
        <v>0.21536117442807928</v>
      </c>
      <c r="I1109" s="2">
        <f t="shared" si="158"/>
        <v>17.719932062946071</v>
      </c>
    </row>
    <row r="1110" spans="1:9" ht="13.5" x14ac:dyDescent="0.25">
      <c r="A1110" s="3">
        <f>TITRES_STAT!B1113</f>
        <v>43924</v>
      </c>
      <c r="B1110" s="5">
        <f>TITRES_STAT!D1113</f>
        <v>0.59</v>
      </c>
      <c r="C1110" s="2">
        <f t="shared" si="153"/>
        <v>-1.0000000000000009E-2</v>
      </c>
      <c r="D1110" s="2">
        <f t="shared" si="154"/>
        <v>0</v>
      </c>
      <c r="E1110" s="2">
        <f t="shared" si="155"/>
        <v>1.0000000000000009E-2</v>
      </c>
      <c r="F1110" s="2">
        <f t="shared" si="156"/>
        <v>1.9860657095673918E-3</v>
      </c>
      <c r="G1110" s="2">
        <f t="shared" si="156"/>
        <v>9.9363087406815244E-3</v>
      </c>
      <c r="H1110" s="2">
        <f t="shared" si="157"/>
        <v>0.19987962948816029</v>
      </c>
      <c r="I1110" s="2">
        <f t="shared" si="158"/>
        <v>16.658306764773087</v>
      </c>
    </row>
    <row r="1111" spans="1:9" ht="13.5" x14ac:dyDescent="0.25">
      <c r="A1111" s="3">
        <f>TITRES_STAT!B1114</f>
        <v>43927</v>
      </c>
      <c r="B1111" s="5">
        <f>TITRES_STAT!D1114</f>
        <v>0.57999999999999996</v>
      </c>
      <c r="C1111" s="2">
        <f t="shared" si="153"/>
        <v>-1.0000000000000009E-2</v>
      </c>
      <c r="D1111" s="2">
        <f t="shared" si="154"/>
        <v>0</v>
      </c>
      <c r="E1111" s="2">
        <f t="shared" si="155"/>
        <v>1.0000000000000009E-2</v>
      </c>
      <c r="F1111" s="2">
        <f t="shared" si="156"/>
        <v>1.844203873169721E-3</v>
      </c>
      <c r="G1111" s="2">
        <f t="shared" si="156"/>
        <v>9.9408581163471319E-3</v>
      </c>
      <c r="H1111" s="2">
        <f t="shared" si="157"/>
        <v>0.18551757318988799</v>
      </c>
      <c r="I1111" s="2">
        <f t="shared" si="158"/>
        <v>15.64865653494391</v>
      </c>
    </row>
    <row r="1112" spans="1:9" ht="13.5" x14ac:dyDescent="0.25">
      <c r="A1112" s="3">
        <f>TITRES_STAT!B1115</f>
        <v>43928</v>
      </c>
      <c r="B1112" s="5">
        <f>TITRES_STAT!D1115</f>
        <v>0.56999999999999995</v>
      </c>
      <c r="C1112" s="2">
        <f t="shared" si="153"/>
        <v>-1.0000000000000009E-2</v>
      </c>
      <c r="D1112" s="2">
        <f t="shared" si="154"/>
        <v>0</v>
      </c>
      <c r="E1112" s="2">
        <f t="shared" si="155"/>
        <v>1.0000000000000009E-2</v>
      </c>
      <c r="F1112" s="2">
        <f t="shared" si="156"/>
        <v>1.7124750250861694E-3</v>
      </c>
      <c r="G1112" s="2">
        <f t="shared" si="156"/>
        <v>9.9450825366080523E-3</v>
      </c>
      <c r="H1112" s="2">
        <f t="shared" si="157"/>
        <v>0.17219314357447651</v>
      </c>
      <c r="I1112" s="2">
        <f t="shared" si="158"/>
        <v>14.689826887179379</v>
      </c>
    </row>
    <row r="1113" spans="1:9" ht="13.5" x14ac:dyDescent="0.25">
      <c r="A1113" s="3">
        <f>TITRES_STAT!B1116</f>
        <v>43929</v>
      </c>
      <c r="B1113" s="5">
        <f>TITRES_STAT!D1116</f>
        <v>0.56000000000000005</v>
      </c>
      <c r="C1113" s="2">
        <f t="shared" si="153"/>
        <v>-9.9999999999998979E-3</v>
      </c>
      <c r="D1113" s="2">
        <f t="shared" si="154"/>
        <v>0</v>
      </c>
      <c r="E1113" s="2">
        <f t="shared" si="155"/>
        <v>9.9999999999998979E-3</v>
      </c>
      <c r="F1113" s="2">
        <f t="shared" si="156"/>
        <v>1.5901553804371573E-3</v>
      </c>
      <c r="G1113" s="2">
        <f t="shared" si="156"/>
        <v>9.9490052125646138E-3</v>
      </c>
      <c r="H1113" s="2">
        <f t="shared" si="157"/>
        <v>0.15983059074378086</v>
      </c>
      <c r="I1113" s="2">
        <f t="shared" si="158"/>
        <v>13.780511741916044</v>
      </c>
    </row>
    <row r="1114" spans="1:9" ht="13.5" x14ac:dyDescent="0.25">
      <c r="A1114" s="3">
        <f>TITRES_STAT!B1117</f>
        <v>43934</v>
      </c>
      <c r="B1114" s="5">
        <f>TITRES_STAT!D1117</f>
        <v>0.55000000000000004</v>
      </c>
      <c r="C1114" s="2">
        <f t="shared" si="153"/>
        <v>-1.0000000000000009E-2</v>
      </c>
      <c r="D1114" s="2">
        <f t="shared" si="154"/>
        <v>0</v>
      </c>
      <c r="E1114" s="2">
        <f t="shared" si="155"/>
        <v>1.0000000000000009E-2</v>
      </c>
      <c r="F1114" s="2">
        <f t="shared" si="156"/>
        <v>1.4765728532630748E-3</v>
      </c>
      <c r="G1114" s="2">
        <f t="shared" si="156"/>
        <v>9.9526476973814271E-3</v>
      </c>
      <c r="H1114" s="2">
        <f t="shared" si="157"/>
        <v>0.14835980315585426</v>
      </c>
      <c r="I1114" s="2">
        <f t="shared" si="158"/>
        <v>12.919278674518267</v>
      </c>
    </row>
    <row r="1115" spans="1:9" ht="13.5" x14ac:dyDescent="0.25">
      <c r="A1115" s="3">
        <f>TITRES_STAT!B1118</f>
        <v>43935</v>
      </c>
      <c r="B1115" s="5">
        <f>TITRES_STAT!D1118</f>
        <v>0.56000000000000005</v>
      </c>
      <c r="C1115" s="2">
        <f t="shared" si="153"/>
        <v>1.0000000000000009E-2</v>
      </c>
      <c r="D1115" s="2">
        <f t="shared" si="154"/>
        <v>1.0000000000000009E-2</v>
      </c>
      <c r="E1115" s="2">
        <f t="shared" si="155"/>
        <v>0</v>
      </c>
      <c r="F1115" s="2">
        <f t="shared" si="156"/>
        <v>2.0853890780299987E-3</v>
      </c>
      <c r="G1115" s="2">
        <f t="shared" si="156"/>
        <v>9.2417442904256103E-3</v>
      </c>
      <c r="H1115" s="2">
        <f t="shared" si="157"/>
        <v>0.2256488615672313</v>
      </c>
      <c r="I1115" s="2">
        <f t="shared" si="158"/>
        <v>18.410563469107728</v>
      </c>
    </row>
    <row r="1116" spans="1:9" ht="13.5" x14ac:dyDescent="0.25">
      <c r="A1116" s="3">
        <f>TITRES_STAT!B1119</f>
        <v>43936</v>
      </c>
      <c r="B1116" s="5">
        <f>TITRES_STAT!D1119</f>
        <v>0.56999999999999995</v>
      </c>
      <c r="C1116" s="2">
        <f t="shared" si="153"/>
        <v>9.9999999999998979E-3</v>
      </c>
      <c r="D1116" s="2">
        <f t="shared" si="154"/>
        <v>9.9999999999998979E-3</v>
      </c>
      <c r="E1116" s="2">
        <f t="shared" si="155"/>
        <v>0</v>
      </c>
      <c r="F1116" s="2">
        <f t="shared" si="156"/>
        <v>2.650718429599277E-3</v>
      </c>
      <c r="G1116" s="2">
        <f t="shared" si="156"/>
        <v>8.5816196982523522E-3</v>
      </c>
      <c r="H1116" s="2">
        <f t="shared" si="157"/>
        <v>0.30888323216409791</v>
      </c>
      <c r="I1116" s="2">
        <f t="shared" si="158"/>
        <v>23.598990694791979</v>
      </c>
    </row>
    <row r="1117" spans="1:9" ht="13.5" x14ac:dyDescent="0.25">
      <c r="A1117" s="3">
        <f>TITRES_STAT!B1120</f>
        <v>43937</v>
      </c>
      <c r="B1117" s="5">
        <f>TITRES_STAT!D1120</f>
        <v>0.57999999999999996</v>
      </c>
      <c r="C1117" s="2">
        <f t="shared" si="153"/>
        <v>1.0000000000000009E-2</v>
      </c>
      <c r="D1117" s="2">
        <f t="shared" si="154"/>
        <v>1.0000000000000009E-2</v>
      </c>
      <c r="E1117" s="2">
        <f t="shared" si="155"/>
        <v>0</v>
      </c>
      <c r="F1117" s="2">
        <f t="shared" ref="F1117:G1132" si="159">((F1116*13)+D1117)/14</f>
        <v>3.1756671131993293E-3</v>
      </c>
      <c r="G1117" s="2">
        <f t="shared" si="159"/>
        <v>7.9686468626628988E-3</v>
      </c>
      <c r="H1117" s="2">
        <f t="shared" si="157"/>
        <v>0.39852024665303215</v>
      </c>
      <c r="I1117" s="2">
        <f t="shared" si="158"/>
        <v>28.495851068783537</v>
      </c>
    </row>
    <row r="1118" spans="1:9" ht="13.5" x14ac:dyDescent="0.25">
      <c r="A1118" s="3">
        <f>TITRES_STAT!B1121</f>
        <v>43938</v>
      </c>
      <c r="B1118" s="5">
        <f>TITRES_STAT!D1121</f>
        <v>0.59</v>
      </c>
      <c r="C1118" s="2">
        <f t="shared" si="153"/>
        <v>1.0000000000000009E-2</v>
      </c>
      <c r="D1118" s="2">
        <f t="shared" si="154"/>
        <v>1.0000000000000009E-2</v>
      </c>
      <c r="E1118" s="2">
        <f t="shared" si="155"/>
        <v>0</v>
      </c>
      <c r="F1118" s="2">
        <f t="shared" si="159"/>
        <v>3.6631194622565207E-3</v>
      </c>
      <c r="G1118" s="2">
        <f t="shared" si="159"/>
        <v>7.3994578010441198E-3</v>
      </c>
      <c r="H1118" s="2">
        <f t="shared" si="157"/>
        <v>0.49505241610265371</v>
      </c>
      <c r="I1118" s="2">
        <f t="shared" si="158"/>
        <v>33.112713024013615</v>
      </c>
    </row>
    <row r="1119" spans="1:9" ht="13.5" x14ac:dyDescent="0.25">
      <c r="A1119" s="3">
        <f>TITRES_STAT!B1122</f>
        <v>43941</v>
      </c>
      <c r="B1119" s="5">
        <f>TITRES_STAT!D1122</f>
        <v>0.6</v>
      </c>
      <c r="C1119" s="2">
        <f t="shared" si="153"/>
        <v>1.0000000000000009E-2</v>
      </c>
      <c r="D1119" s="2">
        <f t="shared" si="154"/>
        <v>1.0000000000000009E-2</v>
      </c>
      <c r="E1119" s="2">
        <f t="shared" si="155"/>
        <v>0</v>
      </c>
      <c r="F1119" s="2">
        <f t="shared" si="159"/>
        <v>4.1157537863810555E-3</v>
      </c>
      <c r="G1119" s="2">
        <f t="shared" si="159"/>
        <v>6.87092510096954E-3</v>
      </c>
      <c r="H1119" s="2">
        <f t="shared" si="157"/>
        <v>0.5990101370484</v>
      </c>
      <c r="I1119" s="2">
        <f t="shared" si="158"/>
        <v>37.461309542046308</v>
      </c>
    </row>
    <row r="1120" spans="1:9" ht="13.5" x14ac:dyDescent="0.25">
      <c r="A1120" s="3">
        <f>TITRES_STAT!B1123</f>
        <v>43942</v>
      </c>
      <c r="B1120" s="5">
        <f>TITRES_STAT!D1123</f>
        <v>0.61</v>
      </c>
      <c r="C1120" s="2">
        <f t="shared" si="153"/>
        <v>1.0000000000000009E-2</v>
      </c>
      <c r="D1120" s="2">
        <f t="shared" si="154"/>
        <v>1.0000000000000009E-2</v>
      </c>
      <c r="E1120" s="2">
        <f t="shared" si="155"/>
        <v>0</v>
      </c>
      <c r="F1120" s="2">
        <f t="shared" si="159"/>
        <v>4.5360570873538382E-3</v>
      </c>
      <c r="G1120" s="2">
        <f t="shared" si="159"/>
        <v>6.3801447366145731E-3</v>
      </c>
      <c r="H1120" s="2">
        <f t="shared" si="157"/>
        <v>0.71096460575920362</v>
      </c>
      <c r="I1120" s="2">
        <f t="shared" si="158"/>
        <v>41.553437363114149</v>
      </c>
    </row>
    <row r="1121" spans="1:9" ht="13.5" x14ac:dyDescent="0.25">
      <c r="A1121" s="3">
        <f>TITRES_STAT!B1124</f>
        <v>43943</v>
      </c>
      <c r="B1121" s="5">
        <f>TITRES_STAT!D1124</f>
        <v>0.62</v>
      </c>
      <c r="C1121" s="2">
        <f t="shared" si="153"/>
        <v>1.0000000000000009E-2</v>
      </c>
      <c r="D1121" s="2">
        <f t="shared" si="154"/>
        <v>1.0000000000000009E-2</v>
      </c>
      <c r="E1121" s="2">
        <f t="shared" si="155"/>
        <v>0</v>
      </c>
      <c r="F1121" s="2">
        <f t="shared" si="159"/>
        <v>4.9263387239714216E-3</v>
      </c>
      <c r="G1121" s="2">
        <f t="shared" si="159"/>
        <v>5.9244201125706747E-3</v>
      </c>
      <c r="H1121" s="2">
        <f t="shared" si="157"/>
        <v>0.83153095667853072</v>
      </c>
      <c r="I1121" s="2">
        <f t="shared" si="158"/>
        <v>45.400868254310403</v>
      </c>
    </row>
    <row r="1122" spans="1:9" ht="13.5" x14ac:dyDescent="0.25">
      <c r="A1122" s="3">
        <f>TITRES_STAT!B1125</f>
        <v>43944</v>
      </c>
      <c r="B1122" s="5">
        <f>TITRES_STAT!D1125</f>
        <v>0.61</v>
      </c>
      <c r="C1122" s="2">
        <f t="shared" si="153"/>
        <v>-1.0000000000000009E-2</v>
      </c>
      <c r="D1122" s="2">
        <f t="shared" si="154"/>
        <v>0</v>
      </c>
      <c r="E1122" s="2">
        <f t="shared" si="155"/>
        <v>1.0000000000000009E-2</v>
      </c>
      <c r="F1122" s="2">
        <f t="shared" si="159"/>
        <v>4.5744573865448912E-3</v>
      </c>
      <c r="G1122" s="2">
        <f t="shared" si="159"/>
        <v>6.2155329616727702E-3</v>
      </c>
      <c r="H1122" s="2">
        <f t="shared" si="157"/>
        <v>0.73597186512446378</v>
      </c>
      <c r="I1122" s="2">
        <f t="shared" si="158"/>
        <v>42.395379781785628</v>
      </c>
    </row>
    <row r="1123" spans="1:9" ht="13.5" x14ac:dyDescent="0.25">
      <c r="A1123" s="3">
        <f>TITRES_STAT!B1126</f>
        <v>43945</v>
      </c>
      <c r="B1123" s="5">
        <f>TITRES_STAT!D1126</f>
        <v>0.6</v>
      </c>
      <c r="C1123" s="2">
        <f t="shared" si="153"/>
        <v>-1.0000000000000009E-2</v>
      </c>
      <c r="D1123" s="2">
        <f t="shared" si="154"/>
        <v>0</v>
      </c>
      <c r="E1123" s="2">
        <f t="shared" si="155"/>
        <v>1.0000000000000009E-2</v>
      </c>
      <c r="F1123" s="2">
        <f t="shared" si="159"/>
        <v>4.2477104303631132E-3</v>
      </c>
      <c r="G1123" s="2">
        <f t="shared" si="159"/>
        <v>6.4858520358390013E-3</v>
      </c>
      <c r="H1123" s="2">
        <f t="shared" si="157"/>
        <v>0.6549194164300165</v>
      </c>
      <c r="I1123" s="2">
        <f t="shared" si="158"/>
        <v>39.574097078563817</v>
      </c>
    </row>
    <row r="1124" spans="1:9" ht="13.5" x14ac:dyDescent="0.25">
      <c r="A1124" s="3">
        <f>TITRES_STAT!B1127</f>
        <v>43948</v>
      </c>
      <c r="B1124" s="5">
        <f>TITRES_STAT!D1127</f>
        <v>0.59</v>
      </c>
      <c r="C1124" s="2">
        <f t="shared" si="153"/>
        <v>-1.0000000000000009E-2</v>
      </c>
      <c r="D1124" s="2">
        <f t="shared" si="154"/>
        <v>0</v>
      </c>
      <c r="E1124" s="2">
        <f t="shared" si="155"/>
        <v>1.0000000000000009E-2</v>
      </c>
      <c r="F1124" s="2">
        <f t="shared" si="159"/>
        <v>3.9443025424800342E-3</v>
      </c>
      <c r="G1124" s="2">
        <f t="shared" si="159"/>
        <v>6.7368626047076439E-3</v>
      </c>
      <c r="H1124" s="2">
        <f t="shared" si="157"/>
        <v>0.58548062709840631</v>
      </c>
      <c r="I1124" s="2">
        <f t="shared" si="158"/>
        <v>36.927643081322067</v>
      </c>
    </row>
    <row r="1125" spans="1:9" ht="13.5" x14ac:dyDescent="0.25">
      <c r="A1125" s="3">
        <f>TITRES_STAT!B1128</f>
        <v>43949</v>
      </c>
      <c r="B1125" s="5">
        <f>TITRES_STAT!D1128</f>
        <v>0.57999999999999996</v>
      </c>
      <c r="C1125" s="2">
        <f t="shared" si="153"/>
        <v>-1.0000000000000009E-2</v>
      </c>
      <c r="D1125" s="2">
        <f t="shared" si="154"/>
        <v>0</v>
      </c>
      <c r="E1125" s="2">
        <f t="shared" si="155"/>
        <v>1.0000000000000009E-2</v>
      </c>
      <c r="F1125" s="2">
        <f t="shared" si="159"/>
        <v>3.6625666465886033E-3</v>
      </c>
      <c r="G1125" s="2">
        <f t="shared" si="159"/>
        <v>6.9699438472285271E-3</v>
      </c>
      <c r="H1125" s="2">
        <f t="shared" si="157"/>
        <v>0.52548007944783615</v>
      </c>
      <c r="I1125" s="2">
        <f t="shared" si="158"/>
        <v>34.446866040888537</v>
      </c>
    </row>
    <row r="1126" spans="1:9" ht="13.5" x14ac:dyDescent="0.25">
      <c r="A1126" s="3">
        <f>TITRES_STAT!B1129</f>
        <v>43950</v>
      </c>
      <c r="B1126" s="5">
        <f>TITRES_STAT!D1129</f>
        <v>0.56999999999999995</v>
      </c>
      <c r="C1126" s="2">
        <f t="shared" si="153"/>
        <v>-1.0000000000000009E-2</v>
      </c>
      <c r="D1126" s="2">
        <f t="shared" si="154"/>
        <v>0</v>
      </c>
      <c r="E1126" s="2">
        <f t="shared" si="155"/>
        <v>1.0000000000000009E-2</v>
      </c>
      <c r="F1126" s="2">
        <f t="shared" si="159"/>
        <v>3.400954743260846E-3</v>
      </c>
      <c r="G1126" s="2">
        <f t="shared" si="159"/>
        <v>7.1863764295693475E-3</v>
      </c>
      <c r="H1126" s="2">
        <f t="shared" si="157"/>
        <v>0.47325029193671841</v>
      </c>
      <c r="I1126" s="2">
        <f t="shared" si="158"/>
        <v>32.122871078110492</v>
      </c>
    </row>
    <row r="1127" spans="1:9" ht="13.5" x14ac:dyDescent="0.25">
      <c r="A1127" s="3">
        <f>TITRES_STAT!B1130</f>
        <v>43951</v>
      </c>
      <c r="B1127" s="5">
        <f>TITRES_STAT!D1130</f>
        <v>0.56999999999999995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3.1580294044564997E-3</v>
      </c>
      <c r="G1127" s="2">
        <f t="shared" si="159"/>
        <v>6.6730638274572511E-3</v>
      </c>
      <c r="H1127" s="2">
        <f t="shared" si="157"/>
        <v>0.47325029193671841</v>
      </c>
      <c r="I1127" s="2">
        <f t="shared" si="158"/>
        <v>32.122871078110492</v>
      </c>
    </row>
    <row r="1128" spans="1:9" ht="13.5" x14ac:dyDescent="0.25">
      <c r="A1128" s="3">
        <f>TITRES_STAT!B1131</f>
        <v>43955</v>
      </c>
      <c r="B1128" s="5">
        <f>TITRES_STAT!D1131</f>
        <v>0.57999999999999996</v>
      </c>
      <c r="C1128" s="2">
        <f t="shared" si="153"/>
        <v>1.0000000000000009E-2</v>
      </c>
      <c r="D1128" s="2">
        <f t="shared" si="154"/>
        <v>1.0000000000000009E-2</v>
      </c>
      <c r="E1128" s="2">
        <f t="shared" si="155"/>
        <v>0</v>
      </c>
      <c r="F1128" s="2">
        <f t="shared" si="159"/>
        <v>3.6467415898524644E-3</v>
      </c>
      <c r="G1128" s="2">
        <f t="shared" si="159"/>
        <v>6.1964164112103043E-3</v>
      </c>
      <c r="H1128" s="2">
        <f t="shared" si="157"/>
        <v>0.5885242933730096</v>
      </c>
      <c r="I1128" s="2">
        <f t="shared" si="158"/>
        <v>37.048491850468359</v>
      </c>
    </row>
    <row r="1129" spans="1:9" ht="13.5" x14ac:dyDescent="0.25">
      <c r="A1129" s="3">
        <f>TITRES_STAT!B1132</f>
        <v>43956</v>
      </c>
      <c r="B1129" s="5">
        <f>TITRES_STAT!D1132</f>
        <v>0.56999999999999995</v>
      </c>
      <c r="C1129" s="2">
        <f t="shared" si="153"/>
        <v>-1.0000000000000009E-2</v>
      </c>
      <c r="D1129" s="2">
        <f t="shared" si="154"/>
        <v>0</v>
      </c>
      <c r="E1129" s="2">
        <f t="shared" si="155"/>
        <v>1.0000000000000009E-2</v>
      </c>
      <c r="F1129" s="2">
        <f t="shared" si="159"/>
        <v>3.3862600477201454E-3</v>
      </c>
      <c r="G1129" s="2">
        <f t="shared" si="159"/>
        <v>6.4681009532667122E-3</v>
      </c>
      <c r="H1129" s="2">
        <f t="shared" si="157"/>
        <v>0.52353234313850894</v>
      </c>
      <c r="I1129" s="2">
        <f t="shared" si="158"/>
        <v>34.363060652852383</v>
      </c>
    </row>
    <row r="1130" spans="1:9" ht="13.5" x14ac:dyDescent="0.25">
      <c r="A1130" s="3">
        <f>TITRES_STAT!B1133</f>
        <v>43957</v>
      </c>
      <c r="B1130" s="5">
        <f>TITRES_STAT!D1133</f>
        <v>0.56000000000000005</v>
      </c>
      <c r="C1130" s="2">
        <f t="shared" si="153"/>
        <v>-9.9999999999998979E-3</v>
      </c>
      <c r="D1130" s="2">
        <f t="shared" si="154"/>
        <v>0</v>
      </c>
      <c r="E1130" s="2">
        <f t="shared" si="155"/>
        <v>9.9999999999998979E-3</v>
      </c>
      <c r="F1130" s="2">
        <f t="shared" si="159"/>
        <v>3.1443843300258496E-3</v>
      </c>
      <c r="G1130" s="2">
        <f t="shared" si="159"/>
        <v>6.7203794566047968E-3</v>
      </c>
      <c r="H1130" s="2">
        <f t="shared" si="157"/>
        <v>0.46788791471224811</v>
      </c>
      <c r="I1130" s="2">
        <f t="shared" si="158"/>
        <v>31.874907479156462</v>
      </c>
    </row>
    <row r="1131" spans="1:9" ht="13.5" x14ac:dyDescent="0.25">
      <c r="A1131" s="3">
        <f>TITRES_STAT!B1134</f>
        <v>43958</v>
      </c>
      <c r="B1131" s="5">
        <f>TITRES_STAT!D1134</f>
        <v>0.55000000000000004</v>
      </c>
      <c r="C1131" s="2">
        <f t="shared" si="153"/>
        <v>-1.0000000000000009E-2</v>
      </c>
      <c r="D1131" s="2">
        <f t="shared" si="154"/>
        <v>0</v>
      </c>
      <c r="E1131" s="2">
        <f t="shared" si="155"/>
        <v>1.0000000000000009E-2</v>
      </c>
      <c r="F1131" s="2">
        <f t="shared" si="159"/>
        <v>2.9197854493097177E-3</v>
      </c>
      <c r="G1131" s="2">
        <f t="shared" si="159"/>
        <v>6.9546380668473115E-3</v>
      </c>
      <c r="H1131" s="2">
        <f t="shared" si="157"/>
        <v>0.41983283978907615</v>
      </c>
      <c r="I1131" s="2">
        <f t="shared" si="158"/>
        <v>29.569173780446192</v>
      </c>
    </row>
    <row r="1132" spans="1:9" ht="13.5" x14ac:dyDescent="0.25">
      <c r="A1132" s="3">
        <f>TITRES_STAT!B1135</f>
        <v>43959</v>
      </c>
      <c r="B1132" s="5">
        <f>TITRES_STAT!D1135</f>
        <v>0.54</v>
      </c>
      <c r="C1132" s="2">
        <f t="shared" si="153"/>
        <v>-1.0000000000000009E-2</v>
      </c>
      <c r="D1132" s="2">
        <f t="shared" si="154"/>
        <v>0</v>
      </c>
      <c r="E1132" s="2">
        <f t="shared" si="155"/>
        <v>1.0000000000000009E-2</v>
      </c>
      <c r="F1132" s="2">
        <f t="shared" si="159"/>
        <v>2.7112293457875951E-3</v>
      </c>
      <c r="G1132" s="2">
        <f t="shared" si="159"/>
        <v>7.1721639192153614E-3</v>
      </c>
      <c r="H1132" s="2">
        <f t="shared" si="157"/>
        <v>0.37802110720361298</v>
      </c>
      <c r="I1132" s="2">
        <f t="shared" si="158"/>
        <v>27.432171047853018</v>
      </c>
    </row>
    <row r="1133" spans="1:9" ht="13.5" x14ac:dyDescent="0.25">
      <c r="A1133" s="3">
        <f>TITRES_STAT!B1136</f>
        <v>43962</v>
      </c>
      <c r="B1133" s="5">
        <f>TITRES_STAT!D1136</f>
        <v>0.53</v>
      </c>
      <c r="C1133" s="2">
        <f t="shared" si="153"/>
        <v>-1.0000000000000009E-2</v>
      </c>
      <c r="D1133" s="2">
        <f t="shared" si="154"/>
        <v>0</v>
      </c>
      <c r="E1133" s="2">
        <f t="shared" si="155"/>
        <v>1.0000000000000009E-2</v>
      </c>
      <c r="F1133" s="2">
        <f t="shared" ref="F1133:G1148" si="160">((F1132*13)+D1133)/14</f>
        <v>2.5175701068027669E-3</v>
      </c>
      <c r="G1133" s="2">
        <f t="shared" si="160"/>
        <v>7.3741522106999793E-3</v>
      </c>
      <c r="H1133" s="2">
        <f t="shared" si="157"/>
        <v>0.34140468420895137</v>
      </c>
      <c r="I1133" s="2">
        <f t="shared" si="158"/>
        <v>25.451281647363814</v>
      </c>
    </row>
    <row r="1134" spans="1:9" ht="13.5" x14ac:dyDescent="0.25">
      <c r="A1134" s="3">
        <f>TITRES_STAT!B1137</f>
        <v>43963</v>
      </c>
      <c r="B1134" s="5">
        <f>TITRES_STAT!D1137</f>
        <v>0.53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2.3377436706025693E-3</v>
      </c>
      <c r="G1134" s="2">
        <f t="shared" si="160"/>
        <v>6.8474270527928375E-3</v>
      </c>
      <c r="H1134" s="2">
        <f t="shared" si="157"/>
        <v>0.34140468420895137</v>
      </c>
      <c r="I1134" s="2">
        <f t="shared" si="158"/>
        <v>25.451281647363814</v>
      </c>
    </row>
    <row r="1135" spans="1:9" ht="13.5" x14ac:dyDescent="0.25">
      <c r="A1135" s="3">
        <f>TITRES_STAT!B1138</f>
        <v>43964</v>
      </c>
      <c r="B1135" s="5">
        <f>TITRES_STAT!D1138</f>
        <v>0.53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2.1707619798452429E-3</v>
      </c>
      <c r="G1135" s="2">
        <f t="shared" si="160"/>
        <v>6.3583251204504922E-3</v>
      </c>
      <c r="H1135" s="2">
        <f t="shared" si="157"/>
        <v>0.34140468420895137</v>
      </c>
      <c r="I1135" s="2">
        <f t="shared" si="158"/>
        <v>25.451281647363814</v>
      </c>
    </row>
    <row r="1136" spans="1:9" ht="13.5" x14ac:dyDescent="0.25">
      <c r="A1136" s="3">
        <f>TITRES_STAT!B1139</f>
        <v>43965</v>
      </c>
      <c r="B1136" s="5">
        <f>TITRES_STAT!D1139</f>
        <v>0.54</v>
      </c>
      <c r="C1136" s="2">
        <f t="shared" si="153"/>
        <v>1.0000000000000009E-2</v>
      </c>
      <c r="D1136" s="2">
        <f t="shared" si="154"/>
        <v>1.0000000000000009E-2</v>
      </c>
      <c r="E1136" s="2">
        <f t="shared" si="155"/>
        <v>0</v>
      </c>
      <c r="F1136" s="2">
        <f t="shared" si="160"/>
        <v>2.729993266999155E-3</v>
      </c>
      <c r="G1136" s="2">
        <f t="shared" si="160"/>
        <v>5.9041590404183145E-3</v>
      </c>
      <c r="H1136" s="2">
        <f t="shared" si="157"/>
        <v>0.46238477796928262</v>
      </c>
      <c r="I1136" s="2">
        <f t="shared" si="158"/>
        <v>31.618544239182114</v>
      </c>
    </row>
    <row r="1137" spans="1:9" ht="13.5" x14ac:dyDescent="0.25">
      <c r="A1137" s="3">
        <f>TITRES_STAT!B1140</f>
        <v>43966</v>
      </c>
      <c r="B1137" s="5">
        <f>TITRES_STAT!D1140</f>
        <v>0.55000000000000004</v>
      </c>
      <c r="C1137" s="2">
        <f t="shared" si="153"/>
        <v>1.0000000000000009E-2</v>
      </c>
      <c r="D1137" s="2">
        <f t="shared" si="154"/>
        <v>1.0000000000000009E-2</v>
      </c>
      <c r="E1137" s="2">
        <f t="shared" si="155"/>
        <v>0</v>
      </c>
      <c r="F1137" s="2">
        <f t="shared" si="160"/>
        <v>3.2492794622135017E-3</v>
      </c>
      <c r="G1137" s="2">
        <f t="shared" si="160"/>
        <v>5.4824333946741494E-3</v>
      </c>
      <c r="H1137" s="2">
        <f t="shared" si="157"/>
        <v>0.59267103278810085</v>
      </c>
      <c r="I1137" s="2">
        <f t="shared" si="158"/>
        <v>37.212394812667732</v>
      </c>
    </row>
    <row r="1138" spans="1:9" ht="13.5" x14ac:dyDescent="0.25">
      <c r="A1138" s="3">
        <f>TITRES_STAT!B1141</f>
        <v>43969</v>
      </c>
      <c r="B1138" s="5">
        <f>TITRES_STAT!D1141</f>
        <v>0.55000000000000004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3.0171880720553943E-3</v>
      </c>
      <c r="G1138" s="2">
        <f t="shared" si="160"/>
        <v>5.0908310093402817E-3</v>
      </c>
      <c r="H1138" s="2">
        <f t="shared" si="157"/>
        <v>0.59267103278810074</v>
      </c>
      <c r="I1138" s="2">
        <f t="shared" si="158"/>
        <v>37.212394812667732</v>
      </c>
    </row>
    <row r="1139" spans="1:9" ht="13.5" x14ac:dyDescent="0.25">
      <c r="A1139" s="3">
        <f>TITRES_STAT!B1142</f>
        <v>43970</v>
      </c>
      <c r="B1139" s="5">
        <f>TITRES_STAT!D1142</f>
        <v>0.54</v>
      </c>
      <c r="C1139" s="2">
        <f t="shared" si="153"/>
        <v>-1.0000000000000009E-2</v>
      </c>
      <c r="D1139" s="2">
        <f t="shared" si="154"/>
        <v>0</v>
      </c>
      <c r="E1139" s="2">
        <f t="shared" si="155"/>
        <v>1.0000000000000009E-2</v>
      </c>
      <c r="F1139" s="2">
        <f t="shared" si="160"/>
        <v>2.8016746383371519E-3</v>
      </c>
      <c r="G1139" s="2">
        <f t="shared" si="160"/>
        <v>5.4414859372445478E-3</v>
      </c>
      <c r="H1139" s="2">
        <f t="shared" si="157"/>
        <v>0.51487308258226616</v>
      </c>
      <c r="I1139" s="2">
        <f t="shared" si="158"/>
        <v>33.98786924806987</v>
      </c>
    </row>
    <row r="1140" spans="1:9" ht="13.5" x14ac:dyDescent="0.25">
      <c r="A1140" s="3">
        <f>TITRES_STAT!B1143</f>
        <v>43971</v>
      </c>
      <c r="B1140" s="5">
        <f>TITRES_STAT!D1143</f>
        <v>0.54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2.60155502131307E-3</v>
      </c>
      <c r="G1140" s="2">
        <f t="shared" si="160"/>
        <v>5.0528083702985086E-3</v>
      </c>
      <c r="H1140" s="2">
        <f t="shared" si="157"/>
        <v>0.51487308258226616</v>
      </c>
      <c r="I1140" s="2">
        <f t="shared" si="158"/>
        <v>33.98786924806987</v>
      </c>
    </row>
    <row r="1141" spans="1:9" ht="13.5" x14ac:dyDescent="0.25">
      <c r="A1141" s="3">
        <f>TITRES_STAT!B1144</f>
        <v>43972</v>
      </c>
      <c r="B1141" s="5">
        <f>TITRES_STAT!D1144</f>
        <v>0.53</v>
      </c>
      <c r="C1141" s="2">
        <f t="shared" si="153"/>
        <v>-1.0000000000000009E-2</v>
      </c>
      <c r="D1141" s="2">
        <f t="shared" si="154"/>
        <v>0</v>
      </c>
      <c r="E1141" s="2">
        <f t="shared" si="155"/>
        <v>1.0000000000000009E-2</v>
      </c>
      <c r="F1141" s="2">
        <f t="shared" si="160"/>
        <v>2.4157296626478508E-3</v>
      </c>
      <c r="G1141" s="2">
        <f t="shared" si="160"/>
        <v>5.4061792009914723E-3</v>
      </c>
      <c r="H1141" s="2">
        <f t="shared" si="157"/>
        <v>0.44684602060634898</v>
      </c>
      <c r="I1141" s="2">
        <f t="shared" si="158"/>
        <v>30.884144839343946</v>
      </c>
    </row>
    <row r="1142" spans="1:9" ht="13.5" x14ac:dyDescent="0.25">
      <c r="A1142" s="3">
        <f>TITRES_STAT!B1145</f>
        <v>43973</v>
      </c>
      <c r="B1142" s="5">
        <f>TITRES_STAT!D1145</f>
        <v>0.52</v>
      </c>
      <c r="C1142" s="2">
        <f t="shared" si="153"/>
        <v>-1.0000000000000009E-2</v>
      </c>
      <c r="D1142" s="2">
        <f t="shared" si="154"/>
        <v>0</v>
      </c>
      <c r="E1142" s="2">
        <f t="shared" si="155"/>
        <v>1.0000000000000009E-2</v>
      </c>
      <c r="F1142" s="2">
        <f t="shared" si="160"/>
        <v>2.2431775438872897E-3</v>
      </c>
      <c r="G1142" s="2">
        <f t="shared" si="160"/>
        <v>5.7343092580635106E-3</v>
      </c>
      <c r="H1142" s="2">
        <f t="shared" si="157"/>
        <v>0.391185309849301</v>
      </c>
      <c r="I1142" s="2">
        <f t="shared" si="158"/>
        <v>28.118849953330511</v>
      </c>
    </row>
    <row r="1143" spans="1:9" ht="13.5" x14ac:dyDescent="0.25">
      <c r="A1143" s="3">
        <f>TITRES_STAT!B1146</f>
        <v>43977</v>
      </c>
      <c r="B1143" s="5">
        <f>TITRES_STAT!D1146</f>
        <v>0.53</v>
      </c>
      <c r="C1143" s="2">
        <f t="shared" si="153"/>
        <v>1.0000000000000009E-2</v>
      </c>
      <c r="D1143" s="2">
        <f t="shared" si="154"/>
        <v>1.0000000000000009E-2</v>
      </c>
      <c r="E1143" s="2">
        <f t="shared" si="155"/>
        <v>0</v>
      </c>
      <c r="F1143" s="2">
        <f t="shared" si="160"/>
        <v>2.797236290752484E-3</v>
      </c>
      <c r="G1143" s="2">
        <f t="shared" si="160"/>
        <v>5.3247157396304019E-3</v>
      </c>
      <c r="H1143" s="2">
        <f t="shared" si="157"/>
        <v>0.52533063313284878</v>
      </c>
      <c r="I1143" s="2">
        <f t="shared" si="158"/>
        <v>34.440443384650422</v>
      </c>
    </row>
    <row r="1144" spans="1:9" ht="13.5" x14ac:dyDescent="0.25">
      <c r="A1144" s="3">
        <f>TITRES_STAT!B1147</f>
        <v>43978</v>
      </c>
      <c r="B1144" s="5">
        <f>TITRES_STAT!D1147</f>
        <v>0.54</v>
      </c>
      <c r="C1144" s="2">
        <f t="shared" si="153"/>
        <v>1.0000000000000009E-2</v>
      </c>
      <c r="D1144" s="2">
        <f t="shared" si="154"/>
        <v>1.0000000000000009E-2</v>
      </c>
      <c r="E1144" s="2">
        <f t="shared" si="155"/>
        <v>0</v>
      </c>
      <c r="F1144" s="2">
        <f t="shared" si="160"/>
        <v>3.3117194128415928E-3</v>
      </c>
      <c r="G1144" s="2">
        <f t="shared" si="160"/>
        <v>4.9443789010853731E-3</v>
      </c>
      <c r="H1144" s="2">
        <f t="shared" si="157"/>
        <v>0.66979482743820773</v>
      </c>
      <c r="I1144" s="2">
        <f t="shared" si="158"/>
        <v>40.112402819321474</v>
      </c>
    </row>
    <row r="1145" spans="1:9" ht="13.5" x14ac:dyDescent="0.25">
      <c r="A1145" s="3">
        <f>TITRES_STAT!B1148</f>
        <v>43979</v>
      </c>
      <c r="B1145" s="5">
        <f>TITRES_STAT!D1148</f>
        <v>0.55000000000000004</v>
      </c>
      <c r="C1145" s="2">
        <f t="shared" si="153"/>
        <v>1.0000000000000009E-2</v>
      </c>
      <c r="D1145" s="2">
        <f t="shared" si="154"/>
        <v>1.0000000000000009E-2</v>
      </c>
      <c r="E1145" s="2">
        <f t="shared" si="155"/>
        <v>0</v>
      </c>
      <c r="F1145" s="2">
        <f t="shared" si="160"/>
        <v>3.7894537404957658E-3</v>
      </c>
      <c r="G1145" s="2">
        <f t="shared" si="160"/>
        <v>4.5912089795792756E-3</v>
      </c>
      <c r="H1145" s="2">
        <f t="shared" si="157"/>
        <v>0.82537165207474827</v>
      </c>
      <c r="I1145" s="2">
        <f t="shared" si="158"/>
        <v>45.21663580874705</v>
      </c>
    </row>
    <row r="1146" spans="1:9" ht="13.5" x14ac:dyDescent="0.25">
      <c r="A1146" s="3">
        <f>TITRES_STAT!B1149</f>
        <v>43980</v>
      </c>
      <c r="B1146" s="5">
        <f>TITRES_STAT!D1149</f>
        <v>0.56000000000000005</v>
      </c>
      <c r="C1146" s="2">
        <f t="shared" si="153"/>
        <v>1.0000000000000009E-2</v>
      </c>
      <c r="D1146" s="2">
        <f t="shared" si="154"/>
        <v>1.0000000000000009E-2</v>
      </c>
      <c r="E1146" s="2">
        <f t="shared" si="155"/>
        <v>0</v>
      </c>
      <c r="F1146" s="2">
        <f t="shared" si="160"/>
        <v>4.2330641876032115E-3</v>
      </c>
      <c r="G1146" s="2">
        <f t="shared" si="160"/>
        <v>4.2632654810378983E-3</v>
      </c>
      <c r="H1146" s="2">
        <f t="shared" si="157"/>
        <v>0.99291592476025348</v>
      </c>
      <c r="I1146" s="2">
        <f t="shared" si="158"/>
        <v>49.822268587657589</v>
      </c>
    </row>
    <row r="1147" spans="1:9" ht="13.5" x14ac:dyDescent="0.25">
      <c r="A1147" s="3">
        <f>TITRES_STAT!B1150</f>
        <v>43983</v>
      </c>
      <c r="B1147" s="5">
        <f>TITRES_STAT!D1150</f>
        <v>0.56999999999999995</v>
      </c>
      <c r="C1147" s="2">
        <f t="shared" si="153"/>
        <v>9.9999999999998979E-3</v>
      </c>
      <c r="D1147" s="2">
        <f t="shared" si="154"/>
        <v>9.9999999999998979E-3</v>
      </c>
      <c r="E1147" s="2">
        <f t="shared" si="155"/>
        <v>0</v>
      </c>
      <c r="F1147" s="2">
        <f t="shared" si="160"/>
        <v>4.6449881742029742E-3</v>
      </c>
      <c r="G1147" s="2">
        <f t="shared" si="160"/>
        <v>3.9587465181066201E-3</v>
      </c>
      <c r="H1147" s="2">
        <f t="shared" si="157"/>
        <v>1.1733482184215644</v>
      </c>
      <c r="I1147" s="2">
        <f t="shared" si="158"/>
        <v>53.988045195708715</v>
      </c>
    </row>
    <row r="1148" spans="1:9" ht="13.5" x14ac:dyDescent="0.25">
      <c r="A1148" s="3">
        <f>TITRES_STAT!B1151</f>
        <v>43984</v>
      </c>
      <c r="B1148" s="5">
        <f>TITRES_STAT!D1151</f>
        <v>0.57999999999999996</v>
      </c>
      <c r="C1148" s="2">
        <f t="shared" si="153"/>
        <v>1.0000000000000009E-2</v>
      </c>
      <c r="D1148" s="2">
        <f t="shared" si="154"/>
        <v>1.0000000000000009E-2</v>
      </c>
      <c r="E1148" s="2">
        <f t="shared" si="155"/>
        <v>0</v>
      </c>
      <c r="F1148" s="2">
        <f t="shared" si="160"/>
        <v>5.0274890189027626E-3</v>
      </c>
      <c r="G1148" s="2">
        <f t="shared" si="160"/>
        <v>3.675978909670433E-3</v>
      </c>
      <c r="H1148" s="2">
        <f t="shared" si="157"/>
        <v>1.367659919287594</v>
      </c>
      <c r="I1148" s="2">
        <f t="shared" si="158"/>
        <v>57.764204569510547</v>
      </c>
    </row>
    <row r="1149" spans="1:9" ht="13.5" x14ac:dyDescent="0.25">
      <c r="A1149" s="3">
        <f>TITRES_STAT!B1152</f>
        <v>43985</v>
      </c>
      <c r="B1149" s="5">
        <f>TITRES_STAT!D1152</f>
        <v>0.59</v>
      </c>
      <c r="C1149" s="2">
        <f t="shared" si="153"/>
        <v>1.0000000000000009E-2</v>
      </c>
      <c r="D1149" s="2">
        <f t="shared" si="154"/>
        <v>1.0000000000000009E-2</v>
      </c>
      <c r="E1149" s="2">
        <f t="shared" si="155"/>
        <v>0</v>
      </c>
      <c r="F1149" s="2">
        <f t="shared" ref="F1149:G1164" si="161">((F1148*13)+D1149)/14</f>
        <v>5.3826683746954224E-3</v>
      </c>
      <c r="G1149" s="2">
        <f t="shared" si="161"/>
        <v>3.4134089875511166E-3</v>
      </c>
      <c r="H1149" s="2">
        <f t="shared" si="157"/>
        <v>1.576918674066395</v>
      </c>
      <c r="I1149" s="2">
        <f t="shared" si="158"/>
        <v>61.193963547868066</v>
      </c>
    </row>
    <row r="1150" spans="1:9" ht="13.5" x14ac:dyDescent="0.25">
      <c r="A1150" s="3">
        <f>TITRES_STAT!B1153</f>
        <v>43986</v>
      </c>
      <c r="B1150" s="5">
        <f>TITRES_STAT!D1153</f>
        <v>0.59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4.9981920622171787E-3</v>
      </c>
      <c r="G1150" s="2">
        <f t="shared" si="161"/>
        <v>3.1695940598688937E-3</v>
      </c>
      <c r="H1150" s="2">
        <f t="shared" si="157"/>
        <v>1.5769186740663954</v>
      </c>
      <c r="I1150" s="2">
        <f t="shared" si="158"/>
        <v>61.19396354786808</v>
      </c>
    </row>
    <row r="1151" spans="1:9" ht="13.5" x14ac:dyDescent="0.25">
      <c r="A1151" s="3">
        <f>TITRES_STAT!B1154</f>
        <v>43987</v>
      </c>
      <c r="B1151" s="5">
        <f>TITRES_STAT!D1154</f>
        <v>0.59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4.6411783434873802E-3</v>
      </c>
      <c r="G1151" s="2">
        <f t="shared" si="161"/>
        <v>2.9431944841639725E-3</v>
      </c>
      <c r="H1151" s="2">
        <f t="shared" si="157"/>
        <v>1.5769186740663954</v>
      </c>
      <c r="I1151" s="2">
        <f t="shared" si="158"/>
        <v>61.19396354786808</v>
      </c>
    </row>
    <row r="1152" spans="1:9" ht="13.5" x14ac:dyDescent="0.25">
      <c r="A1152" s="3">
        <f>TITRES_STAT!B1155</f>
        <v>43990</v>
      </c>
      <c r="B1152" s="5">
        <f>TITRES_STAT!D1155</f>
        <v>0.59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4.3096656046668529E-3</v>
      </c>
      <c r="G1152" s="2">
        <f t="shared" si="161"/>
        <v>2.7329663067236884E-3</v>
      </c>
      <c r="H1152" s="2">
        <f t="shared" si="157"/>
        <v>1.5769186740663956</v>
      </c>
      <c r="I1152" s="2">
        <f t="shared" si="158"/>
        <v>61.19396354786808</v>
      </c>
    </row>
    <row r="1153" spans="1:9" ht="13.5" x14ac:dyDescent="0.25">
      <c r="A1153" s="3">
        <f>TITRES_STAT!B1156</f>
        <v>43991</v>
      </c>
      <c r="B1153" s="5">
        <f>TITRES_STAT!D1156</f>
        <v>0.6</v>
      </c>
      <c r="C1153" s="2">
        <f t="shared" si="153"/>
        <v>1.0000000000000009E-2</v>
      </c>
      <c r="D1153" s="2">
        <f t="shared" si="154"/>
        <v>1.0000000000000009E-2</v>
      </c>
      <c r="E1153" s="2">
        <f t="shared" si="155"/>
        <v>0</v>
      </c>
      <c r="F1153" s="2">
        <f t="shared" si="161"/>
        <v>4.716118061476364E-3</v>
      </c>
      <c r="G1153" s="2">
        <f t="shared" si="161"/>
        <v>2.537754427671996E-3</v>
      </c>
      <c r="H1153" s="2">
        <f t="shared" si="157"/>
        <v>1.8583823596370139</v>
      </c>
      <c r="I1153" s="2">
        <f t="shared" si="158"/>
        <v>65.015177321238781</v>
      </c>
    </row>
    <row r="1154" spans="1:9" ht="13.5" x14ac:dyDescent="0.25">
      <c r="A1154" s="3">
        <f>TITRES_STAT!B1157</f>
        <v>43992</v>
      </c>
      <c r="B1154" s="5">
        <f>TITRES_STAT!D1157</f>
        <v>0.61</v>
      </c>
      <c r="C1154" s="2">
        <f t="shared" si="153"/>
        <v>1.0000000000000009E-2</v>
      </c>
      <c r="D1154" s="2">
        <f t="shared" si="154"/>
        <v>1.0000000000000009E-2</v>
      </c>
      <c r="E1154" s="2">
        <f t="shared" si="155"/>
        <v>0</v>
      </c>
      <c r="F1154" s="2">
        <f t="shared" si="161"/>
        <v>5.0935381999423395E-3</v>
      </c>
      <c r="G1154" s="2">
        <f t="shared" si="161"/>
        <v>2.3564862542668533E-3</v>
      </c>
      <c r="H1154" s="2">
        <f t="shared" si="157"/>
        <v>2.1614970979438342</v>
      </c>
      <c r="I1154" s="2">
        <f t="shared" si="158"/>
        <v>68.369415848890796</v>
      </c>
    </row>
    <row r="1155" spans="1:9" ht="13.5" x14ac:dyDescent="0.25">
      <c r="A1155" s="3">
        <f>TITRES_STAT!B1158</f>
        <v>43993</v>
      </c>
      <c r="B1155" s="5">
        <f>TITRES_STAT!D1158</f>
        <v>0.64</v>
      </c>
      <c r="C1155" s="2">
        <f t="shared" ref="C1155:C1218" si="162">B1155-B1154</f>
        <v>3.0000000000000027E-2</v>
      </c>
      <c r="D1155" s="2">
        <f t="shared" ref="D1155:D1218" si="163">IF(C1155&gt;0,C1155,0)</f>
        <v>3.0000000000000027E-2</v>
      </c>
      <c r="E1155" s="2">
        <f t="shared" ref="E1155:E1218" si="164">IF(C1155&lt;0,-C1155,0)</f>
        <v>0</v>
      </c>
      <c r="F1155" s="2">
        <f t="shared" si="161"/>
        <v>6.8725711856607455E-3</v>
      </c>
      <c r="G1155" s="2">
        <f t="shared" si="161"/>
        <v>2.1881658075335068E-3</v>
      </c>
      <c r="H1155" s="2">
        <f t="shared" si="157"/>
        <v>3.1407908678581742</v>
      </c>
      <c r="I1155" s="2">
        <f t="shared" si="158"/>
        <v>75.850024019270251</v>
      </c>
    </row>
    <row r="1156" spans="1:9" ht="13.5" x14ac:dyDescent="0.25">
      <c r="A1156" s="3">
        <f>TITRES_STAT!B1159</f>
        <v>43994</v>
      </c>
      <c r="B1156" s="5">
        <f>TITRES_STAT!D1159</f>
        <v>0.66</v>
      </c>
      <c r="C1156" s="2">
        <f t="shared" si="162"/>
        <v>2.0000000000000018E-2</v>
      </c>
      <c r="D1156" s="2">
        <f t="shared" si="163"/>
        <v>2.0000000000000018E-2</v>
      </c>
      <c r="E1156" s="2">
        <f t="shared" si="164"/>
        <v>0</v>
      </c>
      <c r="F1156" s="2">
        <f t="shared" si="161"/>
        <v>7.8102446723992648E-3</v>
      </c>
      <c r="G1156" s="2">
        <f t="shared" si="161"/>
        <v>2.0318682498525419E-3</v>
      </c>
      <c r="H1156" s="2">
        <f t="shared" si="157"/>
        <v>3.8438735744633417</v>
      </c>
      <c r="I1156" s="2">
        <f t="shared" si="158"/>
        <v>79.355365398635712</v>
      </c>
    </row>
    <row r="1157" spans="1:9" ht="13.5" x14ac:dyDescent="0.25">
      <c r="A1157" s="3">
        <f>TITRES_STAT!B1160</f>
        <v>43997</v>
      </c>
      <c r="B1157" s="5">
        <f>TITRES_STAT!D1160</f>
        <v>0.7</v>
      </c>
      <c r="C1157" s="2">
        <f t="shared" si="162"/>
        <v>3.9999999999999925E-2</v>
      </c>
      <c r="D1157" s="2">
        <f t="shared" si="163"/>
        <v>3.9999999999999925E-2</v>
      </c>
      <c r="E1157" s="2">
        <f t="shared" si="164"/>
        <v>0</v>
      </c>
      <c r="F1157" s="2">
        <f t="shared" si="161"/>
        <v>1.0109512910085026E-2</v>
      </c>
      <c r="G1157" s="2">
        <f t="shared" si="161"/>
        <v>1.8867348034345033E-3</v>
      </c>
      <c r="H1157" s="2">
        <f t="shared" si="157"/>
        <v>5.3582055579206207</v>
      </c>
      <c r="I1157" s="2">
        <f t="shared" si="158"/>
        <v>84.272292065891648</v>
      </c>
    </row>
    <row r="1158" spans="1:9" ht="13.5" x14ac:dyDescent="0.25">
      <c r="A1158" s="3">
        <f>TITRES_STAT!B1161</f>
        <v>43998</v>
      </c>
      <c r="B1158" s="5">
        <f>TITRES_STAT!D1161</f>
        <v>0.74</v>
      </c>
      <c r="C1158" s="2">
        <f t="shared" si="162"/>
        <v>4.0000000000000036E-2</v>
      </c>
      <c r="D1158" s="2">
        <f t="shared" si="163"/>
        <v>4.0000000000000036E-2</v>
      </c>
      <c r="E1158" s="2">
        <f t="shared" si="164"/>
        <v>0</v>
      </c>
      <c r="F1158" s="2">
        <f t="shared" si="161"/>
        <v>1.2244547702221813E-2</v>
      </c>
      <c r="G1158" s="2">
        <f t="shared" si="161"/>
        <v>1.7519680317606104E-3</v>
      </c>
      <c r="H1158" s="2">
        <f t="shared" si="157"/>
        <v>6.9890246170284644</v>
      </c>
      <c r="I1158" s="2">
        <f t="shared" si="158"/>
        <v>87.482827404630626</v>
      </c>
    </row>
    <row r="1159" spans="1:9" ht="13.5" x14ac:dyDescent="0.25">
      <c r="A1159" s="3">
        <f>TITRES_STAT!B1162</f>
        <v>43999</v>
      </c>
      <c r="B1159" s="5">
        <f>TITRES_STAT!D1162</f>
        <v>0.77</v>
      </c>
      <c r="C1159" s="2">
        <f t="shared" si="162"/>
        <v>3.0000000000000027E-2</v>
      </c>
      <c r="D1159" s="2">
        <f t="shared" si="163"/>
        <v>3.0000000000000027E-2</v>
      </c>
      <c r="E1159" s="2">
        <f t="shared" si="164"/>
        <v>0</v>
      </c>
      <c r="F1159" s="2">
        <f t="shared" si="161"/>
        <v>1.3512794294920258E-2</v>
      </c>
      <c r="G1159" s="2">
        <f t="shared" si="161"/>
        <v>1.6268274580634242E-3</v>
      </c>
      <c r="H1159" s="2">
        <f t="shared" si="157"/>
        <v>8.3062246263078769</v>
      </c>
      <c r="I1159" s="2">
        <f t="shared" si="158"/>
        <v>89.254503945960124</v>
      </c>
    </row>
    <row r="1160" spans="1:9" ht="13.5" x14ac:dyDescent="0.25">
      <c r="A1160" s="3">
        <f>TITRES_STAT!B1163</f>
        <v>44000</v>
      </c>
      <c r="B1160" s="5">
        <f>TITRES_STAT!D1163</f>
        <v>0.81</v>
      </c>
      <c r="C1160" s="2">
        <f t="shared" si="162"/>
        <v>4.0000000000000036E-2</v>
      </c>
      <c r="D1160" s="2">
        <f t="shared" si="163"/>
        <v>4.0000000000000036E-2</v>
      </c>
      <c r="E1160" s="2">
        <f t="shared" si="164"/>
        <v>0</v>
      </c>
      <c r="F1160" s="2">
        <f t="shared" si="161"/>
        <v>1.5404737559568813E-2</v>
      </c>
      <c r="G1160" s="2">
        <f t="shared" si="161"/>
        <v>1.5106254967731797E-3</v>
      </c>
      <c r="H1160" s="2">
        <f t="shared" si="157"/>
        <v>10.197588742196261</v>
      </c>
      <c r="I1160" s="2">
        <f t="shared" si="158"/>
        <v>91.069505917540397</v>
      </c>
    </row>
    <row r="1161" spans="1:9" ht="13.5" x14ac:dyDescent="0.25">
      <c r="A1161" s="3">
        <f>TITRES_STAT!B1164</f>
        <v>44001</v>
      </c>
      <c r="B1161" s="5">
        <f>TITRES_STAT!D1164</f>
        <v>0.85</v>
      </c>
      <c r="C1161" s="2">
        <f t="shared" si="162"/>
        <v>3.9999999999999925E-2</v>
      </c>
      <c r="D1161" s="2">
        <f t="shared" si="163"/>
        <v>3.9999999999999925E-2</v>
      </c>
      <c r="E1161" s="2">
        <f t="shared" si="164"/>
        <v>0</v>
      </c>
      <c r="F1161" s="2">
        <f t="shared" si="161"/>
        <v>1.7161542019599609E-2</v>
      </c>
      <c r="G1161" s="2">
        <f t="shared" si="161"/>
        <v>1.4027236755750955E-3</v>
      </c>
      <c r="H1161" s="2">
        <f t="shared" si="157"/>
        <v>12.234442405460674</v>
      </c>
      <c r="I1161" s="2">
        <f t="shared" si="158"/>
        <v>92.443958201160115</v>
      </c>
    </row>
    <row r="1162" spans="1:9" ht="13.5" x14ac:dyDescent="0.25">
      <c r="A1162" s="3">
        <f>TITRES_STAT!B1165</f>
        <v>44004</v>
      </c>
      <c r="B1162" s="5">
        <f>TITRES_STAT!D1165</f>
        <v>0.9</v>
      </c>
      <c r="C1162" s="2">
        <f t="shared" si="162"/>
        <v>5.0000000000000044E-2</v>
      </c>
      <c r="D1162" s="2">
        <f t="shared" si="163"/>
        <v>5.0000000000000044E-2</v>
      </c>
      <c r="E1162" s="2">
        <f t="shared" si="164"/>
        <v>0</v>
      </c>
      <c r="F1162" s="2">
        <f t="shared" si="161"/>
        <v>1.9507146161056782E-2</v>
      </c>
      <c r="G1162" s="2">
        <f t="shared" si="161"/>
        <v>1.3025291273197316E-3</v>
      </c>
      <c r="H1162" s="2">
        <f t="shared" si="157"/>
        <v>14.976360798316618</v>
      </c>
      <c r="I1162" s="2">
        <f t="shared" si="158"/>
        <v>93.74075227378836</v>
      </c>
    </row>
    <row r="1163" spans="1:9" ht="13.5" x14ac:dyDescent="0.25">
      <c r="A1163" s="3">
        <f>TITRES_STAT!B1166</f>
        <v>44005</v>
      </c>
      <c r="B1163" s="5">
        <f>TITRES_STAT!D1166</f>
        <v>0.95</v>
      </c>
      <c r="C1163" s="2">
        <f t="shared" si="162"/>
        <v>4.9999999999999933E-2</v>
      </c>
      <c r="D1163" s="2">
        <f t="shared" si="163"/>
        <v>4.9999999999999933E-2</v>
      </c>
      <c r="E1163" s="2">
        <f t="shared" si="164"/>
        <v>0</v>
      </c>
      <c r="F1163" s="2">
        <f t="shared" si="161"/>
        <v>2.1685207149552719E-2</v>
      </c>
      <c r="G1163" s="2">
        <f t="shared" si="161"/>
        <v>1.2094913325111794E-3</v>
      </c>
      <c r="H1163" s="2">
        <f t="shared" si="157"/>
        <v>17.929195990623008</v>
      </c>
      <c r="I1163" s="2">
        <f t="shared" si="158"/>
        <v>94.717155443393523</v>
      </c>
    </row>
    <row r="1164" spans="1:9" ht="13.5" x14ac:dyDescent="0.25">
      <c r="A1164" s="3">
        <f>TITRES_STAT!B1167</f>
        <v>44006</v>
      </c>
      <c r="B1164" s="5">
        <f>TITRES_STAT!D1167</f>
        <v>1</v>
      </c>
      <c r="C1164" s="2">
        <f t="shared" si="162"/>
        <v>5.0000000000000044E-2</v>
      </c>
      <c r="D1164" s="2">
        <f t="shared" si="163"/>
        <v>5.0000000000000044E-2</v>
      </c>
      <c r="E1164" s="2">
        <f t="shared" si="164"/>
        <v>0</v>
      </c>
      <c r="F1164" s="2">
        <f t="shared" si="161"/>
        <v>2.3707692353156097E-2</v>
      </c>
      <c r="G1164" s="2">
        <f t="shared" si="161"/>
        <v>1.1230990944746666E-3</v>
      </c>
      <c r="H1164" s="2">
        <f t="shared" si="157"/>
        <v>21.109172351568365</v>
      </c>
      <c r="I1164" s="2">
        <f t="shared" si="158"/>
        <v>95.476990345461473</v>
      </c>
    </row>
    <row r="1165" spans="1:9" ht="13.5" x14ac:dyDescent="0.25">
      <c r="A1165" s="3">
        <f>TITRES_STAT!B1168</f>
        <v>44007</v>
      </c>
      <c r="B1165" s="5">
        <f>TITRES_STAT!D1168</f>
        <v>1.04</v>
      </c>
      <c r="C1165" s="2">
        <f t="shared" si="162"/>
        <v>4.0000000000000036E-2</v>
      </c>
      <c r="D1165" s="2">
        <f t="shared" si="163"/>
        <v>4.0000000000000036E-2</v>
      </c>
      <c r="E1165" s="2">
        <f t="shared" si="164"/>
        <v>0</v>
      </c>
      <c r="F1165" s="2">
        <f t="shared" ref="F1165:G1180" si="165">((F1164*13)+D1165)/14</f>
        <v>2.4871428613644948E-2</v>
      </c>
      <c r="G1165" s="2">
        <f t="shared" si="165"/>
        <v>1.042877730583619E-3</v>
      </c>
      <c r="H1165" s="2">
        <f t="shared" si="157"/>
        <v>23.848844293305898</v>
      </c>
      <c r="I1165" s="2">
        <f t="shared" si="158"/>
        <v>95.975667969920863</v>
      </c>
    </row>
    <row r="1166" spans="1:9" ht="13.5" x14ac:dyDescent="0.25">
      <c r="A1166" s="3">
        <f>TITRES_STAT!B1169</f>
        <v>44008</v>
      </c>
      <c r="B1166" s="5">
        <f>TITRES_STAT!D1169</f>
        <v>1.1000000000000001</v>
      </c>
      <c r="C1166" s="2">
        <f t="shared" si="162"/>
        <v>6.0000000000000053E-2</v>
      </c>
      <c r="D1166" s="2">
        <f t="shared" si="163"/>
        <v>6.0000000000000053E-2</v>
      </c>
      <c r="E1166" s="2">
        <f t="shared" si="164"/>
        <v>0</v>
      </c>
      <c r="F1166" s="2">
        <f t="shared" si="165"/>
        <v>2.7380612284098885E-2</v>
      </c>
      <c r="G1166" s="2">
        <f t="shared" si="165"/>
        <v>9.6838646411336049E-4</v>
      </c>
      <c r="H1166" s="2">
        <f t="shared" si="157"/>
        <v>28.274468199189613</v>
      </c>
      <c r="I1166" s="2">
        <f t="shared" si="158"/>
        <v>96.584054087009235</v>
      </c>
    </row>
    <row r="1167" spans="1:9" ht="13.5" x14ac:dyDescent="0.25">
      <c r="A1167" s="3">
        <f>TITRES_STAT!B1170</f>
        <v>44011</v>
      </c>
      <c r="B1167" s="5">
        <f>TITRES_STAT!D1170</f>
        <v>1.1599999999999999</v>
      </c>
      <c r="C1167" s="2">
        <f t="shared" si="162"/>
        <v>5.9999999999999831E-2</v>
      </c>
      <c r="D1167" s="2">
        <f t="shared" si="163"/>
        <v>5.9999999999999831E-2</v>
      </c>
      <c r="E1167" s="2">
        <f t="shared" si="164"/>
        <v>0</v>
      </c>
      <c r="F1167" s="2">
        <f t="shared" si="165"/>
        <v>2.9710568549520384E-2</v>
      </c>
      <c r="G1167" s="2">
        <f t="shared" si="165"/>
        <v>8.992160023909776E-4</v>
      </c>
      <c r="H1167" s="2">
        <f t="shared" si="157"/>
        <v>33.040524713218211</v>
      </c>
      <c r="I1167" s="2">
        <f t="shared" si="158"/>
        <v>97.062324954081305</v>
      </c>
    </row>
    <row r="1168" spans="1:9" ht="13.5" x14ac:dyDescent="0.25">
      <c r="A1168" s="3">
        <f>TITRES_STAT!B1171</f>
        <v>44012</v>
      </c>
      <c r="B1168" s="5">
        <f>TITRES_STAT!D1171</f>
        <v>1.23</v>
      </c>
      <c r="C1168" s="2">
        <f t="shared" si="162"/>
        <v>7.0000000000000062E-2</v>
      </c>
      <c r="D1168" s="2">
        <f t="shared" si="163"/>
        <v>7.0000000000000062E-2</v>
      </c>
      <c r="E1168" s="2">
        <f t="shared" si="164"/>
        <v>0</v>
      </c>
      <c r="F1168" s="2">
        <f t="shared" si="165"/>
        <v>3.25883850816975E-2</v>
      </c>
      <c r="G1168" s="2">
        <f t="shared" si="165"/>
        <v>8.3498628793447923E-4</v>
      </c>
      <c r="H1168" s="2">
        <f t="shared" si="157"/>
        <v>39.02864700007467</v>
      </c>
      <c r="I1168" s="2">
        <f t="shared" si="158"/>
        <v>97.501789156155752</v>
      </c>
    </row>
    <row r="1169" spans="1:9" ht="13.5" x14ac:dyDescent="0.25">
      <c r="A1169" s="3">
        <f>TITRES_STAT!B1172</f>
        <v>44013</v>
      </c>
      <c r="B1169" s="5">
        <f>TITRES_STAT!D1172</f>
        <v>1.3</v>
      </c>
      <c r="C1169" s="2">
        <f t="shared" si="162"/>
        <v>7.0000000000000062E-2</v>
      </c>
      <c r="D1169" s="2">
        <f t="shared" si="163"/>
        <v>7.0000000000000062E-2</v>
      </c>
      <c r="E1169" s="2">
        <f t="shared" si="164"/>
        <v>0</v>
      </c>
      <c r="F1169" s="2">
        <f t="shared" si="165"/>
        <v>3.5260643290147685E-2</v>
      </c>
      <c r="G1169" s="2">
        <f t="shared" si="165"/>
        <v>7.7534441022487357E-4</v>
      </c>
      <c r="H1169" s="2">
        <f t="shared" ref="H1169:H1232" si="166">F1169/G1169</f>
        <v>45.477394078227789</v>
      </c>
      <c r="I1169" s="2">
        <f t="shared" ref="I1169:I1232" si="167">IF(G1169=0,100,100-(100/(1+H1169)))</f>
        <v>97.848416375675313</v>
      </c>
    </row>
    <row r="1170" spans="1:9" ht="13.5" x14ac:dyDescent="0.25">
      <c r="A1170" s="3">
        <f>TITRES_STAT!B1173</f>
        <v>44014</v>
      </c>
      <c r="B1170" s="5">
        <f>TITRES_STAT!D1173</f>
        <v>1.23</v>
      </c>
      <c r="C1170" s="2">
        <f t="shared" si="162"/>
        <v>-7.0000000000000062E-2</v>
      </c>
      <c r="D1170" s="2">
        <f t="shared" si="163"/>
        <v>0</v>
      </c>
      <c r="E1170" s="2">
        <f t="shared" si="164"/>
        <v>7.0000000000000062E-2</v>
      </c>
      <c r="F1170" s="2">
        <f t="shared" si="165"/>
        <v>3.2742025912279996E-2</v>
      </c>
      <c r="G1170" s="2">
        <f t="shared" si="165"/>
        <v>5.7199626666373871E-3</v>
      </c>
      <c r="H1170" s="2">
        <f t="shared" si="166"/>
        <v>5.7241677648095832</v>
      </c>
      <c r="I1170" s="2">
        <f t="shared" si="167"/>
        <v>85.128271111357108</v>
      </c>
    </row>
    <row r="1171" spans="1:9" ht="13.5" x14ac:dyDescent="0.25">
      <c r="A1171" s="3">
        <f>TITRES_STAT!B1174</f>
        <v>44015</v>
      </c>
      <c r="B1171" s="5">
        <f>TITRES_STAT!D1174</f>
        <v>1.3</v>
      </c>
      <c r="C1171" s="2">
        <f t="shared" si="162"/>
        <v>7.0000000000000062E-2</v>
      </c>
      <c r="D1171" s="2">
        <f t="shared" si="163"/>
        <v>7.0000000000000062E-2</v>
      </c>
      <c r="E1171" s="2">
        <f t="shared" si="164"/>
        <v>0</v>
      </c>
      <c r="F1171" s="2">
        <f t="shared" si="165"/>
        <v>3.540330977568857E-2</v>
      </c>
      <c r="G1171" s="2">
        <f t="shared" si="165"/>
        <v>5.3113939047347162E-3</v>
      </c>
      <c r="H1171" s="2">
        <f t="shared" si="166"/>
        <v>6.665540234952096</v>
      </c>
      <c r="I1171" s="2">
        <f t="shared" si="167"/>
        <v>86.954605033049575</v>
      </c>
    </row>
    <row r="1172" spans="1:9" ht="13.5" x14ac:dyDescent="0.25">
      <c r="A1172" s="3">
        <f>TITRES_STAT!B1175</f>
        <v>44018</v>
      </c>
      <c r="B1172" s="5">
        <f>TITRES_STAT!D1175</f>
        <v>1.37</v>
      </c>
      <c r="C1172" s="2">
        <f t="shared" si="162"/>
        <v>7.0000000000000062E-2</v>
      </c>
      <c r="D1172" s="2">
        <f t="shared" si="163"/>
        <v>7.0000000000000062E-2</v>
      </c>
      <c r="E1172" s="2">
        <f t="shared" si="164"/>
        <v>0</v>
      </c>
      <c r="F1172" s="2">
        <f t="shared" si="165"/>
        <v>3.787450193456797E-2</v>
      </c>
      <c r="G1172" s="2">
        <f t="shared" si="165"/>
        <v>4.9320086258250939E-3</v>
      </c>
      <c r="H1172" s="2">
        <f t="shared" si="166"/>
        <v>7.6793259720286491</v>
      </c>
      <c r="I1172" s="2">
        <f t="shared" si="167"/>
        <v>88.478367983611221</v>
      </c>
    </row>
    <row r="1173" spans="1:9" ht="13.5" x14ac:dyDescent="0.25">
      <c r="A1173" s="3">
        <f>TITRES_STAT!B1176</f>
        <v>44019</v>
      </c>
      <c r="B1173" s="5">
        <f>TITRES_STAT!D1176</f>
        <v>1.34</v>
      </c>
      <c r="C1173" s="2">
        <f t="shared" si="162"/>
        <v>-3.0000000000000027E-2</v>
      </c>
      <c r="D1173" s="2">
        <f t="shared" si="163"/>
        <v>0</v>
      </c>
      <c r="E1173" s="2">
        <f t="shared" si="164"/>
        <v>3.0000000000000027E-2</v>
      </c>
      <c r="F1173" s="2">
        <f t="shared" si="165"/>
        <v>3.5169180367813115E-2</v>
      </c>
      <c r="G1173" s="2">
        <f t="shared" si="165"/>
        <v>6.7225794382661606E-3</v>
      </c>
      <c r="H1173" s="2">
        <f t="shared" si="166"/>
        <v>5.2315008979475444</v>
      </c>
      <c r="I1173" s="2">
        <f t="shared" si="167"/>
        <v>83.952501710633342</v>
      </c>
    </row>
    <row r="1174" spans="1:9" ht="13.5" x14ac:dyDescent="0.25">
      <c r="A1174" s="3">
        <f>TITRES_STAT!B1177</f>
        <v>44020</v>
      </c>
      <c r="B1174" s="5">
        <f>TITRES_STAT!D1177</f>
        <v>1.28</v>
      </c>
      <c r="C1174" s="2">
        <f t="shared" si="162"/>
        <v>-6.0000000000000053E-2</v>
      </c>
      <c r="D1174" s="2">
        <f t="shared" si="163"/>
        <v>0</v>
      </c>
      <c r="E1174" s="2">
        <f t="shared" si="164"/>
        <v>6.0000000000000053E-2</v>
      </c>
      <c r="F1174" s="2">
        <f t="shared" si="165"/>
        <v>3.2657096055826465E-2</v>
      </c>
      <c r="G1174" s="2">
        <f t="shared" si="165"/>
        <v>1.0528109478390011E-2</v>
      </c>
      <c r="H1174" s="2">
        <f t="shared" si="166"/>
        <v>3.101895560913229</v>
      </c>
      <c r="I1174" s="2">
        <f t="shared" si="167"/>
        <v>75.621027275073672</v>
      </c>
    </row>
    <row r="1175" spans="1:9" ht="13.5" x14ac:dyDescent="0.25">
      <c r="A1175" s="3">
        <f>TITRES_STAT!B1178</f>
        <v>44021</v>
      </c>
      <c r="B1175" s="5">
        <f>TITRES_STAT!D1178</f>
        <v>1.35</v>
      </c>
      <c r="C1175" s="2">
        <f t="shared" si="162"/>
        <v>7.0000000000000062E-2</v>
      </c>
      <c r="D1175" s="2">
        <f t="shared" si="163"/>
        <v>7.0000000000000062E-2</v>
      </c>
      <c r="E1175" s="2">
        <f t="shared" si="164"/>
        <v>0</v>
      </c>
      <c r="F1175" s="2">
        <f t="shared" si="165"/>
        <v>3.5324446337553148E-2</v>
      </c>
      <c r="G1175" s="2">
        <f t="shared" si="165"/>
        <v>9.7761016585050098E-3</v>
      </c>
      <c r="H1175" s="2">
        <f t="shared" si="166"/>
        <v>3.6133468709198207</v>
      </c>
      <c r="I1175" s="2">
        <f t="shared" si="167"/>
        <v>78.323763029754204</v>
      </c>
    </row>
    <row r="1176" spans="1:9" ht="13.5" x14ac:dyDescent="0.25">
      <c r="A1176" s="3">
        <f>TITRES_STAT!B1179</f>
        <v>44022</v>
      </c>
      <c r="B1176" s="5">
        <f>TITRES_STAT!D1179</f>
        <v>1.43</v>
      </c>
      <c r="C1176" s="2">
        <f t="shared" si="162"/>
        <v>7.9999999999999849E-2</v>
      </c>
      <c r="D1176" s="2">
        <f t="shared" si="163"/>
        <v>7.9999999999999849E-2</v>
      </c>
      <c r="E1176" s="2">
        <f t="shared" si="164"/>
        <v>0</v>
      </c>
      <c r="F1176" s="2">
        <f t="shared" si="165"/>
        <v>3.8515557313442202E-2</v>
      </c>
      <c r="G1176" s="2">
        <f t="shared" si="165"/>
        <v>9.0778086828975091E-3</v>
      </c>
      <c r="H1176" s="2">
        <f t="shared" si="166"/>
        <v>4.2428254063125479</v>
      </c>
      <c r="I1176" s="2">
        <f t="shared" si="167"/>
        <v>80.92631505912891</v>
      </c>
    </row>
    <row r="1177" spans="1:9" ht="13.5" x14ac:dyDescent="0.25">
      <c r="A1177" s="3">
        <f>TITRES_STAT!B1180</f>
        <v>44025</v>
      </c>
      <c r="B1177" s="5">
        <f>TITRES_STAT!D1180</f>
        <v>1.51</v>
      </c>
      <c r="C1177" s="2">
        <f t="shared" si="162"/>
        <v>8.0000000000000071E-2</v>
      </c>
      <c r="D1177" s="2">
        <f t="shared" si="163"/>
        <v>8.0000000000000071E-2</v>
      </c>
      <c r="E1177" s="2">
        <f t="shared" si="164"/>
        <v>0</v>
      </c>
      <c r="F1177" s="2">
        <f t="shared" si="165"/>
        <v>4.1478731791053478E-2</v>
      </c>
      <c r="G1177" s="2">
        <f t="shared" si="165"/>
        <v>8.4293937769762579E-3</v>
      </c>
      <c r="H1177" s="2">
        <f t="shared" si="166"/>
        <v>4.9207253675047173</v>
      </c>
      <c r="I1177" s="2">
        <f t="shared" si="167"/>
        <v>83.110177589246149</v>
      </c>
    </row>
    <row r="1178" spans="1:9" ht="13.5" x14ac:dyDescent="0.25">
      <c r="A1178" s="3">
        <f>TITRES_STAT!B1181</f>
        <v>44026</v>
      </c>
      <c r="B1178" s="5">
        <f>TITRES_STAT!D1181</f>
        <v>1.42</v>
      </c>
      <c r="C1178" s="2">
        <f t="shared" si="162"/>
        <v>-9.000000000000008E-2</v>
      </c>
      <c r="D1178" s="2">
        <f t="shared" si="163"/>
        <v>0</v>
      </c>
      <c r="E1178" s="2">
        <f t="shared" si="164"/>
        <v>9.000000000000008E-2</v>
      </c>
      <c r="F1178" s="2">
        <f t="shared" si="165"/>
        <v>3.8515965234549657E-2</v>
      </c>
      <c r="G1178" s="2">
        <f t="shared" si="165"/>
        <v>1.4255865650049387E-2</v>
      </c>
      <c r="H1178" s="2">
        <f t="shared" si="166"/>
        <v>2.7017626414300717</v>
      </c>
      <c r="I1178" s="2">
        <f t="shared" si="167"/>
        <v>72.985842236127866</v>
      </c>
    </row>
    <row r="1179" spans="1:9" ht="13.5" x14ac:dyDescent="0.25">
      <c r="A1179" s="3">
        <f>TITRES_STAT!B1182</f>
        <v>44027</v>
      </c>
      <c r="B1179" s="5">
        <f>TITRES_STAT!D1182</f>
        <v>1.34</v>
      </c>
      <c r="C1179" s="2">
        <f t="shared" si="162"/>
        <v>-7.9999999999999849E-2</v>
      </c>
      <c r="D1179" s="2">
        <f t="shared" si="163"/>
        <v>0</v>
      </c>
      <c r="E1179" s="2">
        <f t="shared" si="164"/>
        <v>7.9999999999999849E-2</v>
      </c>
      <c r="F1179" s="2">
        <f t="shared" si="165"/>
        <v>3.5764824860653251E-2</v>
      </c>
      <c r="G1179" s="2">
        <f t="shared" si="165"/>
        <v>1.8951875246474421E-2</v>
      </c>
      <c r="H1179" s="2">
        <f t="shared" si="166"/>
        <v>1.8871391034143974</v>
      </c>
      <c r="I1179" s="2">
        <f t="shared" si="167"/>
        <v>65.363636313284076</v>
      </c>
    </row>
    <row r="1180" spans="1:9" ht="13.5" x14ac:dyDescent="0.25">
      <c r="A1180" s="3">
        <f>TITRES_STAT!B1183</f>
        <v>44028</v>
      </c>
      <c r="B1180" s="5">
        <f>TITRES_STAT!D1183</f>
        <v>1.4</v>
      </c>
      <c r="C1180" s="2">
        <f t="shared" si="162"/>
        <v>5.9999999999999831E-2</v>
      </c>
      <c r="D1180" s="2">
        <f t="shared" si="163"/>
        <v>5.9999999999999831E-2</v>
      </c>
      <c r="E1180" s="2">
        <f t="shared" si="164"/>
        <v>0</v>
      </c>
      <c r="F1180" s="2">
        <f t="shared" si="165"/>
        <v>3.749590879917801E-2</v>
      </c>
      <c r="G1180" s="2">
        <f t="shared" si="165"/>
        <v>1.7598169871726247E-2</v>
      </c>
      <c r="H1180" s="2">
        <f t="shared" si="166"/>
        <v>2.1306709204699787</v>
      </c>
      <c r="I1180" s="2">
        <f t="shared" si="167"/>
        <v>68.057965036776238</v>
      </c>
    </row>
    <row r="1181" spans="1:9" ht="13.5" x14ac:dyDescent="0.25">
      <c r="A1181" s="3">
        <f>TITRES_STAT!B1184</f>
        <v>44029</v>
      </c>
      <c r="B1181" s="5">
        <f>TITRES_STAT!D1184</f>
        <v>1.4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3.4817629599236725E-2</v>
      </c>
      <c r="G1181" s="2">
        <f t="shared" si="168"/>
        <v>1.6341157738031516E-2</v>
      </c>
      <c r="H1181" s="2">
        <f t="shared" si="166"/>
        <v>2.1306709204699787</v>
      </c>
      <c r="I1181" s="2">
        <f t="shared" si="167"/>
        <v>68.057965036776238</v>
      </c>
    </row>
    <row r="1182" spans="1:9" ht="13.5" x14ac:dyDescent="0.25">
      <c r="A1182" s="3">
        <f>TITRES_STAT!B1185</f>
        <v>44032</v>
      </c>
      <c r="B1182" s="5">
        <f>TITRES_STAT!D1185</f>
        <v>1.42</v>
      </c>
      <c r="C1182" s="2">
        <f t="shared" si="162"/>
        <v>2.0000000000000018E-2</v>
      </c>
      <c r="D1182" s="2">
        <f t="shared" si="163"/>
        <v>2.0000000000000018E-2</v>
      </c>
      <c r="E1182" s="2">
        <f t="shared" si="164"/>
        <v>0</v>
      </c>
      <c r="F1182" s="2">
        <f t="shared" si="168"/>
        <v>3.3759227485005532E-2</v>
      </c>
      <c r="G1182" s="2">
        <f t="shared" si="168"/>
        <v>1.5173932185314978E-2</v>
      </c>
      <c r="H1182" s="2">
        <f t="shared" si="166"/>
        <v>2.2248173428425511</v>
      </c>
      <c r="I1182" s="2">
        <f t="shared" si="167"/>
        <v>68.990491749261707</v>
      </c>
    </row>
    <row r="1183" spans="1:9" ht="13.5" x14ac:dyDescent="0.25">
      <c r="A1183" s="3">
        <f>TITRES_STAT!B1186</f>
        <v>44033</v>
      </c>
      <c r="B1183" s="5">
        <f>TITRES_STAT!D1186</f>
        <v>1.39</v>
      </c>
      <c r="C1183" s="2">
        <f t="shared" si="162"/>
        <v>-3.0000000000000027E-2</v>
      </c>
      <c r="D1183" s="2">
        <f t="shared" si="163"/>
        <v>0</v>
      </c>
      <c r="E1183" s="2">
        <f t="shared" si="164"/>
        <v>3.0000000000000027E-2</v>
      </c>
      <c r="F1183" s="2">
        <f t="shared" si="168"/>
        <v>3.134785409321942E-2</v>
      </c>
      <c r="G1183" s="2">
        <f t="shared" si="168"/>
        <v>1.6232937029221052E-2</v>
      </c>
      <c r="H1183" s="2">
        <f t="shared" si="166"/>
        <v>1.9311264521503333</v>
      </c>
      <c r="I1183" s="2">
        <f t="shared" si="167"/>
        <v>65.883423444035316</v>
      </c>
    </row>
    <row r="1184" spans="1:9" ht="13.5" x14ac:dyDescent="0.25">
      <c r="A1184" s="3">
        <f>TITRES_STAT!B1187</f>
        <v>44034</v>
      </c>
      <c r="B1184" s="5">
        <f>TITRES_STAT!D1187</f>
        <v>1.41</v>
      </c>
      <c r="C1184" s="2">
        <f t="shared" si="162"/>
        <v>2.0000000000000018E-2</v>
      </c>
      <c r="D1184" s="2">
        <f t="shared" si="163"/>
        <v>2.0000000000000018E-2</v>
      </c>
      <c r="E1184" s="2">
        <f t="shared" si="164"/>
        <v>0</v>
      </c>
      <c r="F1184" s="2">
        <f t="shared" si="168"/>
        <v>3.053729308656089E-2</v>
      </c>
      <c r="G1184" s="2">
        <f t="shared" si="168"/>
        <v>1.5073441527133833E-2</v>
      </c>
      <c r="H1184" s="2">
        <f t="shared" si="166"/>
        <v>2.0259005238843728</v>
      </c>
      <c r="I1184" s="2">
        <f t="shared" si="167"/>
        <v>66.951986950440386</v>
      </c>
    </row>
    <row r="1185" spans="1:9" ht="13.5" x14ac:dyDescent="0.25">
      <c r="A1185" s="3">
        <f>TITRES_STAT!B1188</f>
        <v>44035</v>
      </c>
      <c r="B1185" s="5">
        <f>TITRES_STAT!D1188</f>
        <v>1.33</v>
      </c>
      <c r="C1185" s="2">
        <f t="shared" si="162"/>
        <v>-7.9999999999999849E-2</v>
      </c>
      <c r="D1185" s="2">
        <f t="shared" si="163"/>
        <v>0</v>
      </c>
      <c r="E1185" s="2">
        <f t="shared" si="164"/>
        <v>7.9999999999999849E-2</v>
      </c>
      <c r="F1185" s="2">
        <f t="shared" si="168"/>
        <v>2.8356057866092254E-2</v>
      </c>
      <c r="G1185" s="2">
        <f t="shared" si="168"/>
        <v>1.971105284662426E-2</v>
      </c>
      <c r="H1185" s="2">
        <f t="shared" si="166"/>
        <v>1.4385866694557896</v>
      </c>
      <c r="I1185" s="2">
        <f t="shared" si="167"/>
        <v>58.992640592791957</v>
      </c>
    </row>
    <row r="1186" spans="1:9" ht="13.5" x14ac:dyDescent="0.25">
      <c r="A1186" s="3">
        <f>TITRES_STAT!B1189</f>
        <v>44036</v>
      </c>
      <c r="B1186" s="5">
        <f>TITRES_STAT!D1189</f>
        <v>1.28</v>
      </c>
      <c r="C1186" s="2">
        <f t="shared" si="162"/>
        <v>-5.0000000000000044E-2</v>
      </c>
      <c r="D1186" s="2">
        <f t="shared" si="163"/>
        <v>0</v>
      </c>
      <c r="E1186" s="2">
        <f t="shared" si="164"/>
        <v>5.0000000000000044E-2</v>
      </c>
      <c r="F1186" s="2">
        <f t="shared" si="168"/>
        <v>2.6330625161371378E-2</v>
      </c>
      <c r="G1186" s="2">
        <f t="shared" si="168"/>
        <v>2.1874549071865389E-2</v>
      </c>
      <c r="H1186" s="2">
        <f t="shared" si="166"/>
        <v>1.2037105347802257</v>
      </c>
      <c r="I1186" s="2">
        <f t="shared" si="167"/>
        <v>54.62198940298984</v>
      </c>
    </row>
    <row r="1187" spans="1:9" ht="13.5" x14ac:dyDescent="0.25">
      <c r="A1187" s="3">
        <f>TITRES_STAT!B1190</f>
        <v>44039</v>
      </c>
      <c r="B1187" s="5">
        <f>TITRES_STAT!D1190</f>
        <v>1.33</v>
      </c>
      <c r="C1187" s="2">
        <f t="shared" si="162"/>
        <v>5.0000000000000044E-2</v>
      </c>
      <c r="D1187" s="2">
        <f t="shared" si="163"/>
        <v>5.0000000000000044E-2</v>
      </c>
      <c r="E1187" s="2">
        <f t="shared" si="164"/>
        <v>0</v>
      </c>
      <c r="F1187" s="2">
        <f t="shared" si="168"/>
        <v>2.8021294792701996E-2</v>
      </c>
      <c r="G1187" s="2">
        <f t="shared" si="168"/>
        <v>2.0312081281017861E-2</v>
      </c>
      <c r="H1187" s="2">
        <f t="shared" si="166"/>
        <v>1.3795383350936363</v>
      </c>
      <c r="I1187" s="2">
        <f t="shared" si="167"/>
        <v>57.975041408162511</v>
      </c>
    </row>
    <row r="1188" spans="1:9" ht="13.5" x14ac:dyDescent="0.25">
      <c r="A1188" s="3">
        <f>TITRES_STAT!B1191</f>
        <v>44040</v>
      </c>
      <c r="B1188" s="5">
        <f>TITRES_STAT!D1191</f>
        <v>1.41</v>
      </c>
      <c r="C1188" s="2">
        <f t="shared" si="162"/>
        <v>7.9999999999999849E-2</v>
      </c>
      <c r="D1188" s="2">
        <f t="shared" si="163"/>
        <v>7.9999999999999849E-2</v>
      </c>
      <c r="E1188" s="2">
        <f t="shared" si="164"/>
        <v>0</v>
      </c>
      <c r="F1188" s="2">
        <f t="shared" si="168"/>
        <v>3.1734059450366128E-2</v>
      </c>
      <c r="G1188" s="2">
        <f t="shared" si="168"/>
        <v>1.8861218332373728E-2</v>
      </c>
      <c r="H1188" s="2">
        <f t="shared" si="166"/>
        <v>1.6825031602490508</v>
      </c>
      <c r="I1188" s="2">
        <f t="shared" si="167"/>
        <v>62.721385949563718</v>
      </c>
    </row>
    <row r="1189" spans="1:9" ht="13.5" x14ac:dyDescent="0.25">
      <c r="A1189" s="3">
        <f>TITRES_STAT!B1192</f>
        <v>44041</v>
      </c>
      <c r="B1189" s="5">
        <f>TITRES_STAT!D1192</f>
        <v>1.41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2.9467340918197117E-2</v>
      </c>
      <c r="G1189" s="2">
        <f t="shared" si="168"/>
        <v>1.7513988451489892E-2</v>
      </c>
      <c r="H1189" s="2">
        <f t="shared" si="166"/>
        <v>1.6825031602490506</v>
      </c>
      <c r="I1189" s="2">
        <f t="shared" si="167"/>
        <v>62.721385949563711</v>
      </c>
    </row>
    <row r="1190" spans="1:9" ht="13.5" x14ac:dyDescent="0.25">
      <c r="A1190" s="3">
        <f>TITRES_STAT!B1193</f>
        <v>44042</v>
      </c>
      <c r="B1190" s="5">
        <f>TITRES_STAT!D1193</f>
        <v>1.39</v>
      </c>
      <c r="C1190" s="2">
        <f t="shared" si="162"/>
        <v>-2.0000000000000018E-2</v>
      </c>
      <c r="D1190" s="2">
        <f t="shared" si="163"/>
        <v>0</v>
      </c>
      <c r="E1190" s="2">
        <f t="shared" si="164"/>
        <v>2.0000000000000018E-2</v>
      </c>
      <c r="F1190" s="2">
        <f t="shared" si="168"/>
        <v>2.7362530852611609E-2</v>
      </c>
      <c r="G1190" s="2">
        <f t="shared" si="168"/>
        <v>1.7691560704954902E-2</v>
      </c>
      <c r="H1190" s="2">
        <f t="shared" si="166"/>
        <v>1.5466431316570135</v>
      </c>
      <c r="I1190" s="2">
        <f t="shared" si="167"/>
        <v>60.732621403873964</v>
      </c>
    </row>
    <row r="1191" spans="1:9" ht="13.5" x14ac:dyDescent="0.25">
      <c r="A1191" s="3">
        <f>TITRES_STAT!B1194</f>
        <v>44046</v>
      </c>
      <c r="B1191" s="5">
        <f>TITRES_STAT!D1194</f>
        <v>1.35</v>
      </c>
      <c r="C1191" s="2">
        <f t="shared" si="162"/>
        <v>-3.9999999999999813E-2</v>
      </c>
      <c r="D1191" s="2">
        <f t="shared" si="163"/>
        <v>0</v>
      </c>
      <c r="E1191" s="2">
        <f t="shared" si="164"/>
        <v>3.9999999999999813E-2</v>
      </c>
      <c r="F1191" s="2">
        <f t="shared" si="168"/>
        <v>2.5408064363139353E-2</v>
      </c>
      <c r="G1191" s="2">
        <f t="shared" si="168"/>
        <v>1.9285020654600967E-2</v>
      </c>
      <c r="H1191" s="2">
        <f t="shared" si="166"/>
        <v>1.3175025745734716</v>
      </c>
      <c r="I1191" s="2">
        <f t="shared" si="167"/>
        <v>56.850101873822233</v>
      </c>
    </row>
    <row r="1192" spans="1:9" ht="13.5" x14ac:dyDescent="0.25">
      <c r="A1192" s="3">
        <f>TITRES_STAT!B1195</f>
        <v>44047</v>
      </c>
      <c r="B1192" s="5">
        <f>TITRES_STAT!D1195</f>
        <v>1.33</v>
      </c>
      <c r="C1192" s="2">
        <f t="shared" si="162"/>
        <v>-2.0000000000000018E-2</v>
      </c>
      <c r="D1192" s="2">
        <f t="shared" si="163"/>
        <v>0</v>
      </c>
      <c r="E1192" s="2">
        <f t="shared" si="164"/>
        <v>2.0000000000000018E-2</v>
      </c>
      <c r="F1192" s="2">
        <f t="shared" si="168"/>
        <v>2.3593202622915112E-2</v>
      </c>
      <c r="G1192" s="2">
        <f t="shared" si="168"/>
        <v>1.9336090607843755E-2</v>
      </c>
      <c r="H1192" s="2">
        <f t="shared" si="166"/>
        <v>1.2201640497766619</v>
      </c>
      <c r="I1192" s="2">
        <f t="shared" si="167"/>
        <v>54.95828337097003</v>
      </c>
    </row>
    <row r="1193" spans="1:9" ht="13.5" x14ac:dyDescent="0.25">
      <c r="A1193" s="3">
        <f>TITRES_STAT!B1196</f>
        <v>44048</v>
      </c>
      <c r="B1193" s="5">
        <f>TITRES_STAT!D1196</f>
        <v>1.3</v>
      </c>
      <c r="C1193" s="2">
        <f t="shared" si="162"/>
        <v>-3.0000000000000027E-2</v>
      </c>
      <c r="D1193" s="2">
        <f t="shared" si="163"/>
        <v>0</v>
      </c>
      <c r="E1193" s="2">
        <f t="shared" si="164"/>
        <v>3.0000000000000027E-2</v>
      </c>
      <c r="F1193" s="2">
        <f t="shared" si="168"/>
        <v>2.1907973864135462E-2</v>
      </c>
      <c r="G1193" s="2">
        <f t="shared" si="168"/>
        <v>2.0097798421569203E-2</v>
      </c>
      <c r="H1193" s="2">
        <f t="shared" si="166"/>
        <v>1.0900683450294515</v>
      </c>
      <c r="I1193" s="2">
        <f t="shared" si="167"/>
        <v>52.154674636445499</v>
      </c>
    </row>
    <row r="1194" spans="1:9" ht="13.5" x14ac:dyDescent="0.25">
      <c r="A1194" s="3">
        <f>TITRES_STAT!B1197</f>
        <v>44049</v>
      </c>
      <c r="B1194" s="5">
        <f>TITRES_STAT!D1197</f>
        <v>1.31</v>
      </c>
      <c r="C1194" s="2">
        <f t="shared" si="162"/>
        <v>1.0000000000000009E-2</v>
      </c>
      <c r="D1194" s="2">
        <f t="shared" si="163"/>
        <v>1.0000000000000009E-2</v>
      </c>
      <c r="E1194" s="2">
        <f t="shared" si="164"/>
        <v>0</v>
      </c>
      <c r="F1194" s="2">
        <f t="shared" si="168"/>
        <v>2.1057404302411504E-2</v>
      </c>
      <c r="G1194" s="2">
        <f t="shared" si="168"/>
        <v>1.8662241391457116E-2</v>
      </c>
      <c r="H1194" s="2">
        <f t="shared" si="166"/>
        <v>1.1283427247946114</v>
      </c>
      <c r="I1194" s="2">
        <f t="shared" si="167"/>
        <v>53.015085946907277</v>
      </c>
    </row>
    <row r="1195" spans="1:9" ht="13.5" x14ac:dyDescent="0.25">
      <c r="A1195" s="3">
        <f>TITRES_STAT!B1198</f>
        <v>44050</v>
      </c>
      <c r="B1195" s="5">
        <f>TITRES_STAT!D1198</f>
        <v>1.3</v>
      </c>
      <c r="C1195" s="2">
        <f t="shared" si="162"/>
        <v>-1.0000000000000009E-2</v>
      </c>
      <c r="D1195" s="2">
        <f t="shared" si="163"/>
        <v>0</v>
      </c>
      <c r="E1195" s="2">
        <f t="shared" si="164"/>
        <v>1.0000000000000009E-2</v>
      </c>
      <c r="F1195" s="2">
        <f t="shared" si="168"/>
        <v>1.9553303995096395E-2</v>
      </c>
      <c r="G1195" s="2">
        <f t="shared" si="168"/>
        <v>1.8043509863495896E-2</v>
      </c>
      <c r="H1195" s="2">
        <f t="shared" si="166"/>
        <v>1.0836751908593454</v>
      </c>
      <c r="I1195" s="2">
        <f t="shared" si="167"/>
        <v>52.007875105160622</v>
      </c>
    </row>
    <row r="1196" spans="1:9" ht="13.5" x14ac:dyDescent="0.25">
      <c r="A1196" s="3">
        <f>TITRES_STAT!B1199</f>
        <v>44053</v>
      </c>
      <c r="B1196" s="5">
        <f>TITRES_STAT!D1199</f>
        <v>1.35</v>
      </c>
      <c r="C1196" s="2">
        <f t="shared" si="162"/>
        <v>5.0000000000000044E-2</v>
      </c>
      <c r="D1196" s="2">
        <f t="shared" si="163"/>
        <v>5.0000000000000044E-2</v>
      </c>
      <c r="E1196" s="2">
        <f t="shared" si="164"/>
        <v>0</v>
      </c>
      <c r="F1196" s="2">
        <f t="shared" si="168"/>
        <v>2.1728067995446656E-2</v>
      </c>
      <c r="G1196" s="2">
        <f t="shared" si="168"/>
        <v>1.6754687730389045E-2</v>
      </c>
      <c r="H1196" s="2">
        <f t="shared" si="166"/>
        <v>1.2968351511581486</v>
      </c>
      <c r="I1196" s="2">
        <f t="shared" si="167"/>
        <v>56.461829683520683</v>
      </c>
    </row>
    <row r="1197" spans="1:9" ht="13.5" x14ac:dyDescent="0.25">
      <c r="A1197" s="3">
        <f>TITRES_STAT!B1200</f>
        <v>44054</v>
      </c>
      <c r="B1197" s="5">
        <f>TITRES_STAT!D1200</f>
        <v>1.32</v>
      </c>
      <c r="C1197" s="2">
        <f t="shared" si="162"/>
        <v>-3.0000000000000027E-2</v>
      </c>
      <c r="D1197" s="2">
        <f t="shared" si="163"/>
        <v>0</v>
      </c>
      <c r="E1197" s="2">
        <f t="shared" si="164"/>
        <v>3.0000000000000027E-2</v>
      </c>
      <c r="F1197" s="2">
        <f t="shared" ref="F1197:G1212" si="169">((F1196*13)+D1197)/14</f>
        <v>2.017606313862904E-2</v>
      </c>
      <c r="G1197" s="2">
        <f t="shared" si="169"/>
        <v>1.7700781463932686E-2</v>
      </c>
      <c r="H1197" s="2">
        <f t="shared" si="166"/>
        <v>1.1398402482816941</v>
      </c>
      <c r="I1197" s="2">
        <f t="shared" si="167"/>
        <v>53.267539443516561</v>
      </c>
    </row>
    <row r="1198" spans="1:9" ht="13.5" x14ac:dyDescent="0.25">
      <c r="A1198" s="3">
        <f>TITRES_STAT!B1201</f>
        <v>44055</v>
      </c>
      <c r="B1198" s="5">
        <f>TITRES_STAT!D1201</f>
        <v>1.4</v>
      </c>
      <c r="C1198" s="2">
        <f t="shared" si="162"/>
        <v>7.9999999999999849E-2</v>
      </c>
      <c r="D1198" s="2">
        <f t="shared" si="163"/>
        <v>7.9999999999999849E-2</v>
      </c>
      <c r="E1198" s="2">
        <f t="shared" si="164"/>
        <v>0</v>
      </c>
      <c r="F1198" s="2">
        <f t="shared" si="169"/>
        <v>2.4449201485869813E-2</v>
      </c>
      <c r="G1198" s="2">
        <f t="shared" si="169"/>
        <v>1.6436439930794636E-2</v>
      </c>
      <c r="H1198" s="2">
        <f t="shared" si="166"/>
        <v>1.4874998228821315</v>
      </c>
      <c r="I1198" s="2">
        <f t="shared" si="167"/>
        <v>59.798992112435442</v>
      </c>
    </row>
    <row r="1199" spans="1:9" ht="13.5" x14ac:dyDescent="0.25">
      <c r="A1199" s="3">
        <f>TITRES_STAT!B1202</f>
        <v>44057</v>
      </c>
      <c r="B1199" s="5">
        <f>TITRES_STAT!D1202</f>
        <v>1.4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2.2702829951164825E-2</v>
      </c>
      <c r="G1199" s="2">
        <f t="shared" si="169"/>
        <v>1.5262408507166449E-2</v>
      </c>
      <c r="H1199" s="2">
        <f t="shared" si="166"/>
        <v>1.4874998228821312</v>
      </c>
      <c r="I1199" s="2">
        <f t="shared" si="167"/>
        <v>59.798992112435435</v>
      </c>
    </row>
    <row r="1200" spans="1:9" ht="13.5" x14ac:dyDescent="0.25">
      <c r="A1200" s="3">
        <f>TITRES_STAT!B1203</f>
        <v>44060</v>
      </c>
      <c r="B1200" s="5">
        <f>TITRES_STAT!D1203</f>
        <v>1.37</v>
      </c>
      <c r="C1200" s="2">
        <f t="shared" si="162"/>
        <v>-2.9999999999999805E-2</v>
      </c>
      <c r="D1200" s="2">
        <f t="shared" si="163"/>
        <v>0</v>
      </c>
      <c r="E1200" s="2">
        <f t="shared" si="164"/>
        <v>2.9999999999999805E-2</v>
      </c>
      <c r="F1200" s="2">
        <f t="shared" si="169"/>
        <v>2.1081199240367336E-2</v>
      </c>
      <c r="G1200" s="2">
        <f t="shared" si="169"/>
        <v>1.6315093613797401E-2</v>
      </c>
      <c r="H1200" s="2">
        <f t="shared" si="166"/>
        <v>1.2921286104383316</v>
      </c>
      <c r="I1200" s="2">
        <f t="shared" si="167"/>
        <v>56.372430611179077</v>
      </c>
    </row>
    <row r="1201" spans="1:9" ht="13.5" x14ac:dyDescent="0.25">
      <c r="A1201" s="3">
        <f>TITRES_STAT!B1204</f>
        <v>44061</v>
      </c>
      <c r="B1201" s="5">
        <f>TITRES_STAT!D1204</f>
        <v>1.37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1.9575399294626813E-2</v>
      </c>
      <c r="G1201" s="2">
        <f t="shared" si="169"/>
        <v>1.5149729784240442E-2</v>
      </c>
      <c r="H1201" s="2">
        <f t="shared" si="166"/>
        <v>1.2921286104383318</v>
      </c>
      <c r="I1201" s="2">
        <f t="shared" si="167"/>
        <v>56.372430611179077</v>
      </c>
    </row>
    <row r="1202" spans="1:9" ht="13.5" x14ac:dyDescent="0.25">
      <c r="A1202" s="3">
        <f>TITRES_STAT!B1205</f>
        <v>44062</v>
      </c>
      <c r="B1202" s="5">
        <f>TITRES_STAT!D1205</f>
        <v>1.38</v>
      </c>
      <c r="C1202" s="2">
        <f t="shared" si="162"/>
        <v>9.9999999999997868E-3</v>
      </c>
      <c r="D1202" s="2">
        <f t="shared" si="163"/>
        <v>9.9999999999997868E-3</v>
      </c>
      <c r="E1202" s="2">
        <f t="shared" si="164"/>
        <v>0</v>
      </c>
      <c r="F1202" s="2">
        <f t="shared" si="169"/>
        <v>1.8891442202153452E-2</v>
      </c>
      <c r="G1202" s="2">
        <f t="shared" si="169"/>
        <v>1.4067606228223268E-2</v>
      </c>
      <c r="H1202" s="2">
        <f t="shared" si="166"/>
        <v>1.3429038242663003</v>
      </c>
      <c r="I1202" s="2">
        <f t="shared" si="167"/>
        <v>57.317923610750078</v>
      </c>
    </row>
    <row r="1203" spans="1:9" ht="13.5" x14ac:dyDescent="0.25">
      <c r="A1203" s="3">
        <f>TITRES_STAT!B1206</f>
        <v>44064</v>
      </c>
      <c r="B1203" s="5">
        <f>TITRES_STAT!D1206</f>
        <v>1.45</v>
      </c>
      <c r="C1203" s="2">
        <f t="shared" si="162"/>
        <v>7.0000000000000062E-2</v>
      </c>
      <c r="D1203" s="2">
        <f t="shared" si="163"/>
        <v>7.0000000000000062E-2</v>
      </c>
      <c r="E1203" s="2">
        <f t="shared" si="164"/>
        <v>0</v>
      </c>
      <c r="F1203" s="2">
        <f t="shared" si="169"/>
        <v>2.2542053473428209E-2</v>
      </c>
      <c r="G1203" s="2">
        <f t="shared" si="169"/>
        <v>1.3062777211921606E-2</v>
      </c>
      <c r="H1203" s="2">
        <f t="shared" si="166"/>
        <v>1.7256708208156104</v>
      </c>
      <c r="I1203" s="2">
        <f t="shared" si="167"/>
        <v>63.311783933587137</v>
      </c>
    </row>
    <row r="1204" spans="1:9" ht="13.5" x14ac:dyDescent="0.25">
      <c r="A1204" s="3">
        <f>TITRES_STAT!B1207</f>
        <v>44067</v>
      </c>
      <c r="B1204" s="5">
        <f>TITRES_STAT!D1207</f>
        <v>1.53</v>
      </c>
      <c r="C1204" s="2">
        <f t="shared" si="162"/>
        <v>8.0000000000000071E-2</v>
      </c>
      <c r="D1204" s="2">
        <f t="shared" si="163"/>
        <v>8.0000000000000071E-2</v>
      </c>
      <c r="E1204" s="2">
        <f t="shared" si="164"/>
        <v>0</v>
      </c>
      <c r="F1204" s="2">
        <f t="shared" si="169"/>
        <v>2.6646192511040483E-2</v>
      </c>
      <c r="G1204" s="2">
        <f t="shared" si="169"/>
        <v>1.2129721696784349E-2</v>
      </c>
      <c r="H1204" s="2">
        <f t="shared" si="166"/>
        <v>2.1967686627224534</v>
      </c>
      <c r="I1204" s="2">
        <f t="shared" si="167"/>
        <v>68.718412074636234</v>
      </c>
    </row>
    <row r="1205" spans="1:9" ht="13.5" x14ac:dyDescent="0.25">
      <c r="A1205" s="3">
        <f>TITRES_STAT!B1208</f>
        <v>44068</v>
      </c>
      <c r="B1205" s="5">
        <f>TITRES_STAT!D1208</f>
        <v>1.62</v>
      </c>
      <c r="C1205" s="2">
        <f t="shared" si="162"/>
        <v>9.000000000000008E-2</v>
      </c>
      <c r="D1205" s="2">
        <f t="shared" si="163"/>
        <v>9.000000000000008E-2</v>
      </c>
      <c r="E1205" s="2">
        <f t="shared" si="164"/>
        <v>0</v>
      </c>
      <c r="F1205" s="2">
        <f t="shared" si="169"/>
        <v>3.1171464474537596E-2</v>
      </c>
      <c r="G1205" s="2">
        <f t="shared" si="169"/>
        <v>1.1263313004156894E-2</v>
      </c>
      <c r="H1205" s="2">
        <f t="shared" si="166"/>
        <v>2.7675218173403597</v>
      </c>
      <c r="I1205" s="2">
        <f t="shared" si="167"/>
        <v>73.457353441261859</v>
      </c>
    </row>
    <row r="1206" spans="1:9" ht="13.5" x14ac:dyDescent="0.25">
      <c r="A1206" s="3">
        <f>TITRES_STAT!B1209</f>
        <v>44069</v>
      </c>
      <c r="B1206" s="5">
        <f>TITRES_STAT!D1209</f>
        <v>1.71</v>
      </c>
      <c r="C1206" s="2">
        <f t="shared" si="162"/>
        <v>8.9999999999999858E-2</v>
      </c>
      <c r="D1206" s="2">
        <f t="shared" si="163"/>
        <v>8.9999999999999858E-2</v>
      </c>
      <c r="E1206" s="2">
        <f t="shared" si="164"/>
        <v>0</v>
      </c>
      <c r="F1206" s="2">
        <f t="shared" si="169"/>
        <v>3.537350272635633E-2</v>
      </c>
      <c r="G1206" s="2">
        <f t="shared" si="169"/>
        <v>1.0458790646717116E-2</v>
      </c>
      <c r="H1206" s="2">
        <f t="shared" si="166"/>
        <v>3.3821790607750266</v>
      </c>
      <c r="I1206" s="2">
        <f t="shared" si="167"/>
        <v>77.180302627270066</v>
      </c>
    </row>
    <row r="1207" spans="1:9" ht="13.5" x14ac:dyDescent="0.25">
      <c r="A1207" s="3">
        <f>TITRES_STAT!B1210</f>
        <v>44070</v>
      </c>
      <c r="B1207" s="5">
        <f>TITRES_STAT!D1210</f>
        <v>1.71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3.2846823960188024E-2</v>
      </c>
      <c r="G1207" s="2">
        <f t="shared" si="169"/>
        <v>9.7117341719516071E-3</v>
      </c>
      <c r="H1207" s="2">
        <f t="shared" si="166"/>
        <v>3.3821790607750271</v>
      </c>
      <c r="I1207" s="2">
        <f t="shared" si="167"/>
        <v>77.180302627270066</v>
      </c>
    </row>
    <row r="1208" spans="1:9" ht="13.5" x14ac:dyDescent="0.25">
      <c r="A1208" s="3">
        <f>TITRES_STAT!B1211</f>
        <v>44071</v>
      </c>
      <c r="B1208" s="5">
        <f>TITRES_STAT!D1211</f>
        <v>1.74</v>
      </c>
      <c r="C1208" s="2">
        <f t="shared" si="162"/>
        <v>3.0000000000000027E-2</v>
      </c>
      <c r="D1208" s="2">
        <f t="shared" si="163"/>
        <v>3.0000000000000027E-2</v>
      </c>
      <c r="E1208" s="2">
        <f t="shared" si="164"/>
        <v>0</v>
      </c>
      <c r="F1208" s="2">
        <f t="shared" si="169"/>
        <v>3.2643479391603163E-2</v>
      </c>
      <c r="G1208" s="2">
        <f t="shared" si="169"/>
        <v>9.0180388739550636E-3</v>
      </c>
      <c r="H1208" s="2">
        <f t="shared" si="166"/>
        <v>3.6197980345683107</v>
      </c>
      <c r="I1208" s="2">
        <f t="shared" si="167"/>
        <v>78.354032091503683</v>
      </c>
    </row>
    <row r="1209" spans="1:9" ht="13.5" x14ac:dyDescent="0.25">
      <c r="A1209" s="3">
        <f>TITRES_STAT!B1212</f>
        <v>44074</v>
      </c>
      <c r="B1209" s="5">
        <f>TITRES_STAT!D1212</f>
        <v>1.76</v>
      </c>
      <c r="C1209" s="2">
        <f t="shared" si="162"/>
        <v>2.0000000000000018E-2</v>
      </c>
      <c r="D1209" s="2">
        <f t="shared" si="163"/>
        <v>2.0000000000000018E-2</v>
      </c>
      <c r="E1209" s="2">
        <f t="shared" si="164"/>
        <v>0</v>
      </c>
      <c r="F1209" s="2">
        <f t="shared" si="169"/>
        <v>3.1740373720774366E-2</v>
      </c>
      <c r="G1209" s="2">
        <f t="shared" si="169"/>
        <v>8.3738932401011303E-3</v>
      </c>
      <c r="H1209" s="2">
        <f t="shared" si="166"/>
        <v>3.7903962721634894</v>
      </c>
      <c r="I1209" s="2">
        <f t="shared" si="167"/>
        <v>79.124900254893333</v>
      </c>
    </row>
    <row r="1210" spans="1:9" ht="13.5" x14ac:dyDescent="0.25">
      <c r="A1210" s="3">
        <f>TITRES_STAT!B1213</f>
        <v>44075</v>
      </c>
      <c r="B1210" s="5">
        <f>TITRES_STAT!D1213</f>
        <v>1.71</v>
      </c>
      <c r="C1210" s="2">
        <f t="shared" si="162"/>
        <v>-5.0000000000000044E-2</v>
      </c>
      <c r="D1210" s="2">
        <f t="shared" si="163"/>
        <v>0</v>
      </c>
      <c r="E1210" s="2">
        <f t="shared" si="164"/>
        <v>5.0000000000000044E-2</v>
      </c>
      <c r="F1210" s="2">
        <f t="shared" si="169"/>
        <v>2.947320416929048E-2</v>
      </c>
      <c r="G1210" s="2">
        <f t="shared" si="169"/>
        <v>1.1347186580093911E-2</v>
      </c>
      <c r="H1210" s="2">
        <f t="shared" si="166"/>
        <v>2.5974019164357971</v>
      </c>
      <c r="I1210" s="2">
        <f t="shared" si="167"/>
        <v>72.202160803017208</v>
      </c>
    </row>
    <row r="1211" spans="1:9" ht="13.5" x14ac:dyDescent="0.25">
      <c r="A1211" s="3">
        <f>TITRES_STAT!B1214</f>
        <v>44076</v>
      </c>
      <c r="B1211" s="5">
        <f>TITRES_STAT!D1214</f>
        <v>1.68</v>
      </c>
      <c r="C1211" s="2">
        <f t="shared" si="162"/>
        <v>-3.0000000000000027E-2</v>
      </c>
      <c r="D1211" s="2">
        <f t="shared" si="163"/>
        <v>0</v>
      </c>
      <c r="E1211" s="2">
        <f t="shared" si="164"/>
        <v>3.0000000000000027E-2</v>
      </c>
      <c r="F1211" s="2">
        <f t="shared" si="169"/>
        <v>2.7367975300055445E-2</v>
      </c>
      <c r="G1211" s="2">
        <f t="shared" si="169"/>
        <v>1.2679530395801492E-2</v>
      </c>
      <c r="H1211" s="2">
        <f t="shared" si="166"/>
        <v>2.1584376113107204</v>
      </c>
      <c r="I1211" s="2">
        <f t="shared" si="167"/>
        <v>68.338776222177458</v>
      </c>
    </row>
    <row r="1212" spans="1:9" ht="13.5" x14ac:dyDescent="0.25">
      <c r="A1212" s="3">
        <f>TITRES_STAT!B1215</f>
        <v>44077</v>
      </c>
      <c r="B1212" s="5">
        <f>TITRES_STAT!D1215</f>
        <v>1.62</v>
      </c>
      <c r="C1212" s="2">
        <f t="shared" si="162"/>
        <v>-5.9999999999999831E-2</v>
      </c>
      <c r="D1212" s="2">
        <f t="shared" si="163"/>
        <v>0</v>
      </c>
      <c r="E1212" s="2">
        <f t="shared" si="164"/>
        <v>5.9999999999999831E-2</v>
      </c>
      <c r="F1212" s="2">
        <f t="shared" si="169"/>
        <v>2.5413119921480053E-2</v>
      </c>
      <c r="G1212" s="2">
        <f t="shared" si="169"/>
        <v>1.6059563938958517E-2</v>
      </c>
      <c r="H1212" s="2">
        <f t="shared" si="166"/>
        <v>1.5824290135195367</v>
      </c>
      <c r="I1212" s="2">
        <f t="shared" si="167"/>
        <v>61.27676715352878</v>
      </c>
    </row>
    <row r="1213" spans="1:9" ht="13.5" x14ac:dyDescent="0.25">
      <c r="A1213" s="3">
        <f>TITRES_STAT!B1216</f>
        <v>44078</v>
      </c>
      <c r="B1213" s="5">
        <f>TITRES_STAT!D1216</f>
        <v>1.6</v>
      </c>
      <c r="C1213" s="2">
        <f t="shared" si="162"/>
        <v>-2.0000000000000018E-2</v>
      </c>
      <c r="D1213" s="2">
        <f t="shared" si="163"/>
        <v>0</v>
      </c>
      <c r="E1213" s="2">
        <f t="shared" si="164"/>
        <v>2.0000000000000018E-2</v>
      </c>
      <c r="F1213" s="2">
        <f t="shared" ref="F1213:G1228" si="170">((F1212*13)+D1213)/14</f>
        <v>2.3597897069945761E-2</v>
      </c>
      <c r="G1213" s="2">
        <f t="shared" si="170"/>
        <v>1.6341023657604339E-2</v>
      </c>
      <c r="H1213" s="2">
        <f t="shared" si="166"/>
        <v>1.4440892788845829</v>
      </c>
      <c r="I1213" s="2">
        <f t="shared" si="167"/>
        <v>59.084964340730906</v>
      </c>
    </row>
    <row r="1214" spans="1:9" ht="13.5" x14ac:dyDescent="0.25">
      <c r="A1214" s="3">
        <f>TITRES_STAT!B1217</f>
        <v>44081</v>
      </c>
      <c r="B1214" s="5">
        <f>TITRES_STAT!D1217</f>
        <v>1.61</v>
      </c>
      <c r="C1214" s="2">
        <f t="shared" si="162"/>
        <v>1.0000000000000009E-2</v>
      </c>
      <c r="D1214" s="2">
        <f t="shared" si="163"/>
        <v>1.0000000000000009E-2</v>
      </c>
      <c r="E1214" s="2">
        <f t="shared" si="164"/>
        <v>0</v>
      </c>
      <c r="F1214" s="2">
        <f t="shared" si="170"/>
        <v>2.2626618707806776E-2</v>
      </c>
      <c r="G1214" s="2">
        <f t="shared" si="170"/>
        <v>1.5173807682061171E-2</v>
      </c>
      <c r="H1214" s="2">
        <f t="shared" si="166"/>
        <v>1.4911628763132732</v>
      </c>
      <c r="I1214" s="2">
        <f t="shared" si="167"/>
        <v>59.858104441572202</v>
      </c>
    </row>
    <row r="1215" spans="1:9" ht="13.5" x14ac:dyDescent="0.25">
      <c r="A1215" s="3">
        <f>TITRES_STAT!B1218</f>
        <v>44082</v>
      </c>
      <c r="B1215" s="5">
        <f>TITRES_STAT!D1218</f>
        <v>1.58</v>
      </c>
      <c r="C1215" s="2">
        <f t="shared" si="162"/>
        <v>-3.0000000000000027E-2</v>
      </c>
      <c r="D1215" s="2">
        <f t="shared" si="163"/>
        <v>0</v>
      </c>
      <c r="E1215" s="2">
        <f t="shared" si="164"/>
        <v>3.0000000000000027E-2</v>
      </c>
      <c r="F1215" s="2">
        <f t="shared" si="170"/>
        <v>2.1010431657249147E-2</v>
      </c>
      <c r="G1215" s="2">
        <f t="shared" si="170"/>
        <v>1.6232821419056805E-2</v>
      </c>
      <c r="H1215" s="2">
        <f t="shared" si="166"/>
        <v>1.294317920148101</v>
      </c>
      <c r="I1215" s="2">
        <f t="shared" si="167"/>
        <v>56.414061398454812</v>
      </c>
    </row>
    <row r="1216" spans="1:9" ht="13.5" x14ac:dyDescent="0.25">
      <c r="A1216" s="3">
        <f>TITRES_STAT!B1219</f>
        <v>44083</v>
      </c>
      <c r="B1216" s="5">
        <f>TITRES_STAT!D1219</f>
        <v>1.54</v>
      </c>
      <c r="C1216" s="2">
        <f t="shared" si="162"/>
        <v>-4.0000000000000036E-2</v>
      </c>
      <c r="D1216" s="2">
        <f t="shared" si="163"/>
        <v>0</v>
      </c>
      <c r="E1216" s="2">
        <f t="shared" si="164"/>
        <v>4.0000000000000036E-2</v>
      </c>
      <c r="F1216" s="2">
        <f t="shared" si="170"/>
        <v>1.9509686538874211E-2</v>
      </c>
      <c r="G1216" s="2">
        <f t="shared" si="170"/>
        <v>1.7930477031981324E-2</v>
      </c>
      <c r="H1216" s="2">
        <f t="shared" si="166"/>
        <v>1.0880740375214872</v>
      </c>
      <c r="I1216" s="2">
        <f t="shared" si="167"/>
        <v>52.108977841274957</v>
      </c>
    </row>
    <row r="1217" spans="1:9" ht="13.5" x14ac:dyDescent="0.25">
      <c r="A1217" s="3">
        <f>TITRES_STAT!B1220</f>
        <v>44084</v>
      </c>
      <c r="B1217" s="5">
        <f>TITRES_STAT!D1220</f>
        <v>1.48</v>
      </c>
      <c r="C1217" s="2">
        <f t="shared" si="162"/>
        <v>-6.0000000000000053E-2</v>
      </c>
      <c r="D1217" s="2">
        <f t="shared" si="163"/>
        <v>0</v>
      </c>
      <c r="E1217" s="2">
        <f t="shared" si="164"/>
        <v>6.0000000000000053E-2</v>
      </c>
      <c r="F1217" s="2">
        <f t="shared" si="170"/>
        <v>1.8116137500383194E-2</v>
      </c>
      <c r="G1217" s="2">
        <f t="shared" si="170"/>
        <v>2.0935442958268376E-2</v>
      </c>
      <c r="H1217" s="2">
        <f t="shared" si="166"/>
        <v>0.86533337443563818</v>
      </c>
      <c r="I1217" s="2">
        <f t="shared" si="167"/>
        <v>46.390279951831516</v>
      </c>
    </row>
    <row r="1218" spans="1:9" ht="13.5" x14ac:dyDescent="0.25">
      <c r="A1218" s="3">
        <f>TITRES_STAT!B1221</f>
        <v>44085</v>
      </c>
      <c r="B1218" s="5">
        <f>TITRES_STAT!D1221</f>
        <v>1.44</v>
      </c>
      <c r="C1218" s="2">
        <f t="shared" si="162"/>
        <v>-4.0000000000000036E-2</v>
      </c>
      <c r="D1218" s="2">
        <f t="shared" si="163"/>
        <v>0</v>
      </c>
      <c r="E1218" s="2">
        <f t="shared" si="164"/>
        <v>4.0000000000000036E-2</v>
      </c>
      <c r="F1218" s="2">
        <f t="shared" si="170"/>
        <v>1.682212767892725E-2</v>
      </c>
      <c r="G1218" s="2">
        <f t="shared" si="170"/>
        <v>2.2297197032677778E-2</v>
      </c>
      <c r="H1218" s="2">
        <f t="shared" si="166"/>
        <v>0.75445033087672364</v>
      </c>
      <c r="I1218" s="2">
        <f t="shared" si="167"/>
        <v>43.002091173462524</v>
      </c>
    </row>
    <row r="1219" spans="1:9" ht="13.5" x14ac:dyDescent="0.25">
      <c r="A1219" s="3">
        <f>TITRES_STAT!B1222</f>
        <v>44088</v>
      </c>
      <c r="B1219" s="5">
        <f>TITRES_STAT!D1222</f>
        <v>1.37</v>
      </c>
      <c r="C1219" s="2">
        <f t="shared" ref="C1219:C1282" si="171">B1219-B1218</f>
        <v>-6.999999999999984E-2</v>
      </c>
      <c r="D1219" s="2">
        <f t="shared" ref="D1219:D1282" si="172">IF(C1219&gt;0,C1219,0)</f>
        <v>0</v>
      </c>
      <c r="E1219" s="2">
        <f t="shared" ref="E1219:E1282" si="173">IF(C1219&lt;0,-C1219,0)</f>
        <v>6.999999999999984E-2</v>
      </c>
      <c r="F1219" s="2">
        <f t="shared" si="170"/>
        <v>1.5620547130432446E-2</v>
      </c>
      <c r="G1219" s="2">
        <f t="shared" si="170"/>
        <v>2.570454010177221E-2</v>
      </c>
      <c r="H1219" s="2">
        <f t="shared" si="166"/>
        <v>0.60769603613158907</v>
      </c>
      <c r="I1219" s="2">
        <f t="shared" si="167"/>
        <v>37.799187313655196</v>
      </c>
    </row>
    <row r="1220" spans="1:9" ht="13.5" x14ac:dyDescent="0.25">
      <c r="A1220" s="3">
        <f>TITRES_STAT!B1223</f>
        <v>44089</v>
      </c>
      <c r="B1220" s="5">
        <f>TITRES_STAT!D1223</f>
        <v>1.42</v>
      </c>
      <c r="C1220" s="2">
        <f t="shared" si="171"/>
        <v>4.9999999999999822E-2</v>
      </c>
      <c r="D1220" s="2">
        <f t="shared" si="172"/>
        <v>4.9999999999999822E-2</v>
      </c>
      <c r="E1220" s="2">
        <f t="shared" si="173"/>
        <v>0</v>
      </c>
      <c r="F1220" s="2">
        <f t="shared" si="170"/>
        <v>1.8076222335401546E-2</v>
      </c>
      <c r="G1220" s="2">
        <f t="shared" si="170"/>
        <v>2.3868501523074192E-2</v>
      </c>
      <c r="H1220" s="2">
        <f t="shared" si="166"/>
        <v>0.75732539463890836</v>
      </c>
      <c r="I1220" s="2">
        <f t="shared" si="167"/>
        <v>43.095342328136226</v>
      </c>
    </row>
    <row r="1221" spans="1:9" ht="13.5" x14ac:dyDescent="0.25">
      <c r="A1221" s="3">
        <f>TITRES_STAT!B1224</f>
        <v>44090</v>
      </c>
      <c r="B1221" s="5">
        <f>TITRES_STAT!D1224</f>
        <v>1.41</v>
      </c>
      <c r="C1221" s="2">
        <f t="shared" si="171"/>
        <v>-1.0000000000000009E-2</v>
      </c>
      <c r="D1221" s="2">
        <f t="shared" si="172"/>
        <v>0</v>
      </c>
      <c r="E1221" s="2">
        <f t="shared" si="173"/>
        <v>1.0000000000000009E-2</v>
      </c>
      <c r="F1221" s="2">
        <f t="shared" si="170"/>
        <v>1.6785063597158579E-2</v>
      </c>
      <c r="G1221" s="2">
        <f t="shared" si="170"/>
        <v>2.2877894271426034E-2</v>
      </c>
      <c r="H1221" s="2">
        <f t="shared" si="166"/>
        <v>0.73368044270240107</v>
      </c>
      <c r="I1221" s="2">
        <f t="shared" si="167"/>
        <v>42.319243191021144</v>
      </c>
    </row>
    <row r="1222" spans="1:9" ht="13.5" x14ac:dyDescent="0.25">
      <c r="A1222" s="3">
        <f>TITRES_STAT!B1225</f>
        <v>44091</v>
      </c>
      <c r="B1222" s="5">
        <f>TITRES_STAT!D1225</f>
        <v>1.41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1.5586130483075823E-2</v>
      </c>
      <c r="G1222" s="2">
        <f t="shared" si="170"/>
        <v>2.1243758966324171E-2</v>
      </c>
      <c r="H1222" s="2">
        <f t="shared" si="166"/>
        <v>0.73368044270240118</v>
      </c>
      <c r="I1222" s="2">
        <f t="shared" si="167"/>
        <v>42.319243191021144</v>
      </c>
    </row>
    <row r="1223" spans="1:9" ht="13.5" x14ac:dyDescent="0.25">
      <c r="A1223" s="3">
        <f>TITRES_STAT!B1226</f>
        <v>44092</v>
      </c>
      <c r="B1223" s="5">
        <f>TITRES_STAT!D1226</f>
        <v>1.4</v>
      </c>
      <c r="C1223" s="2">
        <f t="shared" si="171"/>
        <v>-1.0000000000000009E-2</v>
      </c>
      <c r="D1223" s="2">
        <f t="shared" si="172"/>
        <v>0</v>
      </c>
      <c r="E1223" s="2">
        <f t="shared" si="173"/>
        <v>1.0000000000000009E-2</v>
      </c>
      <c r="F1223" s="2">
        <f t="shared" si="170"/>
        <v>1.4472835448570406E-2</v>
      </c>
      <c r="G1223" s="2">
        <f t="shared" si="170"/>
        <v>2.0440633325872447E-2</v>
      </c>
      <c r="H1223" s="2">
        <f t="shared" si="166"/>
        <v>0.70804241815010771</v>
      </c>
      <c r="I1223" s="2">
        <f t="shared" si="167"/>
        <v>41.453444634996345</v>
      </c>
    </row>
    <row r="1224" spans="1:9" ht="13.5" x14ac:dyDescent="0.25">
      <c r="A1224" s="3">
        <f>TITRES_STAT!B1227</f>
        <v>44095</v>
      </c>
      <c r="B1224" s="5">
        <f>TITRES_STAT!D1227</f>
        <v>1.39</v>
      </c>
      <c r="C1224" s="2">
        <f t="shared" si="171"/>
        <v>-1.0000000000000009E-2</v>
      </c>
      <c r="D1224" s="2">
        <f t="shared" si="172"/>
        <v>0</v>
      </c>
      <c r="E1224" s="2">
        <f t="shared" si="173"/>
        <v>1.0000000000000009E-2</v>
      </c>
      <c r="F1224" s="2">
        <f t="shared" si="170"/>
        <v>1.3439061487958235E-2</v>
      </c>
      <c r="G1224" s="2">
        <f t="shared" si="170"/>
        <v>1.9694873802595846E-2</v>
      </c>
      <c r="H1224" s="2">
        <f t="shared" si="166"/>
        <v>0.68236342221126212</v>
      </c>
      <c r="I1224" s="2">
        <f t="shared" si="167"/>
        <v>40.559810870969741</v>
      </c>
    </row>
    <row r="1225" spans="1:9" ht="13.5" x14ac:dyDescent="0.25">
      <c r="A1225" s="3">
        <f>TITRES_STAT!B1228</f>
        <v>44096</v>
      </c>
      <c r="B1225" s="5">
        <f>TITRES_STAT!D1228</f>
        <v>1.4</v>
      </c>
      <c r="C1225" s="2">
        <f t="shared" si="171"/>
        <v>1.0000000000000009E-2</v>
      </c>
      <c r="D1225" s="2">
        <f t="shared" si="172"/>
        <v>1.0000000000000009E-2</v>
      </c>
      <c r="E1225" s="2">
        <f t="shared" si="173"/>
        <v>0</v>
      </c>
      <c r="F1225" s="2">
        <f t="shared" si="170"/>
        <v>1.3193414238818363E-2</v>
      </c>
      <c r="G1225" s="2">
        <f t="shared" si="170"/>
        <v>1.8288097102410427E-2</v>
      </c>
      <c r="H1225" s="2">
        <f t="shared" si="166"/>
        <v>0.72142083262885948</v>
      </c>
      <c r="I1225" s="2">
        <f t="shared" si="167"/>
        <v>41.908452538426943</v>
      </c>
    </row>
    <row r="1226" spans="1:9" ht="13.5" x14ac:dyDescent="0.25">
      <c r="A1226" s="3">
        <f>TITRES_STAT!B1229</f>
        <v>44097</v>
      </c>
      <c r="B1226" s="5">
        <f>TITRES_STAT!D1229</f>
        <v>1.47</v>
      </c>
      <c r="C1226" s="2">
        <f t="shared" si="171"/>
        <v>7.0000000000000062E-2</v>
      </c>
      <c r="D1226" s="2">
        <f t="shared" si="172"/>
        <v>7.0000000000000062E-2</v>
      </c>
      <c r="E1226" s="2">
        <f t="shared" si="173"/>
        <v>0</v>
      </c>
      <c r="F1226" s="2">
        <f t="shared" si="170"/>
        <v>1.72510275074742E-2</v>
      </c>
      <c r="G1226" s="2">
        <f t="shared" si="170"/>
        <v>1.6981804452238253E-2</v>
      </c>
      <c r="H1226" s="2">
        <f t="shared" si="166"/>
        <v>1.0158536188538234</v>
      </c>
      <c r="I1226" s="2">
        <f t="shared" si="167"/>
        <v>50.393223463885171</v>
      </c>
    </row>
    <row r="1227" spans="1:9" ht="13.5" x14ac:dyDescent="0.25">
      <c r="A1227" s="3">
        <f>TITRES_STAT!B1230</f>
        <v>44098</v>
      </c>
      <c r="B1227" s="5">
        <f>TITRES_STAT!D1230</f>
        <v>1.47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1.6018811256940328E-2</v>
      </c>
      <c r="G1227" s="2">
        <f t="shared" si="170"/>
        <v>1.5768818419935521E-2</v>
      </c>
      <c r="H1227" s="2">
        <f t="shared" si="166"/>
        <v>1.0158536188538234</v>
      </c>
      <c r="I1227" s="2">
        <f t="shared" si="167"/>
        <v>50.393223463885171</v>
      </c>
    </row>
    <row r="1228" spans="1:9" ht="13.5" x14ac:dyDescent="0.25">
      <c r="A1228" s="3">
        <f>TITRES_STAT!B1231</f>
        <v>44099</v>
      </c>
      <c r="B1228" s="5">
        <f>TITRES_STAT!D1231</f>
        <v>1.43</v>
      </c>
      <c r="C1228" s="2">
        <f t="shared" si="171"/>
        <v>-4.0000000000000036E-2</v>
      </c>
      <c r="D1228" s="2">
        <f t="shared" si="172"/>
        <v>0</v>
      </c>
      <c r="E1228" s="2">
        <f t="shared" si="173"/>
        <v>4.0000000000000036E-2</v>
      </c>
      <c r="F1228" s="2">
        <f t="shared" si="170"/>
        <v>1.4874610452873162E-2</v>
      </c>
      <c r="G1228" s="2">
        <f t="shared" si="170"/>
        <v>1.7499617104225842E-2</v>
      </c>
      <c r="H1228" s="2">
        <f t="shared" si="166"/>
        <v>0.84999633787879925</v>
      </c>
      <c r="I1228" s="2">
        <f t="shared" si="167"/>
        <v>45.945838944384221</v>
      </c>
    </row>
    <row r="1229" spans="1:9" ht="13.5" x14ac:dyDescent="0.25">
      <c r="A1229" s="3">
        <f>TITRES_STAT!B1232</f>
        <v>44102</v>
      </c>
      <c r="B1229" s="5">
        <f>TITRES_STAT!D1232</f>
        <v>1.41</v>
      </c>
      <c r="C1229" s="2">
        <f t="shared" si="171"/>
        <v>-2.0000000000000018E-2</v>
      </c>
      <c r="D1229" s="2">
        <f t="shared" si="172"/>
        <v>0</v>
      </c>
      <c r="E1229" s="2">
        <f t="shared" si="173"/>
        <v>2.0000000000000018E-2</v>
      </c>
      <c r="F1229" s="2">
        <f t="shared" ref="F1229:G1244" si="174">((F1228*13)+D1229)/14</f>
        <v>1.3812138277667935E-2</v>
      </c>
      <c r="G1229" s="2">
        <f t="shared" si="174"/>
        <v>1.7678215882495425E-2</v>
      </c>
      <c r="H1229" s="2">
        <f t="shared" si="166"/>
        <v>0.78130838368957845</v>
      </c>
      <c r="I1229" s="2">
        <f t="shared" si="167"/>
        <v>43.861489164008447</v>
      </c>
    </row>
    <row r="1230" spans="1:9" ht="13.5" x14ac:dyDescent="0.25">
      <c r="A1230" s="3">
        <f>TITRES_STAT!B1233</f>
        <v>44103</v>
      </c>
      <c r="B1230" s="5">
        <f>TITRES_STAT!D1233</f>
        <v>1.41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1.2825556972120225E-2</v>
      </c>
      <c r="G1230" s="2">
        <f t="shared" si="174"/>
        <v>1.6415486176602895E-2</v>
      </c>
      <c r="H1230" s="2">
        <f t="shared" si="166"/>
        <v>0.78130838368957833</v>
      </c>
      <c r="I1230" s="2">
        <f t="shared" si="167"/>
        <v>43.861489164008447</v>
      </c>
    </row>
    <row r="1231" spans="1:9" ht="13.5" x14ac:dyDescent="0.25">
      <c r="A1231" s="3">
        <f>TITRES_STAT!B1234</f>
        <v>44104</v>
      </c>
      <c r="B1231" s="5">
        <f>TITRES_STAT!D1234</f>
        <v>1.35</v>
      </c>
      <c r="C1231" s="2">
        <f t="shared" si="171"/>
        <v>-5.9999999999999831E-2</v>
      </c>
      <c r="D1231" s="2">
        <f t="shared" si="172"/>
        <v>0</v>
      </c>
      <c r="E1231" s="2">
        <f t="shared" si="173"/>
        <v>5.9999999999999831E-2</v>
      </c>
      <c r="F1231" s="2">
        <f t="shared" si="174"/>
        <v>1.1909445759825924E-2</v>
      </c>
      <c r="G1231" s="2">
        <f t="shared" si="174"/>
        <v>1.9528665735416961E-2</v>
      </c>
      <c r="H1231" s="2">
        <f t="shared" si="166"/>
        <v>0.60984431405506068</v>
      </c>
      <c r="I1231" s="2">
        <f t="shared" si="167"/>
        <v>37.882192006437862</v>
      </c>
    </row>
    <row r="1232" spans="1:9" ht="13.5" x14ac:dyDescent="0.25">
      <c r="A1232" s="3">
        <f>TITRES_STAT!B1235</f>
        <v>44105</v>
      </c>
      <c r="B1232" s="5">
        <f>TITRES_STAT!D1235</f>
        <v>1.27</v>
      </c>
      <c r="C1232" s="2">
        <f t="shared" si="171"/>
        <v>-8.0000000000000071E-2</v>
      </c>
      <c r="D1232" s="2">
        <f t="shared" si="172"/>
        <v>0</v>
      </c>
      <c r="E1232" s="2">
        <f t="shared" si="173"/>
        <v>8.0000000000000071E-2</v>
      </c>
      <c r="F1232" s="2">
        <f t="shared" si="174"/>
        <v>1.10587710626955E-2</v>
      </c>
      <c r="G1232" s="2">
        <f t="shared" si="174"/>
        <v>2.3848046754315753E-2</v>
      </c>
      <c r="H1232" s="2">
        <f t="shared" si="166"/>
        <v>0.46371810558003906</v>
      </c>
      <c r="I1232" s="2">
        <f t="shared" si="167"/>
        <v>31.680834158724693</v>
      </c>
    </row>
    <row r="1233" spans="1:9" ht="13.5" x14ac:dyDescent="0.25">
      <c r="A1233" s="3">
        <f>TITRES_STAT!B1236</f>
        <v>44106</v>
      </c>
      <c r="B1233" s="5">
        <f>TITRES_STAT!D1236</f>
        <v>1.26</v>
      </c>
      <c r="C1233" s="2">
        <f t="shared" si="171"/>
        <v>-1.0000000000000009E-2</v>
      </c>
      <c r="D1233" s="2">
        <f t="shared" si="172"/>
        <v>0</v>
      </c>
      <c r="E1233" s="2">
        <f t="shared" si="173"/>
        <v>1.0000000000000009E-2</v>
      </c>
      <c r="F1233" s="2">
        <f t="shared" si="174"/>
        <v>1.0268858843931536E-2</v>
      </c>
      <c r="G1233" s="2">
        <f t="shared" si="174"/>
        <v>2.2858900557578915E-2</v>
      </c>
      <c r="H1233" s="2">
        <f t="shared" ref="H1233:H1296" si="175">F1233/G1233</f>
        <v>0.44922802905876746</v>
      </c>
      <c r="I1233" s="2">
        <f t="shared" ref="I1233:I1296" si="176">IF(G1233=0,100,100-(100/(1+H1233)))</f>
        <v>30.997746389885137</v>
      </c>
    </row>
    <row r="1234" spans="1:9" ht="13.5" x14ac:dyDescent="0.25">
      <c r="A1234" s="3">
        <f>TITRES_STAT!B1237</f>
        <v>44109</v>
      </c>
      <c r="B1234" s="5">
        <f>TITRES_STAT!D1237</f>
        <v>1.33</v>
      </c>
      <c r="C1234" s="2">
        <f t="shared" si="171"/>
        <v>7.0000000000000062E-2</v>
      </c>
      <c r="D1234" s="2">
        <f t="shared" si="172"/>
        <v>7.0000000000000062E-2</v>
      </c>
      <c r="E1234" s="2">
        <f t="shared" si="173"/>
        <v>0</v>
      </c>
      <c r="F1234" s="2">
        <f t="shared" si="174"/>
        <v>1.453536892650786E-2</v>
      </c>
      <c r="G1234" s="2">
        <f t="shared" si="174"/>
        <v>2.1226121946323277E-2</v>
      </c>
      <c r="H1234" s="2">
        <f t="shared" si="175"/>
        <v>0.68478683780602845</v>
      </c>
      <c r="I1234" s="2">
        <f t="shared" si="176"/>
        <v>40.645310281375117</v>
      </c>
    </row>
    <row r="1235" spans="1:9" ht="13.5" x14ac:dyDescent="0.25">
      <c r="A1235" s="3">
        <f>TITRES_STAT!B1238</f>
        <v>44110</v>
      </c>
      <c r="B1235" s="5">
        <f>TITRES_STAT!D1238</f>
        <v>1.36</v>
      </c>
      <c r="C1235" s="2">
        <f t="shared" si="171"/>
        <v>3.0000000000000027E-2</v>
      </c>
      <c r="D1235" s="2">
        <f t="shared" si="172"/>
        <v>3.0000000000000027E-2</v>
      </c>
      <c r="E1235" s="2">
        <f t="shared" si="173"/>
        <v>0</v>
      </c>
      <c r="F1235" s="2">
        <f t="shared" si="174"/>
        <v>1.5639985431757299E-2</v>
      </c>
      <c r="G1235" s="2">
        <f t="shared" si="174"/>
        <v>1.9709970378728757E-2</v>
      </c>
      <c r="H1235" s="2">
        <f t="shared" si="175"/>
        <v>0.79350628799707201</v>
      </c>
      <c r="I1235" s="2">
        <f t="shared" si="176"/>
        <v>44.243295566208097</v>
      </c>
    </row>
    <row r="1236" spans="1:9" ht="13.5" x14ac:dyDescent="0.25">
      <c r="A1236" s="3">
        <f>TITRES_STAT!B1239</f>
        <v>44111</v>
      </c>
      <c r="B1236" s="5">
        <f>TITRES_STAT!D1239</f>
        <v>1.34</v>
      </c>
      <c r="C1236" s="2">
        <f t="shared" si="171"/>
        <v>-2.0000000000000018E-2</v>
      </c>
      <c r="D1236" s="2">
        <f t="shared" si="172"/>
        <v>0</v>
      </c>
      <c r="E1236" s="2">
        <f t="shared" si="173"/>
        <v>2.0000000000000018E-2</v>
      </c>
      <c r="F1236" s="2">
        <f t="shared" si="174"/>
        <v>1.4522843615203205E-2</v>
      </c>
      <c r="G1236" s="2">
        <f t="shared" si="174"/>
        <v>1.9730686780248134E-2</v>
      </c>
      <c r="H1236" s="2">
        <f t="shared" si="175"/>
        <v>0.73605362940238028</v>
      </c>
      <c r="I1236" s="2">
        <f t="shared" si="176"/>
        <v>42.39809283171509</v>
      </c>
    </row>
    <row r="1237" spans="1:9" ht="13.5" x14ac:dyDescent="0.25">
      <c r="A1237" s="3">
        <f>TITRES_STAT!B1240</f>
        <v>44112</v>
      </c>
      <c r="B1237" s="5">
        <f>TITRES_STAT!D1240</f>
        <v>1.3</v>
      </c>
      <c r="C1237" s="2">
        <f t="shared" si="171"/>
        <v>-4.0000000000000036E-2</v>
      </c>
      <c r="D1237" s="2">
        <f t="shared" si="172"/>
        <v>0</v>
      </c>
      <c r="E1237" s="2">
        <f t="shared" si="173"/>
        <v>4.0000000000000036E-2</v>
      </c>
      <c r="F1237" s="2">
        <f t="shared" si="174"/>
        <v>1.3485497642688691E-2</v>
      </c>
      <c r="G1237" s="2">
        <f t="shared" si="174"/>
        <v>2.117849486737327E-2</v>
      </c>
      <c r="H1237" s="2">
        <f t="shared" si="175"/>
        <v>0.63675429850607101</v>
      </c>
      <c r="I1237" s="2">
        <f t="shared" si="176"/>
        <v>38.903474949615912</v>
      </c>
    </row>
    <row r="1238" spans="1:9" ht="13.5" x14ac:dyDescent="0.25">
      <c r="A1238" s="3">
        <f>TITRES_STAT!B1241</f>
        <v>44113</v>
      </c>
      <c r="B1238" s="5">
        <f>TITRES_STAT!D1241</f>
        <v>1.32</v>
      </c>
      <c r="C1238" s="2">
        <f t="shared" si="171"/>
        <v>2.0000000000000018E-2</v>
      </c>
      <c r="D1238" s="2">
        <f t="shared" si="172"/>
        <v>2.0000000000000018E-2</v>
      </c>
      <c r="E1238" s="2">
        <f t="shared" si="173"/>
        <v>0</v>
      </c>
      <c r="F1238" s="2">
        <f t="shared" si="174"/>
        <v>1.3950819239639501E-2</v>
      </c>
      <c r="G1238" s="2">
        <f t="shared" si="174"/>
        <v>1.9665745233989462E-2</v>
      </c>
      <c r="H1238" s="2">
        <f t="shared" si="175"/>
        <v>0.70939692717708358</v>
      </c>
      <c r="I1238" s="2">
        <f t="shared" si="176"/>
        <v>41.499836339859883</v>
      </c>
    </row>
    <row r="1239" spans="1:9" ht="13.5" x14ac:dyDescent="0.25">
      <c r="A1239" s="3">
        <f>TITRES_STAT!B1242</f>
        <v>44116</v>
      </c>
      <c r="B1239" s="5">
        <f>TITRES_STAT!D1242</f>
        <v>1.3</v>
      </c>
      <c r="C1239" s="2">
        <f t="shared" si="171"/>
        <v>-2.0000000000000018E-2</v>
      </c>
      <c r="D1239" s="2">
        <f t="shared" si="172"/>
        <v>0</v>
      </c>
      <c r="E1239" s="2">
        <f t="shared" si="173"/>
        <v>2.0000000000000018E-2</v>
      </c>
      <c r="F1239" s="2">
        <f t="shared" si="174"/>
        <v>1.2954332151093822E-2</v>
      </c>
      <c r="G1239" s="2">
        <f t="shared" si="174"/>
        <v>1.9689620574418785E-2</v>
      </c>
      <c r="H1239" s="2">
        <f t="shared" si="175"/>
        <v>0.6579269571057349</v>
      </c>
      <c r="I1239" s="2">
        <f t="shared" si="176"/>
        <v>39.683711896107098</v>
      </c>
    </row>
    <row r="1240" spans="1:9" ht="13.5" x14ac:dyDescent="0.25">
      <c r="A1240" s="3">
        <f>TITRES_STAT!B1243</f>
        <v>44117</v>
      </c>
      <c r="B1240" s="5">
        <f>TITRES_STAT!D1243</f>
        <v>1.28</v>
      </c>
      <c r="C1240" s="2">
        <f t="shared" si="171"/>
        <v>-2.0000000000000018E-2</v>
      </c>
      <c r="D1240" s="2">
        <f t="shared" si="172"/>
        <v>0</v>
      </c>
      <c r="E1240" s="2">
        <f t="shared" si="173"/>
        <v>2.0000000000000018E-2</v>
      </c>
      <c r="F1240" s="2">
        <f t="shared" si="174"/>
        <v>1.2029022711729977E-2</v>
      </c>
      <c r="G1240" s="2">
        <f t="shared" si="174"/>
        <v>1.9711790533388871E-2</v>
      </c>
      <c r="H1240" s="2">
        <f t="shared" si="175"/>
        <v>0.61024505568657417</v>
      </c>
      <c r="I1240" s="2">
        <f t="shared" si="176"/>
        <v>37.897651263172406</v>
      </c>
    </row>
    <row r="1241" spans="1:9" ht="13.5" x14ac:dyDescent="0.25">
      <c r="A1241" s="3">
        <f>TITRES_STAT!B1244</f>
        <v>44118</v>
      </c>
      <c r="B1241" s="5">
        <f>TITRES_STAT!D1244</f>
        <v>1.28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1.1169806803749264E-2</v>
      </c>
      <c r="G1241" s="2">
        <f t="shared" si="174"/>
        <v>1.8303805495289666E-2</v>
      </c>
      <c r="H1241" s="2">
        <f t="shared" si="175"/>
        <v>0.61024505568657417</v>
      </c>
      <c r="I1241" s="2">
        <f t="shared" si="176"/>
        <v>37.897651263172406</v>
      </c>
    </row>
    <row r="1242" spans="1:9" ht="13.5" x14ac:dyDescent="0.25">
      <c r="A1242" s="3">
        <f>TITRES_STAT!B1245</f>
        <v>44120</v>
      </c>
      <c r="B1242" s="5">
        <f>TITRES_STAT!D1245</f>
        <v>1.26</v>
      </c>
      <c r="C1242" s="2">
        <f t="shared" si="171"/>
        <v>-2.0000000000000018E-2</v>
      </c>
      <c r="D1242" s="2">
        <f t="shared" si="172"/>
        <v>0</v>
      </c>
      <c r="E1242" s="2">
        <f t="shared" si="173"/>
        <v>2.0000000000000018E-2</v>
      </c>
      <c r="F1242" s="2">
        <f t="shared" si="174"/>
        <v>1.0371963460624316E-2</v>
      </c>
      <c r="G1242" s="2">
        <f t="shared" si="174"/>
        <v>1.842496224562612E-2</v>
      </c>
      <c r="H1242" s="2">
        <f t="shared" si="175"/>
        <v>0.56292997089242369</v>
      </c>
      <c r="I1242" s="2">
        <f t="shared" si="176"/>
        <v>36.017606762700581</v>
      </c>
    </row>
    <row r="1243" spans="1:9" ht="13.5" x14ac:dyDescent="0.25">
      <c r="A1243" s="3">
        <f>TITRES_STAT!B1246</f>
        <v>44123</v>
      </c>
      <c r="B1243" s="5">
        <f>TITRES_STAT!D1246</f>
        <v>1.26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9.6311089277225786E-3</v>
      </c>
      <c r="G1243" s="2">
        <f t="shared" si="174"/>
        <v>1.7108893513795683E-2</v>
      </c>
      <c r="H1243" s="2">
        <f t="shared" si="175"/>
        <v>0.56292997089242358</v>
      </c>
      <c r="I1243" s="2">
        <f t="shared" si="176"/>
        <v>36.017606762700566</v>
      </c>
    </row>
    <row r="1244" spans="1:9" ht="13.5" x14ac:dyDescent="0.25">
      <c r="A1244" s="3">
        <f>TITRES_STAT!B1247</f>
        <v>44124</v>
      </c>
      <c r="B1244" s="5">
        <f>TITRES_STAT!D1247</f>
        <v>1.22</v>
      </c>
      <c r="C1244" s="2">
        <f t="shared" si="171"/>
        <v>-4.0000000000000036E-2</v>
      </c>
      <c r="D1244" s="2">
        <f t="shared" si="172"/>
        <v>0</v>
      </c>
      <c r="E1244" s="2">
        <f t="shared" si="173"/>
        <v>4.0000000000000036E-2</v>
      </c>
      <c r="F1244" s="2">
        <f t="shared" si="174"/>
        <v>8.943172575742394E-3</v>
      </c>
      <c r="G1244" s="2">
        <f t="shared" si="174"/>
        <v>1.8743972548524564E-2</v>
      </c>
      <c r="H1244" s="2">
        <f t="shared" si="175"/>
        <v>0.47712258181077832</v>
      </c>
      <c r="I1244" s="2">
        <f t="shared" si="176"/>
        <v>32.300811570146209</v>
      </c>
    </row>
    <row r="1245" spans="1:9" ht="13.5" x14ac:dyDescent="0.25">
      <c r="A1245" s="3">
        <f>TITRES_STAT!B1248</f>
        <v>44125</v>
      </c>
      <c r="B1245" s="5">
        <f>TITRES_STAT!D1248</f>
        <v>1.19</v>
      </c>
      <c r="C1245" s="2">
        <f t="shared" si="171"/>
        <v>-3.0000000000000027E-2</v>
      </c>
      <c r="D1245" s="2">
        <f t="shared" si="172"/>
        <v>0</v>
      </c>
      <c r="E1245" s="2">
        <f t="shared" si="173"/>
        <v>3.0000000000000027E-2</v>
      </c>
      <c r="F1245" s="2">
        <f t="shared" ref="F1245:G1260" si="177">((F1244*13)+D1245)/14</f>
        <v>8.3043745346179382E-3</v>
      </c>
      <c r="G1245" s="2">
        <f t="shared" si="177"/>
        <v>1.954797450934424E-2</v>
      </c>
      <c r="H1245" s="2">
        <f t="shared" si="175"/>
        <v>0.42482020480681087</v>
      </c>
      <c r="I1245" s="2">
        <f t="shared" si="176"/>
        <v>29.815706106189836</v>
      </c>
    </row>
    <row r="1246" spans="1:9" ht="13.5" x14ac:dyDescent="0.25">
      <c r="A1246" s="3">
        <f>TITRES_STAT!B1249</f>
        <v>44126</v>
      </c>
      <c r="B1246" s="5">
        <f>TITRES_STAT!D1249</f>
        <v>1.18</v>
      </c>
      <c r="C1246" s="2">
        <f t="shared" si="171"/>
        <v>-1.0000000000000009E-2</v>
      </c>
      <c r="D1246" s="2">
        <f t="shared" si="172"/>
        <v>0</v>
      </c>
      <c r="E1246" s="2">
        <f t="shared" si="173"/>
        <v>1.0000000000000009E-2</v>
      </c>
      <c r="F1246" s="2">
        <f t="shared" si="177"/>
        <v>7.7112049250023717E-3</v>
      </c>
      <c r="G1246" s="2">
        <f t="shared" si="177"/>
        <v>1.8865976330105366E-2</v>
      </c>
      <c r="H1246" s="2">
        <f t="shared" si="175"/>
        <v>0.40873606486494013</v>
      </c>
      <c r="I1246" s="2">
        <f t="shared" si="176"/>
        <v>29.014382115937863</v>
      </c>
    </row>
    <row r="1247" spans="1:9" ht="13.5" x14ac:dyDescent="0.25">
      <c r="A1247" s="3">
        <f>TITRES_STAT!B1250</f>
        <v>44127</v>
      </c>
      <c r="B1247" s="5">
        <f>TITRES_STAT!D1250</f>
        <v>1.19</v>
      </c>
      <c r="C1247" s="2">
        <f t="shared" si="171"/>
        <v>1.0000000000000009E-2</v>
      </c>
      <c r="D1247" s="2">
        <f t="shared" si="172"/>
        <v>1.0000000000000009E-2</v>
      </c>
      <c r="E1247" s="2">
        <f t="shared" si="173"/>
        <v>0</v>
      </c>
      <c r="F1247" s="2">
        <f t="shared" si="177"/>
        <v>7.8746902875022028E-3</v>
      </c>
      <c r="G1247" s="2">
        <f t="shared" si="177"/>
        <v>1.7518406592240698E-2</v>
      </c>
      <c r="H1247" s="2">
        <f t="shared" si="175"/>
        <v>0.44950950567559511</v>
      </c>
      <c r="I1247" s="2">
        <f t="shared" si="176"/>
        <v>31.011145764517451</v>
      </c>
    </row>
    <row r="1248" spans="1:9" ht="13.5" x14ac:dyDescent="0.25">
      <c r="A1248" s="3">
        <f>TITRES_STAT!B1251</f>
        <v>44130</v>
      </c>
      <c r="B1248" s="5">
        <f>TITRES_STAT!D1251</f>
        <v>1.1599999999999999</v>
      </c>
      <c r="C1248" s="2">
        <f t="shared" si="171"/>
        <v>-3.0000000000000027E-2</v>
      </c>
      <c r="D1248" s="2">
        <f t="shared" si="172"/>
        <v>0</v>
      </c>
      <c r="E1248" s="2">
        <f t="shared" si="173"/>
        <v>3.0000000000000027E-2</v>
      </c>
      <c r="F1248" s="2">
        <f t="shared" si="177"/>
        <v>7.312212409823474E-3</v>
      </c>
      <c r="G1248" s="2">
        <f t="shared" si="177"/>
        <v>1.840994897850922E-2</v>
      </c>
      <c r="H1248" s="2">
        <f t="shared" si="175"/>
        <v>0.39718808663507738</v>
      </c>
      <c r="I1248" s="2">
        <f t="shared" si="176"/>
        <v>28.427674873155169</v>
      </c>
    </row>
    <row r="1249" spans="1:9" ht="13.5" x14ac:dyDescent="0.25">
      <c r="A1249" s="3">
        <f>TITRES_STAT!B1252</f>
        <v>44131</v>
      </c>
      <c r="B1249" s="5">
        <f>TITRES_STAT!D1252</f>
        <v>1.1100000000000001</v>
      </c>
      <c r="C1249" s="2">
        <f t="shared" si="171"/>
        <v>-4.9999999999999822E-2</v>
      </c>
      <c r="D1249" s="2">
        <f t="shared" si="172"/>
        <v>0</v>
      </c>
      <c r="E1249" s="2">
        <f t="shared" si="173"/>
        <v>4.9999999999999822E-2</v>
      </c>
      <c r="F1249" s="2">
        <f t="shared" si="177"/>
        <v>6.7899115234075118E-3</v>
      </c>
      <c r="G1249" s="2">
        <f t="shared" si="177"/>
        <v>2.0666381194329977E-2</v>
      </c>
      <c r="H1249" s="2">
        <f t="shared" si="175"/>
        <v>0.32854864427209879</v>
      </c>
      <c r="I1249" s="2">
        <f t="shared" si="176"/>
        <v>24.72989195304234</v>
      </c>
    </row>
    <row r="1250" spans="1:9" ht="13.5" x14ac:dyDescent="0.25">
      <c r="A1250" s="3">
        <f>TITRES_STAT!B1253</f>
        <v>44132</v>
      </c>
      <c r="B1250" s="5">
        <f>TITRES_STAT!D1253</f>
        <v>1.06</v>
      </c>
      <c r="C1250" s="2">
        <f t="shared" si="171"/>
        <v>-5.0000000000000044E-2</v>
      </c>
      <c r="D1250" s="2">
        <f t="shared" si="172"/>
        <v>0</v>
      </c>
      <c r="E1250" s="2">
        <f t="shared" si="173"/>
        <v>5.0000000000000044E-2</v>
      </c>
      <c r="F1250" s="2">
        <f t="shared" si="177"/>
        <v>6.3049178431641177E-3</v>
      </c>
      <c r="G1250" s="2">
        <f t="shared" si="177"/>
        <v>2.276163968044927E-2</v>
      </c>
      <c r="H1250" s="2">
        <f t="shared" si="175"/>
        <v>0.27699752441734771</v>
      </c>
      <c r="I1250" s="2">
        <f t="shared" si="176"/>
        <v>21.691312560980307</v>
      </c>
    </row>
    <row r="1251" spans="1:9" ht="13.5" x14ac:dyDescent="0.25">
      <c r="A1251" s="3">
        <f>TITRES_STAT!B1254</f>
        <v>44134</v>
      </c>
      <c r="B1251" s="5">
        <f>TITRES_STAT!D1254</f>
        <v>1.1000000000000001</v>
      </c>
      <c r="C1251" s="2">
        <f t="shared" si="171"/>
        <v>4.0000000000000036E-2</v>
      </c>
      <c r="D1251" s="2">
        <f t="shared" si="172"/>
        <v>4.0000000000000036E-2</v>
      </c>
      <c r="E1251" s="2">
        <f t="shared" si="173"/>
        <v>0</v>
      </c>
      <c r="F1251" s="2">
        <f t="shared" si="177"/>
        <v>8.7117094257952547E-3</v>
      </c>
      <c r="G1251" s="2">
        <f t="shared" si="177"/>
        <v>2.1135808274702895E-2</v>
      </c>
      <c r="H1251" s="2">
        <f t="shared" si="175"/>
        <v>0.41217772760657362</v>
      </c>
      <c r="I1251" s="2">
        <f t="shared" si="176"/>
        <v>29.187383397212486</v>
      </c>
    </row>
    <row r="1252" spans="1:9" ht="13.5" x14ac:dyDescent="0.25">
      <c r="A1252" s="3">
        <f>TITRES_STAT!B1255</f>
        <v>44137</v>
      </c>
      <c r="B1252" s="5">
        <f>TITRES_STAT!D1255</f>
        <v>1.1299999999999999</v>
      </c>
      <c r="C1252" s="2">
        <f t="shared" si="171"/>
        <v>2.9999999999999805E-2</v>
      </c>
      <c r="D1252" s="2">
        <f t="shared" si="172"/>
        <v>2.9999999999999805E-2</v>
      </c>
      <c r="E1252" s="2">
        <f t="shared" si="173"/>
        <v>0</v>
      </c>
      <c r="F1252" s="2">
        <f t="shared" si="177"/>
        <v>1.0232301609667009E-2</v>
      </c>
      <c r="G1252" s="2">
        <f t="shared" si="177"/>
        <v>1.962610768365269E-2</v>
      </c>
      <c r="H1252" s="2">
        <f t="shared" si="175"/>
        <v>0.52136173787479367</v>
      </c>
      <c r="I1252" s="2">
        <f t="shared" si="176"/>
        <v>34.269413045913026</v>
      </c>
    </row>
    <row r="1253" spans="1:9" ht="13.5" x14ac:dyDescent="0.25">
      <c r="A1253" s="3">
        <f>TITRES_STAT!B1256</f>
        <v>44138</v>
      </c>
      <c r="B1253" s="5">
        <f>TITRES_STAT!D1256</f>
        <v>1.1499999999999999</v>
      </c>
      <c r="C1253" s="2">
        <f t="shared" si="171"/>
        <v>2.0000000000000018E-2</v>
      </c>
      <c r="D1253" s="2">
        <f t="shared" si="172"/>
        <v>2.0000000000000018E-2</v>
      </c>
      <c r="E1253" s="2">
        <f t="shared" si="173"/>
        <v>0</v>
      </c>
      <c r="F1253" s="2">
        <f t="shared" si="177"/>
        <v>1.0929994351833653E-2</v>
      </c>
      <c r="G1253" s="2">
        <f t="shared" si="177"/>
        <v>1.8224242849106068E-2</v>
      </c>
      <c r="H1253" s="2">
        <f t="shared" si="175"/>
        <v>0.5997502580673626</v>
      </c>
      <c r="I1253" s="2">
        <f t="shared" si="176"/>
        <v>37.490242932788334</v>
      </c>
    </row>
    <row r="1254" spans="1:9" ht="13.5" x14ac:dyDescent="0.25">
      <c r="A1254" s="3">
        <f>TITRES_STAT!B1257</f>
        <v>44139</v>
      </c>
      <c r="B1254" s="5">
        <f>TITRES_STAT!D1257</f>
        <v>1.18</v>
      </c>
      <c r="C1254" s="2">
        <f t="shared" si="171"/>
        <v>3.0000000000000027E-2</v>
      </c>
      <c r="D1254" s="2">
        <f t="shared" si="172"/>
        <v>3.0000000000000027E-2</v>
      </c>
      <c r="E1254" s="2">
        <f t="shared" si="173"/>
        <v>0</v>
      </c>
      <c r="F1254" s="2">
        <f t="shared" si="177"/>
        <v>1.2292137612416964E-2</v>
      </c>
      <c r="G1254" s="2">
        <f t="shared" si="177"/>
        <v>1.6922511217027064E-2</v>
      </c>
      <c r="H1254" s="2">
        <f t="shared" si="175"/>
        <v>0.72637786760920453</v>
      </c>
      <c r="I1254" s="2">
        <f t="shared" si="176"/>
        <v>42.075253699535537</v>
      </c>
    </row>
    <row r="1255" spans="1:9" ht="13.5" x14ac:dyDescent="0.25">
      <c r="A1255" s="3">
        <f>TITRES_STAT!B1258</f>
        <v>44140</v>
      </c>
      <c r="B1255" s="5">
        <f>TITRES_STAT!D1258</f>
        <v>1.24</v>
      </c>
      <c r="C1255" s="2">
        <f t="shared" si="171"/>
        <v>6.0000000000000053E-2</v>
      </c>
      <c r="D1255" s="2">
        <f t="shared" si="172"/>
        <v>6.0000000000000053E-2</v>
      </c>
      <c r="E1255" s="2">
        <f t="shared" si="173"/>
        <v>0</v>
      </c>
      <c r="F1255" s="2">
        <f t="shared" si="177"/>
        <v>1.5699842068672899E-2</v>
      </c>
      <c r="G1255" s="2">
        <f t="shared" si="177"/>
        <v>1.5713760415810844E-2</v>
      </c>
      <c r="H1255" s="2">
        <f t="shared" si="175"/>
        <v>0.99911425739163362</v>
      </c>
      <c r="I1255" s="2">
        <f t="shared" si="176"/>
        <v>49.977846623696188</v>
      </c>
    </row>
    <row r="1256" spans="1:9" ht="13.5" x14ac:dyDescent="0.25">
      <c r="A1256" s="3">
        <f>TITRES_STAT!B1259</f>
        <v>44141</v>
      </c>
      <c r="B1256" s="5">
        <f>TITRES_STAT!D1259</f>
        <v>1.21</v>
      </c>
      <c r="C1256" s="2">
        <f t="shared" si="171"/>
        <v>-3.0000000000000027E-2</v>
      </c>
      <c r="D1256" s="2">
        <f t="shared" si="172"/>
        <v>0</v>
      </c>
      <c r="E1256" s="2">
        <f t="shared" si="173"/>
        <v>3.0000000000000027E-2</v>
      </c>
      <c r="F1256" s="2">
        <f t="shared" si="177"/>
        <v>1.4578424778053406E-2</v>
      </c>
      <c r="G1256" s="2">
        <f t="shared" si="177"/>
        <v>1.6734206100395787E-2</v>
      </c>
      <c r="H1256" s="2">
        <f t="shared" si="175"/>
        <v>0.87117516603961309</v>
      </c>
      <c r="I1256" s="2">
        <f t="shared" si="176"/>
        <v>46.557649003191734</v>
      </c>
    </row>
    <row r="1257" spans="1:9" ht="13.5" x14ac:dyDescent="0.25">
      <c r="A1257" s="3">
        <f>TITRES_STAT!B1260</f>
        <v>44144</v>
      </c>
      <c r="B1257" s="5">
        <f>TITRES_STAT!D1260</f>
        <v>1.1499999999999999</v>
      </c>
      <c r="C1257" s="2">
        <f t="shared" si="171"/>
        <v>-6.0000000000000053E-2</v>
      </c>
      <c r="D1257" s="2">
        <f t="shared" si="172"/>
        <v>0</v>
      </c>
      <c r="E1257" s="2">
        <f t="shared" si="173"/>
        <v>6.0000000000000053E-2</v>
      </c>
      <c r="F1257" s="2">
        <f t="shared" si="177"/>
        <v>1.3537108722478163E-2</v>
      </c>
      <c r="G1257" s="2">
        <f t="shared" si="177"/>
        <v>1.9824619950367519E-2</v>
      </c>
      <c r="H1257" s="2">
        <f t="shared" si="175"/>
        <v>0.68284329063403837</v>
      </c>
      <c r="I1257" s="2">
        <f t="shared" si="176"/>
        <v>40.576760440763685</v>
      </c>
    </row>
    <row r="1258" spans="1:9" ht="13.5" x14ac:dyDescent="0.25">
      <c r="A1258" s="3">
        <f>TITRES_STAT!B1261</f>
        <v>44145</v>
      </c>
      <c r="B1258" s="5">
        <f>TITRES_STAT!D1261</f>
        <v>1.21</v>
      </c>
      <c r="C1258" s="2">
        <f t="shared" si="171"/>
        <v>6.0000000000000053E-2</v>
      </c>
      <c r="D1258" s="2">
        <f t="shared" si="172"/>
        <v>6.0000000000000053E-2</v>
      </c>
      <c r="E1258" s="2">
        <f t="shared" si="173"/>
        <v>0</v>
      </c>
      <c r="F1258" s="2">
        <f t="shared" si="177"/>
        <v>1.6855886670872584E-2</v>
      </c>
      <c r="G1258" s="2">
        <f t="shared" si="177"/>
        <v>1.8408575668198413E-2</v>
      </c>
      <c r="H1258" s="2">
        <f t="shared" si="175"/>
        <v>0.91565403943727353</v>
      </c>
      <c r="I1258" s="2">
        <f t="shared" si="176"/>
        <v>47.798507485529505</v>
      </c>
    </row>
    <row r="1259" spans="1:9" ht="13.5" x14ac:dyDescent="0.25">
      <c r="A1259" s="3">
        <f>TITRES_STAT!B1262</f>
        <v>44146</v>
      </c>
      <c r="B1259" s="5">
        <f>TITRES_STAT!D1262</f>
        <v>1.2</v>
      </c>
      <c r="C1259" s="2">
        <f t="shared" si="171"/>
        <v>-1.0000000000000009E-2</v>
      </c>
      <c r="D1259" s="2">
        <f t="shared" si="172"/>
        <v>0</v>
      </c>
      <c r="E1259" s="2">
        <f t="shared" si="173"/>
        <v>1.0000000000000009E-2</v>
      </c>
      <c r="F1259" s="2">
        <f t="shared" si="177"/>
        <v>1.5651894765810255E-2</v>
      </c>
      <c r="G1259" s="2">
        <f t="shared" si="177"/>
        <v>1.7807963120469956E-2</v>
      </c>
      <c r="H1259" s="2">
        <f t="shared" si="175"/>
        <v>0.87892672844872766</v>
      </c>
      <c r="I1259" s="2">
        <f t="shared" si="176"/>
        <v>46.77812684980983</v>
      </c>
    </row>
    <row r="1260" spans="1:9" ht="13.5" x14ac:dyDescent="0.25">
      <c r="A1260" s="3">
        <f>TITRES_STAT!B1263</f>
        <v>44147</v>
      </c>
      <c r="B1260" s="5">
        <f>TITRES_STAT!D1263</f>
        <v>1.25</v>
      </c>
      <c r="C1260" s="2">
        <f t="shared" si="171"/>
        <v>5.0000000000000044E-2</v>
      </c>
      <c r="D1260" s="2">
        <f t="shared" si="172"/>
        <v>5.0000000000000044E-2</v>
      </c>
      <c r="E1260" s="2">
        <f t="shared" si="173"/>
        <v>0</v>
      </c>
      <c r="F1260" s="2">
        <f t="shared" si="177"/>
        <v>1.8105330853966668E-2</v>
      </c>
      <c r="G1260" s="2">
        <f t="shared" si="177"/>
        <v>1.65359657547221E-2</v>
      </c>
      <c r="H1260" s="2">
        <f t="shared" si="175"/>
        <v>1.094906165295874</v>
      </c>
      <c r="I1260" s="2">
        <f t="shared" si="176"/>
        <v>52.265165067249441</v>
      </c>
    </row>
    <row r="1261" spans="1:9" ht="13.5" x14ac:dyDescent="0.25">
      <c r="A1261" s="3">
        <f>TITRES_STAT!B1264</f>
        <v>44148</v>
      </c>
      <c r="B1261" s="5">
        <f>TITRES_STAT!D1264</f>
        <v>1.32</v>
      </c>
      <c r="C1261" s="2">
        <f t="shared" si="171"/>
        <v>7.0000000000000062E-2</v>
      </c>
      <c r="D1261" s="2">
        <f t="shared" si="172"/>
        <v>7.0000000000000062E-2</v>
      </c>
      <c r="E1261" s="2">
        <f t="shared" si="173"/>
        <v>0</v>
      </c>
      <c r="F1261" s="2">
        <f t="shared" ref="F1261:G1276" si="178">((F1260*13)+D1261)/14</f>
        <v>2.1812092935826196E-2</v>
      </c>
      <c r="G1261" s="2">
        <f t="shared" si="178"/>
        <v>1.5354825343670522E-2</v>
      </c>
      <c r="H1261" s="2">
        <f t="shared" si="175"/>
        <v>1.4205367008500329</v>
      </c>
      <c r="I1261" s="2">
        <f t="shared" si="176"/>
        <v>58.686848265972394</v>
      </c>
    </row>
    <row r="1262" spans="1:9" ht="13.5" x14ac:dyDescent="0.25">
      <c r="A1262" s="3">
        <f>TITRES_STAT!B1265</f>
        <v>44151</v>
      </c>
      <c r="B1262" s="5">
        <f>TITRES_STAT!D1265</f>
        <v>1.37</v>
      </c>
      <c r="C1262" s="2">
        <f t="shared" si="171"/>
        <v>5.0000000000000044E-2</v>
      </c>
      <c r="D1262" s="2">
        <f t="shared" si="172"/>
        <v>5.0000000000000044E-2</v>
      </c>
      <c r="E1262" s="2">
        <f t="shared" si="173"/>
        <v>0</v>
      </c>
      <c r="F1262" s="2">
        <f t="shared" si="178"/>
        <v>2.3825514868981469E-2</v>
      </c>
      <c r="G1262" s="2">
        <f t="shared" si="178"/>
        <v>1.4258052104836912E-2</v>
      </c>
      <c r="H1262" s="2">
        <f t="shared" si="175"/>
        <v>1.671021728199386</v>
      </c>
      <c r="I1262" s="2">
        <f t="shared" si="176"/>
        <v>62.561143196909548</v>
      </c>
    </row>
    <row r="1263" spans="1:9" ht="13.5" x14ac:dyDescent="0.25">
      <c r="A1263" s="3">
        <f>TITRES_STAT!B1266</f>
        <v>44152</v>
      </c>
      <c r="B1263" s="5">
        <f>TITRES_STAT!D1266</f>
        <v>1.43</v>
      </c>
      <c r="C1263" s="2">
        <f t="shared" si="171"/>
        <v>5.9999999999999831E-2</v>
      </c>
      <c r="D1263" s="2">
        <f t="shared" si="172"/>
        <v>5.9999999999999831E-2</v>
      </c>
      <c r="E1263" s="2">
        <f t="shared" si="173"/>
        <v>0</v>
      </c>
      <c r="F1263" s="2">
        <f t="shared" si="178"/>
        <v>2.6409406664054207E-2</v>
      </c>
      <c r="G1263" s="2">
        <f t="shared" si="178"/>
        <v>1.3239619811634276E-2</v>
      </c>
      <c r="H1263" s="2">
        <f t="shared" si="175"/>
        <v>1.994725455850856</v>
      </c>
      <c r="I1263" s="2">
        <f t="shared" si="176"/>
        <v>66.60795739902369</v>
      </c>
    </row>
    <row r="1264" spans="1:9" ht="13.5" x14ac:dyDescent="0.25">
      <c r="A1264" s="3">
        <f>TITRES_STAT!B1267</f>
        <v>44153</v>
      </c>
      <c r="B1264" s="5">
        <f>TITRES_STAT!D1267</f>
        <v>1.51</v>
      </c>
      <c r="C1264" s="2">
        <f t="shared" si="171"/>
        <v>8.0000000000000071E-2</v>
      </c>
      <c r="D1264" s="2">
        <f t="shared" si="172"/>
        <v>8.0000000000000071E-2</v>
      </c>
      <c r="E1264" s="2">
        <f t="shared" si="173"/>
        <v>0</v>
      </c>
      <c r="F1264" s="2">
        <f t="shared" si="178"/>
        <v>3.0237306188050341E-2</v>
      </c>
      <c r="G1264" s="2">
        <f t="shared" si="178"/>
        <v>1.2293932682231829E-2</v>
      </c>
      <c r="H1264" s="2">
        <f t="shared" si="175"/>
        <v>2.4595308083760461</v>
      </c>
      <c r="I1264" s="2">
        <f t="shared" si="176"/>
        <v>71.094346158766697</v>
      </c>
    </row>
    <row r="1265" spans="1:9" ht="13.5" x14ac:dyDescent="0.25">
      <c r="A1265" s="3">
        <f>TITRES_STAT!B1268</f>
        <v>44154</v>
      </c>
      <c r="B1265" s="5">
        <f>TITRES_STAT!D1268</f>
        <v>1.57</v>
      </c>
      <c r="C1265" s="2">
        <f t="shared" si="171"/>
        <v>6.0000000000000053E-2</v>
      </c>
      <c r="D1265" s="2">
        <f t="shared" si="172"/>
        <v>6.0000000000000053E-2</v>
      </c>
      <c r="E1265" s="2">
        <f t="shared" si="173"/>
        <v>0</v>
      </c>
      <c r="F1265" s="2">
        <f t="shared" si="178"/>
        <v>3.236321288890389E-2</v>
      </c>
      <c r="G1265" s="2">
        <f t="shared" si="178"/>
        <v>1.1415794633500984E-2</v>
      </c>
      <c r="H1265" s="2">
        <f t="shared" si="175"/>
        <v>2.8349505161848532</v>
      </c>
      <c r="I1265" s="2">
        <f t="shared" si="176"/>
        <v>73.924044240475993</v>
      </c>
    </row>
    <row r="1266" spans="1:9" ht="13.5" x14ac:dyDescent="0.25">
      <c r="A1266" s="3">
        <f>TITRES_STAT!B1269</f>
        <v>44155</v>
      </c>
      <c r="B1266" s="5">
        <f>TITRES_STAT!D1269</f>
        <v>1.64</v>
      </c>
      <c r="C1266" s="2">
        <f t="shared" si="171"/>
        <v>6.999999999999984E-2</v>
      </c>
      <c r="D1266" s="2">
        <f t="shared" si="172"/>
        <v>6.999999999999984E-2</v>
      </c>
      <c r="E1266" s="2">
        <f t="shared" si="173"/>
        <v>0</v>
      </c>
      <c r="F1266" s="2">
        <f t="shared" si="178"/>
        <v>3.5051554825410745E-2</v>
      </c>
      <c r="G1266" s="2">
        <f t="shared" si="178"/>
        <v>1.0600380731108057E-2</v>
      </c>
      <c r="H1266" s="2">
        <f t="shared" si="175"/>
        <v>3.3066316875343786</v>
      </c>
      <c r="I1266" s="2">
        <f t="shared" si="176"/>
        <v>76.779997163571764</v>
      </c>
    </row>
    <row r="1267" spans="1:9" ht="13.5" x14ac:dyDescent="0.25">
      <c r="A1267" s="3">
        <f>TITRES_STAT!B1270</f>
        <v>44158</v>
      </c>
      <c r="B1267" s="5">
        <f>TITRES_STAT!D1270</f>
        <v>1.73</v>
      </c>
      <c r="C1267" s="2">
        <f t="shared" si="171"/>
        <v>9.000000000000008E-2</v>
      </c>
      <c r="D1267" s="2">
        <f t="shared" si="172"/>
        <v>9.000000000000008E-2</v>
      </c>
      <c r="E1267" s="2">
        <f t="shared" si="173"/>
        <v>0</v>
      </c>
      <c r="F1267" s="2">
        <f t="shared" si="178"/>
        <v>3.8976443766452838E-2</v>
      </c>
      <c r="G1267" s="2">
        <f t="shared" si="178"/>
        <v>9.8432106788860531E-3</v>
      </c>
      <c r="H1267" s="2">
        <f t="shared" si="175"/>
        <v>3.9597286940183389</v>
      </c>
      <c r="I1267" s="2">
        <f t="shared" si="176"/>
        <v>79.837606818976894</v>
      </c>
    </row>
    <row r="1268" spans="1:9" ht="13.5" x14ac:dyDescent="0.25">
      <c r="A1268" s="3">
        <f>TITRES_STAT!B1271</f>
        <v>44159</v>
      </c>
      <c r="B1268" s="5">
        <f>TITRES_STAT!D1271</f>
        <v>1.81</v>
      </c>
      <c r="C1268" s="2">
        <f t="shared" si="171"/>
        <v>8.0000000000000071E-2</v>
      </c>
      <c r="D1268" s="2">
        <f t="shared" si="172"/>
        <v>8.0000000000000071E-2</v>
      </c>
      <c r="E1268" s="2">
        <f t="shared" si="173"/>
        <v>0</v>
      </c>
      <c r="F1268" s="2">
        <f t="shared" si="178"/>
        <v>4.1906697783134779E-2</v>
      </c>
      <c r="G1268" s="2">
        <f t="shared" si="178"/>
        <v>9.1401242018227646E-3</v>
      </c>
      <c r="H1268" s="2">
        <f t="shared" si="175"/>
        <v>4.584915572020078</v>
      </c>
      <c r="I1268" s="2">
        <f t="shared" si="176"/>
        <v>82.094626371615902</v>
      </c>
    </row>
    <row r="1269" spans="1:9" ht="13.5" x14ac:dyDescent="0.25">
      <c r="A1269" s="3">
        <f>TITRES_STAT!B1272</f>
        <v>44160</v>
      </c>
      <c r="B1269" s="5">
        <f>TITRES_STAT!D1272</f>
        <v>1.83</v>
      </c>
      <c r="C1269" s="2">
        <f t="shared" si="171"/>
        <v>2.0000000000000018E-2</v>
      </c>
      <c r="D1269" s="2">
        <f t="shared" si="172"/>
        <v>2.0000000000000018E-2</v>
      </c>
      <c r="E1269" s="2">
        <f t="shared" si="173"/>
        <v>0</v>
      </c>
      <c r="F1269" s="2">
        <f t="shared" si="178"/>
        <v>4.0341933655768006E-2</v>
      </c>
      <c r="G1269" s="2">
        <f t="shared" si="178"/>
        <v>8.4872581874068532E-3</v>
      </c>
      <c r="H1269" s="2">
        <f t="shared" si="175"/>
        <v>4.7532351160974686</v>
      </c>
      <c r="I1269" s="2">
        <f t="shared" si="176"/>
        <v>82.61847500023049</v>
      </c>
    </row>
    <row r="1270" spans="1:9" ht="13.5" x14ac:dyDescent="0.25">
      <c r="A1270" s="3">
        <f>TITRES_STAT!B1273</f>
        <v>44161</v>
      </c>
      <c r="B1270" s="5">
        <f>TITRES_STAT!D1273</f>
        <v>1.8</v>
      </c>
      <c r="C1270" s="2">
        <f t="shared" si="171"/>
        <v>-3.0000000000000027E-2</v>
      </c>
      <c r="D1270" s="2">
        <f t="shared" si="172"/>
        <v>0</v>
      </c>
      <c r="E1270" s="2">
        <f t="shared" si="173"/>
        <v>3.0000000000000027E-2</v>
      </c>
      <c r="F1270" s="2">
        <f t="shared" si="178"/>
        <v>3.7460366966070295E-2</v>
      </c>
      <c r="G1270" s="2">
        <f t="shared" si="178"/>
        <v>1.002388260259208E-2</v>
      </c>
      <c r="H1270" s="2">
        <f t="shared" si="175"/>
        <v>3.7371115017232346</v>
      </c>
      <c r="I1270" s="2">
        <f t="shared" si="176"/>
        <v>78.890089464091631</v>
      </c>
    </row>
    <row r="1271" spans="1:9" ht="13.5" x14ac:dyDescent="0.25">
      <c r="A1271" s="3">
        <f>TITRES_STAT!B1274</f>
        <v>44162</v>
      </c>
      <c r="B1271" s="5">
        <f>TITRES_STAT!D1274</f>
        <v>1.8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3.4784626468493847E-2</v>
      </c>
      <c r="G1271" s="2">
        <f t="shared" si="178"/>
        <v>9.3078909881212177E-3</v>
      </c>
      <c r="H1271" s="2">
        <f t="shared" si="175"/>
        <v>3.7371115017232346</v>
      </c>
      <c r="I1271" s="2">
        <f t="shared" si="176"/>
        <v>78.890089464091631</v>
      </c>
    </row>
    <row r="1272" spans="1:9" ht="13.5" x14ac:dyDescent="0.25">
      <c r="A1272" s="3">
        <f>TITRES_STAT!B1275</f>
        <v>44165</v>
      </c>
      <c r="B1272" s="5">
        <f>TITRES_STAT!D1275</f>
        <v>1.78</v>
      </c>
      <c r="C1272" s="2">
        <f t="shared" si="171"/>
        <v>-2.0000000000000018E-2</v>
      </c>
      <c r="D1272" s="2">
        <f t="shared" si="172"/>
        <v>0</v>
      </c>
      <c r="E1272" s="2">
        <f t="shared" si="173"/>
        <v>2.0000000000000018E-2</v>
      </c>
      <c r="F1272" s="2">
        <f t="shared" si="178"/>
        <v>3.2300010292172859E-2</v>
      </c>
      <c r="G1272" s="2">
        <f t="shared" si="178"/>
        <v>1.0071613060398275E-2</v>
      </c>
      <c r="H1272" s="2">
        <f t="shared" si="175"/>
        <v>3.2070344738696281</v>
      </c>
      <c r="I1272" s="2">
        <f t="shared" si="176"/>
        <v>76.230287481333605</v>
      </c>
    </row>
    <row r="1273" spans="1:9" ht="13.5" x14ac:dyDescent="0.25">
      <c r="A1273" s="3">
        <f>TITRES_STAT!B1276</f>
        <v>44166</v>
      </c>
      <c r="B1273" s="5">
        <f>TITRES_STAT!D1276</f>
        <v>1.83</v>
      </c>
      <c r="C1273" s="2">
        <f t="shared" si="171"/>
        <v>5.0000000000000044E-2</v>
      </c>
      <c r="D1273" s="2">
        <f t="shared" si="172"/>
        <v>5.0000000000000044E-2</v>
      </c>
      <c r="E1273" s="2">
        <f t="shared" si="173"/>
        <v>0</v>
      </c>
      <c r="F1273" s="2">
        <f t="shared" si="178"/>
        <v>3.3564295271303377E-2</v>
      </c>
      <c r="G1273" s="2">
        <f t="shared" si="178"/>
        <v>9.3522121275126831E-3</v>
      </c>
      <c r="H1273" s="2">
        <f t="shared" si="175"/>
        <v>3.5889150944900718</v>
      </c>
      <c r="I1273" s="2">
        <f t="shared" si="176"/>
        <v>78.208356890265762</v>
      </c>
    </row>
    <row r="1274" spans="1:9" ht="13.5" x14ac:dyDescent="0.25">
      <c r="A1274" s="3">
        <f>TITRES_STAT!B1277</f>
        <v>44167</v>
      </c>
      <c r="B1274" s="5">
        <f>TITRES_STAT!D1277</f>
        <v>1.83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3.1166845609067424E-2</v>
      </c>
      <c r="G1274" s="2">
        <f t="shared" si="178"/>
        <v>8.6841969755474917E-3</v>
      </c>
      <c r="H1274" s="2">
        <f t="shared" si="175"/>
        <v>3.5889150944900718</v>
      </c>
      <c r="I1274" s="2">
        <f t="shared" si="176"/>
        <v>78.208356890265762</v>
      </c>
    </row>
    <row r="1275" spans="1:9" ht="13.5" x14ac:dyDescent="0.25">
      <c r="A1275" s="3">
        <f>TITRES_STAT!B1278</f>
        <v>44168</v>
      </c>
      <c r="B1275" s="5">
        <f>TITRES_STAT!D1278</f>
        <v>1.91</v>
      </c>
      <c r="C1275" s="2">
        <f t="shared" si="171"/>
        <v>7.9999999999999849E-2</v>
      </c>
      <c r="D1275" s="2">
        <f t="shared" si="172"/>
        <v>7.9999999999999849E-2</v>
      </c>
      <c r="E1275" s="2">
        <f t="shared" si="173"/>
        <v>0</v>
      </c>
      <c r="F1275" s="2">
        <f t="shared" si="178"/>
        <v>3.4654928065562599E-2</v>
      </c>
      <c r="G1275" s="2">
        <f t="shared" si="178"/>
        <v>8.0638971915798132E-3</v>
      </c>
      <c r="H1275" s="2">
        <f t="shared" si="175"/>
        <v>4.2975409088484779</v>
      </c>
      <c r="I1275" s="2">
        <f t="shared" si="176"/>
        <v>81.123317078501444</v>
      </c>
    </row>
    <row r="1276" spans="1:9" ht="13.5" x14ac:dyDescent="0.25">
      <c r="A1276" s="3">
        <f>TITRES_STAT!B1279</f>
        <v>44169</v>
      </c>
      <c r="B1276" s="5">
        <f>TITRES_STAT!D1279</f>
        <v>1.99</v>
      </c>
      <c r="C1276" s="2">
        <f t="shared" si="171"/>
        <v>8.0000000000000071E-2</v>
      </c>
      <c r="D1276" s="2">
        <f t="shared" si="172"/>
        <v>8.0000000000000071E-2</v>
      </c>
      <c r="E1276" s="2">
        <f t="shared" si="173"/>
        <v>0</v>
      </c>
      <c r="F1276" s="2">
        <f t="shared" si="178"/>
        <v>3.789386177516528E-2</v>
      </c>
      <c r="G1276" s="2">
        <f t="shared" si="178"/>
        <v>7.4879045350383982E-3</v>
      </c>
      <c r="H1276" s="2">
        <f t="shared" si="175"/>
        <v>5.0606764012344554</v>
      </c>
      <c r="I1276" s="2">
        <f t="shared" si="176"/>
        <v>83.500191500138214</v>
      </c>
    </row>
    <row r="1277" spans="1:9" ht="13.5" x14ac:dyDescent="0.25">
      <c r="A1277" s="3">
        <f>TITRES_STAT!B1280</f>
        <v>44172</v>
      </c>
      <c r="B1277" s="5">
        <f>TITRES_STAT!D1280</f>
        <v>2.11</v>
      </c>
      <c r="C1277" s="2">
        <f t="shared" si="171"/>
        <v>0.11999999999999988</v>
      </c>
      <c r="D1277" s="2">
        <f t="shared" si="172"/>
        <v>0.11999999999999988</v>
      </c>
      <c r="E1277" s="2">
        <f t="shared" si="173"/>
        <v>0</v>
      </c>
      <c r="F1277" s="2">
        <f t="shared" ref="F1277:G1292" si="179">((F1276*13)+D1277)/14</f>
        <v>4.3758585934082044E-2</v>
      </c>
      <c r="G1277" s="2">
        <f t="shared" si="179"/>
        <v>6.9530542111070842E-3</v>
      </c>
      <c r="H1277" s="2">
        <f t="shared" si="175"/>
        <v>6.2934337350887244</v>
      </c>
      <c r="I1277" s="2">
        <f t="shared" si="176"/>
        <v>86.289037011620493</v>
      </c>
    </row>
    <row r="1278" spans="1:9" ht="13.5" x14ac:dyDescent="0.25">
      <c r="A1278" s="3">
        <f>TITRES_STAT!B1281</f>
        <v>44173</v>
      </c>
      <c r="B1278" s="5">
        <f>TITRES_STAT!D1281</f>
        <v>2.23</v>
      </c>
      <c r="C1278" s="2">
        <f t="shared" si="171"/>
        <v>0.12000000000000011</v>
      </c>
      <c r="D1278" s="2">
        <f t="shared" si="172"/>
        <v>0.12000000000000011</v>
      </c>
      <c r="E1278" s="2">
        <f t="shared" si="173"/>
        <v>0</v>
      </c>
      <c r="F1278" s="2">
        <f t="shared" si="179"/>
        <v>4.9204401224504764E-2</v>
      </c>
      <c r="G1278" s="2">
        <f t="shared" si="179"/>
        <v>6.4564074817422918E-3</v>
      </c>
      <c r="H1278" s="2">
        <f t="shared" si="175"/>
        <v>7.6210185561625554</v>
      </c>
      <c r="I1278" s="2">
        <f t="shared" si="176"/>
        <v>88.400442552287856</v>
      </c>
    </row>
    <row r="1279" spans="1:9" ht="13.5" x14ac:dyDescent="0.25">
      <c r="A1279" s="3">
        <f>TITRES_STAT!B1282</f>
        <v>44174</v>
      </c>
      <c r="B1279" s="5">
        <f>TITRES_STAT!D1282</f>
        <v>2.27</v>
      </c>
      <c r="C1279" s="2">
        <f t="shared" si="171"/>
        <v>4.0000000000000036E-2</v>
      </c>
      <c r="D1279" s="2">
        <f t="shared" si="172"/>
        <v>4.0000000000000036E-2</v>
      </c>
      <c r="E1279" s="2">
        <f t="shared" si="173"/>
        <v>0</v>
      </c>
      <c r="F1279" s="2">
        <f t="shared" si="179"/>
        <v>4.8546943994183002E-2</v>
      </c>
      <c r="G1279" s="2">
        <f t="shared" si="179"/>
        <v>5.9952355187607E-3</v>
      </c>
      <c r="H1279" s="2">
        <f t="shared" si="175"/>
        <v>8.097587466291623</v>
      </c>
      <c r="I1279" s="2">
        <f t="shared" si="176"/>
        <v>89.008074902217757</v>
      </c>
    </row>
    <row r="1280" spans="1:9" ht="13.5" x14ac:dyDescent="0.25">
      <c r="A1280" s="3">
        <f>TITRES_STAT!B1283</f>
        <v>44175</v>
      </c>
      <c r="B1280" s="5">
        <f>TITRES_STAT!D1283</f>
        <v>2.29</v>
      </c>
      <c r="C1280" s="2">
        <f t="shared" si="171"/>
        <v>2.0000000000000018E-2</v>
      </c>
      <c r="D1280" s="2">
        <f t="shared" si="172"/>
        <v>2.0000000000000018E-2</v>
      </c>
      <c r="E1280" s="2">
        <f t="shared" si="173"/>
        <v>0</v>
      </c>
      <c r="F1280" s="2">
        <f t="shared" si="179"/>
        <v>4.6507876566027076E-2</v>
      </c>
      <c r="G1280" s="2">
        <f t="shared" si="179"/>
        <v>5.567004410277793E-3</v>
      </c>
      <c r="H1280" s="2">
        <f t="shared" si="175"/>
        <v>8.3542014948226591</v>
      </c>
      <c r="I1280" s="2">
        <f t="shared" si="176"/>
        <v>89.309616640677689</v>
      </c>
    </row>
    <row r="1281" spans="1:9" ht="13.5" x14ac:dyDescent="0.25">
      <c r="A1281" s="3">
        <f>TITRES_STAT!B1284</f>
        <v>44176</v>
      </c>
      <c r="B1281" s="5">
        <f>TITRES_STAT!D1284</f>
        <v>2.39</v>
      </c>
      <c r="C1281" s="2">
        <f t="shared" si="171"/>
        <v>0.10000000000000009</v>
      </c>
      <c r="D1281" s="2">
        <f t="shared" si="172"/>
        <v>0.10000000000000009</v>
      </c>
      <c r="E1281" s="2">
        <f t="shared" si="173"/>
        <v>0</v>
      </c>
      <c r="F1281" s="2">
        <f t="shared" si="179"/>
        <v>5.0328742525596583E-2</v>
      </c>
      <c r="G1281" s="2">
        <f t="shared" si="179"/>
        <v>5.1693612381150935E-3</v>
      </c>
      <c r="H1281" s="2">
        <f t="shared" si="175"/>
        <v>9.7359693407590093</v>
      </c>
      <c r="I1281" s="2">
        <f t="shared" si="176"/>
        <v>90.685517364477661</v>
      </c>
    </row>
    <row r="1282" spans="1:9" ht="13.5" x14ac:dyDescent="0.25">
      <c r="A1282" s="3">
        <f>TITRES_STAT!B1285</f>
        <v>44179</v>
      </c>
      <c r="B1282" s="5">
        <f>TITRES_STAT!D1285</f>
        <v>2.38</v>
      </c>
      <c r="C1282" s="2">
        <f t="shared" si="171"/>
        <v>-1.0000000000000231E-2</v>
      </c>
      <c r="D1282" s="2">
        <f t="shared" si="172"/>
        <v>0</v>
      </c>
      <c r="E1282" s="2">
        <f t="shared" si="173"/>
        <v>1.0000000000000231E-2</v>
      </c>
      <c r="F1282" s="2">
        <f t="shared" si="179"/>
        <v>4.6733832345196832E-2</v>
      </c>
      <c r="G1282" s="2">
        <f t="shared" si="179"/>
        <v>5.5144068639640317E-3</v>
      </c>
      <c r="H1282" s="2">
        <f t="shared" si="175"/>
        <v>8.474861122525553</v>
      </c>
      <c r="I1282" s="2">
        <f t="shared" si="176"/>
        <v>89.445755594004453</v>
      </c>
    </row>
    <row r="1283" spans="1:9" ht="13.5" x14ac:dyDescent="0.25">
      <c r="A1283" s="3">
        <f>TITRES_STAT!B1286</f>
        <v>44180</v>
      </c>
      <c r="B1283" s="5">
        <f>TITRES_STAT!D1286</f>
        <v>2.4500000000000002</v>
      </c>
      <c r="C1283" s="2">
        <f t="shared" ref="C1283:C1346" si="180">B1283-B1282</f>
        <v>7.0000000000000284E-2</v>
      </c>
      <c r="D1283" s="2">
        <f t="shared" ref="D1283:D1346" si="181">IF(C1283&gt;0,C1283,0)</f>
        <v>7.0000000000000284E-2</v>
      </c>
      <c r="E1283" s="2">
        <f t="shared" ref="E1283:E1346" si="182">IF(C1283&lt;0,-C1283,0)</f>
        <v>0</v>
      </c>
      <c r="F1283" s="2">
        <f t="shared" si="179"/>
        <v>4.8395701463397077E-2</v>
      </c>
      <c r="G1283" s="2">
        <f t="shared" si="179"/>
        <v>5.1205206593951729E-3</v>
      </c>
      <c r="H1283" s="2">
        <f t="shared" si="175"/>
        <v>9.4513243247247232</v>
      </c>
      <c r="I1283" s="2">
        <f t="shared" si="176"/>
        <v>90.431834579716394</v>
      </c>
    </row>
    <row r="1284" spans="1:9" ht="13.5" x14ac:dyDescent="0.25">
      <c r="A1284" s="3">
        <f>TITRES_STAT!B1287</f>
        <v>44181</v>
      </c>
      <c r="B1284" s="5">
        <f>TITRES_STAT!D1287</f>
        <v>2.59</v>
      </c>
      <c r="C1284" s="2">
        <f t="shared" si="180"/>
        <v>0.13999999999999968</v>
      </c>
      <c r="D1284" s="2">
        <f t="shared" si="181"/>
        <v>0.13999999999999968</v>
      </c>
      <c r="E1284" s="2">
        <f t="shared" si="182"/>
        <v>0</v>
      </c>
      <c r="F1284" s="2">
        <f t="shared" si="179"/>
        <v>5.4938865644582981E-2</v>
      </c>
      <c r="G1284" s="2">
        <f t="shared" si="179"/>
        <v>4.7547691837240896E-3</v>
      </c>
      <c r="H1284" s="2">
        <f t="shared" si="175"/>
        <v>11.554475837153692</v>
      </c>
      <c r="I1284" s="2">
        <f t="shared" si="176"/>
        <v>92.034713253096541</v>
      </c>
    </row>
    <row r="1285" spans="1:9" ht="13.5" x14ac:dyDescent="0.25">
      <c r="A1285" s="3">
        <f>TITRES_STAT!B1288</f>
        <v>44182</v>
      </c>
      <c r="B1285" s="5">
        <f>TITRES_STAT!D1288</f>
        <v>2.74</v>
      </c>
      <c r="C1285" s="2">
        <f t="shared" si="180"/>
        <v>0.15000000000000036</v>
      </c>
      <c r="D1285" s="2">
        <f t="shared" si="181"/>
        <v>0.15000000000000036</v>
      </c>
      <c r="E1285" s="2">
        <f t="shared" si="182"/>
        <v>0</v>
      </c>
      <c r="F1285" s="2">
        <f t="shared" si="179"/>
        <v>6.1728946669969934E-2</v>
      </c>
      <c r="G1285" s="2">
        <f t="shared" si="179"/>
        <v>4.4151428134580834E-3</v>
      </c>
      <c r="H1285" s="2">
        <f t="shared" si="175"/>
        <v>13.981189120725592</v>
      </c>
      <c r="I1285" s="2">
        <f t="shared" si="176"/>
        <v>93.324962444959993</v>
      </c>
    </row>
    <row r="1286" spans="1:9" ht="13.5" x14ac:dyDescent="0.25">
      <c r="A1286" s="3">
        <f>TITRES_STAT!B1289</f>
        <v>44183</v>
      </c>
      <c r="B1286" s="5">
        <f>TITRES_STAT!D1289</f>
        <v>2.84</v>
      </c>
      <c r="C1286" s="2">
        <f t="shared" si="180"/>
        <v>9.9999999999999645E-2</v>
      </c>
      <c r="D1286" s="2">
        <f t="shared" si="181"/>
        <v>9.9999999999999645E-2</v>
      </c>
      <c r="E1286" s="2">
        <f t="shared" si="182"/>
        <v>0</v>
      </c>
      <c r="F1286" s="2">
        <f t="shared" si="179"/>
        <v>6.4462593336400628E-2</v>
      </c>
      <c r="G1286" s="2">
        <f t="shared" si="179"/>
        <v>4.0997754696396492E-3</v>
      </c>
      <c r="H1286" s="2">
        <f t="shared" si="175"/>
        <v>15.723444811495149</v>
      </c>
      <c r="I1286" s="2">
        <f t="shared" si="176"/>
        <v>94.020370735384418</v>
      </c>
    </row>
    <row r="1287" spans="1:9" ht="13.5" x14ac:dyDescent="0.25">
      <c r="A1287" s="3">
        <f>TITRES_STAT!B1290</f>
        <v>44186</v>
      </c>
      <c r="B1287" s="5">
        <f>TITRES_STAT!D1290</f>
        <v>3.01</v>
      </c>
      <c r="C1287" s="2">
        <f t="shared" si="180"/>
        <v>0.16999999999999993</v>
      </c>
      <c r="D1287" s="2">
        <f t="shared" si="181"/>
        <v>0.16999999999999993</v>
      </c>
      <c r="E1287" s="2">
        <f t="shared" si="182"/>
        <v>0</v>
      </c>
      <c r="F1287" s="2">
        <f t="shared" si="179"/>
        <v>7.2000979526657724E-2</v>
      </c>
      <c r="G1287" s="2">
        <f t="shared" si="179"/>
        <v>3.8069343646653887E-3</v>
      </c>
      <c r="H1287" s="2">
        <f t="shared" si="175"/>
        <v>18.913112922288658</v>
      </c>
      <c r="I1287" s="2">
        <f t="shared" si="176"/>
        <v>94.978183451766071</v>
      </c>
    </row>
    <row r="1288" spans="1:9" ht="13.5" x14ac:dyDescent="0.25">
      <c r="A1288" s="3">
        <f>TITRES_STAT!B1291</f>
        <v>44187</v>
      </c>
      <c r="B1288" s="5">
        <f>TITRES_STAT!D1291</f>
        <v>3.1</v>
      </c>
      <c r="C1288" s="2">
        <f t="shared" si="180"/>
        <v>9.0000000000000302E-2</v>
      </c>
      <c r="D1288" s="2">
        <f t="shared" si="181"/>
        <v>9.0000000000000302E-2</v>
      </c>
      <c r="E1288" s="2">
        <f t="shared" si="182"/>
        <v>0</v>
      </c>
      <c r="F1288" s="2">
        <f t="shared" si="179"/>
        <v>7.3286623846182203E-2</v>
      </c>
      <c r="G1288" s="2">
        <f t="shared" si="179"/>
        <v>3.5350104814750039E-3</v>
      </c>
      <c r="H1288" s="2">
        <f t="shared" si="175"/>
        <v>20.731656732062341</v>
      </c>
      <c r="I1288" s="2">
        <f t="shared" si="176"/>
        <v>95.398418020635191</v>
      </c>
    </row>
    <row r="1289" spans="1:9" ht="13.5" x14ac:dyDescent="0.25">
      <c r="A1289" s="3">
        <f>TITRES_STAT!B1292</f>
        <v>44188</v>
      </c>
      <c r="B1289" s="5">
        <f>TITRES_STAT!D1292</f>
        <v>3.2</v>
      </c>
      <c r="C1289" s="2">
        <f t="shared" si="180"/>
        <v>0.10000000000000009</v>
      </c>
      <c r="D1289" s="2">
        <f t="shared" si="181"/>
        <v>0.10000000000000009</v>
      </c>
      <c r="E1289" s="2">
        <f t="shared" si="182"/>
        <v>0</v>
      </c>
      <c r="F1289" s="2">
        <f t="shared" si="179"/>
        <v>7.5194722142883474E-2</v>
      </c>
      <c r="G1289" s="2">
        <f t="shared" si="179"/>
        <v>3.2825097327982178E-3</v>
      </c>
      <c r="H1289" s="2">
        <f t="shared" si="175"/>
        <v>22.907692059996656</v>
      </c>
      <c r="I1289" s="2">
        <f t="shared" si="176"/>
        <v>95.817245773910386</v>
      </c>
    </row>
    <row r="1290" spans="1:9" ht="13.5" x14ac:dyDescent="0.25">
      <c r="A1290" s="3">
        <f>TITRES_STAT!B1293</f>
        <v>44189</v>
      </c>
      <c r="B1290" s="5">
        <f>TITRES_STAT!D1293</f>
        <v>3.2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6.9823670561248941E-2</v>
      </c>
      <c r="G1290" s="2">
        <f t="shared" si="179"/>
        <v>3.0480447518840591E-3</v>
      </c>
      <c r="H1290" s="2">
        <f t="shared" si="175"/>
        <v>22.907692059996656</v>
      </c>
      <c r="I1290" s="2">
        <f t="shared" si="176"/>
        <v>95.817245773910386</v>
      </c>
    </row>
    <row r="1291" spans="1:9" ht="13.5" x14ac:dyDescent="0.25">
      <c r="A1291" s="3">
        <f>TITRES_STAT!B1294</f>
        <v>44190</v>
      </c>
      <c r="B1291" s="5">
        <f>TITRES_STAT!D1294</f>
        <v>3.11</v>
      </c>
      <c r="C1291" s="2">
        <f t="shared" si="180"/>
        <v>-9.0000000000000302E-2</v>
      </c>
      <c r="D1291" s="2">
        <f t="shared" si="181"/>
        <v>0</v>
      </c>
      <c r="E1291" s="2">
        <f t="shared" si="182"/>
        <v>9.0000000000000302E-2</v>
      </c>
      <c r="F1291" s="2">
        <f t="shared" si="179"/>
        <v>6.4836265521159731E-2</v>
      </c>
      <c r="G1291" s="2">
        <f t="shared" si="179"/>
        <v>9.2588986981780759E-3</v>
      </c>
      <c r="H1291" s="2">
        <f t="shared" si="175"/>
        <v>7.0025893612938992</v>
      </c>
      <c r="I1291" s="2">
        <f t="shared" si="176"/>
        <v>87.50404456791577</v>
      </c>
    </row>
    <row r="1292" spans="1:9" ht="13.5" x14ac:dyDescent="0.25">
      <c r="A1292" s="3">
        <f>TITRES_STAT!B1295</f>
        <v>44193</v>
      </c>
      <c r="B1292" s="5">
        <f>TITRES_STAT!D1295</f>
        <v>2.93</v>
      </c>
      <c r="C1292" s="2">
        <f t="shared" si="180"/>
        <v>-0.17999999999999972</v>
      </c>
      <c r="D1292" s="2">
        <f t="shared" si="181"/>
        <v>0</v>
      </c>
      <c r="E1292" s="2">
        <f t="shared" si="182"/>
        <v>0.17999999999999972</v>
      </c>
      <c r="F1292" s="2">
        <f t="shared" si="179"/>
        <v>6.0205103698219749E-2</v>
      </c>
      <c r="G1292" s="2">
        <f t="shared" si="179"/>
        <v>2.1454691648308193E-2</v>
      </c>
      <c r="H1292" s="2">
        <f t="shared" si="175"/>
        <v>2.8061509661905215</v>
      </c>
      <c r="I1292" s="2">
        <f t="shared" si="176"/>
        <v>73.726738406257326</v>
      </c>
    </row>
    <row r="1293" spans="1:9" ht="13.5" x14ac:dyDescent="0.25">
      <c r="A1293" s="3">
        <f>TITRES_STAT!B1296</f>
        <v>44194</v>
      </c>
      <c r="B1293" s="5">
        <f>TITRES_STAT!D1296</f>
        <v>2.93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5.5904739148346913E-2</v>
      </c>
      <c r="G1293" s="2">
        <f t="shared" si="183"/>
        <v>1.9922213673429036E-2</v>
      </c>
      <c r="H1293" s="2">
        <f t="shared" si="175"/>
        <v>2.806150966190522</v>
      </c>
      <c r="I1293" s="2">
        <f t="shared" si="176"/>
        <v>73.726738406257326</v>
      </c>
    </row>
    <row r="1294" spans="1:9" ht="13.5" x14ac:dyDescent="0.25">
      <c r="A1294" s="3">
        <f>TITRES_STAT!B1297</f>
        <v>44195</v>
      </c>
      <c r="B1294" s="5">
        <f>TITRES_STAT!D1297</f>
        <v>2.86</v>
      </c>
      <c r="C1294" s="2">
        <f t="shared" si="180"/>
        <v>-7.0000000000000284E-2</v>
      </c>
      <c r="D1294" s="2">
        <f t="shared" si="181"/>
        <v>0</v>
      </c>
      <c r="E1294" s="2">
        <f t="shared" si="182"/>
        <v>7.0000000000000284E-2</v>
      </c>
      <c r="F1294" s="2">
        <f t="shared" si="183"/>
        <v>5.1911543494893561E-2</v>
      </c>
      <c r="G1294" s="2">
        <f t="shared" si="183"/>
        <v>2.3499198411041266E-2</v>
      </c>
      <c r="H1294" s="2">
        <f t="shared" si="175"/>
        <v>2.2090772028420576</v>
      </c>
      <c r="I1294" s="2">
        <f t="shared" si="176"/>
        <v>68.838393818809678</v>
      </c>
    </row>
    <row r="1295" spans="1:9" ht="13.5" x14ac:dyDescent="0.25">
      <c r="A1295" s="3">
        <f>TITRES_STAT!B1298</f>
        <v>44196</v>
      </c>
      <c r="B1295" s="5">
        <f>TITRES_STAT!D1298</f>
        <v>2.77</v>
      </c>
      <c r="C1295" s="2">
        <f t="shared" si="180"/>
        <v>-8.9999999999999858E-2</v>
      </c>
      <c r="D1295" s="2">
        <f t="shared" si="181"/>
        <v>0</v>
      </c>
      <c r="E1295" s="2">
        <f t="shared" si="182"/>
        <v>8.9999999999999858E-2</v>
      </c>
      <c r="F1295" s="2">
        <f t="shared" si="183"/>
        <v>4.8203576102401162E-2</v>
      </c>
      <c r="G1295" s="2">
        <f t="shared" si="183"/>
        <v>2.8249255667395449E-2</v>
      </c>
      <c r="H1295" s="2">
        <f t="shared" si="175"/>
        <v>1.7063662373956445</v>
      </c>
      <c r="I1295" s="2">
        <f t="shared" si="176"/>
        <v>63.050085898118979</v>
      </c>
    </row>
    <row r="1296" spans="1:9" ht="13.5" x14ac:dyDescent="0.25">
      <c r="A1296" s="3">
        <f>TITRES_STAT!B1299</f>
        <v>44200</v>
      </c>
      <c r="B1296" s="5">
        <f>TITRES_STAT!D1299</f>
        <v>2.72</v>
      </c>
      <c r="C1296" s="2">
        <f t="shared" si="180"/>
        <v>-4.9999999999999822E-2</v>
      </c>
      <c r="D1296" s="2">
        <f t="shared" si="181"/>
        <v>0</v>
      </c>
      <c r="E1296" s="2">
        <f t="shared" si="182"/>
        <v>4.9999999999999822E-2</v>
      </c>
      <c r="F1296" s="2">
        <f t="shared" si="183"/>
        <v>4.4760463523658221E-2</v>
      </c>
      <c r="G1296" s="2">
        <f t="shared" si="183"/>
        <v>2.9802880262581478E-2</v>
      </c>
      <c r="H1296" s="2">
        <f t="shared" si="175"/>
        <v>1.5018838155671985</v>
      </c>
      <c r="I1296" s="2">
        <f t="shared" si="176"/>
        <v>60.030118354105447</v>
      </c>
    </row>
    <row r="1297" spans="1:9" ht="13.5" x14ac:dyDescent="0.25">
      <c r="A1297" s="3">
        <f>TITRES_STAT!B1300</f>
        <v>44201</v>
      </c>
      <c r="B1297" s="5">
        <f>TITRES_STAT!D1300</f>
        <v>2.56</v>
      </c>
      <c r="C1297" s="2">
        <f t="shared" si="180"/>
        <v>-0.16000000000000014</v>
      </c>
      <c r="D1297" s="2">
        <f t="shared" si="181"/>
        <v>0</v>
      </c>
      <c r="E1297" s="2">
        <f t="shared" si="182"/>
        <v>0.16000000000000014</v>
      </c>
      <c r="F1297" s="2">
        <f t="shared" si="183"/>
        <v>4.1563287557682634E-2</v>
      </c>
      <c r="G1297" s="2">
        <f t="shared" si="183"/>
        <v>3.9102674529539957E-2</v>
      </c>
      <c r="H1297" s="2">
        <f t="shared" ref="H1297:H1360" si="184">F1297/G1297</f>
        <v>1.062926975142936</v>
      </c>
      <c r="I1297" s="2">
        <f t="shared" ref="I1297:I1360" si="185">IF(G1297=0,100,100-(100/(1+H1297)))</f>
        <v>51.52518668622713</v>
      </c>
    </row>
    <row r="1298" spans="1:9" ht="13.5" x14ac:dyDescent="0.25">
      <c r="A1298" s="3">
        <f>TITRES_STAT!B1301</f>
        <v>44202</v>
      </c>
      <c r="B1298" s="5">
        <f>TITRES_STAT!D1301</f>
        <v>2.5099999999999998</v>
      </c>
      <c r="C1298" s="2">
        <f t="shared" si="180"/>
        <v>-5.0000000000000266E-2</v>
      </c>
      <c r="D1298" s="2">
        <f t="shared" si="181"/>
        <v>0</v>
      </c>
      <c r="E1298" s="2">
        <f t="shared" si="182"/>
        <v>5.0000000000000266E-2</v>
      </c>
      <c r="F1298" s="2">
        <f t="shared" si="183"/>
        <v>3.8594481303562446E-2</v>
      </c>
      <c r="G1298" s="2">
        <f t="shared" si="183"/>
        <v>3.9881054920287116E-2</v>
      </c>
      <c r="H1298" s="2">
        <f t="shared" si="184"/>
        <v>0.96773972957093968</v>
      </c>
      <c r="I1298" s="2">
        <f t="shared" si="185"/>
        <v>49.180270898019252</v>
      </c>
    </row>
    <row r="1299" spans="1:9" ht="13.5" x14ac:dyDescent="0.25">
      <c r="A1299" s="3">
        <f>TITRES_STAT!B1302</f>
        <v>44203</v>
      </c>
      <c r="B1299" s="5">
        <f>TITRES_STAT!D1302</f>
        <v>2.5099999999999998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3.5837732639022277E-2</v>
      </c>
      <c r="G1299" s="2">
        <f t="shared" si="183"/>
        <v>3.7032408140266607E-2</v>
      </c>
      <c r="H1299" s="2">
        <f t="shared" si="184"/>
        <v>0.96773972957093979</v>
      </c>
      <c r="I1299" s="2">
        <f t="shared" si="185"/>
        <v>49.180270898019259</v>
      </c>
    </row>
    <row r="1300" spans="1:9" ht="13.5" x14ac:dyDescent="0.25">
      <c r="A1300" s="3">
        <f>TITRES_STAT!B1303</f>
        <v>44204</v>
      </c>
      <c r="B1300" s="5">
        <f>TITRES_STAT!D1303</f>
        <v>2.36</v>
      </c>
      <c r="C1300" s="2">
        <f t="shared" si="180"/>
        <v>-0.14999999999999991</v>
      </c>
      <c r="D1300" s="2">
        <f t="shared" si="181"/>
        <v>0</v>
      </c>
      <c r="E1300" s="2">
        <f t="shared" si="182"/>
        <v>0.14999999999999991</v>
      </c>
      <c r="F1300" s="2">
        <f t="shared" si="183"/>
        <v>3.3277894593377828E-2</v>
      </c>
      <c r="G1300" s="2">
        <f t="shared" si="183"/>
        <v>4.5101521844533268E-2</v>
      </c>
      <c r="H1300" s="2">
        <f t="shared" si="184"/>
        <v>0.73784416206814596</v>
      </c>
      <c r="I1300" s="2">
        <f t="shared" si="185"/>
        <v>42.45744113154911</v>
      </c>
    </row>
    <row r="1301" spans="1:9" ht="13.5" x14ac:dyDescent="0.25">
      <c r="A1301" s="3">
        <f>TITRES_STAT!B1304</f>
        <v>44207</v>
      </c>
      <c r="B1301" s="5">
        <f>TITRES_STAT!D1304</f>
        <v>2.5</v>
      </c>
      <c r="C1301" s="2">
        <f t="shared" si="180"/>
        <v>0.14000000000000012</v>
      </c>
      <c r="D1301" s="2">
        <f t="shared" si="181"/>
        <v>0.14000000000000012</v>
      </c>
      <c r="E1301" s="2">
        <f t="shared" si="182"/>
        <v>0</v>
      </c>
      <c r="F1301" s="2">
        <f t="shared" si="183"/>
        <v>4.0900902122422277E-2</v>
      </c>
      <c r="G1301" s="2">
        <f t="shared" si="183"/>
        <v>4.1879984569923749E-2</v>
      </c>
      <c r="H1301" s="2">
        <f t="shared" si="184"/>
        <v>0.97662170945008886</v>
      </c>
      <c r="I1301" s="2">
        <f t="shared" si="185"/>
        <v>49.408630127906086</v>
      </c>
    </row>
    <row r="1302" spans="1:9" ht="13.5" x14ac:dyDescent="0.25">
      <c r="A1302" s="3">
        <f>TITRES_STAT!B1305</f>
        <v>44208</v>
      </c>
      <c r="B1302" s="5">
        <f>TITRES_STAT!D1305</f>
        <v>2.6</v>
      </c>
      <c r="C1302" s="2">
        <f t="shared" si="180"/>
        <v>0.10000000000000009</v>
      </c>
      <c r="D1302" s="2">
        <f t="shared" si="181"/>
        <v>0.10000000000000009</v>
      </c>
      <c r="E1302" s="2">
        <f t="shared" si="182"/>
        <v>0</v>
      </c>
      <c r="F1302" s="2">
        <f t="shared" si="183"/>
        <v>4.5122266256534975E-2</v>
      </c>
      <c r="G1302" s="2">
        <f t="shared" si="183"/>
        <v>3.8888557100643484E-2</v>
      </c>
      <c r="H1302" s="2">
        <f t="shared" si="184"/>
        <v>1.1602967458977371</v>
      </c>
      <c r="I1302" s="2">
        <f t="shared" si="185"/>
        <v>53.71006312447885</v>
      </c>
    </row>
    <row r="1303" spans="1:9" ht="13.5" x14ac:dyDescent="0.25">
      <c r="A1303" s="3">
        <f>TITRES_STAT!B1306</f>
        <v>44209</v>
      </c>
      <c r="B1303" s="5">
        <f>TITRES_STAT!D1306</f>
        <v>2.4500000000000002</v>
      </c>
      <c r="C1303" s="2">
        <f t="shared" si="180"/>
        <v>-0.14999999999999991</v>
      </c>
      <c r="D1303" s="2">
        <f t="shared" si="181"/>
        <v>0</v>
      </c>
      <c r="E1303" s="2">
        <f t="shared" si="182"/>
        <v>0.14999999999999991</v>
      </c>
      <c r="F1303" s="2">
        <f t="shared" si="183"/>
        <v>4.1899247238211049E-2</v>
      </c>
      <c r="G1303" s="2">
        <f t="shared" si="183"/>
        <v>4.6825088736311797E-2</v>
      </c>
      <c r="H1303" s="2">
        <f t="shared" si="184"/>
        <v>0.8948033707775791</v>
      </c>
      <c r="I1303" s="2">
        <f t="shared" si="185"/>
        <v>47.224075309216623</v>
      </c>
    </row>
    <row r="1304" spans="1:9" ht="13.5" x14ac:dyDescent="0.25">
      <c r="A1304" s="3">
        <f>TITRES_STAT!B1307</f>
        <v>44211</v>
      </c>
      <c r="B1304" s="5">
        <f>TITRES_STAT!D1307</f>
        <v>2.34</v>
      </c>
      <c r="C1304" s="2">
        <f t="shared" si="180"/>
        <v>-0.11000000000000032</v>
      </c>
      <c r="D1304" s="2">
        <f t="shared" si="181"/>
        <v>0</v>
      </c>
      <c r="E1304" s="2">
        <f t="shared" si="182"/>
        <v>0.11000000000000032</v>
      </c>
      <c r="F1304" s="2">
        <f t="shared" si="183"/>
        <v>3.890644386405312E-2</v>
      </c>
      <c r="G1304" s="2">
        <f t="shared" si="183"/>
        <v>5.1337582398003838E-2</v>
      </c>
      <c r="H1304" s="2">
        <f t="shared" si="184"/>
        <v>0.75785500693086627</v>
      </c>
      <c r="I1304" s="2">
        <f t="shared" si="185"/>
        <v>43.112486749066193</v>
      </c>
    </row>
    <row r="1305" spans="1:9" ht="13.5" x14ac:dyDescent="0.25">
      <c r="A1305" s="3">
        <f>TITRES_STAT!B1308</f>
        <v>44214</v>
      </c>
      <c r="B1305" s="5">
        <f>TITRES_STAT!D1308</f>
        <v>2.2000000000000002</v>
      </c>
      <c r="C1305" s="2">
        <f t="shared" si="180"/>
        <v>-0.13999999999999968</v>
      </c>
      <c r="D1305" s="2">
        <f t="shared" si="181"/>
        <v>0</v>
      </c>
      <c r="E1305" s="2">
        <f t="shared" si="182"/>
        <v>0.13999999999999968</v>
      </c>
      <c r="F1305" s="2">
        <f t="shared" si="183"/>
        <v>3.6127412159477901E-2</v>
      </c>
      <c r="G1305" s="2">
        <f t="shared" si="183"/>
        <v>5.7670612226717828E-2</v>
      </c>
      <c r="H1305" s="2">
        <f t="shared" si="184"/>
        <v>0.62644405468511177</v>
      </c>
      <c r="I1305" s="2">
        <f t="shared" si="185"/>
        <v>38.516176002524396</v>
      </c>
    </row>
    <row r="1306" spans="1:9" ht="13.5" x14ac:dyDescent="0.25">
      <c r="A1306" s="3">
        <f>TITRES_STAT!B1309</f>
        <v>44215</v>
      </c>
      <c r="B1306" s="5">
        <f>TITRES_STAT!D1309</f>
        <v>2.27</v>
      </c>
      <c r="C1306" s="2">
        <f t="shared" si="180"/>
        <v>6.999999999999984E-2</v>
      </c>
      <c r="D1306" s="2">
        <f t="shared" si="181"/>
        <v>6.999999999999984E-2</v>
      </c>
      <c r="E1306" s="2">
        <f t="shared" si="182"/>
        <v>0</v>
      </c>
      <c r="F1306" s="2">
        <f t="shared" si="183"/>
        <v>3.8546882719515181E-2</v>
      </c>
      <c r="G1306" s="2">
        <f t="shared" si="183"/>
        <v>5.3551282781952265E-2</v>
      </c>
      <c r="H1306" s="2">
        <f t="shared" si="184"/>
        <v>0.7198124996644556</v>
      </c>
      <c r="I1306" s="2">
        <f t="shared" si="185"/>
        <v>41.854126528612561</v>
      </c>
    </row>
    <row r="1307" spans="1:9" ht="13.5" x14ac:dyDescent="0.25">
      <c r="A1307" s="3">
        <f>TITRES_STAT!B1310</f>
        <v>44216</v>
      </c>
      <c r="B1307" s="5">
        <f>TITRES_STAT!D1310</f>
        <v>2.15</v>
      </c>
      <c r="C1307" s="2">
        <f t="shared" si="180"/>
        <v>-0.12000000000000011</v>
      </c>
      <c r="D1307" s="2">
        <f t="shared" si="181"/>
        <v>0</v>
      </c>
      <c r="E1307" s="2">
        <f t="shared" si="182"/>
        <v>0.12000000000000011</v>
      </c>
      <c r="F1307" s="2">
        <f t="shared" si="183"/>
        <v>3.579353395383552E-2</v>
      </c>
      <c r="G1307" s="2">
        <f t="shared" si="183"/>
        <v>5.8297619726098537E-2</v>
      </c>
      <c r="H1307" s="2">
        <f t="shared" si="184"/>
        <v>0.61397933778437885</v>
      </c>
      <c r="I1307" s="2">
        <f t="shared" si="185"/>
        <v>38.041338164045563</v>
      </c>
    </row>
    <row r="1308" spans="1:9" ht="13.5" x14ac:dyDescent="0.25">
      <c r="A1308" s="3">
        <f>TITRES_STAT!B1311</f>
        <v>44217</v>
      </c>
      <c r="B1308" s="5">
        <f>TITRES_STAT!D1311</f>
        <v>2.0299999999999998</v>
      </c>
      <c r="C1308" s="2">
        <f t="shared" si="180"/>
        <v>-0.12000000000000011</v>
      </c>
      <c r="D1308" s="2">
        <f t="shared" si="181"/>
        <v>0</v>
      </c>
      <c r="E1308" s="2">
        <f t="shared" si="182"/>
        <v>0.12000000000000011</v>
      </c>
      <c r="F1308" s="2">
        <f t="shared" si="183"/>
        <v>3.3236852957132981E-2</v>
      </c>
      <c r="G1308" s="2">
        <f t="shared" si="183"/>
        <v>6.2704932602805782E-2</v>
      </c>
      <c r="H1308" s="2">
        <f t="shared" si="184"/>
        <v>0.53005164948771144</v>
      </c>
      <c r="I1308" s="2">
        <f t="shared" si="185"/>
        <v>34.642729195787751</v>
      </c>
    </row>
    <row r="1309" spans="1:9" ht="13.5" x14ac:dyDescent="0.25">
      <c r="A1309" s="3">
        <f>TITRES_STAT!B1312</f>
        <v>44218</v>
      </c>
      <c r="B1309" s="5">
        <f>TITRES_STAT!D1312</f>
        <v>1.94</v>
      </c>
      <c r="C1309" s="2">
        <f t="shared" si="180"/>
        <v>-8.9999999999999858E-2</v>
      </c>
      <c r="D1309" s="2">
        <f t="shared" si="181"/>
        <v>0</v>
      </c>
      <c r="E1309" s="2">
        <f t="shared" si="182"/>
        <v>8.9999999999999858E-2</v>
      </c>
      <c r="F1309" s="2">
        <f t="shared" ref="F1309:G1324" si="186">((F1308*13)+D1309)/14</f>
        <v>3.0862792031623482E-2</v>
      </c>
      <c r="G1309" s="2">
        <f t="shared" si="186"/>
        <v>6.4654580274033938E-2</v>
      </c>
      <c r="H1309" s="2">
        <f t="shared" si="184"/>
        <v>0.47734888852133422</v>
      </c>
      <c r="I1309" s="2">
        <f t="shared" si="185"/>
        <v>32.311182025466479</v>
      </c>
    </row>
    <row r="1310" spans="1:9" ht="13.5" x14ac:dyDescent="0.25">
      <c r="A1310" s="3">
        <f>TITRES_STAT!B1313</f>
        <v>44221</v>
      </c>
      <c r="B1310" s="5">
        <f>TITRES_STAT!D1313</f>
        <v>1.86</v>
      </c>
      <c r="C1310" s="2">
        <f t="shared" si="180"/>
        <v>-7.9999999999999849E-2</v>
      </c>
      <c r="D1310" s="2">
        <f t="shared" si="181"/>
        <v>0</v>
      </c>
      <c r="E1310" s="2">
        <f t="shared" si="182"/>
        <v>7.9999999999999849E-2</v>
      </c>
      <c r="F1310" s="2">
        <f t="shared" si="186"/>
        <v>2.8658306886507518E-2</v>
      </c>
      <c r="G1310" s="2">
        <f t="shared" si="186"/>
        <v>6.5750681683031512E-2</v>
      </c>
      <c r="H1310" s="2">
        <f t="shared" si="184"/>
        <v>0.43586326640174528</v>
      </c>
      <c r="I1310" s="2">
        <f t="shared" si="185"/>
        <v>30.35548555358011</v>
      </c>
    </row>
    <row r="1311" spans="1:9" ht="13.5" x14ac:dyDescent="0.25">
      <c r="A1311" s="3">
        <f>TITRES_STAT!B1314</f>
        <v>44222</v>
      </c>
      <c r="B1311" s="5">
        <f>TITRES_STAT!D1314</f>
        <v>1.86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2.6611284966042696E-2</v>
      </c>
      <c r="G1311" s="2">
        <f t="shared" si="186"/>
        <v>6.1054204419957833E-2</v>
      </c>
      <c r="H1311" s="2">
        <f t="shared" si="184"/>
        <v>0.43586326640174528</v>
      </c>
      <c r="I1311" s="2">
        <f t="shared" si="185"/>
        <v>30.35548555358011</v>
      </c>
    </row>
    <row r="1312" spans="1:9" ht="13.5" x14ac:dyDescent="0.25">
      <c r="A1312" s="3">
        <f>TITRES_STAT!B1315</f>
        <v>44223</v>
      </c>
      <c r="B1312" s="5">
        <f>TITRES_STAT!D1315</f>
        <v>1.78</v>
      </c>
      <c r="C1312" s="2">
        <f t="shared" si="180"/>
        <v>-8.0000000000000071E-2</v>
      </c>
      <c r="D1312" s="2">
        <f t="shared" si="181"/>
        <v>0</v>
      </c>
      <c r="E1312" s="2">
        <f t="shared" si="182"/>
        <v>8.0000000000000071E-2</v>
      </c>
      <c r="F1312" s="2">
        <f t="shared" si="186"/>
        <v>2.4710478897039645E-2</v>
      </c>
      <c r="G1312" s="2">
        <f t="shared" si="186"/>
        <v>6.2407475532817995E-2</v>
      </c>
      <c r="H1312" s="2">
        <f t="shared" si="184"/>
        <v>0.39595382902558257</v>
      </c>
      <c r="I1312" s="2">
        <f t="shared" si="185"/>
        <v>28.364392918494318</v>
      </c>
    </row>
    <row r="1313" spans="1:9" ht="13.5" x14ac:dyDescent="0.25">
      <c r="A1313" s="3">
        <f>TITRES_STAT!B1316</f>
        <v>44224</v>
      </c>
      <c r="B1313" s="5">
        <f>TITRES_STAT!D1316</f>
        <v>1.7</v>
      </c>
      <c r="C1313" s="2">
        <f t="shared" si="180"/>
        <v>-8.0000000000000071E-2</v>
      </c>
      <c r="D1313" s="2">
        <f t="shared" si="181"/>
        <v>0</v>
      </c>
      <c r="E1313" s="2">
        <f t="shared" si="182"/>
        <v>8.0000000000000071E-2</v>
      </c>
      <c r="F1313" s="2">
        <f t="shared" si="186"/>
        <v>2.294544469010824E-2</v>
      </c>
      <c r="G1313" s="2">
        <f t="shared" si="186"/>
        <v>6.3664084423331005E-2</v>
      </c>
      <c r="H1313" s="2">
        <f t="shared" si="184"/>
        <v>0.36041427278736476</v>
      </c>
      <c r="I1313" s="2">
        <f t="shared" si="185"/>
        <v>26.492979381119596</v>
      </c>
    </row>
    <row r="1314" spans="1:9" ht="13.5" x14ac:dyDescent="0.25">
      <c r="A1314" s="3">
        <f>TITRES_STAT!B1317</f>
        <v>44225</v>
      </c>
      <c r="B1314" s="5">
        <f>TITRES_STAT!D1317</f>
        <v>1.63</v>
      </c>
      <c r="C1314" s="2">
        <f t="shared" si="180"/>
        <v>-7.0000000000000062E-2</v>
      </c>
      <c r="D1314" s="2">
        <f t="shared" si="181"/>
        <v>0</v>
      </c>
      <c r="E1314" s="2">
        <f t="shared" si="182"/>
        <v>7.0000000000000062E-2</v>
      </c>
      <c r="F1314" s="2">
        <f t="shared" si="186"/>
        <v>2.1306484355100509E-2</v>
      </c>
      <c r="G1314" s="2">
        <f t="shared" si="186"/>
        <v>6.4116649821664512E-2</v>
      </c>
      <c r="H1314" s="2">
        <f t="shared" si="184"/>
        <v>0.33230813547437121</v>
      </c>
      <c r="I1314" s="2">
        <f t="shared" si="185"/>
        <v>24.942288245958366</v>
      </c>
    </row>
    <row r="1315" spans="1:9" ht="13.5" x14ac:dyDescent="0.25">
      <c r="A1315" s="3">
        <f>TITRES_STAT!B1318</f>
        <v>44228</v>
      </c>
      <c r="B1315" s="5">
        <f>TITRES_STAT!D1318</f>
        <v>1.56</v>
      </c>
      <c r="C1315" s="2">
        <f t="shared" si="180"/>
        <v>-6.999999999999984E-2</v>
      </c>
      <c r="D1315" s="2">
        <f t="shared" si="181"/>
        <v>0</v>
      </c>
      <c r="E1315" s="2">
        <f t="shared" si="182"/>
        <v>6.999999999999984E-2</v>
      </c>
      <c r="F1315" s="2">
        <f t="shared" si="186"/>
        <v>1.9784592615450475E-2</v>
      </c>
      <c r="G1315" s="2">
        <f t="shared" si="186"/>
        <v>6.4536889120117041E-2</v>
      </c>
      <c r="H1315" s="2">
        <f t="shared" si="184"/>
        <v>0.306562539428064</v>
      </c>
      <c r="I1315" s="2">
        <f t="shared" si="185"/>
        <v>23.463288604788787</v>
      </c>
    </row>
    <row r="1316" spans="1:9" ht="13.5" x14ac:dyDescent="0.25">
      <c r="A1316" s="3">
        <f>TITRES_STAT!B1319</f>
        <v>44229</v>
      </c>
      <c r="B1316" s="5">
        <f>TITRES_STAT!D1319</f>
        <v>1.49</v>
      </c>
      <c r="C1316" s="2">
        <f t="shared" si="180"/>
        <v>-7.0000000000000062E-2</v>
      </c>
      <c r="D1316" s="2">
        <f t="shared" si="181"/>
        <v>0</v>
      </c>
      <c r="E1316" s="2">
        <f t="shared" si="182"/>
        <v>7.0000000000000062E-2</v>
      </c>
      <c r="F1316" s="2">
        <f t="shared" si="186"/>
        <v>1.8371407428632584E-2</v>
      </c>
      <c r="G1316" s="2">
        <f t="shared" si="186"/>
        <v>6.4927111325822975E-2</v>
      </c>
      <c r="H1316" s="2">
        <f t="shared" si="184"/>
        <v>0.28295433222709632</v>
      </c>
      <c r="I1316" s="2">
        <f t="shared" si="185"/>
        <v>22.054902900239043</v>
      </c>
    </row>
    <row r="1317" spans="1:9" ht="13.5" x14ac:dyDescent="0.25">
      <c r="A1317" s="3">
        <f>TITRES_STAT!B1320</f>
        <v>44230</v>
      </c>
      <c r="B1317" s="5">
        <f>TITRES_STAT!D1320</f>
        <v>1.43</v>
      </c>
      <c r="C1317" s="2">
        <f t="shared" si="180"/>
        <v>-6.0000000000000053E-2</v>
      </c>
      <c r="D1317" s="2">
        <f t="shared" si="181"/>
        <v>0</v>
      </c>
      <c r="E1317" s="2">
        <f t="shared" si="182"/>
        <v>6.0000000000000053E-2</v>
      </c>
      <c r="F1317" s="2">
        <f t="shared" si="186"/>
        <v>1.7059164040873116E-2</v>
      </c>
      <c r="G1317" s="2">
        <f t="shared" si="186"/>
        <v>6.4575174802549914E-2</v>
      </c>
      <c r="H1317" s="2">
        <f t="shared" si="184"/>
        <v>0.26417526693554522</v>
      </c>
      <c r="I1317" s="2">
        <f t="shared" si="185"/>
        <v>20.897044408717605</v>
      </c>
    </row>
    <row r="1318" spans="1:9" ht="13.5" x14ac:dyDescent="0.25">
      <c r="A1318" s="3">
        <f>TITRES_STAT!B1321</f>
        <v>44231</v>
      </c>
      <c r="B1318" s="5">
        <f>TITRES_STAT!D1321</f>
        <v>1.39</v>
      </c>
      <c r="C1318" s="2">
        <f t="shared" si="180"/>
        <v>-4.0000000000000036E-2</v>
      </c>
      <c r="D1318" s="2">
        <f t="shared" si="181"/>
        <v>0</v>
      </c>
      <c r="E1318" s="2">
        <f t="shared" si="182"/>
        <v>4.0000000000000036E-2</v>
      </c>
      <c r="F1318" s="2">
        <f t="shared" si="186"/>
        <v>1.5840652323667891E-2</v>
      </c>
      <c r="G1318" s="2">
        <f t="shared" si="186"/>
        <v>6.2819805173796345E-2</v>
      </c>
      <c r="H1318" s="2">
        <f t="shared" si="184"/>
        <v>0.2521601631817128</v>
      </c>
      <c r="I1318" s="2">
        <f t="shared" si="185"/>
        <v>20.138011940978785</v>
      </c>
    </row>
    <row r="1319" spans="1:9" ht="13.5" x14ac:dyDescent="0.25">
      <c r="A1319" s="3">
        <f>TITRES_STAT!B1322</f>
        <v>44232</v>
      </c>
      <c r="B1319" s="5">
        <f>TITRES_STAT!D1322</f>
        <v>1.47</v>
      </c>
      <c r="C1319" s="2">
        <f t="shared" si="180"/>
        <v>8.0000000000000071E-2</v>
      </c>
      <c r="D1319" s="2">
        <f t="shared" si="181"/>
        <v>8.0000000000000071E-2</v>
      </c>
      <c r="E1319" s="2">
        <f t="shared" si="182"/>
        <v>0</v>
      </c>
      <c r="F1319" s="2">
        <f t="shared" si="186"/>
        <v>2.0423462871977334E-2</v>
      </c>
      <c r="G1319" s="2">
        <f t="shared" si="186"/>
        <v>5.8332676232810896E-2</v>
      </c>
      <c r="H1319" s="2">
        <f t="shared" si="184"/>
        <v>0.35012045033671141</v>
      </c>
      <c r="I1319" s="2">
        <f t="shared" si="185"/>
        <v>25.932534408273995</v>
      </c>
    </row>
    <row r="1320" spans="1:9" ht="13.5" x14ac:dyDescent="0.25">
      <c r="A1320" s="3">
        <f>TITRES_STAT!B1323</f>
        <v>44235</v>
      </c>
      <c r="B1320" s="5">
        <f>TITRES_STAT!D1323</f>
        <v>1.53</v>
      </c>
      <c r="C1320" s="2">
        <f t="shared" si="180"/>
        <v>6.0000000000000053E-2</v>
      </c>
      <c r="D1320" s="2">
        <f t="shared" si="181"/>
        <v>6.0000000000000053E-2</v>
      </c>
      <c r="E1320" s="2">
        <f t="shared" si="182"/>
        <v>0</v>
      </c>
      <c r="F1320" s="2">
        <f t="shared" si="186"/>
        <v>2.3250358381121817E-2</v>
      </c>
      <c r="G1320" s="2">
        <f t="shared" si="186"/>
        <v>5.4166056501895828E-2</v>
      </c>
      <c r="H1320" s="2">
        <f t="shared" si="184"/>
        <v>0.42924222073113349</v>
      </c>
      <c r="I1320" s="2">
        <f t="shared" si="185"/>
        <v>30.032853389368341</v>
      </c>
    </row>
    <row r="1321" spans="1:9" ht="13.5" x14ac:dyDescent="0.25">
      <c r="A1321" s="3">
        <f>TITRES_STAT!B1324</f>
        <v>44236</v>
      </c>
      <c r="B1321" s="5">
        <f>TITRES_STAT!D1324</f>
        <v>1.62</v>
      </c>
      <c r="C1321" s="2">
        <f t="shared" si="180"/>
        <v>9.000000000000008E-2</v>
      </c>
      <c r="D1321" s="2">
        <f t="shared" si="181"/>
        <v>9.000000000000008E-2</v>
      </c>
      <c r="E1321" s="2">
        <f t="shared" si="182"/>
        <v>0</v>
      </c>
      <c r="F1321" s="2">
        <f t="shared" si="186"/>
        <v>2.8018189925327407E-2</v>
      </c>
      <c r="G1321" s="2">
        <f t="shared" si="186"/>
        <v>5.029705246604612E-2</v>
      </c>
      <c r="H1321" s="2">
        <f t="shared" si="184"/>
        <v>0.55705431136827677</v>
      </c>
      <c r="I1321" s="2">
        <f t="shared" si="185"/>
        <v>35.7761644729502</v>
      </c>
    </row>
    <row r="1322" spans="1:9" ht="13.5" x14ac:dyDescent="0.25">
      <c r="A1322" s="3">
        <f>TITRES_STAT!B1325</f>
        <v>44237</v>
      </c>
      <c r="B1322" s="5">
        <f>TITRES_STAT!D1325</f>
        <v>1.61</v>
      </c>
      <c r="C1322" s="2">
        <f t="shared" si="180"/>
        <v>-1.0000000000000009E-2</v>
      </c>
      <c r="D1322" s="2">
        <f t="shared" si="181"/>
        <v>0</v>
      </c>
      <c r="E1322" s="2">
        <f t="shared" si="182"/>
        <v>1.0000000000000009E-2</v>
      </c>
      <c r="F1322" s="2">
        <f t="shared" si="186"/>
        <v>2.6016890644946878E-2</v>
      </c>
      <c r="G1322" s="2">
        <f t="shared" si="186"/>
        <v>4.741869157561425E-2</v>
      </c>
      <c r="H1322" s="2">
        <f t="shared" si="184"/>
        <v>0.54866319125360352</v>
      </c>
      <c r="I1322" s="2">
        <f t="shared" si="185"/>
        <v>35.428180533526771</v>
      </c>
    </row>
    <row r="1323" spans="1:9" ht="13.5" x14ac:dyDescent="0.25">
      <c r="A1323" s="3">
        <f>TITRES_STAT!B1326</f>
        <v>44238</v>
      </c>
      <c r="B1323" s="5">
        <f>TITRES_STAT!D1326</f>
        <v>1.52</v>
      </c>
      <c r="C1323" s="2">
        <f t="shared" si="180"/>
        <v>-9.000000000000008E-2</v>
      </c>
      <c r="D1323" s="2">
        <f t="shared" si="181"/>
        <v>0</v>
      </c>
      <c r="E1323" s="2">
        <f t="shared" si="182"/>
        <v>9.000000000000008E-2</v>
      </c>
      <c r="F1323" s="2">
        <f t="shared" si="186"/>
        <v>2.4158541313164961E-2</v>
      </c>
      <c r="G1323" s="2">
        <f t="shared" si="186"/>
        <v>5.046021360592752E-2</v>
      </c>
      <c r="H1323" s="2">
        <f t="shared" si="184"/>
        <v>0.47876415073928813</v>
      </c>
      <c r="I1323" s="2">
        <f t="shared" si="185"/>
        <v>32.375964111649338</v>
      </c>
    </row>
    <row r="1324" spans="1:9" ht="13.5" x14ac:dyDescent="0.25">
      <c r="A1324" s="3">
        <f>TITRES_STAT!B1327</f>
        <v>44239</v>
      </c>
      <c r="B1324" s="5">
        <f>TITRES_STAT!D1327</f>
        <v>1.43</v>
      </c>
      <c r="C1324" s="2">
        <f t="shared" si="180"/>
        <v>-9.000000000000008E-2</v>
      </c>
      <c r="D1324" s="2">
        <f t="shared" si="181"/>
        <v>0</v>
      </c>
      <c r="E1324" s="2">
        <f t="shared" si="182"/>
        <v>9.000000000000008E-2</v>
      </c>
      <c r="F1324" s="2">
        <f t="shared" si="186"/>
        <v>2.2432931219367465E-2</v>
      </c>
      <c r="G1324" s="2">
        <f t="shared" si="186"/>
        <v>5.3284484062646985E-2</v>
      </c>
      <c r="H1324" s="2">
        <f t="shared" si="184"/>
        <v>0.4210030671028529</v>
      </c>
      <c r="I1324" s="2">
        <f t="shared" si="185"/>
        <v>29.627175116602373</v>
      </c>
    </row>
    <row r="1325" spans="1:9" ht="13.5" x14ac:dyDescent="0.25">
      <c r="A1325" s="3">
        <f>TITRES_STAT!B1328</f>
        <v>44242</v>
      </c>
      <c r="B1325" s="5">
        <f>TITRES_STAT!D1328</f>
        <v>1.35</v>
      </c>
      <c r="C1325" s="2">
        <f t="shared" si="180"/>
        <v>-7.9999999999999849E-2</v>
      </c>
      <c r="D1325" s="2">
        <f t="shared" si="181"/>
        <v>0</v>
      </c>
      <c r="E1325" s="2">
        <f t="shared" si="182"/>
        <v>7.9999999999999849E-2</v>
      </c>
      <c r="F1325" s="2">
        <f t="shared" ref="F1325:G1340" si="187">((F1324*13)+D1325)/14</f>
        <v>2.0830578989412648E-2</v>
      </c>
      <c r="G1325" s="2">
        <f t="shared" si="187"/>
        <v>5.5192735201029332E-2</v>
      </c>
      <c r="H1325" s="2">
        <f t="shared" si="184"/>
        <v>0.37741523252183673</v>
      </c>
      <c r="I1325" s="2">
        <f t="shared" si="185"/>
        <v>27.400251108799424</v>
      </c>
    </row>
    <row r="1326" spans="1:9" ht="13.5" x14ac:dyDescent="0.25">
      <c r="A1326" s="3">
        <f>TITRES_STAT!B1329</f>
        <v>44243</v>
      </c>
      <c r="B1326" s="5">
        <f>TITRES_STAT!D1329</f>
        <v>1.38</v>
      </c>
      <c r="C1326" s="2">
        <f t="shared" si="180"/>
        <v>2.9999999999999805E-2</v>
      </c>
      <c r="D1326" s="2">
        <f t="shared" si="181"/>
        <v>2.9999999999999805E-2</v>
      </c>
      <c r="E1326" s="2">
        <f t="shared" si="182"/>
        <v>0</v>
      </c>
      <c r="F1326" s="2">
        <f t="shared" si="187"/>
        <v>2.1485537633026016E-2</v>
      </c>
      <c r="G1326" s="2">
        <f t="shared" si="187"/>
        <v>5.1250396972384378E-2</v>
      </c>
      <c r="H1326" s="2">
        <f t="shared" si="184"/>
        <v>0.4192267553479288</v>
      </c>
      <c r="I1326" s="2">
        <f t="shared" si="185"/>
        <v>29.539096114711683</v>
      </c>
    </row>
    <row r="1327" spans="1:9" ht="13.5" x14ac:dyDescent="0.25">
      <c r="A1327" s="3">
        <f>TITRES_STAT!B1330</f>
        <v>44244</v>
      </c>
      <c r="B1327" s="5">
        <f>TITRES_STAT!D1330</f>
        <v>1.34</v>
      </c>
      <c r="C1327" s="2">
        <f t="shared" si="180"/>
        <v>-3.9999999999999813E-2</v>
      </c>
      <c r="D1327" s="2">
        <f t="shared" si="181"/>
        <v>0</v>
      </c>
      <c r="E1327" s="2">
        <f t="shared" si="182"/>
        <v>3.9999999999999813E-2</v>
      </c>
      <c r="F1327" s="2">
        <f t="shared" si="187"/>
        <v>1.9950856373524156E-2</v>
      </c>
      <c r="G1327" s="2">
        <f t="shared" si="187"/>
        <v>5.0446797188642624E-2</v>
      </c>
      <c r="H1327" s="2">
        <f t="shared" si="184"/>
        <v>0.39548311261306013</v>
      </c>
      <c r="I1327" s="2">
        <f t="shared" si="185"/>
        <v>28.340229203670759</v>
      </c>
    </row>
    <row r="1328" spans="1:9" ht="13.5" x14ac:dyDescent="0.25">
      <c r="A1328" s="3">
        <f>TITRES_STAT!B1331</f>
        <v>44245</v>
      </c>
      <c r="B1328" s="5">
        <f>TITRES_STAT!D1331</f>
        <v>1.32</v>
      </c>
      <c r="C1328" s="2">
        <f t="shared" si="180"/>
        <v>-2.0000000000000018E-2</v>
      </c>
      <c r="D1328" s="2">
        <f t="shared" si="181"/>
        <v>0</v>
      </c>
      <c r="E1328" s="2">
        <f t="shared" si="182"/>
        <v>2.0000000000000018E-2</v>
      </c>
      <c r="F1328" s="2">
        <f t="shared" si="187"/>
        <v>1.8525795203986718E-2</v>
      </c>
      <c r="G1328" s="2">
        <f t="shared" si="187"/>
        <v>4.8272025960882439E-2</v>
      </c>
      <c r="H1328" s="2">
        <f t="shared" si="184"/>
        <v>0.38377911088710509</v>
      </c>
      <c r="I1328" s="2">
        <f t="shared" si="185"/>
        <v>27.734130965532088</v>
      </c>
    </row>
    <row r="1329" spans="1:9" ht="13.5" x14ac:dyDescent="0.25">
      <c r="A1329" s="3">
        <f>TITRES_STAT!B1332</f>
        <v>44246</v>
      </c>
      <c r="B1329" s="5">
        <f>TITRES_STAT!D1332</f>
        <v>1.32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1.7202524117987665E-2</v>
      </c>
      <c r="G1329" s="2">
        <f t="shared" si="187"/>
        <v>4.4824024106533696E-2</v>
      </c>
      <c r="H1329" s="2">
        <f t="shared" si="184"/>
        <v>0.38377911088710503</v>
      </c>
      <c r="I1329" s="2">
        <f t="shared" si="185"/>
        <v>27.734130965532074</v>
      </c>
    </row>
    <row r="1330" spans="1:9" ht="13.5" x14ac:dyDescent="0.25">
      <c r="A1330" s="3">
        <f>TITRES_STAT!B1333</f>
        <v>44249</v>
      </c>
      <c r="B1330" s="5">
        <f>TITRES_STAT!D1333</f>
        <v>1.27</v>
      </c>
      <c r="C1330" s="2">
        <f t="shared" si="180"/>
        <v>-5.0000000000000044E-2</v>
      </c>
      <c r="D1330" s="2">
        <f t="shared" si="181"/>
        <v>0</v>
      </c>
      <c r="E1330" s="2">
        <f t="shared" si="182"/>
        <v>5.0000000000000044E-2</v>
      </c>
      <c r="F1330" s="2">
        <f t="shared" si="187"/>
        <v>1.5973772395274262E-2</v>
      </c>
      <c r="G1330" s="2">
        <f t="shared" si="187"/>
        <v>4.5193736670352716E-2</v>
      </c>
      <c r="H1330" s="2">
        <f t="shared" si="184"/>
        <v>0.35345102158266822</v>
      </c>
      <c r="I1330" s="2">
        <f t="shared" si="185"/>
        <v>26.114799571347447</v>
      </c>
    </row>
    <row r="1331" spans="1:9" ht="13.5" x14ac:dyDescent="0.25">
      <c r="A1331" s="3">
        <f>TITRES_STAT!B1334</f>
        <v>44250</v>
      </c>
      <c r="B1331" s="5">
        <f>TITRES_STAT!D1334</f>
        <v>1.22</v>
      </c>
      <c r="C1331" s="2">
        <f t="shared" si="180"/>
        <v>-5.0000000000000044E-2</v>
      </c>
      <c r="D1331" s="2">
        <f t="shared" si="181"/>
        <v>0</v>
      </c>
      <c r="E1331" s="2">
        <f t="shared" si="182"/>
        <v>5.0000000000000044E-2</v>
      </c>
      <c r="F1331" s="2">
        <f t="shared" si="187"/>
        <v>1.4832788652754671E-2</v>
      </c>
      <c r="G1331" s="2">
        <f t="shared" si="187"/>
        <v>4.5537041193898953E-2</v>
      </c>
      <c r="H1331" s="2">
        <f t="shared" si="184"/>
        <v>0.3257301806148522</v>
      </c>
      <c r="I1331" s="2">
        <f t="shared" si="185"/>
        <v>24.569869900961592</v>
      </c>
    </row>
    <row r="1332" spans="1:9" ht="13.5" x14ac:dyDescent="0.25">
      <c r="A1332" s="3">
        <f>TITRES_STAT!B1335</f>
        <v>44251</v>
      </c>
      <c r="B1332" s="5">
        <f>TITRES_STAT!D1335</f>
        <v>1.1499999999999999</v>
      </c>
      <c r="C1332" s="2">
        <f t="shared" si="180"/>
        <v>-7.0000000000000062E-2</v>
      </c>
      <c r="D1332" s="2">
        <f t="shared" si="181"/>
        <v>0</v>
      </c>
      <c r="E1332" s="2">
        <f t="shared" si="182"/>
        <v>7.0000000000000062E-2</v>
      </c>
      <c r="F1332" s="2">
        <f t="shared" si="187"/>
        <v>1.3773303748986481E-2</v>
      </c>
      <c r="G1332" s="2">
        <f t="shared" si="187"/>
        <v>4.7284395394334745E-2</v>
      </c>
      <c r="H1332" s="2">
        <f t="shared" si="184"/>
        <v>0.29128645156868588</v>
      </c>
      <c r="I1332" s="2">
        <f t="shared" si="185"/>
        <v>22.557849283931091</v>
      </c>
    </row>
    <row r="1333" spans="1:9" ht="13.5" x14ac:dyDescent="0.25">
      <c r="A1333" s="3">
        <f>TITRES_STAT!B1336</f>
        <v>44252</v>
      </c>
      <c r="B1333" s="5">
        <f>TITRES_STAT!D1336</f>
        <v>1.1000000000000001</v>
      </c>
      <c r="C1333" s="2">
        <f t="shared" si="180"/>
        <v>-4.9999999999999822E-2</v>
      </c>
      <c r="D1333" s="2">
        <f t="shared" si="181"/>
        <v>0</v>
      </c>
      <c r="E1333" s="2">
        <f t="shared" si="182"/>
        <v>4.9999999999999822E-2</v>
      </c>
      <c r="F1333" s="2">
        <f t="shared" si="187"/>
        <v>1.2789496338344589E-2</v>
      </c>
      <c r="G1333" s="2">
        <f t="shared" si="187"/>
        <v>4.747836715188225E-2</v>
      </c>
      <c r="H1333" s="2">
        <f t="shared" si="184"/>
        <v>0.26937523561901933</v>
      </c>
      <c r="I1333" s="2">
        <f t="shared" si="185"/>
        <v>21.22108798567011</v>
      </c>
    </row>
    <row r="1334" spans="1:9" ht="13.5" x14ac:dyDescent="0.25">
      <c r="A1334" s="3">
        <f>TITRES_STAT!B1337</f>
        <v>44253</v>
      </c>
      <c r="B1334" s="5">
        <f>TITRES_STAT!D1337</f>
        <v>1.06</v>
      </c>
      <c r="C1334" s="2">
        <f t="shared" si="180"/>
        <v>-4.0000000000000036E-2</v>
      </c>
      <c r="D1334" s="2">
        <f t="shared" si="181"/>
        <v>0</v>
      </c>
      <c r="E1334" s="2">
        <f t="shared" si="182"/>
        <v>4.0000000000000036E-2</v>
      </c>
      <c r="F1334" s="2">
        <f t="shared" si="187"/>
        <v>1.1875960885605691E-2</v>
      </c>
      <c r="G1334" s="2">
        <f t="shared" si="187"/>
        <v>4.6944198069604946E-2</v>
      </c>
      <c r="H1334" s="2">
        <f t="shared" si="184"/>
        <v>0.25298037614780439</v>
      </c>
      <c r="I1334" s="2">
        <f t="shared" si="185"/>
        <v>20.190290363969936</v>
      </c>
    </row>
    <row r="1335" spans="1:9" ht="13.5" x14ac:dyDescent="0.25">
      <c r="A1335" s="3">
        <f>TITRES_STAT!B1338</f>
        <v>44256</v>
      </c>
      <c r="B1335" s="5">
        <f>TITRES_STAT!D1338</f>
        <v>1</v>
      </c>
      <c r="C1335" s="2">
        <f t="shared" si="180"/>
        <v>-6.0000000000000053E-2</v>
      </c>
      <c r="D1335" s="2">
        <f t="shared" si="181"/>
        <v>0</v>
      </c>
      <c r="E1335" s="2">
        <f t="shared" si="182"/>
        <v>6.0000000000000053E-2</v>
      </c>
      <c r="F1335" s="2">
        <f t="shared" si="187"/>
        <v>1.1027677965205285E-2</v>
      </c>
      <c r="G1335" s="2">
        <f t="shared" si="187"/>
        <v>4.7876755350347452E-2</v>
      </c>
      <c r="H1335" s="2">
        <f t="shared" si="184"/>
        <v>0.23033469758984523</v>
      </c>
      <c r="I1335" s="2">
        <f t="shared" si="185"/>
        <v>18.721303889182153</v>
      </c>
    </row>
    <row r="1336" spans="1:9" ht="13.5" x14ac:dyDescent="0.25">
      <c r="A1336" s="3">
        <f>TITRES_STAT!B1339</f>
        <v>44257</v>
      </c>
      <c r="B1336" s="5">
        <f>TITRES_STAT!D1339</f>
        <v>1.06</v>
      </c>
      <c r="C1336" s="2">
        <f t="shared" si="180"/>
        <v>6.0000000000000053E-2</v>
      </c>
      <c r="D1336" s="2">
        <f t="shared" si="181"/>
        <v>6.0000000000000053E-2</v>
      </c>
      <c r="E1336" s="2">
        <f t="shared" si="182"/>
        <v>0</v>
      </c>
      <c r="F1336" s="2">
        <f t="shared" si="187"/>
        <v>1.4525700967690626E-2</v>
      </c>
      <c r="G1336" s="2">
        <f t="shared" si="187"/>
        <v>4.4456987111036919E-2</v>
      </c>
      <c r="H1336" s="2">
        <f t="shared" si="184"/>
        <v>0.32673606358907903</v>
      </c>
      <c r="I1336" s="2">
        <f t="shared" si="185"/>
        <v>24.627058279036632</v>
      </c>
    </row>
    <row r="1337" spans="1:9" ht="13.5" x14ac:dyDescent="0.25">
      <c r="A1337" s="3">
        <f>TITRES_STAT!B1340</f>
        <v>44258</v>
      </c>
      <c r="B1337" s="5">
        <f>TITRES_STAT!D1340</f>
        <v>1.1200000000000001</v>
      </c>
      <c r="C1337" s="2">
        <f t="shared" si="180"/>
        <v>6.0000000000000053E-2</v>
      </c>
      <c r="D1337" s="2">
        <f t="shared" si="181"/>
        <v>6.0000000000000053E-2</v>
      </c>
      <c r="E1337" s="2">
        <f t="shared" si="182"/>
        <v>0</v>
      </c>
      <c r="F1337" s="2">
        <f t="shared" si="187"/>
        <v>1.7773865184284157E-2</v>
      </c>
      <c r="G1337" s="2">
        <f t="shared" si="187"/>
        <v>4.1281488031677138E-2</v>
      </c>
      <c r="H1337" s="2">
        <f t="shared" si="184"/>
        <v>0.43055291928056161</v>
      </c>
      <c r="I1337" s="2">
        <f t="shared" si="185"/>
        <v>30.096958559008826</v>
      </c>
    </row>
    <row r="1338" spans="1:9" ht="13.5" x14ac:dyDescent="0.25">
      <c r="A1338" s="3">
        <f>TITRES_STAT!B1341</f>
        <v>44259</v>
      </c>
      <c r="B1338" s="5">
        <f>TITRES_STAT!D1341</f>
        <v>1.18</v>
      </c>
      <c r="C1338" s="2">
        <f t="shared" si="180"/>
        <v>5.9999999999999831E-2</v>
      </c>
      <c r="D1338" s="2">
        <f t="shared" si="181"/>
        <v>5.9999999999999831E-2</v>
      </c>
      <c r="E1338" s="2">
        <f t="shared" si="182"/>
        <v>0</v>
      </c>
      <c r="F1338" s="2">
        <f t="shared" si="187"/>
        <v>2.079001767112099E-2</v>
      </c>
      <c r="G1338" s="2">
        <f t="shared" si="187"/>
        <v>3.8332810315128772E-2</v>
      </c>
      <c r="H1338" s="2">
        <f t="shared" si="184"/>
        <v>0.5423556869483116</v>
      </c>
      <c r="I1338" s="2">
        <f t="shared" si="185"/>
        <v>35.164112372899581</v>
      </c>
    </row>
    <row r="1339" spans="1:9" ht="13.5" x14ac:dyDescent="0.25">
      <c r="A1339" s="3">
        <f>TITRES_STAT!B1342</f>
        <v>44260</v>
      </c>
      <c r="B1339" s="5">
        <f>TITRES_STAT!D1342</f>
        <v>1.24</v>
      </c>
      <c r="C1339" s="2">
        <f t="shared" si="180"/>
        <v>6.0000000000000053E-2</v>
      </c>
      <c r="D1339" s="2">
        <f t="shared" si="181"/>
        <v>6.0000000000000053E-2</v>
      </c>
      <c r="E1339" s="2">
        <f t="shared" si="182"/>
        <v>0</v>
      </c>
      <c r="F1339" s="2">
        <f t="shared" si="187"/>
        <v>2.3590730694612351E-2</v>
      </c>
      <c r="G1339" s="2">
        <f t="shared" si="187"/>
        <v>3.5594752435476718E-2</v>
      </c>
      <c r="H1339" s="2">
        <f t="shared" si="184"/>
        <v>0.66275866751358126</v>
      </c>
      <c r="I1339" s="2">
        <f t="shared" si="185"/>
        <v>39.858981370077139</v>
      </c>
    </row>
    <row r="1340" spans="1:9" ht="13.5" x14ac:dyDescent="0.25">
      <c r="A1340" s="3">
        <f>TITRES_STAT!B1343</f>
        <v>44263</v>
      </c>
      <c r="B1340" s="5">
        <f>TITRES_STAT!D1343</f>
        <v>1.17</v>
      </c>
      <c r="C1340" s="2">
        <f t="shared" si="180"/>
        <v>-7.0000000000000062E-2</v>
      </c>
      <c r="D1340" s="2">
        <f t="shared" si="181"/>
        <v>0</v>
      </c>
      <c r="E1340" s="2">
        <f t="shared" si="182"/>
        <v>7.0000000000000062E-2</v>
      </c>
      <c r="F1340" s="2">
        <f t="shared" si="187"/>
        <v>2.1905678502140039E-2</v>
      </c>
      <c r="G1340" s="2">
        <f t="shared" si="187"/>
        <v>3.8052270118656958E-2</v>
      </c>
      <c r="H1340" s="2">
        <f t="shared" si="184"/>
        <v>0.57567336807587011</v>
      </c>
      <c r="I1340" s="2">
        <f t="shared" si="185"/>
        <v>36.535070004949837</v>
      </c>
    </row>
    <row r="1341" spans="1:9" ht="13.5" x14ac:dyDescent="0.25">
      <c r="A1341" s="3">
        <f>TITRES_STAT!B1344</f>
        <v>44264</v>
      </c>
      <c r="B1341" s="5">
        <f>TITRES_STAT!D1344</f>
        <v>1.1000000000000001</v>
      </c>
      <c r="C1341" s="2">
        <f t="shared" si="180"/>
        <v>-6.999999999999984E-2</v>
      </c>
      <c r="D1341" s="2">
        <f t="shared" si="181"/>
        <v>0</v>
      </c>
      <c r="E1341" s="2">
        <f t="shared" si="182"/>
        <v>6.999999999999984E-2</v>
      </c>
      <c r="F1341" s="2">
        <f t="shared" ref="F1341:G1356" si="188">((F1340*13)+D1341)/14</f>
        <v>2.0340987180558608E-2</v>
      </c>
      <c r="G1341" s="2">
        <f t="shared" si="188"/>
        <v>4.0334250824467163E-2</v>
      </c>
      <c r="H1341" s="2">
        <f t="shared" si="184"/>
        <v>0.50431052430059164</v>
      </c>
      <c r="I1341" s="2">
        <f t="shared" si="185"/>
        <v>33.524363231791114</v>
      </c>
    </row>
    <row r="1342" spans="1:9" ht="13.5" x14ac:dyDescent="0.25">
      <c r="A1342" s="3">
        <f>TITRES_STAT!B1345</f>
        <v>44265</v>
      </c>
      <c r="B1342" s="5">
        <f>TITRES_STAT!D1345</f>
        <v>1.0900000000000001</v>
      </c>
      <c r="C1342" s="2">
        <f t="shared" si="180"/>
        <v>-1.0000000000000009E-2</v>
      </c>
      <c r="D1342" s="2">
        <f t="shared" si="181"/>
        <v>0</v>
      </c>
      <c r="E1342" s="2">
        <f t="shared" si="182"/>
        <v>1.0000000000000009E-2</v>
      </c>
      <c r="F1342" s="2">
        <f t="shared" si="188"/>
        <v>1.8888059524804424E-2</v>
      </c>
      <c r="G1342" s="2">
        <f t="shared" si="188"/>
        <v>3.8167518622719505E-2</v>
      </c>
      <c r="H1342" s="2">
        <f t="shared" si="184"/>
        <v>0.49487260912898756</v>
      </c>
      <c r="I1342" s="2">
        <f t="shared" si="185"/>
        <v>33.104667655749836</v>
      </c>
    </row>
    <row r="1343" spans="1:9" ht="13.5" x14ac:dyDescent="0.25">
      <c r="A1343" s="3">
        <f>TITRES_STAT!B1346</f>
        <v>44266</v>
      </c>
      <c r="B1343" s="5">
        <f>TITRES_STAT!D1346</f>
        <v>1.1000000000000001</v>
      </c>
      <c r="C1343" s="2">
        <f t="shared" si="180"/>
        <v>1.0000000000000009E-2</v>
      </c>
      <c r="D1343" s="2">
        <f t="shared" si="181"/>
        <v>1.0000000000000009E-2</v>
      </c>
      <c r="E1343" s="2">
        <f t="shared" si="182"/>
        <v>0</v>
      </c>
      <c r="F1343" s="2">
        <f t="shared" si="188"/>
        <v>1.8253198130175539E-2</v>
      </c>
      <c r="G1343" s="2">
        <f t="shared" si="188"/>
        <v>3.5441267292525259E-2</v>
      </c>
      <c r="H1343" s="2">
        <f t="shared" si="184"/>
        <v>0.51502667722113959</v>
      </c>
      <c r="I1343" s="2">
        <f t="shared" si="185"/>
        <v>33.994561611667521</v>
      </c>
    </row>
    <row r="1344" spans="1:9" ht="13.5" x14ac:dyDescent="0.25">
      <c r="A1344" s="3">
        <f>TITRES_STAT!B1347</f>
        <v>44267</v>
      </c>
      <c r="B1344" s="5">
        <f>TITRES_STAT!D1347</f>
        <v>1.1000000000000001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1.6949398263734431E-2</v>
      </c>
      <c r="G1344" s="2">
        <f t="shared" si="188"/>
        <v>3.2909748200202024E-2</v>
      </c>
      <c r="H1344" s="2">
        <f t="shared" si="184"/>
        <v>0.51502667722113971</v>
      </c>
      <c r="I1344" s="2">
        <f t="shared" si="185"/>
        <v>33.994561611667535</v>
      </c>
    </row>
    <row r="1345" spans="1:9" ht="13.5" x14ac:dyDescent="0.25">
      <c r="A1345" s="3">
        <f>TITRES_STAT!B1348</f>
        <v>44270</v>
      </c>
      <c r="B1345" s="5">
        <f>TITRES_STAT!D1348</f>
        <v>1.0900000000000001</v>
      </c>
      <c r="C1345" s="2">
        <f t="shared" si="180"/>
        <v>-1.0000000000000009E-2</v>
      </c>
      <c r="D1345" s="2">
        <f t="shared" si="181"/>
        <v>0</v>
      </c>
      <c r="E1345" s="2">
        <f t="shared" si="182"/>
        <v>1.0000000000000009E-2</v>
      </c>
      <c r="F1345" s="2">
        <f t="shared" si="188"/>
        <v>1.5738726959181971E-2</v>
      </c>
      <c r="G1345" s="2">
        <f t="shared" si="188"/>
        <v>3.1273337614473311E-2</v>
      </c>
      <c r="H1345" s="2">
        <f t="shared" si="184"/>
        <v>0.50326342372545751</v>
      </c>
      <c r="I1345" s="2">
        <f t="shared" si="185"/>
        <v>33.478059519218959</v>
      </c>
    </row>
    <row r="1346" spans="1:9" ht="13.5" x14ac:dyDescent="0.25">
      <c r="A1346" s="3">
        <f>TITRES_STAT!B1349</f>
        <v>44271</v>
      </c>
      <c r="B1346" s="5">
        <f>TITRES_STAT!D1349</f>
        <v>1.04</v>
      </c>
      <c r="C1346" s="2">
        <f t="shared" si="180"/>
        <v>-5.0000000000000044E-2</v>
      </c>
      <c r="D1346" s="2">
        <f t="shared" si="181"/>
        <v>0</v>
      </c>
      <c r="E1346" s="2">
        <f t="shared" si="182"/>
        <v>5.0000000000000044E-2</v>
      </c>
      <c r="F1346" s="2">
        <f t="shared" si="188"/>
        <v>1.4614532176383258E-2</v>
      </c>
      <c r="G1346" s="2">
        <f t="shared" si="188"/>
        <v>3.2610956356296648E-2</v>
      </c>
      <c r="H1346" s="2">
        <f t="shared" si="184"/>
        <v>0.4481479174271879</v>
      </c>
      <c r="I1346" s="2">
        <f t="shared" si="185"/>
        <v>30.946280558368485</v>
      </c>
    </row>
    <row r="1347" spans="1:9" ht="13.5" x14ac:dyDescent="0.25">
      <c r="A1347" s="3">
        <f>TITRES_STAT!B1350</f>
        <v>44272</v>
      </c>
      <c r="B1347" s="5">
        <f>TITRES_STAT!D1350</f>
        <v>1</v>
      </c>
      <c r="C1347" s="2">
        <f t="shared" ref="C1347:C1410" si="189">B1347-B1346</f>
        <v>-4.0000000000000036E-2</v>
      </c>
      <c r="D1347" s="2">
        <f t="shared" ref="D1347:D1410" si="190">IF(C1347&gt;0,C1347,0)</f>
        <v>0</v>
      </c>
      <c r="E1347" s="2">
        <f t="shared" ref="E1347:E1410" si="191">IF(C1347&lt;0,-C1347,0)</f>
        <v>4.0000000000000036E-2</v>
      </c>
      <c r="F1347" s="2">
        <f t="shared" si="188"/>
        <v>1.3570637020927312E-2</v>
      </c>
      <c r="G1347" s="2">
        <f t="shared" si="188"/>
        <v>3.3138745187989746E-2</v>
      </c>
      <c r="H1347" s="2">
        <f t="shared" si="184"/>
        <v>0.40950968251645287</v>
      </c>
      <c r="I1347" s="2">
        <f t="shared" si="185"/>
        <v>29.053342988417015</v>
      </c>
    </row>
    <row r="1348" spans="1:9" ht="13.5" x14ac:dyDescent="0.25">
      <c r="A1348" s="3">
        <f>TITRES_STAT!B1351</f>
        <v>44273</v>
      </c>
      <c r="B1348" s="5">
        <f>TITRES_STAT!D1351</f>
        <v>0.94</v>
      </c>
      <c r="C1348" s="2">
        <f t="shared" si="189"/>
        <v>-6.0000000000000053E-2</v>
      </c>
      <c r="D1348" s="2">
        <f t="shared" si="190"/>
        <v>0</v>
      </c>
      <c r="E1348" s="2">
        <f t="shared" si="191"/>
        <v>6.0000000000000053E-2</v>
      </c>
      <c r="F1348" s="2">
        <f t="shared" si="188"/>
        <v>1.260130580514679E-2</v>
      </c>
      <c r="G1348" s="2">
        <f t="shared" si="188"/>
        <v>3.5057406245990484E-2</v>
      </c>
      <c r="H1348" s="2">
        <f t="shared" si="184"/>
        <v>0.359447750262129</v>
      </c>
      <c r="I1348" s="2">
        <f t="shared" si="185"/>
        <v>26.440718313213594</v>
      </c>
    </row>
    <row r="1349" spans="1:9" ht="13.5" x14ac:dyDescent="0.25">
      <c r="A1349" s="3">
        <f>TITRES_STAT!B1352</f>
        <v>44274</v>
      </c>
      <c r="B1349" s="5">
        <f>TITRES_STAT!D1352</f>
        <v>0.9</v>
      </c>
      <c r="C1349" s="2">
        <f t="shared" si="189"/>
        <v>-3.9999999999999925E-2</v>
      </c>
      <c r="D1349" s="2">
        <f t="shared" si="190"/>
        <v>0</v>
      </c>
      <c r="E1349" s="2">
        <f t="shared" si="191"/>
        <v>3.9999999999999925E-2</v>
      </c>
      <c r="F1349" s="2">
        <f t="shared" si="188"/>
        <v>1.170121253335059E-2</v>
      </c>
      <c r="G1349" s="2">
        <f t="shared" si="188"/>
        <v>3.541044865699116E-2</v>
      </c>
      <c r="H1349" s="2">
        <f t="shared" si="184"/>
        <v>0.33044519279312762</v>
      </c>
      <c r="I1349" s="2">
        <f t="shared" si="185"/>
        <v>24.837189429757203</v>
      </c>
    </row>
    <row r="1350" spans="1:9" ht="13.5" x14ac:dyDescent="0.25">
      <c r="A1350" s="3">
        <f>TITRES_STAT!B1353</f>
        <v>44277</v>
      </c>
      <c r="B1350" s="5">
        <f>TITRES_STAT!D1353</f>
        <v>0.85</v>
      </c>
      <c r="C1350" s="2">
        <f t="shared" si="189"/>
        <v>-5.0000000000000044E-2</v>
      </c>
      <c r="D1350" s="2">
        <f t="shared" si="190"/>
        <v>0</v>
      </c>
      <c r="E1350" s="2">
        <f t="shared" si="191"/>
        <v>5.0000000000000044E-2</v>
      </c>
      <c r="F1350" s="2">
        <f t="shared" si="188"/>
        <v>1.0865411638111262E-2</v>
      </c>
      <c r="G1350" s="2">
        <f t="shared" si="188"/>
        <v>3.6452559467206082E-2</v>
      </c>
      <c r="H1350" s="2">
        <f t="shared" si="184"/>
        <v>0.29806992422263634</v>
      </c>
      <c r="I1350" s="2">
        <f t="shared" si="185"/>
        <v>22.962547599362864</v>
      </c>
    </row>
    <row r="1351" spans="1:9" ht="13.5" x14ac:dyDescent="0.25">
      <c r="A1351" s="3">
        <f>TITRES_STAT!B1354</f>
        <v>44278</v>
      </c>
      <c r="B1351" s="5">
        <f>TITRES_STAT!D1354</f>
        <v>0.85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1.0089310806817601E-2</v>
      </c>
      <c r="G1351" s="2">
        <f t="shared" si="188"/>
        <v>3.3848805219548507E-2</v>
      </c>
      <c r="H1351" s="2">
        <f t="shared" si="184"/>
        <v>0.29806992422263634</v>
      </c>
      <c r="I1351" s="2">
        <f t="shared" si="185"/>
        <v>22.962547599362864</v>
      </c>
    </row>
    <row r="1352" spans="1:9" ht="13.5" x14ac:dyDescent="0.25">
      <c r="A1352" s="3">
        <f>TITRES_STAT!B1355</f>
        <v>44279</v>
      </c>
      <c r="B1352" s="5">
        <f>TITRES_STAT!D1355</f>
        <v>0.85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9.3686457491877727E-3</v>
      </c>
      <c r="G1352" s="2">
        <f t="shared" si="188"/>
        <v>3.1431033418152184E-2</v>
      </c>
      <c r="H1352" s="2">
        <f t="shared" si="184"/>
        <v>0.29806992422263634</v>
      </c>
      <c r="I1352" s="2">
        <f t="shared" si="185"/>
        <v>22.962547599362864</v>
      </c>
    </row>
    <row r="1353" spans="1:9" ht="13.5" x14ac:dyDescent="0.25">
      <c r="A1353" s="3">
        <f>TITRES_STAT!B1356</f>
        <v>44280</v>
      </c>
      <c r="B1353" s="5">
        <f>TITRES_STAT!D1356</f>
        <v>0.82</v>
      </c>
      <c r="C1353" s="2">
        <f t="shared" si="189"/>
        <v>-3.0000000000000027E-2</v>
      </c>
      <c r="D1353" s="2">
        <f t="shared" si="190"/>
        <v>0</v>
      </c>
      <c r="E1353" s="2">
        <f t="shared" si="191"/>
        <v>3.0000000000000027E-2</v>
      </c>
      <c r="F1353" s="2">
        <f t="shared" si="188"/>
        <v>8.6994567671029328E-3</v>
      </c>
      <c r="G1353" s="2">
        <f t="shared" si="188"/>
        <v>3.1328816745427028E-2</v>
      </c>
      <c r="H1353" s="2">
        <f t="shared" si="184"/>
        <v>0.27768226415294683</v>
      </c>
      <c r="I1353" s="2">
        <f t="shared" si="185"/>
        <v>21.733280013637767</v>
      </c>
    </row>
    <row r="1354" spans="1:9" ht="13.5" x14ac:dyDescent="0.25">
      <c r="A1354" s="3">
        <f>TITRES_STAT!B1357</f>
        <v>44281</v>
      </c>
      <c r="B1354" s="5">
        <f>TITRES_STAT!D1357</f>
        <v>0.79</v>
      </c>
      <c r="C1354" s="2">
        <f t="shared" si="189"/>
        <v>-2.9999999999999916E-2</v>
      </c>
      <c r="D1354" s="2">
        <f t="shared" si="190"/>
        <v>0</v>
      </c>
      <c r="E1354" s="2">
        <f t="shared" si="191"/>
        <v>2.9999999999999916E-2</v>
      </c>
      <c r="F1354" s="2">
        <f t="shared" si="188"/>
        <v>8.078066998024153E-3</v>
      </c>
      <c r="G1354" s="2">
        <f t="shared" si="188"/>
        <v>3.1233901263610805E-2</v>
      </c>
      <c r="H1354" s="2">
        <f t="shared" si="184"/>
        <v>0.25863138036603645</v>
      </c>
      <c r="I1354" s="2">
        <f t="shared" si="185"/>
        <v>20.5486200646627</v>
      </c>
    </row>
    <row r="1355" spans="1:9" ht="13.5" x14ac:dyDescent="0.25">
      <c r="A1355" s="3">
        <f>TITRES_STAT!B1358</f>
        <v>44284</v>
      </c>
      <c r="B1355" s="5">
        <f>TITRES_STAT!D1358</f>
        <v>0.75</v>
      </c>
      <c r="C1355" s="2">
        <f t="shared" si="189"/>
        <v>-4.0000000000000036E-2</v>
      </c>
      <c r="D1355" s="2">
        <f t="shared" si="190"/>
        <v>0</v>
      </c>
      <c r="E1355" s="2">
        <f t="shared" si="191"/>
        <v>4.0000000000000036E-2</v>
      </c>
      <c r="F1355" s="2">
        <f t="shared" si="188"/>
        <v>7.5010622124509988E-3</v>
      </c>
      <c r="G1355" s="2">
        <f t="shared" si="188"/>
        <v>3.1860051173352895E-2</v>
      </c>
      <c r="H1355" s="2">
        <f t="shared" si="184"/>
        <v>0.23543785826448188</v>
      </c>
      <c r="I1355" s="2">
        <f t="shared" si="185"/>
        <v>19.057037688258973</v>
      </c>
    </row>
    <row r="1356" spans="1:9" ht="13.5" x14ac:dyDescent="0.25">
      <c r="A1356" s="3">
        <f>TITRES_STAT!B1359</f>
        <v>44285</v>
      </c>
      <c r="B1356" s="5">
        <f>TITRES_STAT!D1359</f>
        <v>0.71</v>
      </c>
      <c r="C1356" s="2">
        <f t="shared" si="189"/>
        <v>-4.0000000000000036E-2</v>
      </c>
      <c r="D1356" s="2">
        <f t="shared" si="190"/>
        <v>0</v>
      </c>
      <c r="E1356" s="2">
        <f t="shared" si="191"/>
        <v>4.0000000000000036E-2</v>
      </c>
      <c r="F1356" s="2">
        <f t="shared" si="188"/>
        <v>6.9652720544187844E-3</v>
      </c>
      <c r="G1356" s="2">
        <f t="shared" si="188"/>
        <v>3.2441476089541975E-2</v>
      </c>
      <c r="H1356" s="2">
        <f t="shared" si="184"/>
        <v>0.21470268600583653</v>
      </c>
      <c r="I1356" s="2">
        <f t="shared" si="185"/>
        <v>17.675328167077495</v>
      </c>
    </row>
    <row r="1357" spans="1:9" ht="13.5" x14ac:dyDescent="0.25">
      <c r="A1357" s="3">
        <f>TITRES_STAT!B1360</f>
        <v>44286</v>
      </c>
      <c r="B1357" s="5">
        <f>TITRES_STAT!D1360</f>
        <v>0.68</v>
      </c>
      <c r="C1357" s="2">
        <f t="shared" si="189"/>
        <v>-2.9999999999999916E-2</v>
      </c>
      <c r="D1357" s="2">
        <f t="shared" si="190"/>
        <v>0</v>
      </c>
      <c r="E1357" s="2">
        <f t="shared" si="191"/>
        <v>2.9999999999999916E-2</v>
      </c>
      <c r="F1357" s="2">
        <f t="shared" ref="F1357:G1372" si="192">((F1356*13)+D1357)/14</f>
        <v>6.4677526219603003E-3</v>
      </c>
      <c r="G1357" s="2">
        <f t="shared" si="192"/>
        <v>3.2267084940288973E-2</v>
      </c>
      <c r="H1357" s="2">
        <f t="shared" si="184"/>
        <v>0.2004442804154461</v>
      </c>
      <c r="I1357" s="2">
        <f t="shared" si="185"/>
        <v>16.697508054774261</v>
      </c>
    </row>
    <row r="1358" spans="1:9" ht="13.5" x14ac:dyDescent="0.25">
      <c r="A1358" s="3">
        <f>TITRES_STAT!B1361</f>
        <v>44287</v>
      </c>
      <c r="B1358" s="5">
        <f>TITRES_STAT!D1361</f>
        <v>0.65</v>
      </c>
      <c r="C1358" s="2">
        <f t="shared" si="189"/>
        <v>-3.0000000000000027E-2</v>
      </c>
      <c r="D1358" s="2">
        <f t="shared" si="190"/>
        <v>0</v>
      </c>
      <c r="E1358" s="2">
        <f t="shared" si="191"/>
        <v>3.0000000000000027E-2</v>
      </c>
      <c r="F1358" s="2">
        <f t="shared" si="192"/>
        <v>6.0057702918202786E-3</v>
      </c>
      <c r="G1358" s="2">
        <f t="shared" si="192"/>
        <v>3.2105150301696903E-2</v>
      </c>
      <c r="H1358" s="2">
        <f t="shared" si="184"/>
        <v>0.18706563387441441</v>
      </c>
      <c r="I1358" s="2">
        <f t="shared" si="185"/>
        <v>15.758659718238036</v>
      </c>
    </row>
    <row r="1359" spans="1:9" ht="13.5" x14ac:dyDescent="0.25">
      <c r="A1359" s="3">
        <f>TITRES_STAT!B1362</f>
        <v>44288</v>
      </c>
      <c r="B1359" s="5">
        <f>TITRES_STAT!D1362</f>
        <v>0.67</v>
      </c>
      <c r="C1359" s="2">
        <f t="shared" si="189"/>
        <v>2.0000000000000018E-2</v>
      </c>
      <c r="D1359" s="2">
        <f t="shared" si="190"/>
        <v>2.0000000000000018E-2</v>
      </c>
      <c r="E1359" s="2">
        <f t="shared" si="191"/>
        <v>0</v>
      </c>
      <c r="F1359" s="2">
        <f t="shared" si="192"/>
        <v>7.0053581281188312E-3</v>
      </c>
      <c r="G1359" s="2">
        <f t="shared" si="192"/>
        <v>2.9811925280147124E-2</v>
      </c>
      <c r="H1359" s="2">
        <f t="shared" si="184"/>
        <v>0.23498509614150823</v>
      </c>
      <c r="I1359" s="2">
        <f t="shared" si="185"/>
        <v>19.027362911153944</v>
      </c>
    </row>
    <row r="1360" spans="1:9" ht="13.5" x14ac:dyDescent="0.25">
      <c r="A1360" s="3">
        <f>TITRES_STAT!B1363</f>
        <v>44291</v>
      </c>
      <c r="B1360" s="5">
        <f>TITRES_STAT!D1363</f>
        <v>0.7</v>
      </c>
      <c r="C1360" s="2">
        <f t="shared" si="189"/>
        <v>2.9999999999999916E-2</v>
      </c>
      <c r="D1360" s="2">
        <f t="shared" si="190"/>
        <v>2.9999999999999916E-2</v>
      </c>
      <c r="E1360" s="2">
        <f t="shared" si="191"/>
        <v>0</v>
      </c>
      <c r="F1360" s="2">
        <f t="shared" si="192"/>
        <v>8.6478325475389094E-3</v>
      </c>
      <c r="G1360" s="2">
        <f t="shared" si="192"/>
        <v>2.7682502045850901E-2</v>
      </c>
      <c r="H1360" s="2">
        <f t="shared" si="184"/>
        <v>0.31239345826527487</v>
      </c>
      <c r="I1360" s="2">
        <f t="shared" si="185"/>
        <v>23.803338571818031</v>
      </c>
    </row>
    <row r="1361" spans="1:9" ht="13.5" x14ac:dyDescent="0.25">
      <c r="A1361" s="3">
        <f>TITRES_STAT!B1364</f>
        <v>44292</v>
      </c>
      <c r="B1361" s="5">
        <f>TITRES_STAT!D1364</f>
        <v>0.74</v>
      </c>
      <c r="C1361" s="2">
        <f t="shared" si="189"/>
        <v>4.0000000000000036E-2</v>
      </c>
      <c r="D1361" s="2">
        <f t="shared" si="190"/>
        <v>4.0000000000000036E-2</v>
      </c>
      <c r="E1361" s="2">
        <f t="shared" si="191"/>
        <v>0</v>
      </c>
      <c r="F1361" s="2">
        <f t="shared" si="192"/>
        <v>1.0887273079857559E-2</v>
      </c>
      <c r="G1361" s="2">
        <f t="shared" si="192"/>
        <v>2.5705180471147265E-2</v>
      </c>
      <c r="H1361" s="2">
        <f t="shared" ref="H1361:H1424" si="193">F1361/G1361</f>
        <v>0.42354392695581189</v>
      </c>
      <c r="I1361" s="2">
        <f t="shared" ref="I1361:I1424" si="194">IF(G1361=0,100,100-(100/(1+H1361)))</f>
        <v>29.752782400016457</v>
      </c>
    </row>
    <row r="1362" spans="1:9" ht="13.5" x14ac:dyDescent="0.25">
      <c r="A1362" s="3">
        <f>TITRES_STAT!B1365</f>
        <v>44293</v>
      </c>
      <c r="B1362" s="5">
        <f>TITRES_STAT!D1365</f>
        <v>0.77</v>
      </c>
      <c r="C1362" s="2">
        <f t="shared" si="189"/>
        <v>3.0000000000000027E-2</v>
      </c>
      <c r="D1362" s="2">
        <f t="shared" si="190"/>
        <v>3.0000000000000027E-2</v>
      </c>
      <c r="E1362" s="2">
        <f t="shared" si="191"/>
        <v>0</v>
      </c>
      <c r="F1362" s="2">
        <f t="shared" si="192"/>
        <v>1.2252467859867736E-2</v>
      </c>
      <c r="G1362" s="2">
        <f t="shared" si="192"/>
        <v>2.3869096151779602E-2</v>
      </c>
      <c r="H1362" s="2">
        <f t="shared" si="193"/>
        <v>0.51331930551355343</v>
      </c>
      <c r="I1362" s="2">
        <f t="shared" si="194"/>
        <v>33.920092319139201</v>
      </c>
    </row>
    <row r="1363" spans="1:9" ht="13.5" x14ac:dyDescent="0.25">
      <c r="A1363" s="3">
        <f>TITRES_STAT!B1366</f>
        <v>44294</v>
      </c>
      <c r="B1363" s="5">
        <f>TITRES_STAT!D1366</f>
        <v>0.8</v>
      </c>
      <c r="C1363" s="2">
        <f t="shared" si="189"/>
        <v>3.0000000000000027E-2</v>
      </c>
      <c r="D1363" s="2">
        <f t="shared" si="190"/>
        <v>3.0000000000000027E-2</v>
      </c>
      <c r="E1363" s="2">
        <f t="shared" si="191"/>
        <v>0</v>
      </c>
      <c r="F1363" s="2">
        <f t="shared" si="192"/>
        <v>1.3520148727020041E-2</v>
      </c>
      <c r="G1363" s="2">
        <f t="shared" si="192"/>
        <v>2.2164160712366772E-2</v>
      </c>
      <c r="H1363" s="2">
        <f t="shared" si="193"/>
        <v>0.61000048242189042</v>
      </c>
      <c r="I1363" s="2">
        <f t="shared" si="194"/>
        <v>37.888217368996017</v>
      </c>
    </row>
    <row r="1364" spans="1:9" ht="13.5" x14ac:dyDescent="0.25">
      <c r="A1364" s="3">
        <f>TITRES_STAT!B1367</f>
        <v>44298</v>
      </c>
      <c r="B1364" s="5">
        <f>TITRES_STAT!D1367</f>
        <v>0.83</v>
      </c>
      <c r="C1364" s="2">
        <f t="shared" si="189"/>
        <v>2.9999999999999916E-2</v>
      </c>
      <c r="D1364" s="2">
        <f t="shared" si="190"/>
        <v>2.9999999999999916E-2</v>
      </c>
      <c r="E1364" s="2">
        <f t="shared" si="191"/>
        <v>0</v>
      </c>
      <c r="F1364" s="2">
        <f t="shared" si="192"/>
        <v>1.4697280960804318E-2</v>
      </c>
      <c r="G1364" s="2">
        <f t="shared" si="192"/>
        <v>2.0581006375769147E-2</v>
      </c>
      <c r="H1364" s="2">
        <f t="shared" si="193"/>
        <v>0.71411867293856057</v>
      </c>
      <c r="I1364" s="2">
        <f t="shared" si="194"/>
        <v>41.660982066914151</v>
      </c>
    </row>
    <row r="1365" spans="1:9" ht="13.5" x14ac:dyDescent="0.25">
      <c r="A1365" s="3">
        <f>TITRES_STAT!B1368</f>
        <v>44299</v>
      </c>
      <c r="B1365" s="5">
        <f>TITRES_STAT!D1368</f>
        <v>0.86</v>
      </c>
      <c r="C1365" s="2">
        <f t="shared" si="189"/>
        <v>3.0000000000000027E-2</v>
      </c>
      <c r="D1365" s="2">
        <f t="shared" si="190"/>
        <v>3.0000000000000027E-2</v>
      </c>
      <c r="E1365" s="2">
        <f t="shared" si="191"/>
        <v>0</v>
      </c>
      <c r="F1365" s="2">
        <f t="shared" si="192"/>
        <v>1.5790332320746867E-2</v>
      </c>
      <c r="G1365" s="2">
        <f t="shared" si="192"/>
        <v>1.9110934491785636E-2</v>
      </c>
      <c r="H1365" s="2">
        <f t="shared" si="193"/>
        <v>0.82624595503343656</v>
      </c>
      <c r="I1365" s="2">
        <f t="shared" si="194"/>
        <v>45.242862975612113</v>
      </c>
    </row>
    <row r="1366" spans="1:9" ht="13.5" x14ac:dyDescent="0.25">
      <c r="A1366" s="3">
        <f>TITRES_STAT!B1369</f>
        <v>44300</v>
      </c>
      <c r="B1366" s="5">
        <f>TITRES_STAT!D1369</f>
        <v>0.83</v>
      </c>
      <c r="C1366" s="2">
        <f t="shared" si="189"/>
        <v>-3.0000000000000027E-2</v>
      </c>
      <c r="D1366" s="2">
        <f t="shared" si="190"/>
        <v>0</v>
      </c>
      <c r="E1366" s="2">
        <f t="shared" si="191"/>
        <v>3.0000000000000027E-2</v>
      </c>
      <c r="F1366" s="2">
        <f t="shared" si="192"/>
        <v>1.466245144069352E-2</v>
      </c>
      <c r="G1366" s="2">
        <f t="shared" si="192"/>
        <v>1.9888724885229522E-2</v>
      </c>
      <c r="H1366" s="2">
        <f t="shared" si="193"/>
        <v>0.73722430800894001</v>
      </c>
      <c r="I1366" s="2">
        <f t="shared" si="194"/>
        <v>42.43690953495144</v>
      </c>
    </row>
    <row r="1367" spans="1:9" ht="13.5" x14ac:dyDescent="0.25">
      <c r="A1367" s="3">
        <f>TITRES_STAT!B1370</f>
        <v>44301</v>
      </c>
      <c r="B1367" s="5">
        <f>TITRES_STAT!D1370</f>
        <v>0.78</v>
      </c>
      <c r="C1367" s="2">
        <f t="shared" si="189"/>
        <v>-4.9999999999999933E-2</v>
      </c>
      <c r="D1367" s="2">
        <f t="shared" si="190"/>
        <v>0</v>
      </c>
      <c r="E1367" s="2">
        <f t="shared" si="191"/>
        <v>4.9999999999999933E-2</v>
      </c>
      <c r="F1367" s="2">
        <f t="shared" si="192"/>
        <v>1.3615133480643983E-2</v>
      </c>
      <c r="G1367" s="2">
        <f t="shared" si="192"/>
        <v>2.2039530250570264E-2</v>
      </c>
      <c r="H1367" s="2">
        <f t="shared" si="193"/>
        <v>0.61775969477805437</v>
      </c>
      <c r="I1367" s="2">
        <f t="shared" si="194"/>
        <v>38.186122251167028</v>
      </c>
    </row>
    <row r="1368" spans="1:9" ht="13.5" x14ac:dyDescent="0.25">
      <c r="A1368" s="3">
        <f>TITRES_STAT!B1371</f>
        <v>44302</v>
      </c>
      <c r="B1368" s="5">
        <f>TITRES_STAT!D1371</f>
        <v>0.74</v>
      </c>
      <c r="C1368" s="2">
        <f t="shared" si="189"/>
        <v>-4.0000000000000036E-2</v>
      </c>
      <c r="D1368" s="2">
        <f t="shared" si="190"/>
        <v>0</v>
      </c>
      <c r="E1368" s="2">
        <f t="shared" si="191"/>
        <v>4.0000000000000036E-2</v>
      </c>
      <c r="F1368" s="2">
        <f t="shared" si="192"/>
        <v>1.264262394631227E-2</v>
      </c>
      <c r="G1368" s="2">
        <f t="shared" si="192"/>
        <v>2.3322420946958106E-2</v>
      </c>
      <c r="H1368" s="2">
        <f t="shared" si="193"/>
        <v>0.5420802572368123</v>
      </c>
      <c r="I1368" s="2">
        <f t="shared" si="194"/>
        <v>35.152532087282069</v>
      </c>
    </row>
    <row r="1369" spans="1:9" ht="13.5" x14ac:dyDescent="0.25">
      <c r="A1369" s="3">
        <f>TITRES_STAT!B1372</f>
        <v>44305</v>
      </c>
      <c r="B1369" s="5">
        <f>TITRES_STAT!D1372</f>
        <v>0.71</v>
      </c>
      <c r="C1369" s="2">
        <f t="shared" si="189"/>
        <v>-3.0000000000000027E-2</v>
      </c>
      <c r="D1369" s="2">
        <f t="shared" si="190"/>
        <v>0</v>
      </c>
      <c r="E1369" s="2">
        <f t="shared" si="191"/>
        <v>3.0000000000000027E-2</v>
      </c>
      <c r="F1369" s="2">
        <f t="shared" si="192"/>
        <v>1.1739579378718537E-2</v>
      </c>
      <c r="G1369" s="2">
        <f t="shared" si="192"/>
        <v>2.3799390879318243E-2</v>
      </c>
      <c r="H1369" s="2">
        <f t="shared" si="193"/>
        <v>0.49327226222921</v>
      </c>
      <c r="I1369" s="2">
        <f t="shared" si="194"/>
        <v>33.032975613759518</v>
      </c>
    </row>
    <row r="1370" spans="1:9" ht="13.5" x14ac:dyDescent="0.25">
      <c r="A1370" s="3">
        <f>TITRES_STAT!B1373</f>
        <v>44306</v>
      </c>
      <c r="B1370" s="5">
        <f>TITRES_STAT!D1373</f>
        <v>0.7</v>
      </c>
      <c r="C1370" s="2">
        <f t="shared" si="189"/>
        <v>-1.0000000000000009E-2</v>
      </c>
      <c r="D1370" s="2">
        <f t="shared" si="190"/>
        <v>0</v>
      </c>
      <c r="E1370" s="2">
        <f t="shared" si="191"/>
        <v>1.0000000000000009E-2</v>
      </c>
      <c r="F1370" s="2">
        <f t="shared" si="192"/>
        <v>1.0901037994524356E-2</v>
      </c>
      <c r="G1370" s="2">
        <f t="shared" si="192"/>
        <v>2.2813720102224083E-2</v>
      </c>
      <c r="H1370" s="2">
        <f t="shared" si="193"/>
        <v>0.47782816417834578</v>
      </c>
      <c r="I1370" s="2">
        <f t="shared" si="194"/>
        <v>32.333134241220279</v>
      </c>
    </row>
    <row r="1371" spans="1:9" ht="13.5" x14ac:dyDescent="0.25">
      <c r="A1371" s="3">
        <f>TITRES_STAT!B1374</f>
        <v>44307</v>
      </c>
      <c r="B1371" s="5">
        <f>TITRES_STAT!D1374</f>
        <v>0.68</v>
      </c>
      <c r="C1371" s="2">
        <f t="shared" si="189"/>
        <v>-1.9999999999999907E-2</v>
      </c>
      <c r="D1371" s="2">
        <f t="shared" si="190"/>
        <v>0</v>
      </c>
      <c r="E1371" s="2">
        <f t="shared" si="191"/>
        <v>1.9999999999999907E-2</v>
      </c>
      <c r="F1371" s="2">
        <f t="shared" si="192"/>
        <v>1.0122392423486903E-2</v>
      </c>
      <c r="G1371" s="2">
        <f t="shared" si="192"/>
        <v>2.2612740094922357E-2</v>
      </c>
      <c r="H1371" s="2">
        <f t="shared" si="193"/>
        <v>0.44764112535658002</v>
      </c>
      <c r="I1371" s="2">
        <f t="shared" si="194"/>
        <v>30.922106143283131</v>
      </c>
    </row>
    <row r="1372" spans="1:9" ht="13.5" x14ac:dyDescent="0.25">
      <c r="A1372" s="3">
        <f>TITRES_STAT!B1375</f>
        <v>44308</v>
      </c>
      <c r="B1372" s="5">
        <f>TITRES_STAT!D1375</f>
        <v>0.7</v>
      </c>
      <c r="C1372" s="2">
        <f t="shared" si="189"/>
        <v>1.9999999999999907E-2</v>
      </c>
      <c r="D1372" s="2">
        <f t="shared" si="190"/>
        <v>1.9999999999999907E-2</v>
      </c>
      <c r="E1372" s="2">
        <f t="shared" si="191"/>
        <v>0</v>
      </c>
      <c r="F1372" s="2">
        <f t="shared" si="192"/>
        <v>1.082793582180926E-2</v>
      </c>
      <c r="G1372" s="2">
        <f t="shared" si="192"/>
        <v>2.0997544373856477E-2</v>
      </c>
      <c r="H1372" s="2">
        <f t="shared" si="193"/>
        <v>0.51567629190444075</v>
      </c>
      <c r="I1372" s="2">
        <f t="shared" si="194"/>
        <v>34.022851360727927</v>
      </c>
    </row>
    <row r="1373" spans="1:9" ht="13.5" x14ac:dyDescent="0.25">
      <c r="A1373" s="3">
        <f>TITRES_STAT!B1376</f>
        <v>44309</v>
      </c>
      <c r="B1373" s="5">
        <f>TITRES_STAT!D1376</f>
        <v>0.7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1.0054511834537169E-2</v>
      </c>
      <c r="G1373" s="2">
        <f t="shared" si="195"/>
        <v>1.9497719775723871E-2</v>
      </c>
      <c r="H1373" s="2">
        <f t="shared" si="193"/>
        <v>0.51567629190444075</v>
      </c>
      <c r="I1373" s="2">
        <f t="shared" si="194"/>
        <v>34.022851360727927</v>
      </c>
    </row>
    <row r="1374" spans="1:9" ht="13.5" x14ac:dyDescent="0.25">
      <c r="A1374" s="3">
        <f>TITRES_STAT!B1377</f>
        <v>44312</v>
      </c>
      <c r="B1374" s="5">
        <f>TITRES_STAT!D1377</f>
        <v>0.67</v>
      </c>
      <c r="C1374" s="2">
        <f t="shared" si="189"/>
        <v>-2.9999999999999916E-2</v>
      </c>
      <c r="D1374" s="2">
        <f t="shared" si="190"/>
        <v>0</v>
      </c>
      <c r="E1374" s="2">
        <f t="shared" si="191"/>
        <v>2.9999999999999916E-2</v>
      </c>
      <c r="F1374" s="2">
        <f t="shared" si="195"/>
        <v>9.3363324177845146E-3</v>
      </c>
      <c r="G1374" s="2">
        <f t="shared" si="195"/>
        <v>2.0247882648886446E-2</v>
      </c>
      <c r="H1374" s="2">
        <f t="shared" si="193"/>
        <v>0.46110166577333339</v>
      </c>
      <c r="I1374" s="2">
        <f t="shared" si="194"/>
        <v>31.558492921796855</v>
      </c>
    </row>
    <row r="1375" spans="1:9" ht="13.5" x14ac:dyDescent="0.25">
      <c r="A1375" s="3">
        <f>TITRES_STAT!B1378</f>
        <v>44313</v>
      </c>
      <c r="B1375" s="5">
        <f>TITRES_STAT!D1378</f>
        <v>0.67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8.6694515307999074E-3</v>
      </c>
      <c r="G1375" s="2">
        <f t="shared" si="195"/>
        <v>1.8801605316823129E-2</v>
      </c>
      <c r="H1375" s="2">
        <f t="shared" si="193"/>
        <v>0.46110166577333345</v>
      </c>
      <c r="I1375" s="2">
        <f t="shared" si="194"/>
        <v>31.558492921796869</v>
      </c>
    </row>
    <row r="1376" spans="1:9" ht="13.5" x14ac:dyDescent="0.25">
      <c r="A1376" s="3">
        <f>TITRES_STAT!B1379</f>
        <v>44314</v>
      </c>
      <c r="B1376" s="5">
        <f>TITRES_STAT!D1379</f>
        <v>0.67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8.0502049928856279E-3</v>
      </c>
      <c r="G1376" s="2">
        <f t="shared" si="195"/>
        <v>1.7458633508478618E-2</v>
      </c>
      <c r="H1376" s="2">
        <f t="shared" si="193"/>
        <v>0.46110166577333345</v>
      </c>
      <c r="I1376" s="2">
        <f t="shared" si="194"/>
        <v>31.558492921796869</v>
      </c>
    </row>
    <row r="1377" spans="1:9" ht="13.5" x14ac:dyDescent="0.25">
      <c r="A1377" s="3">
        <f>TITRES_STAT!B1380</f>
        <v>44315</v>
      </c>
      <c r="B1377" s="5">
        <f>TITRES_STAT!D1380</f>
        <v>0.7</v>
      </c>
      <c r="C1377" s="2">
        <f t="shared" si="189"/>
        <v>2.9999999999999916E-2</v>
      </c>
      <c r="D1377" s="2">
        <f t="shared" si="190"/>
        <v>2.9999999999999916E-2</v>
      </c>
      <c r="E1377" s="2">
        <f t="shared" si="191"/>
        <v>0</v>
      </c>
      <c r="F1377" s="2">
        <f t="shared" si="195"/>
        <v>9.6180474933937922E-3</v>
      </c>
      <c r="G1377" s="2">
        <f t="shared" si="195"/>
        <v>1.6211588257873003E-2</v>
      </c>
      <c r="H1377" s="2">
        <f t="shared" si="193"/>
        <v>0.59328224603304236</v>
      </c>
      <c r="I1377" s="2">
        <f t="shared" si="194"/>
        <v>37.236481327159559</v>
      </c>
    </row>
    <row r="1378" spans="1:9" ht="13.5" x14ac:dyDescent="0.25">
      <c r="A1378" s="3">
        <f>TITRES_STAT!B1381</f>
        <v>44316</v>
      </c>
      <c r="B1378" s="5">
        <f>TITRES_STAT!D1381</f>
        <v>0.74</v>
      </c>
      <c r="C1378" s="2">
        <f t="shared" si="189"/>
        <v>4.0000000000000036E-2</v>
      </c>
      <c r="D1378" s="2">
        <f t="shared" si="190"/>
        <v>4.0000000000000036E-2</v>
      </c>
      <c r="E1378" s="2">
        <f t="shared" si="191"/>
        <v>0</v>
      </c>
      <c r="F1378" s="2">
        <f t="shared" si="195"/>
        <v>1.1788186958151382E-2</v>
      </c>
      <c r="G1378" s="2">
        <f t="shared" si="195"/>
        <v>1.5053617668024932E-2</v>
      </c>
      <c r="H1378" s="2">
        <f t="shared" si="193"/>
        <v>0.78308000230339436</v>
      </c>
      <c r="I1378" s="2">
        <f t="shared" si="194"/>
        <v>43.91726682436046</v>
      </c>
    </row>
    <row r="1379" spans="1:9" ht="13.5" x14ac:dyDescent="0.25">
      <c r="A1379" s="3">
        <f>TITRES_STAT!B1382</f>
        <v>44319</v>
      </c>
      <c r="B1379" s="5">
        <f>TITRES_STAT!D1382</f>
        <v>0.77</v>
      </c>
      <c r="C1379" s="2">
        <f t="shared" si="189"/>
        <v>3.0000000000000027E-2</v>
      </c>
      <c r="D1379" s="2">
        <f t="shared" si="190"/>
        <v>3.0000000000000027E-2</v>
      </c>
      <c r="E1379" s="2">
        <f t="shared" si="191"/>
        <v>0</v>
      </c>
      <c r="F1379" s="2">
        <f t="shared" si="195"/>
        <v>1.3089030746854857E-2</v>
      </c>
      <c r="G1379" s="2">
        <f t="shared" si="195"/>
        <v>1.3978359263166009E-2</v>
      </c>
      <c r="H1379" s="2">
        <f t="shared" si="193"/>
        <v>0.93637819006021705</v>
      </c>
      <c r="I1379" s="2">
        <f t="shared" si="194"/>
        <v>48.357195658720869</v>
      </c>
    </row>
    <row r="1380" spans="1:9" ht="13.5" x14ac:dyDescent="0.25">
      <c r="A1380" s="3">
        <f>TITRES_STAT!B1383</f>
        <v>44320</v>
      </c>
      <c r="B1380" s="5">
        <f>TITRES_STAT!D1383</f>
        <v>0.81</v>
      </c>
      <c r="C1380" s="2">
        <f t="shared" si="189"/>
        <v>4.0000000000000036E-2</v>
      </c>
      <c r="D1380" s="2">
        <f t="shared" si="190"/>
        <v>4.0000000000000036E-2</v>
      </c>
      <c r="E1380" s="2">
        <f t="shared" si="191"/>
        <v>0</v>
      </c>
      <c r="F1380" s="2">
        <f t="shared" si="195"/>
        <v>1.5011242836365226E-2</v>
      </c>
      <c r="G1380" s="2">
        <f t="shared" si="195"/>
        <v>1.2979905030082723E-2</v>
      </c>
      <c r="H1380" s="2">
        <f t="shared" si="193"/>
        <v>1.1564986647879625</v>
      </c>
      <c r="I1380" s="2">
        <f t="shared" si="194"/>
        <v>53.62853609286492</v>
      </c>
    </row>
    <row r="1381" spans="1:9" ht="13.5" x14ac:dyDescent="0.25">
      <c r="A1381" s="3">
        <f>TITRES_STAT!B1384</f>
        <v>44321</v>
      </c>
      <c r="B1381" s="5">
        <f>TITRES_STAT!D1384</f>
        <v>0.82</v>
      </c>
      <c r="C1381" s="2">
        <f t="shared" si="189"/>
        <v>9.9999999999998979E-3</v>
      </c>
      <c r="D1381" s="2">
        <f t="shared" si="190"/>
        <v>9.9999999999998979E-3</v>
      </c>
      <c r="E1381" s="2">
        <f t="shared" si="191"/>
        <v>0</v>
      </c>
      <c r="F1381" s="2">
        <f t="shared" si="195"/>
        <v>1.4653296919481988E-2</v>
      </c>
      <c r="G1381" s="2">
        <f t="shared" si="195"/>
        <v>1.2052768956505385E-2</v>
      </c>
      <c r="H1381" s="2">
        <f t="shared" si="193"/>
        <v>1.2157618695223549</v>
      </c>
      <c r="I1381" s="2">
        <f t="shared" si="194"/>
        <v>54.868796428220563</v>
      </c>
    </row>
    <row r="1382" spans="1:9" ht="13.5" x14ac:dyDescent="0.25">
      <c r="A1382" s="3">
        <f>TITRES_STAT!B1385</f>
        <v>44322</v>
      </c>
      <c r="B1382" s="5">
        <f>TITRES_STAT!D1385</f>
        <v>0.78</v>
      </c>
      <c r="C1382" s="2">
        <f t="shared" si="189"/>
        <v>-3.9999999999999925E-2</v>
      </c>
      <c r="D1382" s="2">
        <f t="shared" si="190"/>
        <v>0</v>
      </c>
      <c r="E1382" s="2">
        <f t="shared" si="191"/>
        <v>3.9999999999999925E-2</v>
      </c>
      <c r="F1382" s="2">
        <f t="shared" si="195"/>
        <v>1.3606632853804703E-2</v>
      </c>
      <c r="G1382" s="2">
        <f t="shared" si="195"/>
        <v>1.4048999745326423E-2</v>
      </c>
      <c r="H1382" s="2">
        <f t="shared" si="193"/>
        <v>0.96851257032239046</v>
      </c>
      <c r="I1382" s="2">
        <f t="shared" si="194"/>
        <v>49.200222793790623</v>
      </c>
    </row>
    <row r="1383" spans="1:9" ht="13.5" x14ac:dyDescent="0.25">
      <c r="A1383" s="3">
        <f>TITRES_STAT!B1386</f>
        <v>44323</v>
      </c>
      <c r="B1383" s="5">
        <f>TITRES_STAT!D1386</f>
        <v>0.8</v>
      </c>
      <c r="C1383" s="2">
        <f t="shared" si="189"/>
        <v>2.0000000000000018E-2</v>
      </c>
      <c r="D1383" s="2">
        <f t="shared" si="190"/>
        <v>2.0000000000000018E-2</v>
      </c>
      <c r="E1383" s="2">
        <f t="shared" si="191"/>
        <v>0</v>
      </c>
      <c r="F1383" s="2">
        <f t="shared" si="195"/>
        <v>1.4063301935675798E-2</v>
      </c>
      <c r="G1383" s="2">
        <f t="shared" si="195"/>
        <v>1.3045499763517392E-2</v>
      </c>
      <c r="H1383" s="2">
        <f t="shared" si="193"/>
        <v>1.0780194082717136</v>
      </c>
      <c r="I1383" s="2">
        <f t="shared" si="194"/>
        <v>51.877254080523777</v>
      </c>
    </row>
    <row r="1384" spans="1:9" ht="13.5" x14ac:dyDescent="0.25">
      <c r="A1384" s="3">
        <f>TITRES_STAT!B1387</f>
        <v>44326</v>
      </c>
      <c r="B1384" s="5">
        <f>TITRES_STAT!D1387</f>
        <v>0.8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1.3058780368841812E-2</v>
      </c>
      <c r="G1384" s="2">
        <f t="shared" si="195"/>
        <v>1.2113678351837577E-2</v>
      </c>
      <c r="H1384" s="2">
        <f t="shared" si="193"/>
        <v>1.0780194082717136</v>
      </c>
      <c r="I1384" s="2">
        <f t="shared" si="194"/>
        <v>51.877254080523777</v>
      </c>
    </row>
    <row r="1385" spans="1:9" ht="13.5" x14ac:dyDescent="0.25">
      <c r="A1385" s="3">
        <f>TITRES_STAT!B1388</f>
        <v>44327</v>
      </c>
      <c r="B1385" s="5">
        <f>TITRES_STAT!D1388</f>
        <v>0.84</v>
      </c>
      <c r="C1385" s="2">
        <f t="shared" si="189"/>
        <v>3.9999999999999925E-2</v>
      </c>
      <c r="D1385" s="2">
        <f t="shared" si="190"/>
        <v>3.9999999999999925E-2</v>
      </c>
      <c r="E1385" s="2">
        <f t="shared" si="191"/>
        <v>0</v>
      </c>
      <c r="F1385" s="2">
        <f t="shared" si="195"/>
        <v>1.498315319963882E-2</v>
      </c>
      <c r="G1385" s="2">
        <f t="shared" si="195"/>
        <v>1.1248415612420608E-2</v>
      </c>
      <c r="H1385" s="2">
        <f t="shared" si="193"/>
        <v>1.3320234347577162</v>
      </c>
      <c r="I1385" s="2">
        <f t="shared" si="194"/>
        <v>57.118784267110328</v>
      </c>
    </row>
    <row r="1386" spans="1:9" ht="13.5" x14ac:dyDescent="0.25">
      <c r="A1386" s="3">
        <f>TITRES_STAT!B1389</f>
        <v>44333</v>
      </c>
      <c r="B1386" s="5">
        <f>TITRES_STAT!D1389</f>
        <v>0.83</v>
      </c>
      <c r="C1386" s="2">
        <f t="shared" si="189"/>
        <v>-1.0000000000000009E-2</v>
      </c>
      <c r="D1386" s="2">
        <f t="shared" si="190"/>
        <v>0</v>
      </c>
      <c r="E1386" s="2">
        <f t="shared" si="191"/>
        <v>1.0000000000000009E-2</v>
      </c>
      <c r="F1386" s="2">
        <f t="shared" si="195"/>
        <v>1.3912927971093189E-2</v>
      </c>
      <c r="G1386" s="2">
        <f t="shared" si="195"/>
        <v>1.1159243068676281E-2</v>
      </c>
      <c r="H1386" s="2">
        <f t="shared" si="193"/>
        <v>1.2467626957733748</v>
      </c>
      <c r="I1386" s="2">
        <f t="shared" si="194"/>
        <v>55.491516666125591</v>
      </c>
    </row>
    <row r="1387" spans="1:9" ht="13.5" x14ac:dyDescent="0.25">
      <c r="A1387" s="3">
        <f>TITRES_STAT!B1390</f>
        <v>44334</v>
      </c>
      <c r="B1387" s="5">
        <f>TITRES_STAT!D1390</f>
        <v>0.83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1.291914740172939E-2</v>
      </c>
      <c r="G1387" s="2">
        <f t="shared" si="195"/>
        <v>1.0362154278056547E-2</v>
      </c>
      <c r="H1387" s="2">
        <f t="shared" si="193"/>
        <v>1.2467626957733748</v>
      </c>
      <c r="I1387" s="2">
        <f t="shared" si="194"/>
        <v>55.491516666125591</v>
      </c>
    </row>
    <row r="1388" spans="1:9" ht="13.5" x14ac:dyDescent="0.25">
      <c r="A1388" s="3">
        <f>TITRES_STAT!B1391</f>
        <v>44335</v>
      </c>
      <c r="B1388" s="5">
        <f>TITRES_STAT!D1391</f>
        <v>0.85</v>
      </c>
      <c r="C1388" s="2">
        <f t="shared" si="189"/>
        <v>2.0000000000000018E-2</v>
      </c>
      <c r="D1388" s="2">
        <f t="shared" si="190"/>
        <v>2.0000000000000018E-2</v>
      </c>
      <c r="E1388" s="2">
        <f t="shared" si="191"/>
        <v>0</v>
      </c>
      <c r="F1388" s="2">
        <f t="shared" si="195"/>
        <v>1.3424922587320148E-2</v>
      </c>
      <c r="G1388" s="2">
        <f t="shared" si="195"/>
        <v>9.6220004010525075E-3</v>
      </c>
      <c r="H1388" s="2">
        <f t="shared" si="193"/>
        <v>1.3952319712906742</v>
      </c>
      <c r="I1388" s="2">
        <f t="shared" si="194"/>
        <v>58.250390275930208</v>
      </c>
    </row>
    <row r="1389" spans="1:9" ht="13.5" x14ac:dyDescent="0.25">
      <c r="A1389" s="3">
        <f>TITRES_STAT!B1392</f>
        <v>44336</v>
      </c>
      <c r="B1389" s="5">
        <f>TITRES_STAT!D1392</f>
        <v>0.86</v>
      </c>
      <c r="C1389" s="2">
        <f t="shared" si="189"/>
        <v>1.0000000000000009E-2</v>
      </c>
      <c r="D1389" s="2">
        <f t="shared" si="190"/>
        <v>1.0000000000000009E-2</v>
      </c>
      <c r="E1389" s="2">
        <f t="shared" si="191"/>
        <v>0</v>
      </c>
      <c r="F1389" s="2">
        <f t="shared" ref="F1389:G1404" si="196">((F1388*13)+D1389)/14</f>
        <v>1.3180285259654423E-2</v>
      </c>
      <c r="G1389" s="2">
        <f t="shared" si="196"/>
        <v>8.9347146581201849E-3</v>
      </c>
      <c r="H1389" s="2">
        <f t="shared" si="193"/>
        <v>1.4751769657999894</v>
      </c>
      <c r="I1389" s="2">
        <f t="shared" si="194"/>
        <v>59.598848332171876</v>
      </c>
    </row>
    <row r="1390" spans="1:9" ht="13.5" x14ac:dyDescent="0.25">
      <c r="A1390" s="3">
        <f>TITRES_STAT!B1393</f>
        <v>44337</v>
      </c>
      <c r="B1390" s="5">
        <f>TITRES_STAT!D1393</f>
        <v>0.84</v>
      </c>
      <c r="C1390" s="2">
        <f t="shared" si="189"/>
        <v>-2.0000000000000018E-2</v>
      </c>
      <c r="D1390" s="2">
        <f t="shared" si="190"/>
        <v>0</v>
      </c>
      <c r="E1390" s="2">
        <f t="shared" si="191"/>
        <v>2.0000000000000018E-2</v>
      </c>
      <c r="F1390" s="2">
        <f t="shared" si="196"/>
        <v>1.223883631253625E-2</v>
      </c>
      <c r="G1390" s="2">
        <f t="shared" si="196"/>
        <v>9.7250921825401716E-3</v>
      </c>
      <c r="H1390" s="2">
        <f t="shared" si="193"/>
        <v>1.2584802367744234</v>
      </c>
      <c r="I1390" s="2">
        <f t="shared" si="194"/>
        <v>55.722437428622065</v>
      </c>
    </row>
    <row r="1391" spans="1:9" ht="13.5" x14ac:dyDescent="0.25">
      <c r="A1391" s="3">
        <f>TITRES_STAT!B1394</f>
        <v>44340</v>
      </c>
      <c r="B1391" s="5">
        <f>TITRES_STAT!D1394</f>
        <v>0.81</v>
      </c>
      <c r="C1391" s="2">
        <f t="shared" si="189"/>
        <v>-2.9999999999999916E-2</v>
      </c>
      <c r="D1391" s="2">
        <f t="shared" si="190"/>
        <v>0</v>
      </c>
      <c r="E1391" s="2">
        <f t="shared" si="191"/>
        <v>2.9999999999999916E-2</v>
      </c>
      <c r="F1391" s="2">
        <f t="shared" si="196"/>
        <v>1.136463371878366E-2</v>
      </c>
      <c r="G1391" s="2">
        <f t="shared" si="196"/>
        <v>1.1173299883787296E-2</v>
      </c>
      <c r="H1391" s="2">
        <f t="shared" si="193"/>
        <v>1.0171242011748018</v>
      </c>
      <c r="I1391" s="2">
        <f t="shared" si="194"/>
        <v>50.424470668807324</v>
      </c>
    </row>
    <row r="1392" spans="1:9" ht="13.5" x14ac:dyDescent="0.25">
      <c r="A1392" s="3">
        <f>TITRES_STAT!B1395</f>
        <v>44341</v>
      </c>
      <c r="B1392" s="5">
        <f>TITRES_STAT!D1395</f>
        <v>0.8</v>
      </c>
      <c r="C1392" s="2">
        <f t="shared" si="189"/>
        <v>-1.0000000000000009E-2</v>
      </c>
      <c r="D1392" s="2">
        <f t="shared" si="190"/>
        <v>0</v>
      </c>
      <c r="E1392" s="2">
        <f t="shared" si="191"/>
        <v>1.0000000000000009E-2</v>
      </c>
      <c r="F1392" s="2">
        <f t="shared" si="196"/>
        <v>1.055287416744197E-2</v>
      </c>
      <c r="G1392" s="2">
        <f t="shared" si="196"/>
        <v>1.108949274923106E-2</v>
      </c>
      <c r="H1392" s="2">
        <f t="shared" si="193"/>
        <v>0.95161017785720647</v>
      </c>
      <c r="I1392" s="2">
        <f t="shared" si="194"/>
        <v>48.760259023758429</v>
      </c>
    </row>
    <row r="1393" spans="1:9" ht="13.5" x14ac:dyDescent="0.25">
      <c r="A1393" s="3">
        <f>TITRES_STAT!B1396</f>
        <v>44342</v>
      </c>
      <c r="B1393" s="5">
        <f>TITRES_STAT!D1396</f>
        <v>0.79</v>
      </c>
      <c r="C1393" s="2">
        <f t="shared" si="189"/>
        <v>-1.0000000000000009E-2</v>
      </c>
      <c r="D1393" s="2">
        <f t="shared" si="190"/>
        <v>0</v>
      </c>
      <c r="E1393" s="2">
        <f t="shared" si="191"/>
        <v>1.0000000000000009E-2</v>
      </c>
      <c r="F1393" s="2">
        <f t="shared" si="196"/>
        <v>9.7990974411961158E-3</v>
      </c>
      <c r="G1393" s="2">
        <f t="shared" si="196"/>
        <v>1.1011671838571699E-2</v>
      </c>
      <c r="H1393" s="2">
        <f t="shared" si="193"/>
        <v>0.88988280661178298</v>
      </c>
      <c r="I1393" s="2">
        <f t="shared" si="194"/>
        <v>47.086666088421715</v>
      </c>
    </row>
    <row r="1394" spans="1:9" ht="13.5" x14ac:dyDescent="0.25">
      <c r="A1394" s="3">
        <f>TITRES_STAT!B1397</f>
        <v>44343</v>
      </c>
      <c r="B1394" s="5">
        <f>TITRES_STAT!D1397</f>
        <v>0.78</v>
      </c>
      <c r="C1394" s="2">
        <f t="shared" si="189"/>
        <v>-1.0000000000000009E-2</v>
      </c>
      <c r="D1394" s="2">
        <f t="shared" si="190"/>
        <v>0</v>
      </c>
      <c r="E1394" s="2">
        <f t="shared" si="191"/>
        <v>1.0000000000000009E-2</v>
      </c>
      <c r="F1394" s="2">
        <f t="shared" si="196"/>
        <v>9.0991619096821071E-3</v>
      </c>
      <c r="G1394" s="2">
        <f t="shared" si="196"/>
        <v>1.0939409564388007E-2</v>
      </c>
      <c r="H1394" s="2">
        <f t="shared" si="193"/>
        <v>0.83177815549601364</v>
      </c>
      <c r="I1394" s="2">
        <f t="shared" si="194"/>
        <v>45.408236417732731</v>
      </c>
    </row>
    <row r="1395" spans="1:9" ht="13.5" x14ac:dyDescent="0.25">
      <c r="A1395" s="3">
        <f>TITRES_STAT!B1398</f>
        <v>44344</v>
      </c>
      <c r="B1395" s="5">
        <f>TITRES_STAT!D1398</f>
        <v>0.76</v>
      </c>
      <c r="C1395" s="2">
        <f t="shared" si="189"/>
        <v>-2.0000000000000018E-2</v>
      </c>
      <c r="D1395" s="2">
        <f t="shared" si="190"/>
        <v>0</v>
      </c>
      <c r="E1395" s="2">
        <f t="shared" si="191"/>
        <v>2.0000000000000018E-2</v>
      </c>
      <c r="F1395" s="2">
        <f t="shared" si="196"/>
        <v>8.4492217732762432E-3</v>
      </c>
      <c r="G1395" s="2">
        <f t="shared" si="196"/>
        <v>1.1586594595503151E-2</v>
      </c>
      <c r="H1395" s="2">
        <f t="shared" si="193"/>
        <v>0.72922390644059065</v>
      </c>
      <c r="I1395" s="2">
        <f t="shared" si="194"/>
        <v>42.170588998021351</v>
      </c>
    </row>
    <row r="1396" spans="1:9" ht="13.5" x14ac:dyDescent="0.25">
      <c r="A1396" s="3">
        <f>TITRES_STAT!B1399</f>
        <v>44347</v>
      </c>
      <c r="B1396" s="5">
        <f>TITRES_STAT!D1399</f>
        <v>0.73</v>
      </c>
      <c r="C1396" s="2">
        <f t="shared" si="189"/>
        <v>-3.0000000000000027E-2</v>
      </c>
      <c r="D1396" s="2">
        <f t="shared" si="190"/>
        <v>0</v>
      </c>
      <c r="E1396" s="2">
        <f t="shared" si="191"/>
        <v>3.0000000000000027E-2</v>
      </c>
      <c r="F1396" s="2">
        <f t="shared" si="196"/>
        <v>7.8457059323279402E-3</v>
      </c>
      <c r="G1396" s="2">
        <f t="shared" si="196"/>
        <v>1.2901837838681499E-2</v>
      </c>
      <c r="H1396" s="2">
        <f t="shared" si="193"/>
        <v>0.60810762237341309</v>
      </c>
      <c r="I1396" s="2">
        <f t="shared" si="194"/>
        <v>37.815107267255186</v>
      </c>
    </row>
    <row r="1397" spans="1:9" ht="13.5" x14ac:dyDescent="0.25">
      <c r="A1397" s="3">
        <f>TITRES_STAT!B1400</f>
        <v>44348</v>
      </c>
      <c r="B1397" s="5">
        <f>TITRES_STAT!D1400</f>
        <v>0.72</v>
      </c>
      <c r="C1397" s="2">
        <f t="shared" si="189"/>
        <v>-1.0000000000000009E-2</v>
      </c>
      <c r="D1397" s="2">
        <f t="shared" si="190"/>
        <v>0</v>
      </c>
      <c r="E1397" s="2">
        <f t="shared" si="191"/>
        <v>1.0000000000000009E-2</v>
      </c>
      <c r="F1397" s="2">
        <f t="shared" si="196"/>
        <v>7.285298365733087E-3</v>
      </c>
      <c r="G1397" s="2">
        <f t="shared" si="196"/>
        <v>1.2694563707347105E-2</v>
      </c>
      <c r="H1397" s="2">
        <f t="shared" si="193"/>
        <v>0.57389119734116167</v>
      </c>
      <c r="I1397" s="2">
        <f t="shared" si="194"/>
        <v>36.46320649805142</v>
      </c>
    </row>
    <row r="1398" spans="1:9" ht="13.5" x14ac:dyDescent="0.25">
      <c r="A1398" s="3">
        <f>TITRES_STAT!B1401</f>
        <v>44349</v>
      </c>
      <c r="B1398" s="5">
        <f>TITRES_STAT!D1401</f>
        <v>0.7</v>
      </c>
      <c r="C1398" s="2">
        <f t="shared" si="189"/>
        <v>-2.0000000000000018E-2</v>
      </c>
      <c r="D1398" s="2">
        <f t="shared" si="190"/>
        <v>0</v>
      </c>
      <c r="E1398" s="2">
        <f t="shared" si="191"/>
        <v>2.0000000000000018E-2</v>
      </c>
      <c r="F1398" s="2">
        <f t="shared" si="196"/>
        <v>6.7649199110378661E-3</v>
      </c>
      <c r="G1398" s="2">
        <f t="shared" si="196"/>
        <v>1.3216380585393742E-2</v>
      </c>
      <c r="H1398" s="2">
        <f t="shared" si="193"/>
        <v>0.51185873979099894</v>
      </c>
      <c r="I1398" s="2">
        <f t="shared" si="194"/>
        <v>33.85625431260587</v>
      </c>
    </row>
    <row r="1399" spans="1:9" ht="13.5" x14ac:dyDescent="0.25">
      <c r="A1399" s="3">
        <f>TITRES_STAT!B1402</f>
        <v>44350</v>
      </c>
      <c r="B1399" s="5">
        <f>TITRES_STAT!D1402</f>
        <v>0.73</v>
      </c>
      <c r="C1399" s="2">
        <f t="shared" si="189"/>
        <v>3.0000000000000027E-2</v>
      </c>
      <c r="D1399" s="2">
        <f t="shared" si="190"/>
        <v>3.0000000000000027E-2</v>
      </c>
      <c r="E1399" s="2">
        <f t="shared" si="191"/>
        <v>0</v>
      </c>
      <c r="F1399" s="2">
        <f t="shared" si="196"/>
        <v>8.4245684888208782E-3</v>
      </c>
      <c r="G1399" s="2">
        <f t="shared" si="196"/>
        <v>1.227235340072276E-2</v>
      </c>
      <c r="H1399" s="2">
        <f t="shared" si="193"/>
        <v>0.68646723360531048</v>
      </c>
      <c r="I1399" s="2">
        <f t="shared" si="194"/>
        <v>40.704451288851232</v>
      </c>
    </row>
    <row r="1400" spans="1:9" ht="13.5" x14ac:dyDescent="0.25">
      <c r="A1400" s="3">
        <f>TITRES_STAT!B1403</f>
        <v>44351</v>
      </c>
      <c r="B1400" s="5">
        <f>TITRES_STAT!D1403</f>
        <v>0.71</v>
      </c>
      <c r="C1400" s="2">
        <f t="shared" si="189"/>
        <v>-2.0000000000000018E-2</v>
      </c>
      <c r="D1400" s="2">
        <f t="shared" si="190"/>
        <v>0</v>
      </c>
      <c r="E1400" s="2">
        <f t="shared" si="191"/>
        <v>2.0000000000000018E-2</v>
      </c>
      <c r="F1400" s="2">
        <f t="shared" si="196"/>
        <v>7.8228135967622434E-3</v>
      </c>
      <c r="G1400" s="2">
        <f t="shared" si="196"/>
        <v>1.2824328157813992E-2</v>
      </c>
      <c r="H1400" s="2">
        <f t="shared" si="193"/>
        <v>0.60999792741545877</v>
      </c>
      <c r="I1400" s="2">
        <f t="shared" si="194"/>
        <v>37.888118799922481</v>
      </c>
    </row>
    <row r="1401" spans="1:9" ht="13.5" x14ac:dyDescent="0.25">
      <c r="A1401" s="3">
        <f>TITRES_STAT!B1404</f>
        <v>44354</v>
      </c>
      <c r="B1401" s="5">
        <f>TITRES_STAT!D1404</f>
        <v>0.7</v>
      </c>
      <c r="C1401" s="2">
        <f t="shared" si="189"/>
        <v>-1.0000000000000009E-2</v>
      </c>
      <c r="D1401" s="2">
        <f t="shared" si="190"/>
        <v>0</v>
      </c>
      <c r="E1401" s="2">
        <f t="shared" si="191"/>
        <v>1.0000000000000009E-2</v>
      </c>
      <c r="F1401" s="2">
        <f t="shared" si="196"/>
        <v>7.2640411969935115E-3</v>
      </c>
      <c r="G1401" s="2">
        <f t="shared" si="196"/>
        <v>1.262259043225585E-2</v>
      </c>
      <c r="H1401" s="2">
        <f t="shared" si="193"/>
        <v>0.57547943395445467</v>
      </c>
      <c r="I1401" s="2">
        <f t="shared" si="194"/>
        <v>36.527257770036442</v>
      </c>
    </row>
    <row r="1402" spans="1:9" ht="13.5" x14ac:dyDescent="0.25">
      <c r="A1402" s="3">
        <f>TITRES_STAT!B1405</f>
        <v>44355</v>
      </c>
      <c r="B1402" s="5">
        <f>TITRES_STAT!D1405</f>
        <v>0.67</v>
      </c>
      <c r="C1402" s="2">
        <f t="shared" si="189"/>
        <v>-2.9999999999999916E-2</v>
      </c>
      <c r="D1402" s="2">
        <f t="shared" si="190"/>
        <v>0</v>
      </c>
      <c r="E1402" s="2">
        <f t="shared" si="191"/>
        <v>2.9999999999999916E-2</v>
      </c>
      <c r="F1402" s="2">
        <f t="shared" si="196"/>
        <v>6.7451811114939749E-3</v>
      </c>
      <c r="G1402" s="2">
        <f t="shared" si="196"/>
        <v>1.3863833972808997E-2</v>
      </c>
      <c r="H1402" s="2">
        <f t="shared" si="193"/>
        <v>0.48653071904375317</v>
      </c>
      <c r="I1402" s="2">
        <f t="shared" si="194"/>
        <v>32.729274465093184</v>
      </c>
    </row>
    <row r="1403" spans="1:9" ht="13.5" x14ac:dyDescent="0.25">
      <c r="A1403" s="3">
        <f>TITRES_STAT!B1406</f>
        <v>44356</v>
      </c>
      <c r="B1403" s="5">
        <f>TITRES_STAT!D1406</f>
        <v>0.68</v>
      </c>
      <c r="C1403" s="2">
        <f t="shared" si="189"/>
        <v>1.0000000000000009E-2</v>
      </c>
      <c r="D1403" s="2">
        <f t="shared" si="190"/>
        <v>1.0000000000000009E-2</v>
      </c>
      <c r="E1403" s="2">
        <f t="shared" si="191"/>
        <v>0</v>
      </c>
      <c r="F1403" s="2">
        <f t="shared" si="196"/>
        <v>6.9776681749586919E-3</v>
      </c>
      <c r="G1403" s="2">
        <f t="shared" si="196"/>
        <v>1.2873560117608355E-2</v>
      </c>
      <c r="H1403" s="2">
        <f t="shared" si="193"/>
        <v>0.54201542628559229</v>
      </c>
      <c r="I1403" s="2">
        <f t="shared" si="194"/>
        <v>35.149805705329385</v>
      </c>
    </row>
    <row r="1404" spans="1:9" ht="13.5" x14ac:dyDescent="0.25">
      <c r="A1404" s="3">
        <f>TITRES_STAT!B1407</f>
        <v>44357</v>
      </c>
      <c r="B1404" s="5">
        <f>TITRES_STAT!D1407</f>
        <v>0.68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6.4792633053187849E-3</v>
      </c>
      <c r="G1404" s="2">
        <f t="shared" si="196"/>
        <v>1.1954020109207758E-2</v>
      </c>
      <c r="H1404" s="2">
        <f t="shared" si="193"/>
        <v>0.54201542628559218</v>
      </c>
      <c r="I1404" s="2">
        <f t="shared" si="194"/>
        <v>35.149805705329385</v>
      </c>
    </row>
    <row r="1405" spans="1:9" ht="13.5" x14ac:dyDescent="0.25">
      <c r="A1405" s="3">
        <f>TITRES_STAT!B1408</f>
        <v>44358</v>
      </c>
      <c r="B1405" s="5">
        <f>TITRES_STAT!D1408</f>
        <v>0.67</v>
      </c>
      <c r="C1405" s="2">
        <f t="shared" si="189"/>
        <v>-1.0000000000000009E-2</v>
      </c>
      <c r="D1405" s="2">
        <f t="shared" si="190"/>
        <v>0</v>
      </c>
      <c r="E1405" s="2">
        <f t="shared" si="191"/>
        <v>1.0000000000000009E-2</v>
      </c>
      <c r="F1405" s="2">
        <f t="shared" ref="F1405:G1420" si="197">((F1404*13)+D1405)/14</f>
        <v>6.0164587835103006E-3</v>
      </c>
      <c r="G1405" s="2">
        <f t="shared" si="197"/>
        <v>1.1814447244264349E-2</v>
      </c>
      <c r="H1405" s="2">
        <f t="shared" si="193"/>
        <v>0.50924589691922806</v>
      </c>
      <c r="I1405" s="2">
        <f t="shared" si="194"/>
        <v>33.741744665911256</v>
      </c>
    </row>
    <row r="1406" spans="1:9" ht="13.5" x14ac:dyDescent="0.25">
      <c r="A1406" s="3">
        <f>TITRES_STAT!B1409</f>
        <v>44361</v>
      </c>
      <c r="B1406" s="5">
        <f>TITRES_STAT!D1409</f>
        <v>0.65</v>
      </c>
      <c r="C1406" s="2">
        <f t="shared" si="189"/>
        <v>-2.0000000000000018E-2</v>
      </c>
      <c r="D1406" s="2">
        <f t="shared" si="190"/>
        <v>0</v>
      </c>
      <c r="E1406" s="2">
        <f t="shared" si="191"/>
        <v>2.0000000000000018E-2</v>
      </c>
      <c r="F1406" s="2">
        <f t="shared" si="197"/>
        <v>5.5867117275452795E-3</v>
      </c>
      <c r="G1406" s="2">
        <f t="shared" si="197"/>
        <v>1.2399129583959754E-2</v>
      </c>
      <c r="H1406" s="2">
        <f t="shared" si="193"/>
        <v>0.45057289624366692</v>
      </c>
      <c r="I1406" s="2">
        <f t="shared" si="194"/>
        <v>31.061720332045951</v>
      </c>
    </row>
    <row r="1407" spans="1:9" ht="13.5" x14ac:dyDescent="0.25">
      <c r="A1407" s="3">
        <f>TITRES_STAT!B1410</f>
        <v>44362</v>
      </c>
      <c r="B1407" s="5">
        <f>TITRES_STAT!D1410</f>
        <v>0.63</v>
      </c>
      <c r="C1407" s="2">
        <f t="shared" si="189"/>
        <v>-2.0000000000000018E-2</v>
      </c>
      <c r="D1407" s="2">
        <f t="shared" si="190"/>
        <v>0</v>
      </c>
      <c r="E1407" s="2">
        <f t="shared" si="191"/>
        <v>2.0000000000000018E-2</v>
      </c>
      <c r="F1407" s="2">
        <f t="shared" si="197"/>
        <v>5.1876608898634739E-3</v>
      </c>
      <c r="G1407" s="2">
        <f t="shared" si="197"/>
        <v>1.2942048899391202E-2</v>
      </c>
      <c r="H1407" s="2">
        <f t="shared" si="193"/>
        <v>0.40083768267229336</v>
      </c>
      <c r="I1407" s="2">
        <f t="shared" si="194"/>
        <v>28.614141925968156</v>
      </c>
    </row>
    <row r="1408" spans="1:9" ht="13.5" x14ac:dyDescent="0.25">
      <c r="A1408" s="3">
        <f>TITRES_STAT!B1411</f>
        <v>44363</v>
      </c>
      <c r="B1408" s="5">
        <f>TITRES_STAT!D1411</f>
        <v>0.62</v>
      </c>
      <c r="C1408" s="2">
        <f t="shared" si="189"/>
        <v>-1.0000000000000009E-2</v>
      </c>
      <c r="D1408" s="2">
        <f t="shared" si="190"/>
        <v>0</v>
      </c>
      <c r="E1408" s="2">
        <f t="shared" si="191"/>
        <v>1.0000000000000009E-2</v>
      </c>
      <c r="F1408" s="2">
        <f t="shared" si="197"/>
        <v>4.8171136834446538E-3</v>
      </c>
      <c r="G1408" s="2">
        <f t="shared" si="197"/>
        <v>1.2731902549434687E-2</v>
      </c>
      <c r="H1408" s="2">
        <f t="shared" si="193"/>
        <v>0.37834987070793596</v>
      </c>
      <c r="I1408" s="2">
        <f t="shared" si="194"/>
        <v>27.449479899730491</v>
      </c>
    </row>
    <row r="1409" spans="1:9" ht="13.5" x14ac:dyDescent="0.25">
      <c r="A1409" s="3">
        <f>TITRES_STAT!B1412</f>
        <v>44364</v>
      </c>
      <c r="B1409" s="5">
        <f>TITRES_STAT!D1412</f>
        <v>0.59</v>
      </c>
      <c r="C1409" s="2">
        <f t="shared" si="189"/>
        <v>-3.0000000000000027E-2</v>
      </c>
      <c r="D1409" s="2">
        <f t="shared" si="190"/>
        <v>0</v>
      </c>
      <c r="E1409" s="2">
        <f t="shared" si="191"/>
        <v>3.0000000000000027E-2</v>
      </c>
      <c r="F1409" s="2">
        <f t="shared" si="197"/>
        <v>4.4730341346271782E-3</v>
      </c>
      <c r="G1409" s="2">
        <f t="shared" si="197"/>
        <v>1.3965338081617925E-2</v>
      </c>
      <c r="H1409" s="2">
        <f t="shared" si="193"/>
        <v>0.32029544207847521</v>
      </c>
      <c r="I1409" s="2">
        <f t="shared" si="194"/>
        <v>24.259376490329316</v>
      </c>
    </row>
    <row r="1410" spans="1:9" ht="13.5" x14ac:dyDescent="0.25">
      <c r="A1410" s="3">
        <f>TITRES_STAT!B1413</f>
        <v>44365</v>
      </c>
      <c r="B1410" s="5">
        <f>TITRES_STAT!D1413</f>
        <v>0.56999999999999995</v>
      </c>
      <c r="C1410" s="2">
        <f t="shared" si="189"/>
        <v>-2.0000000000000018E-2</v>
      </c>
      <c r="D1410" s="2">
        <f t="shared" si="190"/>
        <v>0</v>
      </c>
      <c r="E1410" s="2">
        <f t="shared" si="191"/>
        <v>2.0000000000000018E-2</v>
      </c>
      <c r="F1410" s="2">
        <f t="shared" si="197"/>
        <v>4.1535316964395226E-3</v>
      </c>
      <c r="G1410" s="2">
        <f t="shared" si="197"/>
        <v>1.4396385361502359E-2</v>
      </c>
      <c r="H1410" s="2">
        <f t="shared" si="193"/>
        <v>0.28851212246280644</v>
      </c>
      <c r="I1410" s="2">
        <f t="shared" si="194"/>
        <v>22.391106566491345</v>
      </c>
    </row>
    <row r="1411" spans="1:9" ht="13.5" x14ac:dyDescent="0.25">
      <c r="A1411" s="3">
        <f>TITRES_STAT!B1414</f>
        <v>44368</v>
      </c>
      <c r="B1411" s="5">
        <f>TITRES_STAT!D1414</f>
        <v>0.56000000000000005</v>
      </c>
      <c r="C1411" s="2">
        <f t="shared" ref="C1411:C1474" si="198">B1411-B1410</f>
        <v>-9.9999999999998979E-3</v>
      </c>
      <c r="D1411" s="2">
        <f t="shared" ref="D1411:D1474" si="199">IF(C1411&gt;0,C1411,0)</f>
        <v>0</v>
      </c>
      <c r="E1411" s="2">
        <f t="shared" ref="E1411:E1474" si="200">IF(C1411&lt;0,-C1411,0)</f>
        <v>9.9999999999998979E-3</v>
      </c>
      <c r="F1411" s="2">
        <f t="shared" si="197"/>
        <v>3.8568508609795565E-3</v>
      </c>
      <c r="G1411" s="2">
        <f t="shared" si="197"/>
        <v>1.4082357835680754E-2</v>
      </c>
      <c r="H1411" s="2">
        <f t="shared" si="193"/>
        <v>0.27387820320879619</v>
      </c>
      <c r="I1411" s="2">
        <f t="shared" si="194"/>
        <v>21.499559574763055</v>
      </c>
    </row>
    <row r="1412" spans="1:9" ht="13.5" x14ac:dyDescent="0.25">
      <c r="A1412" s="3">
        <f>TITRES_STAT!B1415</f>
        <v>44369</v>
      </c>
      <c r="B1412" s="5">
        <f>TITRES_STAT!D1415</f>
        <v>0.54</v>
      </c>
      <c r="C1412" s="2">
        <f t="shared" si="198"/>
        <v>-2.0000000000000018E-2</v>
      </c>
      <c r="D1412" s="2">
        <f t="shared" si="199"/>
        <v>0</v>
      </c>
      <c r="E1412" s="2">
        <f t="shared" si="200"/>
        <v>2.0000000000000018E-2</v>
      </c>
      <c r="F1412" s="2">
        <f t="shared" si="197"/>
        <v>3.5813615137667313E-3</v>
      </c>
      <c r="G1412" s="2">
        <f t="shared" si="197"/>
        <v>1.4505046561703558E-2</v>
      </c>
      <c r="H1412" s="2">
        <f t="shared" si="193"/>
        <v>0.24690451688878379</v>
      </c>
      <c r="I1412" s="2">
        <f t="shared" si="194"/>
        <v>19.801397263749436</v>
      </c>
    </row>
    <row r="1413" spans="1:9" ht="13.5" x14ac:dyDescent="0.25">
      <c r="A1413" s="3">
        <f>TITRES_STAT!B1416</f>
        <v>44370</v>
      </c>
      <c r="B1413" s="5">
        <f>TITRES_STAT!D1416</f>
        <v>0.55000000000000004</v>
      </c>
      <c r="C1413" s="2">
        <f t="shared" si="198"/>
        <v>1.0000000000000009E-2</v>
      </c>
      <c r="D1413" s="2">
        <f t="shared" si="199"/>
        <v>1.0000000000000009E-2</v>
      </c>
      <c r="E1413" s="2">
        <f t="shared" si="200"/>
        <v>0</v>
      </c>
      <c r="F1413" s="2">
        <f t="shared" si="197"/>
        <v>4.0398356913548226E-3</v>
      </c>
      <c r="G1413" s="2">
        <f t="shared" si="197"/>
        <v>1.346897180729616E-2</v>
      </c>
      <c r="H1413" s="2">
        <f t="shared" si="193"/>
        <v>0.2999364575970408</v>
      </c>
      <c r="I1413" s="2">
        <f t="shared" si="194"/>
        <v>23.073162987633992</v>
      </c>
    </row>
    <row r="1414" spans="1:9" ht="13.5" x14ac:dyDescent="0.25">
      <c r="A1414" s="3">
        <f>TITRES_STAT!B1417</f>
        <v>44371</v>
      </c>
      <c r="B1414" s="5">
        <f>TITRES_STAT!D1417</f>
        <v>0.57999999999999996</v>
      </c>
      <c r="C1414" s="2">
        <f t="shared" si="198"/>
        <v>2.9999999999999916E-2</v>
      </c>
      <c r="D1414" s="2">
        <f t="shared" si="199"/>
        <v>2.9999999999999916E-2</v>
      </c>
      <c r="E1414" s="2">
        <f t="shared" si="200"/>
        <v>0</v>
      </c>
      <c r="F1414" s="2">
        <f t="shared" si="197"/>
        <v>5.8941331419723299E-3</v>
      </c>
      <c r="G1414" s="2">
        <f t="shared" si="197"/>
        <v>1.2506902392489291E-2</v>
      </c>
      <c r="H1414" s="2">
        <f t="shared" si="193"/>
        <v>0.47127041988525509</v>
      </c>
      <c r="I1414" s="2">
        <f t="shared" si="194"/>
        <v>32.031529589374173</v>
      </c>
    </row>
    <row r="1415" spans="1:9" ht="13.5" x14ac:dyDescent="0.25">
      <c r="A1415" s="3">
        <f>TITRES_STAT!B1418</f>
        <v>44372</v>
      </c>
      <c r="B1415" s="5">
        <f>TITRES_STAT!D1418</f>
        <v>0.61</v>
      </c>
      <c r="C1415" s="2">
        <f t="shared" si="198"/>
        <v>3.0000000000000027E-2</v>
      </c>
      <c r="D1415" s="2">
        <f t="shared" si="199"/>
        <v>3.0000000000000027E-2</v>
      </c>
      <c r="E1415" s="2">
        <f t="shared" si="200"/>
        <v>0</v>
      </c>
      <c r="F1415" s="2">
        <f t="shared" si="197"/>
        <v>7.6159807746885941E-3</v>
      </c>
      <c r="G1415" s="2">
        <f t="shared" si="197"/>
        <v>1.16135522215972E-2</v>
      </c>
      <c r="H1415" s="2">
        <f t="shared" si="193"/>
        <v>0.65578391773410183</v>
      </c>
      <c r="I1415" s="2">
        <f t="shared" si="194"/>
        <v>39.605646045380453</v>
      </c>
    </row>
    <row r="1416" spans="1:9" ht="13.5" x14ac:dyDescent="0.25">
      <c r="A1416" s="3">
        <f>TITRES_STAT!B1419</f>
        <v>44375</v>
      </c>
      <c r="B1416" s="5">
        <f>TITRES_STAT!D1419</f>
        <v>0.61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7.0719821479251228E-3</v>
      </c>
      <c r="G1416" s="2">
        <f t="shared" si="197"/>
        <v>1.0784012777197399E-2</v>
      </c>
      <c r="H1416" s="2">
        <f t="shared" si="193"/>
        <v>0.65578391773410183</v>
      </c>
      <c r="I1416" s="2">
        <f t="shared" si="194"/>
        <v>39.605646045380453</v>
      </c>
    </row>
    <row r="1417" spans="1:9" ht="13.5" x14ac:dyDescent="0.25">
      <c r="A1417" s="3">
        <f>TITRES_STAT!B1420</f>
        <v>44376</v>
      </c>
      <c r="B1417" s="5">
        <f>TITRES_STAT!D1420</f>
        <v>0.57999999999999996</v>
      </c>
      <c r="C1417" s="2">
        <f t="shared" si="198"/>
        <v>-3.0000000000000027E-2</v>
      </c>
      <c r="D1417" s="2">
        <f t="shared" si="199"/>
        <v>0</v>
      </c>
      <c r="E1417" s="2">
        <f t="shared" si="200"/>
        <v>3.0000000000000027E-2</v>
      </c>
      <c r="F1417" s="2">
        <f t="shared" si="197"/>
        <v>6.5668405659304718E-3</v>
      </c>
      <c r="G1417" s="2">
        <f t="shared" si="197"/>
        <v>1.2156583293111872E-2</v>
      </c>
      <c r="H1417" s="2">
        <f t="shared" si="193"/>
        <v>0.54018801233824931</v>
      </c>
      <c r="I1417" s="2">
        <f t="shared" si="194"/>
        <v>35.072861755244958</v>
      </c>
    </row>
    <row r="1418" spans="1:9" ht="13.5" x14ac:dyDescent="0.25">
      <c r="A1418" s="3">
        <f>TITRES_STAT!B1421</f>
        <v>44377</v>
      </c>
      <c r="B1418" s="5">
        <f>TITRES_STAT!D1421</f>
        <v>0.55000000000000004</v>
      </c>
      <c r="C1418" s="2">
        <f t="shared" si="198"/>
        <v>-2.9999999999999916E-2</v>
      </c>
      <c r="D1418" s="2">
        <f t="shared" si="199"/>
        <v>0</v>
      </c>
      <c r="E1418" s="2">
        <f t="shared" si="200"/>
        <v>2.9999999999999916E-2</v>
      </c>
      <c r="F1418" s="2">
        <f t="shared" si="197"/>
        <v>6.097780525506866E-3</v>
      </c>
      <c r="G1418" s="2">
        <f t="shared" si="197"/>
        <v>1.3431113057889589E-2</v>
      </c>
      <c r="H1418" s="2">
        <f t="shared" si="193"/>
        <v>0.4540041096538131</v>
      </c>
      <c r="I1418" s="2">
        <f t="shared" si="194"/>
        <v>31.224403468976973</v>
      </c>
    </row>
    <row r="1419" spans="1:9" ht="13.5" x14ac:dyDescent="0.25">
      <c r="A1419" s="3">
        <f>TITRES_STAT!B1422</f>
        <v>44378</v>
      </c>
      <c r="B1419" s="5">
        <f>TITRES_STAT!D1422</f>
        <v>0.54</v>
      </c>
      <c r="C1419" s="2">
        <f t="shared" si="198"/>
        <v>-1.0000000000000009E-2</v>
      </c>
      <c r="D1419" s="2">
        <f t="shared" si="199"/>
        <v>0</v>
      </c>
      <c r="E1419" s="2">
        <f t="shared" si="200"/>
        <v>1.0000000000000009E-2</v>
      </c>
      <c r="F1419" s="2">
        <f t="shared" si="197"/>
        <v>5.6622247736849473E-3</v>
      </c>
      <c r="G1419" s="2">
        <f t="shared" si="197"/>
        <v>1.318603355375462E-2</v>
      </c>
      <c r="H1419" s="2">
        <f t="shared" si="193"/>
        <v>0.4294107663689869</v>
      </c>
      <c r="I1419" s="2">
        <f t="shared" si="194"/>
        <v>30.041103402332922</v>
      </c>
    </row>
    <row r="1420" spans="1:9" ht="13.5" x14ac:dyDescent="0.25">
      <c r="A1420" s="3">
        <f>TITRES_STAT!B1423</f>
        <v>44379</v>
      </c>
      <c r="B1420" s="5">
        <f>TITRES_STAT!D1423</f>
        <v>0.54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5.2577801469931651E-3</v>
      </c>
      <c r="G1420" s="2">
        <f t="shared" si="197"/>
        <v>1.2244174014200719E-2</v>
      </c>
      <c r="H1420" s="2">
        <f t="shared" si="193"/>
        <v>0.4294107663689869</v>
      </c>
      <c r="I1420" s="2">
        <f t="shared" si="194"/>
        <v>30.041103402332922</v>
      </c>
    </row>
    <row r="1421" spans="1:9" ht="13.5" x14ac:dyDescent="0.25">
      <c r="A1421" s="3">
        <f>TITRES_STAT!B1424</f>
        <v>44382</v>
      </c>
      <c r="B1421" s="5">
        <f>TITRES_STAT!D1424</f>
        <v>0.53</v>
      </c>
      <c r="C1421" s="2">
        <f t="shared" si="198"/>
        <v>-1.0000000000000009E-2</v>
      </c>
      <c r="D1421" s="2">
        <f t="shared" si="199"/>
        <v>0</v>
      </c>
      <c r="E1421" s="2">
        <f t="shared" si="200"/>
        <v>1.0000000000000009E-2</v>
      </c>
      <c r="F1421" s="2">
        <f t="shared" ref="F1421:G1436" si="201">((F1420*13)+D1421)/14</f>
        <v>4.8822244222079389E-3</v>
      </c>
      <c r="G1421" s="2">
        <f t="shared" si="201"/>
        <v>1.2083875870329238E-2</v>
      </c>
      <c r="H1421" s="2">
        <f t="shared" si="193"/>
        <v>0.40402801837742786</v>
      </c>
      <c r="I1421" s="2">
        <f t="shared" si="194"/>
        <v>28.776350121869001</v>
      </c>
    </row>
    <row r="1422" spans="1:9" ht="13.5" x14ac:dyDescent="0.25">
      <c r="A1422" s="3">
        <f>TITRES_STAT!B1425</f>
        <v>44383</v>
      </c>
      <c r="B1422" s="5">
        <f>TITRES_STAT!D1425</f>
        <v>0.52</v>
      </c>
      <c r="C1422" s="2">
        <f t="shared" si="198"/>
        <v>-1.0000000000000009E-2</v>
      </c>
      <c r="D1422" s="2">
        <f t="shared" si="199"/>
        <v>0</v>
      </c>
      <c r="E1422" s="2">
        <f t="shared" si="200"/>
        <v>1.0000000000000009E-2</v>
      </c>
      <c r="F1422" s="2">
        <f t="shared" si="201"/>
        <v>4.5334941063359434E-3</v>
      </c>
      <c r="G1422" s="2">
        <f t="shared" si="201"/>
        <v>1.1935027593877151E-2</v>
      </c>
      <c r="H1422" s="2">
        <f t="shared" si="193"/>
        <v>0.37984781104835436</v>
      </c>
      <c r="I1422" s="2">
        <f t="shared" si="194"/>
        <v>27.528239564315484</v>
      </c>
    </row>
    <row r="1423" spans="1:9" ht="13.5" x14ac:dyDescent="0.25">
      <c r="A1423" s="3">
        <f>TITRES_STAT!B1426</f>
        <v>44384</v>
      </c>
      <c r="B1423" s="5">
        <f>TITRES_STAT!D1426</f>
        <v>0.51</v>
      </c>
      <c r="C1423" s="2">
        <f t="shared" si="198"/>
        <v>-1.0000000000000009E-2</v>
      </c>
      <c r="D1423" s="2">
        <f t="shared" si="199"/>
        <v>0</v>
      </c>
      <c r="E1423" s="2">
        <f t="shared" si="200"/>
        <v>1.0000000000000009E-2</v>
      </c>
      <c r="F1423" s="2">
        <f t="shared" si="201"/>
        <v>4.2096730987405189E-3</v>
      </c>
      <c r="G1423" s="2">
        <f t="shared" si="201"/>
        <v>1.1796811337171642E-2</v>
      </c>
      <c r="H1423" s="2">
        <f t="shared" si="193"/>
        <v>0.35684838711253086</v>
      </c>
      <c r="I1423" s="2">
        <f t="shared" si="194"/>
        <v>26.299798157399835</v>
      </c>
    </row>
    <row r="1424" spans="1:9" ht="13.5" x14ac:dyDescent="0.25">
      <c r="A1424" s="3">
        <f>TITRES_STAT!B1427</f>
        <v>44385</v>
      </c>
      <c r="B1424" s="5">
        <f>TITRES_STAT!D1427</f>
        <v>0.5</v>
      </c>
      <c r="C1424" s="2">
        <f t="shared" si="198"/>
        <v>-1.0000000000000009E-2</v>
      </c>
      <c r="D1424" s="2">
        <f t="shared" si="199"/>
        <v>0</v>
      </c>
      <c r="E1424" s="2">
        <f t="shared" si="200"/>
        <v>1.0000000000000009E-2</v>
      </c>
      <c r="F1424" s="2">
        <f t="shared" si="201"/>
        <v>3.908982163116196E-3</v>
      </c>
      <c r="G1424" s="2">
        <f t="shared" si="201"/>
        <v>1.1668467670230812E-2</v>
      </c>
      <c r="H1424" s="2">
        <f t="shared" si="193"/>
        <v>0.33500389884860288</v>
      </c>
      <c r="I1424" s="2">
        <f t="shared" si="194"/>
        <v>25.093851721147232</v>
      </c>
    </row>
    <row r="1425" spans="1:9" ht="13.5" x14ac:dyDescent="0.25">
      <c r="A1425" s="3">
        <f>TITRES_STAT!B1428</f>
        <v>44386</v>
      </c>
      <c r="B1425" s="5">
        <f>TITRES_STAT!D1428</f>
        <v>0.49</v>
      </c>
      <c r="C1425" s="2">
        <f t="shared" si="198"/>
        <v>-1.0000000000000009E-2</v>
      </c>
      <c r="D1425" s="2">
        <f t="shared" si="199"/>
        <v>0</v>
      </c>
      <c r="E1425" s="2">
        <f t="shared" si="200"/>
        <v>1.0000000000000009E-2</v>
      </c>
      <c r="F1425" s="2">
        <f t="shared" si="201"/>
        <v>3.629769151465039E-3</v>
      </c>
      <c r="G1425" s="2">
        <f t="shared" si="201"/>
        <v>1.1549291408071469E-2</v>
      </c>
      <c r="H1425" s="2">
        <f t="shared" ref="H1425:H1488" si="202">F1425/G1425</f>
        <v>0.31428500876930832</v>
      </c>
      <c r="I1425" s="2">
        <f t="shared" ref="I1425:I1488" si="203">IF(G1425=0,100,100-(100/(1+H1425)))</f>
        <v>23.913002634307119</v>
      </c>
    </row>
    <row r="1426" spans="1:9" ht="13.5" x14ac:dyDescent="0.25">
      <c r="A1426" s="3">
        <f>TITRES_STAT!B1429</f>
        <v>44389</v>
      </c>
      <c r="B1426" s="5">
        <f>TITRES_STAT!D1429</f>
        <v>0.5</v>
      </c>
      <c r="C1426" s="2">
        <f t="shared" si="198"/>
        <v>1.0000000000000009E-2</v>
      </c>
      <c r="D1426" s="2">
        <f t="shared" si="199"/>
        <v>1.0000000000000009E-2</v>
      </c>
      <c r="E1426" s="2">
        <f t="shared" si="200"/>
        <v>0</v>
      </c>
      <c r="F1426" s="2">
        <f t="shared" si="201"/>
        <v>4.0847856406461078E-3</v>
      </c>
      <c r="G1426" s="2">
        <f t="shared" si="201"/>
        <v>1.072434202178065E-2</v>
      </c>
      <c r="H1426" s="2">
        <f t="shared" si="202"/>
        <v>0.38088916153085145</v>
      </c>
      <c r="I1426" s="2">
        <f t="shared" si="203"/>
        <v>27.582891671667426</v>
      </c>
    </row>
    <row r="1427" spans="1:9" ht="13.5" x14ac:dyDescent="0.25">
      <c r="A1427" s="3">
        <f>TITRES_STAT!B1430</f>
        <v>44390</v>
      </c>
      <c r="B1427" s="5">
        <f>TITRES_STAT!D1430</f>
        <v>0.51</v>
      </c>
      <c r="C1427" s="2">
        <f t="shared" si="198"/>
        <v>1.0000000000000009E-2</v>
      </c>
      <c r="D1427" s="2">
        <f t="shared" si="199"/>
        <v>1.0000000000000009E-2</v>
      </c>
      <c r="E1427" s="2">
        <f t="shared" si="200"/>
        <v>0</v>
      </c>
      <c r="F1427" s="2">
        <f t="shared" si="201"/>
        <v>4.5073009520285295E-3</v>
      </c>
      <c r="G1427" s="2">
        <f t="shared" si="201"/>
        <v>9.9583175916534601E-3</v>
      </c>
      <c r="H1427" s="2">
        <f t="shared" si="202"/>
        <v>0.45261671065866715</v>
      </c>
      <c r="I1427" s="2">
        <f t="shared" si="203"/>
        <v>31.158715670662701</v>
      </c>
    </row>
    <row r="1428" spans="1:9" ht="13.5" x14ac:dyDescent="0.25">
      <c r="A1428" s="3">
        <f>TITRES_STAT!B1431</f>
        <v>44391</v>
      </c>
      <c r="B1428" s="5">
        <f>TITRES_STAT!D1431</f>
        <v>0.52</v>
      </c>
      <c r="C1428" s="2">
        <f t="shared" si="198"/>
        <v>1.0000000000000009E-2</v>
      </c>
      <c r="D1428" s="2">
        <f t="shared" si="199"/>
        <v>1.0000000000000009E-2</v>
      </c>
      <c r="E1428" s="2">
        <f t="shared" si="200"/>
        <v>0</v>
      </c>
      <c r="F1428" s="2">
        <f t="shared" si="201"/>
        <v>4.899636598312206E-3</v>
      </c>
      <c r="G1428" s="2">
        <f t="shared" si="201"/>
        <v>9.247009192249642E-3</v>
      </c>
      <c r="H1428" s="2">
        <f t="shared" si="202"/>
        <v>0.52986176356554548</v>
      </c>
      <c r="I1428" s="2">
        <f t="shared" si="203"/>
        <v>34.634617073547375</v>
      </c>
    </row>
    <row r="1429" spans="1:9" ht="13.5" x14ac:dyDescent="0.25">
      <c r="A1429" s="3">
        <f>TITRES_STAT!B1432</f>
        <v>44392</v>
      </c>
      <c r="B1429" s="5">
        <f>TITRES_STAT!D1432</f>
        <v>0.53</v>
      </c>
      <c r="C1429" s="2">
        <f t="shared" si="198"/>
        <v>1.0000000000000009E-2</v>
      </c>
      <c r="D1429" s="2">
        <f t="shared" si="199"/>
        <v>1.0000000000000009E-2</v>
      </c>
      <c r="E1429" s="2">
        <f t="shared" si="200"/>
        <v>0</v>
      </c>
      <c r="F1429" s="2">
        <f t="shared" si="201"/>
        <v>5.2639482698613347E-3</v>
      </c>
      <c r="G1429" s="2">
        <f t="shared" si="201"/>
        <v>8.586508535660382E-3</v>
      </c>
      <c r="H1429" s="2">
        <f t="shared" si="202"/>
        <v>0.61304874361910688</v>
      </c>
      <c r="I1429" s="2">
        <f t="shared" si="203"/>
        <v>38.005593200094111</v>
      </c>
    </row>
    <row r="1430" spans="1:9" ht="13.5" x14ac:dyDescent="0.25">
      <c r="A1430" s="3">
        <f>TITRES_STAT!B1433</f>
        <v>44393</v>
      </c>
      <c r="B1430" s="5">
        <f>TITRES_STAT!D1433</f>
        <v>0.54</v>
      </c>
      <c r="C1430" s="2">
        <f t="shared" si="198"/>
        <v>1.0000000000000009E-2</v>
      </c>
      <c r="D1430" s="2">
        <f t="shared" si="199"/>
        <v>1.0000000000000009E-2</v>
      </c>
      <c r="E1430" s="2">
        <f t="shared" si="200"/>
        <v>0</v>
      </c>
      <c r="F1430" s="2">
        <f t="shared" si="201"/>
        <v>5.6022376791569541E-3</v>
      </c>
      <c r="G1430" s="2">
        <f t="shared" si="201"/>
        <v>7.973186497398926E-3</v>
      </c>
      <c r="H1430" s="2">
        <f t="shared" si="202"/>
        <v>0.70263472213832689</v>
      </c>
      <c r="I1430" s="2">
        <f t="shared" si="203"/>
        <v>41.267496369150329</v>
      </c>
    </row>
    <row r="1431" spans="1:9" ht="13.5" x14ac:dyDescent="0.25">
      <c r="A1431" s="3">
        <f>TITRES_STAT!B1434</f>
        <v>44396</v>
      </c>
      <c r="B1431" s="5">
        <f>TITRES_STAT!D1434</f>
        <v>0.55000000000000004</v>
      </c>
      <c r="C1431" s="2">
        <f t="shared" si="198"/>
        <v>1.0000000000000009E-2</v>
      </c>
      <c r="D1431" s="2">
        <f t="shared" si="199"/>
        <v>1.0000000000000009E-2</v>
      </c>
      <c r="E1431" s="2">
        <f t="shared" si="200"/>
        <v>0</v>
      </c>
      <c r="F1431" s="2">
        <f t="shared" si="201"/>
        <v>5.9163635592171726E-3</v>
      </c>
      <c r="G1431" s="2">
        <f t="shared" si="201"/>
        <v>7.4036731761561456E-3</v>
      </c>
      <c r="H1431" s="2">
        <f t="shared" si="202"/>
        <v>0.79911192977440992</v>
      </c>
      <c r="I1431" s="2">
        <f t="shared" si="203"/>
        <v>44.417021339779026</v>
      </c>
    </row>
    <row r="1432" spans="1:9" ht="13.5" x14ac:dyDescent="0.25">
      <c r="A1432" s="3">
        <f>TITRES_STAT!B1435</f>
        <v>44399</v>
      </c>
      <c r="B1432" s="5">
        <f>TITRES_STAT!D1435</f>
        <v>0.56000000000000005</v>
      </c>
      <c r="C1432" s="2">
        <f t="shared" si="198"/>
        <v>1.0000000000000009E-2</v>
      </c>
      <c r="D1432" s="2">
        <f t="shared" si="199"/>
        <v>1.0000000000000009E-2</v>
      </c>
      <c r="E1432" s="2">
        <f t="shared" si="200"/>
        <v>0</v>
      </c>
      <c r="F1432" s="2">
        <f t="shared" si="201"/>
        <v>6.2080518764159468E-3</v>
      </c>
      <c r="G1432" s="2">
        <f t="shared" si="201"/>
        <v>6.8748393778592784E-3</v>
      </c>
      <c r="H1432" s="2">
        <f t="shared" si="202"/>
        <v>0.90301046107480709</v>
      </c>
      <c r="I1432" s="2">
        <f t="shared" si="203"/>
        <v>47.451681404041942</v>
      </c>
    </row>
    <row r="1433" spans="1:9" ht="13.5" x14ac:dyDescent="0.25">
      <c r="A1433" s="3">
        <f>TITRES_STAT!B1436</f>
        <v>44400</v>
      </c>
      <c r="B1433" s="5">
        <f>TITRES_STAT!D1436</f>
        <v>0.56999999999999995</v>
      </c>
      <c r="C1433" s="2">
        <f t="shared" si="198"/>
        <v>9.9999999999998979E-3</v>
      </c>
      <c r="D1433" s="2">
        <f t="shared" si="199"/>
        <v>9.9999999999998979E-3</v>
      </c>
      <c r="E1433" s="2">
        <f t="shared" si="200"/>
        <v>0</v>
      </c>
      <c r="F1433" s="2">
        <f t="shared" si="201"/>
        <v>6.4789053138148006E-3</v>
      </c>
      <c r="G1433" s="2">
        <f t="shared" si="201"/>
        <v>6.3837794222979015E-3</v>
      </c>
      <c r="H1433" s="2">
        <f t="shared" si="202"/>
        <v>1.0149011870906182</v>
      </c>
      <c r="I1433" s="2">
        <f t="shared" si="203"/>
        <v>50.369774636743713</v>
      </c>
    </row>
    <row r="1434" spans="1:9" ht="13.5" x14ac:dyDescent="0.25">
      <c r="A1434" s="3">
        <f>TITRES_STAT!B1437</f>
        <v>44403</v>
      </c>
      <c r="B1434" s="5">
        <f>TITRES_STAT!D1437</f>
        <v>0.56999999999999995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6.016126362828029E-3</v>
      </c>
      <c r="G1434" s="2">
        <f t="shared" si="201"/>
        <v>5.927795177848051E-3</v>
      </c>
      <c r="H1434" s="2">
        <f t="shared" si="202"/>
        <v>1.0149011870906182</v>
      </c>
      <c r="I1434" s="2">
        <f t="shared" si="203"/>
        <v>50.369774636743713</v>
      </c>
    </row>
    <row r="1435" spans="1:9" ht="13.5" x14ac:dyDescent="0.25">
      <c r="A1435" s="3">
        <f>TITRES_STAT!B1438</f>
        <v>44404</v>
      </c>
      <c r="B1435" s="5">
        <f>TITRES_STAT!D1438</f>
        <v>0.56999999999999995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5.5864030511974553E-3</v>
      </c>
      <c r="G1435" s="2">
        <f t="shared" si="201"/>
        <v>5.5043812365731899E-3</v>
      </c>
      <c r="H1435" s="2">
        <f t="shared" si="202"/>
        <v>1.0149011870906182</v>
      </c>
      <c r="I1435" s="2">
        <f t="shared" si="203"/>
        <v>50.369774636743713</v>
      </c>
    </row>
    <row r="1436" spans="1:9" ht="13.5" x14ac:dyDescent="0.25">
      <c r="A1436" s="3">
        <f>TITRES_STAT!B1439</f>
        <v>44405</v>
      </c>
      <c r="B1436" s="5">
        <f>TITRES_STAT!D1439</f>
        <v>0.56000000000000005</v>
      </c>
      <c r="C1436" s="2">
        <f t="shared" si="198"/>
        <v>-9.9999999999998979E-3</v>
      </c>
      <c r="D1436" s="2">
        <f t="shared" si="199"/>
        <v>0</v>
      </c>
      <c r="E1436" s="2">
        <f t="shared" si="200"/>
        <v>9.9999999999998979E-3</v>
      </c>
      <c r="F1436" s="2">
        <f t="shared" si="201"/>
        <v>5.1873742618262081E-3</v>
      </c>
      <c r="G1436" s="2">
        <f t="shared" si="201"/>
        <v>5.8254968625322404E-3</v>
      </c>
      <c r="H1436" s="2">
        <f t="shared" si="202"/>
        <v>0.89046039921328668</v>
      </c>
      <c r="I1436" s="2">
        <f t="shared" si="203"/>
        <v>47.102832705929778</v>
      </c>
    </row>
    <row r="1437" spans="1:9" ht="13.5" x14ac:dyDescent="0.25">
      <c r="A1437" s="3">
        <f>TITRES_STAT!B1440</f>
        <v>44406</v>
      </c>
      <c r="B1437" s="5">
        <f>TITRES_STAT!D1440</f>
        <v>0.55000000000000004</v>
      </c>
      <c r="C1437" s="2">
        <f t="shared" si="198"/>
        <v>-1.0000000000000009E-2</v>
      </c>
      <c r="D1437" s="2">
        <f t="shared" si="199"/>
        <v>0</v>
      </c>
      <c r="E1437" s="2">
        <f t="shared" si="200"/>
        <v>1.0000000000000009E-2</v>
      </c>
      <c r="F1437" s="2">
        <f t="shared" ref="F1437:G1452" si="204">((F1436*13)+D1437)/14</f>
        <v>4.8168475288386222E-3</v>
      </c>
      <c r="G1437" s="2">
        <f t="shared" si="204"/>
        <v>6.1236756580656526E-3</v>
      </c>
      <c r="H1437" s="2">
        <f t="shared" si="202"/>
        <v>0.78659416301616614</v>
      </c>
      <c r="I1437" s="2">
        <f t="shared" si="203"/>
        <v>44.027579362971899</v>
      </c>
    </row>
    <row r="1438" spans="1:9" ht="13.5" x14ac:dyDescent="0.25">
      <c r="A1438" s="3">
        <f>TITRES_STAT!B1441</f>
        <v>44407</v>
      </c>
      <c r="B1438" s="5">
        <f>TITRES_STAT!D1441</f>
        <v>0.54</v>
      </c>
      <c r="C1438" s="2">
        <f t="shared" si="198"/>
        <v>-1.0000000000000009E-2</v>
      </c>
      <c r="D1438" s="2">
        <f t="shared" si="199"/>
        <v>0</v>
      </c>
      <c r="E1438" s="2">
        <f t="shared" si="200"/>
        <v>1.0000000000000009E-2</v>
      </c>
      <c r="F1438" s="2">
        <f t="shared" si="204"/>
        <v>4.4727869910644357E-3</v>
      </c>
      <c r="G1438" s="2">
        <f t="shared" si="204"/>
        <v>6.4005559682038205E-3</v>
      </c>
      <c r="H1438" s="2">
        <f t="shared" si="202"/>
        <v>0.69881226151040565</v>
      </c>
      <c r="I1438" s="2">
        <f t="shared" si="203"/>
        <v>41.13534363644721</v>
      </c>
    </row>
    <row r="1439" spans="1:9" ht="13.5" x14ac:dyDescent="0.25">
      <c r="A1439" s="3">
        <f>TITRES_STAT!B1442</f>
        <v>44410</v>
      </c>
      <c r="B1439" s="5">
        <f>TITRES_STAT!D1442</f>
        <v>0.53</v>
      </c>
      <c r="C1439" s="2">
        <f t="shared" si="198"/>
        <v>-1.0000000000000009E-2</v>
      </c>
      <c r="D1439" s="2">
        <f t="shared" si="199"/>
        <v>0</v>
      </c>
      <c r="E1439" s="2">
        <f t="shared" si="200"/>
        <v>1.0000000000000009E-2</v>
      </c>
      <c r="F1439" s="2">
        <f t="shared" si="204"/>
        <v>4.1533022059884045E-3</v>
      </c>
      <c r="G1439" s="2">
        <f t="shared" si="204"/>
        <v>6.6576591133321195E-3</v>
      </c>
      <c r="H1439" s="2">
        <f t="shared" si="202"/>
        <v>0.62383821930313599</v>
      </c>
      <c r="I1439" s="2">
        <f t="shared" si="203"/>
        <v>38.417510555383636</v>
      </c>
    </row>
    <row r="1440" spans="1:9" ht="13.5" x14ac:dyDescent="0.25">
      <c r="A1440" s="3">
        <f>TITRES_STAT!B1443</f>
        <v>44411</v>
      </c>
      <c r="B1440" s="5">
        <f>TITRES_STAT!D1443</f>
        <v>0.53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3.8566377627035184E-3</v>
      </c>
      <c r="G1440" s="2">
        <f t="shared" si="204"/>
        <v>6.1821120338083971E-3</v>
      </c>
      <c r="H1440" s="2">
        <f t="shared" si="202"/>
        <v>0.62383821930313588</v>
      </c>
      <c r="I1440" s="2">
        <f t="shared" si="203"/>
        <v>38.417510555383629</v>
      </c>
    </row>
    <row r="1441" spans="1:9" ht="13.5" x14ac:dyDescent="0.25">
      <c r="A1441" s="3">
        <f>TITRES_STAT!B1444</f>
        <v>44412</v>
      </c>
      <c r="B1441" s="5">
        <f>TITRES_STAT!D1444</f>
        <v>0.52</v>
      </c>
      <c r="C1441" s="2">
        <f t="shared" si="198"/>
        <v>-1.0000000000000009E-2</v>
      </c>
      <c r="D1441" s="2">
        <f t="shared" si="199"/>
        <v>0</v>
      </c>
      <c r="E1441" s="2">
        <f t="shared" si="200"/>
        <v>1.0000000000000009E-2</v>
      </c>
      <c r="F1441" s="2">
        <f t="shared" si="204"/>
        <v>3.5811636367961241E-3</v>
      </c>
      <c r="G1441" s="2">
        <f t="shared" si="204"/>
        <v>6.4548183171077977E-3</v>
      </c>
      <c r="H1441" s="2">
        <f t="shared" si="202"/>
        <v>0.55480471499943496</v>
      </c>
      <c r="I1441" s="2">
        <f t="shared" si="203"/>
        <v>35.683241094341327</v>
      </c>
    </row>
    <row r="1442" spans="1:9" ht="13.5" x14ac:dyDescent="0.25">
      <c r="A1442" s="3">
        <f>TITRES_STAT!B1445</f>
        <v>44413</v>
      </c>
      <c r="B1442" s="5">
        <f>TITRES_STAT!D1445</f>
        <v>0.52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3.3253662341678298E-3</v>
      </c>
      <c r="G1442" s="2">
        <f t="shared" si="204"/>
        <v>5.9937598658858114E-3</v>
      </c>
      <c r="H1442" s="2">
        <f t="shared" si="202"/>
        <v>0.55480471499943507</v>
      </c>
      <c r="I1442" s="2">
        <f t="shared" si="203"/>
        <v>35.683241094341327</v>
      </c>
    </row>
    <row r="1443" spans="1:9" ht="13.5" x14ac:dyDescent="0.25">
      <c r="A1443" s="3">
        <f>TITRES_STAT!B1446</f>
        <v>44414</v>
      </c>
      <c r="B1443" s="5">
        <f>TITRES_STAT!D1446</f>
        <v>0.52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3.0878400745844134E-3</v>
      </c>
      <c r="G1443" s="2">
        <f t="shared" si="204"/>
        <v>5.5656341611796814E-3</v>
      </c>
      <c r="H1443" s="2">
        <f t="shared" si="202"/>
        <v>0.55480471499943518</v>
      </c>
      <c r="I1443" s="2">
        <f t="shared" si="203"/>
        <v>35.683241094341327</v>
      </c>
    </row>
    <row r="1444" spans="1:9" ht="13.5" x14ac:dyDescent="0.25">
      <c r="A1444" s="3">
        <f>TITRES_STAT!B1447</f>
        <v>44417</v>
      </c>
      <c r="B1444" s="5">
        <f>TITRES_STAT!D1447</f>
        <v>0.53</v>
      </c>
      <c r="C1444" s="2">
        <f t="shared" si="198"/>
        <v>1.0000000000000009E-2</v>
      </c>
      <c r="D1444" s="2">
        <f t="shared" si="199"/>
        <v>1.0000000000000009E-2</v>
      </c>
      <c r="E1444" s="2">
        <f t="shared" si="200"/>
        <v>0</v>
      </c>
      <c r="F1444" s="2">
        <f t="shared" si="204"/>
        <v>3.5815657835426701E-3</v>
      </c>
      <c r="G1444" s="2">
        <f t="shared" si="204"/>
        <v>5.1680888639525618E-3</v>
      </c>
      <c r="H1444" s="2">
        <f t="shared" si="202"/>
        <v>0.6930155184683654</v>
      </c>
      <c r="I1444" s="2">
        <f t="shared" si="203"/>
        <v>40.933795993513492</v>
      </c>
    </row>
    <row r="1445" spans="1:9" ht="13.5" x14ac:dyDescent="0.25">
      <c r="A1445" s="3">
        <f>TITRES_STAT!B1448</f>
        <v>44419</v>
      </c>
      <c r="B1445" s="5">
        <f>TITRES_STAT!D1448</f>
        <v>0.53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3.3257396561467653E-3</v>
      </c>
      <c r="G1445" s="2">
        <f t="shared" si="204"/>
        <v>4.7989396593845213E-3</v>
      </c>
      <c r="H1445" s="2">
        <f t="shared" si="202"/>
        <v>0.69301551846836551</v>
      </c>
      <c r="I1445" s="2">
        <f t="shared" si="203"/>
        <v>40.933795993513492</v>
      </c>
    </row>
    <row r="1446" spans="1:9" ht="13.5" x14ac:dyDescent="0.25">
      <c r="A1446" s="3">
        <f>TITRES_STAT!B1449</f>
        <v>44420</v>
      </c>
      <c r="B1446" s="5">
        <f>TITRES_STAT!D1449</f>
        <v>0.52</v>
      </c>
      <c r="C1446" s="2">
        <f t="shared" si="198"/>
        <v>-1.0000000000000009E-2</v>
      </c>
      <c r="D1446" s="2">
        <f t="shared" si="199"/>
        <v>0</v>
      </c>
      <c r="E1446" s="2">
        <f t="shared" si="200"/>
        <v>1.0000000000000009E-2</v>
      </c>
      <c r="F1446" s="2">
        <f t="shared" si="204"/>
        <v>3.0881868235648536E-3</v>
      </c>
      <c r="G1446" s="2">
        <f t="shared" si="204"/>
        <v>5.1704439694284848E-3</v>
      </c>
      <c r="H1446" s="2">
        <f t="shared" si="202"/>
        <v>0.59727691506271297</v>
      </c>
      <c r="I1446" s="2">
        <f t="shared" si="203"/>
        <v>37.393448151052915</v>
      </c>
    </row>
    <row r="1447" spans="1:9" ht="13.5" x14ac:dyDescent="0.25">
      <c r="A1447" s="3">
        <f>TITRES_STAT!B1450</f>
        <v>44424</v>
      </c>
      <c r="B1447" s="5">
        <f>TITRES_STAT!D1450</f>
        <v>0.51</v>
      </c>
      <c r="C1447" s="2">
        <f t="shared" si="198"/>
        <v>-1.0000000000000009E-2</v>
      </c>
      <c r="D1447" s="2">
        <f t="shared" si="199"/>
        <v>0</v>
      </c>
      <c r="E1447" s="2">
        <f t="shared" si="200"/>
        <v>1.0000000000000009E-2</v>
      </c>
      <c r="F1447" s="2">
        <f t="shared" si="204"/>
        <v>2.8676020504530787E-3</v>
      </c>
      <c r="G1447" s="2">
        <f t="shared" si="204"/>
        <v>5.5154122573264509E-3</v>
      </c>
      <c r="H1447" s="2">
        <f t="shared" si="202"/>
        <v>0.51992524160707509</v>
      </c>
      <c r="I1447" s="2">
        <f t="shared" si="203"/>
        <v>34.207290422872262</v>
      </c>
    </row>
    <row r="1448" spans="1:9" ht="13.5" x14ac:dyDescent="0.25">
      <c r="A1448" s="3">
        <f>TITRES_STAT!B1451</f>
        <v>44425</v>
      </c>
      <c r="B1448" s="5">
        <f>TITRES_STAT!D1451</f>
        <v>0.5</v>
      </c>
      <c r="C1448" s="2">
        <f t="shared" si="198"/>
        <v>-1.0000000000000009E-2</v>
      </c>
      <c r="D1448" s="2">
        <f t="shared" si="199"/>
        <v>0</v>
      </c>
      <c r="E1448" s="2">
        <f t="shared" si="200"/>
        <v>1.0000000000000009E-2</v>
      </c>
      <c r="F1448" s="2">
        <f t="shared" si="204"/>
        <v>2.6627733325635733E-3</v>
      </c>
      <c r="G1448" s="2">
        <f t="shared" si="204"/>
        <v>5.8357399532317058E-3</v>
      </c>
      <c r="H1448" s="2">
        <f t="shared" si="202"/>
        <v>0.45628718104359456</v>
      </c>
      <c r="I1448" s="2">
        <f t="shared" si="203"/>
        <v>31.332225331861608</v>
      </c>
    </row>
    <row r="1449" spans="1:9" ht="13.5" x14ac:dyDescent="0.25">
      <c r="A1449" s="3">
        <f>TITRES_STAT!B1452</f>
        <v>44426</v>
      </c>
      <c r="B1449" s="5">
        <f>TITRES_STAT!D1452</f>
        <v>0.49</v>
      </c>
      <c r="C1449" s="2">
        <f t="shared" si="198"/>
        <v>-1.0000000000000009E-2</v>
      </c>
      <c r="D1449" s="2">
        <f t="shared" si="199"/>
        <v>0</v>
      </c>
      <c r="E1449" s="2">
        <f t="shared" si="200"/>
        <v>1.0000000000000009E-2</v>
      </c>
      <c r="F1449" s="2">
        <f t="shared" si="204"/>
        <v>2.4725752373804606E-3</v>
      </c>
      <c r="G1449" s="2">
        <f t="shared" si="204"/>
        <v>6.1331870994294421E-3</v>
      </c>
      <c r="H1449" s="2">
        <f t="shared" si="202"/>
        <v>0.40314687898735052</v>
      </c>
      <c r="I1449" s="2">
        <f t="shared" si="203"/>
        <v>28.731623540245565</v>
      </c>
    </row>
    <row r="1450" spans="1:9" ht="13.5" x14ac:dyDescent="0.25">
      <c r="A1450" s="3">
        <f>TITRES_STAT!B1453</f>
        <v>44427</v>
      </c>
      <c r="B1450" s="5">
        <f>TITRES_STAT!D1453</f>
        <v>0.5</v>
      </c>
      <c r="C1450" s="2">
        <f t="shared" si="198"/>
        <v>1.0000000000000009E-2</v>
      </c>
      <c r="D1450" s="2">
        <f t="shared" si="199"/>
        <v>1.0000000000000009E-2</v>
      </c>
      <c r="E1450" s="2">
        <f t="shared" si="200"/>
        <v>0</v>
      </c>
      <c r="F1450" s="2">
        <f t="shared" si="204"/>
        <v>3.0102484347104283E-3</v>
      </c>
      <c r="G1450" s="2">
        <f t="shared" si="204"/>
        <v>5.695102306613054E-3</v>
      </c>
      <c r="H1450" s="2">
        <f t="shared" si="202"/>
        <v>0.52856792953745191</v>
      </c>
      <c r="I1450" s="2">
        <f t="shared" si="203"/>
        <v>34.579289498596097</v>
      </c>
    </row>
    <row r="1451" spans="1:9" ht="13.5" x14ac:dyDescent="0.25">
      <c r="A1451" s="3">
        <f>TITRES_STAT!B1454</f>
        <v>44428</v>
      </c>
      <c r="B1451" s="5">
        <f>TITRES_STAT!D1454</f>
        <v>0.49</v>
      </c>
      <c r="C1451" s="2">
        <f t="shared" si="198"/>
        <v>-1.0000000000000009E-2</v>
      </c>
      <c r="D1451" s="2">
        <f t="shared" si="199"/>
        <v>0</v>
      </c>
      <c r="E1451" s="2">
        <f t="shared" si="200"/>
        <v>1.0000000000000009E-2</v>
      </c>
      <c r="F1451" s="2">
        <f t="shared" si="204"/>
        <v>2.7952306893739695E-3</v>
      </c>
      <c r="G1451" s="2">
        <f t="shared" si="204"/>
        <v>6.0025949989978367E-3</v>
      </c>
      <c r="H1451" s="2">
        <f t="shared" si="202"/>
        <v>0.46567037920110338</v>
      </c>
      <c r="I1451" s="2">
        <f t="shared" si="203"/>
        <v>31.771835319134141</v>
      </c>
    </row>
    <row r="1452" spans="1:9" ht="13.5" x14ac:dyDescent="0.25">
      <c r="A1452" s="3">
        <f>TITRES_STAT!B1455</f>
        <v>44431</v>
      </c>
      <c r="B1452" s="5">
        <f>TITRES_STAT!D1455</f>
        <v>0.48</v>
      </c>
      <c r="C1452" s="2">
        <f t="shared" si="198"/>
        <v>-1.0000000000000009E-2</v>
      </c>
      <c r="D1452" s="2">
        <f t="shared" si="199"/>
        <v>0</v>
      </c>
      <c r="E1452" s="2">
        <f t="shared" si="200"/>
        <v>1.0000000000000009E-2</v>
      </c>
      <c r="F1452" s="2">
        <f t="shared" si="204"/>
        <v>2.5955713544186859E-3</v>
      </c>
      <c r="G1452" s="2">
        <f t="shared" si="204"/>
        <v>6.2881239276408483E-3</v>
      </c>
      <c r="H1452" s="2">
        <f t="shared" si="202"/>
        <v>0.41277356876019478</v>
      </c>
      <c r="I1452" s="2">
        <f t="shared" si="203"/>
        <v>29.217248813794825</v>
      </c>
    </row>
    <row r="1453" spans="1:9" ht="13.5" x14ac:dyDescent="0.25">
      <c r="A1453" s="3">
        <f>TITRES_STAT!B1456</f>
        <v>44432</v>
      </c>
      <c r="B1453" s="5">
        <f>TITRES_STAT!D1456</f>
        <v>0.49</v>
      </c>
      <c r="C1453" s="2">
        <f t="shared" si="198"/>
        <v>1.0000000000000009E-2</v>
      </c>
      <c r="D1453" s="2">
        <f t="shared" si="199"/>
        <v>1.0000000000000009E-2</v>
      </c>
      <c r="E1453" s="2">
        <f t="shared" si="200"/>
        <v>0</v>
      </c>
      <c r="F1453" s="2">
        <f t="shared" ref="F1453:G1468" si="205">((F1452*13)+D1453)/14</f>
        <v>3.1244591148173518E-3</v>
      </c>
      <c r="G1453" s="2">
        <f t="shared" si="205"/>
        <v>5.8389722185236441E-3</v>
      </c>
      <c r="H1453" s="2">
        <f t="shared" si="202"/>
        <v>0.53510429539384863</v>
      </c>
      <c r="I1453" s="2">
        <f t="shared" si="203"/>
        <v>34.857846271387146</v>
      </c>
    </row>
    <row r="1454" spans="1:9" ht="13.5" x14ac:dyDescent="0.25">
      <c r="A1454" s="3">
        <f>TITRES_STAT!B1457</f>
        <v>44433</v>
      </c>
      <c r="B1454" s="5">
        <f>TITRES_STAT!D1457</f>
        <v>0.5</v>
      </c>
      <c r="C1454" s="2">
        <f t="shared" si="198"/>
        <v>1.0000000000000009E-2</v>
      </c>
      <c r="D1454" s="2">
        <f t="shared" si="199"/>
        <v>1.0000000000000009E-2</v>
      </c>
      <c r="E1454" s="2">
        <f t="shared" si="200"/>
        <v>0</v>
      </c>
      <c r="F1454" s="2">
        <f t="shared" si="205"/>
        <v>3.6155691780446848E-3</v>
      </c>
      <c r="G1454" s="2">
        <f t="shared" si="205"/>
        <v>5.421902774343383E-3</v>
      </c>
      <c r="H1454" s="2">
        <f t="shared" si="202"/>
        <v>0.666845077922399</v>
      </c>
      <c r="I1454" s="2">
        <f t="shared" si="203"/>
        <v>40.006422117739511</v>
      </c>
    </row>
    <row r="1455" spans="1:9" ht="13.5" x14ac:dyDescent="0.25">
      <c r="A1455" s="3">
        <f>TITRES_STAT!B1458</f>
        <v>44434</v>
      </c>
      <c r="B1455" s="5">
        <f>TITRES_STAT!D1458</f>
        <v>0.51</v>
      </c>
      <c r="C1455" s="2">
        <f t="shared" si="198"/>
        <v>1.0000000000000009E-2</v>
      </c>
      <c r="D1455" s="2">
        <f t="shared" si="199"/>
        <v>1.0000000000000009E-2</v>
      </c>
      <c r="E1455" s="2">
        <f t="shared" si="200"/>
        <v>0</v>
      </c>
      <c r="F1455" s="2">
        <f t="shared" si="205"/>
        <v>4.0715999510414934E-3</v>
      </c>
      <c r="G1455" s="2">
        <f t="shared" si="205"/>
        <v>5.034624004747427E-3</v>
      </c>
      <c r="H1455" s="2">
        <f t="shared" si="202"/>
        <v>0.80871976679929924</v>
      </c>
      <c r="I1455" s="2">
        <f t="shared" si="203"/>
        <v>44.712275590950462</v>
      </c>
    </row>
    <row r="1456" spans="1:9" ht="13.5" x14ac:dyDescent="0.25">
      <c r="A1456" s="3">
        <f>TITRES_STAT!B1459</f>
        <v>44435</v>
      </c>
      <c r="B1456" s="5">
        <f>TITRES_STAT!D1459</f>
        <v>0.52</v>
      </c>
      <c r="C1456" s="2">
        <f t="shared" si="198"/>
        <v>1.0000000000000009E-2</v>
      </c>
      <c r="D1456" s="2">
        <f t="shared" si="199"/>
        <v>1.0000000000000009E-2</v>
      </c>
      <c r="E1456" s="2">
        <f t="shared" si="200"/>
        <v>0</v>
      </c>
      <c r="F1456" s="2">
        <f t="shared" si="205"/>
        <v>4.4950570973956733E-3</v>
      </c>
      <c r="G1456" s="2">
        <f t="shared" si="205"/>
        <v>4.6750080044083249E-3</v>
      </c>
      <c r="H1456" s="2">
        <f t="shared" si="202"/>
        <v>0.96150789328211506</v>
      </c>
      <c r="I1456" s="2">
        <f t="shared" si="203"/>
        <v>49.018813361656228</v>
      </c>
    </row>
    <row r="1457" spans="1:9" ht="13.5" x14ac:dyDescent="0.25">
      <c r="A1457" s="3">
        <f>TITRES_STAT!B1460</f>
        <v>44438</v>
      </c>
      <c r="B1457" s="5">
        <f>TITRES_STAT!D1460</f>
        <v>0.52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4.1739815904388395E-3</v>
      </c>
      <c r="G1457" s="2">
        <f t="shared" si="205"/>
        <v>4.3410788612363018E-3</v>
      </c>
      <c r="H1457" s="2">
        <f t="shared" si="202"/>
        <v>0.96150789328211506</v>
      </c>
      <c r="I1457" s="2">
        <f t="shared" si="203"/>
        <v>49.018813361656228</v>
      </c>
    </row>
    <row r="1458" spans="1:9" ht="13.5" x14ac:dyDescent="0.25">
      <c r="A1458" s="3">
        <f>TITRES_STAT!B1461</f>
        <v>44439</v>
      </c>
      <c r="B1458" s="5">
        <f>TITRES_STAT!D1461</f>
        <v>0.48</v>
      </c>
      <c r="C1458" s="2">
        <f t="shared" si="198"/>
        <v>-4.0000000000000036E-2</v>
      </c>
      <c r="D1458" s="2">
        <f t="shared" si="199"/>
        <v>0</v>
      </c>
      <c r="E1458" s="2">
        <f t="shared" si="200"/>
        <v>4.0000000000000036E-2</v>
      </c>
      <c r="F1458" s="2">
        <f t="shared" si="205"/>
        <v>3.8758400482646368E-3</v>
      </c>
      <c r="G1458" s="2">
        <f t="shared" si="205"/>
        <v>6.888144656862283E-3</v>
      </c>
      <c r="H1458" s="2">
        <f t="shared" si="202"/>
        <v>0.56268273117687051</v>
      </c>
      <c r="I1458" s="2">
        <f t="shared" si="203"/>
        <v>36.00748379379025</v>
      </c>
    </row>
    <row r="1459" spans="1:9" ht="13.5" x14ac:dyDescent="0.25">
      <c r="A1459" s="3">
        <f>TITRES_STAT!B1462</f>
        <v>44440</v>
      </c>
      <c r="B1459" s="5">
        <f>TITRES_STAT!D1462</f>
        <v>0.49</v>
      </c>
      <c r="C1459" s="2">
        <f t="shared" si="198"/>
        <v>1.0000000000000009E-2</v>
      </c>
      <c r="D1459" s="2">
        <f t="shared" si="199"/>
        <v>1.0000000000000009E-2</v>
      </c>
      <c r="E1459" s="2">
        <f t="shared" si="200"/>
        <v>0</v>
      </c>
      <c r="F1459" s="2">
        <f t="shared" si="205"/>
        <v>4.3132800448171639E-3</v>
      </c>
      <c r="G1459" s="2">
        <f t="shared" si="205"/>
        <v>6.3961343242292636E-3</v>
      </c>
      <c r="H1459" s="2">
        <f t="shared" si="202"/>
        <v>0.67435732681191241</v>
      </c>
      <c r="I1459" s="2">
        <f t="shared" si="203"/>
        <v>40.275592074239825</v>
      </c>
    </row>
    <row r="1460" spans="1:9" ht="13.5" x14ac:dyDescent="0.25">
      <c r="A1460" s="3">
        <f>TITRES_STAT!B1463</f>
        <v>44441</v>
      </c>
      <c r="B1460" s="5">
        <f>TITRES_STAT!D1463</f>
        <v>0.5</v>
      </c>
      <c r="C1460" s="2">
        <f t="shared" si="198"/>
        <v>1.0000000000000009E-2</v>
      </c>
      <c r="D1460" s="2">
        <f t="shared" si="199"/>
        <v>1.0000000000000009E-2</v>
      </c>
      <c r="E1460" s="2">
        <f t="shared" si="200"/>
        <v>0</v>
      </c>
      <c r="F1460" s="2">
        <f t="shared" si="205"/>
        <v>4.7194743273302241E-3</v>
      </c>
      <c r="G1460" s="2">
        <f t="shared" si="205"/>
        <v>5.9392675867843163E-3</v>
      </c>
      <c r="H1460" s="2">
        <f t="shared" si="202"/>
        <v>0.79462227595734203</v>
      </c>
      <c r="I1460" s="2">
        <f t="shared" si="203"/>
        <v>44.277967938041471</v>
      </c>
    </row>
    <row r="1461" spans="1:9" ht="13.5" x14ac:dyDescent="0.25">
      <c r="A1461" s="3">
        <f>TITRES_STAT!B1464</f>
        <v>44442</v>
      </c>
      <c r="B1461" s="5">
        <f>TITRES_STAT!D1464</f>
        <v>0.49</v>
      </c>
      <c r="C1461" s="2">
        <f t="shared" si="198"/>
        <v>-1.0000000000000009E-2</v>
      </c>
      <c r="D1461" s="2">
        <f t="shared" si="199"/>
        <v>0</v>
      </c>
      <c r="E1461" s="2">
        <f t="shared" si="200"/>
        <v>1.0000000000000009E-2</v>
      </c>
      <c r="F1461" s="2">
        <f t="shared" si="205"/>
        <v>4.3823690182352082E-3</v>
      </c>
      <c r="G1461" s="2">
        <f t="shared" si="205"/>
        <v>6.2293199020140083E-3</v>
      </c>
      <c r="H1461" s="2">
        <f t="shared" si="202"/>
        <v>0.70350681730413933</v>
      </c>
      <c r="I1461" s="2">
        <f t="shared" si="203"/>
        <v>41.297563952075294</v>
      </c>
    </row>
    <row r="1462" spans="1:9" ht="13.5" x14ac:dyDescent="0.25">
      <c r="A1462" s="3">
        <f>TITRES_STAT!B1465</f>
        <v>44445</v>
      </c>
      <c r="B1462" s="5">
        <f>TITRES_STAT!D1465</f>
        <v>0.51</v>
      </c>
      <c r="C1462" s="2">
        <f t="shared" si="198"/>
        <v>2.0000000000000018E-2</v>
      </c>
      <c r="D1462" s="2">
        <f t="shared" si="199"/>
        <v>2.0000000000000018E-2</v>
      </c>
      <c r="E1462" s="2">
        <f t="shared" si="200"/>
        <v>0</v>
      </c>
      <c r="F1462" s="2">
        <f t="shared" si="205"/>
        <v>5.4979140883612649E-3</v>
      </c>
      <c r="G1462" s="2">
        <f t="shared" si="205"/>
        <v>5.7843684804415796E-3</v>
      </c>
      <c r="H1462" s="2">
        <f t="shared" si="202"/>
        <v>0.95047784506659805</v>
      </c>
      <c r="I1462" s="2">
        <f t="shared" si="203"/>
        <v>48.730512241944716</v>
      </c>
    </row>
    <row r="1463" spans="1:9" ht="13.5" x14ac:dyDescent="0.25">
      <c r="A1463" s="3">
        <f>TITRES_STAT!B1466</f>
        <v>44446</v>
      </c>
      <c r="B1463" s="5">
        <f>TITRES_STAT!D1466</f>
        <v>0.51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5.1052059391926028E-3</v>
      </c>
      <c r="G1463" s="2">
        <f t="shared" si="205"/>
        <v>5.3711993032671814E-3</v>
      </c>
      <c r="H1463" s="2">
        <f t="shared" si="202"/>
        <v>0.95047784506659794</v>
      </c>
      <c r="I1463" s="2">
        <f t="shared" si="203"/>
        <v>48.730512241944709</v>
      </c>
    </row>
    <row r="1464" spans="1:9" ht="13.5" x14ac:dyDescent="0.25">
      <c r="A1464" s="3">
        <f>TITRES_STAT!B1467</f>
        <v>44447</v>
      </c>
      <c r="B1464" s="5">
        <f>TITRES_STAT!D1467</f>
        <v>0.51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4.7405483721074167E-3</v>
      </c>
      <c r="G1464" s="2">
        <f t="shared" si="205"/>
        <v>4.9875422101766679E-3</v>
      </c>
      <c r="H1464" s="2">
        <f t="shared" si="202"/>
        <v>0.95047784506659805</v>
      </c>
      <c r="I1464" s="2">
        <f t="shared" si="203"/>
        <v>48.730512241944716</v>
      </c>
    </row>
    <row r="1465" spans="1:9" ht="13.5" x14ac:dyDescent="0.25">
      <c r="A1465" s="3">
        <f>TITRES_STAT!B1468</f>
        <v>44448</v>
      </c>
      <c r="B1465" s="5">
        <f>TITRES_STAT!D1468</f>
        <v>0.49</v>
      </c>
      <c r="C1465" s="2">
        <f t="shared" si="198"/>
        <v>-2.0000000000000018E-2</v>
      </c>
      <c r="D1465" s="2">
        <f t="shared" si="199"/>
        <v>0</v>
      </c>
      <c r="E1465" s="2">
        <f t="shared" si="200"/>
        <v>2.0000000000000018E-2</v>
      </c>
      <c r="F1465" s="2">
        <f t="shared" si="205"/>
        <v>4.4019377740997442E-3</v>
      </c>
      <c r="G1465" s="2">
        <f t="shared" si="205"/>
        <v>6.0598606237354784E-3</v>
      </c>
      <c r="H1465" s="2">
        <f t="shared" si="202"/>
        <v>0.72640907892469953</v>
      </c>
      <c r="I1465" s="2">
        <f t="shared" si="203"/>
        <v>42.076300906454115</v>
      </c>
    </row>
    <row r="1466" spans="1:9" ht="13.5" x14ac:dyDescent="0.25">
      <c r="A1466" s="3">
        <f>TITRES_STAT!B1469</f>
        <v>44449</v>
      </c>
      <c r="B1466" s="5">
        <f>TITRES_STAT!D1469</f>
        <v>0.48</v>
      </c>
      <c r="C1466" s="2">
        <f t="shared" si="198"/>
        <v>-1.0000000000000009E-2</v>
      </c>
      <c r="D1466" s="2">
        <f t="shared" si="199"/>
        <v>0</v>
      </c>
      <c r="E1466" s="2">
        <f t="shared" si="200"/>
        <v>1.0000000000000009E-2</v>
      </c>
      <c r="F1466" s="2">
        <f t="shared" si="205"/>
        <v>4.0875136473783342E-3</v>
      </c>
      <c r="G1466" s="2">
        <f t="shared" si="205"/>
        <v>6.3412991506115162E-3</v>
      </c>
      <c r="H1466" s="2">
        <f t="shared" si="202"/>
        <v>0.64458615660548979</v>
      </c>
      <c r="I1466" s="2">
        <f t="shared" si="203"/>
        <v>39.194429189161404</v>
      </c>
    </row>
    <row r="1467" spans="1:9" ht="13.5" x14ac:dyDescent="0.25">
      <c r="A1467" s="3">
        <f>TITRES_STAT!B1470</f>
        <v>44452</v>
      </c>
      <c r="B1467" s="5">
        <f>TITRES_STAT!D1470</f>
        <v>0.47</v>
      </c>
      <c r="C1467" s="2">
        <f t="shared" si="198"/>
        <v>-1.0000000000000009E-2</v>
      </c>
      <c r="D1467" s="2">
        <f t="shared" si="199"/>
        <v>0</v>
      </c>
      <c r="E1467" s="2">
        <f t="shared" si="200"/>
        <v>1.0000000000000009E-2</v>
      </c>
      <c r="F1467" s="2">
        <f t="shared" si="205"/>
        <v>3.7955483868513103E-3</v>
      </c>
      <c r="G1467" s="2">
        <f t="shared" si="205"/>
        <v>6.6026349255678364E-3</v>
      </c>
      <c r="H1467" s="2">
        <f t="shared" si="202"/>
        <v>0.57485358945919418</v>
      </c>
      <c r="I1467" s="2">
        <f t="shared" si="203"/>
        <v>36.502033795827288</v>
      </c>
    </row>
    <row r="1468" spans="1:9" ht="13.5" x14ac:dyDescent="0.25">
      <c r="A1468" s="3">
        <f>TITRES_STAT!B1471</f>
        <v>44453</v>
      </c>
      <c r="B1468" s="5">
        <f>TITRES_STAT!D1471</f>
        <v>0.47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3.5244377877905022E-3</v>
      </c>
      <c r="G1468" s="2">
        <f t="shared" si="205"/>
        <v>6.131018145170134E-3</v>
      </c>
      <c r="H1468" s="2">
        <f t="shared" si="202"/>
        <v>0.57485358945919418</v>
      </c>
      <c r="I1468" s="2">
        <f t="shared" si="203"/>
        <v>36.502033795827288</v>
      </c>
    </row>
    <row r="1469" spans="1:9" ht="13.5" x14ac:dyDescent="0.25">
      <c r="A1469" s="3">
        <f>TITRES_STAT!B1472</f>
        <v>44454</v>
      </c>
      <c r="B1469" s="5">
        <f>TITRES_STAT!D1472</f>
        <v>0.45</v>
      </c>
      <c r="C1469" s="2">
        <f t="shared" si="198"/>
        <v>-1.9999999999999962E-2</v>
      </c>
      <c r="D1469" s="2">
        <f t="shared" si="199"/>
        <v>0</v>
      </c>
      <c r="E1469" s="2">
        <f t="shared" si="200"/>
        <v>1.9999999999999962E-2</v>
      </c>
      <c r="F1469" s="2">
        <f t="shared" ref="F1469:G1484" si="206">((F1468*13)+D1469)/14</f>
        <v>3.2726922315197519E-3</v>
      </c>
      <c r="G1469" s="2">
        <f t="shared" si="206"/>
        <v>7.1216597062294081E-3</v>
      </c>
      <c r="H1469" s="2">
        <f t="shared" si="202"/>
        <v>0.45954066418774342</v>
      </c>
      <c r="I1469" s="2">
        <f t="shared" si="203"/>
        <v>31.485293658706311</v>
      </c>
    </row>
    <row r="1470" spans="1:9" ht="13.5" x14ac:dyDescent="0.25">
      <c r="A1470" s="3">
        <f>TITRES_STAT!B1473</f>
        <v>44455</v>
      </c>
      <c r="B1470" s="5">
        <f>TITRES_STAT!D1473</f>
        <v>0.47</v>
      </c>
      <c r="C1470" s="2">
        <f t="shared" si="198"/>
        <v>1.9999999999999962E-2</v>
      </c>
      <c r="D1470" s="2">
        <f t="shared" si="199"/>
        <v>1.9999999999999962E-2</v>
      </c>
      <c r="E1470" s="2">
        <f t="shared" si="200"/>
        <v>0</v>
      </c>
      <c r="F1470" s="2">
        <f t="shared" si="206"/>
        <v>4.4674999292683383E-3</v>
      </c>
      <c r="G1470" s="2">
        <f t="shared" si="206"/>
        <v>6.6129697272130222E-3</v>
      </c>
      <c r="H1470" s="2">
        <f t="shared" si="202"/>
        <v>0.67556636633071765</v>
      </c>
      <c r="I1470" s="2">
        <f t="shared" si="203"/>
        <v>40.318687454327701</v>
      </c>
    </row>
    <row r="1471" spans="1:9" ht="13.5" x14ac:dyDescent="0.25">
      <c r="A1471" s="3">
        <f>TITRES_STAT!B1474</f>
        <v>44456</v>
      </c>
      <c r="B1471" s="5">
        <f>TITRES_STAT!D1474</f>
        <v>0.44</v>
      </c>
      <c r="C1471" s="2">
        <f t="shared" si="198"/>
        <v>-2.9999999999999971E-2</v>
      </c>
      <c r="D1471" s="2">
        <f t="shared" si="199"/>
        <v>0</v>
      </c>
      <c r="E1471" s="2">
        <f t="shared" si="200"/>
        <v>2.9999999999999971E-2</v>
      </c>
      <c r="F1471" s="2">
        <f t="shared" si="206"/>
        <v>4.1483927914634572E-3</v>
      </c>
      <c r="G1471" s="2">
        <f t="shared" si="206"/>
        <v>8.2834718895549476E-3</v>
      </c>
      <c r="H1471" s="2">
        <f t="shared" si="202"/>
        <v>0.50080363002068939</v>
      </c>
      <c r="I1471" s="2">
        <f t="shared" si="203"/>
        <v>33.36903109794487</v>
      </c>
    </row>
    <row r="1472" spans="1:9" ht="13.5" x14ac:dyDescent="0.25">
      <c r="A1472" s="3">
        <f>TITRES_STAT!B1475</f>
        <v>44459</v>
      </c>
      <c r="B1472" s="5">
        <f>TITRES_STAT!D1475</f>
        <v>0.42</v>
      </c>
      <c r="C1472" s="2">
        <f t="shared" si="198"/>
        <v>-2.0000000000000018E-2</v>
      </c>
      <c r="D1472" s="2">
        <f t="shared" si="199"/>
        <v>0</v>
      </c>
      <c r="E1472" s="2">
        <f t="shared" si="200"/>
        <v>2.0000000000000018E-2</v>
      </c>
      <c r="F1472" s="2">
        <f t="shared" si="206"/>
        <v>3.8520790206446388E-3</v>
      </c>
      <c r="G1472" s="2">
        <f t="shared" si="206"/>
        <v>9.1203667545867364E-3</v>
      </c>
      <c r="H1472" s="2">
        <f t="shared" si="202"/>
        <v>0.42236010067329632</v>
      </c>
      <c r="I1472" s="2">
        <f t="shared" si="203"/>
        <v>29.694315839804943</v>
      </c>
    </row>
    <row r="1473" spans="1:9" ht="13.5" x14ac:dyDescent="0.25">
      <c r="A1473" s="3">
        <f>TITRES_STAT!B1476</f>
        <v>44460</v>
      </c>
      <c r="B1473" s="5">
        <f>TITRES_STAT!D1476</f>
        <v>0.41</v>
      </c>
      <c r="C1473" s="2">
        <f t="shared" si="198"/>
        <v>-1.0000000000000009E-2</v>
      </c>
      <c r="D1473" s="2">
        <f t="shared" si="199"/>
        <v>0</v>
      </c>
      <c r="E1473" s="2">
        <f t="shared" si="200"/>
        <v>1.0000000000000009E-2</v>
      </c>
      <c r="F1473" s="2">
        <f t="shared" si="206"/>
        <v>3.5769305191700219E-3</v>
      </c>
      <c r="G1473" s="2">
        <f t="shared" si="206"/>
        <v>9.1831977006876838E-3</v>
      </c>
      <c r="H1473" s="2">
        <f t="shared" si="202"/>
        <v>0.38950816869620081</v>
      </c>
      <c r="I1473" s="2">
        <f t="shared" si="203"/>
        <v>28.032089157250724</v>
      </c>
    </row>
    <row r="1474" spans="1:9" ht="13.5" x14ac:dyDescent="0.25">
      <c r="A1474" s="3">
        <f>TITRES_STAT!B1477</f>
        <v>44461</v>
      </c>
      <c r="B1474" s="5">
        <f>TITRES_STAT!D1477</f>
        <v>0.4</v>
      </c>
      <c r="C1474" s="2">
        <f t="shared" si="198"/>
        <v>-9.9999999999999534E-3</v>
      </c>
      <c r="D1474" s="2">
        <f t="shared" si="199"/>
        <v>0</v>
      </c>
      <c r="E1474" s="2">
        <f t="shared" si="200"/>
        <v>9.9999999999999534E-3</v>
      </c>
      <c r="F1474" s="2">
        <f t="shared" si="206"/>
        <v>3.3214354820864486E-3</v>
      </c>
      <c r="G1474" s="2">
        <f t="shared" si="206"/>
        <v>9.241540722067133E-3</v>
      </c>
      <c r="H1474" s="2">
        <f t="shared" si="202"/>
        <v>0.35940278596137759</v>
      </c>
      <c r="I1474" s="2">
        <f t="shared" si="203"/>
        <v>26.438285228848187</v>
      </c>
    </row>
    <row r="1475" spans="1:9" ht="13.5" x14ac:dyDescent="0.25">
      <c r="A1475" s="3">
        <f>TITRES_STAT!B1478</f>
        <v>44462</v>
      </c>
      <c r="B1475" s="5">
        <f>TITRES_STAT!D1478</f>
        <v>0.39</v>
      </c>
      <c r="C1475" s="2">
        <f t="shared" ref="C1475:C1538" si="207">B1475-B1474</f>
        <v>-1.0000000000000009E-2</v>
      </c>
      <c r="D1475" s="2">
        <f t="shared" ref="D1475:D1538" si="208">IF(C1475&gt;0,C1475,0)</f>
        <v>0</v>
      </c>
      <c r="E1475" s="2">
        <f t="shared" ref="E1475:E1538" si="209">IF(C1475&lt;0,-C1475,0)</f>
        <v>1.0000000000000009E-2</v>
      </c>
      <c r="F1475" s="2">
        <f t="shared" si="206"/>
        <v>3.0841900905088449E-3</v>
      </c>
      <c r="G1475" s="2">
        <f t="shared" si="206"/>
        <v>9.2957163847766245E-3</v>
      </c>
      <c r="H1475" s="2">
        <f t="shared" si="202"/>
        <v>0.33178616502970659</v>
      </c>
      <c r="I1475" s="2">
        <f t="shared" si="203"/>
        <v>24.912870680129473</v>
      </c>
    </row>
    <row r="1476" spans="1:9" ht="13.5" x14ac:dyDescent="0.25">
      <c r="A1476" s="3">
        <f>TITRES_STAT!B1479</f>
        <v>44463</v>
      </c>
      <c r="B1476" s="5">
        <f>TITRES_STAT!D1479</f>
        <v>0.38</v>
      </c>
      <c r="C1476" s="2">
        <f t="shared" si="207"/>
        <v>-1.0000000000000009E-2</v>
      </c>
      <c r="D1476" s="2">
        <f t="shared" si="208"/>
        <v>0</v>
      </c>
      <c r="E1476" s="2">
        <f t="shared" si="209"/>
        <v>1.0000000000000009E-2</v>
      </c>
      <c r="F1476" s="2">
        <f t="shared" si="206"/>
        <v>2.863890798329642E-3</v>
      </c>
      <c r="G1476" s="2">
        <f t="shared" si="206"/>
        <v>9.3460223572925816E-3</v>
      </c>
      <c r="H1476" s="2">
        <f t="shared" si="202"/>
        <v>0.30642884093841105</v>
      </c>
      <c r="I1476" s="2">
        <f t="shared" si="203"/>
        <v>23.455455921985191</v>
      </c>
    </row>
    <row r="1477" spans="1:9" ht="13.5" x14ac:dyDescent="0.25">
      <c r="A1477" s="3">
        <f>TITRES_STAT!B1480</f>
        <v>44466</v>
      </c>
      <c r="B1477" s="5">
        <f>TITRES_STAT!D1480</f>
        <v>0.37</v>
      </c>
      <c r="C1477" s="2">
        <f t="shared" si="207"/>
        <v>-1.0000000000000009E-2</v>
      </c>
      <c r="D1477" s="2">
        <f t="shared" si="208"/>
        <v>0</v>
      </c>
      <c r="E1477" s="2">
        <f t="shared" si="209"/>
        <v>1.0000000000000009E-2</v>
      </c>
      <c r="F1477" s="2">
        <f t="shared" si="206"/>
        <v>2.6593271698775248E-3</v>
      </c>
      <c r="G1477" s="2">
        <f t="shared" si="206"/>
        <v>9.3927350460573968E-3</v>
      </c>
      <c r="H1477" s="2">
        <f t="shared" si="202"/>
        <v>0.28312596457128619</v>
      </c>
      <c r="I1477" s="2">
        <f t="shared" si="203"/>
        <v>22.06532892239332</v>
      </c>
    </row>
    <row r="1478" spans="1:9" ht="13.5" x14ac:dyDescent="0.25">
      <c r="A1478" s="3">
        <f>TITRES_STAT!B1481</f>
        <v>44467</v>
      </c>
      <c r="B1478" s="5">
        <f>TITRES_STAT!D1481</f>
        <v>0.36</v>
      </c>
      <c r="C1478" s="2">
        <f t="shared" si="207"/>
        <v>-1.0000000000000009E-2</v>
      </c>
      <c r="D1478" s="2">
        <f t="shared" si="208"/>
        <v>0</v>
      </c>
      <c r="E1478" s="2">
        <f t="shared" si="209"/>
        <v>1.0000000000000009E-2</v>
      </c>
      <c r="F1478" s="2">
        <f t="shared" si="206"/>
        <v>2.4693752291719872E-3</v>
      </c>
      <c r="G1478" s="2">
        <f t="shared" si="206"/>
        <v>9.436111114196153E-3</v>
      </c>
      <c r="H1478" s="2">
        <f t="shared" si="202"/>
        <v>0.26169416609104323</v>
      </c>
      <c r="I1478" s="2">
        <f t="shared" si="203"/>
        <v>20.741489746427149</v>
      </c>
    </row>
    <row r="1479" spans="1:9" ht="13.5" x14ac:dyDescent="0.25">
      <c r="A1479" s="3">
        <f>TITRES_STAT!B1482</f>
        <v>44468</v>
      </c>
      <c r="B1479" s="5">
        <f>TITRES_STAT!D1482</f>
        <v>0.35</v>
      </c>
      <c r="C1479" s="2">
        <f t="shared" si="207"/>
        <v>-1.0000000000000009E-2</v>
      </c>
      <c r="D1479" s="2">
        <f t="shared" si="208"/>
        <v>0</v>
      </c>
      <c r="E1479" s="2">
        <f t="shared" si="209"/>
        <v>1.0000000000000009E-2</v>
      </c>
      <c r="F1479" s="2">
        <f t="shared" si="206"/>
        <v>2.2929912842311307E-3</v>
      </c>
      <c r="G1479" s="2">
        <f t="shared" si="206"/>
        <v>9.4763888917535708E-3</v>
      </c>
      <c r="H1479" s="2">
        <f t="shared" si="202"/>
        <v>0.24196888819395224</v>
      </c>
      <c r="I1479" s="2">
        <f t="shared" si="203"/>
        <v>19.482685153717398</v>
      </c>
    </row>
    <row r="1480" spans="1:9" ht="13.5" x14ac:dyDescent="0.25">
      <c r="A1480" s="3">
        <f>TITRES_STAT!B1483</f>
        <v>44469</v>
      </c>
      <c r="B1480" s="5">
        <f>TITRES_STAT!D1483</f>
        <v>0.34</v>
      </c>
      <c r="C1480" s="2">
        <f t="shared" si="207"/>
        <v>-9.9999999999999534E-3</v>
      </c>
      <c r="D1480" s="2">
        <f t="shared" si="208"/>
        <v>0</v>
      </c>
      <c r="E1480" s="2">
        <f t="shared" si="209"/>
        <v>9.9999999999999534E-3</v>
      </c>
      <c r="F1480" s="2">
        <f t="shared" si="206"/>
        <v>2.1292061925003358E-3</v>
      </c>
      <c r="G1480" s="2">
        <f t="shared" si="206"/>
        <v>9.5137896851997406E-3</v>
      </c>
      <c r="H1480" s="2">
        <f t="shared" si="202"/>
        <v>0.2238021086184683</v>
      </c>
      <c r="I1480" s="2">
        <f t="shared" si="203"/>
        <v>18.287442638182341</v>
      </c>
    </row>
    <row r="1481" spans="1:9" ht="13.5" x14ac:dyDescent="0.25">
      <c r="A1481" s="3">
        <f>TITRES_STAT!B1484</f>
        <v>44470</v>
      </c>
      <c r="B1481" s="5">
        <f>TITRES_STAT!D1484</f>
        <v>0.33</v>
      </c>
      <c r="C1481" s="2">
        <f t="shared" si="207"/>
        <v>-1.0000000000000009E-2</v>
      </c>
      <c r="D1481" s="2">
        <f t="shared" si="208"/>
        <v>0</v>
      </c>
      <c r="E1481" s="2">
        <f t="shared" si="209"/>
        <v>1.0000000000000009E-2</v>
      </c>
      <c r="F1481" s="2">
        <f t="shared" si="206"/>
        <v>1.9771200358931688E-3</v>
      </c>
      <c r="G1481" s="2">
        <f t="shared" si="206"/>
        <v>9.5485189933997607E-3</v>
      </c>
      <c r="H1481" s="2">
        <f t="shared" si="202"/>
        <v>0.20706038677409733</v>
      </c>
      <c r="I1481" s="2">
        <f t="shared" si="203"/>
        <v>17.154103393904933</v>
      </c>
    </row>
    <row r="1482" spans="1:9" ht="13.5" x14ac:dyDescent="0.25">
      <c r="A1482" s="3">
        <f>TITRES_STAT!B1485</f>
        <v>44473</v>
      </c>
      <c r="B1482" s="5">
        <f>TITRES_STAT!D1485</f>
        <v>0.32</v>
      </c>
      <c r="C1482" s="2">
        <f t="shared" si="207"/>
        <v>-1.0000000000000009E-2</v>
      </c>
      <c r="D1482" s="2">
        <f t="shared" si="208"/>
        <v>0</v>
      </c>
      <c r="E1482" s="2">
        <f t="shared" si="209"/>
        <v>1.0000000000000009E-2</v>
      </c>
      <c r="F1482" s="2">
        <f t="shared" si="206"/>
        <v>1.8358971761865139E-3</v>
      </c>
      <c r="G1482" s="2">
        <f t="shared" si="206"/>
        <v>9.580767636728351E-3</v>
      </c>
      <c r="H1482" s="2">
        <f t="shared" si="202"/>
        <v>0.19162318154429614</v>
      </c>
      <c r="I1482" s="2">
        <f t="shared" si="203"/>
        <v>16.080853789363189</v>
      </c>
    </row>
    <row r="1483" spans="1:9" ht="13.5" x14ac:dyDescent="0.25">
      <c r="A1483" s="3">
        <f>TITRES_STAT!B1486</f>
        <v>44474</v>
      </c>
      <c r="B1483" s="5">
        <f>TITRES_STAT!D1486</f>
        <v>0.32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1.7047616636017629E-3</v>
      </c>
      <c r="G1483" s="2">
        <f t="shared" si="206"/>
        <v>8.8964270912477543E-3</v>
      </c>
      <c r="H1483" s="2">
        <f t="shared" si="202"/>
        <v>0.19162318154429614</v>
      </c>
      <c r="I1483" s="2">
        <f t="shared" si="203"/>
        <v>16.080853789363189</v>
      </c>
    </row>
    <row r="1484" spans="1:9" ht="13.5" x14ac:dyDescent="0.25">
      <c r="A1484" s="3">
        <f>TITRES_STAT!B1487</f>
        <v>44475</v>
      </c>
      <c r="B1484" s="5">
        <f>TITRES_STAT!D1487</f>
        <v>0.33</v>
      </c>
      <c r="C1484" s="2">
        <f t="shared" si="207"/>
        <v>1.0000000000000009E-2</v>
      </c>
      <c r="D1484" s="2">
        <f t="shared" si="208"/>
        <v>1.0000000000000009E-2</v>
      </c>
      <c r="E1484" s="2">
        <f t="shared" si="209"/>
        <v>0</v>
      </c>
      <c r="F1484" s="2">
        <f t="shared" si="206"/>
        <v>2.2972786876302091E-3</v>
      </c>
      <c r="G1484" s="2">
        <f t="shared" si="206"/>
        <v>8.2609680133014871E-3</v>
      </c>
      <c r="H1484" s="2">
        <f t="shared" si="202"/>
        <v>0.27808831651826044</v>
      </c>
      <c r="I1484" s="2">
        <f t="shared" si="203"/>
        <v>21.758145577593751</v>
      </c>
    </row>
    <row r="1485" spans="1:9" ht="13.5" x14ac:dyDescent="0.25">
      <c r="A1485" s="3">
        <f>TITRES_STAT!B1488</f>
        <v>44476</v>
      </c>
      <c r="B1485" s="5">
        <f>TITRES_STAT!D1488</f>
        <v>0.34</v>
      </c>
      <c r="C1485" s="2">
        <f t="shared" si="207"/>
        <v>1.0000000000000009E-2</v>
      </c>
      <c r="D1485" s="2">
        <f t="shared" si="208"/>
        <v>1.0000000000000009E-2</v>
      </c>
      <c r="E1485" s="2">
        <f t="shared" si="209"/>
        <v>0</v>
      </c>
      <c r="F1485" s="2">
        <f t="shared" ref="F1485:G1500" si="210">((F1484*13)+D1485)/14</f>
        <v>2.8474730670851947E-3</v>
      </c>
      <c r="G1485" s="2">
        <f t="shared" si="210"/>
        <v>7.6708988694942377E-3</v>
      </c>
      <c r="H1485" s="2">
        <f t="shared" si="202"/>
        <v>0.37120461572099123</v>
      </c>
      <c r="I1485" s="2">
        <f t="shared" si="203"/>
        <v>27.071424021265315</v>
      </c>
    </row>
    <row r="1486" spans="1:9" ht="13.5" x14ac:dyDescent="0.25">
      <c r="A1486" s="3">
        <f>TITRES_STAT!B1489</f>
        <v>44477</v>
      </c>
      <c r="B1486" s="5">
        <f>TITRES_STAT!D1489</f>
        <v>0.35</v>
      </c>
      <c r="C1486" s="2">
        <f t="shared" si="207"/>
        <v>9.9999999999999534E-3</v>
      </c>
      <c r="D1486" s="2">
        <f t="shared" si="208"/>
        <v>9.9999999999999534E-3</v>
      </c>
      <c r="E1486" s="2">
        <f t="shared" si="209"/>
        <v>0</v>
      </c>
      <c r="F1486" s="2">
        <f t="shared" si="210"/>
        <v>3.3583678480076777E-3</v>
      </c>
      <c r="G1486" s="2">
        <f t="shared" si="210"/>
        <v>7.1229775216732211E-3</v>
      </c>
      <c r="H1486" s="2">
        <f t="shared" si="202"/>
        <v>0.47148370717008542</v>
      </c>
      <c r="I1486" s="2">
        <f t="shared" si="203"/>
        <v>32.041381421533316</v>
      </c>
    </row>
    <row r="1487" spans="1:9" ht="13.5" x14ac:dyDescent="0.25">
      <c r="A1487" s="3">
        <f>TITRES_STAT!B1490</f>
        <v>44480</v>
      </c>
      <c r="B1487" s="5">
        <f>TITRES_STAT!D1490</f>
        <v>0.36</v>
      </c>
      <c r="C1487" s="2">
        <f t="shared" si="207"/>
        <v>1.0000000000000009E-2</v>
      </c>
      <c r="D1487" s="2">
        <f t="shared" si="208"/>
        <v>1.0000000000000009E-2</v>
      </c>
      <c r="E1487" s="2">
        <f t="shared" si="209"/>
        <v>0</v>
      </c>
      <c r="F1487" s="2">
        <f t="shared" si="210"/>
        <v>3.8327701445785589E-3</v>
      </c>
      <c r="G1487" s="2">
        <f t="shared" si="210"/>
        <v>6.6141934129822768E-3</v>
      </c>
      <c r="H1487" s="2">
        <f t="shared" si="202"/>
        <v>0.57947657488449511</v>
      </c>
      <c r="I1487" s="2">
        <f t="shared" si="203"/>
        <v>36.687886613758202</v>
      </c>
    </row>
    <row r="1488" spans="1:9" ht="13.5" x14ac:dyDescent="0.25">
      <c r="A1488" s="3">
        <f>TITRES_STAT!B1491</f>
        <v>44481</v>
      </c>
      <c r="B1488" s="5">
        <f>TITRES_STAT!D1491</f>
        <v>0.37</v>
      </c>
      <c r="C1488" s="2">
        <f t="shared" si="207"/>
        <v>1.0000000000000009E-2</v>
      </c>
      <c r="D1488" s="2">
        <f t="shared" si="208"/>
        <v>1.0000000000000009E-2</v>
      </c>
      <c r="E1488" s="2">
        <f t="shared" si="209"/>
        <v>0</v>
      </c>
      <c r="F1488" s="2">
        <f t="shared" si="210"/>
        <v>4.2732865628229482E-3</v>
      </c>
      <c r="G1488" s="2">
        <f t="shared" si="210"/>
        <v>6.1417510263406857E-3</v>
      </c>
      <c r="H1488" s="2">
        <f t="shared" si="202"/>
        <v>0.69577658626924399</v>
      </c>
      <c r="I1488" s="2">
        <f t="shared" si="203"/>
        <v>41.029967738850083</v>
      </c>
    </row>
    <row r="1489" spans="1:9" ht="13.5" x14ac:dyDescent="0.25">
      <c r="A1489" s="3">
        <f>TITRES_STAT!B1492</f>
        <v>44482</v>
      </c>
      <c r="B1489" s="5">
        <f>TITRES_STAT!D1492</f>
        <v>0.38</v>
      </c>
      <c r="C1489" s="2">
        <f t="shared" si="207"/>
        <v>1.0000000000000009E-2</v>
      </c>
      <c r="D1489" s="2">
        <f t="shared" si="208"/>
        <v>1.0000000000000009E-2</v>
      </c>
      <c r="E1489" s="2">
        <f t="shared" si="209"/>
        <v>0</v>
      </c>
      <c r="F1489" s="2">
        <f t="shared" si="210"/>
        <v>4.6823375226213099E-3</v>
      </c>
      <c r="G1489" s="2">
        <f t="shared" si="210"/>
        <v>5.7030545244592086E-3</v>
      </c>
      <c r="H1489" s="2">
        <f t="shared" ref="H1489:H1552" si="211">F1489/G1489</f>
        <v>0.82102275237589661</v>
      </c>
      <c r="I1489" s="2">
        <f t="shared" ref="I1489:I1552" si="212">IF(G1489=0,100,100-(100/(1+H1489)))</f>
        <v>45.085804189140667</v>
      </c>
    </row>
    <row r="1490" spans="1:9" ht="13.5" x14ac:dyDescent="0.25">
      <c r="A1490" s="3">
        <f>TITRES_STAT!B1493</f>
        <v>44483</v>
      </c>
      <c r="B1490" s="5">
        <f>TITRES_STAT!D1493</f>
        <v>0.39</v>
      </c>
      <c r="C1490" s="2">
        <f t="shared" si="207"/>
        <v>1.0000000000000009E-2</v>
      </c>
      <c r="D1490" s="2">
        <f t="shared" si="208"/>
        <v>1.0000000000000009E-2</v>
      </c>
      <c r="E1490" s="2">
        <f t="shared" si="209"/>
        <v>0</v>
      </c>
      <c r="F1490" s="2">
        <f t="shared" si="210"/>
        <v>5.0621705567197878E-3</v>
      </c>
      <c r="G1490" s="2">
        <f t="shared" si="210"/>
        <v>5.2956934869978368E-3</v>
      </c>
      <c r="H1490" s="2">
        <f t="shared" si="211"/>
        <v>0.95590323895229168</v>
      </c>
      <c r="I1490" s="2">
        <f t="shared" si="212"/>
        <v>48.872726416892448</v>
      </c>
    </row>
    <row r="1491" spans="1:9" ht="13.5" x14ac:dyDescent="0.25">
      <c r="A1491" s="3">
        <f>TITRES_STAT!B1494</f>
        <v>44488</v>
      </c>
      <c r="B1491" s="5">
        <f>TITRES_STAT!D1494</f>
        <v>0.4</v>
      </c>
      <c r="C1491" s="2">
        <f t="shared" si="207"/>
        <v>1.0000000000000009E-2</v>
      </c>
      <c r="D1491" s="2">
        <f t="shared" si="208"/>
        <v>1.0000000000000009E-2</v>
      </c>
      <c r="E1491" s="2">
        <f t="shared" si="209"/>
        <v>0</v>
      </c>
      <c r="F1491" s="2">
        <f t="shared" si="210"/>
        <v>5.4148726598112328E-3</v>
      </c>
      <c r="G1491" s="2">
        <f t="shared" si="210"/>
        <v>4.9174296664979914E-3</v>
      </c>
      <c r="H1491" s="2">
        <f t="shared" si="211"/>
        <v>1.1011591475730249</v>
      </c>
      <c r="I1491" s="2">
        <f t="shared" si="212"/>
        <v>52.407222406019798</v>
      </c>
    </row>
    <row r="1492" spans="1:9" ht="13.5" x14ac:dyDescent="0.25">
      <c r="A1492" s="3">
        <f>TITRES_STAT!B1495</f>
        <v>44489</v>
      </c>
      <c r="B1492" s="5">
        <f>TITRES_STAT!D1495</f>
        <v>0.41</v>
      </c>
      <c r="C1492" s="2">
        <f t="shared" si="207"/>
        <v>9.9999999999999534E-3</v>
      </c>
      <c r="D1492" s="2">
        <f t="shared" si="208"/>
        <v>9.9999999999999534E-3</v>
      </c>
      <c r="E1492" s="2">
        <f t="shared" si="209"/>
        <v>0</v>
      </c>
      <c r="F1492" s="2">
        <f t="shared" si="210"/>
        <v>5.7423817555389981E-3</v>
      </c>
      <c r="G1492" s="2">
        <f t="shared" si="210"/>
        <v>4.5661846903195637E-3</v>
      </c>
      <c r="H1492" s="2">
        <f t="shared" si="211"/>
        <v>1.2575885876261212</v>
      </c>
      <c r="I1492" s="2">
        <f t="shared" si="212"/>
        <v>55.704949720200759</v>
      </c>
    </row>
    <row r="1493" spans="1:9" ht="13.5" x14ac:dyDescent="0.25">
      <c r="A1493" s="3">
        <f>TITRES_STAT!B1496</f>
        <v>44490</v>
      </c>
      <c r="B1493" s="5">
        <f>TITRES_STAT!D1496</f>
        <v>0.42</v>
      </c>
      <c r="C1493" s="2">
        <f t="shared" si="207"/>
        <v>1.0000000000000009E-2</v>
      </c>
      <c r="D1493" s="2">
        <f t="shared" si="208"/>
        <v>1.0000000000000009E-2</v>
      </c>
      <c r="E1493" s="2">
        <f t="shared" si="209"/>
        <v>0</v>
      </c>
      <c r="F1493" s="2">
        <f t="shared" si="210"/>
        <v>6.0464973444290708E-3</v>
      </c>
      <c r="G1493" s="2">
        <f t="shared" si="210"/>
        <v>4.2400286410110236E-3</v>
      </c>
      <c r="H1493" s="2">
        <f t="shared" si="211"/>
        <v>1.4260510615294568</v>
      </c>
      <c r="I1493" s="2">
        <f t="shared" si="212"/>
        <v>58.780752150798946</v>
      </c>
    </row>
    <row r="1494" spans="1:9" ht="13.5" x14ac:dyDescent="0.25">
      <c r="A1494" s="3">
        <f>TITRES_STAT!B1497</f>
        <v>44491</v>
      </c>
      <c r="B1494" s="5">
        <f>TITRES_STAT!D1497</f>
        <v>0.43</v>
      </c>
      <c r="C1494" s="2">
        <f t="shared" si="207"/>
        <v>1.0000000000000009E-2</v>
      </c>
      <c r="D1494" s="2">
        <f t="shared" si="208"/>
        <v>1.0000000000000009E-2</v>
      </c>
      <c r="E1494" s="2">
        <f t="shared" si="209"/>
        <v>0</v>
      </c>
      <c r="F1494" s="2">
        <f t="shared" si="210"/>
        <v>6.3288903912555664E-3</v>
      </c>
      <c r="G1494" s="2">
        <f t="shared" si="210"/>
        <v>3.9371694523673787E-3</v>
      </c>
      <c r="H1494" s="2">
        <f t="shared" si="211"/>
        <v>1.6074721872715108</v>
      </c>
      <c r="I1494" s="2">
        <f t="shared" si="212"/>
        <v>61.648680094018118</v>
      </c>
    </row>
    <row r="1495" spans="1:9" ht="13.5" x14ac:dyDescent="0.25">
      <c r="A1495" s="3">
        <f>TITRES_STAT!B1498</f>
        <v>44494</v>
      </c>
      <c r="B1495" s="5">
        <f>TITRES_STAT!D1498</f>
        <v>0.44</v>
      </c>
      <c r="C1495" s="2">
        <f t="shared" si="207"/>
        <v>1.0000000000000009E-2</v>
      </c>
      <c r="D1495" s="2">
        <f t="shared" si="208"/>
        <v>1.0000000000000009E-2</v>
      </c>
      <c r="E1495" s="2">
        <f t="shared" si="209"/>
        <v>0</v>
      </c>
      <c r="F1495" s="2">
        <f t="shared" si="210"/>
        <v>6.5911125061658832E-3</v>
      </c>
      <c r="G1495" s="2">
        <f t="shared" si="210"/>
        <v>3.6559430629125658E-3</v>
      </c>
      <c r="H1495" s="2">
        <f t="shared" si="211"/>
        <v>1.8028487842244916</v>
      </c>
      <c r="I1495" s="2">
        <f t="shared" si="212"/>
        <v>64.322013887142845</v>
      </c>
    </row>
    <row r="1496" spans="1:9" ht="13.5" x14ac:dyDescent="0.25">
      <c r="A1496" s="3">
        <f>TITRES_STAT!B1499</f>
        <v>44495</v>
      </c>
      <c r="B1496" s="5">
        <f>TITRES_STAT!D1499</f>
        <v>0.45</v>
      </c>
      <c r="C1496" s="2">
        <f t="shared" si="207"/>
        <v>1.0000000000000009E-2</v>
      </c>
      <c r="D1496" s="2">
        <f t="shared" si="208"/>
        <v>1.0000000000000009E-2</v>
      </c>
      <c r="E1496" s="2">
        <f t="shared" si="209"/>
        <v>0</v>
      </c>
      <c r="F1496" s="2">
        <f t="shared" si="210"/>
        <v>6.8346044700111777E-3</v>
      </c>
      <c r="G1496" s="2">
        <f t="shared" si="210"/>
        <v>3.3948042727045256E-3</v>
      </c>
      <c r="H1496" s="2">
        <f t="shared" si="211"/>
        <v>2.0132543501738556</v>
      </c>
      <c r="I1496" s="2">
        <f t="shared" si="212"/>
        <v>66.813289427681298</v>
      </c>
    </row>
    <row r="1497" spans="1:9" ht="13.5" x14ac:dyDescent="0.25">
      <c r="A1497" s="3">
        <f>TITRES_STAT!B1500</f>
        <v>44496</v>
      </c>
      <c r="B1497" s="5">
        <f>TITRES_STAT!D1500</f>
        <v>0.47</v>
      </c>
      <c r="C1497" s="2">
        <f t="shared" si="207"/>
        <v>1.9999999999999962E-2</v>
      </c>
      <c r="D1497" s="2">
        <f t="shared" si="208"/>
        <v>1.9999999999999962E-2</v>
      </c>
      <c r="E1497" s="2">
        <f t="shared" si="209"/>
        <v>0</v>
      </c>
      <c r="F1497" s="2">
        <f t="shared" si="210"/>
        <v>7.7749898650103771E-3</v>
      </c>
      <c r="G1497" s="2">
        <f t="shared" si="210"/>
        <v>3.1523182532256313E-3</v>
      </c>
      <c r="H1497" s="2">
        <f t="shared" si="211"/>
        <v>2.4664355691417152</v>
      </c>
      <c r="I1497" s="2">
        <f t="shared" si="212"/>
        <v>71.151923061774994</v>
      </c>
    </row>
    <row r="1498" spans="1:9" ht="13.5" x14ac:dyDescent="0.25">
      <c r="A1498" s="3">
        <f>TITRES_STAT!B1501</f>
        <v>44497</v>
      </c>
      <c r="B1498" s="5">
        <f>TITRES_STAT!D1501</f>
        <v>0.49</v>
      </c>
      <c r="C1498" s="2">
        <f t="shared" si="207"/>
        <v>2.0000000000000018E-2</v>
      </c>
      <c r="D1498" s="2">
        <f t="shared" si="208"/>
        <v>2.0000000000000018E-2</v>
      </c>
      <c r="E1498" s="2">
        <f t="shared" si="209"/>
        <v>0</v>
      </c>
      <c r="F1498" s="2">
        <f t="shared" si="210"/>
        <v>8.6482048746524941E-3</v>
      </c>
      <c r="G1498" s="2">
        <f t="shared" si="210"/>
        <v>2.9271526637095146E-3</v>
      </c>
      <c r="H1498" s="2">
        <f t="shared" si="211"/>
        <v>2.9544768818763347</v>
      </c>
      <c r="I1498" s="2">
        <f t="shared" si="212"/>
        <v>74.712205182357366</v>
      </c>
    </row>
    <row r="1499" spans="1:9" ht="13.5" x14ac:dyDescent="0.25">
      <c r="A1499" s="3">
        <f>TITRES_STAT!B1502</f>
        <v>44498</v>
      </c>
      <c r="B1499" s="5">
        <f>TITRES_STAT!D1502</f>
        <v>0.51</v>
      </c>
      <c r="C1499" s="2">
        <f t="shared" si="207"/>
        <v>2.0000000000000018E-2</v>
      </c>
      <c r="D1499" s="2">
        <f t="shared" si="208"/>
        <v>2.0000000000000018E-2</v>
      </c>
      <c r="E1499" s="2">
        <f t="shared" si="209"/>
        <v>0</v>
      </c>
      <c r="F1499" s="2">
        <f t="shared" si="210"/>
        <v>9.4590473836058866E-3</v>
      </c>
      <c r="G1499" s="2">
        <f t="shared" si="210"/>
        <v>2.7180703305874064E-3</v>
      </c>
      <c r="H1499" s="2">
        <f t="shared" si="211"/>
        <v>3.4800598340520783</v>
      </c>
      <c r="I1499" s="2">
        <f t="shared" si="212"/>
        <v>77.67886954546475</v>
      </c>
    </row>
    <row r="1500" spans="1:9" ht="13.5" x14ac:dyDescent="0.25">
      <c r="A1500" s="3">
        <f>TITRES_STAT!B1503</f>
        <v>44501</v>
      </c>
      <c r="B1500" s="5">
        <f>TITRES_STAT!D1503</f>
        <v>0.5</v>
      </c>
      <c r="C1500" s="2">
        <f t="shared" si="207"/>
        <v>-1.0000000000000009E-2</v>
      </c>
      <c r="D1500" s="2">
        <f t="shared" si="208"/>
        <v>0</v>
      </c>
      <c r="E1500" s="2">
        <f t="shared" si="209"/>
        <v>1.0000000000000009E-2</v>
      </c>
      <c r="F1500" s="2">
        <f t="shared" si="210"/>
        <v>8.7834011419197517E-3</v>
      </c>
      <c r="G1500" s="2">
        <f t="shared" si="210"/>
        <v>3.2382081641168783E-3</v>
      </c>
      <c r="H1500" s="2">
        <f t="shared" si="211"/>
        <v>2.7124263471539836</v>
      </c>
      <c r="I1500" s="2">
        <f t="shared" si="212"/>
        <v>73.063438665480362</v>
      </c>
    </row>
    <row r="1501" spans="1:9" ht="13.5" x14ac:dyDescent="0.25">
      <c r="A1501" s="3">
        <f>TITRES_STAT!B1504</f>
        <v>44502</v>
      </c>
      <c r="B1501" s="5">
        <f>TITRES_STAT!D1504</f>
        <v>0.52</v>
      </c>
      <c r="C1501" s="2">
        <f t="shared" si="207"/>
        <v>2.0000000000000018E-2</v>
      </c>
      <c r="D1501" s="2">
        <f t="shared" si="208"/>
        <v>2.0000000000000018E-2</v>
      </c>
      <c r="E1501" s="2">
        <f t="shared" si="209"/>
        <v>0</v>
      </c>
      <c r="F1501" s="2">
        <f t="shared" ref="F1501:G1516" si="213">((F1500*13)+D1501)/14</f>
        <v>9.5845867746397716E-3</v>
      </c>
      <c r="G1501" s="2">
        <f t="shared" si="213"/>
        <v>3.0069075809656723E-3</v>
      </c>
      <c r="H1501" s="2">
        <f t="shared" si="211"/>
        <v>3.1875229007077328</v>
      </c>
      <c r="I1501" s="2">
        <f t="shared" si="212"/>
        <v>76.119533583183738</v>
      </c>
    </row>
    <row r="1502" spans="1:9" ht="13.5" x14ac:dyDescent="0.25">
      <c r="A1502" s="3">
        <f>TITRES_STAT!B1505</f>
        <v>44503</v>
      </c>
      <c r="B1502" s="5">
        <f>TITRES_STAT!D1505</f>
        <v>0.54</v>
      </c>
      <c r="C1502" s="2">
        <f t="shared" si="207"/>
        <v>2.0000000000000018E-2</v>
      </c>
      <c r="D1502" s="2">
        <f t="shared" si="208"/>
        <v>2.0000000000000018E-2</v>
      </c>
      <c r="E1502" s="2">
        <f t="shared" si="209"/>
        <v>0</v>
      </c>
      <c r="F1502" s="2">
        <f t="shared" si="213"/>
        <v>1.0328544862165504E-2</v>
      </c>
      <c r="G1502" s="2">
        <f t="shared" si="213"/>
        <v>2.7921284680395529E-3</v>
      </c>
      <c r="H1502" s="2">
        <f t="shared" si="211"/>
        <v>3.6991653429963853</v>
      </c>
      <c r="I1502" s="2">
        <f t="shared" si="212"/>
        <v>78.719625145976295</v>
      </c>
    </row>
    <row r="1503" spans="1:9" ht="13.5" x14ac:dyDescent="0.25">
      <c r="A1503" s="3">
        <f>TITRES_STAT!B1506</f>
        <v>44504</v>
      </c>
      <c r="B1503" s="5">
        <f>TITRES_STAT!D1506</f>
        <v>0.56000000000000005</v>
      </c>
      <c r="C1503" s="2">
        <f t="shared" si="207"/>
        <v>2.0000000000000018E-2</v>
      </c>
      <c r="D1503" s="2">
        <f t="shared" si="208"/>
        <v>2.0000000000000018E-2</v>
      </c>
      <c r="E1503" s="2">
        <f t="shared" si="209"/>
        <v>0</v>
      </c>
      <c r="F1503" s="2">
        <f t="shared" si="213"/>
        <v>1.1019363086296542E-2</v>
      </c>
      <c r="G1503" s="2">
        <f t="shared" si="213"/>
        <v>2.5926907203224422E-3</v>
      </c>
      <c r="H1503" s="2">
        <f t="shared" si="211"/>
        <v>4.2501648962303182</v>
      </c>
      <c r="I1503" s="2">
        <f t="shared" si="212"/>
        <v>80.952979196557962</v>
      </c>
    </row>
    <row r="1504" spans="1:9" ht="13.5" x14ac:dyDescent="0.25">
      <c r="A1504" s="3">
        <f>TITRES_STAT!B1507</f>
        <v>44505</v>
      </c>
      <c r="B1504" s="5">
        <f>TITRES_STAT!D1507</f>
        <v>0.57999999999999996</v>
      </c>
      <c r="C1504" s="2">
        <f t="shared" si="207"/>
        <v>1.9999999999999907E-2</v>
      </c>
      <c r="D1504" s="2">
        <f t="shared" si="208"/>
        <v>1.9999999999999907E-2</v>
      </c>
      <c r="E1504" s="2">
        <f t="shared" si="209"/>
        <v>0</v>
      </c>
      <c r="F1504" s="2">
        <f t="shared" si="213"/>
        <v>1.1660837151561068E-2</v>
      </c>
      <c r="G1504" s="2">
        <f t="shared" si="213"/>
        <v>2.4074985260136962E-3</v>
      </c>
      <c r="H1504" s="2">
        <f t="shared" si="211"/>
        <v>4.8435490304822428</v>
      </c>
      <c r="I1504" s="2">
        <f t="shared" si="212"/>
        <v>82.887112013887318</v>
      </c>
    </row>
    <row r="1505" spans="1:9" ht="13.5" x14ac:dyDescent="0.25">
      <c r="A1505" s="3">
        <f>TITRES_STAT!B1508</f>
        <v>44508</v>
      </c>
      <c r="B1505" s="5">
        <f>TITRES_STAT!D1508</f>
        <v>0.6</v>
      </c>
      <c r="C1505" s="2">
        <f t="shared" si="207"/>
        <v>2.0000000000000018E-2</v>
      </c>
      <c r="D1505" s="2">
        <f t="shared" si="208"/>
        <v>2.0000000000000018E-2</v>
      </c>
      <c r="E1505" s="2">
        <f t="shared" si="209"/>
        <v>0</v>
      </c>
      <c r="F1505" s="2">
        <f t="shared" si="213"/>
        <v>1.2256491640735279E-2</v>
      </c>
      <c r="G1505" s="2">
        <f t="shared" si="213"/>
        <v>2.2355343455841463E-3</v>
      </c>
      <c r="H1505" s="2">
        <f t="shared" si="211"/>
        <v>5.4825780981381662</v>
      </c>
      <c r="I1505" s="2">
        <f t="shared" si="212"/>
        <v>84.574038525086095</v>
      </c>
    </row>
    <row r="1506" spans="1:9" ht="13.5" x14ac:dyDescent="0.25">
      <c r="A1506" s="3">
        <f>TITRES_STAT!B1509</f>
        <v>44509</v>
      </c>
      <c r="B1506" s="5">
        <f>TITRES_STAT!D1509</f>
        <v>0.62</v>
      </c>
      <c r="C1506" s="2">
        <f t="shared" si="207"/>
        <v>2.0000000000000018E-2</v>
      </c>
      <c r="D1506" s="2">
        <f t="shared" si="208"/>
        <v>2.0000000000000018E-2</v>
      </c>
      <c r="E1506" s="2">
        <f t="shared" si="209"/>
        <v>0</v>
      </c>
      <c r="F1506" s="2">
        <f t="shared" si="213"/>
        <v>1.2809599380682759E-2</v>
      </c>
      <c r="G1506" s="2">
        <f t="shared" si="213"/>
        <v>2.0758533208995642E-3</v>
      </c>
      <c r="H1506" s="2">
        <f t="shared" si="211"/>
        <v>6.1707632479214674</v>
      </c>
      <c r="I1506" s="2">
        <f t="shared" si="212"/>
        <v>86.054483108337706</v>
      </c>
    </row>
    <row r="1507" spans="1:9" ht="13.5" x14ac:dyDescent="0.25">
      <c r="A1507" s="3">
        <f>TITRES_STAT!B1510</f>
        <v>44510</v>
      </c>
      <c r="B1507" s="5">
        <f>TITRES_STAT!D1510</f>
        <v>0.6</v>
      </c>
      <c r="C1507" s="2">
        <f t="shared" si="207"/>
        <v>-2.0000000000000018E-2</v>
      </c>
      <c r="D1507" s="2">
        <f t="shared" si="208"/>
        <v>0</v>
      </c>
      <c r="E1507" s="2">
        <f t="shared" si="209"/>
        <v>2.0000000000000018E-2</v>
      </c>
      <c r="F1507" s="2">
        <f t="shared" si="213"/>
        <v>1.1894627996348276E-2</v>
      </c>
      <c r="G1507" s="2">
        <f t="shared" si="213"/>
        <v>3.3561495122638825E-3</v>
      </c>
      <c r="H1507" s="2">
        <f t="shared" si="211"/>
        <v>3.5441293520695338</v>
      </c>
      <c r="I1507" s="2">
        <f t="shared" si="212"/>
        <v>77.993584193536009</v>
      </c>
    </row>
    <row r="1508" spans="1:9" ht="13.5" x14ac:dyDescent="0.25">
      <c r="A1508" s="3">
        <f>TITRES_STAT!B1511</f>
        <v>44511</v>
      </c>
      <c r="B1508" s="5">
        <f>TITRES_STAT!D1511</f>
        <v>0.57999999999999996</v>
      </c>
      <c r="C1508" s="2">
        <f t="shared" si="207"/>
        <v>-2.0000000000000018E-2</v>
      </c>
      <c r="D1508" s="2">
        <f t="shared" si="208"/>
        <v>0</v>
      </c>
      <c r="E1508" s="2">
        <f t="shared" si="209"/>
        <v>2.0000000000000018E-2</v>
      </c>
      <c r="F1508" s="2">
        <f t="shared" si="213"/>
        <v>1.1045011710894828E-2</v>
      </c>
      <c r="G1508" s="2">
        <f t="shared" si="213"/>
        <v>4.5449959756736066E-3</v>
      </c>
      <c r="H1508" s="2">
        <f t="shared" si="211"/>
        <v>2.430147742706827</v>
      </c>
      <c r="I1508" s="2">
        <f t="shared" si="212"/>
        <v>70.846736787760875</v>
      </c>
    </row>
    <row r="1509" spans="1:9" ht="13.5" x14ac:dyDescent="0.25">
      <c r="A1509" s="3">
        <f>TITRES_STAT!B1512</f>
        <v>44512</v>
      </c>
      <c r="B1509" s="5">
        <f>TITRES_STAT!D1512</f>
        <v>0.56000000000000005</v>
      </c>
      <c r="C1509" s="2">
        <f t="shared" si="207"/>
        <v>-1.9999999999999907E-2</v>
      </c>
      <c r="D1509" s="2">
        <f t="shared" si="208"/>
        <v>0</v>
      </c>
      <c r="E1509" s="2">
        <f t="shared" si="209"/>
        <v>1.9999999999999907E-2</v>
      </c>
      <c r="F1509" s="2">
        <f t="shared" si="213"/>
        <v>1.0256082302973769E-2</v>
      </c>
      <c r="G1509" s="2">
        <f t="shared" si="213"/>
        <v>5.6489248345540565E-3</v>
      </c>
      <c r="H1509" s="2">
        <f t="shared" si="211"/>
        <v>1.8155813014607789</v>
      </c>
      <c r="I1509" s="2">
        <f t="shared" si="212"/>
        <v>64.483355551438692</v>
      </c>
    </row>
    <row r="1510" spans="1:9" ht="13.5" x14ac:dyDescent="0.25">
      <c r="A1510" s="3">
        <f>TITRES_STAT!B1513</f>
        <v>44515</v>
      </c>
      <c r="B1510" s="5">
        <f>TITRES_STAT!D1513</f>
        <v>0.54</v>
      </c>
      <c r="C1510" s="2">
        <f t="shared" si="207"/>
        <v>-2.0000000000000018E-2</v>
      </c>
      <c r="D1510" s="2">
        <f t="shared" si="208"/>
        <v>0</v>
      </c>
      <c r="E1510" s="2">
        <f t="shared" si="209"/>
        <v>2.0000000000000018E-2</v>
      </c>
      <c r="F1510" s="2">
        <f t="shared" si="213"/>
        <v>9.5235049956185012E-3</v>
      </c>
      <c r="G1510" s="2">
        <f t="shared" si="213"/>
        <v>6.6740016320859111E-3</v>
      </c>
      <c r="H1510" s="2">
        <f t="shared" si="211"/>
        <v>1.426955748682069</v>
      </c>
      <c r="I1510" s="2">
        <f t="shared" si="212"/>
        <v>58.796117294555586</v>
      </c>
    </row>
    <row r="1511" spans="1:9" ht="13.5" x14ac:dyDescent="0.25">
      <c r="A1511" s="3">
        <f>TITRES_STAT!B1514</f>
        <v>44516</v>
      </c>
      <c r="B1511" s="5">
        <f>TITRES_STAT!D1514</f>
        <v>0.52</v>
      </c>
      <c r="C1511" s="2">
        <f t="shared" si="207"/>
        <v>-2.0000000000000018E-2</v>
      </c>
      <c r="D1511" s="2">
        <f t="shared" si="208"/>
        <v>0</v>
      </c>
      <c r="E1511" s="2">
        <f t="shared" si="209"/>
        <v>2.0000000000000018E-2</v>
      </c>
      <c r="F1511" s="2">
        <f t="shared" si="213"/>
        <v>8.8432546387886089E-3</v>
      </c>
      <c r="G1511" s="2">
        <f t="shared" si="213"/>
        <v>7.6258586583654907E-3</v>
      </c>
      <c r="H1511" s="2">
        <f t="shared" si="211"/>
        <v>1.1596405119687927</v>
      </c>
      <c r="I1511" s="2">
        <f t="shared" si="212"/>
        <v>53.695997345022477</v>
      </c>
    </row>
    <row r="1512" spans="1:9" ht="13.5" x14ac:dyDescent="0.25">
      <c r="A1512" s="3">
        <f>TITRES_STAT!B1515</f>
        <v>44517</v>
      </c>
      <c r="B1512" s="5">
        <f>TITRES_STAT!D1515</f>
        <v>0.5</v>
      </c>
      <c r="C1512" s="2">
        <f t="shared" si="207"/>
        <v>-2.0000000000000018E-2</v>
      </c>
      <c r="D1512" s="2">
        <f t="shared" si="208"/>
        <v>0</v>
      </c>
      <c r="E1512" s="2">
        <f t="shared" si="209"/>
        <v>2.0000000000000018E-2</v>
      </c>
      <c r="F1512" s="2">
        <f t="shared" si="213"/>
        <v>8.2115935931608517E-3</v>
      </c>
      <c r="G1512" s="2">
        <f t="shared" si="213"/>
        <v>8.5097258970536719E-3</v>
      </c>
      <c r="H1512" s="2">
        <f t="shared" si="211"/>
        <v>0.96496569836684842</v>
      </c>
      <c r="I1512" s="2">
        <f t="shared" si="212"/>
        <v>49.10852638134422</v>
      </c>
    </row>
    <row r="1513" spans="1:9" ht="13.5" x14ac:dyDescent="0.25">
      <c r="A1513" s="3">
        <f>TITRES_STAT!B1516</f>
        <v>44518</v>
      </c>
      <c r="B1513" s="5">
        <f>TITRES_STAT!D1516</f>
        <v>0.48</v>
      </c>
      <c r="C1513" s="2">
        <f t="shared" si="207"/>
        <v>-2.0000000000000018E-2</v>
      </c>
      <c r="D1513" s="2">
        <f t="shared" si="208"/>
        <v>0</v>
      </c>
      <c r="E1513" s="2">
        <f t="shared" si="209"/>
        <v>2.0000000000000018E-2</v>
      </c>
      <c r="F1513" s="2">
        <f t="shared" si="213"/>
        <v>7.625051193649362E-3</v>
      </c>
      <c r="G1513" s="2">
        <f t="shared" si="213"/>
        <v>9.3304597615498398E-3</v>
      </c>
      <c r="H1513" s="2">
        <f t="shared" si="211"/>
        <v>0.81722137906554781</v>
      </c>
      <c r="I1513" s="2">
        <f t="shared" si="212"/>
        <v>44.970931361471195</v>
      </c>
    </row>
    <row r="1514" spans="1:9" ht="13.5" x14ac:dyDescent="0.25">
      <c r="A1514" s="3">
        <f>TITRES_STAT!B1517</f>
        <v>44519</v>
      </c>
      <c r="B1514" s="5">
        <f>TITRES_STAT!D1517</f>
        <v>0.46</v>
      </c>
      <c r="C1514" s="2">
        <f t="shared" si="207"/>
        <v>-1.9999999999999962E-2</v>
      </c>
      <c r="D1514" s="2">
        <f t="shared" si="208"/>
        <v>0</v>
      </c>
      <c r="E1514" s="2">
        <f t="shared" si="209"/>
        <v>1.9999999999999962E-2</v>
      </c>
      <c r="F1514" s="2">
        <f t="shared" si="213"/>
        <v>7.0804046798172643E-3</v>
      </c>
      <c r="G1514" s="2">
        <f t="shared" si="213"/>
        <v>1.0092569778581991E-2</v>
      </c>
      <c r="H1514" s="2">
        <f t="shared" si="211"/>
        <v>0.70154626969664236</v>
      </c>
      <c r="I1514" s="2">
        <f t="shared" si="212"/>
        <v>41.229926108428216</v>
      </c>
    </row>
    <row r="1515" spans="1:9" ht="13.5" x14ac:dyDescent="0.25">
      <c r="A1515" s="3">
        <f>TITRES_STAT!B1518</f>
        <v>44522</v>
      </c>
      <c r="B1515" s="5">
        <f>TITRES_STAT!D1518</f>
        <v>0.44</v>
      </c>
      <c r="C1515" s="2">
        <f t="shared" si="207"/>
        <v>-2.0000000000000018E-2</v>
      </c>
      <c r="D1515" s="2">
        <f t="shared" si="208"/>
        <v>0</v>
      </c>
      <c r="E1515" s="2">
        <f t="shared" si="209"/>
        <v>2.0000000000000018E-2</v>
      </c>
      <c r="F1515" s="2">
        <f t="shared" si="213"/>
        <v>6.5746614884017451E-3</v>
      </c>
      <c r="G1515" s="2">
        <f t="shared" si="213"/>
        <v>1.0800243365826136E-2</v>
      </c>
      <c r="H1515" s="2">
        <f t="shared" si="211"/>
        <v>0.60875123510689833</v>
      </c>
      <c r="I1515" s="2">
        <f t="shared" si="212"/>
        <v>37.839985562867213</v>
      </c>
    </row>
    <row r="1516" spans="1:9" ht="13.5" x14ac:dyDescent="0.25">
      <c r="A1516" s="3">
        <f>TITRES_STAT!B1519</f>
        <v>44523</v>
      </c>
      <c r="B1516" s="5">
        <f>TITRES_STAT!D1519</f>
        <v>0.43</v>
      </c>
      <c r="C1516" s="2">
        <f t="shared" si="207"/>
        <v>-1.0000000000000009E-2</v>
      </c>
      <c r="D1516" s="2">
        <f t="shared" si="208"/>
        <v>0</v>
      </c>
      <c r="E1516" s="2">
        <f t="shared" si="209"/>
        <v>1.0000000000000009E-2</v>
      </c>
      <c r="F1516" s="2">
        <f t="shared" si="213"/>
        <v>6.105042810658763E-3</v>
      </c>
      <c r="G1516" s="2">
        <f t="shared" si="213"/>
        <v>1.0743083125409985E-2</v>
      </c>
      <c r="H1516" s="2">
        <f t="shared" si="211"/>
        <v>0.5682766054577818</v>
      </c>
      <c r="I1516" s="2">
        <f t="shared" si="212"/>
        <v>36.235738228837576</v>
      </c>
    </row>
    <row r="1517" spans="1:9" ht="13.5" x14ac:dyDescent="0.25">
      <c r="A1517" s="3">
        <f>TITRES_STAT!B1520</f>
        <v>44524</v>
      </c>
      <c r="B1517" s="5">
        <f>TITRES_STAT!D1520</f>
        <v>0.44</v>
      </c>
      <c r="C1517" s="2">
        <f t="shared" si="207"/>
        <v>1.0000000000000009E-2</v>
      </c>
      <c r="D1517" s="2">
        <f t="shared" si="208"/>
        <v>1.0000000000000009E-2</v>
      </c>
      <c r="E1517" s="2">
        <f t="shared" si="209"/>
        <v>0</v>
      </c>
      <c r="F1517" s="2">
        <f t="shared" ref="F1517:G1532" si="214">((F1516*13)+D1517)/14</f>
        <v>6.3832540384688519E-3</v>
      </c>
      <c r="G1517" s="2">
        <f t="shared" si="214"/>
        <v>9.9757200450235582E-3</v>
      </c>
      <c r="H1517" s="2">
        <f t="shared" si="211"/>
        <v>0.63987902724407075</v>
      </c>
      <c r="I1517" s="2">
        <f t="shared" si="212"/>
        <v>39.01989211481235</v>
      </c>
    </row>
    <row r="1518" spans="1:9" ht="13.5" x14ac:dyDescent="0.25">
      <c r="A1518" s="3">
        <f>TITRES_STAT!B1521</f>
        <v>44525</v>
      </c>
      <c r="B1518" s="5">
        <f>TITRES_STAT!D1521</f>
        <v>0.44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5.9273073214353624E-3</v>
      </c>
      <c r="G1518" s="2">
        <f t="shared" si="214"/>
        <v>9.2631686132361602E-3</v>
      </c>
      <c r="H1518" s="2">
        <f t="shared" si="211"/>
        <v>0.63987902724407075</v>
      </c>
      <c r="I1518" s="2">
        <f t="shared" si="212"/>
        <v>39.01989211481235</v>
      </c>
    </row>
    <row r="1519" spans="1:9" ht="13.5" x14ac:dyDescent="0.25">
      <c r="A1519" s="3">
        <f>TITRES_STAT!B1522</f>
        <v>44526</v>
      </c>
      <c r="B1519" s="5">
        <f>TITRES_STAT!D1522</f>
        <v>0.45</v>
      </c>
      <c r="C1519" s="2">
        <f t="shared" si="207"/>
        <v>1.0000000000000009E-2</v>
      </c>
      <c r="D1519" s="2">
        <f t="shared" si="208"/>
        <v>1.0000000000000009E-2</v>
      </c>
      <c r="E1519" s="2">
        <f t="shared" si="209"/>
        <v>0</v>
      </c>
      <c r="F1519" s="2">
        <f t="shared" si="214"/>
        <v>6.2182139413328374E-3</v>
      </c>
      <c r="G1519" s="2">
        <f t="shared" si="214"/>
        <v>8.6015137122907211E-3</v>
      </c>
      <c r="H1519" s="2">
        <f t="shared" si="211"/>
        <v>0.72292088919740005</v>
      </c>
      <c r="I1519" s="2">
        <f t="shared" si="212"/>
        <v>41.959029792375617</v>
      </c>
    </row>
    <row r="1520" spans="1:9" ht="13.5" x14ac:dyDescent="0.25">
      <c r="A1520" s="3">
        <f>TITRES_STAT!B1523</f>
        <v>44529</v>
      </c>
      <c r="B1520" s="5">
        <f>TITRES_STAT!D1523</f>
        <v>0.47</v>
      </c>
      <c r="C1520" s="2">
        <f t="shared" si="207"/>
        <v>1.9999999999999962E-2</v>
      </c>
      <c r="D1520" s="2">
        <f t="shared" si="208"/>
        <v>1.9999999999999962E-2</v>
      </c>
      <c r="E1520" s="2">
        <f t="shared" si="209"/>
        <v>0</v>
      </c>
      <c r="F1520" s="2">
        <f t="shared" si="214"/>
        <v>7.202627231237632E-3</v>
      </c>
      <c r="G1520" s="2">
        <f t="shared" si="214"/>
        <v>7.9871198756985267E-3</v>
      </c>
      <c r="H1520" s="2">
        <f t="shared" si="211"/>
        <v>0.90178028417380107</v>
      </c>
      <c r="I1520" s="2">
        <f t="shared" si="212"/>
        <v>47.417690238889264</v>
      </c>
    </row>
    <row r="1521" spans="1:9" ht="13.5" x14ac:dyDescent="0.25">
      <c r="A1521" s="3">
        <f>TITRES_STAT!B1524</f>
        <v>44530</v>
      </c>
      <c r="B1521" s="5">
        <f>TITRES_STAT!D1524</f>
        <v>0.47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6.6881538575778009E-3</v>
      </c>
      <c r="G1521" s="2">
        <f t="shared" si="214"/>
        <v>7.4166113131486312E-3</v>
      </c>
      <c r="H1521" s="2">
        <f t="shared" si="211"/>
        <v>0.90178028417380107</v>
      </c>
      <c r="I1521" s="2">
        <f t="shared" si="212"/>
        <v>47.417690238889264</v>
      </c>
    </row>
    <row r="1522" spans="1:9" ht="13.5" x14ac:dyDescent="0.25">
      <c r="A1522" s="3">
        <f>TITRES_STAT!B1525</f>
        <v>44531</v>
      </c>
      <c r="B1522" s="5">
        <f>TITRES_STAT!D1525</f>
        <v>0.45</v>
      </c>
      <c r="C1522" s="2">
        <f t="shared" si="207"/>
        <v>-1.9999999999999962E-2</v>
      </c>
      <c r="D1522" s="2">
        <f t="shared" si="208"/>
        <v>0</v>
      </c>
      <c r="E1522" s="2">
        <f t="shared" si="209"/>
        <v>1.9999999999999962E-2</v>
      </c>
      <c r="F1522" s="2">
        <f t="shared" si="214"/>
        <v>6.2104285820365288E-3</v>
      </c>
      <c r="G1522" s="2">
        <f t="shared" si="214"/>
        <v>8.3154247907808697E-3</v>
      </c>
      <c r="H1522" s="2">
        <f t="shared" si="211"/>
        <v>0.74685644309138555</v>
      </c>
      <c r="I1522" s="2">
        <f t="shared" si="212"/>
        <v>42.754311382891025</v>
      </c>
    </row>
    <row r="1523" spans="1:9" ht="13.5" x14ac:dyDescent="0.25">
      <c r="A1523" s="3">
        <f>TITRES_STAT!B1526</f>
        <v>44532</v>
      </c>
      <c r="B1523" s="5">
        <f>TITRES_STAT!D1526</f>
        <v>0.43</v>
      </c>
      <c r="C1523" s="2">
        <f t="shared" si="207"/>
        <v>-2.0000000000000018E-2</v>
      </c>
      <c r="D1523" s="2">
        <f t="shared" si="208"/>
        <v>0</v>
      </c>
      <c r="E1523" s="2">
        <f t="shared" si="209"/>
        <v>2.0000000000000018E-2</v>
      </c>
      <c r="F1523" s="2">
        <f t="shared" si="214"/>
        <v>5.7668265404624908E-3</v>
      </c>
      <c r="G1523" s="2">
        <f t="shared" si="214"/>
        <v>9.150037305725096E-3</v>
      </c>
      <c r="H1523" s="2">
        <f t="shared" si="211"/>
        <v>0.63025169710010243</v>
      </c>
      <c r="I1523" s="2">
        <f t="shared" si="212"/>
        <v>38.659778623214834</v>
      </c>
    </row>
    <row r="1524" spans="1:9" ht="13.5" x14ac:dyDescent="0.25">
      <c r="A1524" s="3">
        <f>TITRES_STAT!B1527</f>
        <v>44533</v>
      </c>
      <c r="B1524" s="5">
        <f>TITRES_STAT!D1527</f>
        <v>0.43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5.3549103590008838E-3</v>
      </c>
      <c r="G1524" s="2">
        <f t="shared" si="214"/>
        <v>8.4964632124590166E-3</v>
      </c>
      <c r="H1524" s="2">
        <f t="shared" si="211"/>
        <v>0.63025169710010243</v>
      </c>
      <c r="I1524" s="2">
        <f t="shared" si="212"/>
        <v>38.659778623214834</v>
      </c>
    </row>
    <row r="1525" spans="1:9" ht="13.5" x14ac:dyDescent="0.25">
      <c r="A1525" s="3">
        <f>TITRES_STAT!B1528</f>
        <v>44536</v>
      </c>
      <c r="B1525" s="5">
        <f>TITRES_STAT!D1528</f>
        <v>0.42</v>
      </c>
      <c r="C1525" s="2">
        <f t="shared" si="207"/>
        <v>-1.0000000000000009E-2</v>
      </c>
      <c r="D1525" s="2">
        <f t="shared" si="208"/>
        <v>0</v>
      </c>
      <c r="E1525" s="2">
        <f t="shared" si="209"/>
        <v>1.0000000000000009E-2</v>
      </c>
      <c r="F1525" s="2">
        <f t="shared" si="214"/>
        <v>4.9724167619293923E-3</v>
      </c>
      <c r="G1525" s="2">
        <f t="shared" si="214"/>
        <v>8.6038586972833724E-3</v>
      </c>
      <c r="H1525" s="2">
        <f t="shared" si="211"/>
        <v>0.5779286872179118</v>
      </c>
      <c r="I1525" s="2">
        <f t="shared" si="212"/>
        <v>36.625779853009284</v>
      </c>
    </row>
    <row r="1526" spans="1:9" ht="13.5" x14ac:dyDescent="0.25">
      <c r="A1526" s="3">
        <f>TITRES_STAT!B1529</f>
        <v>44537</v>
      </c>
      <c r="B1526" s="5">
        <f>TITRES_STAT!D1529</f>
        <v>0.41</v>
      </c>
      <c r="C1526" s="2">
        <f t="shared" si="207"/>
        <v>-1.0000000000000009E-2</v>
      </c>
      <c r="D1526" s="2">
        <f t="shared" si="208"/>
        <v>0</v>
      </c>
      <c r="E1526" s="2">
        <f t="shared" si="209"/>
        <v>1.0000000000000009E-2</v>
      </c>
      <c r="F1526" s="2">
        <f t="shared" si="214"/>
        <v>4.617244136077293E-3</v>
      </c>
      <c r="G1526" s="2">
        <f t="shared" si="214"/>
        <v>8.7035830760488469E-3</v>
      </c>
      <c r="H1526" s="2">
        <f t="shared" si="211"/>
        <v>0.53049923183744419</v>
      </c>
      <c r="I1526" s="2">
        <f t="shared" si="212"/>
        <v>34.661842410763725</v>
      </c>
    </row>
    <row r="1527" spans="1:9" ht="13.5" x14ac:dyDescent="0.25">
      <c r="A1527" s="3">
        <f>TITRES_STAT!B1530</f>
        <v>44538</v>
      </c>
      <c r="B1527" s="5">
        <f>TITRES_STAT!D1530</f>
        <v>0.4</v>
      </c>
      <c r="C1527" s="2">
        <f t="shared" si="207"/>
        <v>-9.9999999999999534E-3</v>
      </c>
      <c r="D1527" s="2">
        <f t="shared" si="208"/>
        <v>0</v>
      </c>
      <c r="E1527" s="2">
        <f t="shared" si="209"/>
        <v>9.9999999999999534E-3</v>
      </c>
      <c r="F1527" s="2">
        <f t="shared" si="214"/>
        <v>4.2874409835003437E-3</v>
      </c>
      <c r="G1527" s="2">
        <f t="shared" si="214"/>
        <v>8.7961842849024977E-3</v>
      </c>
      <c r="H1527" s="2">
        <f t="shared" si="211"/>
        <v>0.48742055016505015</v>
      </c>
      <c r="I1527" s="2">
        <f t="shared" si="212"/>
        <v>32.769518352490422</v>
      </c>
    </row>
    <row r="1528" spans="1:9" ht="13.5" x14ac:dyDescent="0.25">
      <c r="A1528" s="3">
        <f>TITRES_STAT!B1531</f>
        <v>44539</v>
      </c>
      <c r="B1528" s="5">
        <f>TITRES_STAT!D1531</f>
        <v>0.39</v>
      </c>
      <c r="C1528" s="2">
        <f t="shared" si="207"/>
        <v>-1.0000000000000009E-2</v>
      </c>
      <c r="D1528" s="2">
        <f t="shared" si="208"/>
        <v>0</v>
      </c>
      <c r="E1528" s="2">
        <f t="shared" si="209"/>
        <v>1.0000000000000009E-2</v>
      </c>
      <c r="F1528" s="2">
        <f t="shared" si="214"/>
        <v>3.9811951989646042E-3</v>
      </c>
      <c r="G1528" s="2">
        <f t="shared" si="214"/>
        <v>8.8821711216951777E-3</v>
      </c>
      <c r="H1528" s="2">
        <f t="shared" si="211"/>
        <v>0.44822320403626564</v>
      </c>
      <c r="I1528" s="2">
        <f t="shared" si="212"/>
        <v>30.949870350581776</v>
      </c>
    </row>
    <row r="1529" spans="1:9" ht="13.5" x14ac:dyDescent="0.25">
      <c r="A1529" s="3">
        <f>TITRES_STAT!B1532</f>
        <v>44540</v>
      </c>
      <c r="B1529" s="5">
        <f>TITRES_STAT!D1532</f>
        <v>0.39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3.6968241133242753E-3</v>
      </c>
      <c r="G1529" s="2">
        <f t="shared" si="214"/>
        <v>8.2477303272883804E-3</v>
      </c>
      <c r="H1529" s="2">
        <f t="shared" si="211"/>
        <v>0.44822320403626559</v>
      </c>
      <c r="I1529" s="2">
        <f t="shared" si="212"/>
        <v>30.949870350581776</v>
      </c>
    </row>
    <row r="1530" spans="1:9" ht="13.5" x14ac:dyDescent="0.25">
      <c r="A1530" s="3">
        <f>TITRES_STAT!B1533</f>
        <v>44543</v>
      </c>
      <c r="B1530" s="5">
        <f>TITRES_STAT!D1533</f>
        <v>0.39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3.4327652480868271E-3</v>
      </c>
      <c r="G1530" s="2">
        <f t="shared" si="214"/>
        <v>7.6586067324820673E-3</v>
      </c>
      <c r="H1530" s="2">
        <f t="shared" si="211"/>
        <v>0.44822320403626559</v>
      </c>
      <c r="I1530" s="2">
        <f t="shared" si="212"/>
        <v>30.949870350581776</v>
      </c>
    </row>
    <row r="1531" spans="1:9" ht="13.5" x14ac:dyDescent="0.25">
      <c r="A1531" s="3">
        <f>TITRES_STAT!B1534</f>
        <v>44544</v>
      </c>
      <c r="B1531" s="5">
        <f>TITRES_STAT!D1534</f>
        <v>0.38</v>
      </c>
      <c r="C1531" s="2">
        <f t="shared" si="207"/>
        <v>-1.0000000000000009E-2</v>
      </c>
      <c r="D1531" s="2">
        <f t="shared" si="208"/>
        <v>0</v>
      </c>
      <c r="E1531" s="2">
        <f t="shared" si="209"/>
        <v>1.0000000000000009E-2</v>
      </c>
      <c r="F1531" s="2">
        <f t="shared" si="214"/>
        <v>3.1875677303663395E-3</v>
      </c>
      <c r="G1531" s="2">
        <f t="shared" si="214"/>
        <v>7.825849108733348E-3</v>
      </c>
      <c r="H1531" s="2">
        <f t="shared" si="211"/>
        <v>0.40731270001221159</v>
      </c>
      <c r="I1531" s="2">
        <f t="shared" si="212"/>
        <v>28.94258681874166</v>
      </c>
    </row>
    <row r="1532" spans="1:9" ht="13.5" x14ac:dyDescent="0.25">
      <c r="A1532" s="3">
        <f>TITRES_STAT!B1535</f>
        <v>44545</v>
      </c>
      <c r="B1532" s="5">
        <f>TITRES_STAT!D1535</f>
        <v>0.37</v>
      </c>
      <c r="C1532" s="2">
        <f t="shared" si="207"/>
        <v>-1.0000000000000009E-2</v>
      </c>
      <c r="D1532" s="2">
        <f t="shared" si="208"/>
        <v>0</v>
      </c>
      <c r="E1532" s="2">
        <f t="shared" si="209"/>
        <v>1.0000000000000009E-2</v>
      </c>
      <c r="F1532" s="2">
        <f t="shared" si="214"/>
        <v>2.9598843210544581E-3</v>
      </c>
      <c r="G1532" s="2">
        <f t="shared" si="214"/>
        <v>7.9811456009666812E-3</v>
      </c>
      <c r="H1532" s="2">
        <f t="shared" si="211"/>
        <v>0.37085958194973351</v>
      </c>
      <c r="I1532" s="2">
        <f t="shared" si="212"/>
        <v>27.053068515031342</v>
      </c>
    </row>
    <row r="1533" spans="1:9" ht="13.5" x14ac:dyDescent="0.25">
      <c r="A1533" s="3">
        <f>TITRES_STAT!B1536</f>
        <v>44546</v>
      </c>
      <c r="B1533" s="5">
        <f>TITRES_STAT!D1536</f>
        <v>0.36</v>
      </c>
      <c r="C1533" s="2">
        <f t="shared" si="207"/>
        <v>-1.0000000000000009E-2</v>
      </c>
      <c r="D1533" s="2">
        <f t="shared" si="208"/>
        <v>0</v>
      </c>
      <c r="E1533" s="2">
        <f t="shared" si="209"/>
        <v>1.0000000000000009E-2</v>
      </c>
      <c r="F1533" s="2">
        <f t="shared" ref="F1533:G1548" si="215">((F1532*13)+D1533)/14</f>
        <v>2.7484640124077107E-3</v>
      </c>
      <c r="G1533" s="2">
        <f t="shared" si="215"/>
        <v>8.1253494866119196E-3</v>
      </c>
      <c r="H1533" s="2">
        <f t="shared" si="211"/>
        <v>0.33825794409659982</v>
      </c>
      <c r="I1533" s="2">
        <f t="shared" si="212"/>
        <v>25.275989997947903</v>
      </c>
    </row>
    <row r="1534" spans="1:9" ht="13.5" x14ac:dyDescent="0.25">
      <c r="A1534" s="3">
        <f>TITRES_STAT!B1537</f>
        <v>44550</v>
      </c>
      <c r="B1534" s="5">
        <f>TITRES_STAT!D1537</f>
        <v>0.35</v>
      </c>
      <c r="C1534" s="2">
        <f t="shared" si="207"/>
        <v>-1.0000000000000009E-2</v>
      </c>
      <c r="D1534" s="2">
        <f t="shared" si="208"/>
        <v>0</v>
      </c>
      <c r="E1534" s="2">
        <f t="shared" si="209"/>
        <v>1.0000000000000009E-2</v>
      </c>
      <c r="F1534" s="2">
        <f t="shared" si="215"/>
        <v>2.5521451543785885E-3</v>
      </c>
      <c r="G1534" s="2">
        <f t="shared" si="215"/>
        <v>8.2592530947110682E-3</v>
      </c>
      <c r="H1534" s="2">
        <f t="shared" si="211"/>
        <v>0.30900435246534474</v>
      </c>
      <c r="I1534" s="2">
        <f t="shared" si="212"/>
        <v>23.606059970952273</v>
      </c>
    </row>
    <row r="1535" spans="1:9" ht="13.5" x14ac:dyDescent="0.25">
      <c r="A1535" s="3">
        <f>TITRES_STAT!B1538</f>
        <v>44551</v>
      </c>
      <c r="B1535" s="5">
        <f>TITRES_STAT!D1538</f>
        <v>0.34</v>
      </c>
      <c r="C1535" s="2">
        <f t="shared" si="207"/>
        <v>-9.9999999999999534E-3</v>
      </c>
      <c r="D1535" s="2">
        <f t="shared" si="208"/>
        <v>0</v>
      </c>
      <c r="E1535" s="2">
        <f t="shared" si="209"/>
        <v>9.9999999999999534E-3</v>
      </c>
      <c r="F1535" s="2">
        <f t="shared" si="215"/>
        <v>2.3698490719229748E-3</v>
      </c>
      <c r="G1535" s="2">
        <f t="shared" si="215"/>
        <v>8.3835921593745609E-3</v>
      </c>
      <c r="H1535" s="2">
        <f t="shared" si="211"/>
        <v>0.28267704664915044</v>
      </c>
      <c r="I1535" s="2">
        <f t="shared" si="212"/>
        <v>22.038052944629541</v>
      </c>
    </row>
    <row r="1536" spans="1:9" ht="13.5" x14ac:dyDescent="0.25">
      <c r="A1536" s="3">
        <f>TITRES_STAT!B1539</f>
        <v>44552</v>
      </c>
      <c r="B1536" s="5">
        <f>TITRES_STAT!D1539</f>
        <v>0.34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2.2005741382141908E-3</v>
      </c>
      <c r="G1536" s="2">
        <f t="shared" si="215"/>
        <v>7.7847641479906636E-3</v>
      </c>
      <c r="H1536" s="2">
        <f t="shared" si="211"/>
        <v>0.28267704664915044</v>
      </c>
      <c r="I1536" s="2">
        <f t="shared" si="212"/>
        <v>22.038052944629541</v>
      </c>
    </row>
    <row r="1537" spans="1:9" ht="13.5" x14ac:dyDescent="0.25">
      <c r="A1537" s="3">
        <f>TITRES_STAT!B1540</f>
        <v>44553</v>
      </c>
      <c r="B1537" s="5">
        <f>TITRES_STAT!D1540</f>
        <v>0.33</v>
      </c>
      <c r="C1537" s="2">
        <f t="shared" si="207"/>
        <v>-1.0000000000000009E-2</v>
      </c>
      <c r="D1537" s="2">
        <f t="shared" si="208"/>
        <v>0</v>
      </c>
      <c r="E1537" s="2">
        <f t="shared" si="209"/>
        <v>1.0000000000000009E-2</v>
      </c>
      <c r="F1537" s="2">
        <f t="shared" si="215"/>
        <v>2.0433902711988914E-3</v>
      </c>
      <c r="G1537" s="2">
        <f t="shared" si="215"/>
        <v>7.9429952802770442E-3</v>
      </c>
      <c r="H1537" s="2">
        <f t="shared" si="211"/>
        <v>0.2572568910210431</v>
      </c>
      <c r="I1537" s="2">
        <f t="shared" si="212"/>
        <v>20.461760270179923</v>
      </c>
    </row>
    <row r="1538" spans="1:9" ht="13.5" x14ac:dyDescent="0.25">
      <c r="A1538" s="3">
        <f>TITRES_STAT!B1541</f>
        <v>44554</v>
      </c>
      <c r="B1538" s="5">
        <f>TITRES_STAT!D1541</f>
        <v>0.34</v>
      </c>
      <c r="C1538" s="2">
        <f t="shared" si="207"/>
        <v>1.0000000000000009E-2</v>
      </c>
      <c r="D1538" s="2">
        <f t="shared" si="208"/>
        <v>1.0000000000000009E-2</v>
      </c>
      <c r="E1538" s="2">
        <f t="shared" si="209"/>
        <v>0</v>
      </c>
      <c r="F1538" s="2">
        <f t="shared" si="215"/>
        <v>2.6117195375418285E-3</v>
      </c>
      <c r="G1538" s="2">
        <f t="shared" si="215"/>
        <v>7.3756384745429695E-3</v>
      </c>
      <c r="H1538" s="2">
        <f t="shared" si="211"/>
        <v>0.35410080721230897</v>
      </c>
      <c r="I1538" s="2">
        <f t="shared" si="212"/>
        <v>26.150254495549504</v>
      </c>
    </row>
    <row r="1539" spans="1:9" ht="13.5" x14ac:dyDescent="0.25">
      <c r="A1539" s="3">
        <f>TITRES_STAT!B1542</f>
        <v>44557</v>
      </c>
      <c r="B1539" s="5">
        <f>TITRES_STAT!D1542</f>
        <v>0.35</v>
      </c>
      <c r="C1539" s="2">
        <f t="shared" ref="C1539:C1602" si="216">B1539-B1538</f>
        <v>9.9999999999999534E-3</v>
      </c>
      <c r="D1539" s="2">
        <f t="shared" ref="D1539:D1602" si="217">IF(C1539&gt;0,C1539,0)</f>
        <v>9.9999999999999534E-3</v>
      </c>
      <c r="E1539" s="2">
        <f t="shared" ref="E1539:E1602" si="218">IF(C1539&lt;0,-C1539,0)</f>
        <v>0</v>
      </c>
      <c r="F1539" s="2">
        <f t="shared" si="215"/>
        <v>3.1394538562888375E-3</v>
      </c>
      <c r="G1539" s="2">
        <f t="shared" si="215"/>
        <v>6.8488071549327578E-3</v>
      </c>
      <c r="H1539" s="2">
        <f t="shared" si="211"/>
        <v>0.45839425541828693</v>
      </c>
      <c r="I1539" s="2">
        <f t="shared" si="212"/>
        <v>31.431435890208803</v>
      </c>
    </row>
    <row r="1540" spans="1:9" ht="13.5" x14ac:dyDescent="0.25">
      <c r="A1540" s="3">
        <f>TITRES_STAT!B1543</f>
        <v>44558</v>
      </c>
      <c r="B1540" s="5">
        <f>TITRES_STAT!D1543</f>
        <v>0.36</v>
      </c>
      <c r="C1540" s="2">
        <f t="shared" si="216"/>
        <v>1.0000000000000009E-2</v>
      </c>
      <c r="D1540" s="2">
        <f t="shared" si="217"/>
        <v>1.0000000000000009E-2</v>
      </c>
      <c r="E1540" s="2">
        <f t="shared" si="218"/>
        <v>0</v>
      </c>
      <c r="F1540" s="2">
        <f t="shared" si="215"/>
        <v>3.6294928665539213E-3</v>
      </c>
      <c r="G1540" s="2">
        <f t="shared" si="215"/>
        <v>6.3596066438661317E-3</v>
      </c>
      <c r="H1540" s="2">
        <f t="shared" si="211"/>
        <v>0.57071027656318696</v>
      </c>
      <c r="I1540" s="2">
        <f t="shared" si="212"/>
        <v>36.334535087650735</v>
      </c>
    </row>
    <row r="1541" spans="1:9" ht="13.5" x14ac:dyDescent="0.25">
      <c r="A1541" s="3">
        <f>TITRES_STAT!B1544</f>
        <v>44559</v>
      </c>
      <c r="B1541" s="5">
        <f>TITRES_STAT!D1544</f>
        <v>0.37</v>
      </c>
      <c r="C1541" s="2">
        <f t="shared" si="216"/>
        <v>1.0000000000000009E-2</v>
      </c>
      <c r="D1541" s="2">
        <f t="shared" si="217"/>
        <v>1.0000000000000009E-2</v>
      </c>
      <c r="E1541" s="2">
        <f t="shared" si="218"/>
        <v>0</v>
      </c>
      <c r="F1541" s="2">
        <f t="shared" si="215"/>
        <v>4.0845290903714993E-3</v>
      </c>
      <c r="G1541" s="2">
        <f t="shared" si="215"/>
        <v>5.9053490264471221E-3</v>
      </c>
      <c r="H1541" s="2">
        <f t="shared" si="211"/>
        <v>0.69166599164231013</v>
      </c>
      <c r="I1541" s="2">
        <f t="shared" si="212"/>
        <v>40.886675919448145</v>
      </c>
    </row>
    <row r="1542" spans="1:9" ht="13.5" x14ac:dyDescent="0.25">
      <c r="A1542" s="3">
        <f>TITRES_STAT!B1545</f>
        <v>44560</v>
      </c>
      <c r="B1542" s="5">
        <f>TITRES_STAT!D1545</f>
        <v>0.38</v>
      </c>
      <c r="C1542" s="2">
        <f t="shared" si="216"/>
        <v>1.0000000000000009E-2</v>
      </c>
      <c r="D1542" s="2">
        <f t="shared" si="217"/>
        <v>1.0000000000000009E-2</v>
      </c>
      <c r="E1542" s="2">
        <f t="shared" si="218"/>
        <v>0</v>
      </c>
      <c r="F1542" s="2">
        <f t="shared" si="215"/>
        <v>4.5070627267735364E-3</v>
      </c>
      <c r="G1542" s="2">
        <f t="shared" si="215"/>
        <v>5.4835383817008988E-3</v>
      </c>
      <c r="H1542" s="2">
        <f t="shared" si="211"/>
        <v>0.82192599249675047</v>
      </c>
      <c r="I1542" s="2">
        <f t="shared" si="212"/>
        <v>45.113028513874518</v>
      </c>
    </row>
    <row r="1543" spans="1:9" ht="13.5" x14ac:dyDescent="0.25">
      <c r="A1543" s="3">
        <f>TITRES_STAT!B1546</f>
        <v>44561</v>
      </c>
      <c r="B1543" s="5">
        <f>TITRES_STAT!D1546</f>
        <v>0.38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4.185129674861141E-3</v>
      </c>
      <c r="G1543" s="2">
        <f t="shared" si="215"/>
        <v>5.0918570687222631E-3</v>
      </c>
      <c r="H1543" s="2">
        <f t="shared" si="211"/>
        <v>0.82192599249675058</v>
      </c>
      <c r="I1543" s="2">
        <f t="shared" si="212"/>
        <v>45.113028513874525</v>
      </c>
    </row>
    <row r="1544" spans="1:9" ht="13.5" x14ac:dyDescent="0.25">
      <c r="A1544" s="3">
        <f>TITRES_STAT!B1547</f>
        <v>44564</v>
      </c>
      <c r="B1544" s="5">
        <f>TITRES_STAT!D1547</f>
        <v>0.37</v>
      </c>
      <c r="C1544" s="2">
        <f t="shared" si="216"/>
        <v>-1.0000000000000009E-2</v>
      </c>
      <c r="D1544" s="2">
        <f t="shared" si="217"/>
        <v>0</v>
      </c>
      <c r="E1544" s="2">
        <f t="shared" si="218"/>
        <v>1.0000000000000009E-2</v>
      </c>
      <c r="F1544" s="2">
        <f t="shared" si="215"/>
        <v>3.8861918409424877E-3</v>
      </c>
      <c r="G1544" s="2">
        <f t="shared" si="215"/>
        <v>5.4424387066706733E-3</v>
      </c>
      <c r="H1544" s="2">
        <f t="shared" si="211"/>
        <v>0.71405339598575002</v>
      </c>
      <c r="I1544" s="2">
        <f t="shared" si="212"/>
        <v>41.658760319721473</v>
      </c>
    </row>
    <row r="1545" spans="1:9" ht="13.5" x14ac:dyDescent="0.25">
      <c r="A1545" s="3">
        <f>TITRES_STAT!B1548</f>
        <v>44565</v>
      </c>
      <c r="B1545" s="5">
        <f>TITRES_STAT!D1548</f>
        <v>0.38</v>
      </c>
      <c r="C1545" s="2">
        <f t="shared" si="216"/>
        <v>1.0000000000000009E-2</v>
      </c>
      <c r="D1545" s="2">
        <f t="shared" si="217"/>
        <v>1.0000000000000009E-2</v>
      </c>
      <c r="E1545" s="2">
        <f t="shared" si="218"/>
        <v>0</v>
      </c>
      <c r="F1545" s="2">
        <f t="shared" si="215"/>
        <v>4.3228924237323106E-3</v>
      </c>
      <c r="G1545" s="2">
        <f t="shared" si="215"/>
        <v>5.0536930847656248E-3</v>
      </c>
      <c r="H1545" s="2">
        <f t="shared" si="211"/>
        <v>0.85539274966334711</v>
      </c>
      <c r="I1545" s="2">
        <f t="shared" si="212"/>
        <v>46.10305552927025</v>
      </c>
    </row>
    <row r="1546" spans="1:9" ht="13.5" x14ac:dyDescent="0.25">
      <c r="A1546" s="3">
        <f>TITRES_STAT!B1549</f>
        <v>44566</v>
      </c>
      <c r="B1546" s="5">
        <f>TITRES_STAT!D1549</f>
        <v>0.38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4.0141143934657167E-3</v>
      </c>
      <c r="G1546" s="2">
        <f t="shared" si="215"/>
        <v>4.6927150072823666E-3</v>
      </c>
      <c r="H1546" s="2">
        <f t="shared" si="211"/>
        <v>0.85539274966334689</v>
      </c>
      <c r="I1546" s="2">
        <f t="shared" si="212"/>
        <v>46.103055529270243</v>
      </c>
    </row>
    <row r="1547" spans="1:9" ht="13.5" x14ac:dyDescent="0.25">
      <c r="A1547" s="3">
        <f>TITRES_STAT!B1550</f>
        <v>44567</v>
      </c>
      <c r="B1547" s="5">
        <f>TITRES_STAT!D1550</f>
        <v>0.39</v>
      </c>
      <c r="C1547" s="2">
        <f t="shared" si="216"/>
        <v>1.0000000000000009E-2</v>
      </c>
      <c r="D1547" s="2">
        <f t="shared" si="217"/>
        <v>1.0000000000000009E-2</v>
      </c>
      <c r="E1547" s="2">
        <f t="shared" si="218"/>
        <v>0</v>
      </c>
      <c r="F1547" s="2">
        <f t="shared" si="215"/>
        <v>4.4416776510753089E-3</v>
      </c>
      <c r="G1547" s="2">
        <f t="shared" si="215"/>
        <v>4.3575210781907686E-3</v>
      </c>
      <c r="H1547" s="2">
        <f t="shared" si="211"/>
        <v>1.0193129468278974</v>
      </c>
      <c r="I1547" s="2">
        <f t="shared" si="212"/>
        <v>50.478205888251139</v>
      </c>
    </row>
    <row r="1548" spans="1:9" ht="13.5" x14ac:dyDescent="0.25">
      <c r="A1548" s="3">
        <f>TITRES_STAT!B1551</f>
        <v>44568</v>
      </c>
      <c r="B1548" s="5">
        <f>TITRES_STAT!D1551</f>
        <v>0.39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4.1244149617127865E-3</v>
      </c>
      <c r="G1548" s="2">
        <f t="shared" si="215"/>
        <v>4.0462695726057136E-3</v>
      </c>
      <c r="H1548" s="2">
        <f t="shared" si="211"/>
        <v>1.0193129468278974</v>
      </c>
      <c r="I1548" s="2">
        <f t="shared" si="212"/>
        <v>50.478205888251139</v>
      </c>
    </row>
    <row r="1549" spans="1:9" ht="13.5" x14ac:dyDescent="0.25">
      <c r="A1549" s="3">
        <f>TITRES_STAT!B1552</f>
        <v>44571</v>
      </c>
      <c r="B1549" s="5">
        <f>TITRES_STAT!D1552</f>
        <v>0.41</v>
      </c>
      <c r="C1549" s="2">
        <f t="shared" si="216"/>
        <v>1.9999999999999962E-2</v>
      </c>
      <c r="D1549" s="2">
        <f t="shared" si="217"/>
        <v>1.9999999999999962E-2</v>
      </c>
      <c r="E1549" s="2">
        <f t="shared" si="218"/>
        <v>0</v>
      </c>
      <c r="F1549" s="2">
        <f t="shared" ref="F1549:G1564" si="219">((F1548*13)+D1549)/14</f>
        <v>5.2583853215904417E-3</v>
      </c>
      <c r="G1549" s="2">
        <f t="shared" si="219"/>
        <v>3.7572503174195912E-3</v>
      </c>
      <c r="H1549" s="2">
        <f t="shared" si="211"/>
        <v>1.3995302088900485</v>
      </c>
      <c r="I1549" s="2">
        <f t="shared" si="212"/>
        <v>58.32517564083637</v>
      </c>
    </row>
    <row r="1550" spans="1:9" ht="13.5" x14ac:dyDescent="0.25">
      <c r="A1550" s="3">
        <f>TITRES_STAT!B1553</f>
        <v>44572</v>
      </c>
      <c r="B1550" s="5">
        <f>TITRES_STAT!D1553</f>
        <v>0.42</v>
      </c>
      <c r="C1550" s="2">
        <f t="shared" si="216"/>
        <v>1.0000000000000009E-2</v>
      </c>
      <c r="D1550" s="2">
        <f t="shared" si="217"/>
        <v>1.0000000000000009E-2</v>
      </c>
      <c r="E1550" s="2">
        <f t="shared" si="218"/>
        <v>0</v>
      </c>
      <c r="F1550" s="2">
        <f t="shared" si="219"/>
        <v>5.5970720843339814E-3</v>
      </c>
      <c r="G1550" s="2">
        <f t="shared" si="219"/>
        <v>3.4888752947467632E-3</v>
      </c>
      <c r="H1550" s="2">
        <f t="shared" si="211"/>
        <v>1.6042625807696689</v>
      </c>
      <c r="I1550" s="2">
        <f t="shared" si="212"/>
        <v>61.60141425890864</v>
      </c>
    </row>
    <row r="1551" spans="1:9" ht="13.5" x14ac:dyDescent="0.25">
      <c r="A1551" s="3">
        <f>TITRES_STAT!B1554</f>
        <v>44573</v>
      </c>
      <c r="B1551" s="5">
        <f>TITRES_STAT!D1554</f>
        <v>0.43</v>
      </c>
      <c r="C1551" s="2">
        <f t="shared" si="216"/>
        <v>1.0000000000000009E-2</v>
      </c>
      <c r="D1551" s="2">
        <f t="shared" si="217"/>
        <v>1.0000000000000009E-2</v>
      </c>
      <c r="E1551" s="2">
        <f t="shared" si="218"/>
        <v>0</v>
      </c>
      <c r="F1551" s="2">
        <f t="shared" si="219"/>
        <v>5.9115669354529833E-3</v>
      </c>
      <c r="G1551" s="2">
        <f t="shared" si="219"/>
        <v>3.2396699165505656E-3</v>
      </c>
      <c r="H1551" s="2">
        <f t="shared" si="211"/>
        <v>1.8247435966400296</v>
      </c>
      <c r="I1551" s="2">
        <f t="shared" si="212"/>
        <v>64.598556796819437</v>
      </c>
    </row>
    <row r="1552" spans="1:9" ht="13.5" x14ac:dyDescent="0.25">
      <c r="A1552" s="3">
        <f>TITRES_STAT!B1555</f>
        <v>44574</v>
      </c>
      <c r="B1552" s="5">
        <f>TITRES_STAT!D1555</f>
        <v>0.44</v>
      </c>
      <c r="C1552" s="2">
        <f t="shared" si="216"/>
        <v>1.0000000000000009E-2</v>
      </c>
      <c r="D1552" s="2">
        <f t="shared" si="217"/>
        <v>1.0000000000000009E-2</v>
      </c>
      <c r="E1552" s="2">
        <f t="shared" si="218"/>
        <v>0</v>
      </c>
      <c r="F1552" s="2">
        <f t="shared" si="219"/>
        <v>6.2035978686349139E-3</v>
      </c>
      <c r="G1552" s="2">
        <f t="shared" si="219"/>
        <v>3.0082649225112398E-3</v>
      </c>
      <c r="H1552" s="2">
        <f t="shared" si="211"/>
        <v>2.0621846906542638</v>
      </c>
      <c r="I1552" s="2">
        <f t="shared" si="212"/>
        <v>67.343576530443016</v>
      </c>
    </row>
    <row r="1553" spans="1:9" ht="13.5" x14ac:dyDescent="0.25">
      <c r="A1553" s="3">
        <f>TITRES_STAT!B1556</f>
        <v>44575</v>
      </c>
      <c r="B1553" s="5">
        <f>TITRES_STAT!D1556</f>
        <v>0.45</v>
      </c>
      <c r="C1553" s="2">
        <f t="shared" si="216"/>
        <v>1.0000000000000009E-2</v>
      </c>
      <c r="D1553" s="2">
        <f t="shared" si="217"/>
        <v>1.0000000000000009E-2</v>
      </c>
      <c r="E1553" s="2">
        <f t="shared" si="218"/>
        <v>0</v>
      </c>
      <c r="F1553" s="2">
        <f t="shared" si="219"/>
        <v>6.4747694494467064E-3</v>
      </c>
      <c r="G1553" s="2">
        <f t="shared" si="219"/>
        <v>2.7933888566175798E-3</v>
      </c>
      <c r="H1553" s="2">
        <f t="shared" ref="H1553:H1616" si="220">F1553/G1553</f>
        <v>2.3178904842080548</v>
      </c>
      <c r="I1553" s="2">
        <f t="shared" ref="I1553:I1616" si="221">IF(G1553=0,100,100-(100/(1+H1553)))</f>
        <v>69.860367460600813</v>
      </c>
    </row>
    <row r="1554" spans="1:9" ht="13.5" x14ac:dyDescent="0.25">
      <c r="A1554" s="3">
        <f>TITRES_STAT!B1557</f>
        <v>44578</v>
      </c>
      <c r="B1554" s="5">
        <f>TITRES_STAT!D1557</f>
        <v>0.45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6.0122859173433697E-3</v>
      </c>
      <c r="G1554" s="2">
        <f t="shared" si="219"/>
        <v>2.5938610811448953E-3</v>
      </c>
      <c r="H1554" s="2">
        <f t="shared" si="220"/>
        <v>2.3178904842080548</v>
      </c>
      <c r="I1554" s="2">
        <f t="shared" si="221"/>
        <v>69.860367460600813</v>
      </c>
    </row>
    <row r="1555" spans="1:9" ht="13.5" x14ac:dyDescent="0.25">
      <c r="A1555" s="3">
        <f>TITRES_STAT!B1558</f>
        <v>44579</v>
      </c>
      <c r="B1555" s="5">
        <f>TITRES_STAT!D1558</f>
        <v>0.46</v>
      </c>
      <c r="C1555" s="2">
        <f t="shared" si="216"/>
        <v>1.0000000000000009E-2</v>
      </c>
      <c r="D1555" s="2">
        <f t="shared" si="217"/>
        <v>1.0000000000000009E-2</v>
      </c>
      <c r="E1555" s="2">
        <f t="shared" si="218"/>
        <v>0</v>
      </c>
      <c r="F1555" s="2">
        <f t="shared" si="219"/>
        <v>6.2971226375331301E-3</v>
      </c>
      <c r="G1555" s="2">
        <f t="shared" si="219"/>
        <v>2.4085852896345459E-3</v>
      </c>
      <c r="H1555" s="2">
        <f t="shared" si="220"/>
        <v>2.6144486826491375</v>
      </c>
      <c r="I1555" s="2">
        <f t="shared" si="221"/>
        <v>72.333263305122642</v>
      </c>
    </row>
    <row r="1556" spans="1:9" ht="13.5" x14ac:dyDescent="0.25">
      <c r="A1556" s="3">
        <f>TITRES_STAT!B1559</f>
        <v>44580</v>
      </c>
      <c r="B1556" s="5">
        <f>TITRES_STAT!D1559</f>
        <v>0.47</v>
      </c>
      <c r="C1556" s="2">
        <f t="shared" si="216"/>
        <v>9.9999999999999534E-3</v>
      </c>
      <c r="D1556" s="2">
        <f t="shared" si="217"/>
        <v>9.9999999999999534E-3</v>
      </c>
      <c r="E1556" s="2">
        <f t="shared" si="218"/>
        <v>0</v>
      </c>
      <c r="F1556" s="2">
        <f t="shared" si="219"/>
        <v>6.5616138777093314E-3</v>
      </c>
      <c r="G1556" s="2">
        <f t="shared" si="219"/>
        <v>2.2365434832320786E-3</v>
      </c>
      <c r="H1556" s="2">
        <f t="shared" si="220"/>
        <v>2.933819050201071</v>
      </c>
      <c r="I1556" s="2">
        <f t="shared" si="221"/>
        <v>74.579410307424112</v>
      </c>
    </row>
    <row r="1557" spans="1:9" ht="13.5" x14ac:dyDescent="0.25">
      <c r="A1557" s="3">
        <f>TITRES_STAT!B1560</f>
        <v>44581</v>
      </c>
      <c r="B1557" s="5">
        <f>TITRES_STAT!D1560</f>
        <v>0.45</v>
      </c>
      <c r="C1557" s="2">
        <f t="shared" si="216"/>
        <v>-1.9999999999999962E-2</v>
      </c>
      <c r="D1557" s="2">
        <f t="shared" si="217"/>
        <v>0</v>
      </c>
      <c r="E1557" s="2">
        <f t="shared" si="218"/>
        <v>1.9999999999999962E-2</v>
      </c>
      <c r="F1557" s="2">
        <f t="shared" si="219"/>
        <v>6.0929271721586655E-3</v>
      </c>
      <c r="G1557" s="2">
        <f t="shared" si="219"/>
        <v>3.5053618058583555E-3</v>
      </c>
      <c r="H1557" s="2">
        <f t="shared" si="220"/>
        <v>1.7381735494395547</v>
      </c>
      <c r="I1557" s="2">
        <f t="shared" si="221"/>
        <v>63.479305385713097</v>
      </c>
    </row>
    <row r="1558" spans="1:9" ht="13.5" x14ac:dyDescent="0.25">
      <c r="A1558" s="3">
        <f>TITRES_STAT!B1561</f>
        <v>44582</v>
      </c>
      <c r="B1558" s="5">
        <f>TITRES_STAT!D1561</f>
        <v>0.43</v>
      </c>
      <c r="C1558" s="2">
        <f t="shared" si="216"/>
        <v>-2.0000000000000018E-2</v>
      </c>
      <c r="D1558" s="2">
        <f t="shared" si="217"/>
        <v>0</v>
      </c>
      <c r="E1558" s="2">
        <f t="shared" si="218"/>
        <v>2.0000000000000018E-2</v>
      </c>
      <c r="F1558" s="2">
        <f t="shared" si="219"/>
        <v>5.6577180884330464E-3</v>
      </c>
      <c r="G1558" s="2">
        <f t="shared" si="219"/>
        <v>4.683550248297046E-3</v>
      </c>
      <c r="H1558" s="2">
        <f t="shared" si="220"/>
        <v>1.2079977343021377</v>
      </c>
      <c r="I1558" s="2">
        <f t="shared" si="221"/>
        <v>54.710098454151677</v>
      </c>
    </row>
    <row r="1559" spans="1:9" ht="13.5" x14ac:dyDescent="0.25">
      <c r="A1559" s="3">
        <f>TITRES_STAT!B1562</f>
        <v>44585</v>
      </c>
      <c r="B1559" s="5">
        <f>TITRES_STAT!D1562</f>
        <v>0.42</v>
      </c>
      <c r="C1559" s="2">
        <f t="shared" si="216"/>
        <v>-1.0000000000000009E-2</v>
      </c>
      <c r="D1559" s="2">
        <f t="shared" si="217"/>
        <v>0</v>
      </c>
      <c r="E1559" s="2">
        <f t="shared" si="218"/>
        <v>1.0000000000000009E-2</v>
      </c>
      <c r="F1559" s="2">
        <f t="shared" si="219"/>
        <v>5.2535953678306867E-3</v>
      </c>
      <c r="G1559" s="2">
        <f t="shared" si="219"/>
        <v>5.0632966591329714E-3</v>
      </c>
      <c r="H1559" s="2">
        <f t="shared" si="220"/>
        <v>1.0375839539945704</v>
      </c>
      <c r="I1559" s="2">
        <f t="shared" si="221"/>
        <v>50.922267618001428</v>
      </c>
    </row>
    <row r="1560" spans="1:9" ht="13.5" x14ac:dyDescent="0.25">
      <c r="A1560" s="3">
        <f>TITRES_STAT!B1563</f>
        <v>44586</v>
      </c>
      <c r="B1560" s="5">
        <f>TITRES_STAT!D1563</f>
        <v>0.41</v>
      </c>
      <c r="C1560" s="2">
        <f t="shared" si="216"/>
        <v>-1.0000000000000009E-2</v>
      </c>
      <c r="D1560" s="2">
        <f t="shared" si="217"/>
        <v>0</v>
      </c>
      <c r="E1560" s="2">
        <f t="shared" si="218"/>
        <v>1.0000000000000009E-2</v>
      </c>
      <c r="F1560" s="2">
        <f t="shared" si="219"/>
        <v>4.8783385558427801E-3</v>
      </c>
      <c r="G1560" s="2">
        <f t="shared" si="219"/>
        <v>5.4159183263377602E-3</v>
      </c>
      <c r="H1560" s="2">
        <f t="shared" si="220"/>
        <v>0.90074079073890112</v>
      </c>
      <c r="I1560" s="2">
        <f t="shared" si="221"/>
        <v>47.388933574090537</v>
      </c>
    </row>
    <row r="1561" spans="1:9" ht="13.5" x14ac:dyDescent="0.25">
      <c r="A1561" s="3">
        <f>TITRES_STAT!B1564</f>
        <v>44587</v>
      </c>
      <c r="B1561" s="5">
        <f>TITRES_STAT!D1564</f>
        <v>0.41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4.5298858018540103E-3</v>
      </c>
      <c r="G1561" s="2">
        <f t="shared" si="219"/>
        <v>5.0290670173136348E-3</v>
      </c>
      <c r="H1561" s="2">
        <f t="shared" si="220"/>
        <v>0.90074079073890112</v>
      </c>
      <c r="I1561" s="2">
        <f t="shared" si="221"/>
        <v>47.388933574090537</v>
      </c>
    </row>
    <row r="1562" spans="1:9" ht="13.5" x14ac:dyDescent="0.25">
      <c r="A1562" s="3">
        <f>TITRES_STAT!B1565</f>
        <v>44588</v>
      </c>
      <c r="B1562" s="5">
        <f>TITRES_STAT!D1565</f>
        <v>0.41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4.2063225302930093E-3</v>
      </c>
      <c r="G1562" s="2">
        <f t="shared" si="219"/>
        <v>4.6698479446483756E-3</v>
      </c>
      <c r="H1562" s="2">
        <f t="shared" si="220"/>
        <v>0.90074079073890101</v>
      </c>
      <c r="I1562" s="2">
        <f t="shared" si="221"/>
        <v>47.388933574090537</v>
      </c>
    </row>
    <row r="1563" spans="1:9" ht="13.5" x14ac:dyDescent="0.25">
      <c r="A1563" s="3">
        <f>TITRES_STAT!B1566</f>
        <v>44589</v>
      </c>
      <c r="B1563" s="5">
        <f>TITRES_STAT!D1566</f>
        <v>0.4</v>
      </c>
      <c r="C1563" s="2">
        <f t="shared" si="216"/>
        <v>-9.9999999999999534E-3</v>
      </c>
      <c r="D1563" s="2">
        <f t="shared" si="217"/>
        <v>0</v>
      </c>
      <c r="E1563" s="2">
        <f t="shared" si="218"/>
        <v>9.9999999999999534E-3</v>
      </c>
      <c r="F1563" s="2">
        <f t="shared" si="219"/>
        <v>3.9058709209863658E-3</v>
      </c>
      <c r="G1563" s="2">
        <f t="shared" si="219"/>
        <v>5.0505730914592022E-3</v>
      </c>
      <c r="H1563" s="2">
        <f t="shared" si="220"/>
        <v>0.77335202367260247</v>
      </c>
      <c r="I1563" s="2">
        <f t="shared" si="221"/>
        <v>43.609616892138241</v>
      </c>
    </row>
    <row r="1564" spans="1:9" ht="13.5" x14ac:dyDescent="0.25">
      <c r="A1564" s="3">
        <f>TITRES_STAT!B1567</f>
        <v>44592</v>
      </c>
      <c r="B1564" s="5">
        <f>TITRES_STAT!D1567</f>
        <v>0.41</v>
      </c>
      <c r="C1564" s="2">
        <f t="shared" si="216"/>
        <v>9.9999999999999534E-3</v>
      </c>
      <c r="D1564" s="2">
        <f t="shared" si="217"/>
        <v>9.9999999999999534E-3</v>
      </c>
      <c r="E1564" s="2">
        <f t="shared" si="218"/>
        <v>0</v>
      </c>
      <c r="F1564" s="2">
        <f t="shared" si="219"/>
        <v>4.3411658552016215E-3</v>
      </c>
      <c r="G1564" s="2">
        <f t="shared" si="219"/>
        <v>4.6898178706406878E-3</v>
      </c>
      <c r="H1564" s="2">
        <f t="shared" si="220"/>
        <v>0.92565766410211658</v>
      </c>
      <c r="I1564" s="2">
        <f t="shared" si="221"/>
        <v>48.069689714746175</v>
      </c>
    </row>
    <row r="1565" spans="1:9" ht="13.5" x14ac:dyDescent="0.25">
      <c r="A1565" s="3">
        <f>TITRES_STAT!B1568</f>
        <v>44593</v>
      </c>
      <c r="B1565" s="5">
        <f>TITRES_STAT!D1568</f>
        <v>0.42</v>
      </c>
      <c r="C1565" s="2">
        <f t="shared" si="216"/>
        <v>1.0000000000000009E-2</v>
      </c>
      <c r="D1565" s="2">
        <f t="shared" si="217"/>
        <v>1.0000000000000009E-2</v>
      </c>
      <c r="E1565" s="2">
        <f t="shared" si="218"/>
        <v>0</v>
      </c>
      <c r="F1565" s="2">
        <f t="shared" ref="F1565:G1580" si="222">((F1564*13)+D1565)/14</f>
        <v>4.7453682941157923E-3</v>
      </c>
      <c r="G1565" s="2">
        <f t="shared" si="222"/>
        <v>4.3548308798806385E-3</v>
      </c>
      <c r="H1565" s="2">
        <f t="shared" si="220"/>
        <v>1.08967912302621</v>
      </c>
      <c r="I1565" s="2">
        <f t="shared" si="221"/>
        <v>52.145763003468673</v>
      </c>
    </row>
    <row r="1566" spans="1:9" ht="13.5" x14ac:dyDescent="0.25">
      <c r="A1566" s="3">
        <f>TITRES_STAT!B1569</f>
        <v>44594</v>
      </c>
      <c r="B1566" s="5">
        <f>TITRES_STAT!D1569</f>
        <v>0.43</v>
      </c>
      <c r="C1566" s="2">
        <f t="shared" si="216"/>
        <v>1.0000000000000009E-2</v>
      </c>
      <c r="D1566" s="2">
        <f t="shared" si="217"/>
        <v>1.0000000000000009E-2</v>
      </c>
      <c r="E1566" s="2">
        <f t="shared" si="218"/>
        <v>0</v>
      </c>
      <c r="F1566" s="2">
        <f t="shared" si="222"/>
        <v>5.1206991302503793E-3</v>
      </c>
      <c r="G1566" s="2">
        <f t="shared" si="222"/>
        <v>4.0437715313177362E-3</v>
      </c>
      <c r="H1566" s="2">
        <f t="shared" si="220"/>
        <v>1.2663176172521564</v>
      </c>
      <c r="I1566" s="2">
        <f t="shared" si="221"/>
        <v>55.875558112967823</v>
      </c>
    </row>
    <row r="1567" spans="1:9" ht="13.5" x14ac:dyDescent="0.25">
      <c r="A1567" s="3">
        <f>TITRES_STAT!B1570</f>
        <v>44595</v>
      </c>
      <c r="B1567" s="5">
        <f>TITRES_STAT!D1570</f>
        <v>0.42</v>
      </c>
      <c r="C1567" s="2">
        <f t="shared" si="216"/>
        <v>-1.0000000000000009E-2</v>
      </c>
      <c r="D1567" s="2">
        <f t="shared" si="217"/>
        <v>0</v>
      </c>
      <c r="E1567" s="2">
        <f t="shared" si="218"/>
        <v>1.0000000000000009E-2</v>
      </c>
      <c r="F1567" s="2">
        <f t="shared" si="222"/>
        <v>4.7549349066610663E-3</v>
      </c>
      <c r="G1567" s="2">
        <f t="shared" si="222"/>
        <v>4.4692164219378985E-3</v>
      </c>
      <c r="H1567" s="2">
        <f t="shared" si="220"/>
        <v>1.0639303309011108</v>
      </c>
      <c r="I1567" s="2">
        <f t="shared" si="221"/>
        <v>51.548752153693073</v>
      </c>
    </row>
    <row r="1568" spans="1:9" ht="13.5" x14ac:dyDescent="0.25">
      <c r="A1568" s="3">
        <f>TITRES_STAT!B1571</f>
        <v>44596</v>
      </c>
      <c r="B1568" s="5">
        <f>TITRES_STAT!D1571</f>
        <v>0.41</v>
      </c>
      <c r="C1568" s="2">
        <f t="shared" si="216"/>
        <v>-1.0000000000000009E-2</v>
      </c>
      <c r="D1568" s="2">
        <f t="shared" si="217"/>
        <v>0</v>
      </c>
      <c r="E1568" s="2">
        <f t="shared" si="218"/>
        <v>1.0000000000000009E-2</v>
      </c>
      <c r="F1568" s="2">
        <f t="shared" si="222"/>
        <v>4.4152966990424185E-3</v>
      </c>
      <c r="G1568" s="2">
        <f t="shared" si="222"/>
        <v>4.8642723917994776E-3</v>
      </c>
      <c r="H1568" s="2">
        <f t="shared" si="220"/>
        <v>0.90769931110067503</v>
      </c>
      <c r="I1568" s="2">
        <f t="shared" si="221"/>
        <v>47.580837599451911</v>
      </c>
    </row>
    <row r="1569" spans="1:9" ht="13.5" x14ac:dyDescent="0.25">
      <c r="A1569" s="3">
        <f>TITRES_STAT!B1572</f>
        <v>44599</v>
      </c>
      <c r="B1569" s="5">
        <f>TITRES_STAT!D1572</f>
        <v>0.4</v>
      </c>
      <c r="C1569" s="2">
        <f t="shared" si="216"/>
        <v>-9.9999999999999534E-3</v>
      </c>
      <c r="D1569" s="2">
        <f t="shared" si="217"/>
        <v>0</v>
      </c>
      <c r="E1569" s="2">
        <f t="shared" si="218"/>
        <v>9.9999999999999534E-3</v>
      </c>
      <c r="F1569" s="2">
        <f t="shared" si="222"/>
        <v>4.0999183633965318E-3</v>
      </c>
      <c r="G1569" s="2">
        <f t="shared" si="222"/>
        <v>5.2311100780995119E-3</v>
      </c>
      <c r="H1569" s="2">
        <f t="shared" si="220"/>
        <v>0.78375685125824235</v>
      </c>
      <c r="I1569" s="2">
        <f t="shared" si="221"/>
        <v>43.93854749347642</v>
      </c>
    </row>
    <row r="1570" spans="1:9" ht="13.5" x14ac:dyDescent="0.25">
      <c r="A1570" s="3">
        <f>TITRES_STAT!B1573</f>
        <v>44600</v>
      </c>
      <c r="B1570" s="5">
        <f>TITRES_STAT!D1573</f>
        <v>0.39</v>
      </c>
      <c r="C1570" s="2">
        <f t="shared" si="216"/>
        <v>-1.0000000000000009E-2</v>
      </c>
      <c r="D1570" s="2">
        <f t="shared" si="217"/>
        <v>0</v>
      </c>
      <c r="E1570" s="2">
        <f t="shared" si="218"/>
        <v>1.0000000000000009E-2</v>
      </c>
      <c r="F1570" s="2">
        <f t="shared" si="222"/>
        <v>3.8070670517253509E-3</v>
      </c>
      <c r="G1570" s="2">
        <f t="shared" si="222"/>
        <v>5.5717450725209765E-3</v>
      </c>
      <c r="H1570" s="2">
        <f t="shared" si="220"/>
        <v>0.6832809114870031</v>
      </c>
      <c r="I1570" s="2">
        <f t="shared" si="221"/>
        <v>40.592209346887664</v>
      </c>
    </row>
    <row r="1571" spans="1:9" ht="13.5" x14ac:dyDescent="0.25">
      <c r="A1571" s="3">
        <f>TITRES_STAT!B1574</f>
        <v>44601</v>
      </c>
      <c r="B1571" s="5">
        <f>TITRES_STAT!D1574</f>
        <v>0.38</v>
      </c>
      <c r="C1571" s="2">
        <f t="shared" si="216"/>
        <v>-1.0000000000000009E-2</v>
      </c>
      <c r="D1571" s="2">
        <f t="shared" si="217"/>
        <v>0</v>
      </c>
      <c r="E1571" s="2">
        <f t="shared" si="218"/>
        <v>1.0000000000000009E-2</v>
      </c>
      <c r="F1571" s="2">
        <f t="shared" si="222"/>
        <v>3.5351336908878259E-3</v>
      </c>
      <c r="G1571" s="2">
        <f t="shared" si="222"/>
        <v>5.888048995912336E-3</v>
      </c>
      <c r="H1571" s="2">
        <f t="shared" si="220"/>
        <v>0.60039135091131612</v>
      </c>
      <c r="I1571" s="2">
        <f t="shared" si="221"/>
        <v>37.515283406738817</v>
      </c>
    </row>
    <row r="1572" spans="1:9" ht="13.5" x14ac:dyDescent="0.25">
      <c r="A1572" s="3">
        <f>TITRES_STAT!B1575</f>
        <v>44602</v>
      </c>
      <c r="B1572" s="5">
        <f>TITRES_STAT!D1575</f>
        <v>0.39</v>
      </c>
      <c r="C1572" s="2">
        <f t="shared" si="216"/>
        <v>1.0000000000000009E-2</v>
      </c>
      <c r="D1572" s="2">
        <f t="shared" si="217"/>
        <v>1.0000000000000009E-2</v>
      </c>
      <c r="E1572" s="2">
        <f t="shared" si="218"/>
        <v>0</v>
      </c>
      <c r="F1572" s="2">
        <f t="shared" si="222"/>
        <v>3.9969098558244104E-3</v>
      </c>
      <c r="G1572" s="2">
        <f t="shared" si="222"/>
        <v>5.4674740676328836E-3</v>
      </c>
      <c r="H1572" s="2">
        <f t="shared" si="220"/>
        <v>0.73103407650086083</v>
      </c>
      <c r="I1572" s="2">
        <f t="shared" si="221"/>
        <v>42.231062139376512</v>
      </c>
    </row>
    <row r="1573" spans="1:9" ht="13.5" x14ac:dyDescent="0.25">
      <c r="A1573" s="3">
        <f>TITRES_STAT!B1576</f>
        <v>44603</v>
      </c>
      <c r="B1573" s="5">
        <f>TITRES_STAT!D1576</f>
        <v>0.4</v>
      </c>
      <c r="C1573" s="2">
        <f t="shared" si="216"/>
        <v>1.0000000000000009E-2</v>
      </c>
      <c r="D1573" s="2">
        <f t="shared" si="217"/>
        <v>1.0000000000000009E-2</v>
      </c>
      <c r="E1573" s="2">
        <f t="shared" si="218"/>
        <v>0</v>
      </c>
      <c r="F1573" s="2">
        <f t="shared" si="222"/>
        <v>4.4257020089798101E-3</v>
      </c>
      <c r="G1573" s="2">
        <f t="shared" si="222"/>
        <v>5.0769402056591055E-3</v>
      </c>
      <c r="H1573" s="2">
        <f t="shared" si="220"/>
        <v>0.87172624252037068</v>
      </c>
      <c r="I1573" s="2">
        <f t="shared" si="221"/>
        <v>46.573383581273553</v>
      </c>
    </row>
    <row r="1574" spans="1:9" ht="13.5" x14ac:dyDescent="0.25">
      <c r="A1574" s="3">
        <f>TITRES_STAT!B1577</f>
        <v>44606</v>
      </c>
      <c r="B1574" s="5">
        <f>TITRES_STAT!D1577</f>
        <v>0.41</v>
      </c>
      <c r="C1574" s="2">
        <f t="shared" si="216"/>
        <v>9.9999999999999534E-3</v>
      </c>
      <c r="D1574" s="2">
        <f t="shared" si="217"/>
        <v>9.9999999999999534E-3</v>
      </c>
      <c r="E1574" s="2">
        <f t="shared" si="218"/>
        <v>0</v>
      </c>
      <c r="F1574" s="2">
        <f t="shared" si="222"/>
        <v>4.823866151195534E-3</v>
      </c>
      <c r="G1574" s="2">
        <f t="shared" si="222"/>
        <v>4.7143016195405974E-3</v>
      </c>
      <c r="H1574" s="2">
        <f t="shared" si="220"/>
        <v>1.0232408828490727</v>
      </c>
      <c r="I1574" s="2">
        <f t="shared" si="221"/>
        <v>50.574347895153871</v>
      </c>
    </row>
    <row r="1575" spans="1:9" ht="13.5" x14ac:dyDescent="0.25">
      <c r="A1575" s="3">
        <f>TITRES_STAT!B1578</f>
        <v>44607</v>
      </c>
      <c r="B1575" s="5">
        <f>TITRES_STAT!D1578</f>
        <v>0.41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4.4793042832529956E-3</v>
      </c>
      <c r="G1575" s="2">
        <f t="shared" si="222"/>
        <v>4.3775657895734118E-3</v>
      </c>
      <c r="H1575" s="2">
        <f t="shared" si="220"/>
        <v>1.0232408828490727</v>
      </c>
      <c r="I1575" s="2">
        <f t="shared" si="221"/>
        <v>50.574347895153871</v>
      </c>
    </row>
    <row r="1576" spans="1:9" ht="13.5" x14ac:dyDescent="0.25">
      <c r="A1576" s="3">
        <f>TITRES_STAT!B1579</f>
        <v>44608</v>
      </c>
      <c r="B1576" s="5">
        <f>TITRES_STAT!D1579</f>
        <v>0.41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4.1593539773063532E-3</v>
      </c>
      <c r="G1576" s="2">
        <f t="shared" si="222"/>
        <v>4.0648825188895968E-3</v>
      </c>
      <c r="H1576" s="2">
        <f t="shared" si="220"/>
        <v>1.0232408828490727</v>
      </c>
      <c r="I1576" s="2">
        <f t="shared" si="221"/>
        <v>50.574347895153871</v>
      </c>
    </row>
    <row r="1577" spans="1:9" ht="13.5" x14ac:dyDescent="0.25">
      <c r="A1577" s="3">
        <f>TITRES_STAT!B1580</f>
        <v>44609</v>
      </c>
      <c r="B1577" s="5">
        <f>TITRES_STAT!D1580</f>
        <v>0.4</v>
      </c>
      <c r="C1577" s="2">
        <f t="shared" si="216"/>
        <v>-9.9999999999999534E-3</v>
      </c>
      <c r="D1577" s="2">
        <f t="shared" si="217"/>
        <v>0</v>
      </c>
      <c r="E1577" s="2">
        <f t="shared" si="218"/>
        <v>9.9999999999999534E-3</v>
      </c>
      <c r="F1577" s="2">
        <f t="shared" si="222"/>
        <v>3.8622572646416138E-3</v>
      </c>
      <c r="G1577" s="2">
        <f t="shared" si="222"/>
        <v>4.4888194818260502E-3</v>
      </c>
      <c r="H1577" s="2">
        <f t="shared" si="220"/>
        <v>0.86041714982720774</v>
      </c>
      <c r="I1577" s="2">
        <f t="shared" si="221"/>
        <v>46.248614183497594</v>
      </c>
    </row>
    <row r="1578" spans="1:9" ht="13.5" x14ac:dyDescent="0.25">
      <c r="A1578" s="3">
        <f>TITRES_STAT!B1581</f>
        <v>44610</v>
      </c>
      <c r="B1578" s="5">
        <f>TITRES_STAT!D1581</f>
        <v>0.39</v>
      </c>
      <c r="C1578" s="2">
        <f t="shared" si="216"/>
        <v>-1.0000000000000009E-2</v>
      </c>
      <c r="D1578" s="2">
        <f t="shared" si="217"/>
        <v>0</v>
      </c>
      <c r="E1578" s="2">
        <f t="shared" si="218"/>
        <v>1.0000000000000009E-2</v>
      </c>
      <c r="F1578" s="2">
        <f t="shared" si="222"/>
        <v>3.5863817457386414E-3</v>
      </c>
      <c r="G1578" s="2">
        <f t="shared" si="222"/>
        <v>4.8824752331241899E-3</v>
      </c>
      <c r="H1578" s="2">
        <f t="shared" si="220"/>
        <v>0.73454171798098267</v>
      </c>
      <c r="I1578" s="2">
        <f t="shared" si="221"/>
        <v>42.347884191335211</v>
      </c>
    </row>
    <row r="1579" spans="1:9" ht="13.5" x14ac:dyDescent="0.25">
      <c r="A1579" s="3">
        <f>TITRES_STAT!B1582</f>
        <v>44613</v>
      </c>
      <c r="B1579" s="5">
        <f>TITRES_STAT!D1582</f>
        <v>0.4</v>
      </c>
      <c r="C1579" s="2">
        <f t="shared" si="216"/>
        <v>1.0000000000000009E-2</v>
      </c>
      <c r="D1579" s="2">
        <f t="shared" si="217"/>
        <v>1.0000000000000009E-2</v>
      </c>
      <c r="E1579" s="2">
        <f t="shared" si="218"/>
        <v>0</v>
      </c>
      <c r="F1579" s="2">
        <f t="shared" si="222"/>
        <v>4.0444973353287389E-3</v>
      </c>
      <c r="G1579" s="2">
        <f t="shared" si="222"/>
        <v>4.5337270021867477E-3</v>
      </c>
      <c r="H1579" s="2">
        <f t="shared" si="220"/>
        <v>0.89209106180807995</v>
      </c>
      <c r="I1579" s="2">
        <f t="shared" si="221"/>
        <v>47.14842112068321</v>
      </c>
    </row>
    <row r="1580" spans="1:9" ht="13.5" x14ac:dyDescent="0.25">
      <c r="A1580" s="3">
        <f>TITRES_STAT!B1583</f>
        <v>44614</v>
      </c>
      <c r="B1580" s="5">
        <f>TITRES_STAT!D1583</f>
        <v>0.41</v>
      </c>
      <c r="C1580" s="2">
        <f t="shared" si="216"/>
        <v>9.9999999999999534E-3</v>
      </c>
      <c r="D1580" s="2">
        <f t="shared" si="217"/>
        <v>9.9999999999999534E-3</v>
      </c>
      <c r="E1580" s="2">
        <f t="shared" si="218"/>
        <v>0</v>
      </c>
      <c r="F1580" s="2">
        <f t="shared" si="222"/>
        <v>4.4698903828052543E-3</v>
      </c>
      <c r="G1580" s="2">
        <f t="shared" si="222"/>
        <v>4.2098893591734085E-3</v>
      </c>
      <c r="H1580" s="2">
        <f t="shared" si="220"/>
        <v>1.0617595859295683</v>
      </c>
      <c r="I1580" s="2">
        <f t="shared" si="221"/>
        <v>51.497739754698976</v>
      </c>
    </row>
    <row r="1581" spans="1:9" ht="13.5" x14ac:dyDescent="0.25">
      <c r="A1581" s="3">
        <f>TITRES_STAT!B1584</f>
        <v>44615</v>
      </c>
      <c r="B1581" s="5">
        <f>TITRES_STAT!D1584</f>
        <v>0.41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4.1506124983191643E-3</v>
      </c>
      <c r="G1581" s="2">
        <f t="shared" si="223"/>
        <v>3.9091829763753085E-3</v>
      </c>
      <c r="H1581" s="2">
        <f t="shared" si="220"/>
        <v>1.0617595859295681</v>
      </c>
      <c r="I1581" s="2">
        <f t="shared" si="221"/>
        <v>51.497739754698976</v>
      </c>
    </row>
    <row r="1582" spans="1:9" ht="13.5" x14ac:dyDescent="0.25">
      <c r="A1582" s="3">
        <f>TITRES_STAT!B1585</f>
        <v>44616</v>
      </c>
      <c r="B1582" s="5">
        <f>TITRES_STAT!D1585</f>
        <v>0.41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3.8541401770106525E-3</v>
      </c>
      <c r="G1582" s="2">
        <f t="shared" si="223"/>
        <v>3.6299556209199294E-3</v>
      </c>
      <c r="H1582" s="2">
        <f t="shared" si="220"/>
        <v>1.0617595859295681</v>
      </c>
      <c r="I1582" s="2">
        <f t="shared" si="221"/>
        <v>51.497739754698976</v>
      </c>
    </row>
    <row r="1583" spans="1:9" ht="13.5" x14ac:dyDescent="0.25">
      <c r="A1583" s="3">
        <f>TITRES_STAT!B1586</f>
        <v>44617</v>
      </c>
      <c r="B1583" s="5">
        <f>TITRES_STAT!D1586</f>
        <v>0.42</v>
      </c>
      <c r="C1583" s="2">
        <f t="shared" si="216"/>
        <v>1.0000000000000009E-2</v>
      </c>
      <c r="D1583" s="2">
        <f t="shared" si="217"/>
        <v>1.0000000000000009E-2</v>
      </c>
      <c r="E1583" s="2">
        <f t="shared" si="218"/>
        <v>0</v>
      </c>
      <c r="F1583" s="2">
        <f t="shared" si="223"/>
        <v>4.2931301643670348E-3</v>
      </c>
      <c r="G1583" s="2">
        <f t="shared" si="223"/>
        <v>3.3706730765685061E-3</v>
      </c>
      <c r="H1583" s="2">
        <f t="shared" si="220"/>
        <v>1.2736714795068855</v>
      </c>
      <c r="I1583" s="2">
        <f t="shared" si="221"/>
        <v>56.01827225202824</v>
      </c>
    </row>
    <row r="1584" spans="1:9" ht="13.5" x14ac:dyDescent="0.25">
      <c r="A1584" s="3">
        <f>TITRES_STAT!B1587</f>
        <v>44620</v>
      </c>
      <c r="B1584" s="5">
        <f>TITRES_STAT!D1587</f>
        <v>0.41</v>
      </c>
      <c r="C1584" s="2">
        <f t="shared" si="216"/>
        <v>-1.0000000000000009E-2</v>
      </c>
      <c r="D1584" s="2">
        <f t="shared" si="217"/>
        <v>0</v>
      </c>
      <c r="E1584" s="2">
        <f t="shared" si="218"/>
        <v>1.0000000000000009E-2</v>
      </c>
      <c r="F1584" s="2">
        <f t="shared" si="223"/>
        <v>3.9864780097693892E-3</v>
      </c>
      <c r="G1584" s="2">
        <f t="shared" si="223"/>
        <v>3.844196428242185E-3</v>
      </c>
      <c r="H1584" s="2">
        <f t="shared" si="220"/>
        <v>1.0370120476887974</v>
      </c>
      <c r="I1584" s="2">
        <f t="shared" si="221"/>
        <v>50.908488679062835</v>
      </c>
    </row>
    <row r="1585" spans="1:9" ht="13.5" x14ac:dyDescent="0.25">
      <c r="A1585" s="3">
        <f>TITRES_STAT!B1588</f>
        <v>44621</v>
      </c>
      <c r="B1585" s="5">
        <f>TITRES_STAT!D1588</f>
        <v>0.4</v>
      </c>
      <c r="C1585" s="2">
        <f t="shared" si="216"/>
        <v>-9.9999999999999534E-3</v>
      </c>
      <c r="D1585" s="2">
        <f t="shared" si="217"/>
        <v>0</v>
      </c>
      <c r="E1585" s="2">
        <f t="shared" si="218"/>
        <v>9.9999999999999534E-3</v>
      </c>
      <c r="F1585" s="2">
        <f t="shared" si="223"/>
        <v>3.7017295805001475E-3</v>
      </c>
      <c r="G1585" s="2">
        <f t="shared" si="223"/>
        <v>4.2838966833677397E-3</v>
      </c>
      <c r="H1585" s="2">
        <f t="shared" si="220"/>
        <v>0.86410337459167486</v>
      </c>
      <c r="I1585" s="2">
        <f t="shared" si="221"/>
        <v>46.354906405389322</v>
      </c>
    </row>
    <row r="1586" spans="1:9" ht="13.5" x14ac:dyDescent="0.25">
      <c r="A1586" s="3">
        <f>TITRES_STAT!B1589</f>
        <v>44622</v>
      </c>
      <c r="B1586" s="5">
        <f>TITRES_STAT!D1589</f>
        <v>0.41</v>
      </c>
      <c r="C1586" s="2">
        <f t="shared" si="216"/>
        <v>9.9999999999999534E-3</v>
      </c>
      <c r="D1586" s="2">
        <f t="shared" si="217"/>
        <v>9.9999999999999534E-3</v>
      </c>
      <c r="E1586" s="2">
        <f t="shared" si="218"/>
        <v>0</v>
      </c>
      <c r="F1586" s="2">
        <f t="shared" si="223"/>
        <v>4.1516060390358479E-3</v>
      </c>
      <c r="G1586" s="2">
        <f t="shared" si="223"/>
        <v>3.9779040631271866E-3</v>
      </c>
      <c r="H1586" s="2">
        <f t="shared" si="220"/>
        <v>1.0436667081840347</v>
      </c>
      <c r="I1586" s="2">
        <f t="shared" si="221"/>
        <v>51.068342210820582</v>
      </c>
    </row>
    <row r="1587" spans="1:9" ht="13.5" x14ac:dyDescent="0.25">
      <c r="A1587" s="3">
        <f>TITRES_STAT!B1590</f>
        <v>44623</v>
      </c>
      <c r="B1587" s="5">
        <f>TITRES_STAT!D1590</f>
        <v>0.42</v>
      </c>
      <c r="C1587" s="2">
        <f t="shared" si="216"/>
        <v>1.0000000000000009E-2</v>
      </c>
      <c r="D1587" s="2">
        <f t="shared" si="217"/>
        <v>1.0000000000000009E-2</v>
      </c>
      <c r="E1587" s="2">
        <f t="shared" si="218"/>
        <v>0</v>
      </c>
      <c r="F1587" s="2">
        <f t="shared" si="223"/>
        <v>4.5693484648190019E-3</v>
      </c>
      <c r="G1587" s="2">
        <f t="shared" si="223"/>
        <v>3.6937680586181022E-3</v>
      </c>
      <c r="H1587" s="2">
        <f t="shared" si="220"/>
        <v>1.2370426058988848</v>
      </c>
      <c r="I1587" s="2">
        <f t="shared" si="221"/>
        <v>55.298124525519185</v>
      </c>
    </row>
    <row r="1588" spans="1:9" ht="13.5" x14ac:dyDescent="0.25">
      <c r="A1588" s="3">
        <f>TITRES_STAT!B1591</f>
        <v>44624</v>
      </c>
      <c r="B1588" s="5">
        <f>TITRES_STAT!D1591</f>
        <v>0.42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4.2429664316176443E-3</v>
      </c>
      <c r="G1588" s="2">
        <f t="shared" si="223"/>
        <v>3.4299274830025235E-3</v>
      </c>
      <c r="H1588" s="2">
        <f t="shared" si="220"/>
        <v>1.2370426058988848</v>
      </c>
      <c r="I1588" s="2">
        <f t="shared" si="221"/>
        <v>55.298124525519185</v>
      </c>
    </row>
    <row r="1589" spans="1:9" ht="13.5" x14ac:dyDescent="0.25">
      <c r="A1589" s="3">
        <f>TITRES_STAT!B1592</f>
        <v>44627</v>
      </c>
      <c r="B1589" s="5">
        <f>TITRES_STAT!D1592</f>
        <v>0.43</v>
      </c>
      <c r="C1589" s="2">
        <f t="shared" si="216"/>
        <v>1.0000000000000009E-2</v>
      </c>
      <c r="D1589" s="2">
        <f t="shared" si="217"/>
        <v>1.0000000000000009E-2</v>
      </c>
      <c r="E1589" s="2">
        <f t="shared" si="218"/>
        <v>0</v>
      </c>
      <c r="F1589" s="2">
        <f t="shared" si="223"/>
        <v>4.6541831150735272E-3</v>
      </c>
      <c r="G1589" s="2">
        <f t="shared" si="223"/>
        <v>3.1849326627880576E-3</v>
      </c>
      <c r="H1589" s="2">
        <f t="shared" si="220"/>
        <v>1.4613128778048647</v>
      </c>
      <c r="I1589" s="2">
        <f t="shared" si="221"/>
        <v>59.371276645988402</v>
      </c>
    </row>
    <row r="1590" spans="1:9" ht="13.5" x14ac:dyDescent="0.25">
      <c r="A1590" s="3">
        <f>TITRES_STAT!B1593</f>
        <v>44628</v>
      </c>
      <c r="B1590" s="5">
        <f>TITRES_STAT!D1593</f>
        <v>0.44</v>
      </c>
      <c r="C1590" s="2">
        <f t="shared" si="216"/>
        <v>1.0000000000000009E-2</v>
      </c>
      <c r="D1590" s="2">
        <f t="shared" si="217"/>
        <v>1.0000000000000009E-2</v>
      </c>
      <c r="E1590" s="2">
        <f t="shared" si="218"/>
        <v>0</v>
      </c>
      <c r="F1590" s="2">
        <f t="shared" si="223"/>
        <v>5.0360271782825617E-3</v>
      </c>
      <c r="G1590" s="2">
        <f t="shared" si="223"/>
        <v>2.9574374725889105E-3</v>
      </c>
      <c r="H1590" s="2">
        <f t="shared" si="220"/>
        <v>1.7028347090882279</v>
      </c>
      <c r="I1590" s="2">
        <f t="shared" si="221"/>
        <v>63.001807079155824</v>
      </c>
    </row>
    <row r="1591" spans="1:9" ht="13.5" x14ac:dyDescent="0.25">
      <c r="A1591" s="3">
        <f>TITRES_STAT!B1594</f>
        <v>44629</v>
      </c>
      <c r="B1591" s="5">
        <f>TITRES_STAT!D1594</f>
        <v>0.45</v>
      </c>
      <c r="C1591" s="2">
        <f t="shared" si="216"/>
        <v>1.0000000000000009E-2</v>
      </c>
      <c r="D1591" s="2">
        <f t="shared" si="217"/>
        <v>1.0000000000000009E-2</v>
      </c>
      <c r="E1591" s="2">
        <f t="shared" si="218"/>
        <v>0</v>
      </c>
      <c r="F1591" s="2">
        <f t="shared" si="223"/>
        <v>5.3905966655480933E-3</v>
      </c>
      <c r="G1591" s="2">
        <f t="shared" si="223"/>
        <v>2.7461919388325597E-3</v>
      </c>
      <c r="H1591" s="2">
        <f t="shared" si="220"/>
        <v>1.9629351427780037</v>
      </c>
      <c r="I1591" s="2">
        <f t="shared" si="221"/>
        <v>66.249683107730306</v>
      </c>
    </row>
    <row r="1592" spans="1:9" ht="13.5" x14ac:dyDescent="0.25">
      <c r="A1592" s="3">
        <f>TITRES_STAT!B1595</f>
        <v>44630</v>
      </c>
      <c r="B1592" s="5">
        <f>TITRES_STAT!D1595</f>
        <v>0.47</v>
      </c>
      <c r="C1592" s="2">
        <f t="shared" si="216"/>
        <v>1.9999999999999962E-2</v>
      </c>
      <c r="D1592" s="2">
        <f t="shared" si="217"/>
        <v>1.9999999999999962E-2</v>
      </c>
      <c r="E1592" s="2">
        <f t="shared" si="218"/>
        <v>0</v>
      </c>
      <c r="F1592" s="2">
        <f t="shared" si="223"/>
        <v>6.4341254751517979E-3</v>
      </c>
      <c r="G1592" s="2">
        <f t="shared" si="223"/>
        <v>2.550035371773091E-3</v>
      </c>
      <c r="H1592" s="2">
        <f t="shared" si="220"/>
        <v>2.5231514614944421</v>
      </c>
      <c r="I1592" s="2">
        <f t="shared" si="221"/>
        <v>71.616321042983998</v>
      </c>
    </row>
    <row r="1593" spans="1:9" ht="13.5" x14ac:dyDescent="0.25">
      <c r="A1593" s="3">
        <f>TITRES_STAT!B1596</f>
        <v>44631</v>
      </c>
      <c r="B1593" s="5">
        <f>TITRES_STAT!D1596</f>
        <v>0.48</v>
      </c>
      <c r="C1593" s="2">
        <f t="shared" si="216"/>
        <v>1.0000000000000009E-2</v>
      </c>
      <c r="D1593" s="2">
        <f t="shared" si="217"/>
        <v>1.0000000000000009E-2</v>
      </c>
      <c r="E1593" s="2">
        <f t="shared" si="218"/>
        <v>0</v>
      </c>
      <c r="F1593" s="2">
        <f t="shared" si="223"/>
        <v>6.6888307983552419E-3</v>
      </c>
      <c r="G1593" s="2">
        <f t="shared" si="223"/>
        <v>2.3678899880750131E-3</v>
      </c>
      <c r="H1593" s="2">
        <f t="shared" si="220"/>
        <v>2.8248064023417565</v>
      </c>
      <c r="I1593" s="2">
        <f t="shared" si="221"/>
        <v>73.854885847614526</v>
      </c>
    </row>
    <row r="1594" spans="1:9" ht="13.5" x14ac:dyDescent="0.25">
      <c r="A1594" s="3">
        <f>TITRES_STAT!B1597</f>
        <v>44634</v>
      </c>
      <c r="B1594" s="5">
        <f>TITRES_STAT!D1597</f>
        <v>0.5</v>
      </c>
      <c r="C1594" s="2">
        <f t="shared" si="216"/>
        <v>2.0000000000000018E-2</v>
      </c>
      <c r="D1594" s="2">
        <f t="shared" si="217"/>
        <v>2.0000000000000018E-2</v>
      </c>
      <c r="E1594" s="2">
        <f t="shared" si="218"/>
        <v>0</v>
      </c>
      <c r="F1594" s="2">
        <f t="shared" si="223"/>
        <v>7.6396285984727261E-3</v>
      </c>
      <c r="G1594" s="2">
        <f t="shared" si="223"/>
        <v>2.1987549889267979E-3</v>
      </c>
      <c r="H1594" s="2">
        <f t="shared" si="220"/>
        <v>3.4745247364744323</v>
      </c>
      <c r="I1594" s="2">
        <f t="shared" si="221"/>
        <v>77.651257755970747</v>
      </c>
    </row>
    <row r="1595" spans="1:9" ht="13.5" x14ac:dyDescent="0.25">
      <c r="A1595" s="3">
        <f>TITRES_STAT!B1598</f>
        <v>44635</v>
      </c>
      <c r="B1595" s="5">
        <f>TITRES_STAT!D1598</f>
        <v>0.51</v>
      </c>
      <c r="C1595" s="2">
        <f t="shared" si="216"/>
        <v>1.0000000000000009E-2</v>
      </c>
      <c r="D1595" s="2">
        <f t="shared" si="217"/>
        <v>1.0000000000000009E-2</v>
      </c>
      <c r="E1595" s="2">
        <f t="shared" si="218"/>
        <v>0</v>
      </c>
      <c r="F1595" s="2">
        <f t="shared" si="223"/>
        <v>7.8082265557246752E-3</v>
      </c>
      <c r="G1595" s="2">
        <f t="shared" si="223"/>
        <v>2.0417010611463123E-3</v>
      </c>
      <c r="H1595" s="2">
        <f t="shared" si="220"/>
        <v>3.8243730702381811</v>
      </c>
      <c r="I1595" s="2">
        <f t="shared" si="221"/>
        <v>79.271918124055247</v>
      </c>
    </row>
    <row r="1596" spans="1:9" ht="13.5" x14ac:dyDescent="0.25">
      <c r="A1596" s="3">
        <f>TITRES_STAT!B1599</f>
        <v>44636</v>
      </c>
      <c r="B1596" s="5">
        <f>TITRES_STAT!D1599</f>
        <v>0.52</v>
      </c>
      <c r="C1596" s="2">
        <f t="shared" si="216"/>
        <v>1.0000000000000009E-2</v>
      </c>
      <c r="D1596" s="2">
        <f t="shared" si="217"/>
        <v>1.0000000000000009E-2</v>
      </c>
      <c r="E1596" s="2">
        <f t="shared" si="218"/>
        <v>0</v>
      </c>
      <c r="F1596" s="2">
        <f t="shared" si="223"/>
        <v>7.9647818017443417E-3</v>
      </c>
      <c r="G1596" s="2">
        <f t="shared" si="223"/>
        <v>1.8958652710644329E-3</v>
      </c>
      <c r="H1596" s="2">
        <f t="shared" si="220"/>
        <v>4.2011328142914488</v>
      </c>
      <c r="I1596" s="2">
        <f t="shared" si="221"/>
        <v>80.773419258738343</v>
      </c>
    </row>
    <row r="1597" spans="1:9" ht="13.5" x14ac:dyDescent="0.25">
      <c r="A1597" s="3">
        <f>TITRES_STAT!B1600</f>
        <v>44637</v>
      </c>
      <c r="B1597" s="5">
        <f>TITRES_STAT!D1600</f>
        <v>0.54</v>
      </c>
      <c r="C1597" s="2">
        <f t="shared" si="216"/>
        <v>2.0000000000000018E-2</v>
      </c>
      <c r="D1597" s="2">
        <f t="shared" si="217"/>
        <v>2.0000000000000018E-2</v>
      </c>
      <c r="E1597" s="2">
        <f t="shared" si="218"/>
        <v>0</v>
      </c>
      <c r="F1597" s="2">
        <f t="shared" ref="F1597:G1612" si="224">((F1596*13)+D1597)/14</f>
        <v>8.8244402444768895E-3</v>
      </c>
      <c r="G1597" s="2">
        <f t="shared" si="224"/>
        <v>1.7604463231312591E-3</v>
      </c>
      <c r="H1597" s="2">
        <f t="shared" si="220"/>
        <v>5.0126153399446407</v>
      </c>
      <c r="I1597" s="2">
        <f t="shared" si="221"/>
        <v>83.368302419805104</v>
      </c>
    </row>
    <row r="1598" spans="1:9" ht="13.5" x14ac:dyDescent="0.25">
      <c r="A1598" s="3">
        <f>TITRES_STAT!B1601</f>
        <v>44638</v>
      </c>
      <c r="B1598" s="5">
        <f>TITRES_STAT!D1601</f>
        <v>0.54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8.1941230841571112E-3</v>
      </c>
      <c r="G1598" s="2">
        <f t="shared" si="224"/>
        <v>1.634700157193312E-3</v>
      </c>
      <c r="H1598" s="2">
        <f t="shared" si="220"/>
        <v>5.0126153399446407</v>
      </c>
      <c r="I1598" s="2">
        <f t="shared" si="221"/>
        <v>83.368302419805104</v>
      </c>
    </row>
    <row r="1599" spans="1:9" ht="13.5" x14ac:dyDescent="0.25">
      <c r="A1599" s="3">
        <f>TITRES_STAT!B1602</f>
        <v>44641</v>
      </c>
      <c r="B1599" s="5">
        <f>TITRES_STAT!D1602</f>
        <v>0.53</v>
      </c>
      <c r="C1599" s="2">
        <f t="shared" si="216"/>
        <v>-1.0000000000000009E-2</v>
      </c>
      <c r="D1599" s="2">
        <f t="shared" si="217"/>
        <v>0</v>
      </c>
      <c r="E1599" s="2">
        <f t="shared" si="218"/>
        <v>1.0000000000000009E-2</v>
      </c>
      <c r="F1599" s="2">
        <f t="shared" si="224"/>
        <v>7.6088285781458894E-3</v>
      </c>
      <c r="G1599" s="2">
        <f t="shared" si="224"/>
        <v>2.2322215745366474E-3</v>
      </c>
      <c r="H1599" s="2">
        <f t="shared" si="220"/>
        <v>3.4086349961586091</v>
      </c>
      <c r="I1599" s="2">
        <f t="shared" si="221"/>
        <v>77.317242165175088</v>
      </c>
    </row>
    <row r="1600" spans="1:9" ht="13.5" x14ac:dyDescent="0.25">
      <c r="A1600" s="3">
        <f>TITRES_STAT!B1603</f>
        <v>44642</v>
      </c>
      <c r="B1600" s="5">
        <f>TITRES_STAT!D1603</f>
        <v>0.51</v>
      </c>
      <c r="C1600" s="2">
        <f t="shared" si="216"/>
        <v>-2.0000000000000018E-2</v>
      </c>
      <c r="D1600" s="2">
        <f t="shared" si="217"/>
        <v>0</v>
      </c>
      <c r="E1600" s="2">
        <f t="shared" si="218"/>
        <v>2.0000000000000018E-2</v>
      </c>
      <c r="F1600" s="2">
        <f t="shared" si="224"/>
        <v>7.0653408225640401E-3</v>
      </c>
      <c r="G1600" s="2">
        <f t="shared" si="224"/>
        <v>3.5013486049268881E-3</v>
      </c>
      <c r="H1600" s="2">
        <f t="shared" si="220"/>
        <v>2.0178912812686276</v>
      </c>
      <c r="I1600" s="2">
        <f t="shared" si="221"/>
        <v>66.864280161224656</v>
      </c>
    </row>
    <row r="1601" spans="1:9" ht="13.5" x14ac:dyDescent="0.25">
      <c r="A1601" s="3">
        <f>TITRES_STAT!B1604</f>
        <v>44643</v>
      </c>
      <c r="B1601" s="5">
        <f>TITRES_STAT!D1604</f>
        <v>0.51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6.5606736209523229E-3</v>
      </c>
      <c r="G1601" s="2">
        <f t="shared" si="224"/>
        <v>3.2512522760035391E-3</v>
      </c>
      <c r="H1601" s="2">
        <f t="shared" si="220"/>
        <v>2.0178912812686276</v>
      </c>
      <c r="I1601" s="2">
        <f t="shared" si="221"/>
        <v>66.864280161224656</v>
      </c>
    </row>
    <row r="1602" spans="1:9" ht="13.5" x14ac:dyDescent="0.25">
      <c r="A1602" s="3">
        <f>TITRES_STAT!B1605</f>
        <v>44644</v>
      </c>
      <c r="B1602" s="5">
        <f>TITRES_STAT!D1605</f>
        <v>0.49</v>
      </c>
      <c r="C1602" s="2">
        <f t="shared" si="216"/>
        <v>-2.0000000000000018E-2</v>
      </c>
      <c r="D1602" s="2">
        <f t="shared" si="217"/>
        <v>0</v>
      </c>
      <c r="E1602" s="2">
        <f t="shared" si="218"/>
        <v>2.0000000000000018E-2</v>
      </c>
      <c r="F1602" s="2">
        <f t="shared" si="224"/>
        <v>6.0920540765985855E-3</v>
      </c>
      <c r="G1602" s="2">
        <f t="shared" si="224"/>
        <v>4.4475913991461448E-3</v>
      </c>
      <c r="H1602" s="2">
        <f t="shared" si="220"/>
        <v>1.3697423009155354</v>
      </c>
      <c r="I1602" s="2">
        <f t="shared" si="221"/>
        <v>57.801318750411973</v>
      </c>
    </row>
    <row r="1603" spans="1:9" ht="13.5" x14ac:dyDescent="0.25">
      <c r="A1603" s="3">
        <f>TITRES_STAT!B1606</f>
        <v>44645</v>
      </c>
      <c r="B1603" s="5">
        <f>TITRES_STAT!D1606</f>
        <v>0.47</v>
      </c>
      <c r="C1603" s="2">
        <f t="shared" ref="C1603:C1666" si="225">B1603-B1602</f>
        <v>-2.0000000000000018E-2</v>
      </c>
      <c r="D1603" s="2">
        <f t="shared" ref="D1603:D1666" si="226">IF(C1603&gt;0,C1603,0)</f>
        <v>0</v>
      </c>
      <c r="E1603" s="2">
        <f t="shared" ref="E1603:E1666" si="227">IF(C1603&lt;0,-C1603,0)</f>
        <v>2.0000000000000018E-2</v>
      </c>
      <c r="F1603" s="2">
        <f t="shared" si="224"/>
        <v>5.6569073568415442E-3</v>
      </c>
      <c r="G1603" s="2">
        <f t="shared" si="224"/>
        <v>5.558477727778564E-3</v>
      </c>
      <c r="H1603" s="2">
        <f t="shared" si="220"/>
        <v>1.0177080189727266</v>
      </c>
      <c r="I1603" s="2">
        <f t="shared" si="221"/>
        <v>50.438815200371309</v>
      </c>
    </row>
    <row r="1604" spans="1:9" ht="13.5" x14ac:dyDescent="0.25">
      <c r="A1604" s="3">
        <f>TITRES_STAT!B1607</f>
        <v>44648</v>
      </c>
      <c r="B1604" s="5">
        <f>TITRES_STAT!D1607</f>
        <v>0.46</v>
      </c>
      <c r="C1604" s="2">
        <f t="shared" si="225"/>
        <v>-9.9999999999999534E-3</v>
      </c>
      <c r="D1604" s="2">
        <f t="shared" si="226"/>
        <v>0</v>
      </c>
      <c r="E1604" s="2">
        <f t="shared" si="227"/>
        <v>9.9999999999999534E-3</v>
      </c>
      <c r="F1604" s="2">
        <f t="shared" si="224"/>
        <v>5.2528425456385766E-3</v>
      </c>
      <c r="G1604" s="2">
        <f t="shared" si="224"/>
        <v>5.8757293186515198E-3</v>
      </c>
      <c r="H1604" s="2">
        <f t="shared" si="220"/>
        <v>0.89398987951407272</v>
      </c>
      <c r="I1604" s="2">
        <f t="shared" si="221"/>
        <v>47.201407419528408</v>
      </c>
    </row>
    <row r="1605" spans="1:9" ht="13.5" x14ac:dyDescent="0.25">
      <c r="A1605" s="3">
        <f>TITRES_STAT!B1608</f>
        <v>44649</v>
      </c>
      <c r="B1605" s="5">
        <f>TITRES_STAT!D1608</f>
        <v>0.44</v>
      </c>
      <c r="C1605" s="2">
        <f t="shared" si="225"/>
        <v>-2.0000000000000018E-2</v>
      </c>
      <c r="D1605" s="2">
        <f t="shared" si="226"/>
        <v>0</v>
      </c>
      <c r="E1605" s="2">
        <f t="shared" si="227"/>
        <v>2.0000000000000018E-2</v>
      </c>
      <c r="F1605" s="2">
        <f t="shared" si="224"/>
        <v>4.8776395066643923E-3</v>
      </c>
      <c r="G1605" s="2">
        <f t="shared" si="224"/>
        <v>6.8846057958906982E-3</v>
      </c>
      <c r="H1605" s="2">
        <f t="shared" si="220"/>
        <v>0.70848493744925389</v>
      </c>
      <c r="I1605" s="2">
        <f t="shared" si="221"/>
        <v>41.468608936465827</v>
      </c>
    </row>
    <row r="1606" spans="1:9" ht="13.5" x14ac:dyDescent="0.25">
      <c r="A1606" s="3">
        <f>TITRES_STAT!B1609</f>
        <v>44650</v>
      </c>
      <c r="B1606" s="5">
        <f>TITRES_STAT!D1609</f>
        <v>0.45</v>
      </c>
      <c r="C1606" s="2">
        <f t="shared" si="225"/>
        <v>1.0000000000000009E-2</v>
      </c>
      <c r="D1606" s="2">
        <f t="shared" si="226"/>
        <v>1.0000000000000009E-2</v>
      </c>
      <c r="E1606" s="2">
        <f t="shared" si="227"/>
        <v>0</v>
      </c>
      <c r="F1606" s="2">
        <f t="shared" si="224"/>
        <v>5.2435223990455072E-3</v>
      </c>
      <c r="G1606" s="2">
        <f t="shared" si="224"/>
        <v>6.3928482390413627E-3</v>
      </c>
      <c r="H1606" s="2">
        <f t="shared" si="220"/>
        <v>0.82021693664228101</v>
      </c>
      <c r="I1606" s="2">
        <f t="shared" si="221"/>
        <v>45.061493502819467</v>
      </c>
    </row>
    <row r="1607" spans="1:9" ht="13.5" x14ac:dyDescent="0.25">
      <c r="A1607" s="3">
        <f>TITRES_STAT!B1610</f>
        <v>44651</v>
      </c>
      <c r="B1607" s="5">
        <f>TITRES_STAT!D1610</f>
        <v>0.47</v>
      </c>
      <c r="C1607" s="2">
        <f t="shared" si="225"/>
        <v>1.9999999999999962E-2</v>
      </c>
      <c r="D1607" s="2">
        <f t="shared" si="226"/>
        <v>1.9999999999999962E-2</v>
      </c>
      <c r="E1607" s="2">
        <f t="shared" si="227"/>
        <v>0</v>
      </c>
      <c r="F1607" s="2">
        <f t="shared" si="224"/>
        <v>6.2975565133993969E-3</v>
      </c>
      <c r="G1607" s="2">
        <f t="shared" si="224"/>
        <v>5.9362162219669798E-3</v>
      </c>
      <c r="H1607" s="2">
        <f t="shared" si="220"/>
        <v>1.0608704733657235</v>
      </c>
      <c r="I1607" s="2">
        <f t="shared" si="221"/>
        <v>51.47681463130268</v>
      </c>
    </row>
    <row r="1608" spans="1:9" ht="13.5" x14ac:dyDescent="0.25">
      <c r="A1608" s="3">
        <f>TITRES_STAT!B1611</f>
        <v>44652</v>
      </c>
      <c r="B1608" s="5">
        <f>TITRES_STAT!D1611</f>
        <v>0.49</v>
      </c>
      <c r="C1608" s="2">
        <f t="shared" si="225"/>
        <v>2.0000000000000018E-2</v>
      </c>
      <c r="D1608" s="2">
        <f t="shared" si="226"/>
        <v>2.0000000000000018E-2</v>
      </c>
      <c r="E1608" s="2">
        <f t="shared" si="227"/>
        <v>0</v>
      </c>
      <c r="F1608" s="2">
        <f t="shared" si="224"/>
        <v>7.2763024767280122E-3</v>
      </c>
      <c r="G1608" s="2">
        <f t="shared" si="224"/>
        <v>5.5122007775407671E-3</v>
      </c>
      <c r="H1608" s="2">
        <f t="shared" si="220"/>
        <v>1.3200358206063545</v>
      </c>
      <c r="I1608" s="2">
        <f t="shared" si="221"/>
        <v>56.897217227506239</v>
      </c>
    </row>
    <row r="1609" spans="1:9" ht="13.5" x14ac:dyDescent="0.25">
      <c r="A1609" s="3">
        <f>TITRES_STAT!B1612</f>
        <v>44655</v>
      </c>
      <c r="B1609" s="5">
        <f>TITRES_STAT!D1612</f>
        <v>0.47</v>
      </c>
      <c r="C1609" s="2">
        <f t="shared" si="225"/>
        <v>-2.0000000000000018E-2</v>
      </c>
      <c r="D1609" s="2">
        <f t="shared" si="226"/>
        <v>0</v>
      </c>
      <c r="E1609" s="2">
        <f t="shared" si="227"/>
        <v>2.0000000000000018E-2</v>
      </c>
      <c r="F1609" s="2">
        <f t="shared" si="224"/>
        <v>6.7565665855331544E-3</v>
      </c>
      <c r="G1609" s="2">
        <f t="shared" si="224"/>
        <v>6.5470435791449991E-3</v>
      </c>
      <c r="H1609" s="2">
        <f t="shared" si="220"/>
        <v>1.032002690047088</v>
      </c>
      <c r="I1609" s="2">
        <f t="shared" si="221"/>
        <v>50.787466724425116</v>
      </c>
    </row>
    <row r="1610" spans="1:9" ht="13.5" x14ac:dyDescent="0.25">
      <c r="A1610" s="3">
        <f>TITRES_STAT!B1613</f>
        <v>44656</v>
      </c>
      <c r="B1610" s="5">
        <f>TITRES_STAT!D1613</f>
        <v>0.45</v>
      </c>
      <c r="C1610" s="2">
        <f t="shared" si="225"/>
        <v>-1.9999999999999962E-2</v>
      </c>
      <c r="D1610" s="2">
        <f t="shared" si="226"/>
        <v>0</v>
      </c>
      <c r="E1610" s="2">
        <f t="shared" si="227"/>
        <v>1.9999999999999962E-2</v>
      </c>
      <c r="F1610" s="2">
        <f t="shared" si="224"/>
        <v>6.2739546865665007E-3</v>
      </c>
      <c r="G1610" s="2">
        <f t="shared" si="224"/>
        <v>7.507969037777497E-3</v>
      </c>
      <c r="H1610" s="2">
        <f t="shared" si="220"/>
        <v>0.83563939262377562</v>
      </c>
      <c r="I1610" s="2">
        <f t="shared" si="221"/>
        <v>45.523069290278876</v>
      </c>
    </row>
    <row r="1611" spans="1:9" ht="13.5" x14ac:dyDescent="0.25">
      <c r="A1611" s="3">
        <f>TITRES_STAT!B1614</f>
        <v>44657</v>
      </c>
      <c r="B1611" s="5">
        <f>TITRES_STAT!D1614</f>
        <v>0.46</v>
      </c>
      <c r="C1611" s="2">
        <f t="shared" si="225"/>
        <v>1.0000000000000009E-2</v>
      </c>
      <c r="D1611" s="2">
        <f t="shared" si="226"/>
        <v>1.0000000000000009E-2</v>
      </c>
      <c r="E1611" s="2">
        <f t="shared" si="227"/>
        <v>0</v>
      </c>
      <c r="F1611" s="2">
        <f t="shared" si="224"/>
        <v>6.54010078038318E-3</v>
      </c>
      <c r="G1611" s="2">
        <f t="shared" si="224"/>
        <v>6.9716855350791043E-3</v>
      </c>
      <c r="H1611" s="2">
        <f t="shared" si="220"/>
        <v>0.93809463256419989</v>
      </c>
      <c r="I1611" s="2">
        <f t="shared" si="221"/>
        <v>48.402932282158581</v>
      </c>
    </row>
    <row r="1612" spans="1:9" ht="13.5" x14ac:dyDescent="0.25">
      <c r="A1612" s="3">
        <f>TITRES_STAT!B1615</f>
        <v>44658</v>
      </c>
      <c r="B1612" s="5">
        <f>TITRES_STAT!D1615</f>
        <v>0.44</v>
      </c>
      <c r="C1612" s="2">
        <f t="shared" si="225"/>
        <v>-2.0000000000000018E-2</v>
      </c>
      <c r="D1612" s="2">
        <f t="shared" si="226"/>
        <v>0</v>
      </c>
      <c r="E1612" s="2">
        <f t="shared" si="227"/>
        <v>2.0000000000000018E-2</v>
      </c>
      <c r="F1612" s="2">
        <f t="shared" si="224"/>
        <v>6.0729507246415236E-3</v>
      </c>
      <c r="G1612" s="2">
        <f t="shared" si="224"/>
        <v>7.9022794254305969E-3</v>
      </c>
      <c r="H1612" s="2">
        <f t="shared" si="220"/>
        <v>0.76850619899594441</v>
      </c>
      <c r="I1612" s="2">
        <f t="shared" si="221"/>
        <v>43.455103489728103</v>
      </c>
    </row>
    <row r="1613" spans="1:9" ht="13.5" x14ac:dyDescent="0.25">
      <c r="A1613" s="3">
        <f>TITRES_STAT!B1616</f>
        <v>44659</v>
      </c>
      <c r="B1613" s="5">
        <f>TITRES_STAT!D1616</f>
        <v>0.43</v>
      </c>
      <c r="C1613" s="2">
        <f t="shared" si="225"/>
        <v>-1.0000000000000009E-2</v>
      </c>
      <c r="D1613" s="2">
        <f t="shared" si="226"/>
        <v>0</v>
      </c>
      <c r="E1613" s="2">
        <f t="shared" si="227"/>
        <v>1.0000000000000009E-2</v>
      </c>
      <c r="F1613" s="2">
        <f t="shared" ref="F1613:G1628" si="228">((F1612*13)+D1613)/14</f>
        <v>5.6391685300242718E-3</v>
      </c>
      <c r="G1613" s="2">
        <f t="shared" si="228"/>
        <v>8.0521166093284122E-3</v>
      </c>
      <c r="H1613" s="2">
        <f t="shared" si="220"/>
        <v>0.70033368909378069</v>
      </c>
      <c r="I1613" s="2">
        <f t="shared" si="221"/>
        <v>41.188014657701366</v>
      </c>
    </row>
    <row r="1614" spans="1:9" ht="13.5" x14ac:dyDescent="0.25">
      <c r="A1614" s="3">
        <f>TITRES_STAT!B1617</f>
        <v>44662</v>
      </c>
      <c r="B1614" s="5">
        <f>TITRES_STAT!D1617</f>
        <v>0.42</v>
      </c>
      <c r="C1614" s="2">
        <f t="shared" si="225"/>
        <v>-1.0000000000000009E-2</v>
      </c>
      <c r="D1614" s="2">
        <f t="shared" si="226"/>
        <v>0</v>
      </c>
      <c r="E1614" s="2">
        <f t="shared" si="227"/>
        <v>1.0000000000000009E-2</v>
      </c>
      <c r="F1614" s="2">
        <f t="shared" si="228"/>
        <v>5.2363707778796814E-3</v>
      </c>
      <c r="G1614" s="2">
        <f t="shared" si="228"/>
        <v>8.1912511372335267E-3</v>
      </c>
      <c r="H1614" s="2">
        <f t="shared" si="220"/>
        <v>0.63926385483136194</v>
      </c>
      <c r="I1614" s="2">
        <f t="shared" si="221"/>
        <v>38.997007891516382</v>
      </c>
    </row>
    <row r="1615" spans="1:9" ht="13.5" x14ac:dyDescent="0.25">
      <c r="A1615" s="3">
        <f>TITRES_STAT!B1618</f>
        <v>44663</v>
      </c>
      <c r="B1615" s="5">
        <f>TITRES_STAT!D1618</f>
        <v>0.43</v>
      </c>
      <c r="C1615" s="2">
        <f t="shared" si="225"/>
        <v>1.0000000000000009E-2</v>
      </c>
      <c r="D1615" s="2">
        <f t="shared" si="226"/>
        <v>1.0000000000000009E-2</v>
      </c>
      <c r="E1615" s="2">
        <f t="shared" si="227"/>
        <v>0</v>
      </c>
      <c r="F1615" s="2">
        <f t="shared" si="228"/>
        <v>5.576630008031133E-3</v>
      </c>
      <c r="G1615" s="2">
        <f t="shared" si="228"/>
        <v>7.6061617702882752E-3</v>
      </c>
      <c r="H1615" s="2">
        <f t="shared" si="220"/>
        <v>0.73317267978903078</v>
      </c>
      <c r="I1615" s="2">
        <f t="shared" si="221"/>
        <v>42.302344615671863</v>
      </c>
    </row>
    <row r="1616" spans="1:9" ht="13.5" x14ac:dyDescent="0.25">
      <c r="A1616" s="3">
        <f>TITRES_STAT!B1619</f>
        <v>44664</v>
      </c>
      <c r="B1616" s="5">
        <f>TITRES_STAT!D1619</f>
        <v>0.44</v>
      </c>
      <c r="C1616" s="2">
        <f t="shared" si="225"/>
        <v>1.0000000000000009E-2</v>
      </c>
      <c r="D1616" s="2">
        <f t="shared" si="226"/>
        <v>1.0000000000000009E-2</v>
      </c>
      <c r="E1616" s="2">
        <f t="shared" si="227"/>
        <v>0</v>
      </c>
      <c r="F1616" s="2">
        <f t="shared" si="228"/>
        <v>5.8925850074574805E-3</v>
      </c>
      <c r="G1616" s="2">
        <f t="shared" si="228"/>
        <v>7.0628645009819706E-3</v>
      </c>
      <c r="H1616" s="2">
        <f t="shared" si="220"/>
        <v>0.83430526051267406</v>
      </c>
      <c r="I1616" s="2">
        <f t="shared" si="221"/>
        <v>45.483446974332523</v>
      </c>
    </row>
    <row r="1617" spans="1:9" ht="13.5" x14ac:dyDescent="0.25">
      <c r="A1617" s="3">
        <f>TITRES_STAT!B1620</f>
        <v>44665</v>
      </c>
      <c r="B1617" s="5">
        <f>TITRES_STAT!D1620</f>
        <v>0.45</v>
      </c>
      <c r="C1617" s="2">
        <f t="shared" si="225"/>
        <v>1.0000000000000009E-2</v>
      </c>
      <c r="D1617" s="2">
        <f t="shared" si="226"/>
        <v>1.0000000000000009E-2</v>
      </c>
      <c r="E1617" s="2">
        <f t="shared" si="227"/>
        <v>0</v>
      </c>
      <c r="F1617" s="2">
        <f t="shared" si="228"/>
        <v>6.18597179263909E-3</v>
      </c>
      <c r="G1617" s="2">
        <f t="shared" si="228"/>
        <v>6.5583741794832586E-3</v>
      </c>
      <c r="H1617" s="2">
        <f t="shared" ref="H1617:H1680" si="229">F1617/G1617</f>
        <v>0.94321727052275162</v>
      </c>
      <c r="I1617" s="2">
        <f t="shared" ref="I1617:I1680" si="230">IF(G1617=0,100,100-(100/(1+H1617)))</f>
        <v>48.538950575969992</v>
      </c>
    </row>
    <row r="1618" spans="1:9" ht="13.5" x14ac:dyDescent="0.25">
      <c r="A1618" s="3">
        <f>TITRES_STAT!B1621</f>
        <v>44666</v>
      </c>
      <c r="B1618" s="5">
        <f>TITRES_STAT!D1621</f>
        <v>0.44</v>
      </c>
      <c r="C1618" s="2">
        <f t="shared" si="225"/>
        <v>-1.0000000000000009E-2</v>
      </c>
      <c r="D1618" s="2">
        <f t="shared" si="226"/>
        <v>0</v>
      </c>
      <c r="E1618" s="2">
        <f t="shared" si="227"/>
        <v>1.0000000000000009E-2</v>
      </c>
      <c r="F1618" s="2">
        <f t="shared" si="228"/>
        <v>5.7441166645934407E-3</v>
      </c>
      <c r="G1618" s="2">
        <f t="shared" si="228"/>
        <v>6.8042045952344549E-3</v>
      </c>
      <c r="H1618" s="2">
        <f t="shared" si="229"/>
        <v>0.84420105012958002</v>
      </c>
      <c r="I1618" s="2">
        <f t="shared" si="230"/>
        <v>45.775977086135129</v>
      </c>
    </row>
    <row r="1619" spans="1:9" ht="13.5" x14ac:dyDescent="0.25">
      <c r="A1619" s="3">
        <f>TITRES_STAT!B1622</f>
        <v>44669</v>
      </c>
      <c r="B1619" s="5">
        <f>TITRES_STAT!D1622</f>
        <v>0.43</v>
      </c>
      <c r="C1619" s="2">
        <f t="shared" si="225"/>
        <v>-1.0000000000000009E-2</v>
      </c>
      <c r="D1619" s="2">
        <f t="shared" si="226"/>
        <v>0</v>
      </c>
      <c r="E1619" s="2">
        <f t="shared" si="227"/>
        <v>1.0000000000000009E-2</v>
      </c>
      <c r="F1619" s="2">
        <f t="shared" si="228"/>
        <v>5.3338226171224809E-3</v>
      </c>
      <c r="G1619" s="2">
        <f t="shared" si="228"/>
        <v>7.0324756955748519E-3</v>
      </c>
      <c r="H1619" s="2">
        <f t="shared" si="229"/>
        <v>0.75845589064442276</v>
      </c>
      <c r="I1619" s="2">
        <f t="shared" si="230"/>
        <v>43.131925837870796</v>
      </c>
    </row>
    <row r="1620" spans="1:9" ht="13.5" x14ac:dyDescent="0.25">
      <c r="A1620" s="3">
        <f>TITRES_STAT!B1623</f>
        <v>44670</v>
      </c>
      <c r="B1620" s="5">
        <f>TITRES_STAT!D1623</f>
        <v>0.43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4.9528352873280182E-3</v>
      </c>
      <c r="G1620" s="2">
        <f t="shared" si="228"/>
        <v>6.5301560030337907E-3</v>
      </c>
      <c r="H1620" s="2">
        <f t="shared" si="229"/>
        <v>0.75845589064442287</v>
      </c>
      <c r="I1620" s="2">
        <f t="shared" si="230"/>
        <v>43.131925837870796</v>
      </c>
    </row>
    <row r="1621" spans="1:9" ht="13.5" x14ac:dyDescent="0.25">
      <c r="A1621" s="3">
        <f>TITRES_STAT!B1624</f>
        <v>44671</v>
      </c>
      <c r="B1621" s="5">
        <f>TITRES_STAT!D1624</f>
        <v>0.42</v>
      </c>
      <c r="C1621" s="2">
        <f t="shared" si="225"/>
        <v>-1.0000000000000009E-2</v>
      </c>
      <c r="D1621" s="2">
        <f t="shared" si="226"/>
        <v>0</v>
      </c>
      <c r="E1621" s="2">
        <f t="shared" si="227"/>
        <v>1.0000000000000009E-2</v>
      </c>
      <c r="F1621" s="2">
        <f t="shared" si="228"/>
        <v>4.5990613382331591E-3</v>
      </c>
      <c r="G1621" s="2">
        <f t="shared" si="228"/>
        <v>6.778002002817092E-3</v>
      </c>
      <c r="H1621" s="2">
        <f t="shared" si="229"/>
        <v>0.67852758620042963</v>
      </c>
      <c r="I1621" s="2">
        <f t="shared" si="230"/>
        <v>40.423975857100274</v>
      </c>
    </row>
    <row r="1622" spans="1:9" ht="13.5" x14ac:dyDescent="0.25">
      <c r="A1622" s="3">
        <f>TITRES_STAT!B1625</f>
        <v>44672</v>
      </c>
      <c r="B1622" s="5">
        <f>TITRES_STAT!D1625</f>
        <v>0.41</v>
      </c>
      <c r="C1622" s="2">
        <f t="shared" si="225"/>
        <v>-1.0000000000000009E-2</v>
      </c>
      <c r="D1622" s="2">
        <f t="shared" si="226"/>
        <v>0</v>
      </c>
      <c r="E1622" s="2">
        <f t="shared" si="227"/>
        <v>1.0000000000000009E-2</v>
      </c>
      <c r="F1622" s="2">
        <f t="shared" si="228"/>
        <v>4.2705569569307907E-3</v>
      </c>
      <c r="G1622" s="2">
        <f t="shared" si="228"/>
        <v>7.0081447169015858E-3</v>
      </c>
      <c r="H1622" s="2">
        <f t="shared" si="229"/>
        <v>0.60937054376623556</v>
      </c>
      <c r="I1622" s="2">
        <f t="shared" si="230"/>
        <v>37.86390561990725</v>
      </c>
    </row>
    <row r="1623" spans="1:9" ht="13.5" x14ac:dyDescent="0.25">
      <c r="A1623" s="3">
        <f>TITRES_STAT!B1626</f>
        <v>44673</v>
      </c>
      <c r="B1623" s="5">
        <f>TITRES_STAT!D1626</f>
        <v>0.42</v>
      </c>
      <c r="C1623" s="2">
        <f t="shared" si="225"/>
        <v>1.0000000000000009E-2</v>
      </c>
      <c r="D1623" s="2">
        <f t="shared" si="226"/>
        <v>1.0000000000000009E-2</v>
      </c>
      <c r="E1623" s="2">
        <f t="shared" si="227"/>
        <v>0</v>
      </c>
      <c r="F1623" s="2">
        <f t="shared" si="228"/>
        <v>4.6798028885785921E-3</v>
      </c>
      <c r="G1623" s="2">
        <f t="shared" si="228"/>
        <v>6.5075629514086148E-3</v>
      </c>
      <c r="H1623" s="2">
        <f t="shared" si="229"/>
        <v>0.71913294170525244</v>
      </c>
      <c r="I1623" s="2">
        <f t="shared" si="230"/>
        <v>41.831141982069518</v>
      </c>
    </row>
    <row r="1624" spans="1:9" ht="13.5" x14ac:dyDescent="0.25">
      <c r="A1624" s="3">
        <f>TITRES_STAT!B1627</f>
        <v>44676</v>
      </c>
      <c r="B1624" s="5">
        <f>TITRES_STAT!D1627</f>
        <v>0.42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4.3455312536801209E-3</v>
      </c>
      <c r="G1624" s="2">
        <f t="shared" si="228"/>
        <v>6.0427370263079995E-3</v>
      </c>
      <c r="H1624" s="2">
        <f t="shared" si="229"/>
        <v>0.71913294170525244</v>
      </c>
      <c r="I1624" s="2">
        <f t="shared" si="230"/>
        <v>41.831141982069518</v>
      </c>
    </row>
    <row r="1625" spans="1:9" ht="13.5" x14ac:dyDescent="0.25">
      <c r="A1625" s="3">
        <f>TITRES_STAT!B1628</f>
        <v>44677</v>
      </c>
      <c r="B1625" s="5">
        <f>TITRES_STAT!D1628</f>
        <v>0.41</v>
      </c>
      <c r="C1625" s="2">
        <f t="shared" si="225"/>
        <v>-1.0000000000000009E-2</v>
      </c>
      <c r="D1625" s="2">
        <f t="shared" si="226"/>
        <v>0</v>
      </c>
      <c r="E1625" s="2">
        <f t="shared" si="227"/>
        <v>1.0000000000000009E-2</v>
      </c>
      <c r="F1625" s="2">
        <f t="shared" si="228"/>
        <v>4.0351361641315408E-3</v>
      </c>
      <c r="G1625" s="2">
        <f t="shared" si="228"/>
        <v>6.3253986672860002E-3</v>
      </c>
      <c r="H1625" s="2">
        <f t="shared" si="229"/>
        <v>0.63792598322705751</v>
      </c>
      <c r="I1625" s="2">
        <f t="shared" si="230"/>
        <v>38.947180138763635</v>
      </c>
    </row>
    <row r="1626" spans="1:9" ht="13.5" x14ac:dyDescent="0.25">
      <c r="A1626" s="3">
        <f>TITRES_STAT!B1629</f>
        <v>44678</v>
      </c>
      <c r="B1626" s="5">
        <f>TITRES_STAT!D1629</f>
        <v>0.4</v>
      </c>
      <c r="C1626" s="2">
        <f t="shared" si="225"/>
        <v>-9.9999999999999534E-3</v>
      </c>
      <c r="D1626" s="2">
        <f t="shared" si="226"/>
        <v>0</v>
      </c>
      <c r="E1626" s="2">
        <f t="shared" si="227"/>
        <v>9.9999999999999534E-3</v>
      </c>
      <c r="F1626" s="2">
        <f t="shared" si="228"/>
        <v>3.7469121524078591E-3</v>
      </c>
      <c r="G1626" s="2">
        <f t="shared" si="228"/>
        <v>6.5878701910512824E-3</v>
      </c>
      <c r="H1626" s="2">
        <f t="shared" si="229"/>
        <v>0.56875925659517779</v>
      </c>
      <c r="I1626" s="2">
        <f t="shared" si="230"/>
        <v>36.255356212501859</v>
      </c>
    </row>
    <row r="1627" spans="1:9" ht="13.5" x14ac:dyDescent="0.25">
      <c r="A1627" s="3">
        <f>TITRES_STAT!B1630</f>
        <v>44679</v>
      </c>
      <c r="B1627" s="5">
        <f>TITRES_STAT!D1630</f>
        <v>0.4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3.4792755700930118E-3</v>
      </c>
      <c r="G1627" s="2">
        <f t="shared" si="228"/>
        <v>6.1173080345476192E-3</v>
      </c>
      <c r="H1627" s="2">
        <f t="shared" si="229"/>
        <v>0.56875925659517779</v>
      </c>
      <c r="I1627" s="2">
        <f t="shared" si="230"/>
        <v>36.255356212501859</v>
      </c>
    </row>
    <row r="1628" spans="1:9" ht="13.5" x14ac:dyDescent="0.25">
      <c r="A1628" s="3">
        <f>TITRES_STAT!B1631</f>
        <v>44680</v>
      </c>
      <c r="B1628" s="5">
        <f>TITRES_STAT!D1631</f>
        <v>0.39</v>
      </c>
      <c r="C1628" s="2">
        <f t="shared" si="225"/>
        <v>-1.0000000000000009E-2</v>
      </c>
      <c r="D1628" s="2">
        <f t="shared" si="226"/>
        <v>0</v>
      </c>
      <c r="E1628" s="2">
        <f t="shared" si="227"/>
        <v>1.0000000000000009E-2</v>
      </c>
      <c r="F1628" s="2">
        <f t="shared" si="228"/>
        <v>3.2307558865149397E-3</v>
      </c>
      <c r="G1628" s="2">
        <f t="shared" si="228"/>
        <v>6.3946431749370754E-3</v>
      </c>
      <c r="H1628" s="2">
        <f t="shared" si="229"/>
        <v>0.50522848548882959</v>
      </c>
      <c r="I1628" s="2">
        <f t="shared" si="230"/>
        <v>33.564903292721993</v>
      </c>
    </row>
    <row r="1629" spans="1:9" ht="13.5" x14ac:dyDescent="0.25">
      <c r="A1629" s="3">
        <f>TITRES_STAT!B1632</f>
        <v>44685</v>
      </c>
      <c r="B1629" s="5">
        <f>TITRES_STAT!D1632</f>
        <v>0.39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2.9999876089067297E-3</v>
      </c>
      <c r="G1629" s="2">
        <f t="shared" si="231"/>
        <v>5.9378829481558561E-3</v>
      </c>
      <c r="H1629" s="2">
        <f t="shared" si="229"/>
        <v>0.50522848548882959</v>
      </c>
      <c r="I1629" s="2">
        <f t="shared" si="230"/>
        <v>33.564903292721993</v>
      </c>
    </row>
    <row r="1630" spans="1:9" ht="13.5" x14ac:dyDescent="0.25">
      <c r="A1630" s="3">
        <f>TITRES_STAT!B1633</f>
        <v>44686</v>
      </c>
      <c r="B1630" s="5">
        <f>TITRES_STAT!D1633</f>
        <v>0.38</v>
      </c>
      <c r="C1630" s="2">
        <f t="shared" si="225"/>
        <v>-1.0000000000000009E-2</v>
      </c>
      <c r="D1630" s="2">
        <f t="shared" si="226"/>
        <v>0</v>
      </c>
      <c r="E1630" s="2">
        <f t="shared" si="227"/>
        <v>1.0000000000000009E-2</v>
      </c>
      <c r="F1630" s="2">
        <f t="shared" si="231"/>
        <v>2.7857027796991058E-3</v>
      </c>
      <c r="G1630" s="2">
        <f t="shared" si="231"/>
        <v>6.2280341661447242E-3</v>
      </c>
      <c r="H1630" s="2">
        <f t="shared" si="229"/>
        <v>0.44728444086611535</v>
      </c>
      <c r="I1630" s="2">
        <f t="shared" si="230"/>
        <v>30.905081837157155</v>
      </c>
    </row>
    <row r="1631" spans="1:9" ht="13.5" x14ac:dyDescent="0.25">
      <c r="A1631" s="3">
        <f>TITRES_STAT!B1634</f>
        <v>44687</v>
      </c>
      <c r="B1631" s="5">
        <f>TITRES_STAT!D1634</f>
        <v>0.39</v>
      </c>
      <c r="C1631" s="2">
        <f t="shared" si="225"/>
        <v>1.0000000000000009E-2</v>
      </c>
      <c r="D1631" s="2">
        <f t="shared" si="226"/>
        <v>1.0000000000000009E-2</v>
      </c>
      <c r="E1631" s="2">
        <f t="shared" si="227"/>
        <v>0</v>
      </c>
      <c r="F1631" s="2">
        <f t="shared" si="231"/>
        <v>3.3010097240063134E-3</v>
      </c>
      <c r="G1631" s="2">
        <f t="shared" si="231"/>
        <v>5.7831745828486724E-3</v>
      </c>
      <c r="H1631" s="2">
        <f t="shared" si="229"/>
        <v>0.57079544750321265</v>
      </c>
      <c r="I1631" s="2">
        <f t="shared" si="230"/>
        <v>36.337987126872243</v>
      </c>
    </row>
    <row r="1632" spans="1:9" ht="13.5" x14ac:dyDescent="0.25">
      <c r="A1632" s="3">
        <f>TITRES_STAT!B1635</f>
        <v>44690</v>
      </c>
      <c r="B1632" s="5">
        <f>TITRES_STAT!D1635</f>
        <v>0.38</v>
      </c>
      <c r="C1632" s="2">
        <f t="shared" si="225"/>
        <v>-1.0000000000000009E-2</v>
      </c>
      <c r="D1632" s="2">
        <f t="shared" si="226"/>
        <v>0</v>
      </c>
      <c r="E1632" s="2">
        <f t="shared" si="227"/>
        <v>1.0000000000000009E-2</v>
      </c>
      <c r="F1632" s="2">
        <f t="shared" si="231"/>
        <v>3.0652233151487194E-3</v>
      </c>
      <c r="G1632" s="2">
        <f t="shared" si="231"/>
        <v>6.0843763983594815E-3</v>
      </c>
      <c r="H1632" s="2">
        <f t="shared" si="229"/>
        <v>0.50378594525729692</v>
      </c>
      <c r="I1632" s="2">
        <f t="shared" si="230"/>
        <v>33.501173943416489</v>
      </c>
    </row>
    <row r="1633" spans="1:9" ht="13.5" x14ac:dyDescent="0.25">
      <c r="A1633" s="3">
        <f>TITRES_STAT!B1636</f>
        <v>44691</v>
      </c>
      <c r="B1633" s="5">
        <f>TITRES_STAT!D1636</f>
        <v>0.39</v>
      </c>
      <c r="C1633" s="2">
        <f t="shared" si="225"/>
        <v>1.0000000000000009E-2</v>
      </c>
      <c r="D1633" s="2">
        <f t="shared" si="226"/>
        <v>1.0000000000000009E-2</v>
      </c>
      <c r="E1633" s="2">
        <f t="shared" si="227"/>
        <v>0</v>
      </c>
      <c r="F1633" s="2">
        <f t="shared" si="231"/>
        <v>3.5605645069238115E-3</v>
      </c>
      <c r="G1633" s="2">
        <f t="shared" si="231"/>
        <v>5.649778084190947E-3</v>
      </c>
      <c r="H1633" s="2">
        <f t="shared" si="229"/>
        <v>0.63021316127210103</v>
      </c>
      <c r="I1633" s="2">
        <f t="shared" si="230"/>
        <v>38.658328631105391</v>
      </c>
    </row>
    <row r="1634" spans="1:9" ht="13.5" x14ac:dyDescent="0.25">
      <c r="A1634" s="3">
        <f>TITRES_STAT!B1637</f>
        <v>44692</v>
      </c>
      <c r="B1634" s="5">
        <f>TITRES_STAT!D1637</f>
        <v>0.4</v>
      </c>
      <c r="C1634" s="2">
        <f t="shared" si="225"/>
        <v>1.0000000000000009E-2</v>
      </c>
      <c r="D1634" s="2">
        <f t="shared" si="226"/>
        <v>1.0000000000000009E-2</v>
      </c>
      <c r="E1634" s="2">
        <f t="shared" si="227"/>
        <v>0</v>
      </c>
      <c r="F1634" s="2">
        <f t="shared" si="231"/>
        <v>4.0205241850006833E-3</v>
      </c>
      <c r="G1634" s="2">
        <f t="shared" si="231"/>
        <v>5.2462225067487368E-3</v>
      </c>
      <c r="H1634" s="2">
        <f t="shared" si="229"/>
        <v>0.76636554774958243</v>
      </c>
      <c r="I1634" s="2">
        <f t="shared" si="230"/>
        <v>43.386576958883829</v>
      </c>
    </row>
    <row r="1635" spans="1:9" ht="13.5" x14ac:dyDescent="0.25">
      <c r="A1635" s="3">
        <f>TITRES_STAT!B1638</f>
        <v>44693</v>
      </c>
      <c r="B1635" s="5">
        <f>TITRES_STAT!D1638</f>
        <v>0.41</v>
      </c>
      <c r="C1635" s="2">
        <f t="shared" si="225"/>
        <v>9.9999999999999534E-3</v>
      </c>
      <c r="D1635" s="2">
        <f t="shared" si="226"/>
        <v>9.9999999999999534E-3</v>
      </c>
      <c r="E1635" s="2">
        <f t="shared" si="227"/>
        <v>0</v>
      </c>
      <c r="F1635" s="2">
        <f t="shared" si="231"/>
        <v>4.4476296003577737E-3</v>
      </c>
      <c r="G1635" s="2">
        <f t="shared" si="231"/>
        <v>4.8714923276952562E-3</v>
      </c>
      <c r="H1635" s="2">
        <f t="shared" si="229"/>
        <v>0.91299119472533063</v>
      </c>
      <c r="I1635" s="2">
        <f t="shared" si="230"/>
        <v>47.72584407302611</v>
      </c>
    </row>
    <row r="1636" spans="1:9" ht="13.5" x14ac:dyDescent="0.25">
      <c r="A1636" s="3">
        <f>TITRES_STAT!B1639</f>
        <v>44694</v>
      </c>
      <c r="B1636" s="5">
        <f>TITRES_STAT!D1639</f>
        <v>0.42</v>
      </c>
      <c r="C1636" s="2">
        <f t="shared" si="225"/>
        <v>1.0000000000000009E-2</v>
      </c>
      <c r="D1636" s="2">
        <f t="shared" si="226"/>
        <v>1.0000000000000009E-2</v>
      </c>
      <c r="E1636" s="2">
        <f t="shared" si="227"/>
        <v>0</v>
      </c>
      <c r="F1636" s="2">
        <f t="shared" si="231"/>
        <v>4.8442274860465056E-3</v>
      </c>
      <c r="G1636" s="2">
        <f t="shared" si="231"/>
        <v>4.5235285900027383E-3</v>
      </c>
      <c r="H1636" s="2">
        <f t="shared" si="229"/>
        <v>1.0708957376222912</v>
      </c>
      <c r="I1636" s="2">
        <f t="shared" si="230"/>
        <v>51.711716730454299</v>
      </c>
    </row>
    <row r="1637" spans="1:9" ht="13.5" x14ac:dyDescent="0.25">
      <c r="A1637" s="3">
        <f>TITRES_STAT!B1640</f>
        <v>44697</v>
      </c>
      <c r="B1637" s="5">
        <f>TITRES_STAT!D1640</f>
        <v>0.43</v>
      </c>
      <c r="C1637" s="2">
        <f t="shared" si="225"/>
        <v>1.0000000000000009E-2</v>
      </c>
      <c r="D1637" s="2">
        <f t="shared" si="226"/>
        <v>1.0000000000000009E-2</v>
      </c>
      <c r="E1637" s="2">
        <f t="shared" si="227"/>
        <v>0</v>
      </c>
      <c r="F1637" s="2">
        <f t="shared" si="231"/>
        <v>5.212496951328899E-3</v>
      </c>
      <c r="G1637" s="2">
        <f t="shared" si="231"/>
        <v>4.2004194050025432E-3</v>
      </c>
      <c r="H1637" s="2">
        <f t="shared" si="229"/>
        <v>1.240946783819018</v>
      </c>
      <c r="I1637" s="2">
        <f t="shared" si="230"/>
        <v>55.376004141615461</v>
      </c>
    </row>
    <row r="1638" spans="1:9" ht="13.5" x14ac:dyDescent="0.25">
      <c r="A1638" s="3">
        <f>TITRES_STAT!B1641</f>
        <v>44698</v>
      </c>
      <c r="B1638" s="5">
        <f>TITRES_STAT!D1641</f>
        <v>0.44</v>
      </c>
      <c r="C1638" s="2">
        <f t="shared" si="225"/>
        <v>1.0000000000000009E-2</v>
      </c>
      <c r="D1638" s="2">
        <f t="shared" si="226"/>
        <v>1.0000000000000009E-2</v>
      </c>
      <c r="E1638" s="2">
        <f t="shared" si="227"/>
        <v>0</v>
      </c>
      <c r="F1638" s="2">
        <f t="shared" si="231"/>
        <v>5.554461454805407E-3</v>
      </c>
      <c r="G1638" s="2">
        <f t="shared" si="231"/>
        <v>3.9003894475023618E-3</v>
      </c>
      <c r="H1638" s="2">
        <f t="shared" si="229"/>
        <v>1.4240786797231852</v>
      </c>
      <c r="I1638" s="2">
        <f t="shared" si="230"/>
        <v>58.747213596458266</v>
      </c>
    </row>
    <row r="1639" spans="1:9" ht="13.5" x14ac:dyDescent="0.25">
      <c r="A1639" s="3">
        <f>TITRES_STAT!B1642</f>
        <v>44699</v>
      </c>
      <c r="B1639" s="5">
        <f>TITRES_STAT!D1642</f>
        <v>0.45</v>
      </c>
      <c r="C1639" s="2">
        <f t="shared" si="225"/>
        <v>1.0000000000000009E-2</v>
      </c>
      <c r="D1639" s="2">
        <f t="shared" si="226"/>
        <v>1.0000000000000009E-2</v>
      </c>
      <c r="E1639" s="2">
        <f t="shared" si="227"/>
        <v>0</v>
      </c>
      <c r="F1639" s="2">
        <f t="shared" si="231"/>
        <v>5.871999922319307E-3</v>
      </c>
      <c r="G1639" s="2">
        <f t="shared" si="231"/>
        <v>3.621790201252193E-3</v>
      </c>
      <c r="H1639" s="2">
        <f t="shared" si="229"/>
        <v>1.6212976445430576</v>
      </c>
      <c r="I1639" s="2">
        <f t="shared" si="230"/>
        <v>61.850955686708396</v>
      </c>
    </row>
    <row r="1640" spans="1:9" ht="13.5" x14ac:dyDescent="0.25">
      <c r="A1640" s="3">
        <f>TITRES_STAT!B1643</f>
        <v>44700</v>
      </c>
      <c r="B1640" s="5">
        <f>TITRES_STAT!D1643</f>
        <v>0.47</v>
      </c>
      <c r="C1640" s="2">
        <f t="shared" si="225"/>
        <v>1.9999999999999962E-2</v>
      </c>
      <c r="D1640" s="2">
        <f t="shared" si="226"/>
        <v>1.9999999999999962E-2</v>
      </c>
      <c r="E1640" s="2">
        <f t="shared" si="227"/>
        <v>0</v>
      </c>
      <c r="F1640" s="2">
        <f t="shared" si="231"/>
        <v>6.8811427850107828E-3</v>
      </c>
      <c r="G1640" s="2">
        <f t="shared" si="231"/>
        <v>3.3630909011627508E-3</v>
      </c>
      <c r="H1640" s="2">
        <f t="shared" si="229"/>
        <v>2.0460769533858585</v>
      </c>
      <c r="I1640" s="2">
        <f t="shared" si="230"/>
        <v>67.170888480395973</v>
      </c>
    </row>
    <row r="1641" spans="1:9" ht="13.5" x14ac:dyDescent="0.25">
      <c r="A1641" s="3">
        <f>TITRES_STAT!B1644</f>
        <v>44701</v>
      </c>
      <c r="B1641" s="5">
        <f>TITRES_STAT!D1644</f>
        <v>0.49</v>
      </c>
      <c r="C1641" s="2">
        <f t="shared" si="225"/>
        <v>2.0000000000000018E-2</v>
      </c>
      <c r="D1641" s="2">
        <f t="shared" si="226"/>
        <v>2.0000000000000018E-2</v>
      </c>
      <c r="E1641" s="2">
        <f t="shared" si="227"/>
        <v>0</v>
      </c>
      <c r="F1641" s="2">
        <f t="shared" si="231"/>
        <v>7.8182040146528714E-3</v>
      </c>
      <c r="G1641" s="2">
        <f t="shared" si="231"/>
        <v>3.1228701225082685E-3</v>
      </c>
      <c r="H1641" s="2">
        <f t="shared" si="229"/>
        <v>2.5035315936781073</v>
      </c>
      <c r="I1641" s="2">
        <f t="shared" si="230"/>
        <v>71.45737170447002</v>
      </c>
    </row>
    <row r="1642" spans="1:9" ht="13.5" x14ac:dyDescent="0.25">
      <c r="A1642" s="3">
        <f>TITRES_STAT!B1645</f>
        <v>44704</v>
      </c>
      <c r="B1642" s="5">
        <f>TITRES_STAT!D1645</f>
        <v>0.51</v>
      </c>
      <c r="C1642" s="2">
        <f t="shared" si="225"/>
        <v>2.0000000000000018E-2</v>
      </c>
      <c r="D1642" s="2">
        <f t="shared" si="226"/>
        <v>2.0000000000000018E-2</v>
      </c>
      <c r="E1642" s="2">
        <f t="shared" si="227"/>
        <v>0</v>
      </c>
      <c r="F1642" s="2">
        <f t="shared" si="231"/>
        <v>8.688332299320525E-3</v>
      </c>
      <c r="G1642" s="2">
        <f t="shared" si="231"/>
        <v>2.8998079709005348E-3</v>
      </c>
      <c r="H1642" s="2">
        <f t="shared" si="229"/>
        <v>2.9961750524543751</v>
      </c>
      <c r="I1642" s="2">
        <f t="shared" si="230"/>
        <v>74.97607119623504</v>
      </c>
    </row>
    <row r="1643" spans="1:9" ht="13.5" x14ac:dyDescent="0.25">
      <c r="A1643" s="3">
        <f>TITRES_STAT!B1646</f>
        <v>44705</v>
      </c>
      <c r="B1643" s="5">
        <f>TITRES_STAT!D1646</f>
        <v>0.53</v>
      </c>
      <c r="C1643" s="2">
        <f t="shared" si="225"/>
        <v>2.0000000000000018E-2</v>
      </c>
      <c r="D1643" s="2">
        <f t="shared" si="226"/>
        <v>2.0000000000000018E-2</v>
      </c>
      <c r="E1643" s="2">
        <f t="shared" si="227"/>
        <v>0</v>
      </c>
      <c r="F1643" s="2">
        <f t="shared" si="231"/>
        <v>9.4963085636547741E-3</v>
      </c>
      <c r="G1643" s="2">
        <f t="shared" si="231"/>
        <v>2.6926788301219252E-3</v>
      </c>
      <c r="H1643" s="2">
        <f t="shared" si="229"/>
        <v>3.5267141619057401</v>
      </c>
      <c r="I1643" s="2">
        <f t="shared" si="230"/>
        <v>77.908921035583973</v>
      </c>
    </row>
    <row r="1644" spans="1:9" ht="13.5" x14ac:dyDescent="0.25">
      <c r="A1644" s="3">
        <f>TITRES_STAT!B1647</f>
        <v>44706</v>
      </c>
      <c r="B1644" s="5">
        <f>TITRES_STAT!D1647</f>
        <v>0.55000000000000004</v>
      </c>
      <c r="C1644" s="2">
        <f t="shared" si="225"/>
        <v>2.0000000000000018E-2</v>
      </c>
      <c r="D1644" s="2">
        <f t="shared" si="226"/>
        <v>2.0000000000000018E-2</v>
      </c>
      <c r="E1644" s="2">
        <f t="shared" si="227"/>
        <v>0</v>
      </c>
      <c r="F1644" s="2">
        <f t="shared" si="231"/>
        <v>1.0246572237679432E-2</v>
      </c>
      <c r="G1644" s="2">
        <f t="shared" si="231"/>
        <v>2.5003446279703591E-3</v>
      </c>
      <c r="H1644" s="2">
        <f t="shared" si="229"/>
        <v>4.0980639720841321</v>
      </c>
      <c r="I1644" s="2">
        <f t="shared" si="230"/>
        <v>80.384710637689551</v>
      </c>
    </row>
    <row r="1645" spans="1:9" ht="13.5" x14ac:dyDescent="0.25">
      <c r="A1645" s="3">
        <f>TITRES_STAT!B1648</f>
        <v>44707</v>
      </c>
      <c r="B1645" s="5">
        <f>TITRES_STAT!D1648</f>
        <v>0.56999999999999995</v>
      </c>
      <c r="C1645" s="2">
        <f t="shared" si="225"/>
        <v>1.9999999999999907E-2</v>
      </c>
      <c r="D1645" s="2">
        <f t="shared" si="226"/>
        <v>1.9999999999999907E-2</v>
      </c>
      <c r="E1645" s="2">
        <f t="shared" si="227"/>
        <v>0</v>
      </c>
      <c r="F1645" s="2">
        <f t="shared" ref="F1645:G1660" si="232">((F1644*13)+D1645)/14</f>
        <v>1.0943245649273752E-2</v>
      </c>
      <c r="G1645" s="2">
        <f t="shared" si="232"/>
        <v>2.3217485831153331E-3</v>
      </c>
      <c r="H1645" s="2">
        <f t="shared" si="229"/>
        <v>4.7133637676608604</v>
      </c>
      <c r="I1645" s="2">
        <f t="shared" si="230"/>
        <v>82.497176082848725</v>
      </c>
    </row>
    <row r="1646" spans="1:9" ht="13.5" x14ac:dyDescent="0.25">
      <c r="A1646" s="3">
        <f>TITRES_STAT!B1649</f>
        <v>44708</v>
      </c>
      <c r="B1646" s="5">
        <f>TITRES_STAT!D1649</f>
        <v>0.59</v>
      </c>
      <c r="C1646" s="2">
        <f t="shared" si="225"/>
        <v>2.0000000000000018E-2</v>
      </c>
      <c r="D1646" s="2">
        <f t="shared" si="226"/>
        <v>2.0000000000000018E-2</v>
      </c>
      <c r="E1646" s="2">
        <f t="shared" si="227"/>
        <v>0</v>
      </c>
      <c r="F1646" s="2">
        <f t="shared" si="232"/>
        <v>1.1590156674325627E-2</v>
      </c>
      <c r="G1646" s="2">
        <f t="shared" si="232"/>
        <v>2.1559093986070949E-3</v>
      </c>
      <c r="H1646" s="2">
        <f t="shared" si="229"/>
        <v>5.375994316743494</v>
      </c>
      <c r="I1646" s="2">
        <f t="shared" si="230"/>
        <v>84.316171716559111</v>
      </c>
    </row>
    <row r="1647" spans="1:9" ht="13.5" x14ac:dyDescent="0.25">
      <c r="A1647" s="3">
        <f>TITRES_STAT!B1650</f>
        <v>44711</v>
      </c>
      <c r="B1647" s="5">
        <f>TITRES_STAT!D1650</f>
        <v>0.61</v>
      </c>
      <c r="C1647" s="2">
        <f t="shared" si="225"/>
        <v>2.0000000000000018E-2</v>
      </c>
      <c r="D1647" s="2">
        <f t="shared" si="226"/>
        <v>2.0000000000000018E-2</v>
      </c>
      <c r="E1647" s="2">
        <f t="shared" si="227"/>
        <v>0</v>
      </c>
      <c r="F1647" s="2">
        <f t="shared" si="232"/>
        <v>1.2190859769016654E-2</v>
      </c>
      <c r="G1647" s="2">
        <f t="shared" si="232"/>
        <v>2.0019158701351596E-3</v>
      </c>
      <c r="H1647" s="2">
        <f t="shared" si="229"/>
        <v>6.0895964465247916</v>
      </c>
      <c r="I1647" s="2">
        <f t="shared" si="230"/>
        <v>85.894824796548406</v>
      </c>
    </row>
    <row r="1648" spans="1:9" ht="13.5" x14ac:dyDescent="0.25">
      <c r="A1648" s="3">
        <f>TITRES_STAT!B1651</f>
        <v>44712</v>
      </c>
      <c r="B1648" s="5">
        <f>TITRES_STAT!D1651</f>
        <v>0.63</v>
      </c>
      <c r="C1648" s="2">
        <f t="shared" si="225"/>
        <v>2.0000000000000018E-2</v>
      </c>
      <c r="D1648" s="2">
        <f t="shared" si="226"/>
        <v>2.0000000000000018E-2</v>
      </c>
      <c r="E1648" s="2">
        <f t="shared" si="227"/>
        <v>0</v>
      </c>
      <c r="F1648" s="2">
        <f t="shared" si="232"/>
        <v>1.2748655499801181E-2</v>
      </c>
      <c r="G1648" s="2">
        <f t="shared" si="232"/>
        <v>1.8589218794112198E-3</v>
      </c>
      <c r="H1648" s="2">
        <f t="shared" si="229"/>
        <v>6.8580910478277275</v>
      </c>
      <c r="I1648" s="2">
        <f t="shared" si="230"/>
        <v>87.274262999581339</v>
      </c>
    </row>
    <row r="1649" spans="1:9" ht="13.5" x14ac:dyDescent="0.25">
      <c r="A1649" s="3">
        <f>TITRES_STAT!B1652</f>
        <v>44713</v>
      </c>
      <c r="B1649" s="5">
        <f>TITRES_STAT!D1652</f>
        <v>0.65</v>
      </c>
      <c r="C1649" s="2">
        <f t="shared" si="225"/>
        <v>2.0000000000000018E-2</v>
      </c>
      <c r="D1649" s="2">
        <f t="shared" si="226"/>
        <v>2.0000000000000018E-2</v>
      </c>
      <c r="E1649" s="2">
        <f t="shared" si="227"/>
        <v>0</v>
      </c>
      <c r="F1649" s="2">
        <f t="shared" si="232"/>
        <v>1.3266608678386813E-2</v>
      </c>
      <c r="G1649" s="2">
        <f t="shared" si="232"/>
        <v>1.7261417451675614E-3</v>
      </c>
      <c r="H1649" s="2">
        <f t="shared" si="229"/>
        <v>7.6857006184616585</v>
      </c>
      <c r="I1649" s="2">
        <f t="shared" si="230"/>
        <v>88.486823988907972</v>
      </c>
    </row>
    <row r="1650" spans="1:9" ht="13.5" x14ac:dyDescent="0.25">
      <c r="A1650" s="3">
        <f>TITRES_STAT!B1653</f>
        <v>44714</v>
      </c>
      <c r="B1650" s="5">
        <f>TITRES_STAT!D1653</f>
        <v>0.64</v>
      </c>
      <c r="C1650" s="2">
        <f t="shared" si="225"/>
        <v>-1.0000000000000009E-2</v>
      </c>
      <c r="D1650" s="2">
        <f t="shared" si="226"/>
        <v>0</v>
      </c>
      <c r="E1650" s="2">
        <f t="shared" si="227"/>
        <v>1.0000000000000009E-2</v>
      </c>
      <c r="F1650" s="2">
        <f t="shared" si="232"/>
        <v>1.2318993772787754E-2</v>
      </c>
      <c r="G1650" s="2">
        <f t="shared" si="232"/>
        <v>2.3171316205127363E-3</v>
      </c>
      <c r="H1650" s="2">
        <f t="shared" si="229"/>
        <v>5.3164842530877898</v>
      </c>
      <c r="I1650" s="2">
        <f t="shared" si="230"/>
        <v>84.168408248446852</v>
      </c>
    </row>
    <row r="1651" spans="1:9" ht="13.5" x14ac:dyDescent="0.25">
      <c r="A1651" s="3">
        <f>TITRES_STAT!B1654</f>
        <v>44715</v>
      </c>
      <c r="B1651" s="5">
        <f>TITRES_STAT!D1654</f>
        <v>0.62</v>
      </c>
      <c r="C1651" s="2">
        <f t="shared" si="225"/>
        <v>-2.0000000000000018E-2</v>
      </c>
      <c r="D1651" s="2">
        <f t="shared" si="226"/>
        <v>0</v>
      </c>
      <c r="E1651" s="2">
        <f t="shared" si="227"/>
        <v>2.0000000000000018E-2</v>
      </c>
      <c r="F1651" s="2">
        <f t="shared" si="232"/>
        <v>1.1439065646160058E-2</v>
      </c>
      <c r="G1651" s="2">
        <f t="shared" si="232"/>
        <v>3.5801936476189708E-3</v>
      </c>
      <c r="H1651" s="2">
        <f t="shared" si="229"/>
        <v>3.1950969059362686</v>
      </c>
      <c r="I1651" s="2">
        <f t="shared" si="230"/>
        <v>76.162648386382898</v>
      </c>
    </row>
    <row r="1652" spans="1:9" ht="13.5" x14ac:dyDescent="0.25">
      <c r="A1652" s="3">
        <f>TITRES_STAT!B1655</f>
        <v>44718</v>
      </c>
      <c r="B1652" s="5">
        <f>TITRES_STAT!D1655</f>
        <v>0.6</v>
      </c>
      <c r="C1652" s="2">
        <f t="shared" si="225"/>
        <v>-2.0000000000000018E-2</v>
      </c>
      <c r="D1652" s="2">
        <f t="shared" si="226"/>
        <v>0</v>
      </c>
      <c r="E1652" s="2">
        <f t="shared" si="227"/>
        <v>2.0000000000000018E-2</v>
      </c>
      <c r="F1652" s="2">
        <f t="shared" si="232"/>
        <v>1.0621989528577196E-2</v>
      </c>
      <c r="G1652" s="2">
        <f t="shared" si="232"/>
        <v>4.7530369585033318E-3</v>
      </c>
      <c r="H1652" s="2">
        <f t="shared" si="229"/>
        <v>2.2347794938926624</v>
      </c>
      <c r="I1652" s="2">
        <f t="shared" si="230"/>
        <v>69.085991737983292</v>
      </c>
    </row>
    <row r="1653" spans="1:9" ht="13.5" x14ac:dyDescent="0.25">
      <c r="A1653" s="3">
        <f>TITRES_STAT!B1656</f>
        <v>44719</v>
      </c>
      <c r="B1653" s="5">
        <f>TITRES_STAT!D1656</f>
        <v>0.57999999999999996</v>
      </c>
      <c r="C1653" s="2">
        <f t="shared" si="225"/>
        <v>-2.0000000000000018E-2</v>
      </c>
      <c r="D1653" s="2">
        <f t="shared" si="226"/>
        <v>0</v>
      </c>
      <c r="E1653" s="2">
        <f t="shared" si="227"/>
        <v>2.0000000000000018E-2</v>
      </c>
      <c r="F1653" s="2">
        <f t="shared" si="232"/>
        <v>9.8632759908216811E-3</v>
      </c>
      <c r="G1653" s="2">
        <f t="shared" si="232"/>
        <v>5.8421057471816657E-3</v>
      </c>
      <c r="H1653" s="2">
        <f t="shared" si="229"/>
        <v>1.6883083630555469</v>
      </c>
      <c r="I1653" s="2">
        <f t="shared" si="230"/>
        <v>62.80188635564879</v>
      </c>
    </row>
    <row r="1654" spans="1:9" ht="13.5" x14ac:dyDescent="0.25">
      <c r="A1654" s="3">
        <f>TITRES_STAT!B1657</f>
        <v>44720</v>
      </c>
      <c r="B1654" s="5">
        <f>TITRES_STAT!D1657</f>
        <v>0.56000000000000005</v>
      </c>
      <c r="C1654" s="2">
        <f t="shared" si="225"/>
        <v>-1.9999999999999907E-2</v>
      </c>
      <c r="D1654" s="2">
        <f t="shared" si="226"/>
        <v>0</v>
      </c>
      <c r="E1654" s="2">
        <f t="shared" si="227"/>
        <v>1.9999999999999907E-2</v>
      </c>
      <c r="F1654" s="2">
        <f t="shared" si="232"/>
        <v>9.1587562771915619E-3</v>
      </c>
      <c r="G1654" s="2">
        <f t="shared" si="232"/>
        <v>6.8533839080972547E-3</v>
      </c>
      <c r="H1654" s="2">
        <f t="shared" si="229"/>
        <v>1.3363845364580431</v>
      </c>
      <c r="I1654" s="2">
        <f t="shared" si="230"/>
        <v>57.198826460476447</v>
      </c>
    </row>
    <row r="1655" spans="1:9" ht="13.5" x14ac:dyDescent="0.25">
      <c r="A1655" s="3">
        <f>TITRES_STAT!B1658</f>
        <v>44721</v>
      </c>
      <c r="B1655" s="5">
        <f>TITRES_STAT!D1658</f>
        <v>0.54</v>
      </c>
      <c r="C1655" s="2">
        <f t="shared" si="225"/>
        <v>-2.0000000000000018E-2</v>
      </c>
      <c r="D1655" s="2">
        <f t="shared" si="226"/>
        <v>0</v>
      </c>
      <c r="E1655" s="2">
        <f t="shared" si="227"/>
        <v>2.0000000000000018E-2</v>
      </c>
      <c r="F1655" s="2">
        <f t="shared" si="232"/>
        <v>8.5045594002493077E-3</v>
      </c>
      <c r="G1655" s="2">
        <f t="shared" si="232"/>
        <v>7.7924279146617381E-3</v>
      </c>
      <c r="H1655" s="2">
        <f t="shared" si="229"/>
        <v>1.0913876257036228</v>
      </c>
      <c r="I1655" s="2">
        <f t="shared" si="230"/>
        <v>52.184856230869123</v>
      </c>
    </row>
    <row r="1656" spans="1:9" ht="13.5" x14ac:dyDescent="0.25">
      <c r="A1656" s="3">
        <f>TITRES_STAT!B1659</f>
        <v>44722</v>
      </c>
      <c r="B1656" s="5">
        <f>TITRES_STAT!D1659</f>
        <v>0.52</v>
      </c>
      <c r="C1656" s="2">
        <f t="shared" si="225"/>
        <v>-2.0000000000000018E-2</v>
      </c>
      <c r="D1656" s="2">
        <f t="shared" si="226"/>
        <v>0</v>
      </c>
      <c r="E1656" s="2">
        <f t="shared" si="227"/>
        <v>2.0000000000000018E-2</v>
      </c>
      <c r="F1656" s="2">
        <f t="shared" si="232"/>
        <v>7.8970908716600712E-3</v>
      </c>
      <c r="G1656" s="2">
        <f t="shared" si="232"/>
        <v>8.6643973493287577E-3</v>
      </c>
      <c r="H1656" s="2">
        <f t="shared" si="229"/>
        <v>0.91144144863945664</v>
      </c>
      <c r="I1656" s="2">
        <f t="shared" si="230"/>
        <v>47.683461572323381</v>
      </c>
    </row>
    <row r="1657" spans="1:9" ht="13.5" x14ac:dyDescent="0.25">
      <c r="A1657" s="3">
        <f>TITRES_STAT!B1660</f>
        <v>44725</v>
      </c>
      <c r="B1657" s="5">
        <f>TITRES_STAT!D1660</f>
        <v>0.5</v>
      </c>
      <c r="C1657" s="2">
        <f t="shared" si="225"/>
        <v>-2.0000000000000018E-2</v>
      </c>
      <c r="D1657" s="2">
        <f t="shared" si="226"/>
        <v>0</v>
      </c>
      <c r="E1657" s="2">
        <f t="shared" si="227"/>
        <v>2.0000000000000018E-2</v>
      </c>
      <c r="F1657" s="2">
        <f t="shared" si="232"/>
        <v>7.3330129522557802E-3</v>
      </c>
      <c r="G1657" s="2">
        <f t="shared" si="232"/>
        <v>9.4740832529481324E-3</v>
      </c>
      <c r="H1657" s="2">
        <f t="shared" si="229"/>
        <v>0.77400765398318649</v>
      </c>
      <c r="I1657" s="2">
        <f t="shared" si="230"/>
        <v>43.630457413489957</v>
      </c>
    </row>
    <row r="1658" spans="1:9" ht="13.5" x14ac:dyDescent="0.25">
      <c r="A1658" s="3">
        <f>TITRES_STAT!B1661</f>
        <v>44726</v>
      </c>
      <c r="B1658" s="5">
        <f>TITRES_STAT!D1661</f>
        <v>0.52</v>
      </c>
      <c r="C1658" s="2">
        <f t="shared" si="225"/>
        <v>2.0000000000000018E-2</v>
      </c>
      <c r="D1658" s="2">
        <f t="shared" si="226"/>
        <v>2.0000000000000018E-2</v>
      </c>
      <c r="E1658" s="2">
        <f t="shared" si="227"/>
        <v>0</v>
      </c>
      <c r="F1658" s="2">
        <f t="shared" si="232"/>
        <v>8.2377977413803684E-3</v>
      </c>
      <c r="G1658" s="2">
        <f t="shared" si="232"/>
        <v>8.7973630205946934E-3</v>
      </c>
      <c r="H1658" s="2">
        <f t="shared" si="229"/>
        <v>0.93639397647859046</v>
      </c>
      <c r="I1658" s="2">
        <f t="shared" si="230"/>
        <v>48.357616675789302</v>
      </c>
    </row>
    <row r="1659" spans="1:9" ht="13.5" x14ac:dyDescent="0.25">
      <c r="A1659" s="3">
        <f>TITRES_STAT!B1662</f>
        <v>44727</v>
      </c>
      <c r="B1659" s="5">
        <f>TITRES_STAT!D1662</f>
        <v>0.54</v>
      </c>
      <c r="C1659" s="2">
        <f t="shared" si="225"/>
        <v>2.0000000000000018E-2</v>
      </c>
      <c r="D1659" s="2">
        <f t="shared" si="226"/>
        <v>2.0000000000000018E-2</v>
      </c>
      <c r="E1659" s="2">
        <f t="shared" si="227"/>
        <v>0</v>
      </c>
      <c r="F1659" s="2">
        <f t="shared" si="232"/>
        <v>9.0779550455674842E-3</v>
      </c>
      <c r="G1659" s="2">
        <f t="shared" si="232"/>
        <v>8.1689799476950715E-3</v>
      </c>
      <c r="H1659" s="2">
        <f t="shared" si="229"/>
        <v>1.1112715545505636</v>
      </c>
      <c r="I1659" s="2">
        <f t="shared" si="230"/>
        <v>52.63517865124296</v>
      </c>
    </row>
    <row r="1660" spans="1:9" ht="13.5" x14ac:dyDescent="0.25">
      <c r="A1660" s="3">
        <f>TITRES_STAT!B1663</f>
        <v>44728</v>
      </c>
      <c r="B1660" s="5">
        <f>TITRES_STAT!D1663</f>
        <v>0.52</v>
      </c>
      <c r="C1660" s="2">
        <f t="shared" si="225"/>
        <v>-2.0000000000000018E-2</v>
      </c>
      <c r="D1660" s="2">
        <f t="shared" si="226"/>
        <v>0</v>
      </c>
      <c r="E1660" s="2">
        <f t="shared" si="227"/>
        <v>2.0000000000000018E-2</v>
      </c>
      <c r="F1660" s="2">
        <f t="shared" si="232"/>
        <v>8.4295296851698061E-3</v>
      </c>
      <c r="G1660" s="2">
        <f t="shared" si="232"/>
        <v>9.0140528085739958E-3</v>
      </c>
      <c r="H1660" s="2">
        <f t="shared" si="229"/>
        <v>0.93515423796405961</v>
      </c>
      <c r="I1660" s="2">
        <f t="shared" si="230"/>
        <v>48.324532464550124</v>
      </c>
    </row>
    <row r="1661" spans="1:9" ht="13.5" x14ac:dyDescent="0.25">
      <c r="A1661" s="3">
        <f>TITRES_STAT!B1664</f>
        <v>44729</v>
      </c>
      <c r="B1661" s="5">
        <f>TITRES_STAT!D1664</f>
        <v>0.54</v>
      </c>
      <c r="C1661" s="2">
        <f t="shared" si="225"/>
        <v>2.0000000000000018E-2</v>
      </c>
      <c r="D1661" s="2">
        <f t="shared" si="226"/>
        <v>2.0000000000000018E-2</v>
      </c>
      <c r="E1661" s="2">
        <f t="shared" si="227"/>
        <v>0</v>
      </c>
      <c r="F1661" s="2">
        <f t="shared" ref="F1661:G1676" si="233">((F1660*13)+D1661)/14</f>
        <v>9.2559918505148199E-3</v>
      </c>
      <c r="G1661" s="2">
        <f t="shared" si="233"/>
        <v>8.3701918936758529E-3</v>
      </c>
      <c r="H1661" s="2">
        <f t="shared" si="229"/>
        <v>1.1058279150694548</v>
      </c>
      <c r="I1661" s="2">
        <f t="shared" si="230"/>
        <v>52.512738916417206</v>
      </c>
    </row>
    <row r="1662" spans="1:9" ht="13.5" x14ac:dyDescent="0.25">
      <c r="A1662" s="3">
        <f>TITRES_STAT!B1665</f>
        <v>44732</v>
      </c>
      <c r="B1662" s="5">
        <f>TITRES_STAT!D1665</f>
        <v>0.56000000000000005</v>
      </c>
      <c r="C1662" s="2">
        <f t="shared" si="225"/>
        <v>2.0000000000000018E-2</v>
      </c>
      <c r="D1662" s="2">
        <f t="shared" si="226"/>
        <v>2.0000000000000018E-2</v>
      </c>
      <c r="E1662" s="2">
        <f t="shared" si="227"/>
        <v>0</v>
      </c>
      <c r="F1662" s="2">
        <f t="shared" si="233"/>
        <v>1.0023421004049475E-2</v>
      </c>
      <c r="G1662" s="2">
        <f t="shared" si="233"/>
        <v>7.772321044127577E-3</v>
      </c>
      <c r="H1662" s="2">
        <f t="shared" si="229"/>
        <v>1.2896303365675728</v>
      </c>
      <c r="I1662" s="2">
        <f t="shared" si="230"/>
        <v>56.324827461051264</v>
      </c>
    </row>
    <row r="1663" spans="1:9" ht="13.5" x14ac:dyDescent="0.25">
      <c r="A1663" s="3">
        <f>TITRES_STAT!B1666</f>
        <v>44733</v>
      </c>
      <c r="B1663" s="5">
        <f>TITRES_STAT!D1666</f>
        <v>0.57999999999999996</v>
      </c>
      <c r="C1663" s="2">
        <f t="shared" si="225"/>
        <v>1.9999999999999907E-2</v>
      </c>
      <c r="D1663" s="2">
        <f t="shared" si="226"/>
        <v>1.9999999999999907E-2</v>
      </c>
      <c r="E1663" s="2">
        <f t="shared" si="227"/>
        <v>0</v>
      </c>
      <c r="F1663" s="2">
        <f t="shared" si="233"/>
        <v>1.0736033789474506E-2</v>
      </c>
      <c r="G1663" s="2">
        <f t="shared" si="233"/>
        <v>7.2171552552613219E-3</v>
      </c>
      <c r="H1663" s="2">
        <f t="shared" si="229"/>
        <v>1.487571405873237</v>
      </c>
      <c r="I1663" s="2">
        <f t="shared" si="230"/>
        <v>59.800148946921993</v>
      </c>
    </row>
    <row r="1664" spans="1:9" ht="13.5" x14ac:dyDescent="0.25">
      <c r="A1664" s="3">
        <f>TITRES_STAT!B1667</f>
        <v>44734</v>
      </c>
      <c r="B1664" s="5">
        <f>TITRES_STAT!D1667</f>
        <v>0.59</v>
      </c>
      <c r="C1664" s="2">
        <f t="shared" si="225"/>
        <v>1.0000000000000009E-2</v>
      </c>
      <c r="D1664" s="2">
        <f t="shared" si="226"/>
        <v>1.0000000000000009E-2</v>
      </c>
      <c r="E1664" s="2">
        <f t="shared" si="227"/>
        <v>0</v>
      </c>
      <c r="F1664" s="2">
        <f t="shared" si="233"/>
        <v>1.0683459947369186E-2</v>
      </c>
      <c r="G1664" s="2">
        <f t="shared" si="233"/>
        <v>6.7016441655997983E-3</v>
      </c>
      <c r="H1664" s="2">
        <f t="shared" si="229"/>
        <v>1.594155058576288</v>
      </c>
      <c r="I1664" s="2">
        <f t="shared" si="230"/>
        <v>61.451803095038763</v>
      </c>
    </row>
    <row r="1665" spans="1:9" ht="13.5" x14ac:dyDescent="0.25">
      <c r="A1665" s="3">
        <f>TITRES_STAT!B1668</f>
        <v>44735</v>
      </c>
      <c r="B1665" s="5">
        <f>TITRES_STAT!D1668</f>
        <v>0.56999999999999995</v>
      </c>
      <c r="C1665" s="2">
        <f t="shared" si="225"/>
        <v>-2.0000000000000018E-2</v>
      </c>
      <c r="D1665" s="2">
        <f t="shared" si="226"/>
        <v>0</v>
      </c>
      <c r="E1665" s="2">
        <f t="shared" si="227"/>
        <v>2.0000000000000018E-2</v>
      </c>
      <c r="F1665" s="2">
        <f t="shared" si="233"/>
        <v>9.9203556654142433E-3</v>
      </c>
      <c r="G1665" s="2">
        <f t="shared" si="233"/>
        <v>7.6515267251998139E-3</v>
      </c>
      <c r="H1665" s="2">
        <f t="shared" si="229"/>
        <v>1.2965197694131012</v>
      </c>
      <c r="I1665" s="2">
        <f t="shared" si="230"/>
        <v>56.455850573602504</v>
      </c>
    </row>
    <row r="1666" spans="1:9" ht="13.5" x14ac:dyDescent="0.25">
      <c r="A1666" s="3">
        <f>TITRES_STAT!B1669</f>
        <v>44736</v>
      </c>
      <c r="B1666" s="5">
        <f>TITRES_STAT!D1669</f>
        <v>0.55000000000000004</v>
      </c>
      <c r="C1666" s="2">
        <f t="shared" si="225"/>
        <v>-1.9999999999999907E-2</v>
      </c>
      <c r="D1666" s="2">
        <f t="shared" si="226"/>
        <v>0</v>
      </c>
      <c r="E1666" s="2">
        <f t="shared" si="227"/>
        <v>1.9999999999999907E-2</v>
      </c>
      <c r="F1666" s="2">
        <f t="shared" si="233"/>
        <v>9.2117588321703695E-3</v>
      </c>
      <c r="G1666" s="2">
        <f t="shared" si="233"/>
        <v>8.5335605305426783E-3</v>
      </c>
      <c r="H1666" s="2">
        <f t="shared" si="229"/>
        <v>1.0794742474961458</v>
      </c>
      <c r="I1666" s="2">
        <f t="shared" si="230"/>
        <v>51.910921657044781</v>
      </c>
    </row>
    <row r="1667" spans="1:9" ht="13.5" x14ac:dyDescent="0.25">
      <c r="A1667" s="3">
        <f>TITRES_STAT!B1670</f>
        <v>44739</v>
      </c>
      <c r="B1667" s="5">
        <f>TITRES_STAT!D1670</f>
        <v>0.54</v>
      </c>
      <c r="C1667" s="2">
        <f t="shared" ref="C1667:C1730" si="234">B1667-B1666</f>
        <v>-1.0000000000000009E-2</v>
      </c>
      <c r="D1667" s="2">
        <f t="shared" ref="D1667:D1730" si="235">IF(C1667&gt;0,C1667,0)</f>
        <v>0</v>
      </c>
      <c r="E1667" s="2">
        <f t="shared" ref="E1667:E1730" si="236">IF(C1667&lt;0,-C1667,0)</f>
        <v>1.0000000000000009E-2</v>
      </c>
      <c r="F1667" s="2">
        <f t="shared" si="233"/>
        <v>8.5537760584439137E-3</v>
      </c>
      <c r="G1667" s="2">
        <f t="shared" si="233"/>
        <v>8.6383062069324869E-3</v>
      </c>
      <c r="H1667" s="2">
        <f t="shared" si="229"/>
        <v>0.99021449964105979</v>
      </c>
      <c r="I1667" s="2">
        <f t="shared" si="230"/>
        <v>49.754159655637494</v>
      </c>
    </row>
    <row r="1668" spans="1:9" ht="13.5" x14ac:dyDescent="0.25">
      <c r="A1668" s="3">
        <f>TITRES_STAT!B1671</f>
        <v>44740</v>
      </c>
      <c r="B1668" s="5">
        <f>TITRES_STAT!D1671</f>
        <v>0.54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7.9427920542693483E-3</v>
      </c>
      <c r="G1668" s="2">
        <f t="shared" si="233"/>
        <v>8.0212843350087378E-3</v>
      </c>
      <c r="H1668" s="2">
        <f t="shared" si="229"/>
        <v>0.99021449964105979</v>
      </c>
      <c r="I1668" s="2">
        <f t="shared" si="230"/>
        <v>49.754159655637494</v>
      </c>
    </row>
    <row r="1669" spans="1:9" ht="13.5" x14ac:dyDescent="0.25">
      <c r="A1669" s="3">
        <f>TITRES_STAT!B1672</f>
        <v>44741</v>
      </c>
      <c r="B1669" s="5">
        <f>TITRES_STAT!D1672</f>
        <v>0.56000000000000005</v>
      </c>
      <c r="C1669" s="2">
        <f t="shared" si="234"/>
        <v>2.0000000000000018E-2</v>
      </c>
      <c r="D1669" s="2">
        <f t="shared" si="235"/>
        <v>2.0000000000000018E-2</v>
      </c>
      <c r="E1669" s="2">
        <f t="shared" si="236"/>
        <v>0</v>
      </c>
      <c r="F1669" s="2">
        <f t="shared" si="233"/>
        <v>8.8040211932501108E-3</v>
      </c>
      <c r="G1669" s="2">
        <f t="shared" si="233"/>
        <v>7.4483354539366855E-3</v>
      </c>
      <c r="H1669" s="2">
        <f t="shared" si="229"/>
        <v>1.1820119069149742</v>
      </c>
      <c r="I1669" s="2">
        <f t="shared" si="230"/>
        <v>54.170735877704509</v>
      </c>
    </row>
    <row r="1670" spans="1:9" ht="13.5" x14ac:dyDescent="0.25">
      <c r="A1670" s="3">
        <f>TITRES_STAT!B1673</f>
        <v>44742</v>
      </c>
      <c r="B1670" s="5">
        <f>TITRES_STAT!D1673</f>
        <v>0.57999999999999996</v>
      </c>
      <c r="C1670" s="2">
        <f t="shared" si="234"/>
        <v>1.9999999999999907E-2</v>
      </c>
      <c r="D1670" s="2">
        <f t="shared" si="235"/>
        <v>1.9999999999999907E-2</v>
      </c>
      <c r="E1670" s="2">
        <f t="shared" si="236"/>
        <v>0</v>
      </c>
      <c r="F1670" s="2">
        <f t="shared" si="233"/>
        <v>9.6037339651608121E-3</v>
      </c>
      <c r="G1670" s="2">
        <f t="shared" si="233"/>
        <v>6.9163114929412083E-3</v>
      </c>
      <c r="H1670" s="2">
        <f t="shared" si="229"/>
        <v>1.3885629609022654</v>
      </c>
      <c r="I1670" s="2">
        <f t="shared" si="230"/>
        <v>58.133822873052679</v>
      </c>
    </row>
    <row r="1671" spans="1:9" ht="13.5" x14ac:dyDescent="0.25">
      <c r="A1671" s="3">
        <f>TITRES_STAT!B1674</f>
        <v>44743</v>
      </c>
      <c r="B1671" s="5">
        <f>TITRES_STAT!D1674</f>
        <v>0.59</v>
      </c>
      <c r="C1671" s="2">
        <f t="shared" si="234"/>
        <v>1.0000000000000009E-2</v>
      </c>
      <c r="D1671" s="2">
        <f t="shared" si="235"/>
        <v>1.0000000000000009E-2</v>
      </c>
      <c r="E1671" s="2">
        <f t="shared" si="236"/>
        <v>0</v>
      </c>
      <c r="F1671" s="2">
        <f t="shared" si="233"/>
        <v>9.6320386819350422E-3</v>
      </c>
      <c r="G1671" s="2">
        <f t="shared" si="233"/>
        <v>6.4222892434454074E-3</v>
      </c>
      <c r="H1671" s="2">
        <f t="shared" si="229"/>
        <v>1.4997827592031154</v>
      </c>
      <c r="I1671" s="2">
        <f t="shared" si="230"/>
        <v>59.99652384518479</v>
      </c>
    </row>
    <row r="1672" spans="1:9" ht="13.5" x14ac:dyDescent="0.25">
      <c r="A1672" s="3">
        <f>TITRES_STAT!B1675</f>
        <v>44746</v>
      </c>
      <c r="B1672" s="5">
        <f>TITRES_STAT!D1675</f>
        <v>0.6</v>
      </c>
      <c r="C1672" s="2">
        <f t="shared" si="234"/>
        <v>1.0000000000000009E-2</v>
      </c>
      <c r="D1672" s="2">
        <f t="shared" si="235"/>
        <v>1.0000000000000009E-2</v>
      </c>
      <c r="E1672" s="2">
        <f t="shared" si="236"/>
        <v>0</v>
      </c>
      <c r="F1672" s="2">
        <f t="shared" si="233"/>
        <v>9.6583216332253967E-3</v>
      </c>
      <c r="G1672" s="2">
        <f t="shared" si="233"/>
        <v>5.9635542974850204E-3</v>
      </c>
      <c r="H1672" s="2">
        <f t="shared" si="229"/>
        <v>1.6195579266040308</v>
      </c>
      <c r="I1672" s="2">
        <f t="shared" si="230"/>
        <v>61.82561989394943</v>
      </c>
    </row>
    <row r="1673" spans="1:9" ht="13.5" x14ac:dyDescent="0.25">
      <c r="A1673" s="3">
        <f>TITRES_STAT!B1676</f>
        <v>44747</v>
      </c>
      <c r="B1673" s="5">
        <f>TITRES_STAT!D1676</f>
        <v>0.6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8.9684415165664395E-3</v>
      </c>
      <c r="G1673" s="2">
        <f t="shared" si="233"/>
        <v>5.5375861333789482E-3</v>
      </c>
      <c r="H1673" s="2">
        <f t="shared" si="229"/>
        <v>1.6195579266040305</v>
      </c>
      <c r="I1673" s="2">
        <f t="shared" si="230"/>
        <v>61.825619893949423</v>
      </c>
    </row>
    <row r="1674" spans="1:9" ht="13.5" x14ac:dyDescent="0.25">
      <c r="A1674" s="3">
        <f>TITRES_STAT!B1677</f>
        <v>44748</v>
      </c>
      <c r="B1674" s="5">
        <f>TITRES_STAT!D1677</f>
        <v>0.57999999999999996</v>
      </c>
      <c r="C1674" s="2">
        <f t="shared" si="234"/>
        <v>-2.0000000000000018E-2</v>
      </c>
      <c r="D1674" s="2">
        <f t="shared" si="235"/>
        <v>0</v>
      </c>
      <c r="E1674" s="2">
        <f t="shared" si="236"/>
        <v>2.0000000000000018E-2</v>
      </c>
      <c r="F1674" s="2">
        <f t="shared" si="233"/>
        <v>8.3278385510974079E-3</v>
      </c>
      <c r="G1674" s="2">
        <f t="shared" si="233"/>
        <v>6.5706156952804531E-3</v>
      </c>
      <c r="H1674" s="2">
        <f t="shared" si="229"/>
        <v>1.2674365595722079</v>
      </c>
      <c r="I1674" s="2">
        <f t="shared" si="230"/>
        <v>55.897332792910966</v>
      </c>
    </row>
    <row r="1675" spans="1:9" ht="13.5" x14ac:dyDescent="0.25">
      <c r="A1675" s="3">
        <f>TITRES_STAT!B1678</f>
        <v>44749</v>
      </c>
      <c r="B1675" s="5">
        <f>TITRES_STAT!D1678</f>
        <v>0.57999999999999996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7.7329929403047361E-3</v>
      </c>
      <c r="G1675" s="2">
        <f t="shared" si="233"/>
        <v>6.1012860027604204E-3</v>
      </c>
      <c r="H1675" s="2">
        <f t="shared" si="229"/>
        <v>1.2674365595722079</v>
      </c>
      <c r="I1675" s="2">
        <f t="shared" si="230"/>
        <v>55.897332792910966</v>
      </c>
    </row>
    <row r="1676" spans="1:9" ht="13.5" x14ac:dyDescent="0.25">
      <c r="A1676" s="3">
        <f>TITRES_STAT!B1679</f>
        <v>44750</v>
      </c>
      <c r="B1676" s="5">
        <f>TITRES_STAT!D1679</f>
        <v>0.56000000000000005</v>
      </c>
      <c r="C1676" s="2">
        <f t="shared" si="234"/>
        <v>-1.9999999999999907E-2</v>
      </c>
      <c r="D1676" s="2">
        <f t="shared" si="235"/>
        <v>0</v>
      </c>
      <c r="E1676" s="2">
        <f t="shared" si="236"/>
        <v>1.9999999999999907E-2</v>
      </c>
      <c r="F1676" s="2">
        <f t="shared" si="233"/>
        <v>7.180636301711541E-3</v>
      </c>
      <c r="G1676" s="2">
        <f t="shared" si="233"/>
        <v>7.0940512882775265E-3</v>
      </c>
      <c r="H1676" s="2">
        <f t="shared" si="229"/>
        <v>1.0122052984839693</v>
      </c>
      <c r="I1676" s="2">
        <f t="shared" si="230"/>
        <v>50.303281640624967</v>
      </c>
    </row>
    <row r="1677" spans="1:9" ht="13.5" x14ac:dyDescent="0.25">
      <c r="A1677" s="3">
        <f>TITRES_STAT!B1680</f>
        <v>44753</v>
      </c>
      <c r="B1677" s="5">
        <f>TITRES_STAT!D1680</f>
        <v>0.56000000000000005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6.6677337087321454E-3</v>
      </c>
      <c r="G1677" s="2">
        <f t="shared" si="237"/>
        <v>6.5873333391148464E-3</v>
      </c>
      <c r="H1677" s="2">
        <f t="shared" si="229"/>
        <v>1.0122052984839693</v>
      </c>
      <c r="I1677" s="2">
        <f t="shared" si="230"/>
        <v>50.303281640624967</v>
      </c>
    </row>
    <row r="1678" spans="1:9" ht="13.5" x14ac:dyDescent="0.25">
      <c r="A1678" s="3">
        <f>TITRES_STAT!B1681</f>
        <v>44754</v>
      </c>
      <c r="B1678" s="5">
        <f>TITRES_STAT!D1681</f>
        <v>0.55000000000000004</v>
      </c>
      <c r="C1678" s="2">
        <f t="shared" si="234"/>
        <v>-1.0000000000000009E-2</v>
      </c>
      <c r="D1678" s="2">
        <f t="shared" si="235"/>
        <v>0</v>
      </c>
      <c r="E1678" s="2">
        <f t="shared" si="236"/>
        <v>1.0000000000000009E-2</v>
      </c>
      <c r="F1678" s="2">
        <f t="shared" si="237"/>
        <v>6.1914670152512776E-3</v>
      </c>
      <c r="G1678" s="2">
        <f t="shared" si="237"/>
        <v>6.8310952434637862E-3</v>
      </c>
      <c r="H1678" s="2">
        <f t="shared" si="229"/>
        <v>0.90636520127214948</v>
      </c>
      <c r="I1678" s="2">
        <f t="shared" si="230"/>
        <v>47.544153694544825</v>
      </c>
    </row>
    <row r="1679" spans="1:9" ht="13.5" x14ac:dyDescent="0.25">
      <c r="A1679" s="3">
        <f>TITRES_STAT!B1682</f>
        <v>44755</v>
      </c>
      <c r="B1679" s="5">
        <f>TITRES_STAT!D1682</f>
        <v>0.55000000000000004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5.7492193713047576E-3</v>
      </c>
      <c r="G1679" s="2">
        <f t="shared" si="237"/>
        <v>6.3431598689306585E-3</v>
      </c>
      <c r="H1679" s="2">
        <f t="shared" si="229"/>
        <v>0.90636520127214948</v>
      </c>
      <c r="I1679" s="2">
        <f t="shared" si="230"/>
        <v>47.544153694544825</v>
      </c>
    </row>
    <row r="1680" spans="1:9" ht="13.5" x14ac:dyDescent="0.25">
      <c r="A1680" s="3">
        <f>TITRES_STAT!B1683</f>
        <v>44756</v>
      </c>
      <c r="B1680" s="5">
        <f>TITRES_STAT!D1683</f>
        <v>0.55000000000000004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5.3385608447829901E-3</v>
      </c>
      <c r="G1680" s="2">
        <f t="shared" si="237"/>
        <v>5.8900770211498966E-3</v>
      </c>
      <c r="H1680" s="2">
        <f t="shared" si="229"/>
        <v>0.9063652012721497</v>
      </c>
      <c r="I1680" s="2">
        <f t="shared" si="230"/>
        <v>47.544153694544825</v>
      </c>
    </row>
    <row r="1681" spans="1:9" ht="13.5" x14ac:dyDescent="0.25">
      <c r="A1681" s="3">
        <f>TITRES_STAT!B1684</f>
        <v>44757</v>
      </c>
      <c r="B1681" s="5">
        <f>TITRES_STAT!D1684</f>
        <v>0.54</v>
      </c>
      <c r="C1681" s="2">
        <f t="shared" si="234"/>
        <v>-1.0000000000000009E-2</v>
      </c>
      <c r="D1681" s="2">
        <f t="shared" si="235"/>
        <v>0</v>
      </c>
      <c r="E1681" s="2">
        <f t="shared" si="236"/>
        <v>1.0000000000000009E-2</v>
      </c>
      <c r="F1681" s="2">
        <f t="shared" si="237"/>
        <v>4.9572350701556338E-3</v>
      </c>
      <c r="G1681" s="2">
        <f t="shared" si="237"/>
        <v>6.183642948210619E-3</v>
      </c>
      <c r="H1681" s="2">
        <f t="shared" ref="H1681:H1744" si="238">F1681/G1681</f>
        <v>0.80166903420420244</v>
      </c>
      <c r="I1681" s="2">
        <f t="shared" ref="I1681:I1744" si="239">IF(G1681=0,100,100-(100/(1+H1681)))</f>
        <v>44.495910124708331</v>
      </c>
    </row>
    <row r="1682" spans="1:9" ht="13.5" x14ac:dyDescent="0.25">
      <c r="A1682" s="3">
        <f>TITRES_STAT!B1685</f>
        <v>44760</v>
      </c>
      <c r="B1682" s="5">
        <f>TITRES_STAT!D1685</f>
        <v>0.52</v>
      </c>
      <c r="C1682" s="2">
        <f t="shared" si="234"/>
        <v>-2.0000000000000018E-2</v>
      </c>
      <c r="D1682" s="2">
        <f t="shared" si="235"/>
        <v>0</v>
      </c>
      <c r="E1682" s="2">
        <f t="shared" si="236"/>
        <v>2.0000000000000018E-2</v>
      </c>
      <c r="F1682" s="2">
        <f t="shared" si="237"/>
        <v>4.6031468508588025E-3</v>
      </c>
      <c r="G1682" s="2">
        <f t="shared" si="237"/>
        <v>7.1705255947670044E-3</v>
      </c>
      <c r="H1682" s="2">
        <f t="shared" si="238"/>
        <v>0.64195389724543261</v>
      </c>
      <c r="I1682" s="2">
        <f t="shared" si="239"/>
        <v>39.096950183703967</v>
      </c>
    </row>
    <row r="1683" spans="1:9" ht="13.5" x14ac:dyDescent="0.25">
      <c r="A1683" s="3">
        <f>TITRES_STAT!B1686</f>
        <v>44761</v>
      </c>
      <c r="B1683" s="5">
        <f>TITRES_STAT!D1686</f>
        <v>0.53</v>
      </c>
      <c r="C1683" s="2">
        <f t="shared" si="234"/>
        <v>1.0000000000000009E-2</v>
      </c>
      <c r="D1683" s="2">
        <f t="shared" si="235"/>
        <v>1.0000000000000009E-2</v>
      </c>
      <c r="E1683" s="2">
        <f t="shared" si="236"/>
        <v>0</v>
      </c>
      <c r="F1683" s="2">
        <f t="shared" si="237"/>
        <v>4.9886363615117462E-3</v>
      </c>
      <c r="G1683" s="2">
        <f t="shared" si="237"/>
        <v>6.6583451951407894E-3</v>
      </c>
      <c r="H1683" s="2">
        <f t="shared" si="238"/>
        <v>0.74923065946662182</v>
      </c>
      <c r="I1683" s="2">
        <f t="shared" si="239"/>
        <v>42.832010484830995</v>
      </c>
    </row>
    <row r="1684" spans="1:9" ht="13.5" x14ac:dyDescent="0.25">
      <c r="A1684" s="3">
        <f>TITRES_STAT!B1687</f>
        <v>44762</v>
      </c>
      <c r="B1684" s="5">
        <f>TITRES_STAT!D1687</f>
        <v>0.53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4.6323051928323358E-3</v>
      </c>
      <c r="G1684" s="2">
        <f t="shared" si="237"/>
        <v>6.1827491097735899E-3</v>
      </c>
      <c r="H1684" s="2">
        <f t="shared" si="238"/>
        <v>0.74923065946662182</v>
      </c>
      <c r="I1684" s="2">
        <f t="shared" si="239"/>
        <v>42.832010484830995</v>
      </c>
    </row>
    <row r="1685" spans="1:9" ht="13.5" x14ac:dyDescent="0.25">
      <c r="A1685" s="3">
        <f>TITRES_STAT!B1688</f>
        <v>44763</v>
      </c>
      <c r="B1685" s="5">
        <f>TITRES_STAT!D1688</f>
        <v>0.51</v>
      </c>
      <c r="C1685" s="2">
        <f t="shared" si="234"/>
        <v>-2.0000000000000018E-2</v>
      </c>
      <c r="D1685" s="2">
        <f t="shared" si="235"/>
        <v>0</v>
      </c>
      <c r="E1685" s="2">
        <f t="shared" si="236"/>
        <v>2.0000000000000018E-2</v>
      </c>
      <c r="F1685" s="2">
        <f t="shared" si="237"/>
        <v>4.3014262504871689E-3</v>
      </c>
      <c r="G1685" s="2">
        <f t="shared" si="237"/>
        <v>7.1696956019326203E-3</v>
      </c>
      <c r="H1685" s="2">
        <f t="shared" si="238"/>
        <v>0.59994544947315509</v>
      </c>
      <c r="I1685" s="2">
        <f t="shared" si="239"/>
        <v>37.497869047392257</v>
      </c>
    </row>
    <row r="1686" spans="1:9" ht="13.5" x14ac:dyDescent="0.25">
      <c r="A1686" s="3">
        <f>TITRES_STAT!B1689</f>
        <v>44764</v>
      </c>
      <c r="B1686" s="5">
        <f>TITRES_STAT!D1689</f>
        <v>0.53</v>
      </c>
      <c r="C1686" s="2">
        <f t="shared" si="234"/>
        <v>2.0000000000000018E-2</v>
      </c>
      <c r="D1686" s="2">
        <f t="shared" si="235"/>
        <v>2.0000000000000018E-2</v>
      </c>
      <c r="E1686" s="2">
        <f t="shared" si="236"/>
        <v>0</v>
      </c>
      <c r="F1686" s="2">
        <f t="shared" si="237"/>
        <v>5.4227529468809437E-3</v>
      </c>
      <c r="G1686" s="2">
        <f t="shared" si="237"/>
        <v>6.6575744875088617E-3</v>
      </c>
      <c r="H1686" s="2">
        <f t="shared" si="238"/>
        <v>0.8145238114955039</v>
      </c>
      <c r="I1686" s="2">
        <f t="shared" si="239"/>
        <v>44.88912222233035</v>
      </c>
    </row>
    <row r="1687" spans="1:9" ht="13.5" x14ac:dyDescent="0.25">
      <c r="A1687" s="3">
        <f>TITRES_STAT!B1690</f>
        <v>44768</v>
      </c>
      <c r="B1687" s="5">
        <f>TITRES_STAT!D1690</f>
        <v>0.51</v>
      </c>
      <c r="C1687" s="2">
        <f t="shared" si="234"/>
        <v>-2.0000000000000018E-2</v>
      </c>
      <c r="D1687" s="2">
        <f t="shared" si="235"/>
        <v>0</v>
      </c>
      <c r="E1687" s="2">
        <f t="shared" si="236"/>
        <v>2.0000000000000018E-2</v>
      </c>
      <c r="F1687" s="2">
        <f t="shared" si="237"/>
        <v>5.035413450675162E-3</v>
      </c>
      <c r="G1687" s="2">
        <f t="shared" si="237"/>
        <v>7.6106048812582304E-3</v>
      </c>
      <c r="H1687" s="2">
        <f t="shared" si="238"/>
        <v>0.6616311750824565</v>
      </c>
      <c r="I1687" s="2">
        <f t="shared" si="239"/>
        <v>39.818172949819854</v>
      </c>
    </row>
    <row r="1688" spans="1:9" ht="13.5" x14ac:dyDescent="0.25">
      <c r="A1688" s="3">
        <f>TITRES_STAT!B1691</f>
        <v>44769</v>
      </c>
      <c r="B1688" s="5">
        <f>TITRES_STAT!D1691</f>
        <v>0.51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4.6757410613412218E-3</v>
      </c>
      <c r="G1688" s="2">
        <f t="shared" si="237"/>
        <v>7.0669902468826424E-3</v>
      </c>
      <c r="H1688" s="2">
        <f t="shared" si="238"/>
        <v>0.6616311750824565</v>
      </c>
      <c r="I1688" s="2">
        <f t="shared" si="239"/>
        <v>39.818172949819854</v>
      </c>
    </row>
    <row r="1689" spans="1:9" ht="13.5" x14ac:dyDescent="0.25">
      <c r="A1689" s="3">
        <f>TITRES_STAT!B1692</f>
        <v>44770</v>
      </c>
      <c r="B1689" s="5">
        <f>TITRES_STAT!D1692</f>
        <v>0.53</v>
      </c>
      <c r="C1689" s="2">
        <f t="shared" si="234"/>
        <v>2.0000000000000018E-2</v>
      </c>
      <c r="D1689" s="2">
        <f t="shared" si="235"/>
        <v>2.0000000000000018E-2</v>
      </c>
      <c r="E1689" s="2">
        <f t="shared" si="236"/>
        <v>0</v>
      </c>
      <c r="F1689" s="2">
        <f t="shared" si="237"/>
        <v>5.7703309855311356E-3</v>
      </c>
      <c r="G1689" s="2">
        <f t="shared" si="237"/>
        <v>6.562205229248168E-3</v>
      </c>
      <c r="H1689" s="2">
        <f t="shared" si="238"/>
        <v>0.87932802829945056</v>
      </c>
      <c r="I1689" s="2">
        <f t="shared" si="239"/>
        <v>46.789491512832328</v>
      </c>
    </row>
    <row r="1690" spans="1:9" ht="13.5" x14ac:dyDescent="0.25">
      <c r="A1690" s="3">
        <f>TITRES_STAT!B1693</f>
        <v>44771</v>
      </c>
      <c r="B1690" s="5">
        <f>TITRES_STAT!D1693</f>
        <v>0.53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5.3581644865646257E-3</v>
      </c>
      <c r="G1690" s="2">
        <f t="shared" si="237"/>
        <v>6.0934762843018698E-3</v>
      </c>
      <c r="H1690" s="2">
        <f t="shared" si="238"/>
        <v>0.87932802829945056</v>
      </c>
      <c r="I1690" s="2">
        <f t="shared" si="239"/>
        <v>46.789491512832328</v>
      </c>
    </row>
    <row r="1691" spans="1:9" ht="13.5" x14ac:dyDescent="0.25">
      <c r="A1691" s="3">
        <f>TITRES_STAT!B1694</f>
        <v>44774</v>
      </c>
      <c r="B1691" s="5">
        <f>TITRES_STAT!D1694</f>
        <v>0.55000000000000004</v>
      </c>
      <c r="C1691" s="2">
        <f t="shared" si="234"/>
        <v>2.0000000000000018E-2</v>
      </c>
      <c r="D1691" s="2">
        <f t="shared" si="235"/>
        <v>2.0000000000000018E-2</v>
      </c>
      <c r="E1691" s="2">
        <f t="shared" si="236"/>
        <v>0</v>
      </c>
      <c r="F1691" s="2">
        <f t="shared" si="237"/>
        <v>6.4040098803814392E-3</v>
      </c>
      <c r="G1691" s="2">
        <f t="shared" si="237"/>
        <v>5.6582279782803075E-3</v>
      </c>
      <c r="H1691" s="2">
        <f t="shared" si="238"/>
        <v>1.1318048521487456</v>
      </c>
      <c r="I1691" s="2">
        <f t="shared" si="239"/>
        <v>53.09139112841153</v>
      </c>
    </row>
    <row r="1692" spans="1:9" ht="13.5" x14ac:dyDescent="0.25">
      <c r="A1692" s="3">
        <f>TITRES_STAT!B1695</f>
        <v>44775</v>
      </c>
      <c r="B1692" s="5">
        <f>TITRES_STAT!D1695</f>
        <v>0.56000000000000005</v>
      </c>
      <c r="C1692" s="2">
        <f t="shared" si="234"/>
        <v>1.0000000000000009E-2</v>
      </c>
      <c r="D1692" s="2">
        <f t="shared" si="235"/>
        <v>1.0000000000000009E-2</v>
      </c>
      <c r="E1692" s="2">
        <f t="shared" si="236"/>
        <v>0</v>
      </c>
      <c r="F1692" s="2">
        <f t="shared" si="237"/>
        <v>6.6608663174970509E-3</v>
      </c>
      <c r="G1692" s="2">
        <f t="shared" si="237"/>
        <v>5.2540688369745719E-3</v>
      </c>
      <c r="H1692" s="2">
        <f t="shared" si="238"/>
        <v>1.2677539111445195</v>
      </c>
      <c r="I1692" s="2">
        <f t="shared" si="239"/>
        <v>55.903504560805416</v>
      </c>
    </row>
    <row r="1693" spans="1:9" ht="13.5" x14ac:dyDescent="0.25">
      <c r="A1693" s="3">
        <f>TITRES_STAT!B1696</f>
        <v>44776</v>
      </c>
      <c r="B1693" s="5">
        <f>TITRES_STAT!D1696</f>
        <v>0.56999999999999995</v>
      </c>
      <c r="C1693" s="2">
        <f t="shared" si="234"/>
        <v>9.9999999999998979E-3</v>
      </c>
      <c r="D1693" s="2">
        <f t="shared" si="235"/>
        <v>9.9999999999998979E-3</v>
      </c>
      <c r="E1693" s="2">
        <f t="shared" si="236"/>
        <v>0</v>
      </c>
      <c r="F1693" s="2">
        <f t="shared" ref="F1693:G1708" si="240">((F1692*13)+D1693)/14</f>
        <v>6.8993758662472537E-3</v>
      </c>
      <c r="G1693" s="2">
        <f t="shared" si="240"/>
        <v>4.8787782057621021E-3</v>
      </c>
      <c r="H1693" s="2">
        <f t="shared" si="238"/>
        <v>1.4141605900630441</v>
      </c>
      <c r="I1693" s="2">
        <f t="shared" si="239"/>
        <v>58.577734881593535</v>
      </c>
    </row>
    <row r="1694" spans="1:9" ht="13.5" x14ac:dyDescent="0.25">
      <c r="A1694" s="3">
        <f>TITRES_STAT!B1697</f>
        <v>44777</v>
      </c>
      <c r="B1694" s="5">
        <f>TITRES_STAT!D1697</f>
        <v>0.56999999999999995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6.4065633043724497E-3</v>
      </c>
      <c r="G1694" s="2">
        <f t="shared" si="240"/>
        <v>4.530294048207666E-3</v>
      </c>
      <c r="H1694" s="2">
        <f t="shared" si="238"/>
        <v>1.4141605900630441</v>
      </c>
      <c r="I1694" s="2">
        <f t="shared" si="239"/>
        <v>58.577734881593535</v>
      </c>
    </row>
    <row r="1695" spans="1:9" ht="13.5" x14ac:dyDescent="0.25">
      <c r="A1695" s="3">
        <f>TITRES_STAT!B1698</f>
        <v>44778</v>
      </c>
      <c r="B1695" s="5">
        <f>TITRES_STAT!D1698</f>
        <v>0.55000000000000004</v>
      </c>
      <c r="C1695" s="2">
        <f t="shared" si="234"/>
        <v>-1.9999999999999907E-2</v>
      </c>
      <c r="D1695" s="2">
        <f t="shared" si="235"/>
        <v>0</v>
      </c>
      <c r="E1695" s="2">
        <f t="shared" si="236"/>
        <v>1.9999999999999907E-2</v>
      </c>
      <c r="F1695" s="2">
        <f t="shared" si="240"/>
        <v>5.9489516397744175E-3</v>
      </c>
      <c r="G1695" s="2">
        <f t="shared" si="240"/>
        <v>5.6352730447642536E-3</v>
      </c>
      <c r="H1695" s="2">
        <f t="shared" si="238"/>
        <v>1.0556634243839531</v>
      </c>
      <c r="I1695" s="2">
        <f t="shared" si="239"/>
        <v>51.353904139259427</v>
      </c>
    </row>
    <row r="1696" spans="1:9" ht="13.5" x14ac:dyDescent="0.25">
      <c r="A1696" s="3">
        <f>TITRES_STAT!B1699</f>
        <v>44781</v>
      </c>
      <c r="B1696" s="5">
        <f>TITRES_STAT!D1699</f>
        <v>0.56999999999999995</v>
      </c>
      <c r="C1696" s="2">
        <f t="shared" si="234"/>
        <v>1.9999999999999907E-2</v>
      </c>
      <c r="D1696" s="2">
        <f t="shared" si="235"/>
        <v>1.9999999999999907E-2</v>
      </c>
      <c r="E1696" s="2">
        <f t="shared" si="236"/>
        <v>0</v>
      </c>
      <c r="F1696" s="2">
        <f t="shared" si="240"/>
        <v>6.9525979512190953E-3</v>
      </c>
      <c r="G1696" s="2">
        <f t="shared" si="240"/>
        <v>5.2327535415668067E-3</v>
      </c>
      <c r="H1696" s="2">
        <f t="shared" si="238"/>
        <v>1.3286691024124417</v>
      </c>
      <c r="I1696" s="2">
        <f t="shared" si="239"/>
        <v>57.057016002658962</v>
      </c>
    </row>
    <row r="1697" spans="1:9" ht="13.5" x14ac:dyDescent="0.25">
      <c r="A1697" s="3">
        <f>TITRES_STAT!B1700</f>
        <v>44782</v>
      </c>
      <c r="B1697" s="5">
        <f>TITRES_STAT!D1700</f>
        <v>0.55000000000000004</v>
      </c>
      <c r="C1697" s="2">
        <f t="shared" si="234"/>
        <v>-1.9999999999999907E-2</v>
      </c>
      <c r="D1697" s="2">
        <f t="shared" si="235"/>
        <v>0</v>
      </c>
      <c r="E1697" s="2">
        <f t="shared" si="236"/>
        <v>1.9999999999999907E-2</v>
      </c>
      <c r="F1697" s="2">
        <f t="shared" si="240"/>
        <v>6.4559838118463031E-3</v>
      </c>
      <c r="G1697" s="2">
        <f t="shared" si="240"/>
        <v>6.2875568600263138E-3</v>
      </c>
      <c r="H1697" s="2">
        <f t="shared" si="238"/>
        <v>1.0267873445233995</v>
      </c>
      <c r="I1697" s="2">
        <f t="shared" si="239"/>
        <v>50.66083263732088</v>
      </c>
    </row>
    <row r="1698" spans="1:9" ht="13.5" x14ac:dyDescent="0.25">
      <c r="A1698" s="3">
        <f>TITRES_STAT!B1701</f>
        <v>44783</v>
      </c>
      <c r="B1698" s="5">
        <f>TITRES_STAT!D1701</f>
        <v>0.53</v>
      </c>
      <c r="C1698" s="2">
        <f t="shared" si="234"/>
        <v>-2.0000000000000018E-2</v>
      </c>
      <c r="D1698" s="2">
        <f t="shared" si="235"/>
        <v>0</v>
      </c>
      <c r="E1698" s="2">
        <f t="shared" si="236"/>
        <v>2.0000000000000018E-2</v>
      </c>
      <c r="F1698" s="2">
        <f t="shared" si="240"/>
        <v>5.994842111000139E-3</v>
      </c>
      <c r="G1698" s="2">
        <f t="shared" si="240"/>
        <v>7.2670170843101498E-3</v>
      </c>
      <c r="H1698" s="2">
        <f t="shared" si="238"/>
        <v>0.82493849146760645</v>
      </c>
      <c r="I1698" s="2">
        <f t="shared" si="239"/>
        <v>45.203632633349471</v>
      </c>
    </row>
    <row r="1699" spans="1:9" ht="13.5" x14ac:dyDescent="0.25">
      <c r="A1699" s="3">
        <f>TITRES_STAT!B1702</f>
        <v>44784</v>
      </c>
      <c r="B1699" s="5">
        <f>TITRES_STAT!D1702</f>
        <v>0.53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5.5666391030715573E-3</v>
      </c>
      <c r="G1699" s="2">
        <f t="shared" si="240"/>
        <v>6.7479444354308542E-3</v>
      </c>
      <c r="H1699" s="2">
        <f t="shared" si="238"/>
        <v>0.82493849146760634</v>
      </c>
      <c r="I1699" s="2">
        <f t="shared" si="239"/>
        <v>45.203632633349464</v>
      </c>
    </row>
    <row r="1700" spans="1:9" ht="13.5" x14ac:dyDescent="0.25">
      <c r="A1700" s="3">
        <f>TITRES_STAT!B1703</f>
        <v>44785</v>
      </c>
      <c r="B1700" s="5">
        <f>TITRES_STAT!D1703</f>
        <v>0.54</v>
      </c>
      <c r="C1700" s="2">
        <f t="shared" si="234"/>
        <v>1.0000000000000009E-2</v>
      </c>
      <c r="D1700" s="2">
        <f t="shared" si="235"/>
        <v>1.0000000000000009E-2</v>
      </c>
      <c r="E1700" s="2">
        <f t="shared" si="236"/>
        <v>0</v>
      </c>
      <c r="F1700" s="2">
        <f t="shared" si="240"/>
        <v>5.8833077385664467E-3</v>
      </c>
      <c r="G1700" s="2">
        <f t="shared" si="240"/>
        <v>6.2659484043286499E-3</v>
      </c>
      <c r="H1700" s="2">
        <f t="shared" si="238"/>
        <v>0.93893332005449215</v>
      </c>
      <c r="I1700" s="2">
        <f t="shared" si="239"/>
        <v>48.425250643900647</v>
      </c>
    </row>
    <row r="1701" spans="1:9" ht="13.5" x14ac:dyDescent="0.25">
      <c r="A1701" s="3">
        <f>TITRES_STAT!B1704</f>
        <v>44788</v>
      </c>
      <c r="B1701" s="5">
        <f>TITRES_STAT!D1704</f>
        <v>0.54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5.4630714715259857E-3</v>
      </c>
      <c r="G1701" s="2">
        <f t="shared" si="240"/>
        <v>5.8183806611623173E-3</v>
      </c>
      <c r="H1701" s="2">
        <f t="shared" si="238"/>
        <v>0.93893332005449215</v>
      </c>
      <c r="I1701" s="2">
        <f t="shared" si="239"/>
        <v>48.425250643900647</v>
      </c>
    </row>
    <row r="1702" spans="1:9" ht="13.5" x14ac:dyDescent="0.25">
      <c r="A1702" s="3">
        <f>TITRES_STAT!B1705</f>
        <v>44789</v>
      </c>
      <c r="B1702" s="5">
        <f>TITRES_STAT!D1705</f>
        <v>0.52</v>
      </c>
      <c r="C1702" s="2">
        <f t="shared" si="234"/>
        <v>-2.0000000000000018E-2</v>
      </c>
      <c r="D1702" s="2">
        <f t="shared" si="235"/>
        <v>0</v>
      </c>
      <c r="E1702" s="2">
        <f t="shared" si="236"/>
        <v>2.0000000000000018E-2</v>
      </c>
      <c r="F1702" s="2">
        <f t="shared" si="240"/>
        <v>5.0728520807027016E-3</v>
      </c>
      <c r="G1702" s="2">
        <f t="shared" si="240"/>
        <v>6.8313534710792963E-3</v>
      </c>
      <c r="H1702" s="2">
        <f t="shared" si="238"/>
        <v>0.74258375037666347</v>
      </c>
      <c r="I1702" s="2">
        <f t="shared" si="239"/>
        <v>42.6139489832929</v>
      </c>
    </row>
    <row r="1703" spans="1:9" ht="13.5" x14ac:dyDescent="0.25">
      <c r="A1703" s="3">
        <f>TITRES_STAT!B1706</f>
        <v>44790</v>
      </c>
      <c r="B1703" s="5">
        <f>TITRES_STAT!D1706</f>
        <v>0.52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4.7105055035096518E-3</v>
      </c>
      <c r="G1703" s="2">
        <f t="shared" si="240"/>
        <v>6.3433996517164902E-3</v>
      </c>
      <c r="H1703" s="2">
        <f t="shared" si="238"/>
        <v>0.74258375037666335</v>
      </c>
      <c r="I1703" s="2">
        <f t="shared" si="239"/>
        <v>42.613948983292893</v>
      </c>
    </row>
    <row r="1704" spans="1:9" ht="13.5" x14ac:dyDescent="0.25">
      <c r="A1704" s="3">
        <f>TITRES_STAT!B1707</f>
        <v>44791</v>
      </c>
      <c r="B1704" s="5">
        <f>TITRES_STAT!D1707</f>
        <v>0.53</v>
      </c>
      <c r="C1704" s="2">
        <f t="shared" si="234"/>
        <v>1.0000000000000009E-2</v>
      </c>
      <c r="D1704" s="2">
        <f t="shared" si="235"/>
        <v>1.0000000000000009E-2</v>
      </c>
      <c r="E1704" s="2">
        <f t="shared" si="236"/>
        <v>0</v>
      </c>
      <c r="F1704" s="2">
        <f t="shared" si="240"/>
        <v>5.0883265389732495E-3</v>
      </c>
      <c r="G1704" s="2">
        <f t="shared" si="240"/>
        <v>5.8902996765938841E-3</v>
      </c>
      <c r="H1704" s="2">
        <f t="shared" si="238"/>
        <v>0.86384849979578926</v>
      </c>
      <c r="I1704" s="2">
        <f t="shared" si="239"/>
        <v>46.347570625532917</v>
      </c>
    </row>
    <row r="1705" spans="1:9" ht="13.5" x14ac:dyDescent="0.25">
      <c r="A1705" s="3">
        <f>TITRES_STAT!B1708</f>
        <v>44792</v>
      </c>
      <c r="B1705" s="5">
        <f>TITRES_STAT!D1708</f>
        <v>0.51</v>
      </c>
      <c r="C1705" s="2">
        <f t="shared" si="234"/>
        <v>-2.0000000000000018E-2</v>
      </c>
      <c r="D1705" s="2">
        <f t="shared" si="235"/>
        <v>0</v>
      </c>
      <c r="E1705" s="2">
        <f t="shared" si="236"/>
        <v>2.0000000000000018E-2</v>
      </c>
      <c r="F1705" s="2">
        <f t="shared" si="240"/>
        <v>4.7248746433323028E-3</v>
      </c>
      <c r="G1705" s="2">
        <f t="shared" si="240"/>
        <v>6.8981354139800366E-3</v>
      </c>
      <c r="H1705" s="2">
        <f t="shared" si="238"/>
        <v>0.68494953487817634</v>
      </c>
      <c r="I1705" s="2">
        <f t="shared" si="239"/>
        <v>40.651041511916794</v>
      </c>
    </row>
    <row r="1706" spans="1:9" ht="13.5" x14ac:dyDescent="0.25">
      <c r="A1706" s="3">
        <f>TITRES_STAT!B1709</f>
        <v>44795</v>
      </c>
      <c r="B1706" s="5">
        <f>TITRES_STAT!D1709</f>
        <v>0.52</v>
      </c>
      <c r="C1706" s="2">
        <f t="shared" si="234"/>
        <v>1.0000000000000009E-2</v>
      </c>
      <c r="D1706" s="2">
        <f t="shared" si="235"/>
        <v>1.0000000000000009E-2</v>
      </c>
      <c r="E1706" s="2">
        <f t="shared" si="236"/>
        <v>0</v>
      </c>
      <c r="F1706" s="2">
        <f t="shared" si="240"/>
        <v>5.1016693116657102E-3</v>
      </c>
      <c r="G1706" s="2">
        <f t="shared" si="240"/>
        <v>6.4054114558386053E-3</v>
      </c>
      <c r="H1706" s="2">
        <f t="shared" si="238"/>
        <v>0.79646238915932255</v>
      </c>
      <c r="I1706" s="2">
        <f t="shared" si="239"/>
        <v>44.335043915505366</v>
      </c>
    </row>
    <row r="1707" spans="1:9" ht="13.5" x14ac:dyDescent="0.25">
      <c r="A1707" s="3">
        <f>TITRES_STAT!B1710</f>
        <v>44796</v>
      </c>
      <c r="B1707" s="5">
        <f>TITRES_STAT!D1710</f>
        <v>0.52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4.7372643608324452E-3</v>
      </c>
      <c r="G1707" s="2">
        <f t="shared" si="240"/>
        <v>5.9478820661358475E-3</v>
      </c>
      <c r="H1707" s="2">
        <f t="shared" si="238"/>
        <v>0.79646238915932266</v>
      </c>
      <c r="I1707" s="2">
        <f t="shared" si="239"/>
        <v>44.335043915505366</v>
      </c>
    </row>
    <row r="1708" spans="1:9" ht="13.5" x14ac:dyDescent="0.25">
      <c r="A1708" s="3">
        <f>TITRES_STAT!B1711</f>
        <v>44797</v>
      </c>
      <c r="B1708" s="5">
        <f>TITRES_STAT!D1711</f>
        <v>0.51</v>
      </c>
      <c r="C1708" s="2">
        <f t="shared" si="234"/>
        <v>-1.0000000000000009E-2</v>
      </c>
      <c r="D1708" s="2">
        <f t="shared" si="235"/>
        <v>0</v>
      </c>
      <c r="E1708" s="2">
        <f t="shared" si="236"/>
        <v>1.0000000000000009E-2</v>
      </c>
      <c r="F1708" s="2">
        <f t="shared" si="240"/>
        <v>4.3988883350586988E-3</v>
      </c>
      <c r="G1708" s="2">
        <f t="shared" si="240"/>
        <v>6.237319061411859E-3</v>
      </c>
      <c r="H1708" s="2">
        <f t="shared" si="238"/>
        <v>0.70525305692202012</v>
      </c>
      <c r="I1708" s="2">
        <f t="shared" si="239"/>
        <v>41.357677328841802</v>
      </c>
    </row>
    <row r="1709" spans="1:9" ht="13.5" x14ac:dyDescent="0.25">
      <c r="A1709" s="3">
        <f>TITRES_STAT!B1712</f>
        <v>44798</v>
      </c>
      <c r="B1709" s="5">
        <f>TITRES_STAT!D1712</f>
        <v>0.51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4.0846820254116485E-3</v>
      </c>
      <c r="G1709" s="2">
        <f t="shared" si="241"/>
        <v>5.7917962713110119E-3</v>
      </c>
      <c r="H1709" s="2">
        <f t="shared" si="238"/>
        <v>0.70525305692202001</v>
      </c>
      <c r="I1709" s="2">
        <f t="shared" si="239"/>
        <v>41.357677328841795</v>
      </c>
    </row>
    <row r="1710" spans="1:9" ht="13.5" x14ac:dyDescent="0.25">
      <c r="A1710" s="3">
        <f>TITRES_STAT!B1713</f>
        <v>44799</v>
      </c>
      <c r="B1710" s="5">
        <f>TITRES_STAT!D1713</f>
        <v>0.51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3.7929190235965306E-3</v>
      </c>
      <c r="G1710" s="2">
        <f t="shared" si="241"/>
        <v>5.3780965376459397E-3</v>
      </c>
      <c r="H1710" s="2">
        <f t="shared" si="238"/>
        <v>0.70525305692202001</v>
      </c>
      <c r="I1710" s="2">
        <f t="shared" si="239"/>
        <v>41.357677328841795</v>
      </c>
    </row>
    <row r="1711" spans="1:9" ht="13.5" x14ac:dyDescent="0.25">
      <c r="A1711" s="3">
        <f>TITRES_STAT!B1714</f>
        <v>44802</v>
      </c>
      <c r="B1711" s="5">
        <f>TITRES_STAT!D1714</f>
        <v>0.53</v>
      </c>
      <c r="C1711" s="2">
        <f t="shared" si="234"/>
        <v>2.0000000000000018E-2</v>
      </c>
      <c r="D1711" s="2">
        <f t="shared" si="235"/>
        <v>2.0000000000000018E-2</v>
      </c>
      <c r="E1711" s="2">
        <f t="shared" si="236"/>
        <v>0</v>
      </c>
      <c r="F1711" s="2">
        <f t="shared" si="241"/>
        <v>4.9505676647682078E-3</v>
      </c>
      <c r="G1711" s="2">
        <f t="shared" si="241"/>
        <v>4.993946784956944E-3</v>
      </c>
      <c r="H1711" s="2">
        <f t="shared" si="238"/>
        <v>0.9913136599053467</v>
      </c>
      <c r="I1711" s="2">
        <f t="shared" si="239"/>
        <v>49.781894227173979</v>
      </c>
    </row>
    <row r="1712" spans="1:9" ht="13.5" x14ac:dyDescent="0.25">
      <c r="A1712" s="3">
        <f>TITRES_STAT!B1715</f>
        <v>44803</v>
      </c>
      <c r="B1712" s="5">
        <f>TITRES_STAT!D1715</f>
        <v>0.51</v>
      </c>
      <c r="C1712" s="2">
        <f t="shared" si="234"/>
        <v>-2.0000000000000018E-2</v>
      </c>
      <c r="D1712" s="2">
        <f t="shared" si="235"/>
        <v>0</v>
      </c>
      <c r="E1712" s="2">
        <f t="shared" si="236"/>
        <v>2.0000000000000018E-2</v>
      </c>
      <c r="F1712" s="2">
        <f t="shared" si="241"/>
        <v>4.5969556887133362E-3</v>
      </c>
      <c r="G1712" s="2">
        <f t="shared" si="241"/>
        <v>6.0658077288885922E-3</v>
      </c>
      <c r="H1712" s="2">
        <f t="shared" si="238"/>
        <v>0.75784724708964912</v>
      </c>
      <c r="I1712" s="2">
        <f t="shared" si="239"/>
        <v>43.112235624817025</v>
      </c>
    </row>
    <row r="1713" spans="1:9" ht="13.5" x14ac:dyDescent="0.25">
      <c r="A1713" s="3">
        <f>TITRES_STAT!B1716</f>
        <v>44804</v>
      </c>
      <c r="B1713" s="5">
        <f>TITRES_STAT!D1716</f>
        <v>0.49</v>
      </c>
      <c r="C1713" s="2">
        <f t="shared" si="234"/>
        <v>-2.0000000000000018E-2</v>
      </c>
      <c r="D1713" s="2">
        <f t="shared" si="235"/>
        <v>0</v>
      </c>
      <c r="E1713" s="2">
        <f t="shared" si="236"/>
        <v>2.0000000000000018E-2</v>
      </c>
      <c r="F1713" s="2">
        <f t="shared" si="241"/>
        <v>4.2686017109480976E-3</v>
      </c>
      <c r="G1713" s="2">
        <f t="shared" si="241"/>
        <v>7.0611071768251227E-3</v>
      </c>
      <c r="H1713" s="2">
        <f t="shared" si="238"/>
        <v>0.60452300242061807</v>
      </c>
      <c r="I1713" s="2">
        <f t="shared" si="239"/>
        <v>37.676181738038132</v>
      </c>
    </row>
    <row r="1714" spans="1:9" ht="13.5" x14ac:dyDescent="0.25">
      <c r="A1714" s="3">
        <f>TITRES_STAT!B1717</f>
        <v>44805</v>
      </c>
      <c r="B1714" s="5">
        <f>TITRES_STAT!D1717</f>
        <v>0.49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3.9637015887375188E-3</v>
      </c>
      <c r="G1714" s="2">
        <f t="shared" si="241"/>
        <v>6.5567423784804717E-3</v>
      </c>
      <c r="H1714" s="2">
        <f t="shared" si="238"/>
        <v>0.60452300242061796</v>
      </c>
      <c r="I1714" s="2">
        <f t="shared" si="239"/>
        <v>37.676181738038125</v>
      </c>
    </row>
    <row r="1715" spans="1:9" ht="13.5" x14ac:dyDescent="0.25">
      <c r="A1715" s="3">
        <f>TITRES_STAT!B1718</f>
        <v>44806</v>
      </c>
      <c r="B1715" s="5">
        <f>TITRES_STAT!D1718</f>
        <v>0.49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3.6805800466848389E-3</v>
      </c>
      <c r="G1715" s="2">
        <f t="shared" si="241"/>
        <v>6.0884036371604373E-3</v>
      </c>
      <c r="H1715" s="2">
        <f t="shared" si="238"/>
        <v>0.60452300242061807</v>
      </c>
      <c r="I1715" s="2">
        <f t="shared" si="239"/>
        <v>37.676181738038132</v>
      </c>
    </row>
    <row r="1716" spans="1:9" ht="13.5" x14ac:dyDescent="0.25">
      <c r="A1716" s="3">
        <f>TITRES_STAT!B1719</f>
        <v>44809</v>
      </c>
      <c r="B1716" s="5">
        <f>TITRES_STAT!D1719</f>
        <v>0.49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3.417681471921636E-3</v>
      </c>
      <c r="G1716" s="2">
        <f t="shared" si="241"/>
        <v>5.6535176630775489E-3</v>
      </c>
      <c r="H1716" s="2">
        <f t="shared" si="238"/>
        <v>0.60452300242061807</v>
      </c>
      <c r="I1716" s="2">
        <f t="shared" si="239"/>
        <v>37.676181738038132</v>
      </c>
    </row>
    <row r="1717" spans="1:9" ht="13.5" x14ac:dyDescent="0.25">
      <c r="A1717" s="3">
        <f>TITRES_STAT!B1720</f>
        <v>44810</v>
      </c>
      <c r="B1717" s="5">
        <f>TITRES_STAT!D1720</f>
        <v>0.47</v>
      </c>
      <c r="C1717" s="2">
        <f t="shared" si="234"/>
        <v>-2.0000000000000018E-2</v>
      </c>
      <c r="D1717" s="2">
        <f t="shared" si="235"/>
        <v>0</v>
      </c>
      <c r="E1717" s="2">
        <f t="shared" si="236"/>
        <v>2.0000000000000018E-2</v>
      </c>
      <c r="F1717" s="2">
        <f t="shared" si="241"/>
        <v>3.173561366784376E-3</v>
      </c>
      <c r="G1717" s="2">
        <f t="shared" si="241"/>
        <v>6.6782664014291542E-3</v>
      </c>
      <c r="H1717" s="2">
        <f t="shared" si="238"/>
        <v>0.47520736311226391</v>
      </c>
      <c r="I1717" s="2">
        <f t="shared" si="239"/>
        <v>32.21291968809814</v>
      </c>
    </row>
    <row r="1718" spans="1:9" ht="13.5" x14ac:dyDescent="0.25">
      <c r="A1718" s="3">
        <f>TITRES_STAT!B1721</f>
        <v>44811</v>
      </c>
      <c r="B1718" s="5">
        <f>TITRES_STAT!D1721</f>
        <v>0.48</v>
      </c>
      <c r="C1718" s="2">
        <f t="shared" si="234"/>
        <v>1.0000000000000009E-2</v>
      </c>
      <c r="D1718" s="2">
        <f t="shared" si="235"/>
        <v>1.0000000000000009E-2</v>
      </c>
      <c r="E1718" s="2">
        <f t="shared" si="236"/>
        <v>0</v>
      </c>
      <c r="F1718" s="2">
        <f t="shared" si="241"/>
        <v>3.6611641262997781E-3</v>
      </c>
      <c r="G1718" s="2">
        <f t="shared" si="241"/>
        <v>6.2012473727556432E-3</v>
      </c>
      <c r="H1718" s="2">
        <f t="shared" si="238"/>
        <v>0.59039156257249414</v>
      </c>
      <c r="I1718" s="2">
        <f t="shared" si="239"/>
        <v>37.122402838802955</v>
      </c>
    </row>
    <row r="1719" spans="1:9" ht="13.5" x14ac:dyDescent="0.25">
      <c r="A1719" s="3">
        <f>TITRES_STAT!B1722</f>
        <v>44812</v>
      </c>
      <c r="B1719" s="5">
        <f>TITRES_STAT!D1722</f>
        <v>0.47</v>
      </c>
      <c r="C1719" s="2">
        <f t="shared" si="234"/>
        <v>-1.0000000000000009E-2</v>
      </c>
      <c r="D1719" s="2">
        <f t="shared" si="235"/>
        <v>0</v>
      </c>
      <c r="E1719" s="2">
        <f t="shared" si="236"/>
        <v>1.0000000000000009E-2</v>
      </c>
      <c r="F1719" s="2">
        <f t="shared" si="241"/>
        <v>3.3996524029926514E-3</v>
      </c>
      <c r="G1719" s="2">
        <f t="shared" si="241"/>
        <v>6.4725868461302403E-3</v>
      </c>
      <c r="H1719" s="2">
        <f t="shared" si="238"/>
        <v>0.52523859220602009</v>
      </c>
      <c r="I1719" s="2">
        <f t="shared" si="239"/>
        <v>34.436487175842061</v>
      </c>
    </row>
    <row r="1720" spans="1:9" ht="13.5" x14ac:dyDescent="0.25">
      <c r="A1720" s="3">
        <f>TITRES_STAT!B1723</f>
        <v>44813</v>
      </c>
      <c r="B1720" s="5">
        <f>TITRES_STAT!D1723</f>
        <v>0.48</v>
      </c>
      <c r="C1720" s="2">
        <f t="shared" si="234"/>
        <v>1.0000000000000009E-2</v>
      </c>
      <c r="D1720" s="2">
        <f t="shared" si="235"/>
        <v>1.0000000000000009E-2</v>
      </c>
      <c r="E1720" s="2">
        <f t="shared" si="236"/>
        <v>0</v>
      </c>
      <c r="F1720" s="2">
        <f t="shared" si="241"/>
        <v>3.8711058027788912E-3</v>
      </c>
      <c r="G1720" s="2">
        <f t="shared" si="241"/>
        <v>6.0102592142637938E-3</v>
      </c>
      <c r="H1720" s="2">
        <f t="shared" si="238"/>
        <v>0.64408300287478848</v>
      </c>
      <c r="I1720" s="2">
        <f t="shared" si="239"/>
        <v>39.175820305213705</v>
      </c>
    </row>
    <row r="1721" spans="1:9" ht="13.5" x14ac:dyDescent="0.25">
      <c r="A1721" s="3">
        <f>TITRES_STAT!B1724</f>
        <v>44816</v>
      </c>
      <c r="B1721" s="5">
        <f>TITRES_STAT!D1724</f>
        <v>0.46</v>
      </c>
      <c r="C1721" s="2">
        <f t="shared" si="234"/>
        <v>-1.9999999999999962E-2</v>
      </c>
      <c r="D1721" s="2">
        <f t="shared" si="235"/>
        <v>0</v>
      </c>
      <c r="E1721" s="2">
        <f t="shared" si="236"/>
        <v>1.9999999999999962E-2</v>
      </c>
      <c r="F1721" s="2">
        <f t="shared" si="241"/>
        <v>3.5945982454375419E-3</v>
      </c>
      <c r="G1721" s="2">
        <f t="shared" si="241"/>
        <v>7.0095264132449481E-3</v>
      </c>
      <c r="H1721" s="2">
        <f t="shared" si="238"/>
        <v>0.51281613528773051</v>
      </c>
      <c r="I1721" s="2">
        <f t="shared" si="239"/>
        <v>33.898113810783443</v>
      </c>
    </row>
    <row r="1722" spans="1:9" ht="13.5" x14ac:dyDescent="0.25">
      <c r="A1722" s="3">
        <f>TITRES_STAT!B1725</f>
        <v>44817</v>
      </c>
      <c r="B1722" s="5">
        <f>TITRES_STAT!D1725</f>
        <v>0.44</v>
      </c>
      <c r="C1722" s="2">
        <f t="shared" si="234"/>
        <v>-2.0000000000000018E-2</v>
      </c>
      <c r="D1722" s="2">
        <f t="shared" si="235"/>
        <v>0</v>
      </c>
      <c r="E1722" s="2">
        <f t="shared" si="236"/>
        <v>2.0000000000000018E-2</v>
      </c>
      <c r="F1722" s="2">
        <f t="shared" si="241"/>
        <v>3.3378412279062887E-3</v>
      </c>
      <c r="G1722" s="2">
        <f t="shared" si="241"/>
        <v>7.937417383727453E-3</v>
      </c>
      <c r="H1722" s="2">
        <f t="shared" si="238"/>
        <v>0.42051980720444626</v>
      </c>
      <c r="I1722" s="2">
        <f t="shared" si="239"/>
        <v>29.603234328145035</v>
      </c>
    </row>
    <row r="1723" spans="1:9" ht="13.5" x14ac:dyDescent="0.25">
      <c r="A1723" s="3">
        <f>TITRES_STAT!B1726</f>
        <v>44818</v>
      </c>
      <c r="B1723" s="5">
        <f>TITRES_STAT!D1726</f>
        <v>0.43</v>
      </c>
      <c r="C1723" s="2">
        <f t="shared" si="234"/>
        <v>-1.0000000000000009E-2</v>
      </c>
      <c r="D1723" s="2">
        <f t="shared" si="235"/>
        <v>0</v>
      </c>
      <c r="E1723" s="2">
        <f t="shared" si="236"/>
        <v>1.0000000000000009E-2</v>
      </c>
      <c r="F1723" s="2">
        <f t="shared" si="241"/>
        <v>3.0994239973415535E-3</v>
      </c>
      <c r="G1723" s="2">
        <f t="shared" si="241"/>
        <v>8.0847447134612064E-3</v>
      </c>
      <c r="H1723" s="2">
        <f t="shared" si="238"/>
        <v>0.38336695927837672</v>
      </c>
      <c r="I1723" s="2">
        <f t="shared" si="239"/>
        <v>27.712600529244781</v>
      </c>
    </row>
    <row r="1724" spans="1:9" ht="13.5" x14ac:dyDescent="0.25">
      <c r="A1724" s="3">
        <f>TITRES_STAT!B1727</f>
        <v>44819</v>
      </c>
      <c r="B1724" s="5">
        <f>TITRES_STAT!D1727</f>
        <v>0.43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2.8780365689600141E-3</v>
      </c>
      <c r="G1724" s="2">
        <f t="shared" si="241"/>
        <v>7.5072629482139776E-3</v>
      </c>
      <c r="H1724" s="2">
        <f t="shared" si="238"/>
        <v>0.38336695927837672</v>
      </c>
      <c r="I1724" s="2">
        <f t="shared" si="239"/>
        <v>27.712600529244781</v>
      </c>
    </row>
    <row r="1725" spans="1:9" ht="13.5" x14ac:dyDescent="0.25">
      <c r="A1725" s="3">
        <f>TITRES_STAT!B1728</f>
        <v>44820</v>
      </c>
      <c r="B1725" s="5">
        <f>TITRES_STAT!D1728</f>
        <v>0.44</v>
      </c>
      <c r="C1725" s="2">
        <f t="shared" si="234"/>
        <v>1.0000000000000009E-2</v>
      </c>
      <c r="D1725" s="2">
        <f t="shared" si="235"/>
        <v>1.0000000000000009E-2</v>
      </c>
      <c r="E1725" s="2">
        <f t="shared" si="236"/>
        <v>0</v>
      </c>
      <c r="F1725" s="2">
        <f t="shared" ref="F1725:G1740" si="242">((F1724*13)+D1725)/14</f>
        <v>3.3867482426057282E-3</v>
      </c>
      <c r="G1725" s="2">
        <f t="shared" si="242"/>
        <v>6.9710298804844086E-3</v>
      </c>
      <c r="H1725" s="2">
        <f t="shared" si="238"/>
        <v>0.48583183556378434</v>
      </c>
      <c r="I1725" s="2">
        <f t="shared" si="239"/>
        <v>32.697632661736591</v>
      </c>
    </row>
    <row r="1726" spans="1:9" ht="13.5" x14ac:dyDescent="0.25">
      <c r="A1726" s="3">
        <f>TITRES_STAT!B1729</f>
        <v>44823</v>
      </c>
      <c r="B1726" s="5">
        <f>TITRES_STAT!D1729</f>
        <v>0.45</v>
      </c>
      <c r="C1726" s="2">
        <f t="shared" si="234"/>
        <v>1.0000000000000009E-2</v>
      </c>
      <c r="D1726" s="2">
        <f t="shared" si="235"/>
        <v>1.0000000000000009E-2</v>
      </c>
      <c r="E1726" s="2">
        <f t="shared" si="236"/>
        <v>0</v>
      </c>
      <c r="F1726" s="2">
        <f t="shared" si="242"/>
        <v>3.8591233681338909E-3</v>
      </c>
      <c r="G1726" s="2">
        <f t="shared" si="242"/>
        <v>6.4730991747355224E-3</v>
      </c>
      <c r="H1726" s="2">
        <f t="shared" si="238"/>
        <v>0.59617862540960787</v>
      </c>
      <c r="I1726" s="2">
        <f t="shared" si="239"/>
        <v>37.350370185330462</v>
      </c>
    </row>
    <row r="1727" spans="1:9" ht="13.5" x14ac:dyDescent="0.25">
      <c r="A1727" s="3">
        <f>TITRES_STAT!B1730</f>
        <v>44824</v>
      </c>
      <c r="B1727" s="5">
        <f>TITRES_STAT!D1730</f>
        <v>0.47</v>
      </c>
      <c r="C1727" s="2">
        <f t="shared" si="234"/>
        <v>1.9999999999999962E-2</v>
      </c>
      <c r="D1727" s="2">
        <f t="shared" si="235"/>
        <v>1.9999999999999962E-2</v>
      </c>
      <c r="E1727" s="2">
        <f t="shared" si="236"/>
        <v>0</v>
      </c>
      <c r="F1727" s="2">
        <f t="shared" si="242"/>
        <v>5.0120431275528969E-3</v>
      </c>
      <c r="G1727" s="2">
        <f t="shared" si="242"/>
        <v>6.0107349479686994E-3</v>
      </c>
      <c r="H1727" s="2">
        <f t="shared" si="238"/>
        <v>0.83384863430830436</v>
      </c>
      <c r="I1727" s="2">
        <f t="shared" si="239"/>
        <v>45.469872415223485</v>
      </c>
    </row>
    <row r="1728" spans="1:9" ht="13.5" x14ac:dyDescent="0.25">
      <c r="A1728" s="3">
        <f>TITRES_STAT!B1731</f>
        <v>44825</v>
      </c>
      <c r="B1728" s="5">
        <f>TITRES_STAT!D1731</f>
        <v>0.45</v>
      </c>
      <c r="C1728" s="2">
        <f t="shared" si="234"/>
        <v>-1.9999999999999962E-2</v>
      </c>
      <c r="D1728" s="2">
        <f t="shared" si="235"/>
        <v>0</v>
      </c>
      <c r="E1728" s="2">
        <f t="shared" si="236"/>
        <v>1.9999999999999962E-2</v>
      </c>
      <c r="F1728" s="2">
        <f t="shared" si="242"/>
        <v>4.6540400470134044E-3</v>
      </c>
      <c r="G1728" s="2">
        <f t="shared" si="242"/>
        <v>7.0099681659709324E-3</v>
      </c>
      <c r="H1728" s="2">
        <f t="shared" si="238"/>
        <v>0.66391742969759771</v>
      </c>
      <c r="I1728" s="2">
        <f t="shared" si="239"/>
        <v>39.900863940000846</v>
      </c>
    </row>
    <row r="1729" spans="1:9" ht="13.5" x14ac:dyDescent="0.25">
      <c r="A1729" s="3">
        <f>TITRES_STAT!B1732</f>
        <v>44826</v>
      </c>
      <c r="B1729" s="5">
        <f>TITRES_STAT!D1732</f>
        <v>0.44</v>
      </c>
      <c r="C1729" s="2">
        <f t="shared" si="234"/>
        <v>-1.0000000000000009E-2</v>
      </c>
      <c r="D1729" s="2">
        <f t="shared" si="235"/>
        <v>0</v>
      </c>
      <c r="E1729" s="2">
        <f t="shared" si="236"/>
        <v>1.0000000000000009E-2</v>
      </c>
      <c r="F1729" s="2">
        <f t="shared" si="242"/>
        <v>4.3216086150838755E-3</v>
      </c>
      <c r="G1729" s="2">
        <f t="shared" si="242"/>
        <v>7.2235418684015807E-3</v>
      </c>
      <c r="H1729" s="2">
        <f t="shared" si="238"/>
        <v>0.59826726193533608</v>
      </c>
      <c r="I1729" s="2">
        <f t="shared" si="239"/>
        <v>37.432241539559307</v>
      </c>
    </row>
    <row r="1730" spans="1:9" ht="13.5" x14ac:dyDescent="0.25">
      <c r="A1730" s="3">
        <f>TITRES_STAT!B1733</f>
        <v>44827</v>
      </c>
      <c r="B1730" s="5">
        <f>TITRES_STAT!D1733</f>
        <v>0.44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4.0129222854350275E-3</v>
      </c>
      <c r="G1730" s="2">
        <f t="shared" si="242"/>
        <v>6.7075745920871814E-3</v>
      </c>
      <c r="H1730" s="2">
        <f t="shared" si="238"/>
        <v>0.59826726193533619</v>
      </c>
      <c r="I1730" s="2">
        <f t="shared" si="239"/>
        <v>37.432241539559314</v>
      </c>
    </row>
    <row r="1731" spans="1:9" ht="13.5" x14ac:dyDescent="0.25">
      <c r="A1731" s="3">
        <f>TITRES_STAT!B1734</f>
        <v>44830</v>
      </c>
      <c r="B1731" s="5">
        <f>TITRES_STAT!D1734</f>
        <v>0.43</v>
      </c>
      <c r="C1731" s="2">
        <f t="shared" ref="C1731:C1794" si="243">B1731-B1730</f>
        <v>-1.0000000000000009E-2</v>
      </c>
      <c r="D1731" s="2">
        <f t="shared" ref="D1731:D1794" si="244">IF(C1731&gt;0,C1731,0)</f>
        <v>0</v>
      </c>
      <c r="E1731" s="2">
        <f t="shared" ref="E1731:E1794" si="245">IF(C1731&lt;0,-C1731,0)</f>
        <v>1.0000000000000009E-2</v>
      </c>
      <c r="F1731" s="2">
        <f t="shared" si="242"/>
        <v>3.7262849793325255E-3</v>
      </c>
      <c r="G1731" s="2">
        <f t="shared" si="242"/>
        <v>6.9427478355095261E-3</v>
      </c>
      <c r="H1731" s="2">
        <f t="shared" si="238"/>
        <v>0.5367161630549202</v>
      </c>
      <c r="I1731" s="2">
        <f t="shared" si="239"/>
        <v>34.926174134067381</v>
      </c>
    </row>
    <row r="1732" spans="1:9" ht="13.5" x14ac:dyDescent="0.25">
      <c r="A1732" s="3">
        <f>TITRES_STAT!B1735</f>
        <v>44831</v>
      </c>
      <c r="B1732" s="5">
        <f>TITRES_STAT!D1735</f>
        <v>0.43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3.4601217665230595E-3</v>
      </c>
      <c r="G1732" s="2">
        <f t="shared" si="242"/>
        <v>6.446837275830274E-3</v>
      </c>
      <c r="H1732" s="2">
        <f t="shared" si="238"/>
        <v>0.53671616305492031</v>
      </c>
      <c r="I1732" s="2">
        <f t="shared" si="239"/>
        <v>34.926174134067381</v>
      </c>
    </row>
    <row r="1733" spans="1:9" ht="13.5" x14ac:dyDescent="0.25">
      <c r="A1733" s="3">
        <f>TITRES_STAT!B1736</f>
        <v>44832</v>
      </c>
      <c r="B1733" s="5">
        <f>TITRES_STAT!D1736</f>
        <v>0.42</v>
      </c>
      <c r="C1733" s="2">
        <f t="shared" si="243"/>
        <v>-1.0000000000000009E-2</v>
      </c>
      <c r="D1733" s="2">
        <f t="shared" si="244"/>
        <v>0</v>
      </c>
      <c r="E1733" s="2">
        <f t="shared" si="245"/>
        <v>1.0000000000000009E-2</v>
      </c>
      <c r="F1733" s="2">
        <f t="shared" si="242"/>
        <v>3.2129702117714124E-3</v>
      </c>
      <c r="G1733" s="2">
        <f t="shared" si="242"/>
        <v>6.70063461327097E-3</v>
      </c>
      <c r="H1733" s="2">
        <f t="shared" si="238"/>
        <v>0.47950237510458349</v>
      </c>
      <c r="I1733" s="2">
        <f t="shared" si="239"/>
        <v>32.409706342694335</v>
      </c>
    </row>
    <row r="1734" spans="1:9" ht="13.5" x14ac:dyDescent="0.25">
      <c r="A1734" s="3">
        <f>TITRES_STAT!B1737</f>
        <v>44833</v>
      </c>
      <c r="B1734" s="5">
        <f>TITRES_STAT!D1737</f>
        <v>0.41</v>
      </c>
      <c r="C1734" s="2">
        <f t="shared" si="243"/>
        <v>-1.0000000000000009E-2</v>
      </c>
      <c r="D1734" s="2">
        <f t="shared" si="244"/>
        <v>0</v>
      </c>
      <c r="E1734" s="2">
        <f t="shared" si="245"/>
        <v>1.0000000000000009E-2</v>
      </c>
      <c r="F1734" s="2">
        <f t="shared" si="242"/>
        <v>2.9834723395020255E-3</v>
      </c>
      <c r="G1734" s="2">
        <f t="shared" si="242"/>
        <v>6.936303569465902E-3</v>
      </c>
      <c r="H1734" s="2">
        <f t="shared" si="238"/>
        <v>0.43012424551824424</v>
      </c>
      <c r="I1734" s="2">
        <f t="shared" si="239"/>
        <v>30.076005414646829</v>
      </c>
    </row>
    <row r="1735" spans="1:9" ht="13.5" x14ac:dyDescent="0.25">
      <c r="A1735" s="3">
        <f>TITRES_STAT!B1738</f>
        <v>44834</v>
      </c>
      <c r="B1735" s="5">
        <f>TITRES_STAT!D1738</f>
        <v>0.41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2.770367172394738E-3</v>
      </c>
      <c r="G1735" s="2">
        <f t="shared" si="242"/>
        <v>6.440853314504052E-3</v>
      </c>
      <c r="H1735" s="2">
        <f t="shared" si="238"/>
        <v>0.43012424551824424</v>
      </c>
      <c r="I1735" s="2">
        <f t="shared" si="239"/>
        <v>30.076005414646829</v>
      </c>
    </row>
    <row r="1736" spans="1:9" ht="13.5" x14ac:dyDescent="0.25">
      <c r="A1736" s="3">
        <f>TITRES_STAT!B1739</f>
        <v>44837</v>
      </c>
      <c r="B1736" s="5">
        <f>TITRES_STAT!D1739</f>
        <v>0.42</v>
      </c>
      <c r="C1736" s="2">
        <f t="shared" si="243"/>
        <v>1.0000000000000009E-2</v>
      </c>
      <c r="D1736" s="2">
        <f t="shared" si="244"/>
        <v>1.0000000000000009E-2</v>
      </c>
      <c r="E1736" s="2">
        <f t="shared" si="245"/>
        <v>0</v>
      </c>
      <c r="F1736" s="2">
        <f t="shared" si="242"/>
        <v>3.2867695172236859E-3</v>
      </c>
      <c r="G1736" s="2">
        <f t="shared" si="242"/>
        <v>5.9807923634680477E-3</v>
      </c>
      <c r="H1736" s="2">
        <f t="shared" si="238"/>
        <v>0.54955419240098913</v>
      </c>
      <c r="I1736" s="2">
        <f t="shared" si="239"/>
        <v>35.46530964170222</v>
      </c>
    </row>
    <row r="1737" spans="1:9" ht="13.5" x14ac:dyDescent="0.25">
      <c r="A1737" s="3">
        <f>TITRES_STAT!B1740</f>
        <v>44838</v>
      </c>
      <c r="B1737" s="5">
        <f>TITRES_STAT!D1740</f>
        <v>0.41</v>
      </c>
      <c r="C1737" s="2">
        <f t="shared" si="243"/>
        <v>-1.0000000000000009E-2</v>
      </c>
      <c r="D1737" s="2">
        <f t="shared" si="244"/>
        <v>0</v>
      </c>
      <c r="E1737" s="2">
        <f t="shared" si="245"/>
        <v>1.0000000000000009E-2</v>
      </c>
      <c r="F1737" s="2">
        <f t="shared" si="242"/>
        <v>3.0520002659934231E-3</v>
      </c>
      <c r="G1737" s="2">
        <f t="shared" si="242"/>
        <v>6.2678786232203314E-3</v>
      </c>
      <c r="H1737" s="2">
        <f t="shared" si="238"/>
        <v>0.48692714863475711</v>
      </c>
      <c r="I1737" s="2">
        <f t="shared" si="239"/>
        <v>32.747209510690283</v>
      </c>
    </row>
    <row r="1738" spans="1:9" ht="13.5" x14ac:dyDescent="0.25">
      <c r="A1738" s="3">
        <f>TITRES_STAT!B1741</f>
        <v>44839</v>
      </c>
      <c r="B1738" s="5">
        <f>TITRES_STAT!D1741</f>
        <v>0.42</v>
      </c>
      <c r="C1738" s="2">
        <f t="shared" si="243"/>
        <v>1.0000000000000009E-2</v>
      </c>
      <c r="D1738" s="2">
        <f t="shared" si="244"/>
        <v>1.0000000000000009E-2</v>
      </c>
      <c r="E1738" s="2">
        <f t="shared" si="245"/>
        <v>0</v>
      </c>
      <c r="F1738" s="2">
        <f t="shared" si="242"/>
        <v>3.5482859612796075E-3</v>
      </c>
      <c r="G1738" s="2">
        <f t="shared" si="242"/>
        <v>5.8201730072760223E-3</v>
      </c>
      <c r="H1738" s="2">
        <f t="shared" si="238"/>
        <v>0.60965300461751892</v>
      </c>
      <c r="I1738" s="2">
        <f t="shared" si="239"/>
        <v>37.874809220909256</v>
      </c>
    </row>
    <row r="1739" spans="1:9" ht="13.5" x14ac:dyDescent="0.25">
      <c r="A1739" s="3">
        <f>TITRES_STAT!B1742</f>
        <v>44840</v>
      </c>
      <c r="B1739" s="5">
        <f>TITRES_STAT!D1742</f>
        <v>0.42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3.2948369640453498E-3</v>
      </c>
      <c r="G1739" s="2">
        <f t="shared" si="242"/>
        <v>5.4044463638991637E-3</v>
      </c>
      <c r="H1739" s="2">
        <f t="shared" si="238"/>
        <v>0.60965300461751881</v>
      </c>
      <c r="I1739" s="2">
        <f t="shared" si="239"/>
        <v>37.874809220909249</v>
      </c>
    </row>
    <row r="1740" spans="1:9" ht="13.5" x14ac:dyDescent="0.25">
      <c r="A1740" s="3">
        <f>TITRES_STAT!B1743</f>
        <v>44841</v>
      </c>
      <c r="B1740" s="5">
        <f>TITRES_STAT!D1743</f>
        <v>0.43</v>
      </c>
      <c r="C1740" s="2">
        <f t="shared" si="243"/>
        <v>1.0000000000000009E-2</v>
      </c>
      <c r="D1740" s="2">
        <f t="shared" si="244"/>
        <v>1.0000000000000009E-2</v>
      </c>
      <c r="E1740" s="2">
        <f t="shared" si="245"/>
        <v>0</v>
      </c>
      <c r="F1740" s="2">
        <f t="shared" si="242"/>
        <v>3.7737771808992538E-3</v>
      </c>
      <c r="G1740" s="2">
        <f t="shared" si="242"/>
        <v>5.0184144807635094E-3</v>
      </c>
      <c r="H1740" s="2">
        <f t="shared" si="238"/>
        <v>0.7519859500176449</v>
      </c>
      <c r="I1740" s="2">
        <f t="shared" si="239"/>
        <v>42.921916697452474</v>
      </c>
    </row>
    <row r="1741" spans="1:9" ht="13.5" x14ac:dyDescent="0.25">
      <c r="A1741" s="3">
        <f>TITRES_STAT!B1744</f>
        <v>44844</v>
      </c>
      <c r="B1741" s="5">
        <f>TITRES_STAT!D1744</f>
        <v>0.43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3.5042216679778788E-3</v>
      </c>
      <c r="G1741" s="2">
        <f t="shared" si="246"/>
        <v>4.6599563035661156E-3</v>
      </c>
      <c r="H1741" s="2">
        <f t="shared" si="238"/>
        <v>0.75198595001764501</v>
      </c>
      <c r="I1741" s="2">
        <f t="shared" si="239"/>
        <v>42.921916697452474</v>
      </c>
    </row>
    <row r="1742" spans="1:9" ht="13.5" x14ac:dyDescent="0.25">
      <c r="A1742" s="3">
        <f>TITRES_STAT!B1745</f>
        <v>44845</v>
      </c>
      <c r="B1742" s="5">
        <f>TITRES_STAT!D1745</f>
        <v>0.43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3.2539201202651732E-3</v>
      </c>
      <c r="G1742" s="2">
        <f t="shared" si="246"/>
        <v>4.3271022818828211E-3</v>
      </c>
      <c r="H1742" s="2">
        <f t="shared" si="238"/>
        <v>0.75198595001764512</v>
      </c>
      <c r="I1742" s="2">
        <f t="shared" si="239"/>
        <v>42.921916697452481</v>
      </c>
    </row>
    <row r="1743" spans="1:9" ht="13.5" x14ac:dyDescent="0.25">
      <c r="A1743" s="3">
        <f>TITRES_STAT!B1746</f>
        <v>44846</v>
      </c>
      <c r="B1743" s="5">
        <f>TITRES_STAT!D1746</f>
        <v>0.43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3.0214972545319465E-3</v>
      </c>
      <c r="G1743" s="2">
        <f t="shared" si="246"/>
        <v>4.0180235474626194E-3</v>
      </c>
      <c r="H1743" s="2">
        <f t="shared" si="238"/>
        <v>0.75198595001764512</v>
      </c>
      <c r="I1743" s="2">
        <f t="shared" si="239"/>
        <v>42.921916697452481</v>
      </c>
    </row>
    <row r="1744" spans="1:9" ht="13.5" x14ac:dyDescent="0.25">
      <c r="A1744" s="3">
        <f>TITRES_STAT!B1747</f>
        <v>44847</v>
      </c>
      <c r="B1744" s="5">
        <f>TITRES_STAT!D1747</f>
        <v>0.43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2.8056760220653786E-3</v>
      </c>
      <c r="G1744" s="2">
        <f t="shared" si="246"/>
        <v>3.7310218655010039E-3</v>
      </c>
      <c r="H1744" s="2">
        <f t="shared" si="238"/>
        <v>0.75198595001764501</v>
      </c>
      <c r="I1744" s="2">
        <f t="shared" si="239"/>
        <v>42.921916697452474</v>
      </c>
    </row>
    <row r="1745" spans="1:9" ht="13.5" x14ac:dyDescent="0.25">
      <c r="A1745" s="3">
        <f>TITRES_STAT!B1748</f>
        <v>44848</v>
      </c>
      <c r="B1745" s="5">
        <f>TITRES_STAT!D1748</f>
        <v>0.42</v>
      </c>
      <c r="C1745" s="2">
        <f t="shared" si="243"/>
        <v>-1.0000000000000009E-2</v>
      </c>
      <c r="D1745" s="2">
        <f t="shared" si="244"/>
        <v>0</v>
      </c>
      <c r="E1745" s="2">
        <f t="shared" si="245"/>
        <v>1.0000000000000009E-2</v>
      </c>
      <c r="F1745" s="2">
        <f t="shared" si="246"/>
        <v>2.6052705919178513E-3</v>
      </c>
      <c r="G1745" s="2">
        <f t="shared" si="246"/>
        <v>4.1788060179652189E-3</v>
      </c>
      <c r="H1745" s="2">
        <f t="shared" ref="H1745:H1808" si="247">F1745/G1745</f>
        <v>0.62344855940128863</v>
      </c>
      <c r="I1745" s="2">
        <f t="shared" ref="I1745:I1808" si="248">IF(G1745=0,100,100-(100/(1+H1745)))</f>
        <v>38.402729534664786</v>
      </c>
    </row>
    <row r="1746" spans="1:9" ht="13.5" x14ac:dyDescent="0.25">
      <c r="A1746" s="3">
        <f>TITRES_STAT!B1749</f>
        <v>44851</v>
      </c>
      <c r="B1746" s="5">
        <f>TITRES_STAT!D1749</f>
        <v>0.42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2.4191798353522908E-3</v>
      </c>
      <c r="G1746" s="2">
        <f t="shared" si="246"/>
        <v>3.8803198738248459E-3</v>
      </c>
      <c r="H1746" s="2">
        <f t="shared" si="247"/>
        <v>0.62344855940128874</v>
      </c>
      <c r="I1746" s="2">
        <f t="shared" si="248"/>
        <v>38.402729534664786</v>
      </c>
    </row>
    <row r="1747" spans="1:9" ht="13.5" x14ac:dyDescent="0.25">
      <c r="A1747" s="3">
        <f>TITRES_STAT!B1750</f>
        <v>44852</v>
      </c>
      <c r="B1747" s="5">
        <f>TITRES_STAT!D1750</f>
        <v>0.43</v>
      </c>
      <c r="C1747" s="2">
        <f t="shared" si="243"/>
        <v>1.0000000000000009E-2</v>
      </c>
      <c r="D1747" s="2">
        <f t="shared" si="244"/>
        <v>1.0000000000000009E-2</v>
      </c>
      <c r="E1747" s="2">
        <f t="shared" si="245"/>
        <v>0</v>
      </c>
      <c r="F1747" s="2">
        <f t="shared" si="246"/>
        <v>2.9606669899699851E-3</v>
      </c>
      <c r="G1747" s="2">
        <f t="shared" si="246"/>
        <v>3.6031541685516426E-3</v>
      </c>
      <c r="H1747" s="2">
        <f t="shared" si="247"/>
        <v>0.82168756913337471</v>
      </c>
      <c r="I1747" s="2">
        <f t="shared" si="248"/>
        <v>45.105844880100562</v>
      </c>
    </row>
    <row r="1748" spans="1:9" ht="13.5" x14ac:dyDescent="0.25">
      <c r="A1748" s="3">
        <f>TITRES_STAT!B1751</f>
        <v>44853</v>
      </c>
      <c r="B1748" s="5">
        <f>TITRES_STAT!D1751</f>
        <v>0.43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2.7491907764007001E-3</v>
      </c>
      <c r="G1748" s="2">
        <f t="shared" si="246"/>
        <v>3.3457860136550969E-3</v>
      </c>
      <c r="H1748" s="2">
        <f t="shared" si="247"/>
        <v>0.8216875691333746</v>
      </c>
      <c r="I1748" s="2">
        <f t="shared" si="248"/>
        <v>45.105844880100555</v>
      </c>
    </row>
    <row r="1749" spans="1:9" ht="13.5" x14ac:dyDescent="0.25">
      <c r="A1749" s="3">
        <f>TITRES_STAT!B1752</f>
        <v>44854</v>
      </c>
      <c r="B1749" s="5">
        <f>TITRES_STAT!D1752</f>
        <v>0.43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2.5528200066577932E-3</v>
      </c>
      <c r="G1749" s="2">
        <f t="shared" si="246"/>
        <v>3.1068012983940184E-3</v>
      </c>
      <c r="H1749" s="2">
        <f t="shared" si="247"/>
        <v>0.8216875691333746</v>
      </c>
      <c r="I1749" s="2">
        <f t="shared" si="248"/>
        <v>45.105844880100555</v>
      </c>
    </row>
    <row r="1750" spans="1:9" ht="13.5" x14ac:dyDescent="0.25">
      <c r="A1750" s="3">
        <f>TITRES_STAT!B1753</f>
        <v>44855</v>
      </c>
      <c r="B1750" s="5">
        <f>TITRES_STAT!D1753</f>
        <v>0.44</v>
      </c>
      <c r="C1750" s="2">
        <f t="shared" si="243"/>
        <v>1.0000000000000009E-2</v>
      </c>
      <c r="D1750" s="2">
        <f t="shared" si="244"/>
        <v>1.0000000000000009E-2</v>
      </c>
      <c r="E1750" s="2">
        <f t="shared" si="245"/>
        <v>0</v>
      </c>
      <c r="F1750" s="2">
        <f t="shared" si="246"/>
        <v>3.0847614347536659E-3</v>
      </c>
      <c r="G1750" s="2">
        <f t="shared" si="246"/>
        <v>2.8848869199373027E-3</v>
      </c>
      <c r="H1750" s="2">
        <f t="shared" si="247"/>
        <v>1.0692833100094985</v>
      </c>
      <c r="I1750" s="2">
        <f t="shared" si="248"/>
        <v>51.674089518684141</v>
      </c>
    </row>
    <row r="1751" spans="1:9" ht="13.5" x14ac:dyDescent="0.25">
      <c r="A1751" s="3">
        <f>TITRES_STAT!B1754</f>
        <v>44858</v>
      </c>
      <c r="B1751" s="5">
        <f>TITRES_STAT!D1754</f>
        <v>0.44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2.8644213322712611E-3</v>
      </c>
      <c r="G1751" s="2">
        <f t="shared" si="246"/>
        <v>2.6788235685132095E-3</v>
      </c>
      <c r="H1751" s="2">
        <f t="shared" si="247"/>
        <v>1.0692833100094985</v>
      </c>
      <c r="I1751" s="2">
        <f t="shared" si="248"/>
        <v>51.674089518684141</v>
      </c>
    </row>
    <row r="1752" spans="1:9" ht="13.5" x14ac:dyDescent="0.25">
      <c r="A1752" s="3">
        <f>TITRES_STAT!B1755</f>
        <v>44859</v>
      </c>
      <c r="B1752" s="5">
        <f>TITRES_STAT!D1755</f>
        <v>0.45</v>
      </c>
      <c r="C1752" s="2">
        <f t="shared" si="243"/>
        <v>1.0000000000000009E-2</v>
      </c>
      <c r="D1752" s="2">
        <f t="shared" si="244"/>
        <v>1.0000000000000009E-2</v>
      </c>
      <c r="E1752" s="2">
        <f t="shared" si="245"/>
        <v>0</v>
      </c>
      <c r="F1752" s="2">
        <f t="shared" si="246"/>
        <v>3.3741055228233147E-3</v>
      </c>
      <c r="G1752" s="2">
        <f t="shared" si="246"/>
        <v>2.487479027905123E-3</v>
      </c>
      <c r="H1752" s="2">
        <f t="shared" si="247"/>
        <v>1.3564357668835829</v>
      </c>
      <c r="I1752" s="2">
        <f t="shared" si="248"/>
        <v>57.563027430935954</v>
      </c>
    </row>
    <row r="1753" spans="1:9" ht="13.5" x14ac:dyDescent="0.25">
      <c r="A1753" s="3">
        <f>TITRES_STAT!B1756</f>
        <v>44860</v>
      </c>
      <c r="B1753" s="5">
        <f>TITRES_STAT!D1756</f>
        <v>0.45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3.1330979854787924E-3</v>
      </c>
      <c r="G1753" s="2">
        <f t="shared" si="246"/>
        <v>2.3098019544833285E-3</v>
      </c>
      <c r="H1753" s="2">
        <f t="shared" si="247"/>
        <v>1.3564357668835829</v>
      </c>
      <c r="I1753" s="2">
        <f t="shared" si="248"/>
        <v>57.563027430935954</v>
      </c>
    </row>
    <row r="1754" spans="1:9" ht="13.5" x14ac:dyDescent="0.25">
      <c r="A1754" s="3">
        <f>TITRES_STAT!B1757</f>
        <v>44861</v>
      </c>
      <c r="B1754" s="5">
        <f>TITRES_STAT!D1757</f>
        <v>0.45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2.9093052722303074E-3</v>
      </c>
      <c r="G1754" s="2">
        <f t="shared" si="246"/>
        <v>2.1448161005916621E-3</v>
      </c>
      <c r="H1754" s="2">
        <f t="shared" si="247"/>
        <v>1.3564357668835831</v>
      </c>
      <c r="I1754" s="2">
        <f t="shared" si="248"/>
        <v>57.563027430935961</v>
      </c>
    </row>
    <row r="1755" spans="1:9" ht="13.5" x14ac:dyDescent="0.25">
      <c r="A1755" s="3">
        <f>TITRES_STAT!B1758</f>
        <v>44862</v>
      </c>
      <c r="B1755" s="5">
        <f>TITRES_STAT!D1758</f>
        <v>0.45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2.7014977527852857E-3</v>
      </c>
      <c r="G1755" s="2">
        <f t="shared" si="246"/>
        <v>1.9916149505494005E-3</v>
      </c>
      <c r="H1755" s="2">
        <f t="shared" si="247"/>
        <v>1.3564357668835831</v>
      </c>
      <c r="I1755" s="2">
        <f t="shared" si="248"/>
        <v>57.563027430935961</v>
      </c>
    </row>
    <row r="1756" spans="1:9" ht="13.5" x14ac:dyDescent="0.25">
      <c r="A1756" s="3">
        <f>TITRES_STAT!B1759</f>
        <v>44865</v>
      </c>
      <c r="B1756" s="5">
        <f>TITRES_STAT!D1759</f>
        <v>0.45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2.5085336275863369E-3</v>
      </c>
      <c r="G1756" s="2">
        <f t="shared" si="246"/>
        <v>1.8493567397958718E-3</v>
      </c>
      <c r="H1756" s="2">
        <f t="shared" si="247"/>
        <v>1.3564357668835834</v>
      </c>
      <c r="I1756" s="2">
        <f t="shared" si="248"/>
        <v>57.563027430935968</v>
      </c>
    </row>
    <row r="1757" spans="1:9" ht="13.5" x14ac:dyDescent="0.25">
      <c r="A1757" s="3">
        <f>TITRES_STAT!B1760</f>
        <v>44866</v>
      </c>
      <c r="B1757" s="5">
        <f>TITRES_STAT!D1760</f>
        <v>0.46</v>
      </c>
      <c r="C1757" s="2">
        <f t="shared" si="243"/>
        <v>1.0000000000000009E-2</v>
      </c>
      <c r="D1757" s="2">
        <f t="shared" si="244"/>
        <v>1.0000000000000009E-2</v>
      </c>
      <c r="E1757" s="2">
        <f t="shared" si="245"/>
        <v>0</v>
      </c>
      <c r="F1757" s="2">
        <f t="shared" ref="F1757:G1772" si="249">((F1756*13)+D1757)/14</f>
        <v>3.0436383684730277E-3</v>
      </c>
      <c r="G1757" s="2">
        <f t="shared" si="249"/>
        <v>1.7172598298104524E-3</v>
      </c>
      <c r="H1757" s="2">
        <f t="shared" si="247"/>
        <v>1.7723808101939811</v>
      </c>
      <c r="I1757" s="2">
        <f t="shared" si="248"/>
        <v>63.929919139426204</v>
      </c>
    </row>
    <row r="1758" spans="1:9" ht="13.5" x14ac:dyDescent="0.25">
      <c r="A1758" s="3">
        <f>TITRES_STAT!B1761</f>
        <v>44867</v>
      </c>
      <c r="B1758" s="5">
        <f>TITRES_STAT!D1761</f>
        <v>0.46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2.8262356278678119E-3</v>
      </c>
      <c r="G1758" s="2">
        <f t="shared" si="249"/>
        <v>1.5945984133954199E-3</v>
      </c>
      <c r="H1758" s="2">
        <f t="shared" si="247"/>
        <v>1.7723808101939815</v>
      </c>
      <c r="I1758" s="2">
        <f t="shared" si="248"/>
        <v>63.929919139426204</v>
      </c>
    </row>
    <row r="1759" spans="1:9" ht="13.5" x14ac:dyDescent="0.25">
      <c r="A1759" s="3">
        <f>TITRES_STAT!B1762</f>
        <v>44868</v>
      </c>
      <c r="B1759" s="5">
        <f>TITRES_STAT!D1762</f>
        <v>0.44</v>
      </c>
      <c r="C1759" s="2">
        <f t="shared" si="243"/>
        <v>-2.0000000000000018E-2</v>
      </c>
      <c r="D1759" s="2">
        <f t="shared" si="244"/>
        <v>0</v>
      </c>
      <c r="E1759" s="2">
        <f t="shared" si="245"/>
        <v>2.0000000000000018E-2</v>
      </c>
      <c r="F1759" s="2">
        <f t="shared" si="249"/>
        <v>2.6243616544486823E-3</v>
      </c>
      <c r="G1759" s="2">
        <f t="shared" si="249"/>
        <v>2.9092699552957482E-3</v>
      </c>
      <c r="H1759" s="2">
        <f t="shared" si="247"/>
        <v>0.90206879896846737</v>
      </c>
      <c r="I1759" s="2">
        <f t="shared" si="248"/>
        <v>47.42566617241598</v>
      </c>
    </row>
    <row r="1760" spans="1:9" ht="13.5" x14ac:dyDescent="0.25">
      <c r="A1760" s="3">
        <f>TITRES_STAT!B1763</f>
        <v>44869</v>
      </c>
      <c r="B1760" s="5">
        <f>TITRES_STAT!D1763</f>
        <v>0.43</v>
      </c>
      <c r="C1760" s="2">
        <f t="shared" si="243"/>
        <v>-1.0000000000000009E-2</v>
      </c>
      <c r="D1760" s="2">
        <f t="shared" si="244"/>
        <v>0</v>
      </c>
      <c r="E1760" s="2">
        <f t="shared" si="245"/>
        <v>1.0000000000000009E-2</v>
      </c>
      <c r="F1760" s="2">
        <f t="shared" si="249"/>
        <v>2.436907250559491E-3</v>
      </c>
      <c r="G1760" s="2">
        <f t="shared" si="249"/>
        <v>3.4157506727746237E-3</v>
      </c>
      <c r="H1760" s="2">
        <f t="shared" si="247"/>
        <v>0.71343241472012486</v>
      </c>
      <c r="I1760" s="2">
        <f t="shared" si="248"/>
        <v>41.637616318625454</v>
      </c>
    </row>
    <row r="1761" spans="1:9" ht="13.5" x14ac:dyDescent="0.25">
      <c r="A1761" s="3">
        <f>TITRES_STAT!B1764</f>
        <v>44872</v>
      </c>
      <c r="B1761" s="5">
        <f>TITRES_STAT!D1764</f>
        <v>0.42</v>
      </c>
      <c r="C1761" s="2">
        <f t="shared" si="243"/>
        <v>-1.0000000000000009E-2</v>
      </c>
      <c r="D1761" s="2">
        <f t="shared" si="244"/>
        <v>0</v>
      </c>
      <c r="E1761" s="2">
        <f t="shared" si="245"/>
        <v>1.0000000000000009E-2</v>
      </c>
      <c r="F1761" s="2">
        <f t="shared" si="249"/>
        <v>2.2628424469480985E-3</v>
      </c>
      <c r="G1761" s="2">
        <f t="shared" si="249"/>
        <v>3.8860541961478656E-3</v>
      </c>
      <c r="H1761" s="2">
        <f t="shared" si="247"/>
        <v>0.58229822146875598</v>
      </c>
      <c r="I1761" s="2">
        <f t="shared" si="248"/>
        <v>36.800788471356697</v>
      </c>
    </row>
    <row r="1762" spans="1:9" ht="13.5" x14ac:dyDescent="0.25">
      <c r="A1762" s="3">
        <f>TITRES_STAT!B1765</f>
        <v>44873</v>
      </c>
      <c r="B1762" s="5">
        <f>TITRES_STAT!D1765</f>
        <v>0.42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2.1012108435946629E-3</v>
      </c>
      <c r="G1762" s="2">
        <f t="shared" si="249"/>
        <v>3.6084788964230179E-3</v>
      </c>
      <c r="H1762" s="2">
        <f t="shared" si="247"/>
        <v>0.58229822146875609</v>
      </c>
      <c r="I1762" s="2">
        <f t="shared" si="248"/>
        <v>36.800788471356697</v>
      </c>
    </row>
    <row r="1763" spans="1:9" ht="13.5" x14ac:dyDescent="0.25">
      <c r="A1763" s="3">
        <f>TITRES_STAT!B1766</f>
        <v>44874</v>
      </c>
      <c r="B1763" s="5">
        <f>TITRES_STAT!D1766</f>
        <v>0.41</v>
      </c>
      <c r="C1763" s="2">
        <f t="shared" si="243"/>
        <v>-1.0000000000000009E-2</v>
      </c>
      <c r="D1763" s="2">
        <f t="shared" si="244"/>
        <v>0</v>
      </c>
      <c r="E1763" s="2">
        <f t="shared" si="245"/>
        <v>1.0000000000000009E-2</v>
      </c>
      <c r="F1763" s="2">
        <f t="shared" si="249"/>
        <v>1.9511243547664728E-3</v>
      </c>
      <c r="G1763" s="2">
        <f t="shared" si="249"/>
        <v>4.0650161181070886E-3</v>
      </c>
      <c r="H1763" s="2">
        <f t="shared" si="247"/>
        <v>0.47997948792267797</v>
      </c>
      <c r="I1763" s="2">
        <f t="shared" si="248"/>
        <v>32.43149596595994</v>
      </c>
    </row>
    <row r="1764" spans="1:9" ht="13.5" x14ac:dyDescent="0.25">
      <c r="A1764" s="3">
        <f>TITRES_STAT!B1767</f>
        <v>44875</v>
      </c>
      <c r="B1764" s="5">
        <f>TITRES_STAT!D1767</f>
        <v>0.4</v>
      </c>
      <c r="C1764" s="2">
        <f t="shared" si="243"/>
        <v>-9.9999999999999534E-3</v>
      </c>
      <c r="D1764" s="2">
        <f t="shared" si="244"/>
        <v>0</v>
      </c>
      <c r="E1764" s="2">
        <f t="shared" si="245"/>
        <v>9.9999999999999534E-3</v>
      </c>
      <c r="F1764" s="2">
        <f t="shared" si="249"/>
        <v>1.8117583294260105E-3</v>
      </c>
      <c r="G1764" s="2">
        <f t="shared" si="249"/>
        <v>4.4889435382422932E-3</v>
      </c>
      <c r="H1764" s="2">
        <f t="shared" si="247"/>
        <v>0.40360461520427787</v>
      </c>
      <c r="I1764" s="2">
        <f t="shared" si="248"/>
        <v>28.754865211492486</v>
      </c>
    </row>
    <row r="1765" spans="1:9" ht="13.5" x14ac:dyDescent="0.25">
      <c r="A1765" s="3">
        <f>TITRES_STAT!B1768</f>
        <v>44876</v>
      </c>
      <c r="B1765" s="5">
        <f>TITRES_STAT!D1768</f>
        <v>0.4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1.6823470201812953E-3</v>
      </c>
      <c r="G1765" s="2">
        <f t="shared" si="249"/>
        <v>4.1683047140821296E-3</v>
      </c>
      <c r="H1765" s="2">
        <f t="shared" si="247"/>
        <v>0.40360461520427782</v>
      </c>
      <c r="I1765" s="2">
        <f t="shared" si="248"/>
        <v>28.754865211492486</v>
      </c>
    </row>
    <row r="1766" spans="1:9" ht="13.5" x14ac:dyDescent="0.25">
      <c r="A1766" s="3">
        <f>TITRES_STAT!B1769</f>
        <v>44879</v>
      </c>
      <c r="B1766" s="5">
        <f>TITRES_STAT!D1769</f>
        <v>0.41</v>
      </c>
      <c r="C1766" s="2">
        <f t="shared" si="243"/>
        <v>9.9999999999999534E-3</v>
      </c>
      <c r="D1766" s="2">
        <f t="shared" si="244"/>
        <v>9.9999999999999534E-3</v>
      </c>
      <c r="E1766" s="2">
        <f t="shared" si="245"/>
        <v>0</v>
      </c>
      <c r="F1766" s="2">
        <f t="shared" si="249"/>
        <v>2.2764650901683425E-3</v>
      </c>
      <c r="G1766" s="2">
        <f t="shared" si="249"/>
        <v>3.8705686630762632E-3</v>
      </c>
      <c r="H1766" s="2">
        <f t="shared" si="247"/>
        <v>0.58814745024030812</v>
      </c>
      <c r="I1766" s="2">
        <f t="shared" si="248"/>
        <v>37.033554419100916</v>
      </c>
    </row>
    <row r="1767" spans="1:9" ht="13.5" x14ac:dyDescent="0.25">
      <c r="A1767" s="3">
        <f>TITRES_STAT!B1770</f>
        <v>44880</v>
      </c>
      <c r="B1767" s="5">
        <f>TITRES_STAT!D1770</f>
        <v>0.4</v>
      </c>
      <c r="C1767" s="2">
        <f t="shared" si="243"/>
        <v>-9.9999999999999534E-3</v>
      </c>
      <c r="D1767" s="2">
        <f t="shared" si="244"/>
        <v>0</v>
      </c>
      <c r="E1767" s="2">
        <f t="shared" si="245"/>
        <v>9.9999999999999534E-3</v>
      </c>
      <c r="F1767" s="2">
        <f t="shared" si="249"/>
        <v>2.1138604408706039E-3</v>
      </c>
      <c r="G1767" s="2">
        <f t="shared" si="249"/>
        <v>4.3083851871422415E-3</v>
      </c>
      <c r="H1767" s="2">
        <f t="shared" si="247"/>
        <v>0.49063868457702381</v>
      </c>
      <c r="I1767" s="2">
        <f t="shared" si="248"/>
        <v>32.914661993777855</v>
      </c>
    </row>
    <row r="1768" spans="1:9" ht="13.5" x14ac:dyDescent="0.25">
      <c r="A1768" s="3">
        <f>TITRES_STAT!B1771</f>
        <v>44881</v>
      </c>
      <c r="B1768" s="5">
        <f>TITRES_STAT!D1771</f>
        <v>0.4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1.9628704093798467E-3</v>
      </c>
      <c r="G1768" s="2">
        <f t="shared" si="249"/>
        <v>4.000643388060653E-3</v>
      </c>
      <c r="H1768" s="2">
        <f t="shared" si="247"/>
        <v>0.49063868457702381</v>
      </c>
      <c r="I1768" s="2">
        <f t="shared" si="248"/>
        <v>32.914661993777855</v>
      </c>
    </row>
    <row r="1769" spans="1:9" ht="13.5" x14ac:dyDescent="0.25">
      <c r="A1769" s="3">
        <f>TITRES_STAT!B1772</f>
        <v>44882</v>
      </c>
      <c r="B1769" s="5">
        <f>TITRES_STAT!D1772</f>
        <v>0.41</v>
      </c>
      <c r="C1769" s="2">
        <f t="shared" si="243"/>
        <v>9.9999999999999534E-3</v>
      </c>
      <c r="D1769" s="2">
        <f t="shared" si="244"/>
        <v>9.9999999999999534E-3</v>
      </c>
      <c r="E1769" s="2">
        <f t="shared" si="245"/>
        <v>0</v>
      </c>
      <c r="F1769" s="2">
        <f t="shared" si="249"/>
        <v>2.5369510944241399E-3</v>
      </c>
      <c r="G1769" s="2">
        <f t="shared" si="249"/>
        <v>3.7148831460563207E-3</v>
      </c>
      <c r="H1769" s="2">
        <f t="shared" si="247"/>
        <v>0.68291544974095331</v>
      </c>
      <c r="I1769" s="2">
        <f t="shared" si="248"/>
        <v>40.579308357176984</v>
      </c>
    </row>
    <row r="1770" spans="1:9" ht="13.5" x14ac:dyDescent="0.25">
      <c r="A1770" s="3">
        <f>TITRES_STAT!B1773</f>
        <v>44883</v>
      </c>
      <c r="B1770" s="5">
        <f>TITRES_STAT!D1773</f>
        <v>0.42</v>
      </c>
      <c r="C1770" s="2">
        <f t="shared" si="243"/>
        <v>1.0000000000000009E-2</v>
      </c>
      <c r="D1770" s="2">
        <f t="shared" si="244"/>
        <v>1.0000000000000009E-2</v>
      </c>
      <c r="E1770" s="2">
        <f t="shared" si="245"/>
        <v>0</v>
      </c>
      <c r="F1770" s="2">
        <f t="shared" si="249"/>
        <v>3.0700260162509875E-3</v>
      </c>
      <c r="G1770" s="2">
        <f t="shared" si="249"/>
        <v>3.449534349909441E-3</v>
      </c>
      <c r="H1770" s="2">
        <f t="shared" si="247"/>
        <v>0.88998273530210925</v>
      </c>
      <c r="I1770" s="2">
        <f t="shared" si="248"/>
        <v>47.089463764855374</v>
      </c>
    </row>
    <row r="1771" spans="1:9" ht="13.5" x14ac:dyDescent="0.25">
      <c r="A1771" s="3">
        <f>TITRES_STAT!B1774</f>
        <v>44886</v>
      </c>
      <c r="B1771" s="5">
        <f>TITRES_STAT!D1774</f>
        <v>0.41</v>
      </c>
      <c r="C1771" s="2">
        <f t="shared" si="243"/>
        <v>-1.0000000000000009E-2</v>
      </c>
      <c r="D1771" s="2">
        <f t="shared" si="244"/>
        <v>0</v>
      </c>
      <c r="E1771" s="2">
        <f t="shared" si="245"/>
        <v>1.0000000000000009E-2</v>
      </c>
      <c r="F1771" s="2">
        <f t="shared" si="249"/>
        <v>2.8507384436616311E-3</v>
      </c>
      <c r="G1771" s="2">
        <f t="shared" si="249"/>
        <v>3.9174247534873386E-3</v>
      </c>
      <c r="H1771" s="2">
        <f t="shared" si="247"/>
        <v>0.72770726256423168</v>
      </c>
      <c r="I1771" s="2">
        <f t="shared" si="248"/>
        <v>42.119824251023978</v>
      </c>
    </row>
    <row r="1772" spans="1:9" ht="13.5" x14ac:dyDescent="0.25">
      <c r="A1772" s="3">
        <f>TITRES_STAT!B1775</f>
        <v>44887</v>
      </c>
      <c r="B1772" s="5">
        <f>TITRES_STAT!D1775</f>
        <v>0.42</v>
      </c>
      <c r="C1772" s="2">
        <f t="shared" si="243"/>
        <v>1.0000000000000009E-2</v>
      </c>
      <c r="D1772" s="2">
        <f t="shared" si="244"/>
        <v>1.0000000000000009E-2</v>
      </c>
      <c r="E1772" s="2">
        <f t="shared" si="245"/>
        <v>0</v>
      </c>
      <c r="F1772" s="2">
        <f t="shared" si="249"/>
        <v>3.3613999834000868E-3</v>
      </c>
      <c r="G1772" s="2">
        <f t="shared" si="249"/>
        <v>3.6376086996668146E-3</v>
      </c>
      <c r="H1772" s="2">
        <f t="shared" si="247"/>
        <v>0.92406860136110103</v>
      </c>
      <c r="I1772" s="2">
        <f t="shared" si="248"/>
        <v>48.026801160177328</v>
      </c>
    </row>
    <row r="1773" spans="1:9" ht="13.5" x14ac:dyDescent="0.25">
      <c r="A1773" s="3">
        <f>TITRES_STAT!B1776</f>
        <v>44888</v>
      </c>
      <c r="B1773" s="5">
        <f>TITRES_STAT!D1776</f>
        <v>0.42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3.121299984585795E-3</v>
      </c>
      <c r="G1773" s="2">
        <f t="shared" si="250"/>
        <v>3.3777795068334706E-3</v>
      </c>
      <c r="H1773" s="2">
        <f t="shared" si="247"/>
        <v>0.92406860136110103</v>
      </c>
      <c r="I1773" s="2">
        <f t="shared" si="248"/>
        <v>48.026801160177328</v>
      </c>
    </row>
    <row r="1774" spans="1:9" ht="13.5" x14ac:dyDescent="0.25">
      <c r="A1774" s="3">
        <f>TITRES_STAT!B1777</f>
        <v>44889</v>
      </c>
      <c r="B1774" s="5">
        <f>TITRES_STAT!D1777</f>
        <v>0.41</v>
      </c>
      <c r="C1774" s="2">
        <f t="shared" si="243"/>
        <v>-1.0000000000000009E-2</v>
      </c>
      <c r="D1774" s="2">
        <f t="shared" si="244"/>
        <v>0</v>
      </c>
      <c r="E1774" s="2">
        <f t="shared" si="245"/>
        <v>1.0000000000000009E-2</v>
      </c>
      <c r="F1774" s="2">
        <f t="shared" si="250"/>
        <v>2.8983499856868092E-3</v>
      </c>
      <c r="G1774" s="2">
        <f t="shared" si="250"/>
        <v>3.8507952563453661E-3</v>
      </c>
      <c r="H1774" s="2">
        <f t="shared" si="247"/>
        <v>0.7526627080239825</v>
      </c>
      <c r="I1774" s="2">
        <f t="shared" si="248"/>
        <v>42.943956334448551</v>
      </c>
    </row>
    <row r="1775" spans="1:9" ht="13.5" x14ac:dyDescent="0.25">
      <c r="A1775" s="3">
        <f>TITRES_STAT!B1778</f>
        <v>44890</v>
      </c>
      <c r="B1775" s="5">
        <f>TITRES_STAT!D1778</f>
        <v>0.41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2.6913249867091802E-3</v>
      </c>
      <c r="G1775" s="2">
        <f t="shared" si="250"/>
        <v>3.5757384523206971E-3</v>
      </c>
      <c r="H1775" s="2">
        <f t="shared" si="247"/>
        <v>0.75266270802398261</v>
      </c>
      <c r="I1775" s="2">
        <f t="shared" si="248"/>
        <v>42.943956334448551</v>
      </c>
    </row>
    <row r="1776" spans="1:9" ht="13.5" x14ac:dyDescent="0.25">
      <c r="A1776" s="3">
        <f>TITRES_STAT!B1779</f>
        <v>44893</v>
      </c>
      <c r="B1776" s="5">
        <f>TITRES_STAT!D1779</f>
        <v>0.42</v>
      </c>
      <c r="C1776" s="2">
        <f t="shared" si="243"/>
        <v>1.0000000000000009E-2</v>
      </c>
      <c r="D1776" s="2">
        <f t="shared" si="244"/>
        <v>1.0000000000000009E-2</v>
      </c>
      <c r="E1776" s="2">
        <f t="shared" si="245"/>
        <v>0</v>
      </c>
      <c r="F1776" s="2">
        <f t="shared" si="250"/>
        <v>3.2133732019442398E-3</v>
      </c>
      <c r="G1776" s="2">
        <f t="shared" si="250"/>
        <v>3.3203285628692187E-3</v>
      </c>
      <c r="H1776" s="2">
        <f t="shared" si="247"/>
        <v>0.96778771772135863</v>
      </c>
      <c r="I1776" s="2">
        <f t="shared" si="248"/>
        <v>49.181510231298169</v>
      </c>
    </row>
    <row r="1777" spans="1:9" ht="13.5" x14ac:dyDescent="0.25">
      <c r="A1777" s="3">
        <f>TITRES_STAT!B1780</f>
        <v>44894</v>
      </c>
      <c r="B1777" s="5">
        <f>TITRES_STAT!D1780</f>
        <v>0.41</v>
      </c>
      <c r="C1777" s="2">
        <f t="shared" si="243"/>
        <v>-1.0000000000000009E-2</v>
      </c>
      <c r="D1777" s="2">
        <f t="shared" si="244"/>
        <v>0</v>
      </c>
      <c r="E1777" s="2">
        <f t="shared" si="245"/>
        <v>1.0000000000000009E-2</v>
      </c>
      <c r="F1777" s="2">
        <f t="shared" si="250"/>
        <v>2.9838465446625083E-3</v>
      </c>
      <c r="G1777" s="2">
        <f t="shared" si="250"/>
        <v>3.7974479512357037E-3</v>
      </c>
      <c r="H1777" s="2">
        <f t="shared" si="247"/>
        <v>0.7857504784737217</v>
      </c>
      <c r="I1777" s="2">
        <f t="shared" si="248"/>
        <v>44.001134981932161</v>
      </c>
    </row>
    <row r="1778" spans="1:9" ht="13.5" x14ac:dyDescent="0.25">
      <c r="A1778" s="3">
        <f>TITRES_STAT!B1781</f>
        <v>44895</v>
      </c>
      <c r="B1778" s="5">
        <f>TITRES_STAT!D1781</f>
        <v>0.41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2.7707146486151864E-3</v>
      </c>
      <c r="G1778" s="2">
        <f t="shared" si="250"/>
        <v>3.5262016690045818E-3</v>
      </c>
      <c r="H1778" s="2">
        <f t="shared" si="247"/>
        <v>0.7857504784737217</v>
      </c>
      <c r="I1778" s="2">
        <f t="shared" si="248"/>
        <v>44.001134981932161</v>
      </c>
    </row>
    <row r="1779" spans="1:9" ht="13.5" x14ac:dyDescent="0.25">
      <c r="A1779" s="3">
        <f>TITRES_STAT!B1782</f>
        <v>44896</v>
      </c>
      <c r="B1779" s="5">
        <f>TITRES_STAT!D1782</f>
        <v>0.42</v>
      </c>
      <c r="C1779" s="2">
        <f t="shared" si="243"/>
        <v>1.0000000000000009E-2</v>
      </c>
      <c r="D1779" s="2">
        <f t="shared" si="244"/>
        <v>1.0000000000000009E-2</v>
      </c>
      <c r="E1779" s="2">
        <f t="shared" si="245"/>
        <v>0</v>
      </c>
      <c r="F1779" s="2">
        <f t="shared" si="250"/>
        <v>3.2870921737141018E-3</v>
      </c>
      <c r="G1779" s="2">
        <f t="shared" si="250"/>
        <v>3.2743301212185402E-3</v>
      </c>
      <c r="H1779" s="2">
        <f t="shared" si="247"/>
        <v>1.0038976071511116</v>
      </c>
      <c r="I1779" s="2">
        <f t="shared" si="248"/>
        <v>50.097250656350973</v>
      </c>
    </row>
    <row r="1780" spans="1:9" ht="13.5" x14ac:dyDescent="0.25">
      <c r="A1780" s="3">
        <f>TITRES_STAT!B1783</f>
        <v>44897</v>
      </c>
      <c r="B1780" s="5">
        <f>TITRES_STAT!D1783</f>
        <v>0.41</v>
      </c>
      <c r="C1780" s="2">
        <f t="shared" si="243"/>
        <v>-1.0000000000000009E-2</v>
      </c>
      <c r="D1780" s="2">
        <f t="shared" si="244"/>
        <v>0</v>
      </c>
      <c r="E1780" s="2">
        <f t="shared" si="245"/>
        <v>1.0000000000000009E-2</v>
      </c>
      <c r="F1780" s="2">
        <f t="shared" si="250"/>
        <v>3.0522998755916661E-3</v>
      </c>
      <c r="G1780" s="2">
        <f t="shared" si="250"/>
        <v>3.7547351125600736E-3</v>
      </c>
      <c r="H1780" s="2">
        <f t="shared" si="247"/>
        <v>0.81292016189939176</v>
      </c>
      <c r="I1780" s="2">
        <f t="shared" si="248"/>
        <v>44.840372950990705</v>
      </c>
    </row>
    <row r="1781" spans="1:9" ht="13.5" x14ac:dyDescent="0.25">
      <c r="A1781" s="3">
        <f>TITRES_STAT!B1784</f>
        <v>44900</v>
      </c>
      <c r="B1781" s="5">
        <f>TITRES_STAT!D1784</f>
        <v>0.42</v>
      </c>
      <c r="C1781" s="2">
        <f t="shared" si="243"/>
        <v>1.0000000000000009E-2</v>
      </c>
      <c r="D1781" s="2">
        <f t="shared" si="244"/>
        <v>1.0000000000000009E-2</v>
      </c>
      <c r="E1781" s="2">
        <f t="shared" si="245"/>
        <v>0</v>
      </c>
      <c r="F1781" s="2">
        <f t="shared" si="250"/>
        <v>3.5485641701922623E-3</v>
      </c>
      <c r="G1781" s="2">
        <f t="shared" si="250"/>
        <v>3.4865397473772112E-3</v>
      </c>
      <c r="H1781" s="2">
        <f t="shared" si="247"/>
        <v>1.0177896789680112</v>
      </c>
      <c r="I1781" s="2">
        <f t="shared" si="248"/>
        <v>50.440820942674009</v>
      </c>
    </row>
    <row r="1782" spans="1:9" ht="13.5" x14ac:dyDescent="0.25">
      <c r="A1782" s="3">
        <f>TITRES_STAT!B1785</f>
        <v>44901</v>
      </c>
      <c r="B1782" s="5">
        <f>TITRES_STAT!D1785</f>
        <v>0.41</v>
      </c>
      <c r="C1782" s="2">
        <f t="shared" si="243"/>
        <v>-1.0000000000000009E-2</v>
      </c>
      <c r="D1782" s="2">
        <f t="shared" si="244"/>
        <v>0</v>
      </c>
      <c r="E1782" s="2">
        <f t="shared" si="245"/>
        <v>1.0000000000000009E-2</v>
      </c>
      <c r="F1782" s="2">
        <f t="shared" si="250"/>
        <v>3.2950953008928151E-3</v>
      </c>
      <c r="G1782" s="2">
        <f t="shared" si="250"/>
        <v>3.9517869082788398E-3</v>
      </c>
      <c r="H1782" s="2">
        <f t="shared" si="247"/>
        <v>0.83382413509942011</v>
      </c>
      <c r="I1782" s="2">
        <f t="shared" si="248"/>
        <v>45.469143912985665</v>
      </c>
    </row>
    <row r="1783" spans="1:9" ht="13.5" x14ac:dyDescent="0.25">
      <c r="A1783" s="3">
        <f>TITRES_STAT!B1786</f>
        <v>44902</v>
      </c>
      <c r="B1783" s="5">
        <f>TITRES_STAT!D1786</f>
        <v>0.42</v>
      </c>
      <c r="C1783" s="2">
        <f t="shared" si="243"/>
        <v>1.0000000000000009E-2</v>
      </c>
      <c r="D1783" s="2">
        <f t="shared" si="244"/>
        <v>1.0000000000000009E-2</v>
      </c>
      <c r="E1783" s="2">
        <f t="shared" si="245"/>
        <v>0</v>
      </c>
      <c r="F1783" s="2">
        <f t="shared" si="250"/>
        <v>3.7740170651147575E-3</v>
      </c>
      <c r="G1783" s="2">
        <f t="shared" si="250"/>
        <v>3.6695164148303513E-3</v>
      </c>
      <c r="H1783" s="2">
        <f t="shared" si="247"/>
        <v>1.0284780440992352</v>
      </c>
      <c r="I1783" s="2">
        <f t="shared" si="248"/>
        <v>50.701955936424277</v>
      </c>
    </row>
    <row r="1784" spans="1:9" ht="13.5" x14ac:dyDescent="0.25">
      <c r="A1784" s="3">
        <f>TITRES_STAT!B1787</f>
        <v>44903</v>
      </c>
      <c r="B1784" s="5">
        <f>TITRES_STAT!D1787</f>
        <v>0.43</v>
      </c>
      <c r="C1784" s="2">
        <f t="shared" si="243"/>
        <v>1.0000000000000009E-2</v>
      </c>
      <c r="D1784" s="2">
        <f t="shared" si="244"/>
        <v>1.0000000000000009E-2</v>
      </c>
      <c r="E1784" s="2">
        <f t="shared" si="245"/>
        <v>0</v>
      </c>
      <c r="F1784" s="2">
        <f t="shared" si="250"/>
        <v>4.2187301318922753E-3</v>
      </c>
      <c r="G1784" s="2">
        <f t="shared" si="250"/>
        <v>3.4074080994853265E-3</v>
      </c>
      <c r="H1784" s="2">
        <f t="shared" si="247"/>
        <v>1.2381053307144205</v>
      </c>
      <c r="I1784" s="2">
        <f t="shared" si="248"/>
        <v>55.319350422136196</v>
      </c>
    </row>
    <row r="1785" spans="1:9" ht="13.5" x14ac:dyDescent="0.25">
      <c r="A1785" s="3">
        <f>TITRES_STAT!B1788</f>
        <v>44904</v>
      </c>
      <c r="B1785" s="5">
        <f>TITRES_STAT!D1788</f>
        <v>0.44</v>
      </c>
      <c r="C1785" s="2">
        <f t="shared" si="243"/>
        <v>1.0000000000000009E-2</v>
      </c>
      <c r="D1785" s="2">
        <f t="shared" si="244"/>
        <v>1.0000000000000009E-2</v>
      </c>
      <c r="E1785" s="2">
        <f t="shared" si="245"/>
        <v>0</v>
      </c>
      <c r="F1785" s="2">
        <f t="shared" si="250"/>
        <v>4.6316779796142567E-3</v>
      </c>
      <c r="G1785" s="2">
        <f t="shared" si="250"/>
        <v>3.1640218066649461E-3</v>
      </c>
      <c r="H1785" s="2">
        <f t="shared" si="247"/>
        <v>1.4638577932230818</v>
      </c>
      <c r="I1785" s="2">
        <f t="shared" si="248"/>
        <v>59.41324199998347</v>
      </c>
    </row>
    <row r="1786" spans="1:9" ht="13.5" x14ac:dyDescent="0.25">
      <c r="A1786" s="3">
        <f>TITRES_STAT!B1789</f>
        <v>44907</v>
      </c>
      <c r="B1786" s="5">
        <f>TITRES_STAT!D1789</f>
        <v>0.45</v>
      </c>
      <c r="C1786" s="2">
        <f t="shared" si="243"/>
        <v>1.0000000000000009E-2</v>
      </c>
      <c r="D1786" s="2">
        <f t="shared" si="244"/>
        <v>1.0000000000000009E-2</v>
      </c>
      <c r="E1786" s="2">
        <f t="shared" si="245"/>
        <v>0</v>
      </c>
      <c r="F1786" s="2">
        <f t="shared" si="250"/>
        <v>5.0151295524989538E-3</v>
      </c>
      <c r="G1786" s="2">
        <f t="shared" si="250"/>
        <v>2.9380202490460216E-3</v>
      </c>
      <c r="H1786" s="2">
        <f t="shared" si="247"/>
        <v>1.706975829770871</v>
      </c>
      <c r="I1786" s="2">
        <f t="shared" si="248"/>
        <v>63.05840676513747</v>
      </c>
    </row>
    <row r="1787" spans="1:9" ht="13.5" x14ac:dyDescent="0.25">
      <c r="A1787" s="3">
        <f>TITRES_STAT!B1790</f>
        <v>44908</v>
      </c>
      <c r="B1787" s="5">
        <f>TITRES_STAT!D1790</f>
        <v>0.47</v>
      </c>
      <c r="C1787" s="2">
        <f t="shared" si="243"/>
        <v>1.9999999999999962E-2</v>
      </c>
      <c r="D1787" s="2">
        <f t="shared" si="244"/>
        <v>1.9999999999999962E-2</v>
      </c>
      <c r="E1787" s="2">
        <f t="shared" si="245"/>
        <v>0</v>
      </c>
      <c r="F1787" s="2">
        <f t="shared" si="250"/>
        <v>6.0854774416061689E-3</v>
      </c>
      <c r="G1787" s="2">
        <f t="shared" si="250"/>
        <v>2.7281616598284486E-3</v>
      </c>
      <c r="H1787" s="2">
        <f t="shared" si="247"/>
        <v>2.2306146777199536</v>
      </c>
      <c r="I1787" s="2">
        <f t="shared" si="248"/>
        <v>69.046138281469013</v>
      </c>
    </row>
    <row r="1788" spans="1:9" ht="13.5" x14ac:dyDescent="0.25">
      <c r="A1788" s="3">
        <f>TITRES_STAT!B1791</f>
        <v>44909</v>
      </c>
      <c r="B1788" s="5">
        <f>TITRES_STAT!D1791</f>
        <v>0.45</v>
      </c>
      <c r="C1788" s="2">
        <f t="shared" si="243"/>
        <v>-1.9999999999999962E-2</v>
      </c>
      <c r="D1788" s="2">
        <f t="shared" si="244"/>
        <v>0</v>
      </c>
      <c r="E1788" s="2">
        <f t="shared" si="245"/>
        <v>1.9999999999999962E-2</v>
      </c>
      <c r="F1788" s="2">
        <f t="shared" si="250"/>
        <v>5.6508004814914423E-3</v>
      </c>
      <c r="G1788" s="2">
        <f t="shared" si="250"/>
        <v>3.9618643984121278E-3</v>
      </c>
      <c r="H1788" s="2">
        <f t="shared" si="247"/>
        <v>1.4262983063620809</v>
      </c>
      <c r="I1788" s="2">
        <f t="shared" si="248"/>
        <v>58.784952477695533</v>
      </c>
    </row>
    <row r="1789" spans="1:9" ht="13.5" x14ac:dyDescent="0.25">
      <c r="A1789" s="3">
        <f>TITRES_STAT!B1792</f>
        <v>44910</v>
      </c>
      <c r="B1789" s="5">
        <f>TITRES_STAT!D1792</f>
        <v>0.44</v>
      </c>
      <c r="C1789" s="2">
        <f t="shared" si="243"/>
        <v>-1.0000000000000009E-2</v>
      </c>
      <c r="D1789" s="2">
        <f t="shared" si="244"/>
        <v>0</v>
      </c>
      <c r="E1789" s="2">
        <f t="shared" si="245"/>
        <v>1.0000000000000009E-2</v>
      </c>
      <c r="F1789" s="2">
        <f t="shared" ref="F1789:G1804" si="251">((F1788*13)+D1789)/14</f>
        <v>5.2471718756706255E-3</v>
      </c>
      <c r="G1789" s="2">
        <f t="shared" si="251"/>
        <v>4.3931597985255475E-3</v>
      </c>
      <c r="H1789" s="2">
        <f t="shared" si="247"/>
        <v>1.1943958599984699</v>
      </c>
      <c r="I1789" s="2">
        <f t="shared" si="248"/>
        <v>54.429370824610594</v>
      </c>
    </row>
    <row r="1790" spans="1:9" ht="13.5" x14ac:dyDescent="0.25">
      <c r="A1790" s="3">
        <f>TITRES_STAT!B1793</f>
        <v>44911</v>
      </c>
      <c r="B1790" s="5">
        <f>TITRES_STAT!D1793</f>
        <v>0.43</v>
      </c>
      <c r="C1790" s="2">
        <f t="shared" si="243"/>
        <v>-1.0000000000000009E-2</v>
      </c>
      <c r="D1790" s="2">
        <f t="shared" si="244"/>
        <v>0</v>
      </c>
      <c r="E1790" s="2">
        <f t="shared" si="245"/>
        <v>1.0000000000000009E-2</v>
      </c>
      <c r="F1790" s="2">
        <f t="shared" si="251"/>
        <v>4.8723738845512952E-3</v>
      </c>
      <c r="G1790" s="2">
        <f t="shared" si="251"/>
        <v>4.7936483843451522E-3</v>
      </c>
      <c r="H1790" s="2">
        <f t="shared" si="247"/>
        <v>1.016422877502497</v>
      </c>
      <c r="I1790" s="2">
        <f t="shared" si="248"/>
        <v>50.407228009702955</v>
      </c>
    </row>
    <row r="1791" spans="1:9" ht="13.5" x14ac:dyDescent="0.25">
      <c r="A1791" s="3">
        <f>TITRES_STAT!B1794</f>
        <v>44914</v>
      </c>
      <c r="B1791" s="5">
        <f>TITRES_STAT!D1794</f>
        <v>0.42</v>
      </c>
      <c r="C1791" s="2">
        <f t="shared" si="243"/>
        <v>-1.0000000000000009E-2</v>
      </c>
      <c r="D1791" s="2">
        <f t="shared" si="244"/>
        <v>0</v>
      </c>
      <c r="E1791" s="2">
        <f t="shared" si="245"/>
        <v>1.0000000000000009E-2</v>
      </c>
      <c r="F1791" s="2">
        <f t="shared" si="251"/>
        <v>4.5243471785119168E-3</v>
      </c>
      <c r="G1791" s="2">
        <f t="shared" si="251"/>
        <v>5.1655306426062137E-3</v>
      </c>
      <c r="H1791" s="2">
        <f t="shared" si="247"/>
        <v>0.87587268211987712</v>
      </c>
      <c r="I1791" s="2">
        <f t="shared" si="248"/>
        <v>46.691478076757065</v>
      </c>
    </row>
    <row r="1792" spans="1:9" ht="13.5" x14ac:dyDescent="0.25">
      <c r="A1792" s="3">
        <f>TITRES_STAT!B1795</f>
        <v>44915</v>
      </c>
      <c r="B1792" s="5">
        <f>TITRES_STAT!D1795</f>
        <v>0.41</v>
      </c>
      <c r="C1792" s="2">
        <f t="shared" si="243"/>
        <v>-1.0000000000000009E-2</v>
      </c>
      <c r="D1792" s="2">
        <f t="shared" si="244"/>
        <v>0</v>
      </c>
      <c r="E1792" s="2">
        <f t="shared" si="245"/>
        <v>1.0000000000000009E-2</v>
      </c>
      <c r="F1792" s="2">
        <f t="shared" si="251"/>
        <v>4.2011795229039226E-3</v>
      </c>
      <c r="G1792" s="2">
        <f t="shared" si="251"/>
        <v>5.5108498824200563E-3</v>
      </c>
      <c r="H1792" s="2">
        <f t="shared" si="247"/>
        <v>0.7623469360517221</v>
      </c>
      <c r="I1792" s="2">
        <f t="shared" si="248"/>
        <v>43.257483555402985</v>
      </c>
    </row>
    <row r="1793" spans="1:9" ht="13.5" x14ac:dyDescent="0.25">
      <c r="A1793" s="3">
        <f>TITRES_STAT!B1796</f>
        <v>44916</v>
      </c>
      <c r="B1793" s="5">
        <f>TITRES_STAT!D1796</f>
        <v>0.4</v>
      </c>
      <c r="C1793" s="2">
        <f t="shared" si="243"/>
        <v>-9.9999999999999534E-3</v>
      </c>
      <c r="D1793" s="2">
        <f t="shared" si="244"/>
        <v>0</v>
      </c>
      <c r="E1793" s="2">
        <f t="shared" si="245"/>
        <v>9.9999999999999534E-3</v>
      </c>
      <c r="F1793" s="2">
        <f t="shared" si="251"/>
        <v>3.9010952712679281E-3</v>
      </c>
      <c r="G1793" s="2">
        <f t="shared" si="251"/>
        <v>5.8315034622471919E-3</v>
      </c>
      <c r="H1793" s="2">
        <f t="shared" si="247"/>
        <v>0.66896903972078348</v>
      </c>
      <c r="I1793" s="2">
        <f t="shared" si="248"/>
        <v>40.082771087994608</v>
      </c>
    </row>
    <row r="1794" spans="1:9" ht="13.5" x14ac:dyDescent="0.25">
      <c r="A1794" s="3">
        <f>TITRES_STAT!B1797</f>
        <v>44917</v>
      </c>
      <c r="B1794" s="5">
        <f>TITRES_STAT!D1797</f>
        <v>0.41</v>
      </c>
      <c r="C1794" s="2">
        <f t="shared" si="243"/>
        <v>9.9999999999999534E-3</v>
      </c>
      <c r="D1794" s="2">
        <f t="shared" si="244"/>
        <v>9.9999999999999534E-3</v>
      </c>
      <c r="E1794" s="2">
        <f t="shared" si="245"/>
        <v>0</v>
      </c>
      <c r="F1794" s="2">
        <f t="shared" si="251"/>
        <v>4.336731323320216E-3</v>
      </c>
      <c r="G1794" s="2">
        <f t="shared" si="251"/>
        <v>5.4149675006581067E-3</v>
      </c>
      <c r="H1794" s="2">
        <f t="shared" si="247"/>
        <v>0.80087855057175361</v>
      </c>
      <c r="I1794" s="2">
        <f t="shared" si="248"/>
        <v>44.471546974530064</v>
      </c>
    </row>
    <row r="1795" spans="1:9" ht="13.5" x14ac:dyDescent="0.25">
      <c r="A1795" s="3">
        <f>TITRES_STAT!B1798</f>
        <v>44918</v>
      </c>
      <c r="B1795" s="5">
        <f>TITRES_STAT!D1798</f>
        <v>0.41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4.0269648002259151E-3</v>
      </c>
      <c r="G1795" s="2">
        <f t="shared" si="251"/>
        <v>5.0281841077539566E-3</v>
      </c>
      <c r="H1795" s="2">
        <f t="shared" si="247"/>
        <v>0.80087855057175361</v>
      </c>
      <c r="I1795" s="2">
        <f t="shared" si="248"/>
        <v>44.471546974530064</v>
      </c>
    </row>
    <row r="1796" spans="1:9" ht="13.5" x14ac:dyDescent="0.25">
      <c r="A1796" s="3">
        <f>TITRES_STAT!B1799</f>
        <v>44921</v>
      </c>
      <c r="B1796" s="5">
        <f>TITRES_STAT!D1799</f>
        <v>0.41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3.7393244573526358E-3</v>
      </c>
      <c r="G1796" s="2">
        <f t="shared" si="251"/>
        <v>4.6690281000572459E-3</v>
      </c>
      <c r="H1796" s="2">
        <f t="shared" si="247"/>
        <v>0.80087855057175361</v>
      </c>
      <c r="I1796" s="2">
        <f t="shared" si="248"/>
        <v>44.471546974530064</v>
      </c>
    </row>
    <row r="1797" spans="1:9" ht="13.5" x14ac:dyDescent="0.25">
      <c r="A1797" s="3">
        <f>TITRES_STAT!B1800</f>
        <v>44922</v>
      </c>
      <c r="B1797" s="5">
        <f>TITRES_STAT!D1800</f>
        <v>0.4</v>
      </c>
      <c r="C1797" s="2">
        <f t="shared" si="252"/>
        <v>-9.9999999999999534E-3</v>
      </c>
      <c r="D1797" s="2">
        <f t="shared" si="253"/>
        <v>0</v>
      </c>
      <c r="E1797" s="2">
        <f t="shared" si="254"/>
        <v>9.9999999999999534E-3</v>
      </c>
      <c r="F1797" s="2">
        <f t="shared" si="251"/>
        <v>3.4722298532560191E-3</v>
      </c>
      <c r="G1797" s="2">
        <f t="shared" si="251"/>
        <v>5.049811807196011E-3</v>
      </c>
      <c r="H1797" s="2">
        <f t="shared" si="247"/>
        <v>0.68759589185245906</v>
      </c>
      <c r="I1797" s="2">
        <f t="shared" si="248"/>
        <v>40.744107945041932</v>
      </c>
    </row>
    <row r="1798" spans="1:9" ht="13.5" x14ac:dyDescent="0.25">
      <c r="A1798" s="3">
        <f>TITRES_STAT!B1801</f>
        <v>44923</v>
      </c>
      <c r="B1798" s="5">
        <f>TITRES_STAT!D1801</f>
        <v>0.39</v>
      </c>
      <c r="C1798" s="2">
        <f t="shared" si="252"/>
        <v>-1.0000000000000009E-2</v>
      </c>
      <c r="D1798" s="2">
        <f t="shared" si="253"/>
        <v>0</v>
      </c>
      <c r="E1798" s="2">
        <f t="shared" si="254"/>
        <v>1.0000000000000009E-2</v>
      </c>
      <c r="F1798" s="2">
        <f t="shared" si="251"/>
        <v>3.2242134351663032E-3</v>
      </c>
      <c r="G1798" s="2">
        <f t="shared" si="251"/>
        <v>5.403396678110582E-3</v>
      </c>
      <c r="H1798" s="2">
        <f t="shared" si="247"/>
        <v>0.59670122836395589</v>
      </c>
      <c r="I1798" s="2">
        <f t="shared" si="248"/>
        <v>37.370875512844684</v>
      </c>
    </row>
    <row r="1799" spans="1:9" ht="13.5" x14ac:dyDescent="0.25">
      <c r="A1799" s="3">
        <f>TITRES_STAT!B1802</f>
        <v>44924</v>
      </c>
      <c r="B1799" s="5">
        <f>TITRES_STAT!D1802</f>
        <v>0.39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2.9939124755115677E-3</v>
      </c>
      <c r="G1799" s="2">
        <f t="shared" si="251"/>
        <v>5.0174397725312545E-3</v>
      </c>
      <c r="H1799" s="2">
        <f t="shared" si="247"/>
        <v>0.596701228363956</v>
      </c>
      <c r="I1799" s="2">
        <f t="shared" si="248"/>
        <v>37.370875512844691</v>
      </c>
    </row>
    <row r="1800" spans="1:9" ht="13.5" x14ac:dyDescent="0.25">
      <c r="A1800" s="3">
        <f>TITRES_STAT!B1803</f>
        <v>44925</v>
      </c>
      <c r="B1800" s="5">
        <f>TITRES_STAT!D1803</f>
        <v>0.39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2.7800615844035988E-3</v>
      </c>
      <c r="G1800" s="2">
        <f t="shared" si="251"/>
        <v>4.6590512173504501E-3</v>
      </c>
      <c r="H1800" s="2">
        <f t="shared" si="247"/>
        <v>0.59670122836395612</v>
      </c>
      <c r="I1800" s="2">
        <f t="shared" si="248"/>
        <v>37.370875512844691</v>
      </c>
    </row>
    <row r="1801" spans="1:9" ht="13.5" x14ac:dyDescent="0.25">
      <c r="A1801" s="3">
        <f>TITRES_STAT!B1804</f>
        <v>44928</v>
      </c>
      <c r="B1801" s="5">
        <f>TITRES_STAT!D1804</f>
        <v>0.39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2.5814857569461985E-3</v>
      </c>
      <c r="G1801" s="2">
        <f t="shared" si="251"/>
        <v>4.3262618446825605E-3</v>
      </c>
      <c r="H1801" s="2">
        <f t="shared" si="247"/>
        <v>0.59670122836395612</v>
      </c>
      <c r="I1801" s="2">
        <f t="shared" si="248"/>
        <v>37.370875512844691</v>
      </c>
    </row>
    <row r="1802" spans="1:9" ht="13.5" x14ac:dyDescent="0.25">
      <c r="A1802" s="3">
        <f>TITRES_STAT!B1805</f>
        <v>44929</v>
      </c>
      <c r="B1802" s="5">
        <f>TITRES_STAT!D1805</f>
        <v>0.39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2.397093917164327E-3</v>
      </c>
      <c r="G1802" s="2">
        <f t="shared" si="251"/>
        <v>4.0172431414909494E-3</v>
      </c>
      <c r="H1802" s="2">
        <f t="shared" si="247"/>
        <v>0.596701228363956</v>
      </c>
      <c r="I1802" s="2">
        <f t="shared" si="248"/>
        <v>37.370875512844691</v>
      </c>
    </row>
    <row r="1803" spans="1:9" ht="13.5" x14ac:dyDescent="0.25">
      <c r="A1803" s="3">
        <f>TITRES_STAT!B1806</f>
        <v>44930</v>
      </c>
      <c r="B1803" s="5">
        <f>TITRES_STAT!D1806</f>
        <v>0.38</v>
      </c>
      <c r="C1803" s="2">
        <f t="shared" si="252"/>
        <v>-1.0000000000000009E-2</v>
      </c>
      <c r="D1803" s="2">
        <f t="shared" si="253"/>
        <v>0</v>
      </c>
      <c r="E1803" s="2">
        <f t="shared" si="254"/>
        <v>1.0000000000000009E-2</v>
      </c>
      <c r="F1803" s="2">
        <f t="shared" si="251"/>
        <v>2.2258729230811608E-3</v>
      </c>
      <c r="G1803" s="2">
        <f t="shared" si="251"/>
        <v>4.4445829170987388E-3</v>
      </c>
      <c r="H1803" s="2">
        <f t="shared" si="247"/>
        <v>0.50080580441373101</v>
      </c>
      <c r="I1803" s="2">
        <f t="shared" si="248"/>
        <v>33.369127634028828</v>
      </c>
    </row>
    <row r="1804" spans="1:9" ht="13.5" x14ac:dyDescent="0.25">
      <c r="A1804" s="3">
        <f>TITRES_STAT!B1807</f>
        <v>44931</v>
      </c>
      <c r="B1804" s="5">
        <f>TITRES_STAT!D1807</f>
        <v>0.39</v>
      </c>
      <c r="C1804" s="2">
        <f t="shared" si="252"/>
        <v>1.0000000000000009E-2</v>
      </c>
      <c r="D1804" s="2">
        <f t="shared" si="253"/>
        <v>1.0000000000000009E-2</v>
      </c>
      <c r="E1804" s="2">
        <f t="shared" si="254"/>
        <v>0</v>
      </c>
      <c r="F1804" s="2">
        <f t="shared" si="251"/>
        <v>2.7811677142896502E-3</v>
      </c>
      <c r="G1804" s="2">
        <f t="shared" si="251"/>
        <v>4.1271127087345429E-3</v>
      </c>
      <c r="H1804" s="2">
        <f t="shared" si="247"/>
        <v>0.67387733521394744</v>
      </c>
      <c r="I1804" s="2">
        <f t="shared" si="248"/>
        <v>40.258465840796838</v>
      </c>
    </row>
    <row r="1805" spans="1:9" ht="13.5" x14ac:dyDescent="0.25">
      <c r="A1805" s="3">
        <f>TITRES_STAT!B1808</f>
        <v>44932</v>
      </c>
      <c r="B1805" s="5">
        <f>TITRES_STAT!D1808</f>
        <v>0.39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2.5825128775546755E-3</v>
      </c>
      <c r="G1805" s="2">
        <f t="shared" si="255"/>
        <v>3.8323189438249326E-3</v>
      </c>
      <c r="H1805" s="2">
        <f t="shared" si="247"/>
        <v>0.67387733521394755</v>
      </c>
      <c r="I1805" s="2">
        <f t="shared" si="248"/>
        <v>40.258465840796845</v>
      </c>
    </row>
    <row r="1806" spans="1:9" ht="13.5" x14ac:dyDescent="0.25">
      <c r="A1806" s="3">
        <f>TITRES_STAT!B1809</f>
        <v>44935</v>
      </c>
      <c r="B1806" s="5">
        <f>TITRES_STAT!D1809</f>
        <v>0.39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2.398047672015056E-3</v>
      </c>
      <c r="G1806" s="2">
        <f t="shared" si="255"/>
        <v>3.5585818764088664E-3</v>
      </c>
      <c r="H1806" s="2">
        <f t="shared" si="247"/>
        <v>0.67387733521394755</v>
      </c>
      <c r="I1806" s="2">
        <f t="shared" si="248"/>
        <v>40.258465840796845</v>
      </c>
    </row>
    <row r="1807" spans="1:9" ht="13.5" x14ac:dyDescent="0.25">
      <c r="A1807" s="3">
        <f>TITRES_STAT!B1810</f>
        <v>44936</v>
      </c>
      <c r="B1807" s="5">
        <f>TITRES_STAT!D1810</f>
        <v>0.38</v>
      </c>
      <c r="C1807" s="2">
        <f t="shared" si="252"/>
        <v>-1.0000000000000009E-2</v>
      </c>
      <c r="D1807" s="2">
        <f t="shared" si="253"/>
        <v>0</v>
      </c>
      <c r="E1807" s="2">
        <f t="shared" si="254"/>
        <v>1.0000000000000009E-2</v>
      </c>
      <c r="F1807" s="2">
        <f t="shared" si="255"/>
        <v>2.226758552585409E-3</v>
      </c>
      <c r="G1807" s="2">
        <f t="shared" si="255"/>
        <v>4.0186831709510904E-3</v>
      </c>
      <c r="H1807" s="2">
        <f t="shared" si="247"/>
        <v>0.55410154467549333</v>
      </c>
      <c r="I1807" s="2">
        <f t="shared" si="248"/>
        <v>35.65414026991354</v>
      </c>
    </row>
    <row r="1808" spans="1:9" ht="13.5" x14ac:dyDescent="0.25">
      <c r="A1808" s="3">
        <f>TITRES_STAT!B1811</f>
        <v>44937</v>
      </c>
      <c r="B1808" s="5">
        <f>TITRES_STAT!D1811</f>
        <v>0.39</v>
      </c>
      <c r="C1808" s="2">
        <f t="shared" si="252"/>
        <v>1.0000000000000009E-2</v>
      </c>
      <c r="D1808" s="2">
        <f t="shared" si="253"/>
        <v>1.0000000000000009E-2</v>
      </c>
      <c r="E1808" s="2">
        <f t="shared" si="254"/>
        <v>0</v>
      </c>
      <c r="F1808" s="2">
        <f t="shared" si="255"/>
        <v>2.7819900845435946E-3</v>
      </c>
      <c r="G1808" s="2">
        <f t="shared" si="255"/>
        <v>3.7316343730260126E-3</v>
      </c>
      <c r="H1808" s="2">
        <f t="shared" si="247"/>
        <v>0.74551518354882562</v>
      </c>
      <c r="I1808" s="2">
        <f t="shared" si="248"/>
        <v>42.710323609623991</v>
      </c>
    </row>
    <row r="1809" spans="1:9" ht="13.5" x14ac:dyDescent="0.25">
      <c r="A1809" s="3">
        <f>TITRES_STAT!B1812</f>
        <v>44938</v>
      </c>
      <c r="B1809" s="5">
        <f>TITRES_STAT!D1812</f>
        <v>0.38</v>
      </c>
      <c r="C1809" s="2">
        <f t="shared" si="252"/>
        <v>-1.0000000000000009E-2</v>
      </c>
      <c r="D1809" s="2">
        <f t="shared" si="253"/>
        <v>0</v>
      </c>
      <c r="E1809" s="2">
        <f t="shared" si="254"/>
        <v>1.0000000000000009E-2</v>
      </c>
      <c r="F1809" s="2">
        <f t="shared" si="255"/>
        <v>2.5832765070761951E-3</v>
      </c>
      <c r="G1809" s="2">
        <f t="shared" si="255"/>
        <v>4.1793747749527266E-3</v>
      </c>
      <c r="H1809" s="2">
        <f t="shared" ref="H1809:H1872" si="256">F1809/G1809</f>
        <v>0.61810118646404832</v>
      </c>
      <c r="I1809" s="2">
        <f t="shared" ref="I1809:I1872" si="257">IF(G1809=0,100,100-(100/(1+H1809)))</f>
        <v>38.199167742701711</v>
      </c>
    </row>
    <row r="1810" spans="1:9" ht="13.5" x14ac:dyDescent="0.25">
      <c r="A1810" s="3">
        <f>TITRES_STAT!B1813</f>
        <v>44939</v>
      </c>
      <c r="B1810" s="5">
        <f>TITRES_STAT!D1813</f>
        <v>0.39</v>
      </c>
      <c r="C1810" s="2">
        <f t="shared" si="252"/>
        <v>1.0000000000000009E-2</v>
      </c>
      <c r="D1810" s="2">
        <f t="shared" si="253"/>
        <v>1.0000000000000009E-2</v>
      </c>
      <c r="E1810" s="2">
        <f t="shared" si="254"/>
        <v>0</v>
      </c>
      <c r="F1810" s="2">
        <f t="shared" si="255"/>
        <v>3.1130424708564674E-3</v>
      </c>
      <c r="G1810" s="2">
        <f t="shared" si="255"/>
        <v>3.880848005313246E-3</v>
      </c>
      <c r="H1810" s="2">
        <f t="shared" si="256"/>
        <v>0.8021552162296538</v>
      </c>
      <c r="I1810" s="2">
        <f t="shared" si="257"/>
        <v>44.510883913088691</v>
      </c>
    </row>
    <row r="1811" spans="1:9" ht="13.5" x14ac:dyDescent="0.25">
      <c r="A1811" s="3">
        <f>TITRES_STAT!B1814</f>
        <v>44942</v>
      </c>
      <c r="B1811" s="5">
        <f>TITRES_STAT!D1814</f>
        <v>0.39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2.8906822943667197E-3</v>
      </c>
      <c r="G1811" s="2">
        <f t="shared" si="255"/>
        <v>3.6036445763622999E-3</v>
      </c>
      <c r="H1811" s="2">
        <f t="shared" si="256"/>
        <v>0.8021552162296538</v>
      </c>
      <c r="I1811" s="2">
        <f t="shared" si="257"/>
        <v>44.510883913088691</v>
      </c>
    </row>
    <row r="1812" spans="1:9" ht="13.5" x14ac:dyDescent="0.25">
      <c r="A1812" s="3">
        <f>TITRES_STAT!B1815</f>
        <v>44943</v>
      </c>
      <c r="B1812" s="5">
        <f>TITRES_STAT!D1815</f>
        <v>0.39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2.6842049876262398E-3</v>
      </c>
      <c r="G1812" s="2">
        <f t="shared" si="255"/>
        <v>3.3462413923364214E-3</v>
      </c>
      <c r="H1812" s="2">
        <f t="shared" si="256"/>
        <v>0.8021552162296538</v>
      </c>
      <c r="I1812" s="2">
        <f t="shared" si="257"/>
        <v>44.510883913088691</v>
      </c>
    </row>
    <row r="1813" spans="1:9" ht="13.5" x14ac:dyDescent="0.25">
      <c r="A1813" s="3">
        <f>TITRES_STAT!B1816</f>
        <v>44944</v>
      </c>
      <c r="B1813" s="5">
        <f>TITRES_STAT!D1816</f>
        <v>0.39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2.4924760599386512E-3</v>
      </c>
      <c r="G1813" s="2">
        <f t="shared" si="255"/>
        <v>3.1072241500266769E-3</v>
      </c>
      <c r="H1813" s="2">
        <f t="shared" si="256"/>
        <v>0.8021552162296538</v>
      </c>
      <c r="I1813" s="2">
        <f t="shared" si="257"/>
        <v>44.510883913088691</v>
      </c>
    </row>
    <row r="1814" spans="1:9" ht="13.5" x14ac:dyDescent="0.25">
      <c r="A1814" s="3">
        <f>TITRES_STAT!B1817</f>
        <v>44945</v>
      </c>
      <c r="B1814" s="5">
        <f>TITRES_STAT!D1817</f>
        <v>0.38</v>
      </c>
      <c r="C1814" s="2">
        <f t="shared" si="252"/>
        <v>-1.0000000000000009E-2</v>
      </c>
      <c r="D1814" s="2">
        <f t="shared" si="253"/>
        <v>0</v>
      </c>
      <c r="E1814" s="2">
        <f t="shared" si="254"/>
        <v>1.0000000000000009E-2</v>
      </c>
      <c r="F1814" s="2">
        <f t="shared" si="255"/>
        <v>2.3144420556573189E-3</v>
      </c>
      <c r="G1814" s="2">
        <f t="shared" si="255"/>
        <v>3.599565282167629E-3</v>
      </c>
      <c r="H1814" s="2">
        <f t="shared" si="256"/>
        <v>0.64297821382019238</v>
      </c>
      <c r="I1814" s="2">
        <f t="shared" si="257"/>
        <v>39.13492025710817</v>
      </c>
    </row>
    <row r="1815" spans="1:9" ht="13.5" x14ac:dyDescent="0.25">
      <c r="A1815" s="3">
        <f>TITRES_STAT!B1818</f>
        <v>44946</v>
      </c>
      <c r="B1815" s="5">
        <f>TITRES_STAT!D1818</f>
        <v>0.37</v>
      </c>
      <c r="C1815" s="2">
        <f t="shared" si="252"/>
        <v>-1.0000000000000009E-2</v>
      </c>
      <c r="D1815" s="2">
        <f t="shared" si="253"/>
        <v>0</v>
      </c>
      <c r="E1815" s="2">
        <f t="shared" si="254"/>
        <v>1.0000000000000009E-2</v>
      </c>
      <c r="F1815" s="2">
        <f t="shared" si="255"/>
        <v>2.1491247659675104E-3</v>
      </c>
      <c r="G1815" s="2">
        <f t="shared" si="255"/>
        <v>4.0567391905842274E-3</v>
      </c>
      <c r="H1815" s="2">
        <f t="shared" si="256"/>
        <v>0.52976656003808964</v>
      </c>
      <c r="I1815" s="2">
        <f t="shared" si="257"/>
        <v>34.6305491227955</v>
      </c>
    </row>
    <row r="1816" spans="1:9" ht="13.5" x14ac:dyDescent="0.25">
      <c r="A1816" s="3">
        <f>TITRES_STAT!B1819</f>
        <v>44949</v>
      </c>
      <c r="B1816" s="5">
        <f>TITRES_STAT!D1819</f>
        <v>0.38</v>
      </c>
      <c r="C1816" s="2">
        <f t="shared" si="252"/>
        <v>1.0000000000000009E-2</v>
      </c>
      <c r="D1816" s="2">
        <f t="shared" si="253"/>
        <v>1.0000000000000009E-2</v>
      </c>
      <c r="E1816" s="2">
        <f t="shared" si="254"/>
        <v>0</v>
      </c>
      <c r="F1816" s="2">
        <f t="shared" si="255"/>
        <v>2.7099015683984032E-3</v>
      </c>
      <c r="G1816" s="2">
        <f t="shared" si="255"/>
        <v>3.7669721055424966E-3</v>
      </c>
      <c r="H1816" s="2">
        <f t="shared" si="256"/>
        <v>0.71938455939485635</v>
      </c>
      <c r="I1816" s="2">
        <f t="shared" si="257"/>
        <v>41.839654512661582</v>
      </c>
    </row>
    <row r="1817" spans="1:9" ht="13.5" x14ac:dyDescent="0.25">
      <c r="A1817" s="3">
        <f>TITRES_STAT!B1820</f>
        <v>44950</v>
      </c>
      <c r="B1817" s="5">
        <f>TITRES_STAT!D1820</f>
        <v>0.37</v>
      </c>
      <c r="C1817" s="2">
        <f t="shared" si="252"/>
        <v>-1.0000000000000009E-2</v>
      </c>
      <c r="D1817" s="2">
        <f t="shared" si="253"/>
        <v>0</v>
      </c>
      <c r="E1817" s="2">
        <f t="shared" si="254"/>
        <v>1.0000000000000009E-2</v>
      </c>
      <c r="F1817" s="2">
        <f t="shared" si="255"/>
        <v>2.5163371706556602E-3</v>
      </c>
      <c r="G1817" s="2">
        <f t="shared" si="255"/>
        <v>4.2121883837180334E-3</v>
      </c>
      <c r="H1817" s="2">
        <f t="shared" si="256"/>
        <v>0.59739426194289258</v>
      </c>
      <c r="I1817" s="2">
        <f t="shared" si="257"/>
        <v>37.398047318405212</v>
      </c>
    </row>
    <row r="1818" spans="1:9" ht="13.5" x14ac:dyDescent="0.25">
      <c r="A1818" s="3">
        <f>TITRES_STAT!B1821</f>
        <v>44951</v>
      </c>
      <c r="B1818" s="5">
        <f>TITRES_STAT!D1821</f>
        <v>0.38</v>
      </c>
      <c r="C1818" s="2">
        <f t="shared" si="252"/>
        <v>1.0000000000000009E-2</v>
      </c>
      <c r="D1818" s="2">
        <f t="shared" si="253"/>
        <v>1.0000000000000009E-2</v>
      </c>
      <c r="E1818" s="2">
        <f t="shared" si="254"/>
        <v>0</v>
      </c>
      <c r="F1818" s="2">
        <f t="shared" si="255"/>
        <v>3.050884515608828E-3</v>
      </c>
      <c r="G1818" s="2">
        <f t="shared" si="255"/>
        <v>3.9113177848810309E-3</v>
      </c>
      <c r="H1818" s="2">
        <f t="shared" si="256"/>
        <v>0.78001448192265099</v>
      </c>
      <c r="I1818" s="2">
        <f t="shared" si="257"/>
        <v>43.820681789067933</v>
      </c>
    </row>
    <row r="1819" spans="1:9" ht="13.5" x14ac:dyDescent="0.25">
      <c r="A1819" s="3">
        <f>TITRES_STAT!B1822</f>
        <v>44952</v>
      </c>
      <c r="B1819" s="5">
        <f>TITRES_STAT!D1822</f>
        <v>0.38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2.8329641930653405E-3</v>
      </c>
      <c r="G1819" s="2">
        <f t="shared" si="255"/>
        <v>3.6319379431038147E-3</v>
      </c>
      <c r="H1819" s="2">
        <f t="shared" si="256"/>
        <v>0.78001448192265099</v>
      </c>
      <c r="I1819" s="2">
        <f t="shared" si="257"/>
        <v>43.820681789067933</v>
      </c>
    </row>
    <row r="1820" spans="1:9" ht="13.5" x14ac:dyDescent="0.25">
      <c r="A1820" s="3">
        <f>TITRES_STAT!B1823</f>
        <v>44953</v>
      </c>
      <c r="B1820" s="5">
        <f>TITRES_STAT!D1823</f>
        <v>0.37</v>
      </c>
      <c r="C1820" s="2">
        <f t="shared" si="252"/>
        <v>-1.0000000000000009E-2</v>
      </c>
      <c r="D1820" s="2">
        <f t="shared" si="253"/>
        <v>0</v>
      </c>
      <c r="E1820" s="2">
        <f t="shared" si="254"/>
        <v>1.0000000000000009E-2</v>
      </c>
      <c r="F1820" s="2">
        <f t="shared" si="255"/>
        <v>2.6306096078463877E-3</v>
      </c>
      <c r="G1820" s="2">
        <f t="shared" si="255"/>
        <v>4.0867995185963997E-3</v>
      </c>
      <c r="H1820" s="2">
        <f t="shared" si="256"/>
        <v>0.64368452523207298</v>
      </c>
      <c r="I1820" s="2">
        <f t="shared" si="257"/>
        <v>39.161074728813347</v>
      </c>
    </row>
    <row r="1821" spans="1:9" ht="13.5" x14ac:dyDescent="0.25">
      <c r="A1821" s="3">
        <f>TITRES_STAT!B1824</f>
        <v>44956</v>
      </c>
      <c r="B1821" s="5">
        <f>TITRES_STAT!D1824</f>
        <v>0.36</v>
      </c>
      <c r="C1821" s="2">
        <f t="shared" si="252"/>
        <v>-1.0000000000000009E-2</v>
      </c>
      <c r="D1821" s="2">
        <f t="shared" si="253"/>
        <v>0</v>
      </c>
      <c r="E1821" s="2">
        <f t="shared" si="254"/>
        <v>1.0000000000000009E-2</v>
      </c>
      <c r="F1821" s="2">
        <f t="shared" ref="F1821:G1836" si="258">((F1820*13)+D1821)/14</f>
        <v>2.4427089215716459E-3</v>
      </c>
      <c r="G1821" s="2">
        <f t="shared" si="258"/>
        <v>4.5091709815538008E-3</v>
      </c>
      <c r="H1821" s="2">
        <f t="shared" si="256"/>
        <v>0.54172018128483579</v>
      </c>
      <c r="I1821" s="2">
        <f t="shared" si="257"/>
        <v>35.13738665815336</v>
      </c>
    </row>
    <row r="1822" spans="1:9" ht="13.5" x14ac:dyDescent="0.25">
      <c r="A1822" s="3">
        <f>TITRES_STAT!B1825</f>
        <v>44957</v>
      </c>
      <c r="B1822" s="5">
        <f>TITRES_STAT!D1825</f>
        <v>0.37</v>
      </c>
      <c r="C1822" s="2">
        <f t="shared" si="252"/>
        <v>1.0000000000000009E-2</v>
      </c>
      <c r="D1822" s="2">
        <f t="shared" si="253"/>
        <v>1.0000000000000009E-2</v>
      </c>
      <c r="E1822" s="2">
        <f t="shared" si="254"/>
        <v>0</v>
      </c>
      <c r="F1822" s="2">
        <f t="shared" si="258"/>
        <v>2.9825154271736721E-3</v>
      </c>
      <c r="G1822" s="2">
        <f t="shared" si="258"/>
        <v>4.1870873400142433E-3</v>
      </c>
      <c r="H1822" s="2">
        <f t="shared" si="256"/>
        <v>0.71231268540090364</v>
      </c>
      <c r="I1822" s="2">
        <f t="shared" si="257"/>
        <v>41.599451518057869</v>
      </c>
    </row>
    <row r="1823" spans="1:9" ht="13.5" x14ac:dyDescent="0.25">
      <c r="A1823" s="3">
        <f>TITRES_STAT!B1826</f>
        <v>44958</v>
      </c>
      <c r="B1823" s="5">
        <f>TITRES_STAT!D1826</f>
        <v>0.36</v>
      </c>
      <c r="C1823" s="2">
        <f t="shared" si="252"/>
        <v>-1.0000000000000009E-2</v>
      </c>
      <c r="D1823" s="2">
        <f t="shared" si="253"/>
        <v>0</v>
      </c>
      <c r="E1823" s="2">
        <f t="shared" si="254"/>
        <v>1.0000000000000009E-2</v>
      </c>
      <c r="F1823" s="2">
        <f t="shared" si="258"/>
        <v>2.7694786109469815E-3</v>
      </c>
      <c r="G1823" s="2">
        <f t="shared" si="258"/>
        <v>4.6022953871560834E-3</v>
      </c>
      <c r="H1823" s="2">
        <f t="shared" si="256"/>
        <v>0.60176029089222316</v>
      </c>
      <c r="I1823" s="2">
        <f t="shared" si="257"/>
        <v>37.568685796114146</v>
      </c>
    </row>
    <row r="1824" spans="1:9" ht="13.5" x14ac:dyDescent="0.25">
      <c r="A1824" s="3">
        <f>TITRES_STAT!B1827</f>
        <v>44959</v>
      </c>
      <c r="B1824" s="5">
        <f>TITRES_STAT!D1827</f>
        <v>0.37</v>
      </c>
      <c r="C1824" s="2">
        <f t="shared" si="252"/>
        <v>1.0000000000000009E-2</v>
      </c>
      <c r="D1824" s="2">
        <f t="shared" si="253"/>
        <v>1.0000000000000009E-2</v>
      </c>
      <c r="E1824" s="2">
        <f t="shared" si="254"/>
        <v>0</v>
      </c>
      <c r="F1824" s="2">
        <f t="shared" si="258"/>
        <v>3.2859444244507691E-3</v>
      </c>
      <c r="G1824" s="2">
        <f t="shared" si="258"/>
        <v>4.2735600023592205E-3</v>
      </c>
      <c r="H1824" s="2">
        <f t="shared" si="256"/>
        <v>0.76890096842837408</v>
      </c>
      <c r="I1824" s="2">
        <f t="shared" si="257"/>
        <v>43.467722735859205</v>
      </c>
    </row>
    <row r="1825" spans="1:9" ht="13.5" x14ac:dyDescent="0.25">
      <c r="A1825" s="3">
        <f>TITRES_STAT!B1828</f>
        <v>44960</v>
      </c>
      <c r="B1825" s="5">
        <f>TITRES_STAT!D1828</f>
        <v>0.38</v>
      </c>
      <c r="C1825" s="2">
        <f t="shared" si="252"/>
        <v>1.0000000000000009E-2</v>
      </c>
      <c r="D1825" s="2">
        <f t="shared" si="253"/>
        <v>1.0000000000000009E-2</v>
      </c>
      <c r="E1825" s="2">
        <f t="shared" si="254"/>
        <v>0</v>
      </c>
      <c r="F1825" s="2">
        <f t="shared" si="258"/>
        <v>3.7655198227042859E-3</v>
      </c>
      <c r="G1825" s="2">
        <f t="shared" si="258"/>
        <v>3.9683057164764191E-3</v>
      </c>
      <c r="H1825" s="2">
        <f t="shared" si="256"/>
        <v>0.94889862115961343</v>
      </c>
      <c r="I1825" s="2">
        <f t="shared" si="257"/>
        <v>48.688967751180897</v>
      </c>
    </row>
    <row r="1826" spans="1:9" ht="13.5" x14ac:dyDescent="0.25">
      <c r="A1826" s="3">
        <f>TITRES_STAT!B1829</f>
        <v>44963</v>
      </c>
      <c r="B1826" s="5">
        <f>TITRES_STAT!D1829</f>
        <v>0.39</v>
      </c>
      <c r="C1826" s="2">
        <f t="shared" si="252"/>
        <v>1.0000000000000009E-2</v>
      </c>
      <c r="D1826" s="2">
        <f t="shared" si="253"/>
        <v>1.0000000000000009E-2</v>
      </c>
      <c r="E1826" s="2">
        <f t="shared" si="254"/>
        <v>0</v>
      </c>
      <c r="F1826" s="2">
        <f t="shared" si="258"/>
        <v>4.210839835368266E-3</v>
      </c>
      <c r="G1826" s="2">
        <f t="shared" si="258"/>
        <v>3.684855308156675E-3</v>
      </c>
      <c r="H1826" s="2">
        <f t="shared" si="256"/>
        <v>1.1427422471778712</v>
      </c>
      <c r="I1826" s="2">
        <f t="shared" si="257"/>
        <v>53.330831026593884</v>
      </c>
    </row>
    <row r="1827" spans="1:9" ht="13.5" x14ac:dyDescent="0.25">
      <c r="A1827" s="3">
        <f>TITRES_STAT!B1830</f>
        <v>44964</v>
      </c>
      <c r="B1827" s="5">
        <f>TITRES_STAT!D1830</f>
        <v>0.4</v>
      </c>
      <c r="C1827" s="2">
        <f t="shared" si="252"/>
        <v>1.0000000000000009E-2</v>
      </c>
      <c r="D1827" s="2">
        <f t="shared" si="253"/>
        <v>1.0000000000000009E-2</v>
      </c>
      <c r="E1827" s="2">
        <f t="shared" si="254"/>
        <v>0</v>
      </c>
      <c r="F1827" s="2">
        <f t="shared" si="258"/>
        <v>4.6243512756991055E-3</v>
      </c>
      <c r="G1827" s="2">
        <f t="shared" si="258"/>
        <v>3.4216513575740554E-3</v>
      </c>
      <c r="H1827" s="2">
        <f t="shared" si="256"/>
        <v>1.3514969213513799</v>
      </c>
      <c r="I1827" s="2">
        <f t="shared" si="257"/>
        <v>57.473897119741466</v>
      </c>
    </row>
    <row r="1828" spans="1:9" ht="13.5" x14ac:dyDescent="0.25">
      <c r="A1828" s="3">
        <f>TITRES_STAT!B1831</f>
        <v>44965</v>
      </c>
      <c r="B1828" s="5">
        <f>TITRES_STAT!D1831</f>
        <v>0.41</v>
      </c>
      <c r="C1828" s="2">
        <f t="shared" si="252"/>
        <v>9.9999999999999534E-3</v>
      </c>
      <c r="D1828" s="2">
        <f t="shared" si="253"/>
        <v>9.9999999999999534E-3</v>
      </c>
      <c r="E1828" s="2">
        <f t="shared" si="254"/>
        <v>0</v>
      </c>
      <c r="F1828" s="2">
        <f t="shared" si="258"/>
        <v>5.0083261845777372E-3</v>
      </c>
      <c r="G1828" s="2">
        <f t="shared" si="258"/>
        <v>3.1772476891759084E-3</v>
      </c>
      <c r="H1828" s="2">
        <f t="shared" si="256"/>
        <v>1.5763096473843878</v>
      </c>
      <c r="I1828" s="2">
        <f t="shared" si="257"/>
        <v>61.184789995439587</v>
      </c>
    </row>
    <row r="1829" spans="1:9" ht="13.5" x14ac:dyDescent="0.25">
      <c r="A1829" s="3">
        <f>TITRES_STAT!B1832</f>
        <v>44966</v>
      </c>
      <c r="B1829" s="5">
        <f>TITRES_STAT!D1832</f>
        <v>0.4</v>
      </c>
      <c r="C1829" s="2">
        <f t="shared" si="252"/>
        <v>-9.9999999999999534E-3</v>
      </c>
      <c r="D1829" s="2">
        <f t="shared" si="253"/>
        <v>0</v>
      </c>
      <c r="E1829" s="2">
        <f t="shared" si="254"/>
        <v>9.9999999999999534E-3</v>
      </c>
      <c r="F1829" s="2">
        <f t="shared" si="258"/>
        <v>4.6505885999650418E-3</v>
      </c>
      <c r="G1829" s="2">
        <f t="shared" si="258"/>
        <v>3.664587139949054E-3</v>
      </c>
      <c r="H1829" s="2">
        <f t="shared" si="256"/>
        <v>1.2690620859488404</v>
      </c>
      <c r="I1829" s="2">
        <f t="shared" si="257"/>
        <v>55.928927366399677</v>
      </c>
    </row>
    <row r="1830" spans="1:9" ht="13.5" x14ac:dyDescent="0.25">
      <c r="A1830" s="3">
        <f>TITRES_STAT!B1833</f>
        <v>44967</v>
      </c>
      <c r="B1830" s="5">
        <f>TITRES_STAT!D1833</f>
        <v>0.41</v>
      </c>
      <c r="C1830" s="2">
        <f t="shared" si="252"/>
        <v>9.9999999999999534E-3</v>
      </c>
      <c r="D1830" s="2">
        <f t="shared" si="253"/>
        <v>9.9999999999999534E-3</v>
      </c>
      <c r="E1830" s="2">
        <f t="shared" si="254"/>
        <v>0</v>
      </c>
      <c r="F1830" s="2">
        <f t="shared" si="258"/>
        <v>5.0326894142532497E-3</v>
      </c>
      <c r="G1830" s="2">
        <f t="shared" si="258"/>
        <v>3.4028309156669788E-3</v>
      </c>
      <c r="H1830" s="2">
        <f t="shared" si="256"/>
        <v>1.478971344442134</v>
      </c>
      <c r="I1830" s="2">
        <f t="shared" si="257"/>
        <v>59.660687395923112</v>
      </c>
    </row>
    <row r="1831" spans="1:9" ht="13.5" x14ac:dyDescent="0.25">
      <c r="A1831" s="3">
        <f>TITRES_STAT!B1834</f>
        <v>44970</v>
      </c>
      <c r="B1831" s="5">
        <f>TITRES_STAT!D1834</f>
        <v>0.41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4.6732115989494465E-3</v>
      </c>
      <c r="G1831" s="2">
        <f t="shared" si="258"/>
        <v>3.1597715645479093E-3</v>
      </c>
      <c r="H1831" s="2">
        <f t="shared" si="256"/>
        <v>1.478971344442134</v>
      </c>
      <c r="I1831" s="2">
        <f t="shared" si="257"/>
        <v>59.660687395923112</v>
      </c>
    </row>
    <row r="1832" spans="1:9" ht="13.5" x14ac:dyDescent="0.25">
      <c r="A1832" s="3">
        <f>TITRES_STAT!B1835</f>
        <v>44971</v>
      </c>
      <c r="B1832" s="5">
        <f>TITRES_STAT!D1835</f>
        <v>0.41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4.3394107704530574E-3</v>
      </c>
      <c r="G1832" s="2">
        <f t="shared" si="258"/>
        <v>2.9340735956516302E-3</v>
      </c>
      <c r="H1832" s="2">
        <f t="shared" si="256"/>
        <v>1.478971344442134</v>
      </c>
      <c r="I1832" s="2">
        <f t="shared" si="257"/>
        <v>59.660687395923112</v>
      </c>
    </row>
    <row r="1833" spans="1:9" ht="13.5" x14ac:dyDescent="0.25">
      <c r="A1833" s="3">
        <f>TITRES_STAT!B1836</f>
        <v>44972</v>
      </c>
      <c r="B1833" s="5">
        <f>TITRES_STAT!D1836</f>
        <v>0.4</v>
      </c>
      <c r="C1833" s="2">
        <f t="shared" si="252"/>
        <v>-9.9999999999999534E-3</v>
      </c>
      <c r="D1833" s="2">
        <f t="shared" si="253"/>
        <v>0</v>
      </c>
      <c r="E1833" s="2">
        <f t="shared" si="254"/>
        <v>9.9999999999999534E-3</v>
      </c>
      <c r="F1833" s="2">
        <f t="shared" si="258"/>
        <v>4.0294528582778388E-3</v>
      </c>
      <c r="G1833" s="2">
        <f t="shared" si="258"/>
        <v>3.4387826245336531E-3</v>
      </c>
      <c r="H1833" s="2">
        <f t="shared" si="256"/>
        <v>1.1717672497034584</v>
      </c>
      <c r="I1833" s="2">
        <f t="shared" si="257"/>
        <v>53.954550141754652</v>
      </c>
    </row>
    <row r="1834" spans="1:9" ht="13.5" x14ac:dyDescent="0.25">
      <c r="A1834" s="3">
        <f>TITRES_STAT!B1837</f>
        <v>44973</v>
      </c>
      <c r="B1834" s="5">
        <f>TITRES_STAT!D1837</f>
        <v>0.39</v>
      </c>
      <c r="C1834" s="2">
        <f t="shared" si="252"/>
        <v>-1.0000000000000009E-2</v>
      </c>
      <c r="D1834" s="2">
        <f t="shared" si="253"/>
        <v>0</v>
      </c>
      <c r="E1834" s="2">
        <f t="shared" si="254"/>
        <v>1.0000000000000009E-2</v>
      </c>
      <c r="F1834" s="2">
        <f t="shared" si="258"/>
        <v>3.7416347969722792E-3</v>
      </c>
      <c r="G1834" s="2">
        <f t="shared" si="258"/>
        <v>3.9074410084955361E-3</v>
      </c>
      <c r="H1834" s="2">
        <f t="shared" si="256"/>
        <v>0.95756654773219563</v>
      </c>
      <c r="I1834" s="2">
        <f t="shared" si="257"/>
        <v>48.916168333665006</v>
      </c>
    </row>
    <row r="1835" spans="1:9" ht="13.5" x14ac:dyDescent="0.25">
      <c r="A1835" s="3">
        <f>TITRES_STAT!B1838</f>
        <v>44974</v>
      </c>
      <c r="B1835" s="5">
        <f>TITRES_STAT!D1838</f>
        <v>0.38</v>
      </c>
      <c r="C1835" s="2">
        <f t="shared" si="252"/>
        <v>-1.0000000000000009E-2</v>
      </c>
      <c r="D1835" s="2">
        <f t="shared" si="253"/>
        <v>0</v>
      </c>
      <c r="E1835" s="2">
        <f t="shared" si="254"/>
        <v>1.0000000000000009E-2</v>
      </c>
      <c r="F1835" s="2">
        <f t="shared" si="258"/>
        <v>3.4743751686171164E-3</v>
      </c>
      <c r="G1835" s="2">
        <f t="shared" si="258"/>
        <v>4.3426237936029987E-3</v>
      </c>
      <c r="H1835" s="2">
        <f t="shared" si="256"/>
        <v>0.80006358684238876</v>
      </c>
      <c r="I1835" s="2">
        <f t="shared" si="257"/>
        <v>44.446406931981407</v>
      </c>
    </row>
    <row r="1836" spans="1:9" ht="13.5" x14ac:dyDescent="0.25">
      <c r="A1836" s="3">
        <f>TITRES_STAT!B1839</f>
        <v>44977</v>
      </c>
      <c r="B1836" s="5">
        <f>TITRES_STAT!D1839</f>
        <v>0.37</v>
      </c>
      <c r="C1836" s="2">
        <f t="shared" si="252"/>
        <v>-1.0000000000000009E-2</v>
      </c>
      <c r="D1836" s="2">
        <f t="shared" si="253"/>
        <v>0</v>
      </c>
      <c r="E1836" s="2">
        <f t="shared" si="254"/>
        <v>1.0000000000000009E-2</v>
      </c>
      <c r="F1836" s="2">
        <f t="shared" si="258"/>
        <v>3.2262055137158934E-3</v>
      </c>
      <c r="G1836" s="2">
        <f t="shared" si="258"/>
        <v>4.7467220940599275E-3</v>
      </c>
      <c r="H1836" s="2">
        <f t="shared" si="256"/>
        <v>0.67967019129963047</v>
      </c>
      <c r="I1836" s="2">
        <f t="shared" si="257"/>
        <v>40.464502782760079</v>
      </c>
    </row>
    <row r="1837" spans="1:9" ht="13.5" x14ac:dyDescent="0.25">
      <c r="A1837" s="3">
        <f>TITRES_STAT!B1840</f>
        <v>44978</v>
      </c>
      <c r="B1837" s="5">
        <f>TITRES_STAT!D1840</f>
        <v>0.36</v>
      </c>
      <c r="C1837" s="2">
        <f t="shared" si="252"/>
        <v>-1.0000000000000009E-2</v>
      </c>
      <c r="D1837" s="2">
        <f t="shared" si="253"/>
        <v>0</v>
      </c>
      <c r="E1837" s="2">
        <f t="shared" si="254"/>
        <v>1.0000000000000009E-2</v>
      </c>
      <c r="F1837" s="2">
        <f t="shared" ref="F1837:G1852" si="259">((F1836*13)+D1837)/14</f>
        <v>2.9957622627361864E-3</v>
      </c>
      <c r="G1837" s="2">
        <f t="shared" si="259"/>
        <v>5.1219562301985039E-3</v>
      </c>
      <c r="H1837" s="2">
        <f t="shared" si="256"/>
        <v>0.58488634578200682</v>
      </c>
      <c r="I1837" s="2">
        <f t="shared" si="257"/>
        <v>36.903992979598492</v>
      </c>
    </row>
    <row r="1838" spans="1:9" ht="13.5" x14ac:dyDescent="0.25">
      <c r="A1838" s="3">
        <f>TITRES_STAT!B1841</f>
        <v>44979</v>
      </c>
      <c r="B1838" s="5">
        <f>TITRES_STAT!D1841</f>
        <v>0.35</v>
      </c>
      <c r="C1838" s="2">
        <f t="shared" si="252"/>
        <v>-1.0000000000000009E-2</v>
      </c>
      <c r="D1838" s="2">
        <f t="shared" si="253"/>
        <v>0</v>
      </c>
      <c r="E1838" s="2">
        <f t="shared" si="254"/>
        <v>1.0000000000000009E-2</v>
      </c>
      <c r="F1838" s="2">
        <f t="shared" si="259"/>
        <v>2.781779243969316E-3</v>
      </c>
      <c r="G1838" s="2">
        <f t="shared" si="259"/>
        <v>5.4703879280414685E-3</v>
      </c>
      <c r="H1838" s="2">
        <f t="shared" si="256"/>
        <v>0.50851590062009744</v>
      </c>
      <c r="I1838" s="2">
        <f t="shared" si="257"/>
        <v>33.709681178107871</v>
      </c>
    </row>
    <row r="1839" spans="1:9" ht="13.5" x14ac:dyDescent="0.25">
      <c r="A1839" s="3">
        <f>TITRES_STAT!B1842</f>
        <v>44980</v>
      </c>
      <c r="B1839" s="5">
        <f>TITRES_STAT!D1842</f>
        <v>0.34</v>
      </c>
      <c r="C1839" s="2">
        <f t="shared" si="252"/>
        <v>-9.9999999999999534E-3</v>
      </c>
      <c r="D1839" s="2">
        <f t="shared" si="253"/>
        <v>0</v>
      </c>
      <c r="E1839" s="2">
        <f t="shared" si="254"/>
        <v>9.9999999999999534E-3</v>
      </c>
      <c r="F1839" s="2">
        <f t="shared" si="259"/>
        <v>2.5830807265429362E-3</v>
      </c>
      <c r="G1839" s="2">
        <f t="shared" si="259"/>
        <v>5.7939316474670743E-3</v>
      </c>
      <c r="H1839" s="2">
        <f t="shared" si="256"/>
        <v>0.44582519845089619</v>
      </c>
      <c r="I1839" s="2">
        <f t="shared" si="257"/>
        <v>30.835345720116635</v>
      </c>
    </row>
    <row r="1840" spans="1:9" ht="13.5" x14ac:dyDescent="0.25">
      <c r="A1840" s="3">
        <f>TITRES_STAT!B1843</f>
        <v>44981</v>
      </c>
      <c r="B1840" s="5">
        <f>TITRES_STAT!D1843</f>
        <v>0.35</v>
      </c>
      <c r="C1840" s="2">
        <f t="shared" si="252"/>
        <v>9.9999999999999534E-3</v>
      </c>
      <c r="D1840" s="2">
        <f t="shared" si="253"/>
        <v>9.9999999999999534E-3</v>
      </c>
      <c r="E1840" s="2">
        <f t="shared" si="254"/>
        <v>0</v>
      </c>
      <c r="F1840" s="2">
        <f t="shared" si="259"/>
        <v>3.1128606746470091E-3</v>
      </c>
      <c r="G1840" s="2">
        <f t="shared" si="259"/>
        <v>5.3800793869337119E-3</v>
      </c>
      <c r="H1840" s="2">
        <f t="shared" si="256"/>
        <v>0.57859010077193918</v>
      </c>
      <c r="I1840" s="2">
        <f t="shared" si="257"/>
        <v>36.652333021029683</v>
      </c>
    </row>
    <row r="1841" spans="1:9" ht="13.5" x14ac:dyDescent="0.25">
      <c r="A1841" s="3">
        <f>TITRES_STAT!B1844</f>
        <v>44984</v>
      </c>
      <c r="B1841" s="5">
        <f>TITRES_STAT!D1844</f>
        <v>0.36</v>
      </c>
      <c r="C1841" s="2">
        <f t="shared" si="252"/>
        <v>1.0000000000000009E-2</v>
      </c>
      <c r="D1841" s="2">
        <f t="shared" si="253"/>
        <v>1.0000000000000009E-2</v>
      </c>
      <c r="E1841" s="2">
        <f t="shared" si="254"/>
        <v>0</v>
      </c>
      <c r="F1841" s="2">
        <f t="shared" si="259"/>
        <v>3.6047991978865089E-3</v>
      </c>
      <c r="G1841" s="2">
        <f t="shared" si="259"/>
        <v>4.9957880021527321E-3</v>
      </c>
      <c r="H1841" s="2">
        <f t="shared" si="256"/>
        <v>0.72156768788690928</v>
      </c>
      <c r="I1841" s="2">
        <f t="shared" si="257"/>
        <v>41.913407934170607</v>
      </c>
    </row>
    <row r="1842" spans="1:9" ht="13.5" x14ac:dyDescent="0.25">
      <c r="A1842" s="3">
        <f>TITRES_STAT!B1845</f>
        <v>44985</v>
      </c>
      <c r="B1842" s="5">
        <f>TITRES_STAT!D1845</f>
        <v>0.36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3.3473135408946153E-3</v>
      </c>
      <c r="G1842" s="2">
        <f t="shared" si="259"/>
        <v>4.6389460019989658E-3</v>
      </c>
      <c r="H1842" s="2">
        <f t="shared" si="256"/>
        <v>0.72156768788690928</v>
      </c>
      <c r="I1842" s="2">
        <f t="shared" si="257"/>
        <v>41.913407934170607</v>
      </c>
    </row>
    <row r="1843" spans="1:9" ht="13.5" x14ac:dyDescent="0.25">
      <c r="A1843" s="3">
        <f>TITRES_STAT!B1846</f>
        <v>44986</v>
      </c>
      <c r="B1843" s="5">
        <f>TITRES_STAT!D1846</f>
        <v>0.35</v>
      </c>
      <c r="C1843" s="2">
        <f t="shared" si="252"/>
        <v>-1.0000000000000009E-2</v>
      </c>
      <c r="D1843" s="2">
        <f t="shared" si="253"/>
        <v>0</v>
      </c>
      <c r="E1843" s="2">
        <f t="shared" si="254"/>
        <v>1.0000000000000009E-2</v>
      </c>
      <c r="F1843" s="2">
        <f t="shared" si="259"/>
        <v>3.1082197165449997E-3</v>
      </c>
      <c r="G1843" s="2">
        <f t="shared" si="259"/>
        <v>5.0218784304276115E-3</v>
      </c>
      <c r="H1843" s="2">
        <f t="shared" si="256"/>
        <v>0.61893567508768543</v>
      </c>
      <c r="I1843" s="2">
        <f t="shared" si="257"/>
        <v>38.231023295855302</v>
      </c>
    </row>
    <row r="1844" spans="1:9" ht="13.5" x14ac:dyDescent="0.25">
      <c r="A1844" s="3">
        <f>TITRES_STAT!B1847</f>
        <v>44987</v>
      </c>
      <c r="B1844" s="5">
        <f>TITRES_STAT!D1847</f>
        <v>0.34</v>
      </c>
      <c r="C1844" s="2">
        <f t="shared" si="252"/>
        <v>-9.9999999999999534E-3</v>
      </c>
      <c r="D1844" s="2">
        <f t="shared" si="253"/>
        <v>0</v>
      </c>
      <c r="E1844" s="2">
        <f t="shared" si="254"/>
        <v>9.9999999999999534E-3</v>
      </c>
      <c r="F1844" s="2">
        <f t="shared" si="259"/>
        <v>2.8862040225060711E-3</v>
      </c>
      <c r="G1844" s="2">
        <f t="shared" si="259"/>
        <v>5.3774585425399217E-3</v>
      </c>
      <c r="H1844" s="2">
        <f t="shared" si="256"/>
        <v>0.53672269152312935</v>
      </c>
      <c r="I1844" s="2">
        <f t="shared" si="257"/>
        <v>34.926450587591333</v>
      </c>
    </row>
    <row r="1845" spans="1:9" ht="13.5" x14ac:dyDescent="0.25">
      <c r="A1845" s="3">
        <f>TITRES_STAT!B1848</f>
        <v>44988</v>
      </c>
      <c r="B1845" s="5">
        <f>TITRES_STAT!D1848</f>
        <v>0.33</v>
      </c>
      <c r="C1845" s="2">
        <f t="shared" si="252"/>
        <v>-1.0000000000000009E-2</v>
      </c>
      <c r="D1845" s="2">
        <f t="shared" si="253"/>
        <v>0</v>
      </c>
      <c r="E1845" s="2">
        <f t="shared" si="254"/>
        <v>1.0000000000000009E-2</v>
      </c>
      <c r="F1845" s="2">
        <f t="shared" si="259"/>
        <v>2.6800465923270656E-3</v>
      </c>
      <c r="G1845" s="2">
        <f t="shared" si="259"/>
        <v>5.7076400752156418E-3</v>
      </c>
      <c r="H1845" s="2">
        <f t="shared" si="256"/>
        <v>0.46955423905664023</v>
      </c>
      <c r="I1845" s="2">
        <f t="shared" si="257"/>
        <v>31.952154372884124</v>
      </c>
    </row>
    <row r="1846" spans="1:9" ht="13.5" x14ac:dyDescent="0.25">
      <c r="A1846" s="3">
        <f>TITRES_STAT!B1849</f>
        <v>44991</v>
      </c>
      <c r="B1846" s="5">
        <f>TITRES_STAT!D1849</f>
        <v>0.34</v>
      </c>
      <c r="C1846" s="2">
        <f t="shared" si="252"/>
        <v>1.0000000000000009E-2</v>
      </c>
      <c r="D1846" s="2">
        <f t="shared" si="253"/>
        <v>1.0000000000000009E-2</v>
      </c>
      <c r="E1846" s="2">
        <f t="shared" si="254"/>
        <v>0</v>
      </c>
      <c r="F1846" s="2">
        <f t="shared" si="259"/>
        <v>3.2029004071608474E-3</v>
      </c>
      <c r="G1846" s="2">
        <f t="shared" si="259"/>
        <v>5.2999514984145239E-3</v>
      </c>
      <c r="H1846" s="2">
        <f t="shared" si="256"/>
        <v>0.60432636187689504</v>
      </c>
      <c r="I1846" s="2">
        <f t="shared" si="257"/>
        <v>37.668542775168014</v>
      </c>
    </row>
    <row r="1847" spans="1:9" ht="13.5" x14ac:dyDescent="0.25">
      <c r="A1847" s="3">
        <f>TITRES_STAT!B1850</f>
        <v>44992</v>
      </c>
      <c r="B1847" s="5">
        <f>TITRES_STAT!D1850</f>
        <v>0.33</v>
      </c>
      <c r="C1847" s="2">
        <f t="shared" si="252"/>
        <v>-1.0000000000000009E-2</v>
      </c>
      <c r="D1847" s="2">
        <f t="shared" si="253"/>
        <v>0</v>
      </c>
      <c r="E1847" s="2">
        <f t="shared" si="254"/>
        <v>1.0000000000000009E-2</v>
      </c>
      <c r="F1847" s="2">
        <f t="shared" si="259"/>
        <v>2.9741218066493581E-3</v>
      </c>
      <c r="G1847" s="2">
        <f t="shared" si="259"/>
        <v>5.6356692485277724E-3</v>
      </c>
      <c r="H1847" s="2">
        <f t="shared" si="256"/>
        <v>0.52773178756476868</v>
      </c>
      <c r="I1847" s="2">
        <f t="shared" si="257"/>
        <v>34.543484128584012</v>
      </c>
    </row>
    <row r="1848" spans="1:9" ht="13.5" x14ac:dyDescent="0.25">
      <c r="A1848" s="3">
        <f>TITRES_STAT!B1851</f>
        <v>44993</v>
      </c>
      <c r="B1848" s="5">
        <f>TITRES_STAT!D1851</f>
        <v>0.32</v>
      </c>
      <c r="C1848" s="2">
        <f t="shared" si="252"/>
        <v>-1.0000000000000009E-2</v>
      </c>
      <c r="D1848" s="2">
        <f t="shared" si="253"/>
        <v>0</v>
      </c>
      <c r="E1848" s="2">
        <f t="shared" si="254"/>
        <v>1.0000000000000009E-2</v>
      </c>
      <c r="F1848" s="2">
        <f t="shared" si="259"/>
        <v>2.7616845347458322E-3</v>
      </c>
      <c r="G1848" s="2">
        <f t="shared" si="259"/>
        <v>5.9474071593472178E-3</v>
      </c>
      <c r="H1848" s="2">
        <f t="shared" si="256"/>
        <v>0.46435101225673481</v>
      </c>
      <c r="I1848" s="2">
        <f t="shared" si="257"/>
        <v>31.710362363263982</v>
      </c>
    </row>
    <row r="1849" spans="1:9" ht="13.5" x14ac:dyDescent="0.25">
      <c r="A1849" s="3">
        <f>TITRES_STAT!B1852</f>
        <v>44994</v>
      </c>
      <c r="B1849" s="5">
        <f>TITRES_STAT!D1852</f>
        <v>0.33</v>
      </c>
      <c r="C1849" s="2">
        <f t="shared" si="252"/>
        <v>1.0000000000000009E-2</v>
      </c>
      <c r="D1849" s="2">
        <f t="shared" si="253"/>
        <v>1.0000000000000009E-2</v>
      </c>
      <c r="E1849" s="2">
        <f t="shared" si="254"/>
        <v>0</v>
      </c>
      <c r="F1849" s="2">
        <f t="shared" si="259"/>
        <v>3.2787070679782737E-3</v>
      </c>
      <c r="G1849" s="2">
        <f t="shared" si="259"/>
        <v>5.5225923622509877E-3</v>
      </c>
      <c r="H1849" s="2">
        <f t="shared" si="256"/>
        <v>0.59368985666758234</v>
      </c>
      <c r="I1849" s="2">
        <f t="shared" si="257"/>
        <v>37.252534060108303</v>
      </c>
    </row>
    <row r="1850" spans="1:9" ht="13.5" x14ac:dyDescent="0.25">
      <c r="A1850" s="3">
        <f>TITRES_STAT!B1853</f>
        <v>44995</v>
      </c>
      <c r="B1850" s="5">
        <f>TITRES_STAT!D1853</f>
        <v>0.32</v>
      </c>
      <c r="C1850" s="2">
        <f t="shared" si="252"/>
        <v>-1.0000000000000009E-2</v>
      </c>
      <c r="D1850" s="2">
        <f t="shared" si="253"/>
        <v>0</v>
      </c>
      <c r="E1850" s="2">
        <f t="shared" si="254"/>
        <v>1.0000000000000009E-2</v>
      </c>
      <c r="F1850" s="2">
        <f t="shared" si="259"/>
        <v>3.0445137059798254E-3</v>
      </c>
      <c r="G1850" s="2">
        <f t="shared" si="259"/>
        <v>5.8424071935187756E-3</v>
      </c>
      <c r="H1850" s="2">
        <f t="shared" si="256"/>
        <v>0.52110604501466973</v>
      </c>
      <c r="I1850" s="2">
        <f t="shared" si="257"/>
        <v>34.258363953161734</v>
      </c>
    </row>
    <row r="1851" spans="1:9" ht="13.5" x14ac:dyDescent="0.25">
      <c r="A1851" s="3">
        <f>TITRES_STAT!B1854</f>
        <v>44998</v>
      </c>
      <c r="B1851" s="5">
        <f>TITRES_STAT!D1854</f>
        <v>0.31</v>
      </c>
      <c r="C1851" s="2">
        <f t="shared" si="252"/>
        <v>-1.0000000000000009E-2</v>
      </c>
      <c r="D1851" s="2">
        <f t="shared" si="253"/>
        <v>0</v>
      </c>
      <c r="E1851" s="2">
        <f t="shared" si="254"/>
        <v>1.0000000000000009E-2</v>
      </c>
      <c r="F1851" s="2">
        <f t="shared" si="259"/>
        <v>2.8270484412669808E-3</v>
      </c>
      <c r="G1851" s="2">
        <f t="shared" si="259"/>
        <v>6.1393781082674358E-3</v>
      </c>
      <c r="H1851" s="2">
        <f t="shared" si="256"/>
        <v>0.46047798187572264</v>
      </c>
      <c r="I1851" s="2">
        <f t="shared" si="257"/>
        <v>31.529265595933254</v>
      </c>
    </row>
    <row r="1852" spans="1:9" ht="13.5" x14ac:dyDescent="0.25">
      <c r="A1852" s="3">
        <f>TITRES_STAT!B1855</f>
        <v>44999</v>
      </c>
      <c r="B1852" s="5">
        <f>TITRES_STAT!D1855</f>
        <v>0.3</v>
      </c>
      <c r="C1852" s="2">
        <f t="shared" si="252"/>
        <v>-1.0000000000000009E-2</v>
      </c>
      <c r="D1852" s="2">
        <f t="shared" si="253"/>
        <v>0</v>
      </c>
      <c r="E1852" s="2">
        <f t="shared" si="254"/>
        <v>1.0000000000000009E-2</v>
      </c>
      <c r="F1852" s="2">
        <f t="shared" si="259"/>
        <v>2.6251164097479108E-3</v>
      </c>
      <c r="G1852" s="2">
        <f t="shared" si="259"/>
        <v>6.4151368148197621E-3</v>
      </c>
      <c r="H1852" s="2">
        <f t="shared" si="256"/>
        <v>0.40920661328431313</v>
      </c>
      <c r="I1852" s="2">
        <f t="shared" si="257"/>
        <v>29.038084935651241</v>
      </c>
    </row>
    <row r="1853" spans="1:9" ht="13.5" x14ac:dyDescent="0.25">
      <c r="A1853" s="3">
        <f>TITRES_STAT!B1856</f>
        <v>45000</v>
      </c>
      <c r="B1853" s="5">
        <f>TITRES_STAT!D1856</f>
        <v>0.28999999999999998</v>
      </c>
      <c r="C1853" s="2">
        <f t="shared" si="252"/>
        <v>-1.0000000000000009E-2</v>
      </c>
      <c r="D1853" s="2">
        <f t="shared" si="253"/>
        <v>0</v>
      </c>
      <c r="E1853" s="2">
        <f t="shared" si="254"/>
        <v>1.0000000000000009E-2</v>
      </c>
      <c r="F1853" s="2">
        <f t="shared" ref="F1853:G1868" si="260">((F1852*13)+D1853)/14</f>
        <v>2.4376080947659173E-3</v>
      </c>
      <c r="G1853" s="2">
        <f t="shared" si="260"/>
        <v>6.6711984709040646E-3</v>
      </c>
      <c r="H1853" s="2">
        <f t="shared" si="256"/>
        <v>0.36539283089798086</v>
      </c>
      <c r="I1853" s="2">
        <f t="shared" si="257"/>
        <v>26.761004059005657</v>
      </c>
    </row>
    <row r="1854" spans="1:9" ht="13.5" x14ac:dyDescent="0.25">
      <c r="A1854" s="3">
        <f>TITRES_STAT!B1857</f>
        <v>45001</v>
      </c>
      <c r="B1854" s="5">
        <f>TITRES_STAT!D1857</f>
        <v>0.28000000000000003</v>
      </c>
      <c r="C1854" s="2">
        <f t="shared" si="252"/>
        <v>-9.9999999999999534E-3</v>
      </c>
      <c r="D1854" s="2">
        <f t="shared" si="253"/>
        <v>0</v>
      </c>
      <c r="E1854" s="2">
        <f t="shared" si="254"/>
        <v>9.9999999999999534E-3</v>
      </c>
      <c r="F1854" s="2">
        <f t="shared" si="260"/>
        <v>2.263493230854066E-3</v>
      </c>
      <c r="G1854" s="2">
        <f t="shared" si="260"/>
        <v>6.908970008696628E-3</v>
      </c>
      <c r="H1854" s="2">
        <f t="shared" si="256"/>
        <v>0.32761659523849523</v>
      </c>
      <c r="I1854" s="2">
        <f t="shared" si="257"/>
        <v>24.677048811644426</v>
      </c>
    </row>
    <row r="1855" spans="1:9" ht="13.5" x14ac:dyDescent="0.25">
      <c r="A1855" s="3">
        <f>TITRES_STAT!B1858</f>
        <v>45002</v>
      </c>
      <c r="B1855" s="5">
        <f>TITRES_STAT!D1858</f>
        <v>0.27</v>
      </c>
      <c r="C1855" s="2">
        <f t="shared" si="252"/>
        <v>-1.0000000000000009E-2</v>
      </c>
      <c r="D1855" s="2">
        <f t="shared" si="253"/>
        <v>0</v>
      </c>
      <c r="E1855" s="2">
        <f t="shared" si="254"/>
        <v>1.0000000000000009E-2</v>
      </c>
      <c r="F1855" s="2">
        <f t="shared" si="260"/>
        <v>2.1018151429359187E-3</v>
      </c>
      <c r="G1855" s="2">
        <f t="shared" si="260"/>
        <v>7.1297578652182985E-3</v>
      </c>
      <c r="H1855" s="2">
        <f t="shared" si="256"/>
        <v>0.29479474375832332</v>
      </c>
      <c r="I1855" s="2">
        <f t="shared" si="257"/>
        <v>22.767681532490641</v>
      </c>
    </row>
    <row r="1856" spans="1:9" ht="13.5" x14ac:dyDescent="0.25">
      <c r="A1856" s="3">
        <f>TITRES_STAT!B1859</f>
        <v>45006</v>
      </c>
      <c r="B1856" s="5">
        <f>TITRES_STAT!D1859</f>
        <v>0.26</v>
      </c>
      <c r="C1856" s="2">
        <f t="shared" si="252"/>
        <v>-1.0000000000000009E-2</v>
      </c>
      <c r="D1856" s="2">
        <f t="shared" si="253"/>
        <v>0</v>
      </c>
      <c r="E1856" s="2">
        <f t="shared" si="254"/>
        <v>1.0000000000000009E-2</v>
      </c>
      <c r="F1856" s="2">
        <f t="shared" si="260"/>
        <v>1.9516854898690673E-3</v>
      </c>
      <c r="G1856" s="2">
        <f t="shared" si="260"/>
        <v>7.3347751605598492E-3</v>
      </c>
      <c r="H1856" s="2">
        <f t="shared" si="256"/>
        <v>0.26608661440142889</v>
      </c>
      <c r="I1856" s="2">
        <f t="shared" si="257"/>
        <v>21.016462173658425</v>
      </c>
    </row>
    <row r="1857" spans="1:9" ht="13.5" x14ac:dyDescent="0.25">
      <c r="A1857" s="3">
        <f>TITRES_STAT!B1860</f>
        <v>45007</v>
      </c>
      <c r="B1857" s="5">
        <f>TITRES_STAT!D1860</f>
        <v>0.27</v>
      </c>
      <c r="C1857" s="2">
        <f t="shared" si="252"/>
        <v>1.0000000000000009E-2</v>
      </c>
      <c r="D1857" s="2">
        <f t="shared" si="253"/>
        <v>1.0000000000000009E-2</v>
      </c>
      <c r="E1857" s="2">
        <f t="shared" si="254"/>
        <v>0</v>
      </c>
      <c r="F1857" s="2">
        <f t="shared" si="260"/>
        <v>2.5265650977355633E-3</v>
      </c>
      <c r="G1857" s="2">
        <f t="shared" si="260"/>
        <v>6.8108626490912885E-3</v>
      </c>
      <c r="H1857" s="2">
        <f t="shared" si="256"/>
        <v>0.37096109962996537</v>
      </c>
      <c r="I1857" s="2">
        <f t="shared" si="257"/>
        <v>27.058470129465462</v>
      </c>
    </row>
    <row r="1858" spans="1:9" ht="13.5" x14ac:dyDescent="0.25">
      <c r="A1858" s="3">
        <f>TITRES_STAT!B1861</f>
        <v>45008</v>
      </c>
      <c r="B1858" s="5">
        <f>TITRES_STAT!D1861</f>
        <v>0.28000000000000003</v>
      </c>
      <c r="C1858" s="2">
        <f t="shared" si="252"/>
        <v>1.0000000000000009E-2</v>
      </c>
      <c r="D1858" s="2">
        <f t="shared" si="253"/>
        <v>1.0000000000000009E-2</v>
      </c>
      <c r="E1858" s="2">
        <f t="shared" si="254"/>
        <v>0</v>
      </c>
      <c r="F1858" s="2">
        <f t="shared" si="260"/>
        <v>3.0603818764687379E-3</v>
      </c>
      <c r="G1858" s="2">
        <f t="shared" si="260"/>
        <v>6.324372459870482E-3</v>
      </c>
      <c r="H1858" s="2">
        <f t="shared" si="256"/>
        <v>0.48390285295300461</v>
      </c>
      <c r="I1858" s="2">
        <f t="shared" si="257"/>
        <v>32.610143715946478</v>
      </c>
    </row>
    <row r="1859" spans="1:9" ht="13.5" x14ac:dyDescent="0.25">
      <c r="A1859" s="3">
        <f>TITRES_STAT!B1862</f>
        <v>45009</v>
      </c>
      <c r="B1859" s="5">
        <f>TITRES_STAT!D1862</f>
        <v>0.27</v>
      </c>
      <c r="C1859" s="2">
        <f t="shared" ref="C1859:C1922" si="261">B1859-B1858</f>
        <v>-1.0000000000000009E-2</v>
      </c>
      <c r="D1859" s="2">
        <f t="shared" ref="D1859:D1922" si="262">IF(C1859&gt;0,C1859,0)</f>
        <v>0</v>
      </c>
      <c r="E1859" s="2">
        <f t="shared" ref="E1859:E1922" si="263">IF(C1859&lt;0,-C1859,0)</f>
        <v>1.0000000000000009E-2</v>
      </c>
      <c r="F1859" s="2">
        <f t="shared" si="260"/>
        <v>2.841783171006685E-3</v>
      </c>
      <c r="G1859" s="2">
        <f t="shared" si="260"/>
        <v>6.5869172841654475E-3</v>
      </c>
      <c r="H1859" s="2">
        <f t="shared" si="256"/>
        <v>0.43142839789990389</v>
      </c>
      <c r="I1859" s="2">
        <f t="shared" si="257"/>
        <v>30.139712089886359</v>
      </c>
    </row>
    <row r="1860" spans="1:9" ht="13.5" x14ac:dyDescent="0.25">
      <c r="A1860" s="3">
        <f>TITRES_STAT!B1863</f>
        <v>45012</v>
      </c>
      <c r="B1860" s="5">
        <f>TITRES_STAT!D1863</f>
        <v>0.28000000000000003</v>
      </c>
      <c r="C1860" s="2">
        <f t="shared" si="261"/>
        <v>1.0000000000000009E-2</v>
      </c>
      <c r="D1860" s="2">
        <f t="shared" si="262"/>
        <v>1.0000000000000009E-2</v>
      </c>
      <c r="E1860" s="2">
        <f t="shared" si="263"/>
        <v>0</v>
      </c>
      <c r="F1860" s="2">
        <f t="shared" si="260"/>
        <v>3.3530843730776366E-3</v>
      </c>
      <c r="G1860" s="2">
        <f t="shared" si="260"/>
        <v>6.1164231924393441E-3</v>
      </c>
      <c r="H1860" s="2">
        <f t="shared" si="256"/>
        <v>0.54821000241161599</v>
      </c>
      <c r="I1860" s="2">
        <f t="shared" si="257"/>
        <v>35.40927920357575</v>
      </c>
    </row>
    <row r="1861" spans="1:9" ht="13.5" x14ac:dyDescent="0.25">
      <c r="A1861" s="3">
        <f>TITRES_STAT!B1864</f>
        <v>45013</v>
      </c>
      <c r="B1861" s="5">
        <f>TITRES_STAT!D1864</f>
        <v>0.27</v>
      </c>
      <c r="C1861" s="2">
        <f t="shared" si="261"/>
        <v>-1.0000000000000009E-2</v>
      </c>
      <c r="D1861" s="2">
        <f t="shared" si="262"/>
        <v>0</v>
      </c>
      <c r="E1861" s="2">
        <f t="shared" si="263"/>
        <v>1.0000000000000009E-2</v>
      </c>
      <c r="F1861" s="2">
        <f t="shared" si="260"/>
        <v>3.1135783464292339E-3</v>
      </c>
      <c r="G1861" s="2">
        <f t="shared" si="260"/>
        <v>6.3938215358365349E-3</v>
      </c>
      <c r="H1861" s="2">
        <f t="shared" si="256"/>
        <v>0.48696672701576571</v>
      </c>
      <c r="I1861" s="2">
        <f t="shared" si="257"/>
        <v>32.748999568609889</v>
      </c>
    </row>
    <row r="1862" spans="1:9" ht="13.5" x14ac:dyDescent="0.25">
      <c r="A1862" s="3">
        <f>TITRES_STAT!B1865</f>
        <v>45014</v>
      </c>
      <c r="B1862" s="5">
        <f>TITRES_STAT!D1865</f>
        <v>0.27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2.8911798931128599E-3</v>
      </c>
      <c r="G1862" s="2">
        <f t="shared" si="260"/>
        <v>5.9371199975624964E-3</v>
      </c>
      <c r="H1862" s="2">
        <f t="shared" si="256"/>
        <v>0.48696672701576577</v>
      </c>
      <c r="I1862" s="2">
        <f t="shared" si="257"/>
        <v>32.748999568609889</v>
      </c>
    </row>
    <row r="1863" spans="1:9" ht="13.5" x14ac:dyDescent="0.25">
      <c r="A1863" s="3">
        <f>TITRES_STAT!B1866</f>
        <v>45015</v>
      </c>
      <c r="B1863" s="5">
        <f>TITRES_STAT!D1866</f>
        <v>0.27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2.6846670436047985E-3</v>
      </c>
      <c r="G1863" s="2">
        <f t="shared" si="260"/>
        <v>5.5130399977366042E-3</v>
      </c>
      <c r="H1863" s="2">
        <f t="shared" si="256"/>
        <v>0.48696672701576571</v>
      </c>
      <c r="I1863" s="2">
        <f t="shared" si="257"/>
        <v>32.748999568609889</v>
      </c>
    </row>
    <row r="1864" spans="1:9" ht="13.5" x14ac:dyDescent="0.25">
      <c r="A1864" s="3">
        <f>TITRES_STAT!B1867</f>
        <v>45016</v>
      </c>
      <c r="B1864" s="5">
        <f>TITRES_STAT!D1867</f>
        <v>0.28000000000000003</v>
      </c>
      <c r="C1864" s="2">
        <f t="shared" si="261"/>
        <v>1.0000000000000009E-2</v>
      </c>
      <c r="D1864" s="2">
        <f t="shared" si="262"/>
        <v>1.0000000000000009E-2</v>
      </c>
      <c r="E1864" s="2">
        <f t="shared" si="263"/>
        <v>0</v>
      </c>
      <c r="F1864" s="2">
        <f t="shared" si="260"/>
        <v>3.2071908262044568E-3</v>
      </c>
      <c r="G1864" s="2">
        <f t="shared" si="260"/>
        <v>5.1192514264697042E-3</v>
      </c>
      <c r="H1864" s="2">
        <f t="shared" si="256"/>
        <v>0.62649605557978483</v>
      </c>
      <c r="I1864" s="2">
        <f t="shared" si="257"/>
        <v>38.518141709016469</v>
      </c>
    </row>
    <row r="1865" spans="1:9" ht="13.5" x14ac:dyDescent="0.25">
      <c r="A1865" s="3">
        <f>TITRES_STAT!B1868</f>
        <v>45019</v>
      </c>
      <c r="B1865" s="5">
        <f>TITRES_STAT!D1868</f>
        <v>0.28999999999999998</v>
      </c>
      <c r="C1865" s="2">
        <f t="shared" si="261"/>
        <v>9.9999999999999534E-3</v>
      </c>
      <c r="D1865" s="2">
        <f t="shared" si="262"/>
        <v>9.9999999999999534E-3</v>
      </c>
      <c r="E1865" s="2">
        <f t="shared" si="263"/>
        <v>0</v>
      </c>
      <c r="F1865" s="2">
        <f t="shared" si="260"/>
        <v>3.6923914814755636E-3</v>
      </c>
      <c r="G1865" s="2">
        <f t="shared" si="260"/>
        <v>4.753590610293297E-3</v>
      </c>
      <c r="H1865" s="2">
        <f t="shared" si="256"/>
        <v>0.77675840941795837</v>
      </c>
      <c r="I1865" s="2">
        <f t="shared" si="257"/>
        <v>43.717728043421147</v>
      </c>
    </row>
    <row r="1866" spans="1:9" ht="13.5" x14ac:dyDescent="0.25">
      <c r="A1866" s="3">
        <f>TITRES_STAT!B1869</f>
        <v>45020</v>
      </c>
      <c r="B1866" s="5">
        <f>TITRES_STAT!D1869</f>
        <v>0.3</v>
      </c>
      <c r="C1866" s="2">
        <f t="shared" si="261"/>
        <v>1.0000000000000009E-2</v>
      </c>
      <c r="D1866" s="2">
        <f t="shared" si="262"/>
        <v>1.0000000000000009E-2</v>
      </c>
      <c r="E1866" s="2">
        <f t="shared" si="263"/>
        <v>0</v>
      </c>
      <c r="F1866" s="2">
        <f t="shared" si="260"/>
        <v>4.1429349470844526E-3</v>
      </c>
      <c r="G1866" s="2">
        <f t="shared" si="260"/>
        <v>4.4140484238437755E-3</v>
      </c>
      <c r="H1866" s="2">
        <f t="shared" si="256"/>
        <v>0.9385794058590694</v>
      </c>
      <c r="I1866" s="2">
        <f t="shared" si="257"/>
        <v>48.415834967726987</v>
      </c>
    </row>
    <row r="1867" spans="1:9" ht="13.5" x14ac:dyDescent="0.25">
      <c r="A1867" s="3">
        <f>TITRES_STAT!B1870</f>
        <v>45021</v>
      </c>
      <c r="B1867" s="5">
        <f>TITRES_STAT!D1870</f>
        <v>0.3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3.8470110222927059E-3</v>
      </c>
      <c r="G1867" s="2">
        <f t="shared" si="260"/>
        <v>4.0987592507120774E-3</v>
      </c>
      <c r="H1867" s="2">
        <f t="shared" si="256"/>
        <v>0.9385794058590694</v>
      </c>
      <c r="I1867" s="2">
        <f t="shared" si="257"/>
        <v>48.415834967726987</v>
      </c>
    </row>
    <row r="1868" spans="1:9" ht="13.5" x14ac:dyDescent="0.25">
      <c r="A1868" s="3">
        <f>TITRES_STAT!B1871</f>
        <v>45022</v>
      </c>
      <c r="B1868" s="5">
        <f>TITRES_STAT!D1871</f>
        <v>0.3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3.5722245207003697E-3</v>
      </c>
      <c r="G1868" s="2">
        <f t="shared" si="260"/>
        <v>3.8059907328040722E-3</v>
      </c>
      <c r="H1868" s="2">
        <f t="shared" si="256"/>
        <v>0.93857940585906929</v>
      </c>
      <c r="I1868" s="2">
        <f t="shared" si="257"/>
        <v>48.415834967726987</v>
      </c>
    </row>
    <row r="1869" spans="1:9" ht="13.5" x14ac:dyDescent="0.25">
      <c r="A1869" s="3">
        <f>TITRES_STAT!B1872</f>
        <v>45023</v>
      </c>
      <c r="B1869" s="5">
        <f>TITRES_STAT!D1872</f>
        <v>0.3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3.3170656263646287E-3</v>
      </c>
      <c r="G1869" s="2">
        <f t="shared" si="264"/>
        <v>3.5341342518894958E-3</v>
      </c>
      <c r="H1869" s="2">
        <f t="shared" si="256"/>
        <v>0.93857940585906907</v>
      </c>
      <c r="I1869" s="2">
        <f t="shared" si="257"/>
        <v>48.41583496772698</v>
      </c>
    </row>
    <row r="1870" spans="1:9" ht="13.5" x14ac:dyDescent="0.25">
      <c r="A1870" s="3">
        <f>TITRES_STAT!B1873</f>
        <v>45026</v>
      </c>
      <c r="B1870" s="5">
        <f>TITRES_STAT!D1873</f>
        <v>0.31</v>
      </c>
      <c r="C1870" s="2">
        <f t="shared" si="261"/>
        <v>1.0000000000000009E-2</v>
      </c>
      <c r="D1870" s="2">
        <f t="shared" si="262"/>
        <v>1.0000000000000009E-2</v>
      </c>
      <c r="E1870" s="2">
        <f t="shared" si="263"/>
        <v>0</v>
      </c>
      <c r="F1870" s="2">
        <f t="shared" si="264"/>
        <v>3.7944180816242988E-3</v>
      </c>
      <c r="G1870" s="2">
        <f t="shared" si="264"/>
        <v>3.2816960910402458E-3</v>
      </c>
      <c r="H1870" s="2">
        <f t="shared" si="256"/>
        <v>1.1562368898155735</v>
      </c>
      <c r="I1870" s="2">
        <f t="shared" si="257"/>
        <v>53.622906429101505</v>
      </c>
    </row>
    <row r="1871" spans="1:9" ht="13.5" x14ac:dyDescent="0.25">
      <c r="A1871" s="3">
        <f>TITRES_STAT!B1874</f>
        <v>45027</v>
      </c>
      <c r="B1871" s="5">
        <f>TITRES_STAT!D1874</f>
        <v>0.32</v>
      </c>
      <c r="C1871" s="2">
        <f t="shared" si="261"/>
        <v>1.0000000000000009E-2</v>
      </c>
      <c r="D1871" s="2">
        <f t="shared" si="262"/>
        <v>1.0000000000000009E-2</v>
      </c>
      <c r="E1871" s="2">
        <f t="shared" si="263"/>
        <v>0</v>
      </c>
      <c r="F1871" s="2">
        <f t="shared" si="264"/>
        <v>4.2376739329368493E-3</v>
      </c>
      <c r="G1871" s="2">
        <f t="shared" si="264"/>
        <v>3.0472892273945141E-3</v>
      </c>
      <c r="H1871" s="2">
        <f t="shared" si="256"/>
        <v>1.390637257153347</v>
      </c>
      <c r="I1871" s="2">
        <f t="shared" si="257"/>
        <v>58.170149109499334</v>
      </c>
    </row>
    <row r="1872" spans="1:9" ht="13.5" x14ac:dyDescent="0.25">
      <c r="A1872" s="3">
        <f>TITRES_STAT!B1875</f>
        <v>45028</v>
      </c>
      <c r="B1872" s="5">
        <f>TITRES_STAT!D1875</f>
        <v>0.32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3.934982937727074E-3</v>
      </c>
      <c r="G1872" s="2">
        <f t="shared" si="264"/>
        <v>2.8296257111520488E-3</v>
      </c>
      <c r="H1872" s="2">
        <f t="shared" si="256"/>
        <v>1.390637257153347</v>
      </c>
      <c r="I1872" s="2">
        <f t="shared" si="257"/>
        <v>58.170149109499334</v>
      </c>
    </row>
    <row r="1873" spans="1:9" ht="13.5" x14ac:dyDescent="0.25">
      <c r="A1873" s="3">
        <f>TITRES_STAT!B1876</f>
        <v>45029</v>
      </c>
      <c r="B1873" s="5">
        <f>TITRES_STAT!D1876</f>
        <v>0.31</v>
      </c>
      <c r="C1873" s="2">
        <f t="shared" si="261"/>
        <v>-1.0000000000000009E-2</v>
      </c>
      <c r="D1873" s="2">
        <f t="shared" si="262"/>
        <v>0</v>
      </c>
      <c r="E1873" s="2">
        <f t="shared" si="263"/>
        <v>1.0000000000000009E-2</v>
      </c>
      <c r="F1873" s="2">
        <f t="shared" si="264"/>
        <v>3.6539127278894259E-3</v>
      </c>
      <c r="G1873" s="2">
        <f t="shared" si="264"/>
        <v>3.3417953032126172E-3</v>
      </c>
      <c r="H1873" s="2">
        <f t="shared" ref="H1873:H1936" si="265">F1873/G1873</f>
        <v>1.093398127759877</v>
      </c>
      <c r="I1873" s="2">
        <f t="shared" ref="I1873:I1936" si="266">IF(G1873=0,100,100-(100/(1+H1873)))</f>
        <v>52.230777951918334</v>
      </c>
    </row>
    <row r="1874" spans="1:9" ht="13.5" x14ac:dyDescent="0.25">
      <c r="A1874" s="3">
        <f>TITRES_STAT!B1877</f>
        <v>45030</v>
      </c>
      <c r="B1874" s="5">
        <f>TITRES_STAT!D1877</f>
        <v>0.3</v>
      </c>
      <c r="C1874" s="2">
        <f t="shared" si="261"/>
        <v>-1.0000000000000009E-2</v>
      </c>
      <c r="D1874" s="2">
        <f t="shared" si="262"/>
        <v>0</v>
      </c>
      <c r="E1874" s="2">
        <f t="shared" si="263"/>
        <v>1.0000000000000009E-2</v>
      </c>
      <c r="F1874" s="2">
        <f t="shared" si="264"/>
        <v>3.3929189616116093E-3</v>
      </c>
      <c r="G1874" s="2">
        <f t="shared" si="264"/>
        <v>3.8173813529831452E-3</v>
      </c>
      <c r="H1874" s="2">
        <f t="shared" si="265"/>
        <v>0.88880796752469227</v>
      </c>
      <c r="I1874" s="2">
        <f t="shared" si="266"/>
        <v>47.056555394007937</v>
      </c>
    </row>
    <row r="1875" spans="1:9" ht="13.5" x14ac:dyDescent="0.25">
      <c r="A1875" s="3">
        <f>TITRES_STAT!B1878</f>
        <v>45033</v>
      </c>
      <c r="B1875" s="5">
        <f>TITRES_STAT!D1878</f>
        <v>0.28999999999999998</v>
      </c>
      <c r="C1875" s="2">
        <f t="shared" si="261"/>
        <v>-1.0000000000000009E-2</v>
      </c>
      <c r="D1875" s="2">
        <f t="shared" si="262"/>
        <v>0</v>
      </c>
      <c r="E1875" s="2">
        <f t="shared" si="263"/>
        <v>1.0000000000000009E-2</v>
      </c>
      <c r="F1875" s="2">
        <f t="shared" si="264"/>
        <v>3.1505676072107803E-3</v>
      </c>
      <c r="G1875" s="2">
        <f t="shared" si="264"/>
        <v>4.2589969706272072E-3</v>
      </c>
      <c r="H1875" s="2">
        <f t="shared" si="265"/>
        <v>0.73974403572933456</v>
      </c>
      <c r="I1875" s="2">
        <f t="shared" si="266"/>
        <v>42.520280026091278</v>
      </c>
    </row>
    <row r="1876" spans="1:9" ht="13.5" x14ac:dyDescent="0.25">
      <c r="A1876" s="3">
        <f>TITRES_STAT!B1879</f>
        <v>45034</v>
      </c>
      <c r="B1876" s="5">
        <f>TITRES_STAT!D1879</f>
        <v>0.28000000000000003</v>
      </c>
      <c r="C1876" s="2">
        <f t="shared" si="261"/>
        <v>-9.9999999999999534E-3</v>
      </c>
      <c r="D1876" s="2">
        <f t="shared" si="262"/>
        <v>0</v>
      </c>
      <c r="E1876" s="2">
        <f t="shared" si="263"/>
        <v>9.9999999999999534E-3</v>
      </c>
      <c r="F1876" s="2">
        <f t="shared" si="264"/>
        <v>2.9255270638385818E-3</v>
      </c>
      <c r="G1876" s="2">
        <f t="shared" si="264"/>
        <v>4.6690686155824029E-3</v>
      </c>
      <c r="H1876" s="2">
        <f t="shared" si="265"/>
        <v>0.62657615569730962</v>
      </c>
      <c r="I1876" s="2">
        <f t="shared" si="266"/>
        <v>38.521169359494138</v>
      </c>
    </row>
    <row r="1877" spans="1:9" ht="13.5" x14ac:dyDescent="0.25">
      <c r="A1877" s="3">
        <f>TITRES_STAT!B1880</f>
        <v>45035</v>
      </c>
      <c r="B1877" s="5">
        <f>TITRES_STAT!D1880</f>
        <v>0.27</v>
      </c>
      <c r="C1877" s="2">
        <f t="shared" si="261"/>
        <v>-1.0000000000000009E-2</v>
      </c>
      <c r="D1877" s="2">
        <f t="shared" si="262"/>
        <v>0</v>
      </c>
      <c r="E1877" s="2">
        <f t="shared" si="263"/>
        <v>1.0000000000000009E-2</v>
      </c>
      <c r="F1877" s="2">
        <f t="shared" si="264"/>
        <v>2.7165608449929686E-3</v>
      </c>
      <c r="G1877" s="2">
        <f t="shared" si="264"/>
        <v>5.0498494287550891E-3</v>
      </c>
      <c r="H1877" s="2">
        <f t="shared" si="265"/>
        <v>0.53794888012387077</v>
      </c>
      <c r="I1877" s="2">
        <f t="shared" si="266"/>
        <v>34.978332965172598</v>
      </c>
    </row>
    <row r="1878" spans="1:9" ht="13.5" x14ac:dyDescent="0.25">
      <c r="A1878" s="3">
        <f>TITRES_STAT!B1881</f>
        <v>45036</v>
      </c>
      <c r="B1878" s="5">
        <f>TITRES_STAT!D1881</f>
        <v>0.26</v>
      </c>
      <c r="C1878" s="2">
        <f t="shared" si="261"/>
        <v>-1.0000000000000009E-2</v>
      </c>
      <c r="D1878" s="2">
        <f t="shared" si="262"/>
        <v>0</v>
      </c>
      <c r="E1878" s="2">
        <f t="shared" si="263"/>
        <v>1.0000000000000009E-2</v>
      </c>
      <c r="F1878" s="2">
        <f t="shared" si="264"/>
        <v>2.522520784636328E-3</v>
      </c>
      <c r="G1878" s="2">
        <f t="shared" si="264"/>
        <v>5.4034316124154397E-3</v>
      </c>
      <c r="H1878" s="2">
        <f t="shared" si="265"/>
        <v>0.46683681141449884</v>
      </c>
      <c r="I1878" s="2">
        <f t="shared" si="266"/>
        <v>31.826090522252386</v>
      </c>
    </row>
    <row r="1879" spans="1:9" ht="13.5" x14ac:dyDescent="0.25">
      <c r="A1879" s="3">
        <f>TITRES_STAT!B1882</f>
        <v>45040</v>
      </c>
      <c r="B1879" s="5">
        <f>TITRES_STAT!D1882</f>
        <v>0.26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2.342340728590876E-3</v>
      </c>
      <c r="G1879" s="2">
        <f t="shared" si="264"/>
        <v>5.017472211528623E-3</v>
      </c>
      <c r="H1879" s="2">
        <f t="shared" si="265"/>
        <v>0.46683681141449879</v>
      </c>
      <c r="I1879" s="2">
        <f t="shared" si="266"/>
        <v>31.826090522252372</v>
      </c>
    </row>
    <row r="1880" spans="1:9" ht="13.5" x14ac:dyDescent="0.25">
      <c r="A1880" s="3">
        <f>TITRES_STAT!B1883</f>
        <v>45041</v>
      </c>
      <c r="B1880" s="5">
        <f>TITRES_STAT!D1883</f>
        <v>0.27</v>
      </c>
      <c r="C1880" s="2">
        <f t="shared" si="261"/>
        <v>1.0000000000000009E-2</v>
      </c>
      <c r="D1880" s="2">
        <f t="shared" si="262"/>
        <v>1.0000000000000009E-2</v>
      </c>
      <c r="E1880" s="2">
        <f t="shared" si="263"/>
        <v>0</v>
      </c>
      <c r="F1880" s="2">
        <f t="shared" si="264"/>
        <v>2.8893163908343855E-3</v>
      </c>
      <c r="G1880" s="2">
        <f t="shared" si="264"/>
        <v>4.6590813392765789E-3</v>
      </c>
      <c r="H1880" s="2">
        <f t="shared" si="265"/>
        <v>0.62014723084508616</v>
      </c>
      <c r="I1880" s="2">
        <f t="shared" si="266"/>
        <v>38.277214504857731</v>
      </c>
    </row>
    <row r="1881" spans="1:9" ht="13.5" x14ac:dyDescent="0.25">
      <c r="A1881" s="3">
        <f>TITRES_STAT!B1884</f>
        <v>45042</v>
      </c>
      <c r="B1881" s="5">
        <f>TITRES_STAT!D1884</f>
        <v>0.28000000000000003</v>
      </c>
      <c r="C1881" s="2">
        <f t="shared" si="261"/>
        <v>1.0000000000000009E-2</v>
      </c>
      <c r="D1881" s="2">
        <f t="shared" si="262"/>
        <v>1.0000000000000009E-2</v>
      </c>
      <c r="E1881" s="2">
        <f t="shared" si="263"/>
        <v>0</v>
      </c>
      <c r="F1881" s="2">
        <f t="shared" si="264"/>
        <v>3.3972223629176444E-3</v>
      </c>
      <c r="G1881" s="2">
        <f t="shared" si="264"/>
        <v>4.3262898150425375E-3</v>
      </c>
      <c r="H1881" s="2">
        <f t="shared" si="265"/>
        <v>0.78525075946264178</v>
      </c>
      <c r="I1881" s="2">
        <f t="shared" si="266"/>
        <v>43.985460042543338</v>
      </c>
    </row>
    <row r="1882" spans="1:9" ht="13.5" x14ac:dyDescent="0.25">
      <c r="A1882" s="3">
        <f>TITRES_STAT!B1885</f>
        <v>45043</v>
      </c>
      <c r="B1882" s="5">
        <f>TITRES_STAT!D1885</f>
        <v>0.28000000000000003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3.1545636227092414E-3</v>
      </c>
      <c r="G1882" s="2">
        <f t="shared" si="264"/>
        <v>4.0172691139680706E-3</v>
      </c>
      <c r="H1882" s="2">
        <f t="shared" si="265"/>
        <v>0.78525075946264178</v>
      </c>
      <c r="I1882" s="2">
        <f t="shared" si="266"/>
        <v>43.985460042543338</v>
      </c>
    </row>
    <row r="1883" spans="1:9" ht="13.5" x14ac:dyDescent="0.25">
      <c r="A1883" s="3">
        <f>TITRES_STAT!B1886</f>
        <v>45044</v>
      </c>
      <c r="B1883" s="5">
        <f>TITRES_STAT!D1886</f>
        <v>0.27</v>
      </c>
      <c r="C1883" s="2">
        <f t="shared" si="261"/>
        <v>-1.0000000000000009E-2</v>
      </c>
      <c r="D1883" s="2">
        <f t="shared" si="262"/>
        <v>0</v>
      </c>
      <c r="E1883" s="2">
        <f t="shared" si="263"/>
        <v>1.0000000000000009E-2</v>
      </c>
      <c r="F1883" s="2">
        <f t="shared" si="264"/>
        <v>2.9292376496585812E-3</v>
      </c>
      <c r="G1883" s="2">
        <f t="shared" si="264"/>
        <v>4.4446070343989235E-3</v>
      </c>
      <c r="H1883" s="2">
        <f t="shared" si="265"/>
        <v>0.65905436115900029</v>
      </c>
      <c r="I1883" s="2">
        <f t="shared" si="266"/>
        <v>39.724699599269968</v>
      </c>
    </row>
    <row r="1884" spans="1:9" ht="13.5" x14ac:dyDescent="0.25">
      <c r="A1884" s="3">
        <f>TITRES_STAT!B1887</f>
        <v>45048</v>
      </c>
      <c r="B1884" s="5">
        <f>TITRES_STAT!D1887</f>
        <v>0.27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2.7200063889686829E-3</v>
      </c>
      <c r="G1884" s="2">
        <f t="shared" si="264"/>
        <v>4.1271351033704291E-3</v>
      </c>
      <c r="H1884" s="2">
        <f t="shared" si="265"/>
        <v>0.65905436115900029</v>
      </c>
      <c r="I1884" s="2">
        <f t="shared" si="266"/>
        <v>39.724699599269968</v>
      </c>
    </row>
    <row r="1885" spans="1:9" ht="13.5" x14ac:dyDescent="0.25">
      <c r="A1885" s="3">
        <f>TITRES_STAT!B1888</f>
        <v>45049</v>
      </c>
      <c r="B1885" s="5">
        <f>TITRES_STAT!D1888</f>
        <v>0.27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2.5257202183280626E-3</v>
      </c>
      <c r="G1885" s="2">
        <f t="shared" si="267"/>
        <v>3.8323397388439697E-3</v>
      </c>
      <c r="H1885" s="2">
        <f t="shared" si="265"/>
        <v>0.65905436115900029</v>
      </c>
      <c r="I1885" s="2">
        <f t="shared" si="266"/>
        <v>39.724699599269968</v>
      </c>
    </row>
    <row r="1886" spans="1:9" ht="13.5" x14ac:dyDescent="0.25">
      <c r="A1886" s="3">
        <f>TITRES_STAT!B1889</f>
        <v>45050</v>
      </c>
      <c r="B1886" s="5">
        <f>TITRES_STAT!D1889</f>
        <v>0.26</v>
      </c>
      <c r="C1886" s="2">
        <f t="shared" si="261"/>
        <v>-1.0000000000000009E-2</v>
      </c>
      <c r="D1886" s="2">
        <f t="shared" si="262"/>
        <v>0</v>
      </c>
      <c r="E1886" s="2">
        <f t="shared" si="263"/>
        <v>1.0000000000000009E-2</v>
      </c>
      <c r="F1886" s="2">
        <f t="shared" si="267"/>
        <v>2.3453116313046293E-3</v>
      </c>
      <c r="G1886" s="2">
        <f t="shared" si="267"/>
        <v>4.2728869003551152E-3</v>
      </c>
      <c r="H1886" s="2">
        <f t="shared" si="265"/>
        <v>0.54888221616858446</v>
      </c>
      <c r="I1886" s="2">
        <f t="shared" si="266"/>
        <v>35.437311529493513</v>
      </c>
    </row>
    <row r="1887" spans="1:9" ht="13.5" x14ac:dyDescent="0.25">
      <c r="A1887" s="3">
        <f>TITRES_STAT!B1890</f>
        <v>45051</v>
      </c>
      <c r="B1887" s="5">
        <f>TITRES_STAT!D1890</f>
        <v>0.26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2.177789371925727E-3</v>
      </c>
      <c r="G1887" s="2">
        <f t="shared" si="267"/>
        <v>3.9676806931868928E-3</v>
      </c>
      <c r="H1887" s="2">
        <f t="shared" si="265"/>
        <v>0.54888221616858446</v>
      </c>
      <c r="I1887" s="2">
        <f t="shared" si="266"/>
        <v>35.437311529493513</v>
      </c>
    </row>
    <row r="1888" spans="1:9" ht="13.5" x14ac:dyDescent="0.25">
      <c r="A1888" s="3">
        <f>TITRES_STAT!B1891</f>
        <v>45054</v>
      </c>
      <c r="B1888" s="5">
        <f>TITRES_STAT!D1891</f>
        <v>0.26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2.0222329882167464E-3</v>
      </c>
      <c r="G1888" s="2">
        <f t="shared" si="267"/>
        <v>3.6842749293878288E-3</v>
      </c>
      <c r="H1888" s="2">
        <f t="shared" si="265"/>
        <v>0.54888221616858446</v>
      </c>
      <c r="I1888" s="2">
        <f t="shared" si="266"/>
        <v>35.437311529493513</v>
      </c>
    </row>
    <row r="1889" spans="1:9" ht="13.5" x14ac:dyDescent="0.25">
      <c r="A1889" s="3">
        <f>TITRES_STAT!B1892</f>
        <v>45055</v>
      </c>
      <c r="B1889" s="5">
        <f>TITRES_STAT!D1892</f>
        <v>0.26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1.877787774772693E-3</v>
      </c>
      <c r="G1889" s="2">
        <f t="shared" si="267"/>
        <v>3.421112434431555E-3</v>
      </c>
      <c r="H1889" s="2">
        <f t="shared" si="265"/>
        <v>0.54888221616858446</v>
      </c>
      <c r="I1889" s="2">
        <f t="shared" si="266"/>
        <v>35.437311529493513</v>
      </c>
    </row>
    <row r="1890" spans="1:9" ht="13.5" x14ac:dyDescent="0.25">
      <c r="A1890" s="3">
        <f>TITRES_STAT!B1893</f>
        <v>45056</v>
      </c>
      <c r="B1890" s="5">
        <f>TITRES_STAT!D1893</f>
        <v>0.26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1.7436600765746435E-3</v>
      </c>
      <c r="G1890" s="2">
        <f t="shared" si="267"/>
        <v>3.1767472605435869E-3</v>
      </c>
      <c r="H1890" s="2">
        <f t="shared" si="265"/>
        <v>0.54888221616858446</v>
      </c>
      <c r="I1890" s="2">
        <f t="shared" si="266"/>
        <v>35.437311529493513</v>
      </c>
    </row>
    <row r="1891" spans="1:9" ht="13.5" x14ac:dyDescent="0.25">
      <c r="A1891" s="3">
        <f>TITRES_STAT!B1894</f>
        <v>45057</v>
      </c>
      <c r="B1891" s="5">
        <f>TITRES_STAT!D1894</f>
        <v>0.26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1.6191129282478833E-3</v>
      </c>
      <c r="G1891" s="2">
        <f t="shared" si="267"/>
        <v>2.9498367419333307E-3</v>
      </c>
      <c r="H1891" s="2">
        <f t="shared" si="265"/>
        <v>0.54888221616858446</v>
      </c>
      <c r="I1891" s="2">
        <f t="shared" si="266"/>
        <v>35.437311529493513</v>
      </c>
    </row>
    <row r="1892" spans="1:9" ht="13.5" x14ac:dyDescent="0.25">
      <c r="A1892" s="3">
        <f>TITRES_STAT!B1895</f>
        <v>45058</v>
      </c>
      <c r="B1892" s="5">
        <f>TITRES_STAT!D1895</f>
        <v>0.27</v>
      </c>
      <c r="C1892" s="2">
        <f t="shared" si="261"/>
        <v>1.0000000000000009E-2</v>
      </c>
      <c r="D1892" s="2">
        <f t="shared" si="262"/>
        <v>1.0000000000000009E-2</v>
      </c>
      <c r="E1892" s="2">
        <f t="shared" si="263"/>
        <v>0</v>
      </c>
      <c r="F1892" s="2">
        <f t="shared" si="267"/>
        <v>2.2177477190873209E-3</v>
      </c>
      <c r="G1892" s="2">
        <f t="shared" si="267"/>
        <v>2.7391341175095211E-3</v>
      </c>
      <c r="H1892" s="2">
        <f t="shared" si="265"/>
        <v>0.80965284062240228</v>
      </c>
      <c r="I1892" s="2">
        <f t="shared" si="266"/>
        <v>44.740782455486574</v>
      </c>
    </row>
    <row r="1893" spans="1:9" ht="13.5" x14ac:dyDescent="0.25">
      <c r="A1893" s="3">
        <f>TITRES_STAT!B1896</f>
        <v>45061</v>
      </c>
      <c r="B1893" s="5">
        <f>TITRES_STAT!D1896</f>
        <v>0.26</v>
      </c>
      <c r="C1893" s="2">
        <f t="shared" si="261"/>
        <v>-1.0000000000000009E-2</v>
      </c>
      <c r="D1893" s="2">
        <f t="shared" si="262"/>
        <v>0</v>
      </c>
      <c r="E1893" s="2">
        <f t="shared" si="263"/>
        <v>1.0000000000000009E-2</v>
      </c>
      <c r="F1893" s="2">
        <f t="shared" si="267"/>
        <v>2.0593371677239407E-3</v>
      </c>
      <c r="G1893" s="2">
        <f t="shared" si="267"/>
        <v>3.2577673948302704E-3</v>
      </c>
      <c r="H1893" s="2">
        <f t="shared" si="265"/>
        <v>0.63213143178726916</v>
      </c>
      <c r="I1893" s="2">
        <f t="shared" si="266"/>
        <v>38.730424491307808</v>
      </c>
    </row>
    <row r="1894" spans="1:9" ht="13.5" x14ac:dyDescent="0.25">
      <c r="A1894" s="3">
        <f>TITRES_STAT!B1897</f>
        <v>45062</v>
      </c>
      <c r="B1894" s="5">
        <f>TITRES_STAT!D1897</f>
        <v>0.27</v>
      </c>
      <c r="C1894" s="2">
        <f t="shared" si="261"/>
        <v>1.0000000000000009E-2</v>
      </c>
      <c r="D1894" s="2">
        <f t="shared" si="262"/>
        <v>1.0000000000000009E-2</v>
      </c>
      <c r="E1894" s="2">
        <f t="shared" si="263"/>
        <v>0</v>
      </c>
      <c r="F1894" s="2">
        <f t="shared" si="267"/>
        <v>2.6265273700293744E-3</v>
      </c>
      <c r="G1894" s="2">
        <f t="shared" si="267"/>
        <v>3.0250697237709655E-3</v>
      </c>
      <c r="H1894" s="2">
        <f t="shared" si="265"/>
        <v>0.86825349822192543</v>
      </c>
      <c r="I1894" s="2">
        <f t="shared" si="266"/>
        <v>46.474073194471153</v>
      </c>
    </row>
    <row r="1895" spans="1:9" ht="13.5" x14ac:dyDescent="0.25">
      <c r="A1895" s="3">
        <f>TITRES_STAT!B1898</f>
        <v>45063</v>
      </c>
      <c r="B1895" s="5">
        <f>TITRES_STAT!D1898</f>
        <v>0.28000000000000003</v>
      </c>
      <c r="C1895" s="2">
        <f t="shared" si="261"/>
        <v>1.0000000000000009E-2</v>
      </c>
      <c r="D1895" s="2">
        <f t="shared" si="262"/>
        <v>1.0000000000000009E-2</v>
      </c>
      <c r="E1895" s="2">
        <f t="shared" si="263"/>
        <v>0</v>
      </c>
      <c r="F1895" s="2">
        <f t="shared" si="267"/>
        <v>3.1532039864558483E-3</v>
      </c>
      <c r="G1895" s="2">
        <f t="shared" si="267"/>
        <v>2.8089933149301823E-3</v>
      </c>
      <c r="H1895" s="2">
        <f t="shared" si="265"/>
        <v>1.1225388005361705</v>
      </c>
      <c r="I1895" s="2">
        <f t="shared" si="266"/>
        <v>52.886609198974739</v>
      </c>
    </row>
    <row r="1896" spans="1:9" ht="13.5" x14ac:dyDescent="0.25">
      <c r="A1896" s="3">
        <f>TITRES_STAT!B1899</f>
        <v>45064</v>
      </c>
      <c r="B1896" s="5">
        <f>TITRES_STAT!D1899</f>
        <v>0.28999999999999998</v>
      </c>
      <c r="C1896" s="2">
        <f t="shared" si="261"/>
        <v>9.9999999999999534E-3</v>
      </c>
      <c r="D1896" s="2">
        <f t="shared" si="262"/>
        <v>9.9999999999999534E-3</v>
      </c>
      <c r="E1896" s="2">
        <f t="shared" si="263"/>
        <v>0</v>
      </c>
      <c r="F1896" s="2">
        <f t="shared" si="267"/>
        <v>3.6422608445661414E-3</v>
      </c>
      <c r="G1896" s="2">
        <f t="shared" si="267"/>
        <v>2.6083509352923121E-3</v>
      </c>
      <c r="H1896" s="2">
        <f t="shared" si="265"/>
        <v>1.3963845107207407</v>
      </c>
      <c r="I1896" s="2">
        <f t="shared" si="266"/>
        <v>58.270469721103382</v>
      </c>
    </row>
    <row r="1897" spans="1:9" ht="13.5" x14ac:dyDescent="0.25">
      <c r="A1897" s="3">
        <f>TITRES_STAT!B1900</f>
        <v>45065</v>
      </c>
      <c r="B1897" s="5">
        <f>TITRES_STAT!D1900</f>
        <v>0.28999999999999998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3.3820993556685601E-3</v>
      </c>
      <c r="G1897" s="2">
        <f t="shared" si="267"/>
        <v>2.4220401542000042E-3</v>
      </c>
      <c r="H1897" s="2">
        <f t="shared" si="265"/>
        <v>1.3963845107207407</v>
      </c>
      <c r="I1897" s="2">
        <f t="shared" si="266"/>
        <v>58.270469721103382</v>
      </c>
    </row>
    <row r="1898" spans="1:9" ht="13.5" x14ac:dyDescent="0.25">
      <c r="A1898" s="3">
        <f>TITRES_STAT!B1901</f>
        <v>45068</v>
      </c>
      <c r="B1898" s="5">
        <f>TITRES_STAT!D1901</f>
        <v>0.28000000000000003</v>
      </c>
      <c r="C1898" s="2">
        <f t="shared" si="261"/>
        <v>-9.9999999999999534E-3</v>
      </c>
      <c r="D1898" s="2">
        <f t="shared" si="262"/>
        <v>0</v>
      </c>
      <c r="E1898" s="2">
        <f t="shared" si="263"/>
        <v>9.9999999999999534E-3</v>
      </c>
      <c r="F1898" s="2">
        <f t="shared" si="267"/>
        <v>3.1405208302636633E-3</v>
      </c>
      <c r="G1898" s="2">
        <f t="shared" si="267"/>
        <v>2.9633230003285717E-3</v>
      </c>
      <c r="H1898" s="2">
        <f t="shared" si="265"/>
        <v>1.059797001513316</v>
      </c>
      <c r="I1898" s="2">
        <f t="shared" si="266"/>
        <v>51.451526569593604</v>
      </c>
    </row>
    <row r="1899" spans="1:9" ht="13.5" x14ac:dyDescent="0.25">
      <c r="A1899" s="3">
        <f>TITRES_STAT!B1902</f>
        <v>45069</v>
      </c>
      <c r="B1899" s="5">
        <f>TITRES_STAT!D1902</f>
        <v>0.28000000000000003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2.9161979138162585E-3</v>
      </c>
      <c r="G1899" s="2">
        <f t="shared" si="267"/>
        <v>2.7516570717336735E-3</v>
      </c>
      <c r="H1899" s="2">
        <f t="shared" si="265"/>
        <v>1.059797001513316</v>
      </c>
      <c r="I1899" s="2">
        <f t="shared" si="266"/>
        <v>51.451526569593604</v>
      </c>
    </row>
    <row r="1900" spans="1:9" ht="13.5" x14ac:dyDescent="0.25">
      <c r="A1900" s="3">
        <f>TITRES_STAT!B1903</f>
        <v>45070</v>
      </c>
      <c r="B1900" s="5">
        <f>TITRES_STAT!D1903</f>
        <v>0.27</v>
      </c>
      <c r="C1900" s="2">
        <f t="shared" si="261"/>
        <v>-1.0000000000000009E-2</v>
      </c>
      <c r="D1900" s="2">
        <f t="shared" si="262"/>
        <v>0</v>
      </c>
      <c r="E1900" s="2">
        <f t="shared" si="263"/>
        <v>1.0000000000000009E-2</v>
      </c>
      <c r="F1900" s="2">
        <f t="shared" si="267"/>
        <v>2.707898062829383E-3</v>
      </c>
      <c r="G1900" s="2">
        <f t="shared" si="267"/>
        <v>3.2693958523241258E-3</v>
      </c>
      <c r="H1900" s="2">
        <f t="shared" si="265"/>
        <v>0.82825640734339678</v>
      </c>
      <c r="I1900" s="2">
        <f t="shared" si="266"/>
        <v>45.303076965386921</v>
      </c>
    </row>
    <row r="1901" spans="1:9" ht="13.5" x14ac:dyDescent="0.25">
      <c r="A1901" s="3">
        <f>TITRES_STAT!B1904</f>
        <v>45071</v>
      </c>
      <c r="B1901" s="5">
        <f>TITRES_STAT!D1904</f>
        <v>0.28000000000000003</v>
      </c>
      <c r="C1901" s="2">
        <f t="shared" si="261"/>
        <v>1.0000000000000009E-2</v>
      </c>
      <c r="D1901" s="2">
        <f t="shared" si="262"/>
        <v>1.0000000000000009E-2</v>
      </c>
      <c r="E1901" s="2">
        <f t="shared" si="263"/>
        <v>0</v>
      </c>
      <c r="F1901" s="2">
        <f t="shared" ref="F1901:G1916" si="268">((F1900*13)+D1901)/14</f>
        <v>3.2287624869129991E-3</v>
      </c>
      <c r="G1901" s="2">
        <f t="shared" si="268"/>
        <v>3.0358675771581167E-3</v>
      </c>
      <c r="H1901" s="2">
        <f t="shared" si="265"/>
        <v>1.0635386441774419</v>
      </c>
      <c r="I1901" s="2">
        <f t="shared" si="266"/>
        <v>51.53955547081042</v>
      </c>
    </row>
    <row r="1902" spans="1:9" ht="13.5" x14ac:dyDescent="0.25">
      <c r="A1902" s="3">
        <f>TITRES_STAT!B1905</f>
        <v>45072</v>
      </c>
      <c r="B1902" s="5">
        <f>TITRES_STAT!D1905</f>
        <v>0.27</v>
      </c>
      <c r="C1902" s="2">
        <f t="shared" si="261"/>
        <v>-1.0000000000000009E-2</v>
      </c>
      <c r="D1902" s="2">
        <f t="shared" si="262"/>
        <v>0</v>
      </c>
      <c r="E1902" s="2">
        <f t="shared" si="263"/>
        <v>1.0000000000000009E-2</v>
      </c>
      <c r="F1902" s="2">
        <f t="shared" si="268"/>
        <v>2.998136594990642E-3</v>
      </c>
      <c r="G1902" s="2">
        <f t="shared" si="268"/>
        <v>3.5333056073611089E-3</v>
      </c>
      <c r="H1902" s="2">
        <f t="shared" si="265"/>
        <v>0.84853588343574837</v>
      </c>
      <c r="I1902" s="2">
        <f t="shared" si="266"/>
        <v>45.903132908549885</v>
      </c>
    </row>
    <row r="1903" spans="1:9" ht="13.5" x14ac:dyDescent="0.25">
      <c r="A1903" s="3">
        <f>TITRES_STAT!B1906</f>
        <v>45075</v>
      </c>
      <c r="B1903" s="5">
        <f>TITRES_STAT!D1906</f>
        <v>0.28000000000000003</v>
      </c>
      <c r="C1903" s="2">
        <f t="shared" si="261"/>
        <v>1.0000000000000009E-2</v>
      </c>
      <c r="D1903" s="2">
        <f t="shared" si="262"/>
        <v>1.0000000000000009E-2</v>
      </c>
      <c r="E1903" s="2">
        <f t="shared" si="263"/>
        <v>0</v>
      </c>
      <c r="F1903" s="2">
        <f t="shared" si="268"/>
        <v>3.4982696953484538E-3</v>
      </c>
      <c r="G1903" s="2">
        <f t="shared" si="268"/>
        <v>3.2809266354067441E-3</v>
      </c>
      <c r="H1903" s="2">
        <f t="shared" si="265"/>
        <v>1.0662444132691693</v>
      </c>
      <c r="I1903" s="2">
        <f t="shared" si="266"/>
        <v>51.603014939659502</v>
      </c>
    </row>
    <row r="1904" spans="1:9" ht="13.5" x14ac:dyDescent="0.25">
      <c r="A1904" s="3">
        <f>TITRES_STAT!B1907</f>
        <v>45076</v>
      </c>
      <c r="B1904" s="5">
        <f>TITRES_STAT!D1907</f>
        <v>0.28999999999999998</v>
      </c>
      <c r="C1904" s="2">
        <f t="shared" si="261"/>
        <v>9.9999999999999534E-3</v>
      </c>
      <c r="D1904" s="2">
        <f t="shared" si="262"/>
        <v>9.9999999999999534E-3</v>
      </c>
      <c r="E1904" s="2">
        <f t="shared" si="263"/>
        <v>0</v>
      </c>
      <c r="F1904" s="2">
        <f t="shared" si="268"/>
        <v>3.962679002823561E-3</v>
      </c>
      <c r="G1904" s="2">
        <f t="shared" si="268"/>
        <v>3.0465747328776911E-3</v>
      </c>
      <c r="H1904" s="2">
        <f t="shared" si="265"/>
        <v>1.3006997530897753</v>
      </c>
      <c r="I1904" s="2">
        <f t="shared" si="266"/>
        <v>56.534962953900092</v>
      </c>
    </row>
    <row r="1905" spans="1:9" ht="13.5" x14ac:dyDescent="0.25">
      <c r="A1905" s="3">
        <f>TITRES_STAT!B1908</f>
        <v>45077</v>
      </c>
      <c r="B1905" s="5">
        <f>TITRES_STAT!D1908</f>
        <v>0.28999999999999998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3.6796305026218779E-3</v>
      </c>
      <c r="G1905" s="2">
        <f t="shared" si="268"/>
        <v>2.828962251957856E-3</v>
      </c>
      <c r="H1905" s="2">
        <f t="shared" si="265"/>
        <v>1.3006997530897753</v>
      </c>
      <c r="I1905" s="2">
        <f t="shared" si="266"/>
        <v>56.534962953900092</v>
      </c>
    </row>
    <row r="1906" spans="1:9" ht="13.5" x14ac:dyDescent="0.25">
      <c r="A1906" s="3">
        <f>TITRES_STAT!B1909</f>
        <v>45078</v>
      </c>
      <c r="B1906" s="5">
        <f>TITRES_STAT!D1909</f>
        <v>0.28999999999999998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3.416799752434601E-3</v>
      </c>
      <c r="G1906" s="2">
        <f t="shared" si="268"/>
        <v>2.6268935196751518E-3</v>
      </c>
      <c r="H1906" s="2">
        <f t="shared" si="265"/>
        <v>1.3006997530897755</v>
      </c>
      <c r="I1906" s="2">
        <f t="shared" si="266"/>
        <v>56.534962953900092</v>
      </c>
    </row>
    <row r="1907" spans="1:9" ht="13.5" x14ac:dyDescent="0.25">
      <c r="A1907" s="3">
        <f>TITRES_STAT!B1910</f>
        <v>45079</v>
      </c>
      <c r="B1907" s="5">
        <f>TITRES_STAT!D1910</f>
        <v>0.3</v>
      </c>
      <c r="C1907" s="2">
        <f t="shared" si="261"/>
        <v>1.0000000000000009E-2</v>
      </c>
      <c r="D1907" s="2">
        <f t="shared" si="262"/>
        <v>1.0000000000000009E-2</v>
      </c>
      <c r="E1907" s="2">
        <f t="shared" si="263"/>
        <v>0</v>
      </c>
      <c r="F1907" s="2">
        <f t="shared" si="268"/>
        <v>3.887028341546416E-3</v>
      </c>
      <c r="G1907" s="2">
        <f t="shared" si="268"/>
        <v>2.4392582682697841E-3</v>
      </c>
      <c r="H1907" s="2">
        <f t="shared" si="265"/>
        <v>1.5935288165707704</v>
      </c>
      <c r="I1907" s="2">
        <f t="shared" si="266"/>
        <v>61.442495120519794</v>
      </c>
    </row>
    <row r="1908" spans="1:9" ht="13.5" x14ac:dyDescent="0.25">
      <c r="A1908" s="3">
        <f>TITRES_STAT!B1911</f>
        <v>45082</v>
      </c>
      <c r="B1908" s="5">
        <f>TITRES_STAT!D1911</f>
        <v>0.31</v>
      </c>
      <c r="C1908" s="2">
        <f t="shared" si="261"/>
        <v>1.0000000000000009E-2</v>
      </c>
      <c r="D1908" s="2">
        <f t="shared" si="262"/>
        <v>1.0000000000000009E-2</v>
      </c>
      <c r="E1908" s="2">
        <f t="shared" si="263"/>
        <v>0</v>
      </c>
      <c r="F1908" s="2">
        <f t="shared" si="268"/>
        <v>4.3236691742931013E-3</v>
      </c>
      <c r="G1908" s="2">
        <f t="shared" si="268"/>
        <v>2.2650255348219427E-3</v>
      </c>
      <c r="H1908" s="2">
        <f t="shared" si="265"/>
        <v>1.9088831926272265</v>
      </c>
      <c r="I1908" s="2">
        <f t="shared" si="266"/>
        <v>65.622545362612982</v>
      </c>
    </row>
    <row r="1909" spans="1:9" ht="13.5" x14ac:dyDescent="0.25">
      <c r="A1909" s="3">
        <f>TITRES_STAT!B1912</f>
        <v>45083</v>
      </c>
      <c r="B1909" s="5">
        <f>TITRES_STAT!D1912</f>
        <v>0.32</v>
      </c>
      <c r="C1909" s="2">
        <f t="shared" si="261"/>
        <v>1.0000000000000009E-2</v>
      </c>
      <c r="D1909" s="2">
        <f t="shared" si="262"/>
        <v>1.0000000000000009E-2</v>
      </c>
      <c r="E1909" s="2">
        <f t="shared" si="263"/>
        <v>0</v>
      </c>
      <c r="F1909" s="2">
        <f t="shared" si="268"/>
        <v>4.7291213761293093E-3</v>
      </c>
      <c r="G1909" s="2">
        <f t="shared" si="268"/>
        <v>2.1032379966203752E-3</v>
      </c>
      <c r="H1909" s="2">
        <f t="shared" si="265"/>
        <v>2.248495597611103</v>
      </c>
      <c r="I1909" s="2">
        <f t="shared" si="266"/>
        <v>69.216519771940412</v>
      </c>
    </row>
    <row r="1910" spans="1:9" ht="13.5" x14ac:dyDescent="0.25">
      <c r="A1910" s="3">
        <f>TITRES_STAT!B1913</f>
        <v>45084</v>
      </c>
      <c r="B1910" s="5">
        <f>TITRES_STAT!D1913</f>
        <v>0.33</v>
      </c>
      <c r="C1910" s="2">
        <f t="shared" si="261"/>
        <v>1.0000000000000009E-2</v>
      </c>
      <c r="D1910" s="2">
        <f t="shared" si="262"/>
        <v>1.0000000000000009E-2</v>
      </c>
      <c r="E1910" s="2">
        <f t="shared" si="263"/>
        <v>0</v>
      </c>
      <c r="F1910" s="2">
        <f t="shared" si="268"/>
        <v>5.1056127064057887E-3</v>
      </c>
      <c r="G1910" s="2">
        <f t="shared" si="268"/>
        <v>1.9530067111474913E-3</v>
      </c>
      <c r="H1910" s="2">
        <f t="shared" si="265"/>
        <v>2.6142320337475851</v>
      </c>
      <c r="I1910" s="2">
        <f t="shared" si="266"/>
        <v>72.331604870340783</v>
      </c>
    </row>
    <row r="1911" spans="1:9" ht="13.5" x14ac:dyDescent="0.25">
      <c r="A1911" s="3">
        <f>TITRES_STAT!B1914</f>
        <v>45085</v>
      </c>
      <c r="B1911" s="5">
        <f>TITRES_STAT!D1914</f>
        <v>0.34</v>
      </c>
      <c r="C1911" s="2">
        <f t="shared" si="261"/>
        <v>1.0000000000000009E-2</v>
      </c>
      <c r="D1911" s="2">
        <f t="shared" si="262"/>
        <v>1.0000000000000009E-2</v>
      </c>
      <c r="E1911" s="2">
        <f t="shared" si="263"/>
        <v>0</v>
      </c>
      <c r="F1911" s="2">
        <f t="shared" si="268"/>
        <v>5.4552117988053758E-3</v>
      </c>
      <c r="G1911" s="2">
        <f t="shared" si="268"/>
        <v>1.8135062317798133E-3</v>
      </c>
      <c r="H1911" s="2">
        <f t="shared" si="265"/>
        <v>3.0081020418945656</v>
      </c>
      <c r="I1911" s="2">
        <f t="shared" si="266"/>
        <v>75.050535401855285</v>
      </c>
    </row>
    <row r="1912" spans="1:9" ht="13.5" x14ac:dyDescent="0.25">
      <c r="A1912" s="3">
        <f>TITRES_STAT!B1915</f>
        <v>45086</v>
      </c>
      <c r="B1912" s="5">
        <f>TITRES_STAT!D1915</f>
        <v>0.35</v>
      </c>
      <c r="C1912" s="2">
        <f t="shared" si="261"/>
        <v>9.9999999999999534E-3</v>
      </c>
      <c r="D1912" s="2">
        <f t="shared" si="262"/>
        <v>9.9999999999999534E-3</v>
      </c>
      <c r="E1912" s="2">
        <f t="shared" si="263"/>
        <v>0</v>
      </c>
      <c r="F1912" s="2">
        <f t="shared" si="268"/>
        <v>5.7798395274621314E-3</v>
      </c>
      <c r="G1912" s="2">
        <f t="shared" si="268"/>
        <v>1.6839700723669695E-3</v>
      </c>
      <c r="H1912" s="2">
        <f t="shared" si="265"/>
        <v>3.4322697429759268</v>
      </c>
      <c r="I1912" s="2">
        <f t="shared" si="266"/>
        <v>77.438196274386115</v>
      </c>
    </row>
    <row r="1913" spans="1:9" ht="13.5" x14ac:dyDescent="0.25">
      <c r="A1913" s="3">
        <f>TITRES_STAT!B1916</f>
        <v>45089</v>
      </c>
      <c r="B1913" s="5">
        <f>TITRES_STAT!D1916</f>
        <v>0.36</v>
      </c>
      <c r="C1913" s="2">
        <f t="shared" si="261"/>
        <v>1.0000000000000009E-2</v>
      </c>
      <c r="D1913" s="2">
        <f t="shared" si="262"/>
        <v>1.0000000000000009E-2</v>
      </c>
      <c r="E1913" s="2">
        <f t="shared" si="263"/>
        <v>0</v>
      </c>
      <c r="F1913" s="2">
        <f t="shared" si="268"/>
        <v>6.0812795612148378E-3</v>
      </c>
      <c r="G1913" s="2">
        <f t="shared" si="268"/>
        <v>1.5636864957693287E-3</v>
      </c>
      <c r="H1913" s="2">
        <f t="shared" si="265"/>
        <v>3.8890657287558579</v>
      </c>
      <c r="I1913" s="2">
        <f t="shared" si="266"/>
        <v>79.546194396235407</v>
      </c>
    </row>
    <row r="1914" spans="1:9" ht="13.5" x14ac:dyDescent="0.25">
      <c r="A1914" s="3">
        <f>TITRES_STAT!B1917</f>
        <v>45090</v>
      </c>
      <c r="B1914" s="5">
        <f>TITRES_STAT!D1917</f>
        <v>0.37</v>
      </c>
      <c r="C1914" s="2">
        <f t="shared" si="261"/>
        <v>1.0000000000000009E-2</v>
      </c>
      <c r="D1914" s="2">
        <f t="shared" si="262"/>
        <v>1.0000000000000009E-2</v>
      </c>
      <c r="E1914" s="2">
        <f t="shared" si="263"/>
        <v>0</v>
      </c>
      <c r="F1914" s="2">
        <f t="shared" si="268"/>
        <v>6.3611881639852067E-3</v>
      </c>
      <c r="G1914" s="2">
        <f t="shared" si="268"/>
        <v>1.4519946032143765E-3</v>
      </c>
      <c r="H1914" s="2">
        <f t="shared" si="265"/>
        <v>4.3809998672880903</v>
      </c>
      <c r="I1914" s="2">
        <f t="shared" si="266"/>
        <v>81.416093204551984</v>
      </c>
    </row>
    <row r="1915" spans="1:9" ht="13.5" x14ac:dyDescent="0.25">
      <c r="A1915" s="3">
        <f>TITRES_STAT!B1918</f>
        <v>45091</v>
      </c>
      <c r="B1915" s="5">
        <f>TITRES_STAT!D1918</f>
        <v>0.38</v>
      </c>
      <c r="C1915" s="2">
        <f t="shared" si="261"/>
        <v>1.0000000000000009E-2</v>
      </c>
      <c r="D1915" s="2">
        <f t="shared" si="262"/>
        <v>1.0000000000000009E-2</v>
      </c>
      <c r="E1915" s="2">
        <f t="shared" si="263"/>
        <v>0</v>
      </c>
      <c r="F1915" s="2">
        <f t="shared" si="268"/>
        <v>6.6211032951291205E-3</v>
      </c>
      <c r="G1915" s="2">
        <f t="shared" si="268"/>
        <v>1.3482807029847781E-3</v>
      </c>
      <c r="H1915" s="2">
        <f t="shared" si="265"/>
        <v>4.9107750933997245</v>
      </c>
      <c r="I1915" s="2">
        <f t="shared" si="266"/>
        <v>83.081745046996431</v>
      </c>
    </row>
    <row r="1916" spans="1:9" ht="13.5" x14ac:dyDescent="0.25">
      <c r="A1916" s="3">
        <f>TITRES_STAT!B1919</f>
        <v>45092</v>
      </c>
      <c r="B1916" s="5">
        <f>TITRES_STAT!D1919</f>
        <v>0.39</v>
      </c>
      <c r="C1916" s="2">
        <f t="shared" si="261"/>
        <v>1.0000000000000009E-2</v>
      </c>
      <c r="D1916" s="2">
        <f t="shared" si="262"/>
        <v>1.0000000000000009E-2</v>
      </c>
      <c r="E1916" s="2">
        <f t="shared" si="263"/>
        <v>0</v>
      </c>
      <c r="F1916" s="2">
        <f t="shared" si="268"/>
        <v>6.8624530597627556E-3</v>
      </c>
      <c r="G1916" s="2">
        <f t="shared" si="268"/>
        <v>1.2519749384858653E-3</v>
      </c>
      <c r="H1916" s="2">
        <f t="shared" si="265"/>
        <v>5.4813022599814865</v>
      </c>
      <c r="I1916" s="2">
        <f t="shared" si="266"/>
        <v>84.571001939310008</v>
      </c>
    </row>
    <row r="1917" spans="1:9" ht="13.5" x14ac:dyDescent="0.25">
      <c r="A1917" s="3">
        <f>TITRES_STAT!B1920</f>
        <v>45093</v>
      </c>
      <c r="B1917" s="5">
        <f>TITRES_STAT!D1920</f>
        <v>0.4</v>
      </c>
      <c r="C1917" s="2">
        <f t="shared" si="261"/>
        <v>1.0000000000000009E-2</v>
      </c>
      <c r="D1917" s="2">
        <f t="shared" si="262"/>
        <v>1.0000000000000009E-2</v>
      </c>
      <c r="E1917" s="2">
        <f t="shared" si="263"/>
        <v>0</v>
      </c>
      <c r="F1917" s="2">
        <f t="shared" ref="F1917:G1932" si="269">((F1916*13)+D1917)/14</f>
        <v>7.0865635554939882E-3</v>
      </c>
      <c r="G1917" s="2">
        <f t="shared" si="269"/>
        <v>1.1625481571654465E-3</v>
      </c>
      <c r="H1917" s="2">
        <f t="shared" si="265"/>
        <v>6.0957161316849202</v>
      </c>
      <c r="I1917" s="2">
        <f t="shared" si="266"/>
        <v>85.906989774652331</v>
      </c>
    </row>
    <row r="1918" spans="1:9" ht="13.5" x14ac:dyDescent="0.25">
      <c r="A1918" s="3">
        <f>TITRES_STAT!B1921</f>
        <v>45096</v>
      </c>
      <c r="B1918" s="5">
        <f>TITRES_STAT!D1921</f>
        <v>0.41</v>
      </c>
      <c r="C1918" s="2">
        <f t="shared" si="261"/>
        <v>9.9999999999999534E-3</v>
      </c>
      <c r="D1918" s="2">
        <f t="shared" si="262"/>
        <v>9.9999999999999534E-3</v>
      </c>
      <c r="E1918" s="2">
        <f t="shared" si="263"/>
        <v>0</v>
      </c>
      <c r="F1918" s="2">
        <f t="shared" si="269"/>
        <v>7.2946661586729853E-3</v>
      </c>
      <c r="G1918" s="2">
        <f t="shared" si="269"/>
        <v>1.0795090030822003E-3</v>
      </c>
      <c r="H1918" s="2">
        <f t="shared" si="265"/>
        <v>6.7573926089039995</v>
      </c>
      <c r="I1918" s="2">
        <f t="shared" si="266"/>
        <v>87.109070657939995</v>
      </c>
    </row>
    <row r="1919" spans="1:9" ht="13.5" x14ac:dyDescent="0.25">
      <c r="A1919" s="3">
        <f>TITRES_STAT!B1922</f>
        <v>45097</v>
      </c>
      <c r="B1919" s="5">
        <f>TITRES_STAT!D1922</f>
        <v>0.42</v>
      </c>
      <c r="C1919" s="2">
        <f t="shared" si="261"/>
        <v>1.0000000000000009E-2</v>
      </c>
      <c r="D1919" s="2">
        <f t="shared" si="262"/>
        <v>1.0000000000000009E-2</v>
      </c>
      <c r="E1919" s="2">
        <f t="shared" si="263"/>
        <v>0</v>
      </c>
      <c r="F1919" s="2">
        <f t="shared" si="269"/>
        <v>7.4879042901963436E-3</v>
      </c>
      <c r="G1919" s="2">
        <f t="shared" si="269"/>
        <v>1.0024012171477574E-3</v>
      </c>
      <c r="H1919" s="2">
        <f t="shared" si="265"/>
        <v>7.4699672766783962</v>
      </c>
      <c r="I1919" s="2">
        <f t="shared" si="266"/>
        <v>88.193578943882741</v>
      </c>
    </row>
    <row r="1920" spans="1:9" ht="13.5" x14ac:dyDescent="0.25">
      <c r="A1920" s="3">
        <f>TITRES_STAT!B1923</f>
        <v>45098</v>
      </c>
      <c r="B1920" s="5">
        <f>TITRES_STAT!D1923</f>
        <v>0.43</v>
      </c>
      <c r="C1920" s="2">
        <f t="shared" si="261"/>
        <v>1.0000000000000009E-2</v>
      </c>
      <c r="D1920" s="2">
        <f t="shared" si="262"/>
        <v>1.0000000000000009E-2</v>
      </c>
      <c r="E1920" s="2">
        <f t="shared" si="263"/>
        <v>0</v>
      </c>
      <c r="F1920" s="2">
        <f t="shared" si="269"/>
        <v>7.6673396980394626E-3</v>
      </c>
      <c r="G1920" s="2">
        <f t="shared" si="269"/>
        <v>9.3080113020863194E-4</v>
      </c>
      <c r="H1920" s="2">
        <f t="shared" si="265"/>
        <v>8.2373553804354405</v>
      </c>
      <c r="I1920" s="2">
        <f t="shared" si="266"/>
        <v>89.174390733975841</v>
      </c>
    </row>
    <row r="1921" spans="1:9" ht="13.5" x14ac:dyDescent="0.25">
      <c r="A1921" s="3">
        <f>TITRES_STAT!B1924</f>
        <v>45099</v>
      </c>
      <c r="B1921" s="5">
        <f>TITRES_STAT!D1924</f>
        <v>0.44</v>
      </c>
      <c r="C1921" s="2">
        <f t="shared" si="261"/>
        <v>1.0000000000000009E-2</v>
      </c>
      <c r="D1921" s="2">
        <f t="shared" si="262"/>
        <v>1.0000000000000009E-2</v>
      </c>
      <c r="E1921" s="2">
        <f t="shared" si="263"/>
        <v>0</v>
      </c>
      <c r="F1921" s="2">
        <f t="shared" si="269"/>
        <v>7.8339582910366447E-3</v>
      </c>
      <c r="G1921" s="2">
        <f t="shared" si="269"/>
        <v>8.643153351937297E-4</v>
      </c>
      <c r="H1921" s="2">
        <f t="shared" si="265"/>
        <v>9.0637733383276409</v>
      </c>
      <c r="I1921" s="2">
        <f t="shared" si="266"/>
        <v>90.063369211709841</v>
      </c>
    </row>
    <row r="1922" spans="1:9" ht="13.5" x14ac:dyDescent="0.25">
      <c r="A1922" s="3">
        <f>TITRES_STAT!B1925</f>
        <v>45100</v>
      </c>
      <c r="B1922" s="5">
        <f>TITRES_STAT!D1925</f>
        <v>0.45</v>
      </c>
      <c r="C1922" s="2">
        <f t="shared" si="261"/>
        <v>1.0000000000000009E-2</v>
      </c>
      <c r="D1922" s="2">
        <f t="shared" si="262"/>
        <v>1.0000000000000009E-2</v>
      </c>
      <c r="E1922" s="2">
        <f t="shared" si="263"/>
        <v>0</v>
      </c>
      <c r="F1922" s="2">
        <f t="shared" si="269"/>
        <v>7.9886755559625995E-3</v>
      </c>
      <c r="G1922" s="2">
        <f t="shared" si="269"/>
        <v>8.0257852553703476E-4</v>
      </c>
      <c r="H1922" s="2">
        <f t="shared" si="265"/>
        <v>9.9537619083653937</v>
      </c>
      <c r="I1922" s="2">
        <f t="shared" si="266"/>
        <v>90.870716303991429</v>
      </c>
    </row>
    <row r="1923" spans="1:9" ht="13.5" x14ac:dyDescent="0.25">
      <c r="A1923" s="3">
        <f>TITRES_STAT!B1926</f>
        <v>45103</v>
      </c>
      <c r="B1923" s="5">
        <f>TITRES_STAT!D1926</f>
        <v>0.46</v>
      </c>
      <c r="C1923" s="2">
        <f t="shared" ref="C1923:C1986" si="270">B1923-B1922</f>
        <v>1.0000000000000009E-2</v>
      </c>
      <c r="D1923" s="2">
        <f t="shared" ref="D1923:D1986" si="271">IF(C1923&gt;0,C1923,0)</f>
        <v>1.0000000000000009E-2</v>
      </c>
      <c r="E1923" s="2">
        <f t="shared" ref="E1923:E1986" si="272">IF(C1923&lt;0,-C1923,0)</f>
        <v>0</v>
      </c>
      <c r="F1923" s="2">
        <f t="shared" si="269"/>
        <v>8.1323415876795573E-3</v>
      </c>
      <c r="G1923" s="2">
        <f t="shared" si="269"/>
        <v>7.4525148799867516E-4</v>
      </c>
      <c r="H1923" s="2">
        <f t="shared" si="265"/>
        <v>10.912211137636822</v>
      </c>
      <c r="I1923" s="2">
        <f t="shared" si="266"/>
        <v>91.605252891795345</v>
      </c>
    </row>
    <row r="1924" spans="1:9" ht="13.5" x14ac:dyDescent="0.25">
      <c r="A1924" s="3">
        <f>TITRES_STAT!B1927</f>
        <v>45104</v>
      </c>
      <c r="B1924" s="5">
        <f>TITRES_STAT!D1927</f>
        <v>0.46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7.5514600457024456E-3</v>
      </c>
      <c r="G1924" s="2">
        <f t="shared" si="269"/>
        <v>6.9201923885591269E-4</v>
      </c>
      <c r="H1924" s="2">
        <f t="shared" si="265"/>
        <v>10.91221113763682</v>
      </c>
      <c r="I1924" s="2">
        <f t="shared" si="266"/>
        <v>91.605252891795345</v>
      </c>
    </row>
    <row r="1925" spans="1:9" ht="13.5" x14ac:dyDescent="0.25">
      <c r="A1925" s="3">
        <f>TITRES_STAT!B1928</f>
        <v>45107</v>
      </c>
      <c r="B1925" s="5">
        <f>TITRES_STAT!D1928</f>
        <v>0.46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7.012070042437985E-3</v>
      </c>
      <c r="G1925" s="2">
        <f t="shared" si="269"/>
        <v>6.4258929322334745E-4</v>
      </c>
      <c r="H1925" s="2">
        <f t="shared" si="265"/>
        <v>10.91221113763682</v>
      </c>
      <c r="I1925" s="2">
        <f t="shared" si="266"/>
        <v>91.605252891795345</v>
      </c>
    </row>
    <row r="1926" spans="1:9" ht="13.5" x14ac:dyDescent="0.25">
      <c r="A1926" s="3">
        <f>TITRES_STAT!B1929</f>
        <v>45110</v>
      </c>
      <c r="B1926" s="5">
        <f>TITRES_STAT!D1929</f>
        <v>0.46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6.5112078965495574E-3</v>
      </c>
      <c r="G1926" s="2">
        <f t="shared" si="269"/>
        <v>5.9669005799310834E-4</v>
      </c>
      <c r="H1926" s="2">
        <f t="shared" si="265"/>
        <v>10.91221113763682</v>
      </c>
      <c r="I1926" s="2">
        <f t="shared" si="266"/>
        <v>91.605252891795345</v>
      </c>
    </row>
    <row r="1927" spans="1:9" ht="13.5" x14ac:dyDescent="0.25">
      <c r="A1927" s="3">
        <f>TITRES_STAT!B1930</f>
        <v>45111</v>
      </c>
      <c r="B1927" s="5">
        <f>TITRES_STAT!D1930</f>
        <v>0.44</v>
      </c>
      <c r="C1927" s="2">
        <f t="shared" si="270"/>
        <v>-2.0000000000000018E-2</v>
      </c>
      <c r="D1927" s="2">
        <f t="shared" si="271"/>
        <v>0</v>
      </c>
      <c r="E1927" s="2">
        <f t="shared" si="272"/>
        <v>2.0000000000000018E-2</v>
      </c>
      <c r="F1927" s="2">
        <f t="shared" si="269"/>
        <v>6.0461216182245894E-3</v>
      </c>
      <c r="G1927" s="2">
        <f t="shared" si="269"/>
        <v>1.9826407681364589E-3</v>
      </c>
      <c r="H1927" s="2">
        <f t="shared" si="265"/>
        <v>3.0495295544172194</v>
      </c>
      <c r="I1927" s="2">
        <f t="shared" si="266"/>
        <v>75.305773508698024</v>
      </c>
    </row>
    <row r="1928" spans="1:9" ht="13.5" x14ac:dyDescent="0.25">
      <c r="A1928" s="3">
        <f>TITRES_STAT!B1931</f>
        <v>45112</v>
      </c>
      <c r="B1928" s="5">
        <f>TITRES_STAT!D1931</f>
        <v>0.43</v>
      </c>
      <c r="C1928" s="2">
        <f t="shared" si="270"/>
        <v>-1.0000000000000009E-2</v>
      </c>
      <c r="D1928" s="2">
        <f t="shared" si="271"/>
        <v>0</v>
      </c>
      <c r="E1928" s="2">
        <f t="shared" si="272"/>
        <v>1.0000000000000009E-2</v>
      </c>
      <c r="F1928" s="2">
        <f t="shared" si="269"/>
        <v>5.6142557883514044E-3</v>
      </c>
      <c r="G1928" s="2">
        <f t="shared" si="269"/>
        <v>2.5553092846981409E-3</v>
      </c>
      <c r="H1928" s="2">
        <f t="shared" si="265"/>
        <v>2.1970944268746777</v>
      </c>
      <c r="I1928" s="2">
        <f t="shared" si="266"/>
        <v>68.721599475009853</v>
      </c>
    </row>
    <row r="1929" spans="1:9" ht="13.5" x14ac:dyDescent="0.25">
      <c r="A1929" s="3">
        <f>TITRES_STAT!B1932</f>
        <v>45113</v>
      </c>
      <c r="B1929" s="5">
        <f>TITRES_STAT!D1932</f>
        <v>0.43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5.2132375177548753E-3</v>
      </c>
      <c r="G1929" s="2">
        <f t="shared" si="269"/>
        <v>2.3727871929339881E-3</v>
      </c>
      <c r="H1929" s="2">
        <f t="shared" si="265"/>
        <v>2.1970944268746773</v>
      </c>
      <c r="I1929" s="2">
        <f t="shared" si="266"/>
        <v>68.721599475009839</v>
      </c>
    </row>
    <row r="1930" spans="1:9" ht="13.5" x14ac:dyDescent="0.25">
      <c r="A1930" s="3">
        <f>TITRES_STAT!B1933</f>
        <v>45114</v>
      </c>
      <c r="B1930" s="5">
        <f>TITRES_STAT!D1933</f>
        <v>0.43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4.8408634093438123E-3</v>
      </c>
      <c r="G1930" s="2">
        <f t="shared" si="269"/>
        <v>2.2033023934387034E-3</v>
      </c>
      <c r="H1930" s="2">
        <f t="shared" si="265"/>
        <v>2.1970944268746773</v>
      </c>
      <c r="I1930" s="2">
        <f t="shared" si="266"/>
        <v>68.721599475009839</v>
      </c>
    </row>
    <row r="1931" spans="1:9" ht="13.5" x14ac:dyDescent="0.25">
      <c r="A1931" s="3">
        <f>TITRES_STAT!B1934</f>
        <v>45117</v>
      </c>
      <c r="B1931" s="5">
        <f>TITRES_STAT!D1934</f>
        <v>0.35</v>
      </c>
      <c r="C1931" s="2">
        <f t="shared" si="270"/>
        <v>-8.0000000000000016E-2</v>
      </c>
      <c r="D1931" s="2">
        <f t="shared" si="271"/>
        <v>0</v>
      </c>
      <c r="E1931" s="2">
        <f t="shared" si="272"/>
        <v>8.0000000000000016E-2</v>
      </c>
      <c r="F1931" s="2">
        <f t="shared" si="269"/>
        <v>4.4950874515335398E-3</v>
      </c>
      <c r="G1931" s="2">
        <f t="shared" si="269"/>
        <v>7.76020936533594E-3</v>
      </c>
      <c r="H1931" s="2">
        <f t="shared" si="265"/>
        <v>0.57924821869015997</v>
      </c>
      <c r="I1931" s="2">
        <f t="shared" si="266"/>
        <v>36.678731806364972</v>
      </c>
    </row>
    <row r="1932" spans="1:9" ht="13.5" x14ac:dyDescent="0.25">
      <c r="A1932" s="3">
        <f>TITRES_STAT!B1935</f>
        <v>45118</v>
      </c>
      <c r="B1932" s="5">
        <f>TITRES_STAT!D1935</f>
        <v>0.35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4.1740097764240017E-3</v>
      </c>
      <c r="G1932" s="2">
        <f t="shared" si="269"/>
        <v>7.2059086963833724E-3</v>
      </c>
      <c r="H1932" s="2">
        <f t="shared" si="265"/>
        <v>0.57924821869016008</v>
      </c>
      <c r="I1932" s="2">
        <f t="shared" si="266"/>
        <v>36.678731806364972</v>
      </c>
    </row>
    <row r="1933" spans="1:9" ht="13.5" x14ac:dyDescent="0.25">
      <c r="A1933" s="3">
        <f>TITRES_STAT!B1936</f>
        <v>45119</v>
      </c>
      <c r="B1933" s="5">
        <f>TITRES_STAT!D1936</f>
        <v>0.35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3.8758662209651446E-3</v>
      </c>
      <c r="G1933" s="2">
        <f t="shared" si="273"/>
        <v>6.691200932355988E-3</v>
      </c>
      <c r="H1933" s="2">
        <f t="shared" si="265"/>
        <v>0.57924821869016008</v>
      </c>
      <c r="I1933" s="2">
        <f t="shared" si="266"/>
        <v>36.678731806364972</v>
      </c>
    </row>
    <row r="1934" spans="1:9" ht="13.5" x14ac:dyDescent="0.25">
      <c r="A1934" s="3">
        <f>TITRES_STAT!B1937</f>
        <v>45120</v>
      </c>
      <c r="B1934" s="5">
        <f>TITRES_STAT!D1937</f>
        <v>0.35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3.5990186337533482E-3</v>
      </c>
      <c r="G1934" s="2">
        <f t="shared" si="273"/>
        <v>6.2132580086162745E-3</v>
      </c>
      <c r="H1934" s="2">
        <f t="shared" si="265"/>
        <v>0.57924821869016008</v>
      </c>
      <c r="I1934" s="2">
        <f t="shared" si="266"/>
        <v>36.678731806364972</v>
      </c>
    </row>
    <row r="1935" spans="1:9" ht="13.5" x14ac:dyDescent="0.25">
      <c r="A1935" s="3">
        <f>TITRES_STAT!B1938</f>
        <v>45121</v>
      </c>
      <c r="B1935" s="5">
        <f>TITRES_STAT!D1938</f>
        <v>0.35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3.3419458741995377E-3</v>
      </c>
      <c r="G1935" s="2">
        <f t="shared" si="273"/>
        <v>5.769453865143684E-3</v>
      </c>
      <c r="H1935" s="2">
        <f t="shared" si="265"/>
        <v>0.57924821869015997</v>
      </c>
      <c r="I1935" s="2">
        <f t="shared" si="266"/>
        <v>36.678731806364972</v>
      </c>
    </row>
    <row r="1936" spans="1:9" ht="13.5" x14ac:dyDescent="0.25">
      <c r="A1936" s="3">
        <f>TITRES_STAT!B1939</f>
        <v>45124</v>
      </c>
      <c r="B1936" s="5">
        <f>TITRES_STAT!D1939</f>
        <v>0.35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3.1032354546138563E-3</v>
      </c>
      <c r="G1936" s="2">
        <f t="shared" si="273"/>
        <v>5.3573500176334211E-3</v>
      </c>
      <c r="H1936" s="2">
        <f t="shared" si="265"/>
        <v>0.57924821869015997</v>
      </c>
      <c r="I1936" s="2">
        <f t="shared" si="266"/>
        <v>36.678731806364972</v>
      </c>
    </row>
    <row r="1937" spans="1:9" ht="13.5" x14ac:dyDescent="0.25">
      <c r="A1937" s="3">
        <f>TITRES_STAT!B1940</f>
        <v>45125</v>
      </c>
      <c r="B1937" s="5">
        <f>TITRES_STAT!D1940</f>
        <v>0.35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2.881575779284295E-3</v>
      </c>
      <c r="G1937" s="2">
        <f t="shared" si="273"/>
        <v>4.974682159231034E-3</v>
      </c>
      <c r="H1937" s="2">
        <f t="shared" ref="H1937:H2000" si="274">F1937/G1937</f>
        <v>0.57924821869015997</v>
      </c>
      <c r="I1937" s="2">
        <f t="shared" ref="I1937:I2000" si="275">IF(G1937=0,100,100-(100/(1+H1937)))</f>
        <v>36.678731806364972</v>
      </c>
    </row>
    <row r="1938" spans="1:9" ht="13.5" x14ac:dyDescent="0.25">
      <c r="A1938" s="3">
        <f>TITRES_STAT!B1941</f>
        <v>45127</v>
      </c>
      <c r="B1938" s="5">
        <f>TITRES_STAT!D1941</f>
        <v>0.35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2.6757489379068454E-3</v>
      </c>
      <c r="G1938" s="2">
        <f t="shared" si="273"/>
        <v>4.61934771928596E-3</v>
      </c>
      <c r="H1938" s="2">
        <f t="shared" si="274"/>
        <v>0.57924821869015997</v>
      </c>
      <c r="I1938" s="2">
        <f t="shared" si="275"/>
        <v>36.678731806364972</v>
      </c>
    </row>
    <row r="1939" spans="1:9" ht="13.5" x14ac:dyDescent="0.25">
      <c r="A1939" s="3">
        <f>TITRES_STAT!B1942</f>
        <v>45128</v>
      </c>
      <c r="B1939" s="5">
        <f>TITRES_STAT!D1942</f>
        <v>0.35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2.4846240137706421E-3</v>
      </c>
      <c r="G1939" s="2">
        <f t="shared" si="273"/>
        <v>4.2893943107655342E-3</v>
      </c>
      <c r="H1939" s="2">
        <f t="shared" si="274"/>
        <v>0.57924821869015997</v>
      </c>
      <c r="I1939" s="2">
        <f t="shared" si="275"/>
        <v>36.678731806364972</v>
      </c>
    </row>
    <row r="1940" spans="1:9" ht="13.5" x14ac:dyDescent="0.25">
      <c r="A1940" s="3">
        <f>TITRES_STAT!B1943</f>
        <v>45131</v>
      </c>
      <c r="B1940" s="5">
        <f>TITRES_STAT!D1943</f>
        <v>0.35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2.307150869929882E-3</v>
      </c>
      <c r="G1940" s="2">
        <f t="shared" si="273"/>
        <v>3.9830090028537104E-3</v>
      </c>
      <c r="H1940" s="2">
        <f t="shared" si="274"/>
        <v>0.57924821869015997</v>
      </c>
      <c r="I1940" s="2">
        <f t="shared" si="275"/>
        <v>36.678731806364972</v>
      </c>
    </row>
    <row r="1941" spans="1:9" ht="13.5" x14ac:dyDescent="0.25">
      <c r="A1941" s="3">
        <f>TITRES_STAT!B1944</f>
        <v>45133</v>
      </c>
      <c r="B1941" s="5">
        <f>TITRES_STAT!D1944</f>
        <v>0.35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2.1423543792206045E-3</v>
      </c>
      <c r="G1941" s="2">
        <f t="shared" si="273"/>
        <v>3.6985083597927309E-3</v>
      </c>
      <c r="H1941" s="2">
        <f t="shared" si="274"/>
        <v>0.57924821869015997</v>
      </c>
      <c r="I1941" s="2">
        <f t="shared" si="275"/>
        <v>36.678731806364972</v>
      </c>
    </row>
    <row r="1942" spans="1:9" ht="13.5" x14ac:dyDescent="0.25">
      <c r="A1942" s="3">
        <f>TITRES_STAT!B1945</f>
        <v>45134</v>
      </c>
      <c r="B1942" s="5">
        <f>TITRES_STAT!D1945</f>
        <v>0.35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1.989329066419133E-3</v>
      </c>
      <c r="G1942" s="2">
        <f t="shared" si="273"/>
        <v>3.4343291912361071E-3</v>
      </c>
      <c r="H1942" s="2">
        <f t="shared" si="274"/>
        <v>0.57924821869016008</v>
      </c>
      <c r="I1942" s="2">
        <f t="shared" si="275"/>
        <v>36.678731806364972</v>
      </c>
    </row>
    <row r="1943" spans="1:9" ht="13.5" x14ac:dyDescent="0.25">
      <c r="A1943" s="3">
        <f>TITRES_STAT!B1946</f>
        <v>45135</v>
      </c>
      <c r="B1943" s="5">
        <f>TITRES_STAT!D1946</f>
        <v>0.35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1.8472341331034806E-3</v>
      </c>
      <c r="G1943" s="2">
        <f t="shared" si="273"/>
        <v>3.1890199632906707E-3</v>
      </c>
      <c r="H1943" s="2">
        <f t="shared" si="274"/>
        <v>0.57924821869016008</v>
      </c>
      <c r="I1943" s="2">
        <f t="shared" si="275"/>
        <v>36.678731806364972</v>
      </c>
    </row>
    <row r="1944" spans="1:9" ht="13.5" x14ac:dyDescent="0.25">
      <c r="A1944" s="3">
        <f>TITRES_STAT!B1947</f>
        <v>45138</v>
      </c>
      <c r="B1944" s="5">
        <f>TITRES_STAT!D1947</f>
        <v>0.35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1.7152888378818034E-3</v>
      </c>
      <c r="G1944" s="2">
        <f t="shared" si="273"/>
        <v>2.9612328230556226E-3</v>
      </c>
      <c r="H1944" s="2">
        <f t="shared" si="274"/>
        <v>0.57924821869016008</v>
      </c>
      <c r="I1944" s="2">
        <f t="shared" si="275"/>
        <v>36.678731806364972</v>
      </c>
    </row>
    <row r="1945" spans="1:9" ht="13.5" x14ac:dyDescent="0.25">
      <c r="A1945" s="3">
        <f>TITRES_STAT!B1948</f>
        <v>45139</v>
      </c>
      <c r="B1945" s="5">
        <f>TITRES_STAT!D1948</f>
        <v>0.35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1.5927682066045317E-3</v>
      </c>
      <c r="G1945" s="2">
        <f t="shared" si="273"/>
        <v>2.7497161928373638E-3</v>
      </c>
      <c r="H1945" s="2">
        <f t="shared" si="274"/>
        <v>0.57924821869016008</v>
      </c>
      <c r="I1945" s="2">
        <f t="shared" si="275"/>
        <v>36.678731806364972</v>
      </c>
    </row>
    <row r="1946" spans="1:9" ht="13.5" x14ac:dyDescent="0.25">
      <c r="A1946" s="3">
        <f>TITRES_STAT!B1949</f>
        <v>45140</v>
      </c>
      <c r="B1946" s="5">
        <f>TITRES_STAT!D1949</f>
        <v>0.35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1.4789990489899225E-3</v>
      </c>
      <c r="G1946" s="2">
        <f t="shared" si="273"/>
        <v>2.5533078933489806E-3</v>
      </c>
      <c r="H1946" s="2">
        <f t="shared" si="274"/>
        <v>0.57924821869016019</v>
      </c>
      <c r="I1946" s="2">
        <f t="shared" si="275"/>
        <v>36.678731806364979</v>
      </c>
    </row>
    <row r="1947" spans="1:9" ht="13.5" x14ac:dyDescent="0.25">
      <c r="A1947" s="3">
        <f>TITRES_STAT!B1950</f>
        <v>45141</v>
      </c>
      <c r="B1947" s="5">
        <f>TITRES_STAT!D1950</f>
        <v>0.35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1.3733562597763565E-3</v>
      </c>
      <c r="G1947" s="2">
        <f t="shared" si="273"/>
        <v>2.3709287581097677E-3</v>
      </c>
      <c r="H1947" s="2">
        <f t="shared" si="274"/>
        <v>0.57924821869016019</v>
      </c>
      <c r="I1947" s="2">
        <f t="shared" si="275"/>
        <v>36.678731806364979</v>
      </c>
    </row>
    <row r="1948" spans="1:9" ht="13.5" x14ac:dyDescent="0.25">
      <c r="A1948" s="3">
        <f>TITRES_STAT!B1951</f>
        <v>45142</v>
      </c>
      <c r="B1948" s="5">
        <f>TITRES_STAT!D1951</f>
        <v>0.35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1.2752593840780451E-3</v>
      </c>
      <c r="G1948" s="2">
        <f t="shared" si="273"/>
        <v>2.2015767039590701E-3</v>
      </c>
      <c r="H1948" s="2">
        <f t="shared" si="274"/>
        <v>0.57924821869016008</v>
      </c>
      <c r="I1948" s="2">
        <f t="shared" si="275"/>
        <v>36.678731806364972</v>
      </c>
    </row>
    <row r="1949" spans="1:9" ht="13.5" x14ac:dyDescent="0.25">
      <c r="A1949" s="3">
        <f>TITRES_STAT!B1952</f>
        <v>45145</v>
      </c>
      <c r="B1949" s="5">
        <f>TITRES_STAT!D1952</f>
        <v>0.35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1.1841694280724704E-3</v>
      </c>
      <c r="G1949" s="2">
        <f t="shared" si="276"/>
        <v>2.0443212251048505E-3</v>
      </c>
      <c r="H1949" s="2">
        <f t="shared" si="274"/>
        <v>0.57924821869016008</v>
      </c>
      <c r="I1949" s="2">
        <f t="shared" si="275"/>
        <v>36.678731806364972</v>
      </c>
    </row>
    <row r="1950" spans="1:9" ht="13.5" x14ac:dyDescent="0.25">
      <c r="A1950" s="3">
        <f>TITRES_STAT!B1953</f>
        <v>45146</v>
      </c>
      <c r="B1950" s="5">
        <f>TITRES_STAT!D1953</f>
        <v>0.35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1.0995858974958653E-3</v>
      </c>
      <c r="G1950" s="2">
        <f t="shared" si="276"/>
        <v>1.8982982804545041E-3</v>
      </c>
      <c r="H1950" s="2">
        <f t="shared" si="274"/>
        <v>0.57924821869015997</v>
      </c>
      <c r="I1950" s="2">
        <f t="shared" si="275"/>
        <v>36.678731806364972</v>
      </c>
    </row>
    <row r="1951" spans="1:9" ht="13.5" x14ac:dyDescent="0.25">
      <c r="A1951" s="3">
        <f>TITRES_STAT!B1954</f>
        <v>45147</v>
      </c>
      <c r="B1951" s="5">
        <f>TITRES_STAT!D1954</f>
        <v>0.35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1.021044047674732E-3</v>
      </c>
      <c r="G1951" s="2">
        <f t="shared" si="276"/>
        <v>1.7627055461363252E-3</v>
      </c>
      <c r="H1951" s="2">
        <f t="shared" si="274"/>
        <v>0.57924821869015997</v>
      </c>
      <c r="I1951" s="2">
        <f t="shared" si="275"/>
        <v>36.678731806364972</v>
      </c>
    </row>
    <row r="1952" spans="1:9" ht="13.5" x14ac:dyDescent="0.25">
      <c r="A1952" s="3">
        <f>TITRES_STAT!B1955</f>
        <v>45148</v>
      </c>
      <c r="B1952" s="5">
        <f>TITRES_STAT!D1955</f>
        <v>0.35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9.4811232998367968E-4</v>
      </c>
      <c r="G1952" s="2">
        <f t="shared" si="276"/>
        <v>1.6367980071265878E-3</v>
      </c>
      <c r="H1952" s="2">
        <f t="shared" si="274"/>
        <v>0.57924821869015997</v>
      </c>
      <c r="I1952" s="2">
        <f t="shared" si="275"/>
        <v>36.678731806364972</v>
      </c>
    </row>
    <row r="1953" spans="1:9" ht="13.5" x14ac:dyDescent="0.25">
      <c r="A1953" s="3">
        <f>TITRES_STAT!B1956</f>
        <v>45149</v>
      </c>
      <c r="B1953" s="5">
        <f>TITRES_STAT!D1956</f>
        <v>0.35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8.8039002069913109E-4</v>
      </c>
      <c r="G1953" s="2">
        <f t="shared" si="276"/>
        <v>1.5198838637604029E-3</v>
      </c>
      <c r="H1953" s="2">
        <f t="shared" si="274"/>
        <v>0.57924821869015997</v>
      </c>
      <c r="I1953" s="2">
        <f t="shared" si="275"/>
        <v>36.678731806364972</v>
      </c>
    </row>
    <row r="1954" spans="1:9" ht="13.5" x14ac:dyDescent="0.25">
      <c r="A1954" s="3">
        <f>TITRES_STAT!B1957</f>
        <v>45152</v>
      </c>
      <c r="B1954" s="5">
        <f>TITRES_STAT!D1957</f>
        <v>0.35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8.1750501922062179E-4</v>
      </c>
      <c r="G1954" s="2">
        <f t="shared" si="276"/>
        <v>1.4113207306346597E-3</v>
      </c>
      <c r="H1954" s="2">
        <f t="shared" si="274"/>
        <v>0.57924821869015997</v>
      </c>
      <c r="I1954" s="2">
        <f t="shared" si="275"/>
        <v>36.678731806364972</v>
      </c>
    </row>
    <row r="1955" spans="1:9" ht="13.5" x14ac:dyDescent="0.25">
      <c r="A1955" s="3">
        <f>TITRES_STAT!B1958</f>
        <v>45153</v>
      </c>
      <c r="B1955" s="5">
        <f>TITRES_STAT!D1958</f>
        <v>0.35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7.5911180356200592E-4</v>
      </c>
      <c r="G1955" s="2">
        <f t="shared" si="276"/>
        <v>1.3105121070178982E-3</v>
      </c>
      <c r="H1955" s="2">
        <f t="shared" si="274"/>
        <v>0.57924821869016008</v>
      </c>
      <c r="I1955" s="2">
        <f t="shared" si="275"/>
        <v>36.678731806364972</v>
      </c>
    </row>
    <row r="1956" spans="1:9" ht="13.5" x14ac:dyDescent="0.25">
      <c r="A1956" s="3">
        <f>TITRES_STAT!B1959</f>
        <v>45154</v>
      </c>
      <c r="B1956" s="5">
        <f>TITRES_STAT!D1959</f>
        <v>0.35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7.0488953187900546E-4</v>
      </c>
      <c r="G1956" s="2">
        <f t="shared" si="276"/>
        <v>1.2169040993737627E-3</v>
      </c>
      <c r="H1956" s="2">
        <f t="shared" si="274"/>
        <v>0.57924821869015997</v>
      </c>
      <c r="I1956" s="2">
        <f t="shared" si="275"/>
        <v>36.678731806364972</v>
      </c>
    </row>
    <row r="1957" spans="1:9" ht="13.5" x14ac:dyDescent="0.25">
      <c r="A1957" s="3">
        <f>TITRES_STAT!B1960</f>
        <v>45155</v>
      </c>
      <c r="B1957" s="5">
        <f>TITRES_STAT!D1960</f>
        <v>0.35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6.5454027960193373E-4</v>
      </c>
      <c r="G1957" s="2">
        <f t="shared" si="276"/>
        <v>1.1299823779899224E-3</v>
      </c>
      <c r="H1957" s="2">
        <f t="shared" si="274"/>
        <v>0.57924821869016008</v>
      </c>
      <c r="I1957" s="2">
        <f t="shared" si="275"/>
        <v>36.678731806364972</v>
      </c>
    </row>
    <row r="1958" spans="1:9" ht="13.5" x14ac:dyDescent="0.25">
      <c r="A1958" s="3">
        <f>TITRES_STAT!B1961</f>
        <v>45156</v>
      </c>
      <c r="B1958" s="5">
        <f>TITRES_STAT!D1961</f>
        <v>0.35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6.0778740248750983E-4</v>
      </c>
      <c r="G1958" s="2">
        <f t="shared" si="276"/>
        <v>1.0492693509906424E-3</v>
      </c>
      <c r="H1958" s="2">
        <f t="shared" si="274"/>
        <v>0.57924821869015997</v>
      </c>
      <c r="I1958" s="2">
        <f t="shared" si="275"/>
        <v>36.678731806364972</v>
      </c>
    </row>
    <row r="1959" spans="1:9" ht="13.5" x14ac:dyDescent="0.25">
      <c r="A1959" s="3">
        <f>TITRES_STAT!B1962</f>
        <v>45159</v>
      </c>
      <c r="B1959" s="5">
        <f>TITRES_STAT!D1962</f>
        <v>0.35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5.6437401659554479E-4</v>
      </c>
      <c r="G1959" s="2">
        <f t="shared" si="276"/>
        <v>9.7432154020559651E-4</v>
      </c>
      <c r="H1959" s="2">
        <f t="shared" si="274"/>
        <v>0.57924821869015986</v>
      </c>
      <c r="I1959" s="2">
        <f t="shared" si="275"/>
        <v>36.678731806364972</v>
      </c>
    </row>
    <row r="1960" spans="1:9" ht="13.5" x14ac:dyDescent="0.25">
      <c r="A1960" s="3">
        <f>TITRES_STAT!B1963</f>
        <v>45160</v>
      </c>
      <c r="B1960" s="5">
        <f>TITRES_STAT!D1963</f>
        <v>0.35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5.2406158683872023E-4</v>
      </c>
      <c r="G1960" s="2">
        <f t="shared" si="276"/>
        <v>9.0472714447662535E-4</v>
      </c>
      <c r="H1960" s="2">
        <f t="shared" si="274"/>
        <v>0.57924821869015997</v>
      </c>
      <c r="I1960" s="2">
        <f t="shared" si="275"/>
        <v>36.678731806364972</v>
      </c>
    </row>
    <row r="1961" spans="1:9" ht="13.5" x14ac:dyDescent="0.25">
      <c r="A1961" s="3">
        <f>TITRES_STAT!B1964</f>
        <v>45161</v>
      </c>
      <c r="B1961" s="5">
        <f>TITRES_STAT!D1964</f>
        <v>0.35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4.8662861635024023E-4</v>
      </c>
      <c r="G1961" s="2">
        <f t="shared" si="276"/>
        <v>8.4010377701400926E-4</v>
      </c>
      <c r="H1961" s="2">
        <f t="shared" si="274"/>
        <v>0.57924821869015997</v>
      </c>
      <c r="I1961" s="2">
        <f t="shared" si="275"/>
        <v>36.678731806364972</v>
      </c>
    </row>
    <row r="1962" spans="1:9" ht="13.5" x14ac:dyDescent="0.25">
      <c r="A1962" s="3">
        <f>TITRES_STAT!B1965</f>
        <v>45162</v>
      </c>
      <c r="B1962" s="5">
        <f>TITRES_STAT!D1965</f>
        <v>0.35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4.5186942946808022E-4</v>
      </c>
      <c r="G1962" s="2">
        <f t="shared" si="276"/>
        <v>7.8009636437015144E-4</v>
      </c>
      <c r="H1962" s="2">
        <f t="shared" si="274"/>
        <v>0.57924821869015997</v>
      </c>
      <c r="I1962" s="2">
        <f t="shared" si="275"/>
        <v>36.678731806364972</v>
      </c>
    </row>
    <row r="1963" spans="1:9" ht="13.5" x14ac:dyDescent="0.25">
      <c r="A1963" s="3">
        <f>TITRES_STAT!B1966</f>
        <v>45163</v>
      </c>
      <c r="B1963" s="5">
        <f>TITRES_STAT!D1966</f>
        <v>0.35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4.195930416489316E-4</v>
      </c>
      <c r="G1963" s="2">
        <f t="shared" si="276"/>
        <v>7.2437519548656918E-4</v>
      </c>
      <c r="H1963" s="2">
        <f t="shared" si="274"/>
        <v>0.57924821869015997</v>
      </c>
      <c r="I1963" s="2">
        <f t="shared" si="275"/>
        <v>36.678731806364972</v>
      </c>
    </row>
    <row r="1964" spans="1:9" ht="13.5" x14ac:dyDescent="0.25">
      <c r="A1964" s="3">
        <f>TITRES_STAT!B1967</f>
        <v>45166</v>
      </c>
      <c r="B1964" s="5">
        <f>TITRES_STAT!D1967</f>
        <v>0.43</v>
      </c>
      <c r="C1964" s="2">
        <f t="shared" si="270"/>
        <v>8.0000000000000016E-2</v>
      </c>
      <c r="D1964" s="2">
        <f t="shared" si="271"/>
        <v>8.0000000000000016E-2</v>
      </c>
      <c r="E1964" s="2">
        <f t="shared" si="272"/>
        <v>0</v>
      </c>
      <c r="F1964" s="2">
        <f t="shared" si="276"/>
        <v>6.1039078243882942E-3</v>
      </c>
      <c r="G1964" s="2">
        <f t="shared" si="276"/>
        <v>6.7263411009467141E-4</v>
      </c>
      <c r="H1964" s="2">
        <f t="shared" si="274"/>
        <v>9.0746331962397591</v>
      </c>
      <c r="I1964" s="2">
        <f t="shared" si="275"/>
        <v>90.074080311199438</v>
      </c>
    </row>
    <row r="1965" spans="1:9" ht="13.5" x14ac:dyDescent="0.25">
      <c r="A1965" s="3">
        <f>TITRES_STAT!B1968</f>
        <v>45167</v>
      </c>
      <c r="B1965" s="5">
        <f>TITRES_STAT!D1968</f>
        <v>0.42</v>
      </c>
      <c r="C1965" s="2">
        <f t="shared" si="270"/>
        <v>-1.0000000000000009E-2</v>
      </c>
      <c r="D1965" s="2">
        <f t="shared" si="271"/>
        <v>0</v>
      </c>
      <c r="E1965" s="2">
        <f t="shared" si="272"/>
        <v>1.0000000000000009E-2</v>
      </c>
      <c r="F1965" s="2">
        <f t="shared" ref="F1965:G1980" si="277">((F1964*13)+D1965)/14</f>
        <v>5.6679144083605585E-3</v>
      </c>
      <c r="G1965" s="2">
        <f t="shared" si="277"/>
        <v>1.3388745308021957E-3</v>
      </c>
      <c r="H1965" s="2">
        <f t="shared" si="274"/>
        <v>4.2333424663508907</v>
      </c>
      <c r="I1965" s="2">
        <f t="shared" si="275"/>
        <v>80.891753092220597</v>
      </c>
    </row>
    <row r="1966" spans="1:9" ht="13.5" x14ac:dyDescent="0.25">
      <c r="A1966" s="3">
        <f>TITRES_STAT!B1969</f>
        <v>45168</v>
      </c>
      <c r="B1966" s="5">
        <f>TITRES_STAT!D1969</f>
        <v>0.41</v>
      </c>
      <c r="C1966" s="2">
        <f t="shared" si="270"/>
        <v>-1.0000000000000009E-2</v>
      </c>
      <c r="D1966" s="2">
        <f t="shared" si="271"/>
        <v>0</v>
      </c>
      <c r="E1966" s="2">
        <f t="shared" si="272"/>
        <v>1.0000000000000009E-2</v>
      </c>
      <c r="F1966" s="2">
        <f t="shared" si="277"/>
        <v>5.2630633791919471E-3</v>
      </c>
      <c r="G1966" s="2">
        <f t="shared" si="277"/>
        <v>1.9575263500306111E-3</v>
      </c>
      <c r="H1966" s="2">
        <f t="shared" si="274"/>
        <v>2.6886296468548916</v>
      </c>
      <c r="I1966" s="2">
        <f t="shared" si="275"/>
        <v>72.889661046544759</v>
      </c>
    </row>
    <row r="1967" spans="1:9" ht="13.5" x14ac:dyDescent="0.25">
      <c r="A1967" s="3">
        <f>TITRES_STAT!B1970</f>
        <v>45169</v>
      </c>
      <c r="B1967" s="5">
        <f>TITRES_STAT!D1970</f>
        <v>0.4</v>
      </c>
      <c r="C1967" s="2">
        <f t="shared" si="270"/>
        <v>-9.9999999999999534E-3</v>
      </c>
      <c r="D1967" s="2">
        <f t="shared" si="271"/>
        <v>0</v>
      </c>
      <c r="E1967" s="2">
        <f t="shared" si="272"/>
        <v>9.9999999999999534E-3</v>
      </c>
      <c r="F1967" s="2">
        <f t="shared" si="277"/>
        <v>4.8871302806782358E-3</v>
      </c>
      <c r="G1967" s="2">
        <f t="shared" si="277"/>
        <v>2.5319887535998503E-3</v>
      </c>
      <c r="H1967" s="2">
        <f t="shared" si="274"/>
        <v>1.9301548135748896</v>
      </c>
      <c r="I1967" s="2">
        <f t="shared" si="275"/>
        <v>65.872110396106834</v>
      </c>
    </row>
    <row r="1968" spans="1:9" ht="13.5" x14ac:dyDescent="0.25">
      <c r="A1968" s="3">
        <f>TITRES_STAT!B1971</f>
        <v>45170</v>
      </c>
      <c r="B1968" s="5">
        <f>TITRES_STAT!D1971</f>
        <v>0.39</v>
      </c>
      <c r="C1968" s="2">
        <f t="shared" si="270"/>
        <v>-1.0000000000000009E-2</v>
      </c>
      <c r="D1968" s="2">
        <f t="shared" si="271"/>
        <v>0</v>
      </c>
      <c r="E1968" s="2">
        <f t="shared" si="272"/>
        <v>1.0000000000000009E-2</v>
      </c>
      <c r="F1968" s="2">
        <f t="shared" si="277"/>
        <v>4.5380495463440765E-3</v>
      </c>
      <c r="G1968" s="2">
        <f t="shared" si="277"/>
        <v>3.0654181283427187E-3</v>
      </c>
      <c r="H1968" s="2">
        <f t="shared" si="274"/>
        <v>1.4804014840212085</v>
      </c>
      <c r="I1968" s="2">
        <f t="shared" si="275"/>
        <v>59.68394606913364</v>
      </c>
    </row>
    <row r="1969" spans="1:9" ht="13.5" x14ac:dyDescent="0.25">
      <c r="A1969" s="3">
        <f>TITRES_STAT!B1972</f>
        <v>45173</v>
      </c>
      <c r="B1969" s="5">
        <f>TITRES_STAT!D1972</f>
        <v>0.38</v>
      </c>
      <c r="C1969" s="2">
        <f t="shared" si="270"/>
        <v>-1.0000000000000009E-2</v>
      </c>
      <c r="D1969" s="2">
        <f t="shared" si="271"/>
        <v>0</v>
      </c>
      <c r="E1969" s="2">
        <f t="shared" si="272"/>
        <v>1.0000000000000009E-2</v>
      </c>
      <c r="F1969" s="2">
        <f t="shared" si="277"/>
        <v>4.2139031501766426E-3</v>
      </c>
      <c r="G1969" s="2">
        <f t="shared" si="277"/>
        <v>3.5607454048896679E-3</v>
      </c>
      <c r="H1969" s="2">
        <f t="shared" si="274"/>
        <v>1.1834328689689662</v>
      </c>
      <c r="I1969" s="2">
        <f t="shared" si="275"/>
        <v>54.200561225763366</v>
      </c>
    </row>
    <row r="1970" spans="1:9" ht="13.5" x14ac:dyDescent="0.25">
      <c r="A1970" s="3">
        <f>TITRES_STAT!B1973</f>
        <v>45174</v>
      </c>
      <c r="B1970" s="5">
        <f>TITRES_STAT!D1973</f>
        <v>0.37</v>
      </c>
      <c r="C1970" s="2">
        <f t="shared" si="270"/>
        <v>-1.0000000000000009E-2</v>
      </c>
      <c r="D1970" s="2">
        <f t="shared" si="271"/>
        <v>0</v>
      </c>
      <c r="E1970" s="2">
        <f t="shared" si="272"/>
        <v>1.0000000000000009E-2</v>
      </c>
      <c r="F1970" s="2">
        <f t="shared" si="277"/>
        <v>3.912910068021168E-3</v>
      </c>
      <c r="G1970" s="2">
        <f t="shared" si="277"/>
        <v>4.0206921616832642E-3</v>
      </c>
      <c r="H1970" s="2">
        <f t="shared" si="274"/>
        <v>0.97319314950563807</v>
      </c>
      <c r="I1970" s="2">
        <f t="shared" si="275"/>
        <v>49.320724114081834</v>
      </c>
    </row>
    <row r="1971" spans="1:9" ht="13.5" x14ac:dyDescent="0.25">
      <c r="A1971" s="3">
        <f>TITRES_STAT!B1974</f>
        <v>45175</v>
      </c>
      <c r="B1971" s="5">
        <f>TITRES_STAT!D1974</f>
        <v>0.36</v>
      </c>
      <c r="C1971" s="2">
        <f t="shared" si="270"/>
        <v>-1.0000000000000009E-2</v>
      </c>
      <c r="D1971" s="2">
        <f t="shared" si="271"/>
        <v>0</v>
      </c>
      <c r="E1971" s="2">
        <f t="shared" si="272"/>
        <v>1.0000000000000009E-2</v>
      </c>
      <c r="F1971" s="2">
        <f t="shared" si="277"/>
        <v>3.6334164917339417E-3</v>
      </c>
      <c r="G1971" s="2">
        <f t="shared" si="277"/>
        <v>4.4477855787058889E-3</v>
      </c>
      <c r="H1971" s="2">
        <f t="shared" si="274"/>
        <v>0.81690459835321183</v>
      </c>
      <c r="I1971" s="2">
        <f t="shared" si="275"/>
        <v>44.961336940510243</v>
      </c>
    </row>
    <row r="1972" spans="1:9" ht="13.5" x14ac:dyDescent="0.25">
      <c r="A1972" s="3">
        <f>TITRES_STAT!B1975</f>
        <v>45176</v>
      </c>
      <c r="B1972" s="5">
        <f>TITRES_STAT!D1975</f>
        <v>0.35</v>
      </c>
      <c r="C1972" s="2">
        <f t="shared" si="270"/>
        <v>-1.0000000000000009E-2</v>
      </c>
      <c r="D1972" s="2">
        <f t="shared" si="271"/>
        <v>0</v>
      </c>
      <c r="E1972" s="2">
        <f t="shared" si="272"/>
        <v>1.0000000000000009E-2</v>
      </c>
      <c r="F1972" s="2">
        <f t="shared" si="277"/>
        <v>3.3738867423243747E-3</v>
      </c>
      <c r="G1972" s="2">
        <f t="shared" si="277"/>
        <v>4.84437232308404E-3</v>
      </c>
      <c r="H1972" s="2">
        <f t="shared" si="274"/>
        <v>0.69645487945824935</v>
      </c>
      <c r="I1972" s="2">
        <f t="shared" si="275"/>
        <v>41.053545714145798</v>
      </c>
    </row>
    <row r="1973" spans="1:9" ht="13.5" x14ac:dyDescent="0.25">
      <c r="A1973" s="3">
        <f>TITRES_STAT!B1976</f>
        <v>45177</v>
      </c>
      <c r="B1973" s="5">
        <f>TITRES_STAT!D1976</f>
        <v>0.34</v>
      </c>
      <c r="C1973" s="2">
        <f t="shared" si="270"/>
        <v>-9.9999999999999534E-3</v>
      </c>
      <c r="D1973" s="2">
        <f t="shared" si="271"/>
        <v>0</v>
      </c>
      <c r="E1973" s="2">
        <f t="shared" si="272"/>
        <v>9.9999999999999534E-3</v>
      </c>
      <c r="F1973" s="2">
        <f t="shared" si="277"/>
        <v>3.1328948321583477E-3</v>
      </c>
      <c r="G1973" s="2">
        <f t="shared" si="277"/>
        <v>5.212631442863748E-3</v>
      </c>
      <c r="H1973" s="2">
        <f t="shared" si="274"/>
        <v>0.60101982396000331</v>
      </c>
      <c r="I1973" s="2">
        <f t="shared" si="275"/>
        <v>37.53981149798792</v>
      </c>
    </row>
    <row r="1974" spans="1:9" ht="13.5" x14ac:dyDescent="0.25">
      <c r="A1974" s="3">
        <f>TITRES_STAT!B1977</f>
        <v>45180</v>
      </c>
      <c r="B1974" s="5">
        <f>TITRES_STAT!D1977</f>
        <v>0.33</v>
      </c>
      <c r="C1974" s="2">
        <f t="shared" si="270"/>
        <v>-1.0000000000000009E-2</v>
      </c>
      <c r="D1974" s="2">
        <f t="shared" si="271"/>
        <v>0</v>
      </c>
      <c r="E1974" s="2">
        <f t="shared" si="272"/>
        <v>1.0000000000000009E-2</v>
      </c>
      <c r="F1974" s="2">
        <f t="shared" si="277"/>
        <v>2.9091166298613226E-3</v>
      </c>
      <c r="G1974" s="2">
        <f t="shared" si="277"/>
        <v>5.5545863398020522E-3</v>
      </c>
      <c r="H1974" s="2">
        <f t="shared" si="274"/>
        <v>0.52373236311328886</v>
      </c>
      <c r="I1974" s="2">
        <f t="shared" si="275"/>
        <v>34.371676797833402</v>
      </c>
    </row>
    <row r="1975" spans="1:9" ht="13.5" x14ac:dyDescent="0.25">
      <c r="A1975" s="3">
        <f>TITRES_STAT!B1978</f>
        <v>45181</v>
      </c>
      <c r="B1975" s="5">
        <f>TITRES_STAT!D1978</f>
        <v>0.32</v>
      </c>
      <c r="C1975" s="2">
        <f t="shared" si="270"/>
        <v>-1.0000000000000009E-2</v>
      </c>
      <c r="D1975" s="2">
        <f t="shared" si="271"/>
        <v>0</v>
      </c>
      <c r="E1975" s="2">
        <f t="shared" si="272"/>
        <v>1.0000000000000009E-2</v>
      </c>
      <c r="F1975" s="2">
        <f t="shared" si="277"/>
        <v>2.7013225848712278E-3</v>
      </c>
      <c r="G1975" s="2">
        <f t="shared" si="277"/>
        <v>5.8721158869590494E-3</v>
      </c>
      <c r="H1975" s="2">
        <f t="shared" si="274"/>
        <v>0.46002542130859447</v>
      </c>
      <c r="I1975" s="2">
        <f t="shared" si="275"/>
        <v>31.508041887125643</v>
      </c>
    </row>
    <row r="1976" spans="1:9" ht="13.5" x14ac:dyDescent="0.25">
      <c r="A1976" s="3">
        <f>TITRES_STAT!B1979</f>
        <v>45182</v>
      </c>
      <c r="B1976" s="5">
        <f>TITRES_STAT!D1979</f>
        <v>0.31</v>
      </c>
      <c r="C1976" s="2">
        <f t="shared" si="270"/>
        <v>-1.0000000000000009E-2</v>
      </c>
      <c r="D1976" s="2">
        <f t="shared" si="271"/>
        <v>0</v>
      </c>
      <c r="E1976" s="2">
        <f t="shared" si="272"/>
        <v>1.0000000000000009E-2</v>
      </c>
      <c r="F1976" s="2">
        <f t="shared" si="277"/>
        <v>2.5083709716661401E-3</v>
      </c>
      <c r="G1976" s="2">
        <f t="shared" si="277"/>
        <v>6.166964752176261E-3</v>
      </c>
      <c r="H1976" s="2">
        <f t="shared" si="274"/>
        <v>0.40674319903984546</v>
      </c>
      <c r="I1976" s="2">
        <f t="shared" si="275"/>
        <v>28.913820185337514</v>
      </c>
    </row>
    <row r="1977" spans="1:9" ht="13.5" x14ac:dyDescent="0.25">
      <c r="A1977" s="3">
        <f>TITRES_STAT!B1980</f>
        <v>45183</v>
      </c>
      <c r="B1977" s="5">
        <f>TITRES_STAT!D1980</f>
        <v>0.3</v>
      </c>
      <c r="C1977" s="2">
        <f t="shared" si="270"/>
        <v>-1.0000000000000009E-2</v>
      </c>
      <c r="D1977" s="2">
        <f t="shared" si="271"/>
        <v>0</v>
      </c>
      <c r="E1977" s="2">
        <f t="shared" si="272"/>
        <v>1.0000000000000009E-2</v>
      </c>
      <c r="F1977" s="2">
        <f t="shared" si="277"/>
        <v>2.3292016165471301E-3</v>
      </c>
      <c r="G1977" s="2">
        <f t="shared" si="277"/>
        <v>6.4407529841636708E-3</v>
      </c>
      <c r="H1977" s="2">
        <f t="shared" si="274"/>
        <v>0.36163498620023166</v>
      </c>
      <c r="I1977" s="2">
        <f t="shared" si="275"/>
        <v>26.558878837962851</v>
      </c>
    </row>
    <row r="1978" spans="1:9" ht="13.5" x14ac:dyDescent="0.25">
      <c r="A1978" s="3">
        <f>TITRES_STAT!B1981</f>
        <v>45184</v>
      </c>
      <c r="B1978" s="5">
        <f>TITRES_STAT!D1981</f>
        <v>0.28999999999999998</v>
      </c>
      <c r="C1978" s="2">
        <f t="shared" si="270"/>
        <v>-1.0000000000000009E-2</v>
      </c>
      <c r="D1978" s="2">
        <f t="shared" si="271"/>
        <v>0</v>
      </c>
      <c r="E1978" s="2">
        <f t="shared" si="272"/>
        <v>1.0000000000000009E-2</v>
      </c>
      <c r="F1978" s="2">
        <f t="shared" si="277"/>
        <v>2.1628300725080496E-3</v>
      </c>
      <c r="G1978" s="2">
        <f t="shared" si="277"/>
        <v>6.6949849138662667E-3</v>
      </c>
      <c r="H1978" s="2">
        <f t="shared" si="274"/>
        <v>0.32305226977114176</v>
      </c>
      <c r="I1978" s="2">
        <f t="shared" si="275"/>
        <v>24.417196293160998</v>
      </c>
    </row>
    <row r="1979" spans="1:9" ht="13.5" x14ac:dyDescent="0.25">
      <c r="A1979" s="3">
        <f>TITRES_STAT!B1982</f>
        <v>45187</v>
      </c>
      <c r="B1979" s="5">
        <f>TITRES_STAT!D1982</f>
        <v>0.28000000000000003</v>
      </c>
      <c r="C1979" s="2">
        <f t="shared" si="270"/>
        <v>-9.9999999999999534E-3</v>
      </c>
      <c r="D1979" s="2">
        <f t="shared" si="271"/>
        <v>0</v>
      </c>
      <c r="E1979" s="2">
        <f t="shared" si="272"/>
        <v>9.9999999999999534E-3</v>
      </c>
      <c r="F1979" s="2">
        <f t="shared" si="277"/>
        <v>2.0083422101860463E-3</v>
      </c>
      <c r="G1979" s="2">
        <f t="shared" si="277"/>
        <v>6.9310574200186726E-3</v>
      </c>
      <c r="H1979" s="2">
        <f t="shared" si="274"/>
        <v>0.28975985747649968</v>
      </c>
      <c r="I1979" s="2">
        <f t="shared" si="275"/>
        <v>22.466186693345691</v>
      </c>
    </row>
    <row r="1980" spans="1:9" ht="13.5" x14ac:dyDescent="0.25">
      <c r="A1980" s="3">
        <f>TITRES_STAT!B1983</f>
        <v>45188</v>
      </c>
      <c r="B1980" s="5">
        <f>TITRES_STAT!D1983</f>
        <v>0.27</v>
      </c>
      <c r="C1980" s="2">
        <f t="shared" si="270"/>
        <v>-1.0000000000000009E-2</v>
      </c>
      <c r="D1980" s="2">
        <f t="shared" si="271"/>
        <v>0</v>
      </c>
      <c r="E1980" s="2">
        <f t="shared" si="272"/>
        <v>1.0000000000000009E-2</v>
      </c>
      <c r="F1980" s="2">
        <f t="shared" si="277"/>
        <v>1.8648891951727573E-3</v>
      </c>
      <c r="G1980" s="2">
        <f t="shared" si="277"/>
        <v>7.1502676043030539E-3</v>
      </c>
      <c r="H1980" s="2">
        <f t="shared" si="274"/>
        <v>0.26081390213290212</v>
      </c>
      <c r="I1980" s="2">
        <f t="shared" si="275"/>
        <v>20.686153737017548</v>
      </c>
    </row>
    <row r="1981" spans="1:9" ht="13.5" x14ac:dyDescent="0.25">
      <c r="A1981" s="3">
        <f>TITRES_STAT!B1984</f>
        <v>45189</v>
      </c>
      <c r="B1981" s="5">
        <f>TITRES_STAT!D1984</f>
        <v>0.26</v>
      </c>
      <c r="C1981" s="2">
        <f t="shared" si="270"/>
        <v>-1.0000000000000009E-2</v>
      </c>
      <c r="D1981" s="2">
        <f t="shared" si="271"/>
        <v>0</v>
      </c>
      <c r="E1981" s="2">
        <f t="shared" si="272"/>
        <v>1.0000000000000009E-2</v>
      </c>
      <c r="F1981" s="2">
        <f t="shared" ref="F1981:G1996" si="278">((F1980*13)+D1981)/14</f>
        <v>1.7316828240889891E-3</v>
      </c>
      <c r="G1981" s="2">
        <f t="shared" si="278"/>
        <v>7.3538199182814077E-3</v>
      </c>
      <c r="H1981" s="2">
        <f t="shared" si="274"/>
        <v>0.23548072203727344</v>
      </c>
      <c r="I1981" s="2">
        <f t="shared" si="275"/>
        <v>19.059845923696187</v>
      </c>
    </row>
    <row r="1982" spans="1:9" ht="13.5" x14ac:dyDescent="0.25">
      <c r="A1982" s="3">
        <f>TITRES_STAT!B1985</f>
        <v>45190</v>
      </c>
      <c r="B1982" s="5">
        <f>TITRES_STAT!D1985</f>
        <v>0.25</v>
      </c>
      <c r="C1982" s="2">
        <f t="shared" si="270"/>
        <v>-1.0000000000000009E-2</v>
      </c>
      <c r="D1982" s="2">
        <f t="shared" si="271"/>
        <v>0</v>
      </c>
      <c r="E1982" s="2">
        <f t="shared" si="272"/>
        <v>1.0000000000000009E-2</v>
      </c>
      <c r="F1982" s="2">
        <f t="shared" si="278"/>
        <v>1.6079911937969186E-3</v>
      </c>
      <c r="G1982" s="2">
        <f t="shared" si="278"/>
        <v>7.5428327812613076E-3</v>
      </c>
      <c r="H1982" s="2">
        <f t="shared" si="274"/>
        <v>0.21318133921670093</v>
      </c>
      <c r="I1982" s="2">
        <f t="shared" si="275"/>
        <v>17.572091848556042</v>
      </c>
    </row>
    <row r="1983" spans="1:9" ht="13.5" x14ac:dyDescent="0.25">
      <c r="A1983" s="3">
        <f>TITRES_STAT!B1986</f>
        <v>45191</v>
      </c>
      <c r="B1983" s="5">
        <f>TITRES_STAT!D1986</f>
        <v>0.24</v>
      </c>
      <c r="C1983" s="2">
        <f t="shared" si="270"/>
        <v>-1.0000000000000009E-2</v>
      </c>
      <c r="D1983" s="2">
        <f t="shared" si="271"/>
        <v>0</v>
      </c>
      <c r="E1983" s="2">
        <f t="shared" si="272"/>
        <v>1.0000000000000009E-2</v>
      </c>
      <c r="F1983" s="2">
        <f t="shared" si="278"/>
        <v>1.4931346799542816E-3</v>
      </c>
      <c r="G1983" s="2">
        <f t="shared" si="278"/>
        <v>7.7183447254569283E-3</v>
      </c>
      <c r="H1983" s="2">
        <f t="shared" si="274"/>
        <v>0.19345270690353722</v>
      </c>
      <c r="I1983" s="2">
        <f t="shared" si="275"/>
        <v>16.209499193768508</v>
      </c>
    </row>
    <row r="1984" spans="1:9" ht="13.5" x14ac:dyDescent="0.25">
      <c r="A1984" s="3">
        <f>TITRES_STAT!B1987</f>
        <v>45194</v>
      </c>
      <c r="B1984" s="5">
        <f>TITRES_STAT!D1987</f>
        <v>0.23</v>
      </c>
      <c r="C1984" s="2">
        <f t="shared" si="270"/>
        <v>-9.9999999999999811E-3</v>
      </c>
      <c r="D1984" s="2">
        <f t="shared" si="271"/>
        <v>0</v>
      </c>
      <c r="E1984" s="2">
        <f t="shared" si="272"/>
        <v>9.9999999999999811E-3</v>
      </c>
      <c r="F1984" s="2">
        <f t="shared" si="278"/>
        <v>1.38648220281469E-3</v>
      </c>
      <c r="G1984" s="2">
        <f t="shared" si="278"/>
        <v>7.8813201022100033E-3</v>
      </c>
      <c r="H1984" s="2">
        <f t="shared" si="274"/>
        <v>0.17592004700150501</v>
      </c>
      <c r="I1984" s="2">
        <f t="shared" si="275"/>
        <v>14.960204773282499</v>
      </c>
    </row>
    <row r="1985" spans="1:9" ht="13.5" x14ac:dyDescent="0.25">
      <c r="A1985" s="3">
        <f>TITRES_STAT!B1988</f>
        <v>45195</v>
      </c>
      <c r="B1985" s="5">
        <f>TITRES_STAT!D1988</f>
        <v>0.22</v>
      </c>
      <c r="C1985" s="2">
        <f t="shared" si="270"/>
        <v>-1.0000000000000009E-2</v>
      </c>
      <c r="D1985" s="2">
        <f t="shared" si="271"/>
        <v>0</v>
      </c>
      <c r="E1985" s="2">
        <f t="shared" si="272"/>
        <v>1.0000000000000009E-2</v>
      </c>
      <c r="F1985" s="2">
        <f t="shared" si="278"/>
        <v>1.2874477597564979E-3</v>
      </c>
      <c r="G1985" s="2">
        <f t="shared" si="278"/>
        <v>8.0326543806235762E-3</v>
      </c>
      <c r="H1985" s="2">
        <f t="shared" si="274"/>
        <v>0.16027675270855524</v>
      </c>
      <c r="I1985" s="2">
        <f t="shared" si="275"/>
        <v>13.813665777100539</v>
      </c>
    </row>
    <row r="1986" spans="1:9" ht="13.5" x14ac:dyDescent="0.25">
      <c r="A1986" s="3">
        <f>TITRES_STAT!B1989</f>
        <v>45197</v>
      </c>
      <c r="B1986" s="5">
        <f>TITRES_STAT!D1989</f>
        <v>0.21</v>
      </c>
      <c r="C1986" s="2">
        <f t="shared" si="270"/>
        <v>-1.0000000000000009E-2</v>
      </c>
      <c r="D1986" s="2">
        <f t="shared" si="271"/>
        <v>0</v>
      </c>
      <c r="E1986" s="2">
        <f t="shared" si="272"/>
        <v>1.0000000000000009E-2</v>
      </c>
      <c r="F1986" s="2">
        <f t="shared" si="278"/>
        <v>1.1954872054881767E-3</v>
      </c>
      <c r="G1986" s="2">
        <f t="shared" si="278"/>
        <v>8.1731790677218932E-3</v>
      </c>
      <c r="H1986" s="2">
        <f t="shared" si="274"/>
        <v>0.14626954769772277</v>
      </c>
      <c r="I1986" s="2">
        <f t="shared" si="275"/>
        <v>12.76048447692817</v>
      </c>
    </row>
    <row r="1987" spans="1:9" ht="13.5" x14ac:dyDescent="0.25">
      <c r="A1987" s="3">
        <f>TITRES_STAT!B1990</f>
        <v>45198</v>
      </c>
      <c r="B1987" s="5">
        <f>TITRES_STAT!D1990</f>
        <v>0.21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1.1100952622390213E-3</v>
      </c>
      <c r="G1987" s="2">
        <f t="shared" si="278"/>
        <v>7.5893805628846145E-3</v>
      </c>
      <c r="H1987" s="2">
        <f t="shared" si="274"/>
        <v>0.14626954769772277</v>
      </c>
      <c r="I1987" s="2">
        <f t="shared" si="275"/>
        <v>12.76048447692817</v>
      </c>
    </row>
    <row r="1988" spans="1:9" ht="13.5" x14ac:dyDescent="0.25">
      <c r="A1988" s="3">
        <f>TITRES_STAT!B1991</f>
        <v>45201</v>
      </c>
      <c r="B1988" s="5">
        <f>TITRES_STAT!D1991</f>
        <v>0.22</v>
      </c>
      <c r="C1988" s="2">
        <f t="shared" si="279"/>
        <v>1.0000000000000009E-2</v>
      </c>
      <c r="D1988" s="2">
        <f t="shared" si="280"/>
        <v>1.0000000000000009E-2</v>
      </c>
      <c r="E1988" s="2">
        <f t="shared" si="281"/>
        <v>0</v>
      </c>
      <c r="F1988" s="2">
        <f t="shared" si="278"/>
        <v>1.7450884577933773E-3</v>
      </c>
      <c r="G1988" s="2">
        <f t="shared" si="278"/>
        <v>7.0472819512499988E-3</v>
      </c>
      <c r="H1988" s="2">
        <f t="shared" si="274"/>
        <v>0.24762574704192805</v>
      </c>
      <c r="I1988" s="2">
        <f t="shared" si="275"/>
        <v>19.847758643089804</v>
      </c>
    </row>
    <row r="1989" spans="1:9" ht="13.5" x14ac:dyDescent="0.25">
      <c r="A1989" s="3">
        <f>TITRES_STAT!B1992</f>
        <v>45202</v>
      </c>
      <c r="B1989" s="5">
        <f>TITRES_STAT!D1992</f>
        <v>0.23</v>
      </c>
      <c r="C1989" s="2">
        <f t="shared" si="279"/>
        <v>1.0000000000000009E-2</v>
      </c>
      <c r="D1989" s="2">
        <f t="shared" si="280"/>
        <v>1.0000000000000009E-2</v>
      </c>
      <c r="E1989" s="2">
        <f t="shared" si="281"/>
        <v>0</v>
      </c>
      <c r="F1989" s="2">
        <f t="shared" si="278"/>
        <v>2.3347249965224226E-3</v>
      </c>
      <c r="G1989" s="2">
        <f t="shared" si="278"/>
        <v>6.5439046690178564E-3</v>
      </c>
      <c r="H1989" s="2">
        <f t="shared" si="274"/>
        <v>0.35677857710491834</v>
      </c>
      <c r="I1989" s="2">
        <f t="shared" si="275"/>
        <v>26.296006078324822</v>
      </c>
    </row>
    <row r="1990" spans="1:9" ht="13.5" x14ac:dyDescent="0.25">
      <c r="A1990" s="3">
        <f>TITRES_STAT!B1993</f>
        <v>45203</v>
      </c>
      <c r="B1990" s="5">
        <f>TITRES_STAT!D1993</f>
        <v>0.24</v>
      </c>
      <c r="C1990" s="2">
        <f t="shared" si="279"/>
        <v>9.9999999999999811E-3</v>
      </c>
      <c r="D1990" s="2">
        <f t="shared" si="280"/>
        <v>9.9999999999999811E-3</v>
      </c>
      <c r="E1990" s="2">
        <f t="shared" si="281"/>
        <v>0</v>
      </c>
      <c r="F1990" s="2">
        <f t="shared" si="278"/>
        <v>2.882244639627963E-3</v>
      </c>
      <c r="G1990" s="2">
        <f t="shared" si="278"/>
        <v>6.076482906945152E-3</v>
      </c>
      <c r="H1990" s="2">
        <f t="shared" si="274"/>
        <v>0.4743277787112154</v>
      </c>
      <c r="I1990" s="2">
        <f t="shared" si="275"/>
        <v>32.172477895373405</v>
      </c>
    </row>
    <row r="1991" spans="1:9" ht="13.5" x14ac:dyDescent="0.25">
      <c r="A1991" s="3">
        <f>TITRES_STAT!B1994</f>
        <v>45204</v>
      </c>
      <c r="B1991" s="5">
        <f>TITRES_STAT!D1994</f>
        <v>0.25</v>
      </c>
      <c r="C1991" s="2">
        <f t="shared" si="279"/>
        <v>1.0000000000000009E-2</v>
      </c>
      <c r="D1991" s="2">
        <f t="shared" si="280"/>
        <v>1.0000000000000009E-2</v>
      </c>
      <c r="E1991" s="2">
        <f t="shared" si="281"/>
        <v>0</v>
      </c>
      <c r="F1991" s="2">
        <f t="shared" si="278"/>
        <v>3.3906557367973946E-3</v>
      </c>
      <c r="G1991" s="2">
        <f t="shared" si="278"/>
        <v>5.6424484135919268E-3</v>
      </c>
      <c r="H1991" s="2">
        <f t="shared" si="274"/>
        <v>0.60091922659492014</v>
      </c>
      <c r="I1991" s="2">
        <f t="shared" si="275"/>
        <v>37.535886671374861</v>
      </c>
    </row>
    <row r="1992" spans="1:9" ht="13.5" x14ac:dyDescent="0.25">
      <c r="A1992" s="3">
        <f>TITRES_STAT!B1995</f>
        <v>45205</v>
      </c>
      <c r="B1992" s="5">
        <f>TITRES_STAT!D1995</f>
        <v>0.26</v>
      </c>
      <c r="C1992" s="2">
        <f t="shared" si="279"/>
        <v>1.0000000000000009E-2</v>
      </c>
      <c r="D1992" s="2">
        <f t="shared" si="280"/>
        <v>1.0000000000000009E-2</v>
      </c>
      <c r="E1992" s="2">
        <f t="shared" si="281"/>
        <v>0</v>
      </c>
      <c r="F1992" s="2">
        <f t="shared" si="278"/>
        <v>3.8627517555975812E-3</v>
      </c>
      <c r="G1992" s="2">
        <f t="shared" si="278"/>
        <v>5.2394163840496456E-3</v>
      </c>
      <c r="H1992" s="2">
        <f t="shared" si="274"/>
        <v>0.7372484781619868</v>
      </c>
      <c r="I1992" s="2">
        <f t="shared" si="275"/>
        <v>42.437710404098183</v>
      </c>
    </row>
    <row r="1993" spans="1:9" ht="13.5" x14ac:dyDescent="0.25">
      <c r="A1993" s="3">
        <f>TITRES_STAT!B1996</f>
        <v>45208</v>
      </c>
      <c r="B1993" s="5">
        <f>TITRES_STAT!D1996</f>
        <v>0.27</v>
      </c>
      <c r="C1993" s="2">
        <f t="shared" si="279"/>
        <v>1.0000000000000009E-2</v>
      </c>
      <c r="D1993" s="2">
        <f t="shared" si="280"/>
        <v>1.0000000000000009E-2</v>
      </c>
      <c r="E1993" s="2">
        <f t="shared" si="281"/>
        <v>0</v>
      </c>
      <c r="F1993" s="2">
        <f t="shared" si="278"/>
        <v>4.3011266301977548E-3</v>
      </c>
      <c r="G1993" s="2">
        <f t="shared" si="278"/>
        <v>4.8651723566175281E-3</v>
      </c>
      <c r="H1993" s="2">
        <f t="shared" si="274"/>
        <v>0.88406459523421255</v>
      </c>
      <c r="I1993" s="2">
        <f t="shared" si="275"/>
        <v>46.923263537273378</v>
      </c>
    </row>
    <row r="1994" spans="1:9" ht="13.5" x14ac:dyDescent="0.25">
      <c r="A1994" s="3">
        <f>TITRES_STAT!B1997</f>
        <v>45209</v>
      </c>
      <c r="B1994" s="5">
        <f>TITRES_STAT!D1997</f>
        <v>0.26</v>
      </c>
      <c r="C1994" s="2">
        <f t="shared" si="279"/>
        <v>-1.0000000000000009E-2</v>
      </c>
      <c r="D1994" s="2">
        <f t="shared" si="280"/>
        <v>0</v>
      </c>
      <c r="E1994" s="2">
        <f t="shared" si="281"/>
        <v>1.0000000000000009E-2</v>
      </c>
      <c r="F1994" s="2">
        <f t="shared" si="278"/>
        <v>3.9939032994693435E-3</v>
      </c>
      <c r="G1994" s="2">
        <f t="shared" si="278"/>
        <v>5.2319457597162769E-3</v>
      </c>
      <c r="H1994" s="2">
        <f t="shared" si="274"/>
        <v>0.76336863623867701</v>
      </c>
      <c r="I1994" s="2">
        <f t="shared" si="275"/>
        <v>43.290360310987914</v>
      </c>
    </row>
    <row r="1995" spans="1:9" ht="13.5" x14ac:dyDescent="0.25">
      <c r="A1995" s="3">
        <f>TITRES_STAT!B1998</f>
        <v>45210</v>
      </c>
      <c r="B1995" s="5">
        <f>TITRES_STAT!D1998</f>
        <v>0.25</v>
      </c>
      <c r="C1995" s="2">
        <f t="shared" si="279"/>
        <v>-1.0000000000000009E-2</v>
      </c>
      <c r="D1995" s="2">
        <f t="shared" si="280"/>
        <v>0</v>
      </c>
      <c r="E1995" s="2">
        <f t="shared" si="281"/>
        <v>1.0000000000000009E-2</v>
      </c>
      <c r="F1995" s="2">
        <f t="shared" si="278"/>
        <v>3.7086244923643904E-3</v>
      </c>
      <c r="G1995" s="2">
        <f t="shared" si="278"/>
        <v>5.5725210625936859E-3</v>
      </c>
      <c r="H1995" s="2">
        <f t="shared" si="274"/>
        <v>0.66552004931108155</v>
      </c>
      <c r="I1995" s="2">
        <f t="shared" si="275"/>
        <v>39.95869335745099</v>
      </c>
    </row>
    <row r="1996" spans="1:9" ht="13.5" x14ac:dyDescent="0.25">
      <c r="A1996" s="3">
        <f>TITRES_STAT!B1999</f>
        <v>45211</v>
      </c>
      <c r="B1996" s="5">
        <f>TITRES_STAT!D1999</f>
        <v>0.24</v>
      </c>
      <c r="C1996" s="2">
        <f t="shared" si="279"/>
        <v>-1.0000000000000009E-2</v>
      </c>
      <c r="D1996" s="2">
        <f t="shared" si="280"/>
        <v>0</v>
      </c>
      <c r="E1996" s="2">
        <f t="shared" si="281"/>
        <v>1.0000000000000009E-2</v>
      </c>
      <c r="F1996" s="2">
        <f t="shared" si="278"/>
        <v>3.4437227429097912E-3</v>
      </c>
      <c r="G1996" s="2">
        <f t="shared" si="278"/>
        <v>5.8887695581227089E-3</v>
      </c>
      <c r="H1996" s="2">
        <f t="shared" si="274"/>
        <v>0.58479495740492549</v>
      </c>
      <c r="I1996" s="2">
        <f t="shared" si="275"/>
        <v>36.900354501538622</v>
      </c>
    </row>
    <row r="1997" spans="1:9" ht="13.5" x14ac:dyDescent="0.25">
      <c r="A1997" s="3">
        <f>TITRES_STAT!B2000</f>
        <v>45212</v>
      </c>
      <c r="B1997" s="5">
        <f>TITRES_STAT!D2000</f>
        <v>0.23</v>
      </c>
      <c r="C1997" s="2">
        <f t="shared" si="279"/>
        <v>-9.9999999999999811E-3</v>
      </c>
      <c r="D1997" s="2">
        <f t="shared" si="280"/>
        <v>0</v>
      </c>
      <c r="E1997" s="2">
        <f t="shared" si="281"/>
        <v>9.9999999999999811E-3</v>
      </c>
      <c r="F1997" s="2">
        <f t="shared" ref="F1997:G2012" si="282">((F1996*13)+D1997)/14</f>
        <v>3.1977425469876634E-3</v>
      </c>
      <c r="G1997" s="2">
        <f t="shared" si="282"/>
        <v>6.1824288753996575E-3</v>
      </c>
      <c r="H1997" s="2">
        <f t="shared" si="274"/>
        <v>0.51723078606075323</v>
      </c>
      <c r="I1997" s="2">
        <f t="shared" si="275"/>
        <v>34.090448916058449</v>
      </c>
    </row>
    <row r="1998" spans="1:9" ht="13.5" x14ac:dyDescent="0.25">
      <c r="A1998" s="3">
        <f>TITRES_STAT!B2001</f>
        <v>45215</v>
      </c>
      <c r="B1998" s="5">
        <f>TITRES_STAT!D2001</f>
        <v>0.22</v>
      </c>
      <c r="C1998" s="2">
        <f t="shared" si="279"/>
        <v>-1.0000000000000009E-2</v>
      </c>
      <c r="D1998" s="2">
        <f t="shared" si="280"/>
        <v>0</v>
      </c>
      <c r="E1998" s="2">
        <f t="shared" si="281"/>
        <v>1.0000000000000009E-2</v>
      </c>
      <c r="F1998" s="2">
        <f t="shared" si="282"/>
        <v>2.9693323650599734E-3</v>
      </c>
      <c r="G1998" s="2">
        <f t="shared" si="282"/>
        <v>6.455112527156825E-3</v>
      </c>
      <c r="H1998" s="2">
        <f t="shared" si="274"/>
        <v>0.45999699502803637</v>
      </c>
      <c r="I1998" s="2">
        <f t="shared" si="275"/>
        <v>31.506708342177305</v>
      </c>
    </row>
    <row r="1999" spans="1:9" ht="13.5" x14ac:dyDescent="0.25">
      <c r="A1999" s="3">
        <f>TITRES_STAT!B2002</f>
        <v>45216</v>
      </c>
      <c r="B1999" s="5">
        <f>TITRES_STAT!D2002</f>
        <v>0.22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2.7572371961271181E-3</v>
      </c>
      <c r="G1999" s="2">
        <f t="shared" si="282"/>
        <v>5.9940330609313374E-3</v>
      </c>
      <c r="H1999" s="2">
        <f t="shared" si="274"/>
        <v>0.45999699502803637</v>
      </c>
      <c r="I1999" s="2">
        <f t="shared" si="275"/>
        <v>31.506708342177305</v>
      </c>
    </row>
    <row r="2000" spans="1:9" ht="13.5" x14ac:dyDescent="0.25">
      <c r="A2000" s="3">
        <f>TITRES_STAT!B2003</f>
        <v>45217</v>
      </c>
      <c r="B2000" s="5">
        <f>TITRES_STAT!D2003</f>
        <v>0.22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2.5602916821180384E-3</v>
      </c>
      <c r="G2000" s="2">
        <f t="shared" si="282"/>
        <v>5.5658878422933846E-3</v>
      </c>
      <c r="H2000" s="2">
        <f t="shared" si="274"/>
        <v>0.45999699502803643</v>
      </c>
      <c r="I2000" s="2">
        <f t="shared" si="275"/>
        <v>31.506708342177319</v>
      </c>
    </row>
    <row r="2001" spans="1:9" ht="13.5" x14ac:dyDescent="0.25">
      <c r="A2001" s="3">
        <f>TITRES_STAT!B2004</f>
        <v>45218</v>
      </c>
      <c r="B2001" s="5">
        <f>TITRES_STAT!D2004</f>
        <v>0.23</v>
      </c>
      <c r="C2001" s="2">
        <f t="shared" si="279"/>
        <v>1.0000000000000009E-2</v>
      </c>
      <c r="D2001" s="2">
        <f t="shared" si="280"/>
        <v>1.0000000000000009E-2</v>
      </c>
      <c r="E2001" s="2">
        <f t="shared" si="281"/>
        <v>0</v>
      </c>
      <c r="F2001" s="2">
        <f t="shared" si="282"/>
        <v>3.0916994191096075E-3</v>
      </c>
      <c r="G2001" s="2">
        <f t="shared" si="282"/>
        <v>5.1683244249867144E-3</v>
      </c>
      <c r="H2001" s="2">
        <f t="shared" ref="H2001:H2064" si="283">F2001/G2001</f>
        <v>0.59820149914787035</v>
      </c>
      <c r="I2001" s="2">
        <f t="shared" ref="I2001:I2064" si="284">IF(G2001=0,100,100-(100/(1+H2001)))</f>
        <v>37.42966700174037</v>
      </c>
    </row>
    <row r="2002" spans="1:9" ht="13.5" x14ac:dyDescent="0.25">
      <c r="A2002" s="3">
        <f>TITRES_STAT!B2005</f>
        <v>45219</v>
      </c>
      <c r="B2002" s="5">
        <f>TITRES_STAT!D2005</f>
        <v>0.23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2.8708637463160645E-3</v>
      </c>
      <c r="G2002" s="2">
        <f t="shared" si="282"/>
        <v>4.7991583946305205E-3</v>
      </c>
      <c r="H2002" s="2">
        <f t="shared" si="283"/>
        <v>0.59820149914787046</v>
      </c>
      <c r="I2002" s="2">
        <f t="shared" si="284"/>
        <v>37.429667001740377</v>
      </c>
    </row>
    <row r="2003" spans="1:9" ht="13.5" x14ac:dyDescent="0.25">
      <c r="A2003" s="3">
        <f>TITRES_STAT!B2006</f>
        <v>45222</v>
      </c>
      <c r="B2003" s="5">
        <f>TITRES_STAT!D2006</f>
        <v>0.22</v>
      </c>
      <c r="C2003" s="2">
        <f t="shared" si="279"/>
        <v>-1.0000000000000009E-2</v>
      </c>
      <c r="D2003" s="2">
        <f t="shared" si="280"/>
        <v>0</v>
      </c>
      <c r="E2003" s="2">
        <f t="shared" si="281"/>
        <v>1.0000000000000009E-2</v>
      </c>
      <c r="F2003" s="2">
        <f t="shared" si="282"/>
        <v>2.6658020501506316E-3</v>
      </c>
      <c r="G2003" s="2">
        <f t="shared" si="282"/>
        <v>5.1706470807283411E-3</v>
      </c>
      <c r="H2003" s="2">
        <f t="shared" si="283"/>
        <v>0.51556449483593936</v>
      </c>
      <c r="I2003" s="2">
        <f t="shared" si="284"/>
        <v>34.017984493081528</v>
      </c>
    </row>
    <row r="2004" spans="1:9" ht="13.5" x14ac:dyDescent="0.25">
      <c r="A2004" s="3">
        <f>TITRES_STAT!B2007</f>
        <v>45223</v>
      </c>
      <c r="B2004" s="5">
        <f>TITRES_STAT!D2007</f>
        <v>0.22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2.475387617997015E-3</v>
      </c>
      <c r="G2004" s="2">
        <f t="shared" si="282"/>
        <v>4.8013151463906023E-3</v>
      </c>
      <c r="H2004" s="2">
        <f t="shared" si="283"/>
        <v>0.51556449483593936</v>
      </c>
      <c r="I2004" s="2">
        <f t="shared" si="284"/>
        <v>34.017984493081528</v>
      </c>
    </row>
    <row r="2005" spans="1:9" ht="13.5" x14ac:dyDescent="0.25">
      <c r="A2005" s="3">
        <f>TITRES_STAT!B2008</f>
        <v>45224</v>
      </c>
      <c r="B2005" s="5">
        <f>TITRES_STAT!D2008</f>
        <v>0.23</v>
      </c>
      <c r="C2005" s="2">
        <f t="shared" si="279"/>
        <v>1.0000000000000009E-2</v>
      </c>
      <c r="D2005" s="2">
        <f t="shared" si="280"/>
        <v>1.0000000000000009E-2</v>
      </c>
      <c r="E2005" s="2">
        <f t="shared" si="281"/>
        <v>0</v>
      </c>
      <c r="F2005" s="2">
        <f t="shared" si="282"/>
        <v>3.0128599309972291E-3</v>
      </c>
      <c r="G2005" s="2">
        <f t="shared" si="282"/>
        <v>4.4583640645055591E-3</v>
      </c>
      <c r="H2005" s="2">
        <f t="shared" si="283"/>
        <v>0.67577700865291734</v>
      </c>
      <c r="I2005" s="2">
        <f t="shared" si="284"/>
        <v>40.32618929389325</v>
      </c>
    </row>
    <row r="2006" spans="1:9" ht="13.5" x14ac:dyDescent="0.25">
      <c r="A2006" s="3">
        <f>TITRES_STAT!B2009</f>
        <v>45225</v>
      </c>
      <c r="B2006" s="5">
        <f>TITRES_STAT!D2009</f>
        <v>0.23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2.7976556502117131E-3</v>
      </c>
      <c r="G2006" s="2">
        <f t="shared" si="282"/>
        <v>4.1399094884694478E-3</v>
      </c>
      <c r="H2006" s="2">
        <f t="shared" si="283"/>
        <v>0.67577700865291745</v>
      </c>
      <c r="I2006" s="2">
        <f t="shared" si="284"/>
        <v>40.326189293893258</v>
      </c>
    </row>
    <row r="2007" spans="1:9" ht="13.5" x14ac:dyDescent="0.25">
      <c r="A2007" s="3">
        <f>TITRES_STAT!B2010</f>
        <v>45226</v>
      </c>
      <c r="B2007" s="5">
        <f>TITRES_STAT!D2010</f>
        <v>0.23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2.5978231037680189E-3</v>
      </c>
      <c r="G2007" s="2">
        <f t="shared" si="282"/>
        <v>3.8442016678644875E-3</v>
      </c>
      <c r="H2007" s="2">
        <f t="shared" si="283"/>
        <v>0.67577700865291734</v>
      </c>
      <c r="I2007" s="2">
        <f t="shared" si="284"/>
        <v>40.32618929389325</v>
      </c>
    </row>
    <row r="2008" spans="1:9" ht="13.5" x14ac:dyDescent="0.25">
      <c r="A2008" s="3">
        <f>TITRES_STAT!B2011</f>
        <v>45229</v>
      </c>
      <c r="B2008" s="5">
        <f>TITRES_STAT!D2011</f>
        <v>0.24</v>
      </c>
      <c r="C2008" s="2">
        <f t="shared" si="279"/>
        <v>9.9999999999999811E-3</v>
      </c>
      <c r="D2008" s="2">
        <f t="shared" si="280"/>
        <v>9.9999999999999811E-3</v>
      </c>
      <c r="E2008" s="2">
        <f t="shared" si="281"/>
        <v>0</v>
      </c>
      <c r="F2008" s="2">
        <f t="shared" si="282"/>
        <v>3.1265500249274447E-3</v>
      </c>
      <c r="G2008" s="2">
        <f t="shared" si="282"/>
        <v>3.5696158344455955E-3</v>
      </c>
      <c r="H2008" s="2">
        <f t="shared" si="283"/>
        <v>0.8758785734748501</v>
      </c>
      <c r="I2008" s="2">
        <f t="shared" si="284"/>
        <v>46.691645496669082</v>
      </c>
    </row>
    <row r="2009" spans="1:9" ht="13.5" x14ac:dyDescent="0.25">
      <c r="A2009" s="3">
        <f>TITRES_STAT!B2012</f>
        <v>45230</v>
      </c>
      <c r="B2009" s="5">
        <f>TITRES_STAT!D2012</f>
        <v>0.24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2.9032250231469129E-3</v>
      </c>
      <c r="G2009" s="2">
        <f t="shared" si="282"/>
        <v>3.3146432748423385E-3</v>
      </c>
      <c r="H2009" s="2">
        <f t="shared" si="283"/>
        <v>0.8758785734748501</v>
      </c>
      <c r="I2009" s="2">
        <f t="shared" si="284"/>
        <v>46.691645496669082</v>
      </c>
    </row>
    <row r="2010" spans="1:9" ht="13.5" x14ac:dyDescent="0.25">
      <c r="A2010" s="3">
        <f>TITRES_STAT!B2013</f>
        <v>45231</v>
      </c>
      <c r="B2010" s="5">
        <f>TITRES_STAT!D2013</f>
        <v>0.25</v>
      </c>
      <c r="C2010" s="2">
        <f t="shared" si="279"/>
        <v>1.0000000000000009E-2</v>
      </c>
      <c r="D2010" s="2">
        <f t="shared" si="280"/>
        <v>1.0000000000000009E-2</v>
      </c>
      <c r="E2010" s="2">
        <f t="shared" si="281"/>
        <v>0</v>
      </c>
      <c r="F2010" s="2">
        <f t="shared" si="282"/>
        <v>3.4101375214935629E-3</v>
      </c>
      <c r="G2010" s="2">
        <f t="shared" si="282"/>
        <v>3.0778830409250286E-3</v>
      </c>
      <c r="H2010" s="2">
        <f t="shared" si="283"/>
        <v>1.1079490273511752</v>
      </c>
      <c r="I2010" s="2">
        <f t="shared" si="284"/>
        <v>52.560522715457275</v>
      </c>
    </row>
    <row r="2011" spans="1:9" ht="13.5" x14ac:dyDescent="0.25">
      <c r="A2011" s="3">
        <f>TITRES_STAT!B2014</f>
        <v>45232</v>
      </c>
      <c r="B2011" s="5">
        <f>TITRES_STAT!D2014</f>
        <v>0.25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3.1665562699583088E-3</v>
      </c>
      <c r="G2011" s="2">
        <f t="shared" si="282"/>
        <v>2.8580342522875266E-3</v>
      </c>
      <c r="H2011" s="2">
        <f t="shared" si="283"/>
        <v>1.1079490273511754</v>
      </c>
      <c r="I2011" s="2">
        <f t="shared" si="284"/>
        <v>52.560522715457275</v>
      </c>
    </row>
    <row r="2012" spans="1:9" ht="13.5" x14ac:dyDescent="0.25">
      <c r="A2012" s="3">
        <f>TITRES_STAT!B2015</f>
        <v>45233</v>
      </c>
      <c r="B2012" s="5">
        <f>TITRES_STAT!D2015</f>
        <v>0.26</v>
      </c>
      <c r="C2012" s="2">
        <f t="shared" si="279"/>
        <v>1.0000000000000009E-2</v>
      </c>
      <c r="D2012" s="2">
        <f t="shared" si="280"/>
        <v>1.0000000000000009E-2</v>
      </c>
      <c r="E2012" s="2">
        <f t="shared" si="281"/>
        <v>0</v>
      </c>
      <c r="F2012" s="2">
        <f t="shared" si="282"/>
        <v>3.6546593935327157E-3</v>
      </c>
      <c r="G2012" s="2">
        <f t="shared" si="282"/>
        <v>2.653888948552703E-3</v>
      </c>
      <c r="H2012" s="2">
        <f t="shared" si="283"/>
        <v>1.3770958259296353</v>
      </c>
      <c r="I2012" s="2">
        <f t="shared" si="284"/>
        <v>57.931859999420951</v>
      </c>
    </row>
    <row r="2013" spans="1:9" ht="13.5" x14ac:dyDescent="0.25">
      <c r="A2013" s="3">
        <f>TITRES_STAT!B2016</f>
        <v>45236</v>
      </c>
      <c r="B2013" s="5">
        <f>TITRES_STAT!D2016</f>
        <v>0.27</v>
      </c>
      <c r="C2013" s="2">
        <f t="shared" si="279"/>
        <v>1.0000000000000009E-2</v>
      </c>
      <c r="D2013" s="2">
        <f t="shared" si="280"/>
        <v>1.0000000000000009E-2</v>
      </c>
      <c r="E2013" s="2">
        <f t="shared" si="281"/>
        <v>0</v>
      </c>
      <c r="F2013" s="2">
        <f t="shared" ref="F2013:G2028" si="285">((F2012*13)+D2013)/14</f>
        <v>4.1078980082803794E-3</v>
      </c>
      <c r="G2013" s="2">
        <f t="shared" si="285"/>
        <v>2.4643254522275096E-3</v>
      </c>
      <c r="H2013" s="2">
        <f t="shared" si="283"/>
        <v>1.6669462243987461</v>
      </c>
      <c r="I2013" s="2">
        <f t="shared" si="284"/>
        <v>62.503930868518111</v>
      </c>
    </row>
    <row r="2014" spans="1:9" ht="13.5" x14ac:dyDescent="0.25">
      <c r="A2014" s="3">
        <f>TITRES_STAT!B2017</f>
        <v>45237</v>
      </c>
      <c r="B2014" s="5">
        <f>TITRES_STAT!D2017</f>
        <v>0.28000000000000003</v>
      </c>
      <c r="C2014" s="2">
        <f t="shared" si="279"/>
        <v>1.0000000000000009E-2</v>
      </c>
      <c r="D2014" s="2">
        <f t="shared" si="280"/>
        <v>1.0000000000000009E-2</v>
      </c>
      <c r="E2014" s="2">
        <f t="shared" si="281"/>
        <v>0</v>
      </c>
      <c r="F2014" s="2">
        <f t="shared" si="285"/>
        <v>4.5287624362603529E-3</v>
      </c>
      <c r="G2014" s="2">
        <f t="shared" si="285"/>
        <v>2.2883022056398306E-3</v>
      </c>
      <c r="H2014" s="2">
        <f t="shared" si="283"/>
        <v>1.9790928073654803</v>
      </c>
      <c r="I2014" s="2">
        <f t="shared" si="284"/>
        <v>66.432734236153721</v>
      </c>
    </row>
    <row r="2015" spans="1:9" ht="13.5" x14ac:dyDescent="0.25">
      <c r="A2015" s="3">
        <f>TITRES_STAT!B2018</f>
        <v>45238</v>
      </c>
      <c r="B2015" s="5">
        <f>TITRES_STAT!D2018</f>
        <v>0.28999999999999998</v>
      </c>
      <c r="C2015" s="2">
        <f t="shared" si="279"/>
        <v>9.9999999999999534E-3</v>
      </c>
      <c r="D2015" s="2">
        <f t="shared" si="280"/>
        <v>9.9999999999999534E-3</v>
      </c>
      <c r="E2015" s="2">
        <f t="shared" si="281"/>
        <v>0</v>
      </c>
      <c r="F2015" s="2">
        <f t="shared" si="285"/>
        <v>4.9195651193846097E-3</v>
      </c>
      <c r="G2015" s="2">
        <f t="shared" si="285"/>
        <v>2.1248520480941285E-3</v>
      </c>
      <c r="H2015" s="2">
        <f t="shared" si="283"/>
        <v>2.3152506659450385</v>
      </c>
      <c r="I2015" s="2">
        <f t="shared" si="284"/>
        <v>69.836368324355888</v>
      </c>
    </row>
    <row r="2016" spans="1:9" ht="13.5" x14ac:dyDescent="0.25">
      <c r="A2016" s="3">
        <f>TITRES_STAT!B2019</f>
        <v>45239</v>
      </c>
      <c r="B2016" s="5">
        <f>TITRES_STAT!D2019</f>
        <v>0.28000000000000003</v>
      </c>
      <c r="C2016" s="2">
        <f t="shared" si="279"/>
        <v>-9.9999999999999534E-3</v>
      </c>
      <c r="D2016" s="2">
        <f t="shared" si="280"/>
        <v>0</v>
      </c>
      <c r="E2016" s="2">
        <f t="shared" si="281"/>
        <v>9.9999999999999534E-3</v>
      </c>
      <c r="F2016" s="2">
        <f t="shared" si="285"/>
        <v>4.568167610857138E-3</v>
      </c>
      <c r="G2016" s="2">
        <f t="shared" si="285"/>
        <v>2.687362616087402E-3</v>
      </c>
      <c r="H2016" s="2">
        <f t="shared" si="283"/>
        <v>1.6998701937396326</v>
      </c>
      <c r="I2016" s="2">
        <f t="shared" si="284"/>
        <v>62.961182270215581</v>
      </c>
    </row>
    <row r="2017" spans="1:9" ht="13.5" x14ac:dyDescent="0.25">
      <c r="A2017" s="3">
        <f>TITRES_STAT!B2020</f>
        <v>45240</v>
      </c>
      <c r="B2017" s="5">
        <f>TITRES_STAT!D2020</f>
        <v>0.28999999999999998</v>
      </c>
      <c r="C2017" s="2">
        <f t="shared" si="279"/>
        <v>9.9999999999999534E-3</v>
      </c>
      <c r="D2017" s="2">
        <f t="shared" si="280"/>
        <v>9.9999999999999534E-3</v>
      </c>
      <c r="E2017" s="2">
        <f t="shared" si="281"/>
        <v>0</v>
      </c>
      <c r="F2017" s="2">
        <f t="shared" si="285"/>
        <v>4.9561556386530526E-3</v>
      </c>
      <c r="G2017" s="2">
        <f t="shared" si="285"/>
        <v>2.4954081435097303E-3</v>
      </c>
      <c r="H2017" s="2">
        <f t="shared" si="283"/>
        <v>1.9861102287188745</v>
      </c>
      <c r="I2017" s="2">
        <f t="shared" si="284"/>
        <v>66.511618011200198</v>
      </c>
    </row>
    <row r="2018" spans="1:9" ht="13.5" x14ac:dyDescent="0.25">
      <c r="A2018" s="3">
        <f>TITRES_STAT!B2021</f>
        <v>45243</v>
      </c>
      <c r="B2018" s="5">
        <f>TITRES_STAT!D2021</f>
        <v>0.3</v>
      </c>
      <c r="C2018" s="2">
        <f t="shared" si="279"/>
        <v>1.0000000000000009E-2</v>
      </c>
      <c r="D2018" s="2">
        <f t="shared" si="280"/>
        <v>1.0000000000000009E-2</v>
      </c>
      <c r="E2018" s="2">
        <f t="shared" si="281"/>
        <v>0</v>
      </c>
      <c r="F2018" s="2">
        <f t="shared" si="285"/>
        <v>5.3164302358921214E-3</v>
      </c>
      <c r="G2018" s="2">
        <f t="shared" si="285"/>
        <v>2.3171647046876069E-3</v>
      </c>
      <c r="H2018" s="2">
        <f t="shared" si="283"/>
        <v>2.2943687279272909</v>
      </c>
      <c r="I2018" s="2">
        <f t="shared" si="284"/>
        <v>69.645170817622244</v>
      </c>
    </row>
    <row r="2019" spans="1:9" ht="13.5" x14ac:dyDescent="0.25">
      <c r="A2019" s="3">
        <f>TITRES_STAT!B2022</f>
        <v>45244</v>
      </c>
      <c r="B2019" s="5">
        <f>TITRES_STAT!D2022</f>
        <v>0.31</v>
      </c>
      <c r="C2019" s="2">
        <f t="shared" si="279"/>
        <v>1.0000000000000009E-2</v>
      </c>
      <c r="D2019" s="2">
        <f t="shared" si="280"/>
        <v>1.0000000000000009E-2</v>
      </c>
      <c r="E2019" s="2">
        <f t="shared" si="281"/>
        <v>0</v>
      </c>
      <c r="F2019" s="2">
        <f t="shared" si="285"/>
        <v>5.6509709333283989E-3</v>
      </c>
      <c r="G2019" s="2">
        <f t="shared" si="285"/>
        <v>2.1516529400670637E-3</v>
      </c>
      <c r="H2019" s="2">
        <f t="shared" si="283"/>
        <v>2.6263394193825085</v>
      </c>
      <c r="I2019" s="2">
        <f t="shared" si="284"/>
        <v>72.423982304163914</v>
      </c>
    </row>
    <row r="2020" spans="1:9" ht="13.5" x14ac:dyDescent="0.25">
      <c r="A2020" s="3">
        <f>TITRES_STAT!B2023</f>
        <v>45245</v>
      </c>
      <c r="B2020" s="5">
        <f>TITRES_STAT!D2023</f>
        <v>0.32</v>
      </c>
      <c r="C2020" s="2">
        <f t="shared" si="279"/>
        <v>1.0000000000000009E-2</v>
      </c>
      <c r="D2020" s="2">
        <f t="shared" si="280"/>
        <v>1.0000000000000009E-2</v>
      </c>
      <c r="E2020" s="2">
        <f t="shared" si="281"/>
        <v>0</v>
      </c>
      <c r="F2020" s="2">
        <f t="shared" si="285"/>
        <v>5.9616158666620849E-3</v>
      </c>
      <c r="G2020" s="2">
        <f t="shared" si="285"/>
        <v>1.9979634443479878E-3</v>
      </c>
      <c r="H2020" s="2">
        <f t="shared" si="283"/>
        <v>2.9838463178727421</v>
      </c>
      <c r="I2020" s="2">
        <f t="shared" si="284"/>
        <v>74.898630112469533</v>
      </c>
    </row>
    <row r="2021" spans="1:9" ht="13.5" x14ac:dyDescent="0.25">
      <c r="A2021" s="3">
        <f>TITRES_STAT!B2024</f>
        <v>45246</v>
      </c>
      <c r="B2021" s="5">
        <f>TITRES_STAT!D2024</f>
        <v>0.33</v>
      </c>
      <c r="C2021" s="2">
        <f t="shared" si="279"/>
        <v>1.0000000000000009E-2</v>
      </c>
      <c r="D2021" s="2">
        <f t="shared" si="280"/>
        <v>1.0000000000000009E-2</v>
      </c>
      <c r="E2021" s="2">
        <f t="shared" si="281"/>
        <v>0</v>
      </c>
      <c r="F2021" s="2">
        <f t="shared" si="285"/>
        <v>6.2500718761862228E-3</v>
      </c>
      <c r="G2021" s="2">
        <f t="shared" si="285"/>
        <v>1.8552517697517032E-3</v>
      </c>
      <c r="H2021" s="2">
        <f t="shared" si="283"/>
        <v>3.3688537470160713</v>
      </c>
      <c r="I2021" s="2">
        <f t="shared" si="284"/>
        <v>77.110700931954966</v>
      </c>
    </row>
    <row r="2022" spans="1:9" ht="13.5" x14ac:dyDescent="0.25">
      <c r="A2022" s="3">
        <f>TITRES_STAT!B2025</f>
        <v>45247</v>
      </c>
      <c r="B2022" s="5">
        <f>TITRES_STAT!D2025</f>
        <v>0.34</v>
      </c>
      <c r="C2022" s="2">
        <f t="shared" si="279"/>
        <v>1.0000000000000009E-2</v>
      </c>
      <c r="D2022" s="2">
        <f t="shared" si="280"/>
        <v>1.0000000000000009E-2</v>
      </c>
      <c r="E2022" s="2">
        <f t="shared" si="281"/>
        <v>0</v>
      </c>
      <c r="F2022" s="2">
        <f t="shared" si="285"/>
        <v>6.517923885030065E-3</v>
      </c>
      <c r="G2022" s="2">
        <f t="shared" si="285"/>
        <v>1.7227337861980101E-3</v>
      </c>
      <c r="H2022" s="2">
        <f t="shared" si="283"/>
        <v>3.7834771322473491</v>
      </c>
      <c r="I2022" s="2">
        <f t="shared" si="284"/>
        <v>79.094705120285894</v>
      </c>
    </row>
    <row r="2023" spans="1:9" ht="13.5" x14ac:dyDescent="0.25">
      <c r="A2023" s="3">
        <f>TITRES_STAT!B2026</f>
        <v>45250</v>
      </c>
      <c r="B2023" s="5">
        <f>TITRES_STAT!D2026</f>
        <v>0.35</v>
      </c>
      <c r="C2023" s="2">
        <f t="shared" si="279"/>
        <v>9.9999999999999534E-3</v>
      </c>
      <c r="D2023" s="2">
        <f t="shared" si="280"/>
        <v>9.9999999999999534E-3</v>
      </c>
      <c r="E2023" s="2">
        <f t="shared" si="281"/>
        <v>0</v>
      </c>
      <c r="F2023" s="2">
        <f t="shared" si="285"/>
        <v>6.7666436075279135E-3</v>
      </c>
      <c r="G2023" s="2">
        <f t="shared" si="285"/>
        <v>1.5996813728981522E-3</v>
      </c>
      <c r="H2023" s="2">
        <f t="shared" si="283"/>
        <v>4.2299946240348758</v>
      </c>
      <c r="I2023" s="2">
        <f t="shared" si="284"/>
        <v>80.879521454870783</v>
      </c>
    </row>
    <row r="2024" spans="1:9" ht="13.5" x14ac:dyDescent="0.25">
      <c r="A2024" s="3">
        <f>TITRES_STAT!B2027</f>
        <v>45251</v>
      </c>
      <c r="B2024" s="5">
        <f>TITRES_STAT!D2027</f>
        <v>0.36</v>
      </c>
      <c r="C2024" s="2">
        <f t="shared" si="279"/>
        <v>1.0000000000000009E-2</v>
      </c>
      <c r="D2024" s="2">
        <f t="shared" si="280"/>
        <v>1.0000000000000009E-2</v>
      </c>
      <c r="E2024" s="2">
        <f t="shared" si="281"/>
        <v>0</v>
      </c>
      <c r="F2024" s="2">
        <f t="shared" si="285"/>
        <v>6.9975976355616341E-3</v>
      </c>
      <c r="G2024" s="2">
        <f t="shared" si="285"/>
        <v>1.4854184176911413E-3</v>
      </c>
      <c r="H2024" s="2">
        <f t="shared" si="283"/>
        <v>4.7108596151906772</v>
      </c>
      <c r="I2024" s="2">
        <f t="shared" si="284"/>
        <v>82.489501276829913</v>
      </c>
    </row>
    <row r="2025" spans="1:9" ht="13.5" x14ac:dyDescent="0.25">
      <c r="A2025" s="3">
        <f>TITRES_STAT!B2028</f>
        <v>45252</v>
      </c>
      <c r="B2025" s="5">
        <f>TITRES_STAT!D2028</f>
        <v>0.37</v>
      </c>
      <c r="C2025" s="2">
        <f t="shared" si="279"/>
        <v>1.0000000000000009E-2</v>
      </c>
      <c r="D2025" s="2">
        <f t="shared" si="280"/>
        <v>1.0000000000000009E-2</v>
      </c>
      <c r="E2025" s="2">
        <f t="shared" si="281"/>
        <v>0</v>
      </c>
      <c r="F2025" s="2">
        <f t="shared" si="285"/>
        <v>7.2120549473072325E-3</v>
      </c>
      <c r="G2025" s="2">
        <f t="shared" si="285"/>
        <v>1.3793171021417741E-3</v>
      </c>
      <c r="H2025" s="2">
        <f t="shared" si="283"/>
        <v>5.2287142210507707</v>
      </c>
      <c r="I2025" s="2">
        <f t="shared" si="284"/>
        <v>83.945322188319921</v>
      </c>
    </row>
    <row r="2026" spans="1:9" ht="13.5" x14ac:dyDescent="0.25">
      <c r="A2026" s="3">
        <f>TITRES_STAT!B2029</f>
        <v>45253</v>
      </c>
      <c r="B2026" s="5">
        <f>TITRES_STAT!D2029</f>
        <v>0.38</v>
      </c>
      <c r="C2026" s="2">
        <f t="shared" si="279"/>
        <v>1.0000000000000009E-2</v>
      </c>
      <c r="D2026" s="2">
        <f t="shared" si="280"/>
        <v>1.0000000000000009E-2</v>
      </c>
      <c r="E2026" s="2">
        <f t="shared" si="281"/>
        <v>0</v>
      </c>
      <c r="F2026" s="2">
        <f t="shared" si="285"/>
        <v>7.4111938796424309E-3</v>
      </c>
      <c r="G2026" s="2">
        <f t="shared" si="285"/>
        <v>1.2807944519887902E-3</v>
      </c>
      <c r="H2026" s="2">
        <f t="shared" si="283"/>
        <v>5.7864037965924098</v>
      </c>
      <c r="I2026" s="2">
        <f t="shared" si="284"/>
        <v>85.264655184501095</v>
      </c>
    </row>
    <row r="2027" spans="1:9" ht="13.5" x14ac:dyDescent="0.25">
      <c r="A2027" s="3">
        <f>TITRES_STAT!B2030</f>
        <v>45254</v>
      </c>
      <c r="B2027" s="5">
        <f>TITRES_STAT!D2030</f>
        <v>0.39</v>
      </c>
      <c r="C2027" s="2">
        <f t="shared" si="279"/>
        <v>1.0000000000000009E-2</v>
      </c>
      <c r="D2027" s="2">
        <f t="shared" si="280"/>
        <v>1.0000000000000009E-2</v>
      </c>
      <c r="E2027" s="2">
        <f t="shared" si="281"/>
        <v>0</v>
      </c>
      <c r="F2027" s="2">
        <f t="shared" si="285"/>
        <v>7.5961086025251156E-3</v>
      </c>
      <c r="G2027" s="2">
        <f t="shared" si="285"/>
        <v>1.1893091339895908E-3</v>
      </c>
      <c r="H2027" s="2">
        <f t="shared" si="283"/>
        <v>6.3869925702526373</v>
      </c>
      <c r="I2027" s="2">
        <f t="shared" si="284"/>
        <v>86.462691135943572</v>
      </c>
    </row>
    <row r="2028" spans="1:9" ht="13.5" x14ac:dyDescent="0.25">
      <c r="A2028" s="3">
        <f>TITRES_STAT!B2031</f>
        <v>45257</v>
      </c>
      <c r="B2028" s="5">
        <f>TITRES_STAT!D2031</f>
        <v>0.4</v>
      </c>
      <c r="C2028" s="2">
        <f t="shared" si="279"/>
        <v>1.0000000000000009E-2</v>
      </c>
      <c r="D2028" s="2">
        <f t="shared" si="280"/>
        <v>1.0000000000000009E-2</v>
      </c>
      <c r="E2028" s="2">
        <f t="shared" si="281"/>
        <v>0</v>
      </c>
      <c r="F2028" s="2">
        <f t="shared" si="285"/>
        <v>7.7678151309161789E-3</v>
      </c>
      <c r="G2028" s="2">
        <f t="shared" si="285"/>
        <v>1.1043584815617629E-3</v>
      </c>
      <c r="H2028" s="2">
        <f t="shared" si="283"/>
        <v>7.0337804803482671</v>
      </c>
      <c r="I2028" s="2">
        <f t="shared" si="284"/>
        <v>87.552560062524265</v>
      </c>
    </row>
    <row r="2029" spans="1:9" ht="13.5" x14ac:dyDescent="0.25">
      <c r="A2029" s="3">
        <f>TITRES_STAT!B2032</f>
        <v>45258</v>
      </c>
      <c r="B2029" s="5">
        <f>TITRES_STAT!D2032</f>
        <v>0.41</v>
      </c>
      <c r="C2029" s="2">
        <f t="shared" si="279"/>
        <v>9.9999999999999534E-3</v>
      </c>
      <c r="D2029" s="2">
        <f t="shared" si="280"/>
        <v>9.9999999999999534E-3</v>
      </c>
      <c r="E2029" s="2">
        <f t="shared" si="281"/>
        <v>0</v>
      </c>
      <c r="F2029" s="2">
        <f t="shared" ref="F2029:G2044" si="286">((F2028*13)+D2029)/14</f>
        <v>7.9272569072793061E-3</v>
      </c>
      <c r="G2029" s="2">
        <f t="shared" si="286"/>
        <v>1.0254757328787797E-3</v>
      </c>
      <c r="H2029" s="2">
        <f t="shared" si="283"/>
        <v>7.730321306605096</v>
      </c>
      <c r="I2029" s="2">
        <f t="shared" si="284"/>
        <v>88.545667852528737</v>
      </c>
    </row>
    <row r="2030" spans="1:9" ht="13.5" x14ac:dyDescent="0.25">
      <c r="A2030" s="3">
        <f>TITRES_STAT!B2033</f>
        <v>45259</v>
      </c>
      <c r="B2030" s="5">
        <f>TITRES_STAT!D2033</f>
        <v>0.42</v>
      </c>
      <c r="C2030" s="2">
        <f t="shared" si="279"/>
        <v>1.0000000000000009E-2</v>
      </c>
      <c r="D2030" s="2">
        <f t="shared" si="280"/>
        <v>1.0000000000000009E-2</v>
      </c>
      <c r="E2030" s="2">
        <f t="shared" si="281"/>
        <v>0</v>
      </c>
      <c r="F2030" s="2">
        <f t="shared" si="286"/>
        <v>8.075309985330785E-3</v>
      </c>
      <c r="G2030" s="2">
        <f t="shared" si="286"/>
        <v>9.5222746624458107E-4</v>
      </c>
      <c r="H2030" s="2">
        <f t="shared" si="283"/>
        <v>8.480442196420146</v>
      </c>
      <c r="I2030" s="2">
        <f t="shared" si="284"/>
        <v>89.451968808189093</v>
      </c>
    </row>
    <row r="2031" spans="1:9" ht="13.5" x14ac:dyDescent="0.25">
      <c r="A2031" s="3">
        <f>TITRES_STAT!B2034</f>
        <v>45260</v>
      </c>
      <c r="B2031" s="5">
        <f>TITRES_STAT!D2034</f>
        <v>0.43</v>
      </c>
      <c r="C2031" s="2">
        <f t="shared" si="279"/>
        <v>1.0000000000000009E-2</v>
      </c>
      <c r="D2031" s="2">
        <f t="shared" si="280"/>
        <v>1.0000000000000009E-2</v>
      </c>
      <c r="E2031" s="2">
        <f t="shared" si="281"/>
        <v>0</v>
      </c>
      <c r="F2031" s="2">
        <f t="shared" si="286"/>
        <v>8.2127878435214446E-3</v>
      </c>
      <c r="G2031" s="2">
        <f t="shared" si="286"/>
        <v>8.8421121865568241E-4</v>
      </c>
      <c r="H2031" s="2">
        <f t="shared" si="283"/>
        <v>9.2882646931440451</v>
      </c>
      <c r="I2031" s="2">
        <f t="shared" si="284"/>
        <v>90.280187866216295</v>
      </c>
    </row>
    <row r="2032" spans="1:9" ht="13.5" x14ac:dyDescent="0.25">
      <c r="A2032" s="3">
        <f>TITRES_STAT!B2035</f>
        <v>45261</v>
      </c>
      <c r="B2032" s="5">
        <f>TITRES_STAT!D2035</f>
        <v>0.44</v>
      </c>
      <c r="C2032" s="2">
        <f t="shared" si="279"/>
        <v>1.0000000000000009E-2</v>
      </c>
      <c r="D2032" s="2">
        <f t="shared" si="280"/>
        <v>1.0000000000000009E-2</v>
      </c>
      <c r="E2032" s="2">
        <f t="shared" si="281"/>
        <v>0</v>
      </c>
      <c r="F2032" s="2">
        <f t="shared" si="286"/>
        <v>8.340445854698484E-3</v>
      </c>
      <c r="G2032" s="2">
        <f t="shared" si="286"/>
        <v>8.2105327446599082E-4</v>
      </c>
      <c r="H2032" s="2">
        <f t="shared" si="283"/>
        <v>10.158227381923629</v>
      </c>
      <c r="I2032" s="2">
        <f t="shared" si="284"/>
        <v>91.038003028868161</v>
      </c>
    </row>
    <row r="2033" spans="1:9" ht="13.5" x14ac:dyDescent="0.25">
      <c r="A2033" s="3">
        <f>TITRES_STAT!B2036</f>
        <v>45264</v>
      </c>
      <c r="B2033" s="5">
        <f>TITRES_STAT!D2036</f>
        <v>0.45</v>
      </c>
      <c r="C2033" s="2">
        <f t="shared" si="279"/>
        <v>1.0000000000000009E-2</v>
      </c>
      <c r="D2033" s="2">
        <f t="shared" si="280"/>
        <v>1.0000000000000009E-2</v>
      </c>
      <c r="E2033" s="2">
        <f t="shared" si="281"/>
        <v>0</v>
      </c>
      <c r="F2033" s="2">
        <f t="shared" si="286"/>
        <v>8.4589854365057348E-3</v>
      </c>
      <c r="G2033" s="2">
        <f t="shared" si="286"/>
        <v>7.6240661200413431E-4</v>
      </c>
      <c r="H2033" s="2">
        <f t="shared" si="283"/>
        <v>11.09511027753241</v>
      </c>
      <c r="I2033" s="2">
        <f t="shared" si="284"/>
        <v>91.732196093676166</v>
      </c>
    </row>
    <row r="2034" spans="1:9" ht="13.5" x14ac:dyDescent="0.25">
      <c r="A2034" s="3">
        <f>TITRES_STAT!B2037</f>
        <v>45265</v>
      </c>
      <c r="B2034" s="5">
        <f>TITRES_STAT!D2037</f>
        <v>0.47</v>
      </c>
      <c r="C2034" s="2">
        <f t="shared" si="279"/>
        <v>1.9999999999999962E-2</v>
      </c>
      <c r="D2034" s="2">
        <f t="shared" si="280"/>
        <v>1.9999999999999962E-2</v>
      </c>
      <c r="E2034" s="2">
        <f t="shared" si="281"/>
        <v>0</v>
      </c>
      <c r="F2034" s="2">
        <f t="shared" si="286"/>
        <v>9.2833436196124632E-3</v>
      </c>
      <c r="G2034" s="2">
        <f t="shared" si="286"/>
        <v>7.079489968609818E-4</v>
      </c>
      <c r="H2034" s="2">
        <f t="shared" si="283"/>
        <v>13.113011898843626</v>
      </c>
      <c r="I2034" s="2">
        <f t="shared" si="284"/>
        <v>92.91434027571438</v>
      </c>
    </row>
    <row r="2035" spans="1:9" ht="13.5" x14ac:dyDescent="0.25">
      <c r="A2035" s="3">
        <f>TITRES_STAT!B2038</f>
        <v>45266</v>
      </c>
      <c r="B2035" s="5">
        <f>TITRES_STAT!D2038</f>
        <v>0.49</v>
      </c>
      <c r="C2035" s="2">
        <f t="shared" si="279"/>
        <v>2.0000000000000018E-2</v>
      </c>
      <c r="D2035" s="2">
        <f t="shared" si="280"/>
        <v>2.0000000000000018E-2</v>
      </c>
      <c r="E2035" s="2">
        <f t="shared" si="281"/>
        <v>0</v>
      </c>
      <c r="F2035" s="2">
        <f t="shared" si="286"/>
        <v>1.0048819075354432E-2</v>
      </c>
      <c r="G2035" s="2">
        <f t="shared" si="286"/>
        <v>6.5738121137091162E-4</v>
      </c>
      <c r="H2035" s="2">
        <f t="shared" si="283"/>
        <v>15.286136721794177</v>
      </c>
      <c r="I2035" s="2">
        <f t="shared" si="284"/>
        <v>93.859808393590384</v>
      </c>
    </row>
    <row r="2036" spans="1:9" ht="13.5" x14ac:dyDescent="0.25">
      <c r="A2036" s="3">
        <f>TITRES_STAT!B2039</f>
        <v>45267</v>
      </c>
      <c r="B2036" s="5">
        <f>TITRES_STAT!D2039</f>
        <v>0.51</v>
      </c>
      <c r="C2036" s="2">
        <f t="shared" si="279"/>
        <v>2.0000000000000018E-2</v>
      </c>
      <c r="D2036" s="2">
        <f t="shared" si="280"/>
        <v>2.0000000000000018E-2</v>
      </c>
      <c r="E2036" s="2">
        <f t="shared" si="281"/>
        <v>0</v>
      </c>
      <c r="F2036" s="2">
        <f t="shared" si="286"/>
        <v>1.0759617712829116E-2</v>
      </c>
      <c r="G2036" s="2">
        <f t="shared" si="286"/>
        <v>6.1042541055870362E-4</v>
      </c>
      <c r="H2036" s="2">
        <f t="shared" si="283"/>
        <v>17.626424992663999</v>
      </c>
      <c r="I2036" s="2">
        <f t="shared" si="284"/>
        <v>94.631283241986324</v>
      </c>
    </row>
    <row r="2037" spans="1:9" ht="13.5" x14ac:dyDescent="0.25">
      <c r="A2037" s="3">
        <f>TITRES_STAT!B2040</f>
        <v>45268</v>
      </c>
      <c r="B2037" s="5">
        <f>TITRES_STAT!D2040</f>
        <v>0.53</v>
      </c>
      <c r="C2037" s="2">
        <f t="shared" si="279"/>
        <v>2.0000000000000018E-2</v>
      </c>
      <c r="D2037" s="2">
        <f t="shared" si="280"/>
        <v>2.0000000000000018E-2</v>
      </c>
      <c r="E2037" s="2">
        <f t="shared" si="281"/>
        <v>0</v>
      </c>
      <c r="F2037" s="2">
        <f t="shared" si="286"/>
        <v>1.1419645019055609E-2</v>
      </c>
      <c r="G2037" s="2">
        <f t="shared" si="286"/>
        <v>5.6682359551879621E-4</v>
      </c>
      <c r="H2037" s="2">
        <f t="shared" si="283"/>
        <v>20.146735438216115</v>
      </c>
      <c r="I2037" s="2">
        <f t="shared" si="284"/>
        <v>95.271137699141903</v>
      </c>
    </row>
    <row r="2038" spans="1:9" ht="13.5" x14ac:dyDescent="0.25">
      <c r="A2038" s="3">
        <f>TITRES_STAT!B2041</f>
        <v>45271</v>
      </c>
      <c r="B2038" s="5">
        <f>TITRES_STAT!D2041</f>
        <v>0.55000000000000004</v>
      </c>
      <c r="C2038" s="2">
        <f t="shared" si="279"/>
        <v>2.0000000000000018E-2</v>
      </c>
      <c r="D2038" s="2">
        <f t="shared" si="280"/>
        <v>2.0000000000000018E-2</v>
      </c>
      <c r="E2038" s="2">
        <f t="shared" si="281"/>
        <v>0</v>
      </c>
      <c r="F2038" s="2">
        <f t="shared" si="286"/>
        <v>1.2032527517694496E-2</v>
      </c>
      <c r="G2038" s="2">
        <f t="shared" si="286"/>
        <v>5.2633619583888219E-4</v>
      </c>
      <c r="H2038" s="2">
        <f t="shared" si="283"/>
        <v>22.860915918041474</v>
      </c>
      <c r="I2038" s="2">
        <f t="shared" si="284"/>
        <v>95.809046042344548</v>
      </c>
    </row>
    <row r="2039" spans="1:9" ht="13.5" x14ac:dyDescent="0.25">
      <c r="A2039" s="3">
        <f>TITRES_STAT!B2042</f>
        <v>45272</v>
      </c>
      <c r="B2039" s="5">
        <f>TITRES_STAT!D2042</f>
        <v>0.56999999999999995</v>
      </c>
      <c r="C2039" s="2">
        <f t="shared" si="279"/>
        <v>1.9999999999999907E-2</v>
      </c>
      <c r="D2039" s="2">
        <f t="shared" si="280"/>
        <v>1.9999999999999907E-2</v>
      </c>
      <c r="E2039" s="2">
        <f t="shared" si="281"/>
        <v>0</v>
      </c>
      <c r="F2039" s="2">
        <f t="shared" si="286"/>
        <v>1.2601632695002026E-2</v>
      </c>
      <c r="G2039" s="2">
        <f t="shared" si="286"/>
        <v>4.8874075327896209E-4</v>
      </c>
      <c r="H2039" s="2">
        <f t="shared" si="283"/>
        <v>25.783879511699531</v>
      </c>
      <c r="I2039" s="2">
        <f t="shared" si="284"/>
        <v>96.266410922423745</v>
      </c>
    </row>
    <row r="2040" spans="1:9" ht="13.5" x14ac:dyDescent="0.25">
      <c r="A2040" s="3">
        <f>TITRES_STAT!B2043</f>
        <v>45273</v>
      </c>
      <c r="B2040" s="5">
        <f>TITRES_STAT!D2043</f>
        <v>0.59</v>
      </c>
      <c r="C2040" s="2">
        <f t="shared" si="279"/>
        <v>2.0000000000000018E-2</v>
      </c>
      <c r="D2040" s="2">
        <f t="shared" si="280"/>
        <v>2.0000000000000018E-2</v>
      </c>
      <c r="E2040" s="2">
        <f t="shared" si="281"/>
        <v>0</v>
      </c>
      <c r="F2040" s="2">
        <f t="shared" si="286"/>
        <v>1.3130087502501882E-2</v>
      </c>
      <c r="G2040" s="2">
        <f t="shared" si="286"/>
        <v>4.5383069947332194E-4</v>
      </c>
      <c r="H2040" s="2">
        <f t="shared" si="283"/>
        <v>28.931686458715919</v>
      </c>
      <c r="I2040" s="2">
        <f t="shared" si="284"/>
        <v>96.659058949520684</v>
      </c>
    </row>
    <row r="2041" spans="1:9" ht="13.5" x14ac:dyDescent="0.25">
      <c r="A2041" s="3">
        <f>TITRES_STAT!B2044</f>
        <v>45274</v>
      </c>
      <c r="B2041" s="5">
        <f>TITRES_STAT!D2044</f>
        <v>0.61</v>
      </c>
      <c r="C2041" s="2">
        <f t="shared" si="279"/>
        <v>2.0000000000000018E-2</v>
      </c>
      <c r="D2041" s="2">
        <f t="shared" si="280"/>
        <v>2.0000000000000018E-2</v>
      </c>
      <c r="E2041" s="2">
        <f t="shared" si="281"/>
        <v>0</v>
      </c>
      <c r="F2041" s="2">
        <f t="shared" si="286"/>
        <v>1.3620795538037463E-2</v>
      </c>
      <c r="G2041" s="2">
        <f t="shared" si="286"/>
        <v>4.2141422093951327E-4</v>
      </c>
      <c r="H2041" s="2">
        <f t="shared" si="283"/>
        <v>32.321632401656643</v>
      </c>
      <c r="I2041" s="2">
        <f t="shared" si="284"/>
        <v>96.998946546357431</v>
      </c>
    </row>
    <row r="2042" spans="1:9" ht="13.5" x14ac:dyDescent="0.25">
      <c r="A2042" s="3">
        <f>TITRES_STAT!B2045</f>
        <v>45275</v>
      </c>
      <c r="B2042" s="5">
        <f>TITRES_STAT!D2045</f>
        <v>0.63</v>
      </c>
      <c r="C2042" s="2">
        <f t="shared" si="279"/>
        <v>2.0000000000000018E-2</v>
      </c>
      <c r="D2042" s="2">
        <f t="shared" si="280"/>
        <v>2.0000000000000018E-2</v>
      </c>
      <c r="E2042" s="2">
        <f t="shared" si="281"/>
        <v>0</v>
      </c>
      <c r="F2042" s="2">
        <f t="shared" si="286"/>
        <v>1.4076452999606217E-2</v>
      </c>
      <c r="G2042" s="2">
        <f t="shared" si="286"/>
        <v>3.9131320515811945E-4</v>
      </c>
      <c r="H2042" s="2">
        <f t="shared" si="283"/>
        <v>35.97234341713127</v>
      </c>
      <c r="I2042" s="2">
        <f t="shared" si="284"/>
        <v>97.295275582838372</v>
      </c>
    </row>
    <row r="2043" spans="1:9" ht="13.5" x14ac:dyDescent="0.25">
      <c r="A2043" s="3">
        <f>TITRES_STAT!B2046</f>
        <v>45278</v>
      </c>
      <c r="B2043" s="5">
        <f>TITRES_STAT!D2046</f>
        <v>0.65</v>
      </c>
      <c r="C2043" s="2">
        <f t="shared" si="279"/>
        <v>2.0000000000000018E-2</v>
      </c>
      <c r="D2043" s="2">
        <f t="shared" si="280"/>
        <v>2.0000000000000018E-2</v>
      </c>
      <c r="E2043" s="2">
        <f t="shared" si="281"/>
        <v>0</v>
      </c>
      <c r="F2043" s="2">
        <f t="shared" si="286"/>
        <v>1.4499563499634344E-2</v>
      </c>
      <c r="G2043" s="2">
        <f t="shared" si="286"/>
        <v>3.6336226193253946E-4</v>
      </c>
      <c r="H2043" s="2">
        <f t="shared" si="283"/>
        <v>39.903878356873179</v>
      </c>
      <c r="I2043" s="2">
        <f t="shared" si="284"/>
        <v>97.555244049780995</v>
      </c>
    </row>
    <row r="2044" spans="1:9" ht="13.5" x14ac:dyDescent="0.25">
      <c r="A2044" s="3">
        <f>TITRES_STAT!B2047</f>
        <v>45279</v>
      </c>
      <c r="B2044" s="5">
        <f>TITRES_STAT!D2047</f>
        <v>0.67</v>
      </c>
      <c r="C2044" s="2">
        <f t="shared" si="279"/>
        <v>2.0000000000000018E-2</v>
      </c>
      <c r="D2044" s="2">
        <f t="shared" si="280"/>
        <v>2.0000000000000018E-2</v>
      </c>
      <c r="E2044" s="2">
        <f t="shared" si="281"/>
        <v>0</v>
      </c>
      <c r="F2044" s="2">
        <f t="shared" si="286"/>
        <v>1.4892451821089035E-2</v>
      </c>
      <c r="G2044" s="2">
        <f t="shared" si="286"/>
        <v>3.374078146516438E-4</v>
      </c>
      <c r="H2044" s="2">
        <f t="shared" si="283"/>
        <v>44.137839061210613</v>
      </c>
      <c r="I2044" s="2">
        <f t="shared" si="284"/>
        <v>97.784563858620004</v>
      </c>
    </row>
    <row r="2045" spans="1:9" ht="13.5" x14ac:dyDescent="0.25">
      <c r="A2045" s="3">
        <f>TITRES_STAT!B2048</f>
        <v>45280</v>
      </c>
      <c r="B2045" s="5">
        <f>TITRES_STAT!D2048</f>
        <v>0.7</v>
      </c>
      <c r="C2045" s="2">
        <f t="shared" si="279"/>
        <v>2.9999999999999916E-2</v>
      </c>
      <c r="D2045" s="2">
        <f t="shared" si="280"/>
        <v>2.9999999999999916E-2</v>
      </c>
      <c r="E2045" s="2">
        <f t="shared" si="281"/>
        <v>0</v>
      </c>
      <c r="F2045" s="2">
        <f t="shared" ref="F2045:G2060" si="287">((F2044*13)+D2045)/14</f>
        <v>1.5971562405296954E-2</v>
      </c>
      <c r="G2045" s="2">
        <f t="shared" si="287"/>
        <v>3.1330725646224069E-4</v>
      </c>
      <c r="H2045" s="2">
        <f t="shared" si="283"/>
        <v>50.97731404514029</v>
      </c>
      <c r="I2045" s="2">
        <f t="shared" si="284"/>
        <v>98.076083733123383</v>
      </c>
    </row>
    <row r="2046" spans="1:9" ht="13.5" x14ac:dyDescent="0.25">
      <c r="A2046" s="3">
        <f>TITRES_STAT!B2049</f>
        <v>45281</v>
      </c>
      <c r="B2046" s="5">
        <f>TITRES_STAT!D2049</f>
        <v>0.73</v>
      </c>
      <c r="C2046" s="2">
        <f t="shared" si="279"/>
        <v>3.0000000000000027E-2</v>
      </c>
      <c r="D2046" s="2">
        <f t="shared" si="280"/>
        <v>3.0000000000000027E-2</v>
      </c>
      <c r="E2046" s="2">
        <f t="shared" si="281"/>
        <v>0</v>
      </c>
      <c r="F2046" s="2">
        <f t="shared" si="287"/>
        <v>1.697359366206146E-2</v>
      </c>
      <c r="G2046" s="2">
        <f t="shared" si="287"/>
        <v>2.9092816671493778E-4</v>
      </c>
      <c r="H2046" s="2">
        <f t="shared" si="283"/>
        <v>58.342902489372285</v>
      </c>
      <c r="I2046" s="2">
        <f t="shared" si="284"/>
        <v>98.31487851444561</v>
      </c>
    </row>
    <row r="2047" spans="1:9" ht="13.5" x14ac:dyDescent="0.25">
      <c r="A2047" s="3">
        <f>TITRES_STAT!B2050</f>
        <v>45282</v>
      </c>
      <c r="B2047" s="5">
        <f>TITRES_STAT!D2050</f>
        <v>0.76</v>
      </c>
      <c r="C2047" s="2">
        <f t="shared" si="279"/>
        <v>3.0000000000000027E-2</v>
      </c>
      <c r="D2047" s="2">
        <f t="shared" si="280"/>
        <v>3.0000000000000027E-2</v>
      </c>
      <c r="E2047" s="2">
        <f t="shared" si="281"/>
        <v>0</v>
      </c>
      <c r="F2047" s="2">
        <f t="shared" si="287"/>
        <v>1.7904051257628499E-2</v>
      </c>
      <c r="G2047" s="2">
        <f t="shared" si="287"/>
        <v>2.7014758337815653E-4</v>
      </c>
      <c r="H2047" s="2">
        <f t="shared" si="283"/>
        <v>66.275074660083661</v>
      </c>
      <c r="I2047" s="2">
        <f t="shared" si="284"/>
        <v>98.513565380562369</v>
      </c>
    </row>
    <row r="2048" spans="1:9" ht="13.5" x14ac:dyDescent="0.25">
      <c r="A2048" s="3">
        <f>TITRES_STAT!B2051</f>
        <v>45285</v>
      </c>
      <c r="B2048" s="5">
        <f>TITRES_STAT!D2051</f>
        <v>0.77</v>
      </c>
      <c r="C2048" s="2">
        <f t="shared" si="279"/>
        <v>1.0000000000000009E-2</v>
      </c>
      <c r="D2048" s="2">
        <f t="shared" si="280"/>
        <v>1.0000000000000009E-2</v>
      </c>
      <c r="E2048" s="2">
        <f t="shared" si="281"/>
        <v>0</v>
      </c>
      <c r="F2048" s="2">
        <f t="shared" si="287"/>
        <v>1.7339476167797893E-2</v>
      </c>
      <c r="G2048" s="2">
        <f t="shared" si="287"/>
        <v>2.5085132742257393E-4</v>
      </c>
      <c r="H2048" s="2">
        <f t="shared" si="283"/>
        <v>69.122521080339027</v>
      </c>
      <c r="I2048" s="2">
        <f t="shared" si="284"/>
        <v>98.573924632780518</v>
      </c>
    </row>
    <row r="2049" spans="1:9" ht="13.5" x14ac:dyDescent="0.25">
      <c r="A2049" s="3">
        <f>TITRES_STAT!B2052</f>
        <v>45286</v>
      </c>
      <c r="B2049" s="5">
        <f>TITRES_STAT!D2052</f>
        <v>0.74</v>
      </c>
      <c r="C2049" s="2">
        <f t="shared" si="279"/>
        <v>-3.0000000000000027E-2</v>
      </c>
      <c r="D2049" s="2">
        <f t="shared" si="280"/>
        <v>0</v>
      </c>
      <c r="E2049" s="2">
        <f t="shared" si="281"/>
        <v>3.0000000000000027E-2</v>
      </c>
      <c r="F2049" s="2">
        <f t="shared" si="287"/>
        <v>1.6100942155812332E-2</v>
      </c>
      <c r="G2049" s="2">
        <f t="shared" si="287"/>
        <v>2.375790518320963E-3</v>
      </c>
      <c r="H2049" s="2">
        <f t="shared" si="283"/>
        <v>6.7770883129844774</v>
      </c>
      <c r="I2049" s="2">
        <f t="shared" si="284"/>
        <v>87.141717314301047</v>
      </c>
    </row>
    <row r="2050" spans="1:9" ht="13.5" x14ac:dyDescent="0.25">
      <c r="A2050" s="3">
        <f>TITRES_STAT!B2053</f>
        <v>45287</v>
      </c>
      <c r="B2050" s="5">
        <f>TITRES_STAT!D2053</f>
        <v>0.71</v>
      </c>
      <c r="C2050" s="2">
        <f t="shared" si="279"/>
        <v>-3.0000000000000027E-2</v>
      </c>
      <c r="D2050" s="2">
        <f t="shared" si="280"/>
        <v>0</v>
      </c>
      <c r="E2050" s="2">
        <f t="shared" si="281"/>
        <v>3.0000000000000027E-2</v>
      </c>
      <c r="F2050" s="2">
        <f t="shared" si="287"/>
        <v>1.4950874858968594E-2</v>
      </c>
      <c r="G2050" s="2">
        <f t="shared" si="287"/>
        <v>4.348948338440896E-3</v>
      </c>
      <c r="H2050" s="2">
        <f t="shared" si="283"/>
        <v>3.4378138564709881</v>
      </c>
      <c r="I2050" s="2">
        <f t="shared" si="284"/>
        <v>77.466382495023936</v>
      </c>
    </row>
    <row r="2051" spans="1:9" ht="13.5" x14ac:dyDescent="0.25">
      <c r="A2051" s="3">
        <f>TITRES_STAT!B2054</f>
        <v>45288</v>
      </c>
      <c r="B2051" s="5">
        <f>TITRES_STAT!D2054</f>
        <v>0.68</v>
      </c>
      <c r="C2051" s="2">
        <f t="shared" ref="C2051:C2114" si="288">B2051-B2050</f>
        <v>-2.9999999999999916E-2</v>
      </c>
      <c r="D2051" s="2">
        <f t="shared" ref="D2051:D2114" si="289">IF(C2051&gt;0,C2051,0)</f>
        <v>0</v>
      </c>
      <c r="E2051" s="2">
        <f t="shared" ref="E2051:E2114" si="290">IF(C2051&lt;0,-C2051,0)</f>
        <v>2.9999999999999916E-2</v>
      </c>
      <c r="F2051" s="2">
        <f t="shared" si="287"/>
        <v>1.3882955226185123E-2</v>
      </c>
      <c r="G2051" s="2">
        <f t="shared" si="287"/>
        <v>6.18116631426654E-3</v>
      </c>
      <c r="H2051" s="2">
        <f t="shared" si="283"/>
        <v>2.2460090087112436</v>
      </c>
      <c r="I2051" s="2">
        <f t="shared" si="284"/>
        <v>69.192938241504521</v>
      </c>
    </row>
    <row r="2052" spans="1:9" ht="13.5" x14ac:dyDescent="0.25">
      <c r="A2052" s="3">
        <f>TITRES_STAT!B2055</f>
        <v>45289</v>
      </c>
      <c r="B2052" s="5">
        <f>TITRES_STAT!D2055</f>
        <v>0.65</v>
      </c>
      <c r="C2052" s="2">
        <f t="shared" si="288"/>
        <v>-3.0000000000000027E-2</v>
      </c>
      <c r="D2052" s="2">
        <f t="shared" si="289"/>
        <v>0</v>
      </c>
      <c r="E2052" s="2">
        <f t="shared" si="290"/>
        <v>3.0000000000000027E-2</v>
      </c>
      <c r="F2052" s="2">
        <f t="shared" si="287"/>
        <v>1.2891315567171902E-2</v>
      </c>
      <c r="G2052" s="2">
        <f t="shared" si="287"/>
        <v>7.8825115775332175E-3</v>
      </c>
      <c r="H2052" s="2">
        <f t="shared" si="283"/>
        <v>1.6354324938658902</v>
      </c>
      <c r="I2052" s="2">
        <f t="shared" si="284"/>
        <v>62.055563846634151</v>
      </c>
    </row>
    <row r="2053" spans="1:9" ht="13.5" x14ac:dyDescent="0.25">
      <c r="A2053" s="3">
        <f>TITRES_STAT!B2056</f>
        <v>45293</v>
      </c>
      <c r="B2053" s="5">
        <f>TITRES_STAT!D2056</f>
        <v>0.63</v>
      </c>
      <c r="C2053" s="2">
        <f t="shared" si="288"/>
        <v>-2.0000000000000018E-2</v>
      </c>
      <c r="D2053" s="2">
        <f t="shared" si="289"/>
        <v>0</v>
      </c>
      <c r="E2053" s="2">
        <f t="shared" si="290"/>
        <v>2.0000000000000018E-2</v>
      </c>
      <c r="F2053" s="2">
        <f t="shared" si="287"/>
        <v>1.197050731237391E-2</v>
      </c>
      <c r="G2053" s="2">
        <f t="shared" si="287"/>
        <v>8.7480464648522754E-3</v>
      </c>
      <c r="H2053" s="2">
        <f t="shared" si="283"/>
        <v>1.3683634809747265</v>
      </c>
      <c r="I2053" s="2">
        <f t="shared" si="284"/>
        <v>57.776751413662275</v>
      </c>
    </row>
    <row r="2054" spans="1:9" ht="13.5" x14ac:dyDescent="0.25">
      <c r="A2054" s="3">
        <f>TITRES_STAT!B2057</f>
        <v>45294</v>
      </c>
      <c r="B2054" s="5">
        <f>TITRES_STAT!D2057</f>
        <v>0.65</v>
      </c>
      <c r="C2054" s="2">
        <f t="shared" si="288"/>
        <v>2.0000000000000018E-2</v>
      </c>
      <c r="D2054" s="2">
        <f t="shared" si="289"/>
        <v>2.0000000000000018E-2</v>
      </c>
      <c r="E2054" s="2">
        <f t="shared" si="290"/>
        <v>0</v>
      </c>
      <c r="F2054" s="2">
        <f t="shared" si="287"/>
        <v>1.2544042504347205E-2</v>
      </c>
      <c r="G2054" s="2">
        <f t="shared" si="287"/>
        <v>8.1231860030771125E-3</v>
      </c>
      <c r="H2054" s="2">
        <f t="shared" si="283"/>
        <v>1.5442269202743166</v>
      </c>
      <c r="I2054" s="2">
        <f t="shared" si="284"/>
        <v>60.695329806030792</v>
      </c>
    </row>
    <row r="2055" spans="1:9" ht="13.5" x14ac:dyDescent="0.25">
      <c r="A2055" s="3">
        <f>TITRES_STAT!B2058</f>
        <v>45295</v>
      </c>
      <c r="B2055" s="5">
        <f>TITRES_STAT!D2058</f>
        <v>0.67</v>
      </c>
      <c r="C2055" s="2">
        <f t="shared" si="288"/>
        <v>2.0000000000000018E-2</v>
      </c>
      <c r="D2055" s="2">
        <f t="shared" si="289"/>
        <v>2.0000000000000018E-2</v>
      </c>
      <c r="E2055" s="2">
        <f t="shared" si="290"/>
        <v>0</v>
      </c>
      <c r="F2055" s="2">
        <f t="shared" si="287"/>
        <v>1.3076610896893834E-2</v>
      </c>
      <c r="G2055" s="2">
        <f t="shared" si="287"/>
        <v>7.5429584314287475E-3</v>
      </c>
      <c r="H2055" s="2">
        <f t="shared" si="283"/>
        <v>1.7336183164431056</v>
      </c>
      <c r="I2055" s="2">
        <f t="shared" si="284"/>
        <v>63.418448216239376</v>
      </c>
    </row>
    <row r="2056" spans="1:9" ht="13.5" x14ac:dyDescent="0.25">
      <c r="A2056" s="3">
        <f>TITRES_STAT!B2059</f>
        <v>45296</v>
      </c>
      <c r="B2056" s="5">
        <f>TITRES_STAT!D2059</f>
        <v>0.7</v>
      </c>
      <c r="C2056" s="2">
        <f t="shared" si="288"/>
        <v>2.9999999999999916E-2</v>
      </c>
      <c r="D2056" s="2">
        <f t="shared" si="289"/>
        <v>2.9999999999999916E-2</v>
      </c>
      <c r="E2056" s="2">
        <f t="shared" si="290"/>
        <v>0</v>
      </c>
      <c r="F2056" s="2">
        <f t="shared" si="287"/>
        <v>1.4285424404258553E-2</v>
      </c>
      <c r="G2056" s="2">
        <f t="shared" si="287"/>
        <v>7.0041756863266939E-3</v>
      </c>
      <c r="H2056" s="2">
        <f t="shared" si="283"/>
        <v>2.0395582641003793</v>
      </c>
      <c r="I2056" s="2">
        <f t="shared" si="284"/>
        <v>67.100482599369712</v>
      </c>
    </row>
    <row r="2057" spans="1:9" ht="13.5" x14ac:dyDescent="0.25">
      <c r="A2057" s="3">
        <f>TITRES_STAT!B2060</f>
        <v>45299</v>
      </c>
      <c r="B2057" s="5">
        <f>TITRES_STAT!D2060</f>
        <v>0.69</v>
      </c>
      <c r="C2057" s="2">
        <f t="shared" si="288"/>
        <v>-1.0000000000000009E-2</v>
      </c>
      <c r="D2057" s="2">
        <f t="shared" si="289"/>
        <v>0</v>
      </c>
      <c r="E2057" s="2">
        <f t="shared" si="290"/>
        <v>1.0000000000000009E-2</v>
      </c>
      <c r="F2057" s="2">
        <f t="shared" si="287"/>
        <v>1.3265036946811514E-2</v>
      </c>
      <c r="G2057" s="2">
        <f t="shared" si="287"/>
        <v>7.2181631373033584E-3</v>
      </c>
      <c r="H2057" s="2">
        <f t="shared" si="283"/>
        <v>1.8377302777015392</v>
      </c>
      <c r="I2057" s="2">
        <f t="shared" si="284"/>
        <v>64.76056911194658</v>
      </c>
    </row>
    <row r="2058" spans="1:9" ht="13.5" x14ac:dyDescent="0.25">
      <c r="A2058" s="3">
        <f>TITRES_STAT!B2061</f>
        <v>45300</v>
      </c>
      <c r="B2058" s="5">
        <f>TITRES_STAT!D2061</f>
        <v>0.66</v>
      </c>
      <c r="C2058" s="2">
        <f t="shared" si="288"/>
        <v>-2.9999999999999916E-2</v>
      </c>
      <c r="D2058" s="2">
        <f t="shared" si="289"/>
        <v>0</v>
      </c>
      <c r="E2058" s="2">
        <f t="shared" si="290"/>
        <v>2.9999999999999916E-2</v>
      </c>
      <c r="F2058" s="2">
        <f t="shared" si="287"/>
        <v>1.2317534307753548E-2</v>
      </c>
      <c r="G2058" s="2">
        <f t="shared" si="287"/>
        <v>8.8454371989245412E-3</v>
      </c>
      <c r="H2058" s="2">
        <f t="shared" si="283"/>
        <v>1.3925297337763198</v>
      </c>
      <c r="I2058" s="2">
        <f t="shared" si="284"/>
        <v>58.203236269853143</v>
      </c>
    </row>
    <row r="2059" spans="1:9" ht="13.5" x14ac:dyDescent="0.25">
      <c r="A2059" s="3">
        <f>TITRES_STAT!B2062</f>
        <v>45301</v>
      </c>
      <c r="B2059" s="5">
        <f>TITRES_STAT!D2062</f>
        <v>0.64</v>
      </c>
      <c r="C2059" s="2">
        <f t="shared" si="288"/>
        <v>-2.0000000000000018E-2</v>
      </c>
      <c r="D2059" s="2">
        <f t="shared" si="289"/>
        <v>0</v>
      </c>
      <c r="E2059" s="2">
        <f t="shared" si="290"/>
        <v>2.0000000000000018E-2</v>
      </c>
      <c r="F2059" s="2">
        <f t="shared" si="287"/>
        <v>1.1437710428628295E-2</v>
      </c>
      <c r="G2059" s="2">
        <f t="shared" si="287"/>
        <v>9.6421916847156484E-3</v>
      </c>
      <c r="H2059" s="2">
        <f t="shared" si="283"/>
        <v>1.1862147945843908</v>
      </c>
      <c r="I2059" s="2">
        <f t="shared" si="284"/>
        <v>54.258840326341108</v>
      </c>
    </row>
    <row r="2060" spans="1:9" ht="13.5" x14ac:dyDescent="0.25">
      <c r="A2060" s="3">
        <f>TITRES_STAT!B2063</f>
        <v>45302</v>
      </c>
      <c r="B2060" s="5">
        <f>TITRES_STAT!D2063</f>
        <v>0.62</v>
      </c>
      <c r="C2060" s="2">
        <f t="shared" si="288"/>
        <v>-2.0000000000000018E-2</v>
      </c>
      <c r="D2060" s="2">
        <f t="shared" si="289"/>
        <v>0</v>
      </c>
      <c r="E2060" s="2">
        <f t="shared" si="290"/>
        <v>2.0000000000000018E-2</v>
      </c>
      <c r="F2060" s="2">
        <f t="shared" si="287"/>
        <v>1.0620731112297702E-2</v>
      </c>
      <c r="G2060" s="2">
        <f t="shared" si="287"/>
        <v>1.0382035135807389E-2</v>
      </c>
      <c r="H2060" s="2">
        <f t="shared" si="283"/>
        <v>1.0229912510762997</v>
      </c>
      <c r="I2060" s="2">
        <f t="shared" si="284"/>
        <v>50.568248900336748</v>
      </c>
    </row>
    <row r="2061" spans="1:9" ht="13.5" x14ac:dyDescent="0.25">
      <c r="A2061" s="3">
        <f>TITRES_STAT!B2064</f>
        <v>45303</v>
      </c>
      <c r="B2061" s="5">
        <f>TITRES_STAT!D2064</f>
        <v>0.6</v>
      </c>
      <c r="C2061" s="2">
        <f t="shared" si="288"/>
        <v>-2.0000000000000018E-2</v>
      </c>
      <c r="D2061" s="2">
        <f t="shared" si="289"/>
        <v>0</v>
      </c>
      <c r="E2061" s="2">
        <f t="shared" si="290"/>
        <v>2.0000000000000018E-2</v>
      </c>
      <c r="F2061" s="2">
        <f t="shared" ref="F2061:G2076" si="291">((F2060*13)+D2061)/14</f>
        <v>9.8621074614192953E-3</v>
      </c>
      <c r="G2061" s="2">
        <f t="shared" si="291"/>
        <v>1.1069032626106864E-2</v>
      </c>
      <c r="H2061" s="2">
        <f t="shared" si="283"/>
        <v>0.89096380817949927</v>
      </c>
      <c r="I2061" s="2">
        <f t="shared" si="284"/>
        <v>47.116914894170449</v>
      </c>
    </row>
    <row r="2062" spans="1:9" ht="13.5" x14ac:dyDescent="0.25">
      <c r="A2062" s="3">
        <f>TITRES_STAT!B2065</f>
        <v>45306</v>
      </c>
      <c r="B2062" s="5">
        <f>TITRES_STAT!D2065</f>
        <v>0.57999999999999996</v>
      </c>
      <c r="C2062" s="2">
        <f t="shared" si="288"/>
        <v>-2.0000000000000018E-2</v>
      </c>
      <c r="D2062" s="2">
        <f t="shared" si="289"/>
        <v>0</v>
      </c>
      <c r="E2062" s="2">
        <f t="shared" si="290"/>
        <v>2.0000000000000018E-2</v>
      </c>
      <c r="F2062" s="2">
        <f t="shared" si="291"/>
        <v>9.1576712141750605E-3</v>
      </c>
      <c r="G2062" s="2">
        <f t="shared" si="291"/>
        <v>1.1706958867099231E-2</v>
      </c>
      <c r="H2062" s="2">
        <f t="shared" si="283"/>
        <v>0.78224168361190827</v>
      </c>
      <c r="I2062" s="2">
        <f t="shared" si="284"/>
        <v>43.890887010711687</v>
      </c>
    </row>
    <row r="2063" spans="1:9" ht="13.5" x14ac:dyDescent="0.25">
      <c r="A2063" s="3">
        <f>TITRES_STAT!B2066</f>
        <v>45307</v>
      </c>
      <c r="B2063" s="5">
        <f>TITRES_STAT!D2066</f>
        <v>0.56000000000000005</v>
      </c>
      <c r="C2063" s="2">
        <f t="shared" si="288"/>
        <v>-1.9999999999999907E-2</v>
      </c>
      <c r="D2063" s="2">
        <f t="shared" si="289"/>
        <v>0</v>
      </c>
      <c r="E2063" s="2">
        <f t="shared" si="290"/>
        <v>1.9999999999999907E-2</v>
      </c>
      <c r="F2063" s="2">
        <f t="shared" si="291"/>
        <v>8.5035518417339844E-3</v>
      </c>
      <c r="G2063" s="2">
        <f t="shared" si="291"/>
        <v>1.2299318948020707E-2</v>
      </c>
      <c r="H2063" s="2">
        <f t="shared" si="283"/>
        <v>0.69138396017467585</v>
      </c>
      <c r="I2063" s="2">
        <f t="shared" si="284"/>
        <v>40.876819010585507</v>
      </c>
    </row>
    <row r="2064" spans="1:9" ht="13.5" x14ac:dyDescent="0.25">
      <c r="A2064" s="3">
        <f>TITRES_STAT!B2067</f>
        <v>45308</v>
      </c>
      <c r="B2064" s="5">
        <f>TITRES_STAT!D2067</f>
        <v>0.54</v>
      </c>
      <c r="C2064" s="2">
        <f t="shared" si="288"/>
        <v>-2.0000000000000018E-2</v>
      </c>
      <c r="D2064" s="2">
        <f t="shared" si="289"/>
        <v>0</v>
      </c>
      <c r="E2064" s="2">
        <f t="shared" si="290"/>
        <v>2.0000000000000018E-2</v>
      </c>
      <c r="F2064" s="2">
        <f t="shared" si="291"/>
        <v>7.8961552816101278E-3</v>
      </c>
      <c r="G2064" s="2">
        <f t="shared" si="291"/>
        <v>1.2849367594590658E-2</v>
      </c>
      <c r="H2064" s="2">
        <f t="shared" si="283"/>
        <v>0.6145170354480527</v>
      </c>
      <c r="I2064" s="2">
        <f t="shared" si="284"/>
        <v>38.061972834960827</v>
      </c>
    </row>
    <row r="2065" spans="1:9" ht="13.5" x14ac:dyDescent="0.25">
      <c r="A2065" s="3">
        <f>TITRES_STAT!B2068</f>
        <v>45309</v>
      </c>
      <c r="B2065" s="5">
        <f>TITRES_STAT!D2068</f>
        <v>0.53</v>
      </c>
      <c r="C2065" s="2">
        <f t="shared" si="288"/>
        <v>-1.0000000000000009E-2</v>
      </c>
      <c r="D2065" s="2">
        <f t="shared" si="289"/>
        <v>0</v>
      </c>
      <c r="E2065" s="2">
        <f t="shared" si="290"/>
        <v>1.0000000000000009E-2</v>
      </c>
      <c r="F2065" s="2">
        <f t="shared" si="291"/>
        <v>7.3321441900665472E-3</v>
      </c>
      <c r="G2065" s="2">
        <f t="shared" si="291"/>
        <v>1.2645841337834184E-2</v>
      </c>
      <c r="H2065" s="2">
        <f t="shared" ref="H2065:H2128" si="292">F2065/G2065</f>
        <v>0.57980675181571606</v>
      </c>
      <c r="I2065" s="2">
        <f t="shared" ref="I2065:I2128" si="293">IF(G2065=0,100,100-(100/(1+H2065)))</f>
        <v>36.70111873805628</v>
      </c>
    </row>
    <row r="2066" spans="1:9" ht="13.5" x14ac:dyDescent="0.25">
      <c r="A2066" s="3">
        <f>TITRES_STAT!B2069</f>
        <v>45310</v>
      </c>
      <c r="B2066" s="5">
        <f>TITRES_STAT!D2069</f>
        <v>0.51</v>
      </c>
      <c r="C2066" s="2">
        <f t="shared" si="288"/>
        <v>-2.0000000000000018E-2</v>
      </c>
      <c r="D2066" s="2">
        <f t="shared" si="289"/>
        <v>0</v>
      </c>
      <c r="E2066" s="2">
        <f t="shared" si="290"/>
        <v>2.0000000000000018E-2</v>
      </c>
      <c r="F2066" s="2">
        <f t="shared" si="291"/>
        <v>6.8084196050617937E-3</v>
      </c>
      <c r="G2066" s="2">
        <f t="shared" si="291"/>
        <v>1.3171138385131743E-2</v>
      </c>
      <c r="H2066" s="2">
        <f t="shared" si="292"/>
        <v>0.51691960147860017</v>
      </c>
      <c r="I2066" s="2">
        <f t="shared" si="293"/>
        <v>34.076928070198221</v>
      </c>
    </row>
    <row r="2067" spans="1:9" ht="13.5" x14ac:dyDescent="0.25">
      <c r="A2067" s="3">
        <f>TITRES_STAT!B2070</f>
        <v>45313</v>
      </c>
      <c r="B2067" s="5">
        <f>TITRES_STAT!D2070</f>
        <v>0.49</v>
      </c>
      <c r="C2067" s="2">
        <f t="shared" si="288"/>
        <v>-2.0000000000000018E-2</v>
      </c>
      <c r="D2067" s="2">
        <f t="shared" si="289"/>
        <v>0</v>
      </c>
      <c r="E2067" s="2">
        <f t="shared" si="290"/>
        <v>2.0000000000000018E-2</v>
      </c>
      <c r="F2067" s="2">
        <f t="shared" si="291"/>
        <v>6.3221039189859515E-3</v>
      </c>
      <c r="G2067" s="2">
        <f t="shared" si="291"/>
        <v>1.3658914214765191E-2</v>
      </c>
      <c r="H2067" s="2">
        <f t="shared" si="292"/>
        <v>0.46285552567215049</v>
      </c>
      <c r="I2067" s="2">
        <f t="shared" si="293"/>
        <v>31.640549428794642</v>
      </c>
    </row>
    <row r="2068" spans="1:9" ht="13.5" x14ac:dyDescent="0.25">
      <c r="A2068" s="3">
        <f>TITRES_STAT!B2071</f>
        <v>45314</v>
      </c>
      <c r="B2068" s="5">
        <f>TITRES_STAT!D2071</f>
        <v>0.47</v>
      </c>
      <c r="C2068" s="2">
        <f t="shared" si="288"/>
        <v>-2.0000000000000018E-2</v>
      </c>
      <c r="D2068" s="2">
        <f t="shared" si="289"/>
        <v>0</v>
      </c>
      <c r="E2068" s="2">
        <f t="shared" si="290"/>
        <v>2.0000000000000018E-2</v>
      </c>
      <c r="F2068" s="2">
        <f t="shared" si="291"/>
        <v>5.870525067629812E-3</v>
      </c>
      <c r="G2068" s="2">
        <f t="shared" si="291"/>
        <v>1.4111848913710536E-2</v>
      </c>
      <c r="H2068" s="2">
        <f t="shared" si="292"/>
        <v>0.41599971084768583</v>
      </c>
      <c r="I2068" s="2">
        <f t="shared" si="293"/>
        <v>29.378516652284361</v>
      </c>
    </row>
    <row r="2069" spans="1:9" ht="13.5" x14ac:dyDescent="0.25">
      <c r="A2069" s="3">
        <f>TITRES_STAT!B2072</f>
        <v>45315</v>
      </c>
      <c r="B2069" s="5">
        <f>TITRES_STAT!D2072</f>
        <v>0.45</v>
      </c>
      <c r="C2069" s="2">
        <f t="shared" si="288"/>
        <v>-1.9999999999999962E-2</v>
      </c>
      <c r="D2069" s="2">
        <f t="shared" si="289"/>
        <v>0</v>
      </c>
      <c r="E2069" s="2">
        <f t="shared" si="290"/>
        <v>1.9999999999999962E-2</v>
      </c>
      <c r="F2069" s="2">
        <f t="shared" si="291"/>
        <v>5.4512018485133968E-3</v>
      </c>
      <c r="G2069" s="2">
        <f t="shared" si="291"/>
        <v>1.4532431134159781E-2</v>
      </c>
      <c r="H2069" s="2">
        <f t="shared" si="292"/>
        <v>0.37510598179955307</v>
      </c>
      <c r="I2069" s="2">
        <f t="shared" si="293"/>
        <v>27.278332489592188</v>
      </c>
    </row>
    <row r="2070" spans="1:9" ht="13.5" x14ac:dyDescent="0.25">
      <c r="A2070" s="3">
        <f>TITRES_STAT!B2073</f>
        <v>45316</v>
      </c>
      <c r="B2070" s="5">
        <f>TITRES_STAT!D2073</f>
        <v>0.47</v>
      </c>
      <c r="C2070" s="2">
        <f t="shared" si="288"/>
        <v>1.9999999999999962E-2</v>
      </c>
      <c r="D2070" s="2">
        <f t="shared" si="289"/>
        <v>1.9999999999999962E-2</v>
      </c>
      <c r="E2070" s="2">
        <f t="shared" si="290"/>
        <v>0</v>
      </c>
      <c r="F2070" s="2">
        <f t="shared" si="291"/>
        <v>6.4904017164767232E-3</v>
      </c>
      <c r="G2070" s="2">
        <f t="shared" si="291"/>
        <v>1.3494400338862653E-2</v>
      </c>
      <c r="H2070" s="2">
        <f t="shared" si="292"/>
        <v>0.48096999892503212</v>
      </c>
      <c r="I2070" s="2">
        <f t="shared" si="293"/>
        <v>32.476687527373684</v>
      </c>
    </row>
    <row r="2071" spans="1:9" ht="13.5" x14ac:dyDescent="0.25">
      <c r="A2071" s="3">
        <f>TITRES_STAT!B2074</f>
        <v>45317</v>
      </c>
      <c r="B2071" s="5">
        <f>TITRES_STAT!D2074</f>
        <v>0.49</v>
      </c>
      <c r="C2071" s="2">
        <f t="shared" si="288"/>
        <v>2.0000000000000018E-2</v>
      </c>
      <c r="D2071" s="2">
        <f t="shared" si="289"/>
        <v>2.0000000000000018E-2</v>
      </c>
      <c r="E2071" s="2">
        <f t="shared" si="290"/>
        <v>0</v>
      </c>
      <c r="F2071" s="2">
        <f t="shared" si="291"/>
        <v>7.4553730224426731E-3</v>
      </c>
      <c r="G2071" s="2">
        <f t="shared" si="291"/>
        <v>1.2530514600372465E-2</v>
      </c>
      <c r="H2071" s="2">
        <f t="shared" si="292"/>
        <v>0.59497740198324056</v>
      </c>
      <c r="I2071" s="2">
        <f t="shared" si="293"/>
        <v>37.303186944431225</v>
      </c>
    </row>
    <row r="2072" spans="1:9" ht="13.5" x14ac:dyDescent="0.25">
      <c r="A2072" s="3">
        <f>TITRES_STAT!B2075</f>
        <v>45320</v>
      </c>
      <c r="B2072" s="5">
        <f>TITRES_STAT!D2075</f>
        <v>0.51</v>
      </c>
      <c r="C2072" s="2">
        <f t="shared" si="288"/>
        <v>2.0000000000000018E-2</v>
      </c>
      <c r="D2072" s="2">
        <f t="shared" si="289"/>
        <v>2.0000000000000018E-2</v>
      </c>
      <c r="E2072" s="2">
        <f t="shared" si="290"/>
        <v>0</v>
      </c>
      <c r="F2072" s="2">
        <f t="shared" si="291"/>
        <v>8.3514178065539121E-3</v>
      </c>
      <c r="G2072" s="2">
        <f t="shared" si="291"/>
        <v>1.1635477843203002E-2</v>
      </c>
      <c r="H2072" s="2">
        <f t="shared" si="292"/>
        <v>0.71775460527669588</v>
      </c>
      <c r="I2072" s="2">
        <f t="shared" si="293"/>
        <v>41.784466947249427</v>
      </c>
    </row>
    <row r="2073" spans="1:9" ht="13.5" x14ac:dyDescent="0.25">
      <c r="A2073" s="3">
        <f>TITRES_STAT!B2076</f>
        <v>45321</v>
      </c>
      <c r="B2073" s="5">
        <f>TITRES_STAT!D2076</f>
        <v>0.49</v>
      </c>
      <c r="C2073" s="2">
        <f t="shared" si="288"/>
        <v>-2.0000000000000018E-2</v>
      </c>
      <c r="D2073" s="2">
        <f t="shared" si="289"/>
        <v>0</v>
      </c>
      <c r="E2073" s="2">
        <f t="shared" si="290"/>
        <v>2.0000000000000018E-2</v>
      </c>
      <c r="F2073" s="2">
        <f t="shared" si="291"/>
        <v>7.7548879632286325E-3</v>
      </c>
      <c r="G2073" s="2">
        <f t="shared" si="291"/>
        <v>1.2232943711545647E-2</v>
      </c>
      <c r="H2073" s="2">
        <f t="shared" si="292"/>
        <v>0.63393473771235009</v>
      </c>
      <c r="I2073" s="2">
        <f t="shared" si="293"/>
        <v>38.798045177735403</v>
      </c>
    </row>
    <row r="2074" spans="1:9" ht="13.5" x14ac:dyDescent="0.25">
      <c r="A2074" s="3">
        <f>TITRES_STAT!B2077</f>
        <v>45322</v>
      </c>
      <c r="B2074" s="5">
        <f>TITRES_STAT!D2077</f>
        <v>0.51</v>
      </c>
      <c r="C2074" s="2">
        <f t="shared" si="288"/>
        <v>2.0000000000000018E-2</v>
      </c>
      <c r="D2074" s="2">
        <f t="shared" si="289"/>
        <v>2.0000000000000018E-2</v>
      </c>
      <c r="E2074" s="2">
        <f t="shared" si="290"/>
        <v>0</v>
      </c>
      <c r="F2074" s="2">
        <f t="shared" si="291"/>
        <v>8.6295388229980178E-3</v>
      </c>
      <c r="G2074" s="2">
        <f t="shared" si="291"/>
        <v>1.1359162017863815E-2</v>
      </c>
      <c r="H2074" s="2">
        <f t="shared" si="292"/>
        <v>0.75969854197227782</v>
      </c>
      <c r="I2074" s="2">
        <f t="shared" si="293"/>
        <v>43.172084527660317</v>
      </c>
    </row>
    <row r="2075" spans="1:9" ht="13.5" x14ac:dyDescent="0.25">
      <c r="A2075" s="3">
        <f>TITRES_STAT!B2078</f>
        <v>45323</v>
      </c>
      <c r="B2075" s="5">
        <f>TITRES_STAT!D2078</f>
        <v>0.49</v>
      </c>
      <c r="C2075" s="2">
        <f t="shared" si="288"/>
        <v>-2.0000000000000018E-2</v>
      </c>
      <c r="D2075" s="2">
        <f t="shared" si="289"/>
        <v>0</v>
      </c>
      <c r="E2075" s="2">
        <f t="shared" si="290"/>
        <v>2.0000000000000018E-2</v>
      </c>
      <c r="F2075" s="2">
        <f t="shared" si="291"/>
        <v>8.0131431927838743E-3</v>
      </c>
      <c r="G2075" s="2">
        <f t="shared" si="291"/>
        <v>1.1976364730873544E-2</v>
      </c>
      <c r="H2075" s="2">
        <f t="shared" si="292"/>
        <v>0.66907975607381187</v>
      </c>
      <c r="I2075" s="2">
        <f t="shared" si="293"/>
        <v>40.086745623689843</v>
      </c>
    </row>
    <row r="2076" spans="1:9" ht="13.5" x14ac:dyDescent="0.25">
      <c r="A2076" s="3">
        <f>TITRES_STAT!B2079</f>
        <v>45324</v>
      </c>
      <c r="B2076" s="5">
        <f>TITRES_STAT!D2079</f>
        <v>0.49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7.4407758218707409E-3</v>
      </c>
      <c r="G2076" s="2">
        <f t="shared" si="291"/>
        <v>1.1120910107239718E-2</v>
      </c>
      <c r="H2076" s="2">
        <f t="shared" si="292"/>
        <v>0.66907975607381198</v>
      </c>
      <c r="I2076" s="2">
        <f t="shared" si="293"/>
        <v>40.086745623689843</v>
      </c>
    </row>
    <row r="2077" spans="1:9" ht="13.5" x14ac:dyDescent="0.25">
      <c r="A2077" s="3">
        <f>TITRES_STAT!B2080</f>
        <v>45327</v>
      </c>
      <c r="B2077" s="5">
        <f>TITRES_STAT!D2080</f>
        <v>0.49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6.9092918345942597E-3</v>
      </c>
      <c r="G2077" s="2">
        <f t="shared" si="294"/>
        <v>1.0326559385294023E-2</v>
      </c>
      <c r="H2077" s="2">
        <f t="shared" si="292"/>
        <v>0.66907975607381209</v>
      </c>
      <c r="I2077" s="2">
        <f t="shared" si="293"/>
        <v>40.086745623689843</v>
      </c>
    </row>
    <row r="2078" spans="1:9" ht="13.5" x14ac:dyDescent="0.25">
      <c r="A2078" s="3">
        <f>TITRES_STAT!B2081</f>
        <v>45328</v>
      </c>
      <c r="B2078" s="5">
        <f>TITRES_STAT!D2081</f>
        <v>0.51</v>
      </c>
      <c r="C2078" s="2">
        <f t="shared" si="288"/>
        <v>2.0000000000000018E-2</v>
      </c>
      <c r="D2078" s="2">
        <f t="shared" si="289"/>
        <v>2.0000000000000018E-2</v>
      </c>
      <c r="E2078" s="2">
        <f t="shared" si="290"/>
        <v>0</v>
      </c>
      <c r="F2078" s="2">
        <f t="shared" si="294"/>
        <v>7.8443424178375291E-3</v>
      </c>
      <c r="G2078" s="2">
        <f t="shared" si="294"/>
        <v>9.5889480006301642E-3</v>
      </c>
      <c r="H2078" s="2">
        <f t="shared" si="292"/>
        <v>0.81806079429380751</v>
      </c>
      <c r="I2078" s="2">
        <f t="shared" si="293"/>
        <v>44.99633878368563</v>
      </c>
    </row>
    <row r="2079" spans="1:9" ht="13.5" x14ac:dyDescent="0.25">
      <c r="A2079" s="3">
        <f>TITRES_STAT!B2082</f>
        <v>45329</v>
      </c>
      <c r="B2079" s="5">
        <f>TITRES_STAT!D2082</f>
        <v>0.5</v>
      </c>
      <c r="C2079" s="2">
        <f t="shared" si="288"/>
        <v>-1.0000000000000009E-2</v>
      </c>
      <c r="D2079" s="2">
        <f t="shared" si="289"/>
        <v>0</v>
      </c>
      <c r="E2079" s="2">
        <f t="shared" si="290"/>
        <v>1.0000000000000009E-2</v>
      </c>
      <c r="F2079" s="2">
        <f t="shared" si="294"/>
        <v>7.2840322451348484E-3</v>
      </c>
      <c r="G2079" s="2">
        <f t="shared" si="294"/>
        <v>9.6183088577280109E-3</v>
      </c>
      <c r="H2079" s="2">
        <f t="shared" si="292"/>
        <v>0.75730903975727037</v>
      </c>
      <c r="I2079" s="2">
        <f t="shared" si="293"/>
        <v>43.094812729232544</v>
      </c>
    </row>
    <row r="2080" spans="1:9" ht="13.5" x14ac:dyDescent="0.25">
      <c r="A2080" s="3">
        <f>TITRES_STAT!B2083</f>
        <v>45330</v>
      </c>
      <c r="B2080" s="5">
        <f>TITRES_STAT!D2083</f>
        <v>0.5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6.7637442276252168E-3</v>
      </c>
      <c r="G2080" s="2">
        <f t="shared" si="294"/>
        <v>8.9312867964617248E-3</v>
      </c>
      <c r="H2080" s="2">
        <f t="shared" si="292"/>
        <v>0.75730903975727037</v>
      </c>
      <c r="I2080" s="2">
        <f t="shared" si="293"/>
        <v>43.094812729232544</v>
      </c>
    </row>
    <row r="2081" spans="1:9" ht="13.5" x14ac:dyDescent="0.25">
      <c r="A2081" s="3">
        <f>TITRES_STAT!B2084</f>
        <v>45331</v>
      </c>
      <c r="B2081" s="5">
        <f>TITRES_STAT!D2084</f>
        <v>0.48</v>
      </c>
      <c r="C2081" s="2">
        <f t="shared" si="288"/>
        <v>-2.0000000000000018E-2</v>
      </c>
      <c r="D2081" s="2">
        <f t="shared" si="289"/>
        <v>0</v>
      </c>
      <c r="E2081" s="2">
        <f t="shared" si="290"/>
        <v>2.0000000000000018E-2</v>
      </c>
      <c r="F2081" s="2">
        <f t="shared" si="294"/>
        <v>6.2806196399377012E-3</v>
      </c>
      <c r="G2081" s="2">
        <f t="shared" si="294"/>
        <v>9.7219091681430315E-3</v>
      </c>
      <c r="H2081" s="2">
        <f t="shared" si="292"/>
        <v>0.64602739352041838</v>
      </c>
      <c r="I2081" s="2">
        <f t="shared" si="293"/>
        <v>39.247669635602854</v>
      </c>
    </row>
    <row r="2082" spans="1:9" ht="13.5" x14ac:dyDescent="0.25">
      <c r="A2082" s="3">
        <f>TITRES_STAT!B2085</f>
        <v>45334</v>
      </c>
      <c r="B2082" s="5">
        <f>TITRES_STAT!D2085</f>
        <v>0.46</v>
      </c>
      <c r="C2082" s="2">
        <f t="shared" si="288"/>
        <v>-1.9999999999999962E-2</v>
      </c>
      <c r="D2082" s="2">
        <f t="shared" si="289"/>
        <v>0</v>
      </c>
      <c r="E2082" s="2">
        <f t="shared" si="290"/>
        <v>1.9999999999999962E-2</v>
      </c>
      <c r="F2082" s="2">
        <f t="shared" si="294"/>
        <v>5.8320039513707223E-3</v>
      </c>
      <c r="G2082" s="2">
        <f t="shared" si="294"/>
        <v>1.0456058513275671E-2</v>
      </c>
      <c r="H2082" s="2">
        <f t="shared" si="292"/>
        <v>0.55776313263416066</v>
      </c>
      <c r="I2082" s="2">
        <f t="shared" si="293"/>
        <v>35.805387927687647</v>
      </c>
    </row>
    <row r="2083" spans="1:9" ht="13.5" x14ac:dyDescent="0.25">
      <c r="A2083" s="3">
        <f>TITRES_STAT!B2086</f>
        <v>45335</v>
      </c>
      <c r="B2083" s="5">
        <f>TITRES_STAT!D2086</f>
        <v>0.45</v>
      </c>
      <c r="C2083" s="2">
        <f t="shared" si="288"/>
        <v>-1.0000000000000009E-2</v>
      </c>
      <c r="D2083" s="2">
        <f t="shared" si="289"/>
        <v>0</v>
      </c>
      <c r="E2083" s="2">
        <f t="shared" si="290"/>
        <v>1.0000000000000009E-2</v>
      </c>
      <c r="F2083" s="2">
        <f t="shared" si="294"/>
        <v>5.4154322405585284E-3</v>
      </c>
      <c r="G2083" s="2">
        <f t="shared" si="294"/>
        <v>1.0423482905184552E-2</v>
      </c>
      <c r="H2083" s="2">
        <f t="shared" si="292"/>
        <v>0.51954152847172974</v>
      </c>
      <c r="I2083" s="2">
        <f t="shared" si="293"/>
        <v>34.190676512425142</v>
      </c>
    </row>
    <row r="2084" spans="1:9" ht="13.5" x14ac:dyDescent="0.25">
      <c r="A2084" s="3">
        <f>TITRES_STAT!B2087</f>
        <v>45336</v>
      </c>
      <c r="B2084" s="5">
        <f>TITRES_STAT!D2087</f>
        <v>0.45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5.0286156519472047E-3</v>
      </c>
      <c r="G2084" s="2">
        <f t="shared" si="294"/>
        <v>9.6789484119570845E-3</v>
      </c>
      <c r="H2084" s="2">
        <f t="shared" si="292"/>
        <v>0.51954152847172974</v>
      </c>
      <c r="I2084" s="2">
        <f t="shared" si="293"/>
        <v>34.190676512425142</v>
      </c>
    </row>
    <row r="2085" spans="1:9" ht="13.5" x14ac:dyDescent="0.25">
      <c r="A2085" s="3">
        <f>TITRES_STAT!B2088</f>
        <v>45337</v>
      </c>
      <c r="B2085" s="5">
        <f>TITRES_STAT!D2088</f>
        <v>0.44</v>
      </c>
      <c r="C2085" s="2">
        <f t="shared" si="288"/>
        <v>-1.0000000000000009E-2</v>
      </c>
      <c r="D2085" s="2">
        <f t="shared" si="289"/>
        <v>0</v>
      </c>
      <c r="E2085" s="2">
        <f t="shared" si="290"/>
        <v>1.0000000000000009E-2</v>
      </c>
      <c r="F2085" s="2">
        <f t="shared" si="294"/>
        <v>4.6694288196652617E-3</v>
      </c>
      <c r="G2085" s="2">
        <f t="shared" si="294"/>
        <v>9.7018806682458662E-3</v>
      </c>
      <c r="H2085" s="2">
        <f t="shared" si="292"/>
        <v>0.48129110008003334</v>
      </c>
      <c r="I2085" s="2">
        <f t="shared" si="293"/>
        <v>32.491324632547204</v>
      </c>
    </row>
    <row r="2086" spans="1:9" ht="13.5" x14ac:dyDescent="0.25">
      <c r="A2086" s="3">
        <f>TITRES_STAT!B2089</f>
        <v>45338</v>
      </c>
      <c r="B2086" s="5">
        <f>TITRES_STAT!D2089</f>
        <v>0.45</v>
      </c>
      <c r="C2086" s="2">
        <f t="shared" si="288"/>
        <v>1.0000000000000009E-2</v>
      </c>
      <c r="D2086" s="2">
        <f t="shared" si="289"/>
        <v>1.0000000000000009E-2</v>
      </c>
      <c r="E2086" s="2">
        <f t="shared" si="290"/>
        <v>0</v>
      </c>
      <c r="F2086" s="2">
        <f t="shared" si="294"/>
        <v>5.0501839039748869E-3</v>
      </c>
      <c r="G2086" s="2">
        <f t="shared" si="294"/>
        <v>9.0088891919425911E-3</v>
      </c>
      <c r="H2086" s="2">
        <f t="shared" si="292"/>
        <v>0.56057786885554017</v>
      </c>
      <c r="I2086" s="2">
        <f t="shared" si="293"/>
        <v>35.921172537621828</v>
      </c>
    </row>
    <row r="2087" spans="1:9" ht="13.5" x14ac:dyDescent="0.25">
      <c r="A2087" s="3">
        <f>TITRES_STAT!B2090</f>
        <v>45341</v>
      </c>
      <c r="B2087" s="5">
        <f>TITRES_STAT!D2090</f>
        <v>0.47</v>
      </c>
      <c r="C2087" s="2">
        <f t="shared" si="288"/>
        <v>1.9999999999999962E-2</v>
      </c>
      <c r="D2087" s="2">
        <f t="shared" si="289"/>
        <v>1.9999999999999962E-2</v>
      </c>
      <c r="E2087" s="2">
        <f t="shared" si="290"/>
        <v>0</v>
      </c>
      <c r="F2087" s="2">
        <f t="shared" si="294"/>
        <v>6.1180279108338214E-3</v>
      </c>
      <c r="G2087" s="2">
        <f t="shared" si="294"/>
        <v>8.365397106803835E-3</v>
      </c>
      <c r="H2087" s="2">
        <f t="shared" si="292"/>
        <v>0.73134937083355445</v>
      </c>
      <c r="I2087" s="2">
        <f t="shared" si="293"/>
        <v>42.241582383886382</v>
      </c>
    </row>
    <row r="2088" spans="1:9" ht="13.5" x14ac:dyDescent="0.25">
      <c r="A2088" s="3">
        <f>TITRES_STAT!B2091</f>
        <v>45342</v>
      </c>
      <c r="B2088" s="5">
        <f>TITRES_STAT!D2091</f>
        <v>0.49</v>
      </c>
      <c r="C2088" s="2">
        <f t="shared" si="288"/>
        <v>2.0000000000000018E-2</v>
      </c>
      <c r="D2088" s="2">
        <f t="shared" si="289"/>
        <v>2.0000000000000018E-2</v>
      </c>
      <c r="E2088" s="2">
        <f t="shared" si="290"/>
        <v>0</v>
      </c>
      <c r="F2088" s="2">
        <f t="shared" si="294"/>
        <v>7.1095973457742639E-3</v>
      </c>
      <c r="G2088" s="2">
        <f t="shared" si="294"/>
        <v>7.7678687420321326E-3</v>
      </c>
      <c r="H2088" s="2">
        <f t="shared" si="292"/>
        <v>0.91525714219449339</v>
      </c>
      <c r="I2088" s="2">
        <f t="shared" si="293"/>
        <v>47.787689810977326</v>
      </c>
    </row>
    <row r="2089" spans="1:9" ht="13.5" x14ac:dyDescent="0.25">
      <c r="A2089" s="3">
        <f>TITRES_STAT!B2092</f>
        <v>45343</v>
      </c>
      <c r="B2089" s="5">
        <f>TITRES_STAT!D2092</f>
        <v>0.51</v>
      </c>
      <c r="C2089" s="2">
        <f t="shared" si="288"/>
        <v>2.0000000000000018E-2</v>
      </c>
      <c r="D2089" s="2">
        <f t="shared" si="289"/>
        <v>2.0000000000000018E-2</v>
      </c>
      <c r="E2089" s="2">
        <f t="shared" si="290"/>
        <v>0</v>
      </c>
      <c r="F2089" s="2">
        <f t="shared" si="294"/>
        <v>8.030340392504675E-3</v>
      </c>
      <c r="G2089" s="2">
        <f t="shared" si="294"/>
        <v>7.2130209747441236E-3</v>
      </c>
      <c r="H2089" s="2">
        <f t="shared" si="292"/>
        <v>1.1133116651985815</v>
      </c>
      <c r="I2089" s="2">
        <f t="shared" si="293"/>
        <v>52.680902847047264</v>
      </c>
    </row>
    <row r="2090" spans="1:9" ht="13.5" x14ac:dyDescent="0.25">
      <c r="A2090" s="3">
        <f>TITRES_STAT!B2093</f>
        <v>45344</v>
      </c>
      <c r="B2090" s="5">
        <f>TITRES_STAT!D2093</f>
        <v>0.53</v>
      </c>
      <c r="C2090" s="2">
        <f t="shared" si="288"/>
        <v>2.0000000000000018E-2</v>
      </c>
      <c r="D2090" s="2">
        <f t="shared" si="289"/>
        <v>2.0000000000000018E-2</v>
      </c>
      <c r="E2090" s="2">
        <f t="shared" si="290"/>
        <v>0</v>
      </c>
      <c r="F2090" s="2">
        <f t="shared" si="294"/>
        <v>8.8853160787543423E-3</v>
      </c>
      <c r="G2090" s="2">
        <f t="shared" si="294"/>
        <v>6.697805190833829E-3</v>
      </c>
      <c r="H2090" s="2">
        <f t="shared" si="292"/>
        <v>1.3266011515106764</v>
      </c>
      <c r="I2090" s="2">
        <f t="shared" si="293"/>
        <v>57.018847027102431</v>
      </c>
    </row>
    <row r="2091" spans="1:9" ht="13.5" x14ac:dyDescent="0.25">
      <c r="A2091" s="3">
        <f>TITRES_STAT!B2094</f>
        <v>45345</v>
      </c>
      <c r="B2091" s="5">
        <f>TITRES_STAT!D2094</f>
        <v>0.55000000000000004</v>
      </c>
      <c r="C2091" s="2">
        <f t="shared" si="288"/>
        <v>2.0000000000000018E-2</v>
      </c>
      <c r="D2091" s="2">
        <f t="shared" si="289"/>
        <v>2.0000000000000018E-2</v>
      </c>
      <c r="E2091" s="2">
        <f t="shared" si="290"/>
        <v>0</v>
      </c>
      <c r="F2091" s="2">
        <f t="shared" si="294"/>
        <v>9.6792220731290336E-3</v>
      </c>
      <c r="G2091" s="2">
        <f t="shared" si="294"/>
        <v>6.2193905343456979E-3</v>
      </c>
      <c r="H2091" s="2">
        <f t="shared" si="292"/>
        <v>1.5562975213852401</v>
      </c>
      <c r="I2091" s="2">
        <f t="shared" si="293"/>
        <v>60.880922833344265</v>
      </c>
    </row>
    <row r="2092" spans="1:9" ht="13.5" x14ac:dyDescent="0.25">
      <c r="A2092" s="3">
        <f>TITRES_STAT!B2095</f>
        <v>45348</v>
      </c>
      <c r="B2092" s="5">
        <f>TITRES_STAT!D2095</f>
        <v>0.55000000000000004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8.987849067905531E-3</v>
      </c>
      <c r="G2092" s="2">
        <f t="shared" si="294"/>
        <v>5.7751483533210052E-3</v>
      </c>
      <c r="H2092" s="2">
        <f t="shared" si="292"/>
        <v>1.5562975213852401</v>
      </c>
      <c r="I2092" s="2">
        <f t="shared" si="293"/>
        <v>60.880922833344265</v>
      </c>
    </row>
    <row r="2093" spans="1:9" ht="13.5" x14ac:dyDescent="0.25">
      <c r="A2093" s="3">
        <f>TITRES_STAT!B2096</f>
        <v>45349</v>
      </c>
      <c r="B2093" s="5">
        <f>TITRES_STAT!D2096</f>
        <v>0.56000000000000005</v>
      </c>
      <c r="C2093" s="2">
        <f t="shared" si="288"/>
        <v>1.0000000000000009E-2</v>
      </c>
      <c r="D2093" s="2">
        <f t="shared" si="289"/>
        <v>1.0000000000000009E-2</v>
      </c>
      <c r="E2093" s="2">
        <f t="shared" si="290"/>
        <v>0</v>
      </c>
      <c r="F2093" s="2">
        <f t="shared" ref="F2093:G2108" si="295">((F2092*13)+D2093)/14</f>
        <v>9.0601455630551376E-3</v>
      </c>
      <c r="G2093" s="2">
        <f t="shared" si="295"/>
        <v>5.3626377566552193E-3</v>
      </c>
      <c r="H2093" s="2">
        <f t="shared" si="292"/>
        <v>1.689494232910135</v>
      </c>
      <c r="I2093" s="2">
        <f t="shared" si="293"/>
        <v>62.818287997667056</v>
      </c>
    </row>
    <row r="2094" spans="1:9" ht="13.5" x14ac:dyDescent="0.25">
      <c r="A2094" s="3">
        <f>TITRES_STAT!B2097</f>
        <v>45350</v>
      </c>
      <c r="B2094" s="5">
        <f>TITRES_STAT!D2097</f>
        <v>0.56000000000000005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8.4129923085511996E-3</v>
      </c>
      <c r="G2094" s="2">
        <f t="shared" si="295"/>
        <v>4.9795922026084185E-3</v>
      </c>
      <c r="H2094" s="2">
        <f t="shared" si="292"/>
        <v>1.689494232910135</v>
      </c>
      <c r="I2094" s="2">
        <f t="shared" si="293"/>
        <v>62.818287997667056</v>
      </c>
    </row>
    <row r="2095" spans="1:9" ht="13.5" x14ac:dyDescent="0.25">
      <c r="A2095" s="3">
        <f>TITRES_STAT!B2098</f>
        <v>45351</v>
      </c>
      <c r="B2095" s="5">
        <f>TITRES_STAT!D2098</f>
        <v>0.56999999999999995</v>
      </c>
      <c r="C2095" s="2">
        <f t="shared" si="288"/>
        <v>9.9999999999998979E-3</v>
      </c>
      <c r="D2095" s="2">
        <f t="shared" si="289"/>
        <v>9.9999999999998979E-3</v>
      </c>
      <c r="E2095" s="2">
        <f t="shared" si="290"/>
        <v>0</v>
      </c>
      <c r="F2095" s="2">
        <f t="shared" si="295"/>
        <v>8.5263500007975342E-3</v>
      </c>
      <c r="G2095" s="2">
        <f t="shared" si="295"/>
        <v>4.6239070452792465E-3</v>
      </c>
      <c r="H2095" s="2">
        <f t="shared" si="292"/>
        <v>1.8439708924301292</v>
      </c>
      <c r="I2095" s="2">
        <f t="shared" si="293"/>
        <v>64.837896102884685</v>
      </c>
    </row>
    <row r="2096" spans="1:9" ht="13.5" x14ac:dyDescent="0.25">
      <c r="A2096" s="3">
        <f>TITRES_STAT!B2099</f>
        <v>45352</v>
      </c>
      <c r="B2096" s="5">
        <f>TITRES_STAT!D2099</f>
        <v>0.56999999999999995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7.9173250007405667E-3</v>
      </c>
      <c r="G2096" s="2">
        <f t="shared" si="295"/>
        <v>4.2936279706164435E-3</v>
      </c>
      <c r="H2096" s="2">
        <f t="shared" si="292"/>
        <v>1.843970892430129</v>
      </c>
      <c r="I2096" s="2">
        <f t="shared" si="293"/>
        <v>64.83789610288467</v>
      </c>
    </row>
    <row r="2097" spans="1:9" ht="13.5" x14ac:dyDescent="0.25">
      <c r="A2097" s="3">
        <f>TITRES_STAT!B2100</f>
        <v>45355</v>
      </c>
      <c r="B2097" s="5">
        <f>TITRES_STAT!D2100</f>
        <v>0.56999999999999995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7.3518017864019547E-3</v>
      </c>
      <c r="G2097" s="2">
        <f t="shared" si="295"/>
        <v>3.9869402584295551E-3</v>
      </c>
      <c r="H2097" s="2">
        <f t="shared" si="292"/>
        <v>1.8439708924301288</v>
      </c>
      <c r="I2097" s="2">
        <f t="shared" si="293"/>
        <v>64.837896102884656</v>
      </c>
    </row>
    <row r="2098" spans="1:9" ht="13.5" x14ac:dyDescent="0.25">
      <c r="A2098" s="3">
        <f>TITRES_STAT!B2101</f>
        <v>45356</v>
      </c>
      <c r="B2098" s="5">
        <f>TITRES_STAT!D2101</f>
        <v>0.55000000000000004</v>
      </c>
      <c r="C2098" s="2">
        <f t="shared" si="288"/>
        <v>-1.9999999999999907E-2</v>
      </c>
      <c r="D2098" s="2">
        <f t="shared" si="289"/>
        <v>0</v>
      </c>
      <c r="E2098" s="2">
        <f t="shared" si="290"/>
        <v>1.9999999999999907E-2</v>
      </c>
      <c r="F2098" s="2">
        <f t="shared" si="295"/>
        <v>6.8266730873732442E-3</v>
      </c>
      <c r="G2098" s="2">
        <f t="shared" si="295"/>
        <v>5.1307302399702945E-3</v>
      </c>
      <c r="H2098" s="2">
        <f t="shared" si="292"/>
        <v>1.3305460954058597</v>
      </c>
      <c r="I2098" s="2">
        <f t="shared" si="293"/>
        <v>57.091601750711042</v>
      </c>
    </row>
    <row r="2099" spans="1:9" ht="13.5" x14ac:dyDescent="0.25">
      <c r="A2099" s="3">
        <f>TITRES_STAT!B2102</f>
        <v>45357</v>
      </c>
      <c r="B2099" s="5">
        <f>TITRES_STAT!D2102</f>
        <v>0.55000000000000004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6.3390535811322984E-3</v>
      </c>
      <c r="G2099" s="2">
        <f t="shared" si="295"/>
        <v>4.764249508543845E-3</v>
      </c>
      <c r="H2099" s="2">
        <f t="shared" si="292"/>
        <v>1.3305460954058597</v>
      </c>
      <c r="I2099" s="2">
        <f t="shared" si="293"/>
        <v>57.091601750711042</v>
      </c>
    </row>
    <row r="2100" spans="1:9" ht="13.5" x14ac:dyDescent="0.25">
      <c r="A2100" s="3">
        <f>TITRES_STAT!B2103</f>
        <v>45358</v>
      </c>
      <c r="B2100" s="5">
        <f>TITRES_STAT!D2103</f>
        <v>0.55000000000000004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5.8862640396228488E-3</v>
      </c>
      <c r="G2100" s="2">
        <f t="shared" si="295"/>
        <v>4.4239459722192846E-3</v>
      </c>
      <c r="H2100" s="2">
        <f t="shared" si="292"/>
        <v>1.3305460954058597</v>
      </c>
      <c r="I2100" s="2">
        <f t="shared" si="293"/>
        <v>57.091601750711042</v>
      </c>
    </row>
    <row r="2101" spans="1:9" ht="13.5" x14ac:dyDescent="0.25">
      <c r="A2101" s="3">
        <f>TITRES_STAT!B2104</f>
        <v>45359</v>
      </c>
      <c r="B2101" s="5">
        <f>TITRES_STAT!D2104</f>
        <v>0.53</v>
      </c>
      <c r="C2101" s="2">
        <f t="shared" si="288"/>
        <v>-2.0000000000000018E-2</v>
      </c>
      <c r="D2101" s="2">
        <f t="shared" si="289"/>
        <v>0</v>
      </c>
      <c r="E2101" s="2">
        <f t="shared" si="290"/>
        <v>2.0000000000000018E-2</v>
      </c>
      <c r="F2101" s="2">
        <f t="shared" si="295"/>
        <v>5.4658166082212165E-3</v>
      </c>
      <c r="G2101" s="2">
        <f t="shared" si="295"/>
        <v>5.5365212599179084E-3</v>
      </c>
      <c r="H2101" s="2">
        <f t="shared" si="292"/>
        <v>0.9872294084358415</v>
      </c>
      <c r="I2101" s="2">
        <f t="shared" si="293"/>
        <v>49.678683510068161</v>
      </c>
    </row>
    <row r="2102" spans="1:9" ht="13.5" x14ac:dyDescent="0.25">
      <c r="A2102" s="3">
        <f>TITRES_STAT!B2105</f>
        <v>45362</v>
      </c>
      <c r="B2102" s="5">
        <f>TITRES_STAT!D2105</f>
        <v>0.55000000000000004</v>
      </c>
      <c r="C2102" s="2">
        <f t="shared" si="288"/>
        <v>2.0000000000000018E-2</v>
      </c>
      <c r="D2102" s="2">
        <f t="shared" si="289"/>
        <v>2.0000000000000018E-2</v>
      </c>
      <c r="E2102" s="2">
        <f t="shared" si="290"/>
        <v>0</v>
      </c>
      <c r="F2102" s="2">
        <f t="shared" si="295"/>
        <v>6.5039725647768453E-3</v>
      </c>
      <c r="G2102" s="2">
        <f t="shared" si="295"/>
        <v>5.1410554556380579E-3</v>
      </c>
      <c r="H2102" s="2">
        <f t="shared" si="292"/>
        <v>1.2651045336700488</v>
      </c>
      <c r="I2102" s="2">
        <f t="shared" si="293"/>
        <v>55.851927134694122</v>
      </c>
    </row>
    <row r="2103" spans="1:9" ht="13.5" x14ac:dyDescent="0.25">
      <c r="A2103" s="3">
        <f>TITRES_STAT!B2106</f>
        <v>45363</v>
      </c>
      <c r="B2103" s="5">
        <f>TITRES_STAT!D2106</f>
        <v>0.56999999999999995</v>
      </c>
      <c r="C2103" s="2">
        <f t="shared" si="288"/>
        <v>1.9999999999999907E-2</v>
      </c>
      <c r="D2103" s="2">
        <f t="shared" si="289"/>
        <v>1.9999999999999907E-2</v>
      </c>
      <c r="E2103" s="2">
        <f t="shared" si="290"/>
        <v>0</v>
      </c>
      <c r="F2103" s="2">
        <f t="shared" si="295"/>
        <v>7.4679745244356352E-3</v>
      </c>
      <c r="G2103" s="2">
        <f t="shared" si="295"/>
        <v>4.7738372088067683E-3</v>
      </c>
      <c r="H2103" s="2">
        <f t="shared" si="292"/>
        <v>1.5643546685376548</v>
      </c>
      <c r="I2103" s="2">
        <f t="shared" si="293"/>
        <v>61.003834131483124</v>
      </c>
    </row>
    <row r="2104" spans="1:9" ht="13.5" x14ac:dyDescent="0.25">
      <c r="A2104" s="3">
        <f>TITRES_STAT!B2107</f>
        <v>45364</v>
      </c>
      <c r="B2104" s="5">
        <f>TITRES_STAT!D2107</f>
        <v>0.56000000000000005</v>
      </c>
      <c r="C2104" s="2">
        <f t="shared" si="288"/>
        <v>-9.9999999999998979E-3</v>
      </c>
      <c r="D2104" s="2">
        <f t="shared" si="289"/>
        <v>0</v>
      </c>
      <c r="E2104" s="2">
        <f t="shared" si="290"/>
        <v>9.9999999999998979E-3</v>
      </c>
      <c r="F2104" s="2">
        <f t="shared" si="295"/>
        <v>6.9345477726902322E-3</v>
      </c>
      <c r="G2104" s="2">
        <f t="shared" si="295"/>
        <v>5.1471345510348482E-3</v>
      </c>
      <c r="H2104" s="2">
        <f t="shared" si="292"/>
        <v>1.3472637452805696</v>
      </c>
      <c r="I2104" s="2">
        <f t="shared" si="293"/>
        <v>57.397203360269621</v>
      </c>
    </row>
    <row r="2105" spans="1:9" ht="13.5" x14ac:dyDescent="0.25">
      <c r="A2105" s="3">
        <f>TITRES_STAT!B2108</f>
        <v>45365</v>
      </c>
      <c r="B2105" s="5">
        <f>TITRES_STAT!D2108</f>
        <v>0.57999999999999996</v>
      </c>
      <c r="C2105" s="2">
        <f t="shared" si="288"/>
        <v>1.9999999999999907E-2</v>
      </c>
      <c r="D2105" s="2">
        <f t="shared" si="289"/>
        <v>1.9999999999999907E-2</v>
      </c>
      <c r="E2105" s="2">
        <f t="shared" si="290"/>
        <v>0</v>
      </c>
      <c r="F2105" s="2">
        <f t="shared" si="295"/>
        <v>7.8677943603552101E-3</v>
      </c>
      <c r="G2105" s="2">
        <f t="shared" si="295"/>
        <v>4.7794820831037876E-3</v>
      </c>
      <c r="H2105" s="2">
        <f t="shared" si="292"/>
        <v>1.6461604465825046</v>
      </c>
      <c r="I2105" s="2">
        <f t="shared" si="293"/>
        <v>62.209396588498926</v>
      </c>
    </row>
    <row r="2106" spans="1:9" ht="13.5" x14ac:dyDescent="0.25">
      <c r="A2106" s="3">
        <f>TITRES_STAT!B2109</f>
        <v>45366</v>
      </c>
      <c r="B2106" s="5">
        <f>TITRES_STAT!D2109</f>
        <v>0.56000000000000005</v>
      </c>
      <c r="C2106" s="2">
        <f t="shared" si="288"/>
        <v>-1.9999999999999907E-2</v>
      </c>
      <c r="D2106" s="2">
        <f t="shared" si="289"/>
        <v>0</v>
      </c>
      <c r="E2106" s="2">
        <f t="shared" si="290"/>
        <v>1.9999999999999907E-2</v>
      </c>
      <c r="F2106" s="2">
        <f t="shared" si="295"/>
        <v>7.3058090489012666E-3</v>
      </c>
      <c r="G2106" s="2">
        <f t="shared" si="295"/>
        <v>5.8666619343106536E-3</v>
      </c>
      <c r="H2106" s="2">
        <f t="shared" si="292"/>
        <v>1.2453093651389537</v>
      </c>
      <c r="I2106" s="2">
        <f t="shared" si="293"/>
        <v>55.462707476922056</v>
      </c>
    </row>
    <row r="2107" spans="1:9" ht="13.5" x14ac:dyDescent="0.25">
      <c r="A2107" s="3">
        <f>TITRES_STAT!B2110</f>
        <v>45369</v>
      </c>
      <c r="B2107" s="5">
        <f>TITRES_STAT!D2110</f>
        <v>0.54</v>
      </c>
      <c r="C2107" s="2">
        <f t="shared" si="288"/>
        <v>-2.0000000000000018E-2</v>
      </c>
      <c r="D2107" s="2">
        <f t="shared" si="289"/>
        <v>0</v>
      </c>
      <c r="E2107" s="2">
        <f t="shared" si="290"/>
        <v>2.0000000000000018E-2</v>
      </c>
      <c r="F2107" s="2">
        <f t="shared" si="295"/>
        <v>6.7839655454083186E-3</v>
      </c>
      <c r="G2107" s="2">
        <f t="shared" si="295"/>
        <v>6.8761860818598941E-3</v>
      </c>
      <c r="H2107" s="2">
        <f t="shared" si="292"/>
        <v>0.98658841756844495</v>
      </c>
      <c r="I2107" s="2">
        <f t="shared" si="293"/>
        <v>49.6624468784538</v>
      </c>
    </row>
    <row r="2108" spans="1:9" ht="13.5" x14ac:dyDescent="0.25">
      <c r="A2108" s="3">
        <f>TITRES_STAT!B2111</f>
        <v>45370</v>
      </c>
      <c r="B2108" s="5">
        <f>TITRES_STAT!D2111</f>
        <v>0.54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6.299396577879153E-3</v>
      </c>
      <c r="G2108" s="2">
        <f t="shared" si="295"/>
        <v>6.3850299331556157E-3</v>
      </c>
      <c r="H2108" s="2">
        <f t="shared" si="292"/>
        <v>0.98658841756844495</v>
      </c>
      <c r="I2108" s="2">
        <f t="shared" si="293"/>
        <v>49.6624468784538</v>
      </c>
    </row>
    <row r="2109" spans="1:9" ht="13.5" x14ac:dyDescent="0.25">
      <c r="A2109" s="3">
        <f>TITRES_STAT!B2112</f>
        <v>45372</v>
      </c>
      <c r="B2109" s="5">
        <f>TITRES_STAT!D2112</f>
        <v>0.54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5.8494396794592134E-3</v>
      </c>
      <c r="G2109" s="2">
        <f t="shared" si="296"/>
        <v>5.9289563665016433E-3</v>
      </c>
      <c r="H2109" s="2">
        <f t="shared" si="292"/>
        <v>0.98658841756844495</v>
      </c>
      <c r="I2109" s="2">
        <f t="shared" si="293"/>
        <v>49.6624468784538</v>
      </c>
    </row>
    <row r="2110" spans="1:9" ht="13.5" x14ac:dyDescent="0.25">
      <c r="A2110" s="3">
        <f>TITRES_STAT!B2113</f>
        <v>45373</v>
      </c>
      <c r="B2110" s="5">
        <f>TITRES_STAT!D2113</f>
        <v>0.52</v>
      </c>
      <c r="C2110" s="2">
        <f t="shared" si="288"/>
        <v>-2.0000000000000018E-2</v>
      </c>
      <c r="D2110" s="2">
        <f t="shared" si="289"/>
        <v>0</v>
      </c>
      <c r="E2110" s="2">
        <f t="shared" si="290"/>
        <v>2.0000000000000018E-2</v>
      </c>
      <c r="F2110" s="2">
        <f t="shared" si="296"/>
        <v>5.431622559497841E-3</v>
      </c>
      <c r="G2110" s="2">
        <f t="shared" si="296"/>
        <v>6.9340309117515275E-3</v>
      </c>
      <c r="H2110" s="2">
        <f t="shared" si="292"/>
        <v>0.78332828748896077</v>
      </c>
      <c r="I2110" s="2">
        <f t="shared" si="293"/>
        <v>43.925074983918783</v>
      </c>
    </row>
    <row r="2111" spans="1:9" ht="13.5" x14ac:dyDescent="0.25">
      <c r="A2111" s="3">
        <f>TITRES_STAT!B2114</f>
        <v>45376</v>
      </c>
      <c r="B2111" s="5">
        <f>TITRES_STAT!D2114</f>
        <v>0.5</v>
      </c>
      <c r="C2111" s="2">
        <f t="shared" si="288"/>
        <v>-2.0000000000000018E-2</v>
      </c>
      <c r="D2111" s="2">
        <f t="shared" si="289"/>
        <v>0</v>
      </c>
      <c r="E2111" s="2">
        <f t="shared" si="290"/>
        <v>2.0000000000000018E-2</v>
      </c>
      <c r="F2111" s="2">
        <f t="shared" si="296"/>
        <v>5.0436495195337093E-3</v>
      </c>
      <c r="G2111" s="2">
        <f t="shared" si="296"/>
        <v>7.8673144180549902E-3</v>
      </c>
      <c r="H2111" s="2">
        <f t="shared" si="292"/>
        <v>0.64108909998040142</v>
      </c>
      <c r="I2111" s="2">
        <f t="shared" si="293"/>
        <v>39.064856380318261</v>
      </c>
    </row>
    <row r="2112" spans="1:9" ht="13.5" x14ac:dyDescent="0.25">
      <c r="A2112" s="3">
        <f>TITRES_STAT!B2115</f>
        <v>45377</v>
      </c>
      <c r="B2112" s="5">
        <f>TITRES_STAT!D2115</f>
        <v>0.48</v>
      </c>
      <c r="C2112" s="2">
        <f t="shared" si="288"/>
        <v>-2.0000000000000018E-2</v>
      </c>
      <c r="D2112" s="2">
        <f t="shared" si="289"/>
        <v>0</v>
      </c>
      <c r="E2112" s="2">
        <f t="shared" si="290"/>
        <v>2.0000000000000018E-2</v>
      </c>
      <c r="F2112" s="2">
        <f t="shared" si="296"/>
        <v>4.6833888395670159E-3</v>
      </c>
      <c r="G2112" s="2">
        <f t="shared" si="296"/>
        <v>8.7339348167653503E-3</v>
      </c>
      <c r="H2112" s="2">
        <f t="shared" si="292"/>
        <v>0.53622896641923057</v>
      </c>
      <c r="I2112" s="2">
        <f t="shared" si="293"/>
        <v>34.905536748803627</v>
      </c>
    </row>
    <row r="2113" spans="1:9" ht="13.5" x14ac:dyDescent="0.25">
      <c r="A2113" s="3">
        <f>TITRES_STAT!B2116</f>
        <v>45378</v>
      </c>
      <c r="B2113" s="5">
        <f>TITRES_STAT!D2116</f>
        <v>0.46</v>
      </c>
      <c r="C2113" s="2">
        <f t="shared" si="288"/>
        <v>-1.9999999999999962E-2</v>
      </c>
      <c r="D2113" s="2">
        <f t="shared" si="289"/>
        <v>0</v>
      </c>
      <c r="E2113" s="2">
        <f t="shared" si="290"/>
        <v>1.9999999999999962E-2</v>
      </c>
      <c r="F2113" s="2">
        <f t="shared" si="296"/>
        <v>4.3488610653122286E-3</v>
      </c>
      <c r="G2113" s="2">
        <f t="shared" si="296"/>
        <v>9.5386537584249663E-3</v>
      </c>
      <c r="H2113" s="2">
        <f t="shared" si="292"/>
        <v>0.45591979491562107</v>
      </c>
      <c r="I2113" s="2">
        <f t="shared" si="293"/>
        <v>31.314897737347152</v>
      </c>
    </row>
    <row r="2114" spans="1:9" ht="13.5" x14ac:dyDescent="0.25">
      <c r="A2114" s="3">
        <f>TITRES_STAT!B2117</f>
        <v>45379</v>
      </c>
      <c r="B2114" s="5">
        <f>TITRES_STAT!D2117</f>
        <v>0.45</v>
      </c>
      <c r="C2114" s="2">
        <f t="shared" si="288"/>
        <v>-1.0000000000000009E-2</v>
      </c>
      <c r="D2114" s="2">
        <f t="shared" si="289"/>
        <v>0</v>
      </c>
      <c r="E2114" s="2">
        <f t="shared" si="290"/>
        <v>1.0000000000000009E-2</v>
      </c>
      <c r="F2114" s="2">
        <f t="shared" si="296"/>
        <v>4.0382281320756408E-3</v>
      </c>
      <c r="G2114" s="2">
        <f t="shared" si="296"/>
        <v>9.5716070613946127E-3</v>
      </c>
      <c r="H2114" s="2">
        <f t="shared" si="292"/>
        <v>0.42189656409560744</v>
      </c>
      <c r="I2114" s="2">
        <f t="shared" si="293"/>
        <v>29.671396270934324</v>
      </c>
    </row>
    <row r="2115" spans="1:9" ht="13.5" x14ac:dyDescent="0.25">
      <c r="A2115" s="3">
        <f>TITRES_STAT!B2118</f>
        <v>45380</v>
      </c>
      <c r="B2115" s="5">
        <f>TITRES_STAT!D2118</f>
        <v>0.43</v>
      </c>
      <c r="C2115" s="2">
        <f t="shared" ref="C2115:C2178" si="297">B2115-B2114</f>
        <v>-2.0000000000000018E-2</v>
      </c>
      <c r="D2115" s="2">
        <f t="shared" ref="D2115:D2178" si="298">IF(C2115&gt;0,C2115,0)</f>
        <v>0</v>
      </c>
      <c r="E2115" s="2">
        <f t="shared" ref="E2115:E2178" si="299">IF(C2115&lt;0,-C2115,0)</f>
        <v>2.0000000000000018E-2</v>
      </c>
      <c r="F2115" s="2">
        <f t="shared" si="296"/>
        <v>3.7497832654988096E-3</v>
      </c>
      <c r="G2115" s="2">
        <f t="shared" si="296"/>
        <v>1.0316492271294999E-2</v>
      </c>
      <c r="H2115" s="2">
        <f t="shared" si="292"/>
        <v>0.36347463526264151</v>
      </c>
      <c r="I2115" s="2">
        <f t="shared" si="293"/>
        <v>26.657968242484145</v>
      </c>
    </row>
    <row r="2116" spans="1:9" ht="13.5" x14ac:dyDescent="0.25">
      <c r="A2116" s="3">
        <f>TITRES_STAT!B2119</f>
        <v>45383</v>
      </c>
      <c r="B2116" s="5">
        <f>TITRES_STAT!D2119</f>
        <v>0.42</v>
      </c>
      <c r="C2116" s="2">
        <f t="shared" si="297"/>
        <v>-1.0000000000000009E-2</v>
      </c>
      <c r="D2116" s="2">
        <f t="shared" si="298"/>
        <v>0</v>
      </c>
      <c r="E2116" s="2">
        <f t="shared" si="299"/>
        <v>1.0000000000000009E-2</v>
      </c>
      <c r="F2116" s="2">
        <f t="shared" si="296"/>
        <v>3.4819416036774658E-3</v>
      </c>
      <c r="G2116" s="2">
        <f t="shared" si="296"/>
        <v>1.0293885680488214E-2</v>
      </c>
      <c r="H2116" s="2">
        <f t="shared" si="292"/>
        <v>0.33825337795205879</v>
      </c>
      <c r="I2116" s="2">
        <f t="shared" si="293"/>
        <v>25.275735038284836</v>
      </c>
    </row>
    <row r="2117" spans="1:9" ht="13.5" x14ac:dyDescent="0.25">
      <c r="A2117" s="3">
        <f>TITRES_STAT!B2120</f>
        <v>45384</v>
      </c>
      <c r="B2117" s="5">
        <f>TITRES_STAT!D2120</f>
        <v>0.43</v>
      </c>
      <c r="C2117" s="2">
        <f t="shared" si="297"/>
        <v>1.0000000000000009E-2</v>
      </c>
      <c r="D2117" s="2">
        <f t="shared" si="298"/>
        <v>1.0000000000000009E-2</v>
      </c>
      <c r="E2117" s="2">
        <f t="shared" si="299"/>
        <v>0</v>
      </c>
      <c r="F2117" s="2">
        <f t="shared" si="296"/>
        <v>3.9475172034147904E-3</v>
      </c>
      <c r="G2117" s="2">
        <f t="shared" si="296"/>
        <v>9.5586081318819131E-3</v>
      </c>
      <c r="H2117" s="2">
        <f t="shared" si="292"/>
        <v>0.41298033656680488</v>
      </c>
      <c r="I2117" s="2">
        <f t="shared" si="293"/>
        <v>29.227606774079078</v>
      </c>
    </row>
    <row r="2118" spans="1:9" ht="13.5" x14ac:dyDescent="0.25">
      <c r="A2118" s="3">
        <f>TITRES_STAT!B2121</f>
        <v>45385</v>
      </c>
      <c r="B2118" s="5">
        <f>TITRES_STAT!D2121</f>
        <v>0.43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3.6655516888851629E-3</v>
      </c>
      <c r="G2118" s="2">
        <f t="shared" si="296"/>
        <v>8.8758504081760618E-3</v>
      </c>
      <c r="H2118" s="2">
        <f t="shared" si="292"/>
        <v>0.41298033656680494</v>
      </c>
      <c r="I2118" s="2">
        <f t="shared" si="293"/>
        <v>29.227606774079092</v>
      </c>
    </row>
    <row r="2119" spans="1:9" ht="13.5" x14ac:dyDescent="0.25">
      <c r="A2119" s="3">
        <f>TITRES_STAT!B2122</f>
        <v>45386</v>
      </c>
      <c r="B2119" s="5">
        <f>TITRES_STAT!D2122</f>
        <v>0.42</v>
      </c>
      <c r="C2119" s="2">
        <f t="shared" si="297"/>
        <v>-1.0000000000000009E-2</v>
      </c>
      <c r="D2119" s="2">
        <f t="shared" si="298"/>
        <v>0</v>
      </c>
      <c r="E2119" s="2">
        <f t="shared" si="299"/>
        <v>1.0000000000000009E-2</v>
      </c>
      <c r="F2119" s="2">
        <f t="shared" si="296"/>
        <v>3.4037265682505084E-3</v>
      </c>
      <c r="G2119" s="2">
        <f t="shared" si="296"/>
        <v>8.9561468075920591E-3</v>
      </c>
      <c r="H2119" s="2">
        <f t="shared" si="292"/>
        <v>0.38004363275568404</v>
      </c>
      <c r="I2119" s="2">
        <f t="shared" si="293"/>
        <v>27.538522966611524</v>
      </c>
    </row>
    <row r="2120" spans="1:9" ht="13.5" x14ac:dyDescent="0.25">
      <c r="A2120" s="3">
        <f>TITRES_STAT!B2123</f>
        <v>45387</v>
      </c>
      <c r="B2120" s="5">
        <f>TITRES_STAT!D2123</f>
        <v>0.42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3.160603241946901E-3</v>
      </c>
      <c r="G2120" s="2">
        <f t="shared" si="296"/>
        <v>8.3164220356211974E-3</v>
      </c>
      <c r="H2120" s="2">
        <f t="shared" si="292"/>
        <v>0.38004363275568409</v>
      </c>
      <c r="I2120" s="2">
        <f t="shared" si="293"/>
        <v>27.538522966611524</v>
      </c>
    </row>
    <row r="2121" spans="1:9" ht="13.5" x14ac:dyDescent="0.25">
      <c r="A2121" s="3">
        <f>TITRES_STAT!B2124</f>
        <v>45390</v>
      </c>
      <c r="B2121" s="5">
        <f>TITRES_STAT!D2124</f>
        <v>0.42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2.9348458675221224E-3</v>
      </c>
      <c r="G2121" s="2">
        <f t="shared" si="296"/>
        <v>7.722391890219683E-3</v>
      </c>
      <c r="H2121" s="2">
        <f t="shared" si="292"/>
        <v>0.38004363275568409</v>
      </c>
      <c r="I2121" s="2">
        <f t="shared" si="293"/>
        <v>27.538522966611524</v>
      </c>
    </row>
    <row r="2122" spans="1:9" ht="13.5" x14ac:dyDescent="0.25">
      <c r="A2122" s="3">
        <f>TITRES_STAT!B2125</f>
        <v>45394</v>
      </c>
      <c r="B2122" s="5">
        <f>TITRES_STAT!D2125</f>
        <v>0.41</v>
      </c>
      <c r="C2122" s="2">
        <f t="shared" si="297"/>
        <v>-1.0000000000000009E-2</v>
      </c>
      <c r="D2122" s="2">
        <f t="shared" si="298"/>
        <v>0</v>
      </c>
      <c r="E2122" s="2">
        <f t="shared" si="299"/>
        <v>1.0000000000000009E-2</v>
      </c>
      <c r="F2122" s="2">
        <f t="shared" si="296"/>
        <v>2.7252140198419711E-3</v>
      </c>
      <c r="G2122" s="2">
        <f t="shared" si="296"/>
        <v>7.8850781837754205E-3</v>
      </c>
      <c r="H2122" s="2">
        <f t="shared" si="292"/>
        <v>0.34561661359927354</v>
      </c>
      <c r="I2122" s="2">
        <f t="shared" si="293"/>
        <v>25.684627412173043</v>
      </c>
    </row>
    <row r="2123" spans="1:9" ht="13.5" x14ac:dyDescent="0.25">
      <c r="A2123" s="3">
        <f>TITRES_STAT!B2126</f>
        <v>45397</v>
      </c>
      <c r="B2123" s="5">
        <f>TITRES_STAT!D2126</f>
        <v>0.4</v>
      </c>
      <c r="C2123" s="2">
        <f t="shared" si="297"/>
        <v>-9.9999999999999534E-3</v>
      </c>
      <c r="D2123" s="2">
        <f t="shared" si="298"/>
        <v>0</v>
      </c>
      <c r="E2123" s="2">
        <f t="shared" si="299"/>
        <v>9.9999999999999534E-3</v>
      </c>
      <c r="F2123" s="2">
        <f t="shared" si="296"/>
        <v>2.5305558755675446E-3</v>
      </c>
      <c r="G2123" s="2">
        <f t="shared" si="296"/>
        <v>8.0361440277914586E-3</v>
      </c>
      <c r="H2123" s="2">
        <f t="shared" si="292"/>
        <v>0.3148967797013224</v>
      </c>
      <c r="I2123" s="2">
        <f t="shared" si="293"/>
        <v>23.948402989689498</v>
      </c>
    </row>
    <row r="2124" spans="1:9" ht="13.5" x14ac:dyDescent="0.25">
      <c r="A2124" s="3">
        <f>TITRES_STAT!B2127</f>
        <v>45398</v>
      </c>
      <c r="B2124" s="5">
        <f>TITRES_STAT!D2127</f>
        <v>0.4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2.3498018844555772E-3</v>
      </c>
      <c r="G2124" s="2">
        <f t="shared" si="296"/>
        <v>7.4621337400920685E-3</v>
      </c>
      <c r="H2124" s="2">
        <f t="shared" si="292"/>
        <v>0.3148967797013224</v>
      </c>
      <c r="I2124" s="2">
        <f t="shared" si="293"/>
        <v>23.948402989689498</v>
      </c>
    </row>
    <row r="2125" spans="1:9" ht="13.5" x14ac:dyDescent="0.25">
      <c r="A2125" s="3">
        <f>TITRES_STAT!B2128</f>
        <v>45399</v>
      </c>
      <c r="B2125" s="5">
        <f>TITRES_STAT!D2128</f>
        <v>0.41</v>
      </c>
      <c r="C2125" s="2">
        <f t="shared" si="297"/>
        <v>9.9999999999999534E-3</v>
      </c>
      <c r="D2125" s="2">
        <f t="shared" si="298"/>
        <v>9.9999999999999534E-3</v>
      </c>
      <c r="E2125" s="2">
        <f t="shared" si="299"/>
        <v>0</v>
      </c>
      <c r="F2125" s="2">
        <f t="shared" ref="F2125:G2140" si="300">((F2124*13)+D2125)/14</f>
        <v>2.8962446069944613E-3</v>
      </c>
      <c r="G2125" s="2">
        <f t="shared" si="300"/>
        <v>6.9291241872283501E-3</v>
      </c>
      <c r="H2125" s="2">
        <f t="shared" si="292"/>
        <v>0.41798133916155994</v>
      </c>
      <c r="I2125" s="2">
        <f t="shared" si="293"/>
        <v>29.477210145001536</v>
      </c>
    </row>
    <row r="2126" spans="1:9" ht="13.5" x14ac:dyDescent="0.25">
      <c r="A2126" s="3">
        <f>TITRES_STAT!B2129</f>
        <v>45400</v>
      </c>
      <c r="B2126" s="5">
        <f>TITRES_STAT!D2129</f>
        <v>0.42</v>
      </c>
      <c r="C2126" s="2">
        <f t="shared" si="297"/>
        <v>1.0000000000000009E-2</v>
      </c>
      <c r="D2126" s="2">
        <f t="shared" si="298"/>
        <v>1.0000000000000009E-2</v>
      </c>
      <c r="E2126" s="2">
        <f t="shared" si="299"/>
        <v>0</v>
      </c>
      <c r="F2126" s="2">
        <f t="shared" si="300"/>
        <v>3.4036557064948576E-3</v>
      </c>
      <c r="G2126" s="2">
        <f t="shared" si="300"/>
        <v>6.4341867452834683E-3</v>
      </c>
      <c r="H2126" s="2">
        <f t="shared" si="292"/>
        <v>0.52899548011873943</v>
      </c>
      <c r="I2126" s="2">
        <f t="shared" si="293"/>
        <v>34.597582988123577</v>
      </c>
    </row>
    <row r="2127" spans="1:9" ht="13.5" x14ac:dyDescent="0.25">
      <c r="A2127" s="3">
        <f>TITRES_STAT!B2130</f>
        <v>45401</v>
      </c>
      <c r="B2127" s="5">
        <f>TITRES_STAT!D2130</f>
        <v>0.43</v>
      </c>
      <c r="C2127" s="2">
        <f t="shared" si="297"/>
        <v>1.0000000000000009E-2</v>
      </c>
      <c r="D2127" s="2">
        <f t="shared" si="298"/>
        <v>1.0000000000000009E-2</v>
      </c>
      <c r="E2127" s="2">
        <f t="shared" si="299"/>
        <v>0</v>
      </c>
      <c r="F2127" s="2">
        <f t="shared" si="300"/>
        <v>3.8748231560309398E-3</v>
      </c>
      <c r="G2127" s="2">
        <f t="shared" si="300"/>
        <v>5.9746019777632206E-3</v>
      </c>
      <c r="H2127" s="2">
        <f t="shared" si="292"/>
        <v>0.64854917038031734</v>
      </c>
      <c r="I2127" s="2">
        <f t="shared" si="293"/>
        <v>39.340602150841413</v>
      </c>
    </row>
    <row r="2128" spans="1:9" ht="13.5" x14ac:dyDescent="0.25">
      <c r="A2128" s="3">
        <f>TITRES_STAT!B2131</f>
        <v>45404</v>
      </c>
      <c r="B2128" s="5">
        <f>TITRES_STAT!D2131</f>
        <v>0.44</v>
      </c>
      <c r="C2128" s="2">
        <f t="shared" si="297"/>
        <v>1.0000000000000009E-2</v>
      </c>
      <c r="D2128" s="2">
        <f t="shared" si="298"/>
        <v>1.0000000000000009E-2</v>
      </c>
      <c r="E2128" s="2">
        <f t="shared" si="299"/>
        <v>0</v>
      </c>
      <c r="F2128" s="2">
        <f t="shared" si="300"/>
        <v>4.3123357877430163E-3</v>
      </c>
      <c r="G2128" s="2">
        <f t="shared" si="300"/>
        <v>5.5478446936372766E-3</v>
      </c>
      <c r="H2128" s="2">
        <f t="shared" si="292"/>
        <v>0.77729929835432432</v>
      </c>
      <c r="I2128" s="2">
        <f t="shared" si="293"/>
        <v>43.734856536209641</v>
      </c>
    </row>
    <row r="2129" spans="1:9" ht="13.5" x14ac:dyDescent="0.25">
      <c r="A2129" s="3">
        <f>TITRES_STAT!B2132</f>
        <v>45405</v>
      </c>
      <c r="B2129" s="5">
        <f>TITRES_STAT!D2132</f>
        <v>0.45</v>
      </c>
      <c r="C2129" s="2">
        <f t="shared" si="297"/>
        <v>1.0000000000000009E-2</v>
      </c>
      <c r="D2129" s="2">
        <f t="shared" si="298"/>
        <v>1.0000000000000009E-2</v>
      </c>
      <c r="E2129" s="2">
        <f t="shared" si="299"/>
        <v>0</v>
      </c>
      <c r="F2129" s="2">
        <f t="shared" si="300"/>
        <v>4.7185975171899442E-3</v>
      </c>
      <c r="G2129" s="2">
        <f t="shared" si="300"/>
        <v>5.1515700726631848E-3</v>
      </c>
      <c r="H2129" s="2">
        <f t="shared" ref="H2129:H2192" si="301">F2129/G2129</f>
        <v>0.91595328232633189</v>
      </c>
      <c r="I2129" s="2">
        <f t="shared" ref="I2129:I2192" si="302">IF(G2129=0,100,100-(100/(1+H2129)))</f>
        <v>47.806660568163245</v>
      </c>
    </row>
    <row r="2130" spans="1:9" ht="13.5" x14ac:dyDescent="0.25">
      <c r="A2130" s="3">
        <f>TITRES_STAT!B2133</f>
        <v>45406</v>
      </c>
      <c r="B2130" s="5">
        <f>TITRES_STAT!D2133</f>
        <v>0.47</v>
      </c>
      <c r="C2130" s="2">
        <f t="shared" si="297"/>
        <v>1.9999999999999962E-2</v>
      </c>
      <c r="D2130" s="2">
        <f t="shared" si="298"/>
        <v>1.9999999999999962E-2</v>
      </c>
      <c r="E2130" s="2">
        <f t="shared" si="299"/>
        <v>0</v>
      </c>
      <c r="F2130" s="2">
        <f t="shared" si="300"/>
        <v>5.8101262659620888E-3</v>
      </c>
      <c r="G2130" s="2">
        <f t="shared" si="300"/>
        <v>4.7836007817586715E-3</v>
      </c>
      <c r="H2130" s="2">
        <f t="shared" si="301"/>
        <v>1.2145926324198859</v>
      </c>
      <c r="I2130" s="2">
        <f t="shared" si="302"/>
        <v>54.844968534583273</v>
      </c>
    </row>
    <row r="2131" spans="1:9" ht="13.5" x14ac:dyDescent="0.25">
      <c r="A2131" s="3">
        <f>TITRES_STAT!B2134</f>
        <v>45407</v>
      </c>
      <c r="B2131" s="5">
        <f>TITRES_STAT!D2134</f>
        <v>0.49</v>
      </c>
      <c r="C2131" s="2">
        <f t="shared" si="297"/>
        <v>2.0000000000000018E-2</v>
      </c>
      <c r="D2131" s="2">
        <f t="shared" si="298"/>
        <v>2.0000000000000018E-2</v>
      </c>
      <c r="E2131" s="2">
        <f t="shared" si="299"/>
        <v>0</v>
      </c>
      <c r="F2131" s="2">
        <f t="shared" si="300"/>
        <v>6.8236886755362264E-3</v>
      </c>
      <c r="G2131" s="2">
        <f t="shared" si="300"/>
        <v>4.4419150116330524E-3</v>
      </c>
      <c r="H2131" s="2">
        <f t="shared" si="301"/>
        <v>1.5362042402129445</v>
      </c>
      <c r="I2131" s="2">
        <f t="shared" si="302"/>
        <v>60.57099881214463</v>
      </c>
    </row>
    <row r="2132" spans="1:9" ht="13.5" x14ac:dyDescent="0.25">
      <c r="A2132" s="3">
        <f>TITRES_STAT!B2135</f>
        <v>45408</v>
      </c>
      <c r="B2132" s="5">
        <f>TITRES_STAT!D2135</f>
        <v>0.47</v>
      </c>
      <c r="C2132" s="2">
        <f t="shared" si="297"/>
        <v>-2.0000000000000018E-2</v>
      </c>
      <c r="D2132" s="2">
        <f t="shared" si="298"/>
        <v>0</v>
      </c>
      <c r="E2132" s="2">
        <f t="shared" si="299"/>
        <v>2.0000000000000018E-2</v>
      </c>
      <c r="F2132" s="2">
        <f t="shared" si="300"/>
        <v>6.336282341569353E-3</v>
      </c>
      <c r="G2132" s="2">
        <f t="shared" si="300"/>
        <v>5.5532067965164073E-3</v>
      </c>
      <c r="H2132" s="2">
        <f t="shared" si="301"/>
        <v>1.1410132152010219</v>
      </c>
      <c r="I2132" s="2">
        <f t="shared" si="302"/>
        <v>53.293142102062696</v>
      </c>
    </row>
    <row r="2133" spans="1:9" ht="13.5" x14ac:dyDescent="0.25">
      <c r="A2133" s="3">
        <f>TITRES_STAT!B2136</f>
        <v>45411</v>
      </c>
      <c r="B2133" s="5">
        <f>TITRES_STAT!D2136</f>
        <v>0.49</v>
      </c>
      <c r="C2133" s="2">
        <f t="shared" si="297"/>
        <v>2.0000000000000018E-2</v>
      </c>
      <c r="D2133" s="2">
        <f t="shared" si="298"/>
        <v>2.0000000000000018E-2</v>
      </c>
      <c r="E2133" s="2">
        <f t="shared" si="299"/>
        <v>0</v>
      </c>
      <c r="F2133" s="2">
        <f t="shared" si="300"/>
        <v>7.3122621743144005E-3</v>
      </c>
      <c r="G2133" s="2">
        <f t="shared" si="300"/>
        <v>5.1565491681938068E-3</v>
      </c>
      <c r="H2133" s="2">
        <f t="shared" si="301"/>
        <v>1.4180534182466991</v>
      </c>
      <c r="I2133" s="2">
        <f t="shared" si="302"/>
        <v>58.644420654482985</v>
      </c>
    </row>
    <row r="2134" spans="1:9" ht="13.5" x14ac:dyDescent="0.25">
      <c r="A2134" s="3">
        <f>TITRES_STAT!B2137</f>
        <v>45412</v>
      </c>
      <c r="B2134" s="5">
        <f>TITRES_STAT!D2137</f>
        <v>0.47</v>
      </c>
      <c r="C2134" s="2">
        <f t="shared" si="297"/>
        <v>-2.0000000000000018E-2</v>
      </c>
      <c r="D2134" s="2">
        <f t="shared" si="298"/>
        <v>0</v>
      </c>
      <c r="E2134" s="2">
        <f t="shared" si="299"/>
        <v>2.0000000000000018E-2</v>
      </c>
      <c r="F2134" s="2">
        <f t="shared" si="300"/>
        <v>6.7899577332919429E-3</v>
      </c>
      <c r="G2134" s="2">
        <f t="shared" si="300"/>
        <v>6.2167956561799643E-3</v>
      </c>
      <c r="H2134" s="2">
        <f t="shared" si="301"/>
        <v>1.0921957401868618</v>
      </c>
      <c r="I2134" s="2">
        <f t="shared" si="302"/>
        <v>52.203324918791481</v>
      </c>
    </row>
    <row r="2135" spans="1:9" ht="13.5" x14ac:dyDescent="0.25">
      <c r="A2135" s="3">
        <f>TITRES_STAT!B2138</f>
        <v>45414</v>
      </c>
      <c r="B2135" s="5">
        <f>TITRES_STAT!D2138</f>
        <v>0.45</v>
      </c>
      <c r="C2135" s="2">
        <f t="shared" si="297"/>
        <v>-1.9999999999999962E-2</v>
      </c>
      <c r="D2135" s="2">
        <f t="shared" si="298"/>
        <v>0</v>
      </c>
      <c r="E2135" s="2">
        <f t="shared" si="299"/>
        <v>1.9999999999999962E-2</v>
      </c>
      <c r="F2135" s="2">
        <f t="shared" si="300"/>
        <v>6.3049607523425182E-3</v>
      </c>
      <c r="G2135" s="2">
        <f t="shared" si="300"/>
        <v>7.2013102521671073E-3</v>
      </c>
      <c r="H2135" s="2">
        <f t="shared" si="301"/>
        <v>0.87552966495856099</v>
      </c>
      <c r="I2135" s="2">
        <f t="shared" si="302"/>
        <v>46.681728437385466</v>
      </c>
    </row>
    <row r="2136" spans="1:9" ht="13.5" x14ac:dyDescent="0.25">
      <c r="A2136" s="3">
        <f>TITRES_STAT!B2139</f>
        <v>45415</v>
      </c>
      <c r="B2136" s="5">
        <f>TITRES_STAT!D2139</f>
        <v>0.45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5.8546064128894805E-3</v>
      </c>
      <c r="G2136" s="2">
        <f t="shared" si="300"/>
        <v>6.6869309484408846E-3</v>
      </c>
      <c r="H2136" s="2">
        <f t="shared" si="301"/>
        <v>0.87552966495856099</v>
      </c>
      <c r="I2136" s="2">
        <f t="shared" si="302"/>
        <v>46.681728437385466</v>
      </c>
    </row>
    <row r="2137" spans="1:9" ht="13.5" x14ac:dyDescent="0.25">
      <c r="A2137" s="3">
        <f>TITRES_STAT!B2140</f>
        <v>45418</v>
      </c>
      <c r="B2137" s="5">
        <f>TITRES_STAT!D2140</f>
        <v>0.47</v>
      </c>
      <c r="C2137" s="2">
        <f t="shared" si="297"/>
        <v>1.9999999999999962E-2</v>
      </c>
      <c r="D2137" s="2">
        <f t="shared" si="298"/>
        <v>1.9999999999999962E-2</v>
      </c>
      <c r="E2137" s="2">
        <f t="shared" si="299"/>
        <v>0</v>
      </c>
      <c r="F2137" s="2">
        <f t="shared" si="300"/>
        <v>6.8649916691116575E-3</v>
      </c>
      <c r="G2137" s="2">
        <f t="shared" si="300"/>
        <v>6.2092930235522498E-3</v>
      </c>
      <c r="H2137" s="2">
        <f t="shared" si="301"/>
        <v>1.1055995655338378</v>
      </c>
      <c r="I2137" s="2">
        <f t="shared" si="302"/>
        <v>52.507588984685817</v>
      </c>
    </row>
    <row r="2138" spans="1:9" ht="13.5" x14ac:dyDescent="0.25">
      <c r="A2138" s="3">
        <f>TITRES_STAT!B2141</f>
        <v>45419</v>
      </c>
      <c r="B2138" s="5">
        <f>TITRES_STAT!D2141</f>
        <v>0.45</v>
      </c>
      <c r="C2138" s="2">
        <f t="shared" si="297"/>
        <v>-1.9999999999999962E-2</v>
      </c>
      <c r="D2138" s="2">
        <f t="shared" si="298"/>
        <v>0</v>
      </c>
      <c r="E2138" s="2">
        <f t="shared" si="299"/>
        <v>1.9999999999999962E-2</v>
      </c>
      <c r="F2138" s="2">
        <f t="shared" si="300"/>
        <v>6.3746351213179678E-3</v>
      </c>
      <c r="G2138" s="2">
        <f t="shared" si="300"/>
        <v>7.1943435218699437E-3</v>
      </c>
      <c r="H2138" s="2">
        <f t="shared" si="301"/>
        <v>0.88606209891699494</v>
      </c>
      <c r="I2138" s="2">
        <f t="shared" si="302"/>
        <v>46.979476414153332</v>
      </c>
    </row>
    <row r="2139" spans="1:9" ht="13.5" x14ac:dyDescent="0.25">
      <c r="A2139" s="3">
        <f>TITRES_STAT!B2142</f>
        <v>45420</v>
      </c>
      <c r="B2139" s="5">
        <f>TITRES_STAT!D2142</f>
        <v>0.45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5.9193040412238275E-3</v>
      </c>
      <c r="G2139" s="2">
        <f t="shared" si="300"/>
        <v>6.6804618417363763E-3</v>
      </c>
      <c r="H2139" s="2">
        <f t="shared" si="301"/>
        <v>0.88606209891699494</v>
      </c>
      <c r="I2139" s="2">
        <f t="shared" si="302"/>
        <v>46.979476414153332</v>
      </c>
    </row>
    <row r="2140" spans="1:9" ht="13.5" x14ac:dyDescent="0.25">
      <c r="A2140" s="3">
        <f>TITRES_STAT!B2143</f>
        <v>45421</v>
      </c>
      <c r="B2140" s="5">
        <f>TITRES_STAT!D2143</f>
        <v>0.43</v>
      </c>
      <c r="C2140" s="2">
        <f t="shared" si="297"/>
        <v>-2.0000000000000018E-2</v>
      </c>
      <c r="D2140" s="2">
        <f t="shared" si="298"/>
        <v>0</v>
      </c>
      <c r="E2140" s="2">
        <f t="shared" si="299"/>
        <v>2.0000000000000018E-2</v>
      </c>
      <c r="F2140" s="2">
        <f t="shared" si="300"/>
        <v>5.4964966097078407E-3</v>
      </c>
      <c r="G2140" s="2">
        <f t="shared" si="300"/>
        <v>7.6318574244694931E-3</v>
      </c>
      <c r="H2140" s="2">
        <f t="shared" si="301"/>
        <v>0.72020430990820217</v>
      </c>
      <c r="I2140" s="2">
        <f t="shared" si="302"/>
        <v>41.867370390824995</v>
      </c>
    </row>
    <row r="2141" spans="1:9" ht="13.5" x14ac:dyDescent="0.25">
      <c r="A2141" s="3">
        <f>TITRES_STAT!B2144</f>
        <v>45422</v>
      </c>
      <c r="B2141" s="5">
        <f>TITRES_STAT!D2144</f>
        <v>0.43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5.1038897090144239E-3</v>
      </c>
      <c r="G2141" s="2">
        <f t="shared" si="303"/>
        <v>7.0867247512931006E-3</v>
      </c>
      <c r="H2141" s="2">
        <f t="shared" si="301"/>
        <v>0.72020430990820228</v>
      </c>
      <c r="I2141" s="2">
        <f t="shared" si="302"/>
        <v>41.867370390825002</v>
      </c>
    </row>
    <row r="2142" spans="1:9" ht="13.5" x14ac:dyDescent="0.25">
      <c r="A2142" s="3">
        <f>TITRES_STAT!B2145</f>
        <v>45425</v>
      </c>
      <c r="B2142" s="5">
        <f>TITRES_STAT!D2145</f>
        <v>0.42</v>
      </c>
      <c r="C2142" s="2">
        <f t="shared" si="297"/>
        <v>-1.0000000000000009E-2</v>
      </c>
      <c r="D2142" s="2">
        <f t="shared" si="298"/>
        <v>0</v>
      </c>
      <c r="E2142" s="2">
        <f t="shared" si="299"/>
        <v>1.0000000000000009E-2</v>
      </c>
      <c r="F2142" s="2">
        <f t="shared" si="303"/>
        <v>4.7393261583705366E-3</v>
      </c>
      <c r="G2142" s="2">
        <f t="shared" si="303"/>
        <v>7.2948158404864518E-3</v>
      </c>
      <c r="H2142" s="2">
        <f t="shared" si="301"/>
        <v>0.64968414035445976</v>
      </c>
      <c r="I2142" s="2">
        <f t="shared" si="302"/>
        <v>39.382335349048411</v>
      </c>
    </row>
    <row r="2143" spans="1:9" ht="13.5" x14ac:dyDescent="0.25">
      <c r="A2143" s="3">
        <f>TITRES_STAT!B2146</f>
        <v>45426</v>
      </c>
      <c r="B2143" s="5">
        <f>TITRES_STAT!D2146</f>
        <v>0.41</v>
      </c>
      <c r="C2143" s="2">
        <f t="shared" si="297"/>
        <v>-1.0000000000000009E-2</v>
      </c>
      <c r="D2143" s="2">
        <f t="shared" si="298"/>
        <v>0</v>
      </c>
      <c r="E2143" s="2">
        <f t="shared" si="299"/>
        <v>1.0000000000000009E-2</v>
      </c>
      <c r="F2143" s="2">
        <f t="shared" si="303"/>
        <v>4.4008028613440695E-3</v>
      </c>
      <c r="G2143" s="2">
        <f t="shared" si="303"/>
        <v>7.4880432804517059E-3</v>
      </c>
      <c r="H2143" s="2">
        <f t="shared" si="301"/>
        <v>0.58771066038477771</v>
      </c>
      <c r="I2143" s="2">
        <f t="shared" si="302"/>
        <v>37.016231927443727</v>
      </c>
    </row>
    <row r="2144" spans="1:9" ht="13.5" x14ac:dyDescent="0.25">
      <c r="A2144" s="3">
        <f>TITRES_STAT!B2147</f>
        <v>45427</v>
      </c>
      <c r="B2144" s="5">
        <f>TITRES_STAT!D2147</f>
        <v>0.4</v>
      </c>
      <c r="C2144" s="2">
        <f t="shared" si="297"/>
        <v>-9.9999999999999534E-3</v>
      </c>
      <c r="D2144" s="2">
        <f t="shared" si="298"/>
        <v>0</v>
      </c>
      <c r="E2144" s="2">
        <f t="shared" si="299"/>
        <v>9.9999999999999534E-3</v>
      </c>
      <c r="F2144" s="2">
        <f t="shared" si="303"/>
        <v>4.0864597998194934E-3</v>
      </c>
      <c r="G2144" s="2">
        <f t="shared" si="303"/>
        <v>7.6674687604194377E-3</v>
      </c>
      <c r="H2144" s="2">
        <f t="shared" si="301"/>
        <v>0.53296073678374523</v>
      </c>
      <c r="I2144" s="2">
        <f t="shared" si="302"/>
        <v>34.766757164435447</v>
      </c>
    </row>
    <row r="2145" spans="1:9" ht="13.5" x14ac:dyDescent="0.25">
      <c r="A2145" s="3">
        <f>TITRES_STAT!B2148</f>
        <v>45428</v>
      </c>
      <c r="B2145" s="5">
        <f>TITRES_STAT!D2148</f>
        <v>0.39</v>
      </c>
      <c r="C2145" s="2">
        <f t="shared" si="297"/>
        <v>-1.0000000000000009E-2</v>
      </c>
      <c r="D2145" s="2">
        <f t="shared" si="298"/>
        <v>0</v>
      </c>
      <c r="E2145" s="2">
        <f t="shared" si="299"/>
        <v>1.0000000000000009E-2</v>
      </c>
      <c r="F2145" s="2">
        <f t="shared" si="303"/>
        <v>3.7945698141181009E-3</v>
      </c>
      <c r="G2145" s="2">
        <f t="shared" si="303"/>
        <v>7.8340781346751924E-3</v>
      </c>
      <c r="H2145" s="2">
        <f t="shared" si="301"/>
        <v>0.48436711363939272</v>
      </c>
      <c r="I2145" s="2">
        <f t="shared" si="302"/>
        <v>32.631221022662956</v>
      </c>
    </row>
    <row r="2146" spans="1:9" ht="13.5" x14ac:dyDescent="0.25">
      <c r="A2146" s="3">
        <f>TITRES_STAT!B2149</f>
        <v>45429</v>
      </c>
      <c r="B2146" s="5">
        <f>TITRES_STAT!D2149</f>
        <v>0.4</v>
      </c>
      <c r="C2146" s="2">
        <f t="shared" si="297"/>
        <v>1.0000000000000009E-2</v>
      </c>
      <c r="D2146" s="2">
        <f t="shared" si="298"/>
        <v>1.0000000000000009E-2</v>
      </c>
      <c r="E2146" s="2">
        <f t="shared" si="299"/>
        <v>0</v>
      </c>
      <c r="F2146" s="2">
        <f t="shared" si="303"/>
        <v>4.23781482739538E-3</v>
      </c>
      <c r="G2146" s="2">
        <f t="shared" si="303"/>
        <v>7.2745011250555363E-3</v>
      </c>
      <c r="H2146" s="2">
        <f t="shared" si="301"/>
        <v>0.58255745026955741</v>
      </c>
      <c r="I2146" s="2">
        <f t="shared" si="302"/>
        <v>36.811140737439281</v>
      </c>
    </row>
    <row r="2147" spans="1:9" ht="13.5" x14ac:dyDescent="0.25">
      <c r="A2147" s="3">
        <f>TITRES_STAT!B2150</f>
        <v>45432</v>
      </c>
      <c r="B2147" s="5">
        <f>TITRES_STAT!D2150</f>
        <v>0.41</v>
      </c>
      <c r="C2147" s="2">
        <f t="shared" si="297"/>
        <v>9.9999999999999534E-3</v>
      </c>
      <c r="D2147" s="2">
        <f t="shared" si="298"/>
        <v>9.9999999999999534E-3</v>
      </c>
      <c r="E2147" s="2">
        <f t="shared" si="299"/>
        <v>0</v>
      </c>
      <c r="F2147" s="2">
        <f t="shared" si="303"/>
        <v>4.6493994825814204E-3</v>
      </c>
      <c r="G2147" s="2">
        <f t="shared" si="303"/>
        <v>6.7548939018372833E-3</v>
      </c>
      <c r="H2147" s="2">
        <f t="shared" si="301"/>
        <v>0.68830088971742642</v>
      </c>
      <c r="I2147" s="2">
        <f t="shared" si="302"/>
        <v>40.768851921450349</v>
      </c>
    </row>
    <row r="2148" spans="1:9" ht="13.5" x14ac:dyDescent="0.25">
      <c r="A2148" s="3">
        <f>TITRES_STAT!B2151</f>
        <v>45433</v>
      </c>
      <c r="B2148" s="5">
        <f>TITRES_STAT!D2151</f>
        <v>0.42</v>
      </c>
      <c r="C2148" s="2">
        <f t="shared" si="297"/>
        <v>1.0000000000000009E-2</v>
      </c>
      <c r="D2148" s="2">
        <f t="shared" si="298"/>
        <v>1.0000000000000009E-2</v>
      </c>
      <c r="E2148" s="2">
        <f t="shared" si="299"/>
        <v>0</v>
      </c>
      <c r="F2148" s="2">
        <f t="shared" si="303"/>
        <v>5.0315852338256046E-3</v>
      </c>
      <c r="G2148" s="2">
        <f t="shared" si="303"/>
        <v>6.272401480277477E-3</v>
      </c>
      <c r="H2148" s="2">
        <f t="shared" si="301"/>
        <v>0.80217843989205528</v>
      </c>
      <c r="I2148" s="2">
        <f t="shared" si="302"/>
        <v>44.511598970194271</v>
      </c>
    </row>
    <row r="2149" spans="1:9" ht="13.5" x14ac:dyDescent="0.25">
      <c r="A2149" s="3">
        <f>TITRES_STAT!B2152</f>
        <v>45434</v>
      </c>
      <c r="B2149" s="5">
        <f>TITRES_STAT!D2152</f>
        <v>0.42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4.6721862885523479E-3</v>
      </c>
      <c r="G2149" s="2">
        <f t="shared" si="303"/>
        <v>5.8243728031147999E-3</v>
      </c>
      <c r="H2149" s="2">
        <f t="shared" si="301"/>
        <v>0.80217843989205539</v>
      </c>
      <c r="I2149" s="2">
        <f t="shared" si="302"/>
        <v>44.511598970194271</v>
      </c>
    </row>
    <row r="2150" spans="1:9" ht="13.5" x14ac:dyDescent="0.25">
      <c r="A2150" s="3">
        <f>TITRES_STAT!B2153</f>
        <v>45435</v>
      </c>
      <c r="B2150" s="5">
        <f>TITRES_STAT!D2153</f>
        <v>0.41</v>
      </c>
      <c r="C2150" s="2">
        <f t="shared" si="297"/>
        <v>-1.0000000000000009E-2</v>
      </c>
      <c r="D2150" s="2">
        <f t="shared" si="298"/>
        <v>0</v>
      </c>
      <c r="E2150" s="2">
        <f t="shared" si="299"/>
        <v>1.0000000000000009E-2</v>
      </c>
      <c r="F2150" s="2">
        <f t="shared" si="303"/>
        <v>4.3384586965128941E-3</v>
      </c>
      <c r="G2150" s="2">
        <f t="shared" si="303"/>
        <v>6.1226318886066005E-3</v>
      </c>
      <c r="H2150" s="2">
        <f t="shared" si="301"/>
        <v>0.70859375109357559</v>
      </c>
      <c r="I2150" s="2">
        <f t="shared" si="302"/>
        <v>41.472336571525226</v>
      </c>
    </row>
    <row r="2151" spans="1:9" ht="13.5" x14ac:dyDescent="0.25">
      <c r="A2151" s="3">
        <f>TITRES_STAT!B2154</f>
        <v>45436</v>
      </c>
      <c r="B2151" s="5">
        <f>TITRES_STAT!D2154</f>
        <v>0.4</v>
      </c>
      <c r="C2151" s="2">
        <f t="shared" si="297"/>
        <v>-9.9999999999999534E-3</v>
      </c>
      <c r="D2151" s="2">
        <f t="shared" si="298"/>
        <v>0</v>
      </c>
      <c r="E2151" s="2">
        <f t="shared" si="299"/>
        <v>9.9999999999999534E-3</v>
      </c>
      <c r="F2151" s="2">
        <f t="shared" si="303"/>
        <v>4.0285687896191155E-3</v>
      </c>
      <c r="G2151" s="2">
        <f t="shared" si="303"/>
        <v>6.3995867537061258E-3</v>
      </c>
      <c r="H2151" s="2">
        <f t="shared" si="301"/>
        <v>0.62950452031704895</v>
      </c>
      <c r="I2151" s="2">
        <f t="shared" si="302"/>
        <v>38.631652288670402</v>
      </c>
    </row>
    <row r="2152" spans="1:9" ht="13.5" x14ac:dyDescent="0.25">
      <c r="A2152" s="3">
        <f>TITRES_STAT!B2155</f>
        <v>45439</v>
      </c>
      <c r="B2152" s="5">
        <f>TITRES_STAT!D2155</f>
        <v>0.39</v>
      </c>
      <c r="C2152" s="2">
        <f t="shared" si="297"/>
        <v>-1.0000000000000009E-2</v>
      </c>
      <c r="D2152" s="2">
        <f t="shared" si="298"/>
        <v>0</v>
      </c>
      <c r="E2152" s="2">
        <f t="shared" si="299"/>
        <v>1.0000000000000009E-2</v>
      </c>
      <c r="F2152" s="2">
        <f t="shared" si="303"/>
        <v>3.7408138760748927E-3</v>
      </c>
      <c r="G2152" s="2">
        <f t="shared" si="303"/>
        <v>6.6567591284414033E-3</v>
      </c>
      <c r="H2152" s="2">
        <f t="shared" si="301"/>
        <v>0.5619572233118727</v>
      </c>
      <c r="I2152" s="2">
        <f t="shared" si="302"/>
        <v>35.977760141237098</v>
      </c>
    </row>
    <row r="2153" spans="1:9" ht="13.5" x14ac:dyDescent="0.25">
      <c r="A2153" s="3">
        <f>TITRES_STAT!B2156</f>
        <v>45440</v>
      </c>
      <c r="B2153" s="5">
        <f>TITRES_STAT!D2156</f>
        <v>0.38</v>
      </c>
      <c r="C2153" s="2">
        <f t="shared" si="297"/>
        <v>-1.0000000000000009E-2</v>
      </c>
      <c r="D2153" s="2">
        <f t="shared" si="298"/>
        <v>0</v>
      </c>
      <c r="E2153" s="2">
        <f t="shared" si="299"/>
        <v>1.0000000000000009E-2</v>
      </c>
      <c r="F2153" s="2">
        <f t="shared" si="303"/>
        <v>3.4736128849266858E-3</v>
      </c>
      <c r="G2153" s="2">
        <f t="shared" si="303"/>
        <v>6.8955620478384468E-3</v>
      </c>
      <c r="H2153" s="2">
        <f t="shared" si="301"/>
        <v>0.50374615743114948</v>
      </c>
      <c r="I2153" s="2">
        <f t="shared" si="302"/>
        <v>33.499414441842987</v>
      </c>
    </row>
    <row r="2154" spans="1:9" ht="13.5" x14ac:dyDescent="0.25">
      <c r="A2154" s="3">
        <f>TITRES_STAT!B2157</f>
        <v>45441</v>
      </c>
      <c r="B2154" s="5">
        <f>TITRES_STAT!D2157</f>
        <v>0.39</v>
      </c>
      <c r="C2154" s="2">
        <f t="shared" si="297"/>
        <v>1.0000000000000009E-2</v>
      </c>
      <c r="D2154" s="2">
        <f t="shared" si="298"/>
        <v>1.0000000000000009E-2</v>
      </c>
      <c r="E2154" s="2">
        <f t="shared" si="299"/>
        <v>0</v>
      </c>
      <c r="F2154" s="2">
        <f t="shared" si="303"/>
        <v>3.9397833931462088E-3</v>
      </c>
      <c r="G2154" s="2">
        <f t="shared" si="303"/>
        <v>6.4030219015642721E-3</v>
      </c>
      <c r="H2154" s="2">
        <f t="shared" si="301"/>
        <v>0.61530062737778723</v>
      </c>
      <c r="I2154" s="2">
        <f t="shared" si="302"/>
        <v>38.092019339869942</v>
      </c>
    </row>
    <row r="2155" spans="1:9" ht="13.5" x14ac:dyDescent="0.25">
      <c r="A2155" s="3">
        <f>TITRES_STAT!B2158</f>
        <v>45442</v>
      </c>
      <c r="B2155" s="5">
        <f>TITRES_STAT!D2158</f>
        <v>0.4</v>
      </c>
      <c r="C2155" s="2">
        <f t="shared" si="297"/>
        <v>1.0000000000000009E-2</v>
      </c>
      <c r="D2155" s="2">
        <f t="shared" si="298"/>
        <v>1.0000000000000009E-2</v>
      </c>
      <c r="E2155" s="2">
        <f t="shared" si="299"/>
        <v>0</v>
      </c>
      <c r="F2155" s="2">
        <f t="shared" si="303"/>
        <v>4.3726560079214803E-3</v>
      </c>
      <c r="G2155" s="2">
        <f t="shared" si="303"/>
        <v>5.9456631943096815E-3</v>
      </c>
      <c r="H2155" s="2">
        <f t="shared" si="301"/>
        <v>0.73543621039724327</v>
      </c>
      <c r="I2155" s="2">
        <f t="shared" si="302"/>
        <v>42.377599706122361</v>
      </c>
    </row>
    <row r="2156" spans="1:9" ht="13.5" x14ac:dyDescent="0.25">
      <c r="A2156" s="3">
        <f>TITRES_STAT!B2159</f>
        <v>45443</v>
      </c>
      <c r="B2156" s="5">
        <f>TITRES_STAT!D2159</f>
        <v>0.39</v>
      </c>
      <c r="C2156" s="2">
        <f t="shared" si="297"/>
        <v>-1.0000000000000009E-2</v>
      </c>
      <c r="D2156" s="2">
        <f t="shared" si="298"/>
        <v>0</v>
      </c>
      <c r="E2156" s="2">
        <f t="shared" si="299"/>
        <v>1.0000000000000009E-2</v>
      </c>
      <c r="F2156" s="2">
        <f t="shared" si="303"/>
        <v>4.0603234359270889E-3</v>
      </c>
      <c r="G2156" s="2">
        <f t="shared" si="303"/>
        <v>6.2352586804304191E-3</v>
      </c>
      <c r="H2156" s="2">
        <f t="shared" si="301"/>
        <v>0.65118764818379682</v>
      </c>
      <c r="I2156" s="2">
        <f t="shared" si="302"/>
        <v>39.437531458042493</v>
      </c>
    </row>
    <row r="2157" spans="1:9" ht="13.5" x14ac:dyDescent="0.25">
      <c r="A2157" s="3">
        <f>TITRES_STAT!B2160</f>
        <v>45446</v>
      </c>
      <c r="B2157" s="5">
        <f>TITRES_STAT!D2160</f>
        <v>0.38</v>
      </c>
      <c r="C2157" s="2">
        <f t="shared" si="297"/>
        <v>-1.0000000000000009E-2</v>
      </c>
      <c r="D2157" s="2">
        <f t="shared" si="298"/>
        <v>0</v>
      </c>
      <c r="E2157" s="2">
        <f t="shared" si="299"/>
        <v>1.0000000000000009E-2</v>
      </c>
      <c r="F2157" s="2">
        <f t="shared" ref="F2157:G2172" si="304">((F2156*13)+D2157)/14</f>
        <v>3.7703003333608683E-3</v>
      </c>
      <c r="G2157" s="2">
        <f t="shared" si="304"/>
        <v>6.5041687746853899E-3</v>
      </c>
      <c r="H2157" s="2">
        <f t="shared" si="301"/>
        <v>0.57967443096419957</v>
      </c>
      <c r="I2157" s="2">
        <f t="shared" si="302"/>
        <v>36.695816530395994</v>
      </c>
    </row>
    <row r="2158" spans="1:9" ht="13.5" x14ac:dyDescent="0.25">
      <c r="A2158" s="3">
        <f>TITRES_STAT!B2161</f>
        <v>45447</v>
      </c>
      <c r="B2158" s="5">
        <f>TITRES_STAT!D2161</f>
        <v>0.38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3.5009931666922347E-3</v>
      </c>
      <c r="G2158" s="2">
        <f t="shared" si="304"/>
        <v>6.0395852907792905E-3</v>
      </c>
      <c r="H2158" s="2">
        <f t="shared" si="301"/>
        <v>0.57967443096419946</v>
      </c>
      <c r="I2158" s="2">
        <f t="shared" si="302"/>
        <v>36.695816530395987</v>
      </c>
    </row>
    <row r="2159" spans="1:9" ht="13.5" x14ac:dyDescent="0.25">
      <c r="A2159" s="3">
        <f>TITRES_STAT!B2162</f>
        <v>45448</v>
      </c>
      <c r="B2159" s="5">
        <f>TITRES_STAT!D2162</f>
        <v>0.39</v>
      </c>
      <c r="C2159" s="2">
        <f t="shared" si="297"/>
        <v>1.0000000000000009E-2</v>
      </c>
      <c r="D2159" s="2">
        <f t="shared" si="298"/>
        <v>1.0000000000000009E-2</v>
      </c>
      <c r="E2159" s="2">
        <f t="shared" si="299"/>
        <v>0</v>
      </c>
      <c r="F2159" s="2">
        <f t="shared" si="304"/>
        <v>3.9652079404999324E-3</v>
      </c>
      <c r="G2159" s="2">
        <f t="shared" si="304"/>
        <v>5.6081863414379129E-3</v>
      </c>
      <c r="H2159" s="2">
        <f t="shared" si="301"/>
        <v>0.70703926351407065</v>
      </c>
      <c r="I2159" s="2">
        <f t="shared" si="302"/>
        <v>41.419039305433216</v>
      </c>
    </row>
    <row r="2160" spans="1:9" ht="13.5" x14ac:dyDescent="0.25">
      <c r="A2160" s="3">
        <f>TITRES_STAT!B2163</f>
        <v>45449</v>
      </c>
      <c r="B2160" s="5">
        <f>TITRES_STAT!D2163</f>
        <v>0.4</v>
      </c>
      <c r="C2160" s="2">
        <f t="shared" si="297"/>
        <v>1.0000000000000009E-2</v>
      </c>
      <c r="D2160" s="2">
        <f t="shared" si="298"/>
        <v>1.0000000000000009E-2</v>
      </c>
      <c r="E2160" s="2">
        <f t="shared" si="299"/>
        <v>0</v>
      </c>
      <c r="F2160" s="2">
        <f t="shared" si="304"/>
        <v>4.3962645161785092E-3</v>
      </c>
      <c r="G2160" s="2">
        <f t="shared" si="304"/>
        <v>5.2076016027637765E-3</v>
      </c>
      <c r="H2160" s="2">
        <f t="shared" si="301"/>
        <v>0.84420139087547041</v>
      </c>
      <c r="I2160" s="2">
        <f t="shared" si="302"/>
        <v>45.775987104896132</v>
      </c>
    </row>
    <row r="2161" spans="1:9" ht="13.5" x14ac:dyDescent="0.25">
      <c r="A2161" s="3">
        <f>TITRES_STAT!B2164</f>
        <v>45450</v>
      </c>
      <c r="B2161" s="5">
        <f>TITRES_STAT!D2164</f>
        <v>0.41</v>
      </c>
      <c r="C2161" s="2">
        <f t="shared" si="297"/>
        <v>9.9999999999999534E-3</v>
      </c>
      <c r="D2161" s="2">
        <f t="shared" si="298"/>
        <v>9.9999999999999534E-3</v>
      </c>
      <c r="E2161" s="2">
        <f t="shared" si="299"/>
        <v>0</v>
      </c>
      <c r="F2161" s="2">
        <f t="shared" si="304"/>
        <v>4.7965313364514697E-3</v>
      </c>
      <c r="G2161" s="2">
        <f t="shared" si="304"/>
        <v>4.8356300597092216E-3</v>
      </c>
      <c r="H2161" s="2">
        <f t="shared" si="301"/>
        <v>0.99191445111082321</v>
      </c>
      <c r="I2161" s="2">
        <f t="shared" si="302"/>
        <v>49.797040759339147</v>
      </c>
    </row>
    <row r="2162" spans="1:9" ht="13.5" x14ac:dyDescent="0.25">
      <c r="A2162" s="3">
        <f>TITRES_STAT!B2165</f>
        <v>45453</v>
      </c>
      <c r="B2162" s="5">
        <f>TITRES_STAT!D2165</f>
        <v>0.42</v>
      </c>
      <c r="C2162" s="2">
        <f t="shared" si="297"/>
        <v>1.0000000000000009E-2</v>
      </c>
      <c r="D2162" s="2">
        <f t="shared" si="298"/>
        <v>1.0000000000000009E-2</v>
      </c>
      <c r="E2162" s="2">
        <f t="shared" si="299"/>
        <v>0</v>
      </c>
      <c r="F2162" s="2">
        <f t="shared" si="304"/>
        <v>5.1682076695620796E-3</v>
      </c>
      <c r="G2162" s="2">
        <f t="shared" si="304"/>
        <v>4.4902279125871346E-3</v>
      </c>
      <c r="H2162" s="2">
        <f t="shared" si="301"/>
        <v>1.1509900544412039</v>
      </c>
      <c r="I2162" s="2">
        <f t="shared" si="302"/>
        <v>53.509780394601329</v>
      </c>
    </row>
    <row r="2163" spans="1:9" ht="13.5" x14ac:dyDescent="0.25">
      <c r="A2163" s="3">
        <f>TITRES_STAT!B2166</f>
        <v>45454</v>
      </c>
      <c r="B2163" s="5">
        <f>TITRES_STAT!D2166</f>
        <v>0.43</v>
      </c>
      <c r="C2163" s="2">
        <f t="shared" si="297"/>
        <v>1.0000000000000009E-2</v>
      </c>
      <c r="D2163" s="2">
        <f t="shared" si="298"/>
        <v>1.0000000000000009E-2</v>
      </c>
      <c r="E2163" s="2">
        <f t="shared" si="299"/>
        <v>0</v>
      </c>
      <c r="F2163" s="2">
        <f t="shared" si="304"/>
        <v>5.5133356931647889E-3</v>
      </c>
      <c r="G2163" s="2">
        <f t="shared" si="304"/>
        <v>4.169497347402339E-3</v>
      </c>
      <c r="H2163" s="2">
        <f t="shared" si="301"/>
        <v>1.3223022426431525</v>
      </c>
      <c r="I2163" s="2">
        <f t="shared" si="302"/>
        <v>56.939282853129413</v>
      </c>
    </row>
    <row r="2164" spans="1:9" ht="13.5" x14ac:dyDescent="0.25">
      <c r="A2164" s="3">
        <f>TITRES_STAT!B2167</f>
        <v>45455</v>
      </c>
      <c r="B2164" s="5">
        <f>TITRES_STAT!D2167</f>
        <v>0.44</v>
      </c>
      <c r="C2164" s="2">
        <f t="shared" si="297"/>
        <v>1.0000000000000009E-2</v>
      </c>
      <c r="D2164" s="2">
        <f t="shared" si="298"/>
        <v>1.0000000000000009E-2</v>
      </c>
      <c r="E2164" s="2">
        <f t="shared" si="299"/>
        <v>0</v>
      </c>
      <c r="F2164" s="2">
        <f t="shared" si="304"/>
        <v>5.8338117150815907E-3</v>
      </c>
      <c r="G2164" s="2">
        <f t="shared" si="304"/>
        <v>3.8716761083021716E-3</v>
      </c>
      <c r="H2164" s="2">
        <f t="shared" si="301"/>
        <v>1.5067922914760206</v>
      </c>
      <c r="I2164" s="2">
        <f t="shared" si="302"/>
        <v>60.108382198223872</v>
      </c>
    </row>
    <row r="2165" spans="1:9" ht="13.5" x14ac:dyDescent="0.25">
      <c r="A2165" s="3">
        <f>TITRES_STAT!B2168</f>
        <v>45456</v>
      </c>
      <c r="B2165" s="5">
        <f>TITRES_STAT!D2168</f>
        <v>0.45</v>
      </c>
      <c r="C2165" s="2">
        <f t="shared" si="297"/>
        <v>1.0000000000000009E-2</v>
      </c>
      <c r="D2165" s="2">
        <f t="shared" si="298"/>
        <v>1.0000000000000009E-2</v>
      </c>
      <c r="E2165" s="2">
        <f t="shared" si="299"/>
        <v>0</v>
      </c>
      <c r="F2165" s="2">
        <f t="shared" si="304"/>
        <v>6.1313965925757635E-3</v>
      </c>
      <c r="G2165" s="2">
        <f t="shared" si="304"/>
        <v>3.5951278148520162E-3</v>
      </c>
      <c r="H2165" s="2">
        <f t="shared" si="301"/>
        <v>1.7054738825268014</v>
      </c>
      <c r="I2165" s="2">
        <f t="shared" si="302"/>
        <v>63.037898592979907</v>
      </c>
    </row>
    <row r="2166" spans="1:9" ht="13.5" x14ac:dyDescent="0.25">
      <c r="A2166" s="3">
        <f>TITRES_STAT!B2169</f>
        <v>45457</v>
      </c>
      <c r="B2166" s="5">
        <f>TITRES_STAT!D2169</f>
        <v>0.47</v>
      </c>
      <c r="C2166" s="2">
        <f t="shared" si="297"/>
        <v>1.9999999999999962E-2</v>
      </c>
      <c r="D2166" s="2">
        <f t="shared" si="298"/>
        <v>1.9999999999999962E-2</v>
      </c>
      <c r="E2166" s="2">
        <f t="shared" si="299"/>
        <v>0</v>
      </c>
      <c r="F2166" s="2">
        <f t="shared" si="304"/>
        <v>7.122011121677492E-3</v>
      </c>
      <c r="G2166" s="2">
        <f t="shared" si="304"/>
        <v>3.3383329709340153E-3</v>
      </c>
      <c r="H2166" s="2">
        <f t="shared" si="301"/>
        <v>2.1334034632515584</v>
      </c>
      <c r="I2166" s="2">
        <f t="shared" si="302"/>
        <v>68.085820682591191</v>
      </c>
    </row>
    <row r="2167" spans="1:9" ht="13.5" x14ac:dyDescent="0.25">
      <c r="A2167" s="3">
        <f>TITRES_STAT!B2170</f>
        <v>45461</v>
      </c>
      <c r="B2167" s="5">
        <f>TITRES_STAT!D2170</f>
        <v>0.49</v>
      </c>
      <c r="C2167" s="2">
        <f t="shared" si="297"/>
        <v>2.0000000000000018E-2</v>
      </c>
      <c r="D2167" s="2">
        <f t="shared" si="298"/>
        <v>2.0000000000000018E-2</v>
      </c>
      <c r="E2167" s="2">
        <f t="shared" si="299"/>
        <v>0</v>
      </c>
      <c r="F2167" s="2">
        <f t="shared" si="304"/>
        <v>8.0418674701291E-3</v>
      </c>
      <c r="G2167" s="2">
        <f t="shared" si="304"/>
        <v>3.0998806158673E-3</v>
      </c>
      <c r="H2167" s="2">
        <f t="shared" si="301"/>
        <v>2.594250704032067</v>
      </c>
      <c r="I2167" s="2">
        <f t="shared" si="302"/>
        <v>72.177789410232577</v>
      </c>
    </row>
    <row r="2168" spans="1:9" ht="13.5" x14ac:dyDescent="0.25">
      <c r="A2168" s="3">
        <f>TITRES_STAT!B2171</f>
        <v>45462</v>
      </c>
      <c r="B2168" s="5">
        <f>TITRES_STAT!D2171</f>
        <v>0.51</v>
      </c>
      <c r="C2168" s="2">
        <f t="shared" si="297"/>
        <v>2.0000000000000018E-2</v>
      </c>
      <c r="D2168" s="2">
        <f t="shared" si="298"/>
        <v>2.0000000000000018E-2</v>
      </c>
      <c r="E2168" s="2">
        <f t="shared" si="299"/>
        <v>0</v>
      </c>
      <c r="F2168" s="2">
        <f t="shared" si="304"/>
        <v>8.8960197936913087E-3</v>
      </c>
      <c r="G2168" s="2">
        <f t="shared" si="304"/>
        <v>2.8784605718767784E-3</v>
      </c>
      <c r="H2168" s="2">
        <f t="shared" si="301"/>
        <v>3.0905477325649229</v>
      </c>
      <c r="I2168" s="2">
        <f t="shared" si="302"/>
        <v>75.553396137172967</v>
      </c>
    </row>
    <row r="2169" spans="1:9" ht="13.5" x14ac:dyDescent="0.25">
      <c r="A2169" s="3">
        <f>TITRES_STAT!B2172</f>
        <v>45463</v>
      </c>
      <c r="B2169" s="5">
        <f>TITRES_STAT!D2172</f>
        <v>0.53</v>
      </c>
      <c r="C2169" s="2">
        <f t="shared" si="297"/>
        <v>2.0000000000000018E-2</v>
      </c>
      <c r="D2169" s="2">
        <f t="shared" si="298"/>
        <v>2.0000000000000018E-2</v>
      </c>
      <c r="E2169" s="2">
        <f t="shared" si="299"/>
        <v>0</v>
      </c>
      <c r="F2169" s="2">
        <f t="shared" si="304"/>
        <v>9.6891612369990731E-3</v>
      </c>
      <c r="G2169" s="2">
        <f t="shared" si="304"/>
        <v>2.6728562453141513E-3</v>
      </c>
      <c r="H2169" s="2">
        <f t="shared" si="301"/>
        <v>3.6250214556003058</v>
      </c>
      <c r="I2169" s="2">
        <f t="shared" si="302"/>
        <v>78.378478681669066</v>
      </c>
    </row>
    <row r="2170" spans="1:9" ht="13.5" x14ac:dyDescent="0.25">
      <c r="A2170" s="3">
        <f>TITRES_STAT!B2173</f>
        <v>45464</v>
      </c>
      <c r="B2170" s="5">
        <f>TITRES_STAT!D2173</f>
        <v>0.51</v>
      </c>
      <c r="C2170" s="2">
        <f t="shared" si="297"/>
        <v>-2.0000000000000018E-2</v>
      </c>
      <c r="D2170" s="2">
        <f t="shared" si="298"/>
        <v>0</v>
      </c>
      <c r="E2170" s="2">
        <f t="shared" si="299"/>
        <v>2.0000000000000018E-2</v>
      </c>
      <c r="F2170" s="2">
        <f t="shared" si="304"/>
        <v>8.9970782914991394E-3</v>
      </c>
      <c r="G2170" s="2">
        <f t="shared" si="304"/>
        <v>3.9105093706488557E-3</v>
      </c>
      <c r="H2170" s="2">
        <f t="shared" si="301"/>
        <v>2.3007433146762386</v>
      </c>
      <c r="I2170" s="2">
        <f t="shared" si="302"/>
        <v>69.703793822632122</v>
      </c>
    </row>
    <row r="2171" spans="1:9" ht="13.5" x14ac:dyDescent="0.25">
      <c r="A2171" s="3">
        <f>TITRES_STAT!B2174</f>
        <v>45467</v>
      </c>
      <c r="B2171" s="5">
        <f>TITRES_STAT!D2174</f>
        <v>0.51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8.354429842106343E-3</v>
      </c>
      <c r="G2171" s="2">
        <f t="shared" si="304"/>
        <v>3.6311872727453659E-3</v>
      </c>
      <c r="H2171" s="2">
        <f t="shared" si="301"/>
        <v>2.3007433146762382</v>
      </c>
      <c r="I2171" s="2">
        <f t="shared" si="302"/>
        <v>69.703793822632122</v>
      </c>
    </row>
    <row r="2172" spans="1:9" ht="13.5" x14ac:dyDescent="0.25">
      <c r="A2172" s="3">
        <f>TITRES_STAT!B2175</f>
        <v>45468</v>
      </c>
      <c r="B2172" s="5">
        <f>TITRES_STAT!D2175</f>
        <v>0.51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7.7576848533844611E-3</v>
      </c>
      <c r="G2172" s="2">
        <f t="shared" si="304"/>
        <v>3.3718167532635541E-3</v>
      </c>
      <c r="H2172" s="2">
        <f t="shared" si="301"/>
        <v>2.3007433146762382</v>
      </c>
      <c r="I2172" s="2">
        <f t="shared" si="302"/>
        <v>69.703793822632122</v>
      </c>
    </row>
    <row r="2173" spans="1:9" ht="13.5" x14ac:dyDescent="0.25">
      <c r="A2173" s="3">
        <f>TITRES_STAT!B2176</f>
        <v>45469</v>
      </c>
      <c r="B2173" s="5">
        <f>TITRES_STAT!D2176</f>
        <v>0.51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7.2035645067141428E-3</v>
      </c>
      <c r="G2173" s="2">
        <f t="shared" si="305"/>
        <v>3.1309726994590147E-3</v>
      </c>
      <c r="H2173" s="2">
        <f t="shared" si="301"/>
        <v>2.3007433146762382</v>
      </c>
      <c r="I2173" s="2">
        <f t="shared" si="302"/>
        <v>69.703793822632122</v>
      </c>
    </row>
    <row r="2174" spans="1:9" ht="13.5" x14ac:dyDescent="0.25">
      <c r="A2174" s="3">
        <f>TITRES_STAT!B2177</f>
        <v>45470</v>
      </c>
      <c r="B2174" s="5">
        <f>TITRES_STAT!D2177</f>
        <v>0.49</v>
      </c>
      <c r="C2174" s="2">
        <f t="shared" si="297"/>
        <v>-2.0000000000000018E-2</v>
      </c>
      <c r="D2174" s="2">
        <f t="shared" si="298"/>
        <v>0</v>
      </c>
      <c r="E2174" s="2">
        <f t="shared" si="299"/>
        <v>2.0000000000000018E-2</v>
      </c>
      <c r="F2174" s="2">
        <f t="shared" si="305"/>
        <v>6.68902418480599E-3</v>
      </c>
      <c r="G2174" s="2">
        <f t="shared" si="305"/>
        <v>4.335903220926229E-3</v>
      </c>
      <c r="H2174" s="2">
        <f t="shared" si="301"/>
        <v>1.5427060623777231</v>
      </c>
      <c r="I2174" s="2">
        <f t="shared" si="302"/>
        <v>60.671820671836336</v>
      </c>
    </row>
    <row r="2175" spans="1:9" ht="13.5" x14ac:dyDescent="0.25">
      <c r="A2175" s="3">
        <f>TITRES_STAT!B2178</f>
        <v>45471</v>
      </c>
      <c r="B2175" s="5">
        <f>TITRES_STAT!D2178</f>
        <v>0.47</v>
      </c>
      <c r="C2175" s="2">
        <f t="shared" si="297"/>
        <v>-2.0000000000000018E-2</v>
      </c>
      <c r="D2175" s="2">
        <f t="shared" si="298"/>
        <v>0</v>
      </c>
      <c r="E2175" s="2">
        <f t="shared" si="299"/>
        <v>2.0000000000000018E-2</v>
      </c>
      <c r="F2175" s="2">
        <f t="shared" si="305"/>
        <v>6.2112367430341335E-3</v>
      </c>
      <c r="G2175" s="2">
        <f t="shared" si="305"/>
        <v>5.4547672765743573E-3</v>
      </c>
      <c r="H2175" s="2">
        <f t="shared" si="301"/>
        <v>1.1386804290823651</v>
      </c>
      <c r="I2175" s="2">
        <f t="shared" si="302"/>
        <v>53.24219615040542</v>
      </c>
    </row>
    <row r="2176" spans="1:9" ht="13.5" x14ac:dyDescent="0.25">
      <c r="A2176" s="3">
        <f>TITRES_STAT!B2179</f>
        <v>45474</v>
      </c>
      <c r="B2176" s="5">
        <f>TITRES_STAT!D2179</f>
        <v>0.49</v>
      </c>
      <c r="C2176" s="2">
        <f t="shared" si="297"/>
        <v>2.0000000000000018E-2</v>
      </c>
      <c r="D2176" s="2">
        <f t="shared" si="298"/>
        <v>2.0000000000000018E-2</v>
      </c>
      <c r="E2176" s="2">
        <f t="shared" si="299"/>
        <v>0</v>
      </c>
      <c r="F2176" s="2">
        <f t="shared" si="305"/>
        <v>7.1961484042459825E-3</v>
      </c>
      <c r="G2176" s="2">
        <f t="shared" si="305"/>
        <v>5.0651410425333323E-3</v>
      </c>
      <c r="H2176" s="2">
        <f t="shared" si="301"/>
        <v>1.4207202413156941</v>
      </c>
      <c r="I2176" s="2">
        <f t="shared" si="302"/>
        <v>58.689980654002106</v>
      </c>
    </row>
    <row r="2177" spans="1:9" ht="13.5" x14ac:dyDescent="0.25">
      <c r="A2177" s="3">
        <f>TITRES_STAT!B2180</f>
        <v>45475</v>
      </c>
      <c r="B2177" s="5">
        <f>TITRES_STAT!D2180</f>
        <v>0.47</v>
      </c>
      <c r="C2177" s="2">
        <f t="shared" si="297"/>
        <v>-2.0000000000000018E-2</v>
      </c>
      <c r="D2177" s="2">
        <f t="shared" si="298"/>
        <v>0</v>
      </c>
      <c r="E2177" s="2">
        <f t="shared" si="299"/>
        <v>2.0000000000000018E-2</v>
      </c>
      <c r="F2177" s="2">
        <f t="shared" si="305"/>
        <v>6.6821378039426975E-3</v>
      </c>
      <c r="G2177" s="2">
        <f t="shared" si="305"/>
        <v>6.1319166823523815E-3</v>
      </c>
      <c r="H2177" s="2">
        <f t="shared" si="301"/>
        <v>1.0897306910861735</v>
      </c>
      <c r="I2177" s="2">
        <f t="shared" si="302"/>
        <v>52.146943897338616</v>
      </c>
    </row>
    <row r="2178" spans="1:9" ht="13.5" x14ac:dyDescent="0.25">
      <c r="A2178" s="3">
        <f>TITRES_STAT!B2181</f>
        <v>45476</v>
      </c>
      <c r="B2178" s="5">
        <f>TITRES_STAT!D2181</f>
        <v>0.49</v>
      </c>
      <c r="C2178" s="2">
        <f t="shared" si="297"/>
        <v>2.0000000000000018E-2</v>
      </c>
      <c r="D2178" s="2">
        <f t="shared" si="298"/>
        <v>2.0000000000000018E-2</v>
      </c>
      <c r="E2178" s="2">
        <f t="shared" si="299"/>
        <v>0</v>
      </c>
      <c r="F2178" s="2">
        <f t="shared" si="305"/>
        <v>7.6334136750896486E-3</v>
      </c>
      <c r="G2178" s="2">
        <f t="shared" si="305"/>
        <v>5.6939226336129257E-3</v>
      </c>
      <c r="H2178" s="2">
        <f t="shared" si="301"/>
        <v>1.3406247619220057</v>
      </c>
      <c r="I2178" s="2">
        <f t="shared" si="302"/>
        <v>57.276364145663003</v>
      </c>
    </row>
    <row r="2179" spans="1:9" ht="13.5" x14ac:dyDescent="0.25">
      <c r="A2179" s="3">
        <f>TITRES_STAT!B2182</f>
        <v>45477</v>
      </c>
      <c r="B2179" s="5">
        <f>TITRES_STAT!D2182</f>
        <v>0.47</v>
      </c>
      <c r="C2179" s="2">
        <f t="shared" ref="C2179:C2242" si="306">B2179-B2178</f>
        <v>-2.0000000000000018E-2</v>
      </c>
      <c r="D2179" s="2">
        <f t="shared" ref="D2179:D2242" si="307">IF(C2179&gt;0,C2179,0)</f>
        <v>0</v>
      </c>
      <c r="E2179" s="2">
        <f t="shared" ref="E2179:E2242" si="308">IF(C2179&lt;0,-C2179,0)</f>
        <v>2.0000000000000018E-2</v>
      </c>
      <c r="F2179" s="2">
        <f t="shared" si="305"/>
        <v>7.0881698411546738E-3</v>
      </c>
      <c r="G2179" s="2">
        <f t="shared" si="305"/>
        <v>6.7157853026405751E-3</v>
      </c>
      <c r="H2179" s="2">
        <f t="shared" si="301"/>
        <v>1.0554491428377974</v>
      </c>
      <c r="I2179" s="2">
        <f t="shared" si="302"/>
        <v>51.348832760737714</v>
      </c>
    </row>
    <row r="2180" spans="1:9" ht="13.5" x14ac:dyDescent="0.25">
      <c r="A2180" s="3">
        <f>TITRES_STAT!B2183</f>
        <v>45478</v>
      </c>
      <c r="B2180" s="5">
        <f>TITRES_STAT!D2183</f>
        <v>0.49</v>
      </c>
      <c r="C2180" s="2">
        <f t="shared" si="306"/>
        <v>2.0000000000000018E-2</v>
      </c>
      <c r="D2180" s="2">
        <f t="shared" si="307"/>
        <v>2.0000000000000018E-2</v>
      </c>
      <c r="E2180" s="2">
        <f t="shared" si="308"/>
        <v>0</v>
      </c>
      <c r="F2180" s="2">
        <f t="shared" si="305"/>
        <v>8.0104434239293403E-3</v>
      </c>
      <c r="G2180" s="2">
        <f t="shared" si="305"/>
        <v>6.2360863524519626E-3</v>
      </c>
      <c r="H2180" s="2">
        <f t="shared" si="301"/>
        <v>1.2845305486797371</v>
      </c>
      <c r="I2180" s="2">
        <f t="shared" si="302"/>
        <v>56.22733079328205</v>
      </c>
    </row>
    <row r="2181" spans="1:9" ht="13.5" x14ac:dyDescent="0.25">
      <c r="A2181" s="3">
        <f>TITRES_STAT!B2184</f>
        <v>45481</v>
      </c>
      <c r="B2181" s="5">
        <f>TITRES_STAT!D2184</f>
        <v>0.51</v>
      </c>
      <c r="C2181" s="2">
        <f t="shared" si="306"/>
        <v>2.0000000000000018E-2</v>
      </c>
      <c r="D2181" s="2">
        <f t="shared" si="307"/>
        <v>2.0000000000000018E-2</v>
      </c>
      <c r="E2181" s="2">
        <f t="shared" si="308"/>
        <v>0</v>
      </c>
      <c r="F2181" s="2">
        <f t="shared" si="305"/>
        <v>8.8668403222201021E-3</v>
      </c>
      <c r="G2181" s="2">
        <f t="shared" si="305"/>
        <v>5.7906516129911084E-3</v>
      </c>
      <c r="H2181" s="2">
        <f t="shared" si="301"/>
        <v>1.5312336011249028</v>
      </c>
      <c r="I2181" s="2">
        <f t="shared" si="302"/>
        <v>60.493571215410896</v>
      </c>
    </row>
    <row r="2182" spans="1:9" ht="13.5" x14ac:dyDescent="0.25">
      <c r="A2182" s="3">
        <f>TITRES_STAT!B2185</f>
        <v>45482</v>
      </c>
      <c r="B2182" s="5">
        <f>TITRES_STAT!D2185</f>
        <v>0.52</v>
      </c>
      <c r="C2182" s="2">
        <f t="shared" si="306"/>
        <v>1.0000000000000009E-2</v>
      </c>
      <c r="D2182" s="2">
        <f t="shared" si="307"/>
        <v>1.0000000000000009E-2</v>
      </c>
      <c r="E2182" s="2">
        <f t="shared" si="308"/>
        <v>0</v>
      </c>
      <c r="F2182" s="2">
        <f t="shared" si="305"/>
        <v>8.9477802992043807E-3</v>
      </c>
      <c r="G2182" s="2">
        <f t="shared" si="305"/>
        <v>5.3770336406345999E-3</v>
      </c>
      <c r="H2182" s="2">
        <f t="shared" si="301"/>
        <v>1.6640737062876847</v>
      </c>
      <c r="I2182" s="2">
        <f t="shared" si="302"/>
        <v>62.463501004502113</v>
      </c>
    </row>
    <row r="2183" spans="1:9" ht="13.5" x14ac:dyDescent="0.25">
      <c r="A2183" s="3">
        <f>TITRES_STAT!B2186</f>
        <v>45483</v>
      </c>
      <c r="B2183" s="5">
        <f>TITRES_STAT!D2186</f>
        <v>0.53</v>
      </c>
      <c r="C2183" s="2">
        <f t="shared" si="306"/>
        <v>1.0000000000000009E-2</v>
      </c>
      <c r="D2183" s="2">
        <f t="shared" si="307"/>
        <v>1.0000000000000009E-2</v>
      </c>
      <c r="E2183" s="2">
        <f t="shared" si="308"/>
        <v>0</v>
      </c>
      <c r="F2183" s="2">
        <f t="shared" si="305"/>
        <v>9.0229388492612111E-3</v>
      </c>
      <c r="G2183" s="2">
        <f t="shared" si="305"/>
        <v>4.9929598091607002E-3</v>
      </c>
      <c r="H2183" s="2">
        <f t="shared" si="301"/>
        <v>1.8071322810783723</v>
      </c>
      <c r="I2183" s="2">
        <f t="shared" si="302"/>
        <v>64.376456117135831</v>
      </c>
    </row>
    <row r="2184" spans="1:9" ht="13.5" x14ac:dyDescent="0.25">
      <c r="A2184" s="3">
        <f>TITRES_STAT!B2187</f>
        <v>45484</v>
      </c>
      <c r="B2184" s="5">
        <f>TITRES_STAT!D2187</f>
        <v>0.53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8.3784432171711241E-3</v>
      </c>
      <c r="G2184" s="2">
        <f t="shared" si="305"/>
        <v>4.6363198227920783E-3</v>
      </c>
      <c r="H2184" s="2">
        <f t="shared" si="301"/>
        <v>1.8071322810783725</v>
      </c>
      <c r="I2184" s="2">
        <f t="shared" si="302"/>
        <v>64.376456117135831</v>
      </c>
    </row>
    <row r="2185" spans="1:9" ht="13.5" x14ac:dyDescent="0.25">
      <c r="A2185" s="3">
        <f>TITRES_STAT!B2188</f>
        <v>45485</v>
      </c>
      <c r="B2185" s="5">
        <f>TITRES_STAT!D2188</f>
        <v>0.51</v>
      </c>
      <c r="C2185" s="2">
        <f t="shared" si="306"/>
        <v>-2.0000000000000018E-2</v>
      </c>
      <c r="D2185" s="2">
        <f t="shared" si="307"/>
        <v>0</v>
      </c>
      <c r="E2185" s="2">
        <f t="shared" si="308"/>
        <v>2.0000000000000018E-2</v>
      </c>
      <c r="F2185" s="2">
        <f t="shared" si="305"/>
        <v>7.7799829873731871E-3</v>
      </c>
      <c r="G2185" s="2">
        <f t="shared" si="305"/>
        <v>5.7337255497355022E-3</v>
      </c>
      <c r="H2185" s="2">
        <f t="shared" si="301"/>
        <v>1.3568809528618053</v>
      </c>
      <c r="I2185" s="2">
        <f t="shared" si="302"/>
        <v>57.571043255885883</v>
      </c>
    </row>
    <row r="2186" spans="1:9" ht="13.5" x14ac:dyDescent="0.25">
      <c r="A2186" s="3">
        <f>TITRES_STAT!B2189</f>
        <v>45488</v>
      </c>
      <c r="B2186" s="5">
        <f>TITRES_STAT!D2189</f>
        <v>0.51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7.2242699168465303E-3</v>
      </c>
      <c r="G2186" s="2">
        <f t="shared" si="305"/>
        <v>5.3241737247543951E-3</v>
      </c>
      <c r="H2186" s="2">
        <f t="shared" si="301"/>
        <v>1.3568809528618051</v>
      </c>
      <c r="I2186" s="2">
        <f t="shared" si="302"/>
        <v>57.571043255885876</v>
      </c>
    </row>
    <row r="2187" spans="1:9" ht="13.5" x14ac:dyDescent="0.25">
      <c r="A2187" s="3">
        <f>TITRES_STAT!B2190</f>
        <v>45489</v>
      </c>
      <c r="B2187" s="5">
        <f>TITRES_STAT!D2190</f>
        <v>0.51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6.7082506370717779E-3</v>
      </c>
      <c r="G2187" s="2">
        <f t="shared" si="305"/>
        <v>4.9438756015576521E-3</v>
      </c>
      <c r="H2187" s="2">
        <f t="shared" si="301"/>
        <v>1.3568809528618053</v>
      </c>
      <c r="I2187" s="2">
        <f t="shared" si="302"/>
        <v>57.571043255885883</v>
      </c>
    </row>
    <row r="2188" spans="1:9" ht="13.5" x14ac:dyDescent="0.25">
      <c r="A2188" s="3">
        <f>TITRES_STAT!B2191</f>
        <v>45490</v>
      </c>
      <c r="B2188" s="5">
        <f>TITRES_STAT!D2191</f>
        <v>0.49</v>
      </c>
      <c r="C2188" s="2">
        <f t="shared" si="306"/>
        <v>-2.0000000000000018E-2</v>
      </c>
      <c r="D2188" s="2">
        <f t="shared" si="307"/>
        <v>0</v>
      </c>
      <c r="E2188" s="2">
        <f t="shared" si="308"/>
        <v>2.0000000000000018E-2</v>
      </c>
      <c r="F2188" s="2">
        <f t="shared" si="305"/>
        <v>6.2290898772809364E-3</v>
      </c>
      <c r="G2188" s="2">
        <f t="shared" si="305"/>
        <v>6.0193130585892499E-3</v>
      </c>
      <c r="H2188" s="2">
        <f t="shared" si="301"/>
        <v>1.0348506244233877</v>
      </c>
      <c r="I2188" s="2">
        <f t="shared" si="302"/>
        <v>50.856343556747888</v>
      </c>
    </row>
    <row r="2189" spans="1:9" ht="13.5" x14ac:dyDescent="0.25">
      <c r="A2189" s="3">
        <f>TITRES_STAT!B2192</f>
        <v>45491</v>
      </c>
      <c r="B2189" s="5">
        <f>TITRES_STAT!D2192</f>
        <v>0.51</v>
      </c>
      <c r="C2189" s="2">
        <f t="shared" si="306"/>
        <v>2.0000000000000018E-2</v>
      </c>
      <c r="D2189" s="2">
        <f t="shared" si="307"/>
        <v>2.0000000000000018E-2</v>
      </c>
      <c r="E2189" s="2">
        <f t="shared" si="308"/>
        <v>0</v>
      </c>
      <c r="F2189" s="2">
        <f t="shared" ref="F2189:G2204" si="309">((F2188*13)+D2189)/14</f>
        <v>7.212726314618014E-3</v>
      </c>
      <c r="G2189" s="2">
        <f t="shared" si="309"/>
        <v>5.5893621258328741E-3</v>
      </c>
      <c r="H2189" s="2">
        <f t="shared" si="301"/>
        <v>1.2904381845796475</v>
      </c>
      <c r="I2189" s="2">
        <f t="shared" si="302"/>
        <v>56.340231893945443</v>
      </c>
    </row>
    <row r="2190" spans="1:9" ht="13.5" x14ac:dyDescent="0.25">
      <c r="A2190" s="3">
        <f>TITRES_STAT!B2193</f>
        <v>45492</v>
      </c>
      <c r="B2190" s="5">
        <f>TITRES_STAT!D2193</f>
        <v>0.53</v>
      </c>
      <c r="C2190" s="2">
        <f t="shared" si="306"/>
        <v>2.0000000000000018E-2</v>
      </c>
      <c r="D2190" s="2">
        <f t="shared" si="307"/>
        <v>2.0000000000000018E-2</v>
      </c>
      <c r="E2190" s="2">
        <f t="shared" si="308"/>
        <v>0</v>
      </c>
      <c r="F2190" s="2">
        <f t="shared" si="309"/>
        <v>8.1261030064310145E-3</v>
      </c>
      <c r="G2190" s="2">
        <f t="shared" si="309"/>
        <v>5.190121973987669E-3</v>
      </c>
      <c r="H2190" s="2">
        <f t="shared" si="301"/>
        <v>1.5656863262863889</v>
      </c>
      <c r="I2190" s="2">
        <f t="shared" si="302"/>
        <v>61.024074153000058</v>
      </c>
    </row>
    <row r="2191" spans="1:9" ht="13.5" x14ac:dyDescent="0.25">
      <c r="A2191" s="3">
        <f>TITRES_STAT!B2194</f>
        <v>45495</v>
      </c>
      <c r="B2191" s="5">
        <f>TITRES_STAT!D2194</f>
        <v>0.54</v>
      </c>
      <c r="C2191" s="2">
        <f t="shared" si="306"/>
        <v>1.0000000000000009E-2</v>
      </c>
      <c r="D2191" s="2">
        <f t="shared" si="307"/>
        <v>1.0000000000000009E-2</v>
      </c>
      <c r="E2191" s="2">
        <f t="shared" si="308"/>
        <v>0</v>
      </c>
      <c r="F2191" s="2">
        <f t="shared" si="309"/>
        <v>8.2599527916859435E-3</v>
      </c>
      <c r="G2191" s="2">
        <f t="shared" si="309"/>
        <v>4.8193989758456924E-3</v>
      </c>
      <c r="H2191" s="2">
        <f t="shared" si="301"/>
        <v>1.7138968641284806</v>
      </c>
      <c r="I2191" s="2">
        <f t="shared" si="302"/>
        <v>63.152615959076542</v>
      </c>
    </row>
    <row r="2192" spans="1:9" ht="13.5" x14ac:dyDescent="0.25">
      <c r="A2192" s="3">
        <f>TITRES_STAT!B2195</f>
        <v>45496</v>
      </c>
      <c r="B2192" s="5">
        <f>TITRES_STAT!D2195</f>
        <v>0.56000000000000005</v>
      </c>
      <c r="C2192" s="2">
        <f t="shared" si="306"/>
        <v>2.0000000000000018E-2</v>
      </c>
      <c r="D2192" s="2">
        <f t="shared" si="307"/>
        <v>2.0000000000000018E-2</v>
      </c>
      <c r="E2192" s="2">
        <f t="shared" si="308"/>
        <v>0</v>
      </c>
      <c r="F2192" s="2">
        <f t="shared" si="309"/>
        <v>9.0985275922798054E-3</v>
      </c>
      <c r="G2192" s="2">
        <f t="shared" si="309"/>
        <v>4.4751561918567138E-3</v>
      </c>
      <c r="H2192" s="2">
        <f t="shared" si="301"/>
        <v>2.0331195610191393</v>
      </c>
      <c r="I2192" s="2">
        <f t="shared" si="302"/>
        <v>67.030643537704918</v>
      </c>
    </row>
    <row r="2193" spans="1:9" ht="13.5" x14ac:dyDescent="0.25">
      <c r="A2193" s="3">
        <f>TITRES_STAT!B2196</f>
        <v>45497</v>
      </c>
      <c r="B2193" s="5">
        <f>TITRES_STAT!D2196</f>
        <v>0.54</v>
      </c>
      <c r="C2193" s="2">
        <f t="shared" si="306"/>
        <v>-2.0000000000000018E-2</v>
      </c>
      <c r="D2193" s="2">
        <f t="shared" si="307"/>
        <v>0</v>
      </c>
      <c r="E2193" s="2">
        <f t="shared" si="308"/>
        <v>2.0000000000000018E-2</v>
      </c>
      <c r="F2193" s="2">
        <f t="shared" si="309"/>
        <v>8.4486327642598197E-3</v>
      </c>
      <c r="G2193" s="2">
        <f t="shared" si="309"/>
        <v>5.5840736067240921E-3</v>
      </c>
      <c r="H2193" s="2">
        <f t="shared" ref="H2193:H2256" si="310">F2193/G2193</f>
        <v>1.5129873564142051</v>
      </c>
      <c r="I2193" s="2">
        <f t="shared" ref="I2193:I2256" si="311">IF(G2193=0,100,100-(100/(1+H2193)))</f>
        <v>60.206723784440157</v>
      </c>
    </row>
    <row r="2194" spans="1:9" ht="13.5" x14ac:dyDescent="0.25">
      <c r="A2194" s="3">
        <f>TITRES_STAT!B2197</f>
        <v>45499</v>
      </c>
      <c r="B2194" s="5">
        <f>TITRES_STAT!D2197</f>
        <v>0.54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7.8451589953841185E-3</v>
      </c>
      <c r="G2194" s="2">
        <f t="shared" si="309"/>
        <v>5.1852112062438001E-3</v>
      </c>
      <c r="H2194" s="2">
        <f t="shared" si="310"/>
        <v>1.5129873564142051</v>
      </c>
      <c r="I2194" s="2">
        <f t="shared" si="311"/>
        <v>60.206723784440157</v>
      </c>
    </row>
    <row r="2195" spans="1:9" ht="13.5" x14ac:dyDescent="0.25">
      <c r="A2195" s="3">
        <f>TITRES_STAT!B2198</f>
        <v>45502</v>
      </c>
      <c r="B2195" s="5">
        <f>TITRES_STAT!D2198</f>
        <v>0.52</v>
      </c>
      <c r="C2195" s="2">
        <f t="shared" si="306"/>
        <v>-2.0000000000000018E-2</v>
      </c>
      <c r="D2195" s="2">
        <f t="shared" si="307"/>
        <v>0</v>
      </c>
      <c r="E2195" s="2">
        <f t="shared" si="308"/>
        <v>2.0000000000000018E-2</v>
      </c>
      <c r="F2195" s="2">
        <f t="shared" si="309"/>
        <v>7.2847904957138243E-3</v>
      </c>
      <c r="G2195" s="2">
        <f t="shared" si="309"/>
        <v>6.2434104057978159E-3</v>
      </c>
      <c r="H2195" s="2">
        <f t="shared" si="310"/>
        <v>1.166796673969879</v>
      </c>
      <c r="I2195" s="2">
        <f t="shared" si="311"/>
        <v>53.848923066331913</v>
      </c>
    </row>
    <row r="2196" spans="1:9" ht="13.5" x14ac:dyDescent="0.25">
      <c r="A2196" s="3">
        <f>TITRES_STAT!B2199</f>
        <v>45503</v>
      </c>
      <c r="B2196" s="5">
        <f>TITRES_STAT!D2199</f>
        <v>0.54</v>
      </c>
      <c r="C2196" s="2">
        <f t="shared" si="306"/>
        <v>2.0000000000000018E-2</v>
      </c>
      <c r="D2196" s="2">
        <f t="shared" si="307"/>
        <v>2.0000000000000018E-2</v>
      </c>
      <c r="E2196" s="2">
        <f t="shared" si="308"/>
        <v>0</v>
      </c>
      <c r="F2196" s="2">
        <f t="shared" si="309"/>
        <v>8.1930197460199812E-3</v>
      </c>
      <c r="G2196" s="2">
        <f t="shared" si="309"/>
        <v>5.7974525196694002E-3</v>
      </c>
      <c r="H2196" s="2">
        <f t="shared" si="310"/>
        <v>1.4132103226758619</v>
      </c>
      <c r="I2196" s="2">
        <f t="shared" si="311"/>
        <v>58.561423734871113</v>
      </c>
    </row>
    <row r="2197" spans="1:9" ht="13.5" x14ac:dyDescent="0.25">
      <c r="A2197" s="3">
        <f>TITRES_STAT!B2200</f>
        <v>45504</v>
      </c>
      <c r="B2197" s="5">
        <f>TITRES_STAT!D2200</f>
        <v>0.54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7.6078040498756966E-3</v>
      </c>
      <c r="G2197" s="2">
        <f t="shared" si="309"/>
        <v>5.383348768264443E-3</v>
      </c>
      <c r="H2197" s="2">
        <f t="shared" si="310"/>
        <v>1.4132103226758619</v>
      </c>
      <c r="I2197" s="2">
        <f t="shared" si="311"/>
        <v>58.561423734871113</v>
      </c>
    </row>
    <row r="2198" spans="1:9" ht="13.5" x14ac:dyDescent="0.25">
      <c r="A2198" s="3">
        <f>TITRES_STAT!B2201</f>
        <v>45505</v>
      </c>
      <c r="B2198" s="5">
        <f>TITRES_STAT!D2201</f>
        <v>0.53</v>
      </c>
      <c r="C2198" s="2">
        <f t="shared" si="306"/>
        <v>-1.0000000000000009E-2</v>
      </c>
      <c r="D2198" s="2">
        <f t="shared" si="307"/>
        <v>0</v>
      </c>
      <c r="E2198" s="2">
        <f t="shared" si="308"/>
        <v>1.0000000000000009E-2</v>
      </c>
      <c r="F2198" s="2">
        <f t="shared" si="309"/>
        <v>7.0643894748845752E-3</v>
      </c>
      <c r="G2198" s="2">
        <f t="shared" si="309"/>
        <v>5.713109570531269E-3</v>
      </c>
      <c r="H2198" s="2">
        <f t="shared" si="310"/>
        <v>1.2365226655766115</v>
      </c>
      <c r="I2198" s="2">
        <f t="shared" si="311"/>
        <v>55.287732362766647</v>
      </c>
    </row>
    <row r="2199" spans="1:9" ht="13.5" x14ac:dyDescent="0.25">
      <c r="A2199" s="3">
        <f>TITRES_STAT!B2202</f>
        <v>45506</v>
      </c>
      <c r="B2199" s="5">
        <f>TITRES_STAT!D2202</f>
        <v>0.53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6.5597902266785338E-3</v>
      </c>
      <c r="G2199" s="2">
        <f t="shared" si="309"/>
        <v>5.3050303154933212E-3</v>
      </c>
      <c r="H2199" s="2">
        <f t="shared" si="310"/>
        <v>1.2365226655766115</v>
      </c>
      <c r="I2199" s="2">
        <f t="shared" si="311"/>
        <v>55.287732362766647</v>
      </c>
    </row>
    <row r="2200" spans="1:9" ht="13.5" x14ac:dyDescent="0.25">
      <c r="A2200" s="3">
        <f>TITRES_STAT!B2203</f>
        <v>45509</v>
      </c>
      <c r="B2200" s="5">
        <f>TITRES_STAT!D2203</f>
        <v>0.55000000000000004</v>
      </c>
      <c r="C2200" s="2">
        <f t="shared" si="306"/>
        <v>2.0000000000000018E-2</v>
      </c>
      <c r="D2200" s="2">
        <f t="shared" si="307"/>
        <v>2.0000000000000018E-2</v>
      </c>
      <c r="E2200" s="2">
        <f t="shared" si="308"/>
        <v>0</v>
      </c>
      <c r="F2200" s="2">
        <f t="shared" si="309"/>
        <v>7.5198052104872111E-3</v>
      </c>
      <c r="G2200" s="2">
        <f t="shared" si="309"/>
        <v>4.9260995786723693E-3</v>
      </c>
      <c r="H2200" s="2">
        <f t="shared" si="310"/>
        <v>1.5265231833810939</v>
      </c>
      <c r="I2200" s="2">
        <f t="shared" si="311"/>
        <v>60.419915931198375</v>
      </c>
    </row>
    <row r="2201" spans="1:9" ht="13.5" x14ac:dyDescent="0.25">
      <c r="A2201" s="3">
        <f>TITRES_STAT!B2204</f>
        <v>45510</v>
      </c>
      <c r="B2201" s="5">
        <f>TITRES_STAT!D2204</f>
        <v>0.53</v>
      </c>
      <c r="C2201" s="2">
        <f t="shared" si="306"/>
        <v>-2.0000000000000018E-2</v>
      </c>
      <c r="D2201" s="2">
        <f t="shared" si="307"/>
        <v>0</v>
      </c>
      <c r="E2201" s="2">
        <f t="shared" si="308"/>
        <v>2.0000000000000018E-2</v>
      </c>
      <c r="F2201" s="2">
        <f t="shared" si="309"/>
        <v>6.9826762668809819E-3</v>
      </c>
      <c r="G2201" s="2">
        <f t="shared" si="309"/>
        <v>6.0028067516243446E-3</v>
      </c>
      <c r="H2201" s="2">
        <f t="shared" si="310"/>
        <v>1.1632352257536005</v>
      </c>
      <c r="I2201" s="2">
        <f t="shared" si="311"/>
        <v>53.772942114899564</v>
      </c>
    </row>
    <row r="2202" spans="1:9" ht="13.5" x14ac:dyDescent="0.25">
      <c r="A2202" s="3">
        <f>TITRES_STAT!B2205</f>
        <v>45511</v>
      </c>
      <c r="B2202" s="5">
        <f>TITRES_STAT!D2205</f>
        <v>0.51</v>
      </c>
      <c r="C2202" s="2">
        <f t="shared" si="306"/>
        <v>-2.0000000000000018E-2</v>
      </c>
      <c r="D2202" s="2">
        <f t="shared" si="307"/>
        <v>0</v>
      </c>
      <c r="E2202" s="2">
        <f t="shared" si="308"/>
        <v>2.0000000000000018E-2</v>
      </c>
      <c r="F2202" s="2">
        <f t="shared" si="309"/>
        <v>6.4839136763894826E-3</v>
      </c>
      <c r="G2202" s="2">
        <f t="shared" si="309"/>
        <v>7.0026062693654637E-3</v>
      </c>
      <c r="H2202" s="2">
        <f t="shared" si="310"/>
        <v>0.92592863670700398</v>
      </c>
      <c r="I2202" s="2">
        <f t="shared" si="311"/>
        <v>48.076996159638476</v>
      </c>
    </row>
    <row r="2203" spans="1:9" ht="13.5" x14ac:dyDescent="0.25">
      <c r="A2203" s="3">
        <f>TITRES_STAT!B2206</f>
        <v>45512</v>
      </c>
      <c r="B2203" s="5">
        <f>TITRES_STAT!D2206</f>
        <v>0.49</v>
      </c>
      <c r="C2203" s="2">
        <f t="shared" si="306"/>
        <v>-2.0000000000000018E-2</v>
      </c>
      <c r="D2203" s="2">
        <f t="shared" si="307"/>
        <v>0</v>
      </c>
      <c r="E2203" s="2">
        <f t="shared" si="308"/>
        <v>2.0000000000000018E-2</v>
      </c>
      <c r="F2203" s="2">
        <f t="shared" si="309"/>
        <v>6.0207769852188052E-3</v>
      </c>
      <c r="G2203" s="2">
        <f t="shared" si="309"/>
        <v>7.9309915358393608E-3</v>
      </c>
      <c r="H2203" s="2">
        <f t="shared" si="310"/>
        <v>0.75914555677074091</v>
      </c>
      <c r="I2203" s="2">
        <f t="shared" si="311"/>
        <v>43.154220743637751</v>
      </c>
    </row>
    <row r="2204" spans="1:9" ht="13.5" x14ac:dyDescent="0.25">
      <c r="A2204" s="3">
        <f>TITRES_STAT!B2207</f>
        <v>45513</v>
      </c>
      <c r="B2204" s="5">
        <f>TITRES_STAT!D2207</f>
        <v>0.47</v>
      </c>
      <c r="C2204" s="2">
        <f t="shared" si="306"/>
        <v>-2.0000000000000018E-2</v>
      </c>
      <c r="D2204" s="2">
        <f t="shared" si="307"/>
        <v>0</v>
      </c>
      <c r="E2204" s="2">
        <f t="shared" si="308"/>
        <v>2.0000000000000018E-2</v>
      </c>
      <c r="F2204" s="2">
        <f t="shared" si="309"/>
        <v>5.5907214862746047E-3</v>
      </c>
      <c r="G2204" s="2">
        <f t="shared" si="309"/>
        <v>8.7930635689936927E-3</v>
      </c>
      <c r="H2204" s="2">
        <f t="shared" si="310"/>
        <v>0.63581042516157149</v>
      </c>
      <c r="I2204" s="2">
        <f t="shared" si="311"/>
        <v>38.868221853933441</v>
      </c>
    </row>
    <row r="2205" spans="1:9" ht="13.5" x14ac:dyDescent="0.25">
      <c r="A2205" s="3">
        <f>TITRES_STAT!B2208</f>
        <v>45516</v>
      </c>
      <c r="B2205" s="5">
        <f>TITRES_STAT!D2208</f>
        <v>0.49</v>
      </c>
      <c r="C2205" s="2">
        <f t="shared" si="306"/>
        <v>2.0000000000000018E-2</v>
      </c>
      <c r="D2205" s="2">
        <f t="shared" si="307"/>
        <v>2.0000000000000018E-2</v>
      </c>
      <c r="E2205" s="2">
        <f t="shared" si="308"/>
        <v>0</v>
      </c>
      <c r="F2205" s="2">
        <f t="shared" ref="F2205:G2220" si="312">((F2204*13)+D2205)/14</f>
        <v>6.6199556658264195E-3</v>
      </c>
      <c r="G2205" s="2">
        <f t="shared" si="312"/>
        <v>8.164987599779858E-3</v>
      </c>
      <c r="H2205" s="2">
        <f t="shared" si="310"/>
        <v>0.81077351127941755</v>
      </c>
      <c r="I2205" s="2">
        <f t="shared" si="311"/>
        <v>44.774981864328169</v>
      </c>
    </row>
    <row r="2206" spans="1:9" ht="13.5" x14ac:dyDescent="0.25">
      <c r="A2206" s="3">
        <f>TITRES_STAT!B2209</f>
        <v>45518</v>
      </c>
      <c r="B2206" s="5">
        <f>TITRES_STAT!D2209</f>
        <v>0.51</v>
      </c>
      <c r="C2206" s="2">
        <f t="shared" si="306"/>
        <v>2.0000000000000018E-2</v>
      </c>
      <c r="D2206" s="2">
        <f t="shared" si="307"/>
        <v>2.0000000000000018E-2</v>
      </c>
      <c r="E2206" s="2">
        <f t="shared" si="308"/>
        <v>0</v>
      </c>
      <c r="F2206" s="2">
        <f t="shared" si="312"/>
        <v>7.5756731182673913E-3</v>
      </c>
      <c r="G2206" s="2">
        <f t="shared" si="312"/>
        <v>7.5817741997955823E-3</v>
      </c>
      <c r="H2206" s="2">
        <f t="shared" si="310"/>
        <v>0.99919529632940596</v>
      </c>
      <c r="I2206" s="2">
        <f t="shared" si="311"/>
        <v>49.979874310627096</v>
      </c>
    </row>
    <row r="2207" spans="1:9" ht="13.5" x14ac:dyDescent="0.25">
      <c r="A2207" s="3">
        <f>TITRES_STAT!B2210</f>
        <v>45519</v>
      </c>
      <c r="B2207" s="5">
        <f>TITRES_STAT!D2210</f>
        <v>0.51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7.0345536098197206E-3</v>
      </c>
      <c r="G2207" s="2">
        <f t="shared" si="312"/>
        <v>7.0402188998101838E-3</v>
      </c>
      <c r="H2207" s="2">
        <f t="shared" si="310"/>
        <v>0.99919529632940585</v>
      </c>
      <c r="I2207" s="2">
        <f t="shared" si="311"/>
        <v>49.979874310627089</v>
      </c>
    </row>
    <row r="2208" spans="1:9" ht="13.5" x14ac:dyDescent="0.25">
      <c r="A2208" s="3">
        <f>TITRES_STAT!B2211</f>
        <v>45520</v>
      </c>
      <c r="B2208" s="5">
        <f>TITRES_STAT!D2211</f>
        <v>0.51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6.5320854948325976E-3</v>
      </c>
      <c r="G2208" s="2">
        <f t="shared" si="312"/>
        <v>6.5373461212523132E-3</v>
      </c>
      <c r="H2208" s="2">
        <f t="shared" si="310"/>
        <v>0.99919529632940596</v>
      </c>
      <c r="I2208" s="2">
        <f t="shared" si="311"/>
        <v>49.979874310627096</v>
      </c>
    </row>
    <row r="2209" spans="1:9" ht="13.5" x14ac:dyDescent="0.25">
      <c r="A2209" s="3">
        <f>TITRES_STAT!B2212</f>
        <v>45523</v>
      </c>
      <c r="B2209" s="5">
        <f>TITRES_STAT!D2212</f>
        <v>0.51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6.0655079594874118E-3</v>
      </c>
      <c r="G2209" s="2">
        <f t="shared" si="312"/>
        <v>6.0703928268771483E-3</v>
      </c>
      <c r="H2209" s="2">
        <f t="shared" si="310"/>
        <v>0.99919529632940585</v>
      </c>
      <c r="I2209" s="2">
        <f t="shared" si="311"/>
        <v>49.979874310627089</v>
      </c>
    </row>
    <row r="2210" spans="1:9" ht="13.5" x14ac:dyDescent="0.25">
      <c r="A2210" s="3">
        <f>TITRES_STAT!B2213</f>
        <v>45524</v>
      </c>
      <c r="B2210" s="5">
        <f>TITRES_STAT!D2213</f>
        <v>0.51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5.6322573909525966E-3</v>
      </c>
      <c r="G2210" s="2">
        <f t="shared" si="312"/>
        <v>5.6367933392430661E-3</v>
      </c>
      <c r="H2210" s="2">
        <f t="shared" si="310"/>
        <v>0.99919529632940585</v>
      </c>
      <c r="I2210" s="2">
        <f t="shared" si="311"/>
        <v>49.979874310627089</v>
      </c>
    </row>
    <row r="2211" spans="1:9" ht="13.5" x14ac:dyDescent="0.25">
      <c r="A2211" s="3">
        <f>TITRES_STAT!B2214</f>
        <v>45525</v>
      </c>
      <c r="B2211" s="5">
        <f>TITRES_STAT!D2214</f>
        <v>0.51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5.2299532915988396E-3</v>
      </c>
      <c r="G2211" s="2">
        <f t="shared" si="312"/>
        <v>5.2341652435828473E-3</v>
      </c>
      <c r="H2211" s="2">
        <f t="shared" si="310"/>
        <v>0.99919529632940585</v>
      </c>
      <c r="I2211" s="2">
        <f t="shared" si="311"/>
        <v>49.979874310627089</v>
      </c>
    </row>
    <row r="2212" spans="1:9" ht="13.5" x14ac:dyDescent="0.25">
      <c r="A2212" s="3">
        <f>TITRES_STAT!B2215</f>
        <v>45526</v>
      </c>
      <c r="B2212" s="5">
        <f>TITRES_STAT!D2215</f>
        <v>0.51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4.8563851993417796E-3</v>
      </c>
      <c r="G2212" s="2">
        <f t="shared" si="312"/>
        <v>4.8602962976126438E-3</v>
      </c>
      <c r="H2212" s="2">
        <f t="shared" si="310"/>
        <v>0.99919529632940585</v>
      </c>
      <c r="I2212" s="2">
        <f t="shared" si="311"/>
        <v>49.979874310627089</v>
      </c>
    </row>
    <row r="2213" spans="1:9" ht="13.5" x14ac:dyDescent="0.25">
      <c r="A2213" s="3">
        <f>TITRES_STAT!B2216</f>
        <v>45527</v>
      </c>
      <c r="B2213" s="5">
        <f>TITRES_STAT!D2216</f>
        <v>0.52</v>
      </c>
      <c r="C2213" s="2">
        <f t="shared" si="306"/>
        <v>1.0000000000000009E-2</v>
      </c>
      <c r="D2213" s="2">
        <f t="shared" si="307"/>
        <v>1.0000000000000009E-2</v>
      </c>
      <c r="E2213" s="2">
        <f t="shared" si="308"/>
        <v>0</v>
      </c>
      <c r="F2213" s="2">
        <f t="shared" si="312"/>
        <v>5.2237862565316529E-3</v>
      </c>
      <c r="G2213" s="2">
        <f t="shared" si="312"/>
        <v>4.5131322763545976E-3</v>
      </c>
      <c r="H2213" s="2">
        <f t="shared" si="310"/>
        <v>1.1574635833078382</v>
      </c>
      <c r="I2213" s="2">
        <f t="shared" si="311"/>
        <v>53.649275578186447</v>
      </c>
    </row>
    <row r="2214" spans="1:9" ht="13.5" x14ac:dyDescent="0.25">
      <c r="A2214" s="3">
        <f>TITRES_STAT!B2217</f>
        <v>45530</v>
      </c>
      <c r="B2214" s="5">
        <f>TITRES_STAT!D2217</f>
        <v>0.52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4.850658666779392E-3</v>
      </c>
      <c r="G2214" s="2">
        <f t="shared" si="312"/>
        <v>4.1907656851864119E-3</v>
      </c>
      <c r="H2214" s="2">
        <f t="shared" si="310"/>
        <v>1.1574635833078382</v>
      </c>
      <c r="I2214" s="2">
        <f t="shared" si="311"/>
        <v>53.649275578186447</v>
      </c>
    </row>
    <row r="2215" spans="1:9" ht="13.5" x14ac:dyDescent="0.25">
      <c r="A2215" s="3">
        <f>TITRES_STAT!B2218</f>
        <v>45531</v>
      </c>
      <c r="B2215" s="5">
        <f>TITRES_STAT!D2218</f>
        <v>0.52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4.504183047723721E-3</v>
      </c>
      <c r="G2215" s="2">
        <f t="shared" si="312"/>
        <v>3.8914252791016684E-3</v>
      </c>
      <c r="H2215" s="2">
        <f t="shared" si="310"/>
        <v>1.1574635833078382</v>
      </c>
      <c r="I2215" s="2">
        <f t="shared" si="311"/>
        <v>53.649275578186447</v>
      </c>
    </row>
    <row r="2216" spans="1:9" ht="13.5" x14ac:dyDescent="0.25">
      <c r="A2216" s="3">
        <f>TITRES_STAT!B2219</f>
        <v>45532</v>
      </c>
      <c r="B2216" s="5">
        <f>TITRES_STAT!D2219</f>
        <v>0.53</v>
      </c>
      <c r="C2216" s="2">
        <f t="shared" si="306"/>
        <v>1.0000000000000009E-2</v>
      </c>
      <c r="D2216" s="2">
        <f t="shared" si="307"/>
        <v>1.0000000000000009E-2</v>
      </c>
      <c r="E2216" s="2">
        <f t="shared" si="308"/>
        <v>0</v>
      </c>
      <c r="F2216" s="2">
        <f t="shared" si="312"/>
        <v>4.8967414014577425E-3</v>
      </c>
      <c r="G2216" s="2">
        <f t="shared" si="312"/>
        <v>3.6134663305944061E-3</v>
      </c>
      <c r="H2216" s="2">
        <f t="shared" si="310"/>
        <v>1.3551368557105778</v>
      </c>
      <c r="I2216" s="2">
        <f t="shared" si="311"/>
        <v>57.53962248201131</v>
      </c>
    </row>
    <row r="2217" spans="1:9" ht="13.5" x14ac:dyDescent="0.25">
      <c r="A2217" s="3">
        <f>TITRES_STAT!B2220</f>
        <v>45533</v>
      </c>
      <c r="B2217" s="5">
        <f>TITRES_STAT!D2220</f>
        <v>0.54</v>
      </c>
      <c r="C2217" s="2">
        <f t="shared" si="306"/>
        <v>1.0000000000000009E-2</v>
      </c>
      <c r="D2217" s="2">
        <f t="shared" si="307"/>
        <v>1.0000000000000009E-2</v>
      </c>
      <c r="E2217" s="2">
        <f t="shared" si="308"/>
        <v>0</v>
      </c>
      <c r="F2217" s="2">
        <f t="shared" si="312"/>
        <v>5.2612598727821902E-3</v>
      </c>
      <c r="G2217" s="2">
        <f t="shared" si="312"/>
        <v>3.3553615926948054E-3</v>
      </c>
      <c r="H2217" s="2">
        <f t="shared" si="310"/>
        <v>1.5680157644519894</v>
      </c>
      <c r="I2217" s="2">
        <f t="shared" si="311"/>
        <v>61.05942907973548</v>
      </c>
    </row>
    <row r="2218" spans="1:9" ht="13.5" x14ac:dyDescent="0.25">
      <c r="A2218" s="3">
        <f>TITRES_STAT!B2221</f>
        <v>45534</v>
      </c>
      <c r="B2218" s="5">
        <f>TITRES_STAT!D2221</f>
        <v>0.54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4.8854555961548914E-3</v>
      </c>
      <c r="G2218" s="2">
        <f t="shared" si="312"/>
        <v>3.1156929075023192E-3</v>
      </c>
      <c r="H2218" s="2">
        <f t="shared" si="310"/>
        <v>1.5680157644519896</v>
      </c>
      <c r="I2218" s="2">
        <f t="shared" si="311"/>
        <v>61.05942907973548</v>
      </c>
    </row>
    <row r="2219" spans="1:9" ht="13.5" x14ac:dyDescent="0.25">
      <c r="A2219" s="3">
        <f>TITRES_STAT!B2222</f>
        <v>45537</v>
      </c>
      <c r="B2219" s="5">
        <f>TITRES_STAT!D2222</f>
        <v>0.52</v>
      </c>
      <c r="C2219" s="2">
        <f t="shared" si="306"/>
        <v>-2.0000000000000018E-2</v>
      </c>
      <c r="D2219" s="2">
        <f t="shared" si="307"/>
        <v>0</v>
      </c>
      <c r="E2219" s="2">
        <f t="shared" si="308"/>
        <v>2.0000000000000018E-2</v>
      </c>
      <c r="F2219" s="2">
        <f t="shared" si="312"/>
        <v>4.5364944821438278E-3</v>
      </c>
      <c r="G2219" s="2">
        <f t="shared" si="312"/>
        <v>4.3217148426807264E-3</v>
      </c>
      <c r="H2219" s="2">
        <f t="shared" si="310"/>
        <v>1.0496977813857509</v>
      </c>
      <c r="I2219" s="2">
        <f t="shared" si="311"/>
        <v>51.212319734086634</v>
      </c>
    </row>
    <row r="2220" spans="1:9" ht="13.5" x14ac:dyDescent="0.25">
      <c r="A2220" s="3">
        <f>TITRES_STAT!B2223</f>
        <v>45538</v>
      </c>
      <c r="B2220" s="5">
        <f>TITRES_STAT!D2223</f>
        <v>0.5</v>
      </c>
      <c r="C2220" s="2">
        <f t="shared" si="306"/>
        <v>-2.0000000000000018E-2</v>
      </c>
      <c r="D2220" s="2">
        <f t="shared" si="307"/>
        <v>0</v>
      </c>
      <c r="E2220" s="2">
        <f t="shared" si="308"/>
        <v>2.0000000000000018E-2</v>
      </c>
      <c r="F2220" s="2">
        <f t="shared" si="312"/>
        <v>4.2124591619906978E-3</v>
      </c>
      <c r="G2220" s="2">
        <f t="shared" si="312"/>
        <v>5.441592353917819E-3</v>
      </c>
      <c r="H2220" s="2">
        <f t="shared" si="310"/>
        <v>0.77412251561949985</v>
      </c>
      <c r="I2220" s="2">
        <f t="shared" si="311"/>
        <v>43.634106934784405</v>
      </c>
    </row>
    <row r="2221" spans="1:9" ht="13.5" x14ac:dyDescent="0.25">
      <c r="A2221" s="3">
        <f>TITRES_STAT!B2224</f>
        <v>45539</v>
      </c>
      <c r="B2221" s="5">
        <f>TITRES_STAT!D2224</f>
        <v>0.52</v>
      </c>
      <c r="C2221" s="2">
        <f t="shared" si="306"/>
        <v>2.0000000000000018E-2</v>
      </c>
      <c r="D2221" s="2">
        <f t="shared" si="307"/>
        <v>2.0000000000000018E-2</v>
      </c>
      <c r="E2221" s="2">
        <f t="shared" si="308"/>
        <v>0</v>
      </c>
      <c r="F2221" s="2">
        <f t="shared" ref="F2221:G2236" si="313">((F2220*13)+D2221)/14</f>
        <v>5.3401406504199351E-3</v>
      </c>
      <c r="G2221" s="2">
        <f t="shared" si="313"/>
        <v>5.0529071857808314E-3</v>
      </c>
      <c r="H2221" s="2">
        <f t="shared" si="310"/>
        <v>1.0568451891313966</v>
      </c>
      <c r="I2221" s="2">
        <f t="shared" si="311"/>
        <v>51.381853856376097</v>
      </c>
    </row>
    <row r="2222" spans="1:9" ht="13.5" x14ac:dyDescent="0.25">
      <c r="A2222" s="3">
        <f>TITRES_STAT!B2225</f>
        <v>45540</v>
      </c>
      <c r="B2222" s="5">
        <f>TITRES_STAT!D2225</f>
        <v>0.52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4.9587020325327974E-3</v>
      </c>
      <c r="G2222" s="2">
        <f t="shared" si="313"/>
        <v>4.6919852439393436E-3</v>
      </c>
      <c r="H2222" s="2">
        <f t="shared" si="310"/>
        <v>1.0568451891313966</v>
      </c>
      <c r="I2222" s="2">
        <f t="shared" si="311"/>
        <v>51.381853856376097</v>
      </c>
    </row>
    <row r="2223" spans="1:9" ht="13.5" x14ac:dyDescent="0.25">
      <c r="A2223" s="3">
        <f>TITRES_STAT!B2226</f>
        <v>45541</v>
      </c>
      <c r="B2223" s="5">
        <f>TITRES_STAT!D2226</f>
        <v>0.52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4.6045090302090268E-3</v>
      </c>
      <c r="G2223" s="2">
        <f t="shared" si="313"/>
        <v>4.3568434408008195E-3</v>
      </c>
      <c r="H2223" s="2">
        <f t="shared" si="310"/>
        <v>1.0568451891313966</v>
      </c>
      <c r="I2223" s="2">
        <f t="shared" si="311"/>
        <v>51.381853856376097</v>
      </c>
    </row>
    <row r="2224" spans="1:9" ht="13.5" x14ac:dyDescent="0.25">
      <c r="A2224" s="3">
        <f>TITRES_STAT!B2227</f>
        <v>45544</v>
      </c>
      <c r="B2224" s="5">
        <f>TITRES_STAT!D2227</f>
        <v>0.52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4.275615528051239E-3</v>
      </c>
      <c r="G2224" s="2">
        <f t="shared" si="313"/>
        <v>4.0456403378864754E-3</v>
      </c>
      <c r="H2224" s="2">
        <f t="shared" si="310"/>
        <v>1.0568451891313966</v>
      </c>
      <c r="I2224" s="2">
        <f t="shared" si="311"/>
        <v>51.381853856376097</v>
      </c>
    </row>
    <row r="2225" spans="1:9" ht="13.5" x14ac:dyDescent="0.25">
      <c r="A2225" s="3">
        <f>TITRES_STAT!B2228</f>
        <v>45545</v>
      </c>
      <c r="B2225" s="5">
        <f>TITRES_STAT!D2228</f>
        <v>0.52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3.9702144189047222E-3</v>
      </c>
      <c r="G2225" s="2">
        <f t="shared" si="313"/>
        <v>3.7566660280374414E-3</v>
      </c>
      <c r="H2225" s="2">
        <f t="shared" si="310"/>
        <v>1.0568451891313966</v>
      </c>
      <c r="I2225" s="2">
        <f t="shared" si="311"/>
        <v>51.381853856376097</v>
      </c>
    </row>
    <row r="2226" spans="1:9" ht="13.5" x14ac:dyDescent="0.25">
      <c r="A2226" s="3">
        <f>TITRES_STAT!B2229</f>
        <v>45546</v>
      </c>
      <c r="B2226" s="5">
        <f>TITRES_STAT!D2229</f>
        <v>0.5</v>
      </c>
      <c r="C2226" s="2">
        <f t="shared" si="306"/>
        <v>-2.0000000000000018E-2</v>
      </c>
      <c r="D2226" s="2">
        <f t="shared" si="307"/>
        <v>0</v>
      </c>
      <c r="E2226" s="2">
        <f t="shared" si="308"/>
        <v>2.0000000000000018E-2</v>
      </c>
      <c r="F2226" s="2">
        <f t="shared" si="313"/>
        <v>3.6866276746972417E-3</v>
      </c>
      <c r="G2226" s="2">
        <f t="shared" si="313"/>
        <v>4.9169041688919115E-3</v>
      </c>
      <c r="H2226" s="2">
        <f t="shared" si="310"/>
        <v>0.7497863590715601</v>
      </c>
      <c r="I2226" s="2">
        <f t="shared" si="311"/>
        <v>42.850165975084991</v>
      </c>
    </row>
    <row r="2227" spans="1:9" ht="13.5" x14ac:dyDescent="0.25">
      <c r="A2227" s="3">
        <f>TITRES_STAT!B2230</f>
        <v>45547</v>
      </c>
      <c r="B2227" s="5">
        <f>TITRES_STAT!D2230</f>
        <v>0.48</v>
      </c>
      <c r="C2227" s="2">
        <f t="shared" si="306"/>
        <v>-2.0000000000000018E-2</v>
      </c>
      <c r="D2227" s="2">
        <f t="shared" si="307"/>
        <v>0</v>
      </c>
      <c r="E2227" s="2">
        <f t="shared" si="308"/>
        <v>2.0000000000000018E-2</v>
      </c>
      <c r="F2227" s="2">
        <f t="shared" si="313"/>
        <v>3.4232971265045812E-3</v>
      </c>
      <c r="G2227" s="2">
        <f t="shared" si="313"/>
        <v>5.9942681568282054E-3</v>
      </c>
      <c r="H2227" s="2">
        <f t="shared" si="310"/>
        <v>0.57109509233500444</v>
      </c>
      <c r="I2227" s="2">
        <f t="shared" si="311"/>
        <v>36.350128971902478</v>
      </c>
    </row>
    <row r="2228" spans="1:9" ht="13.5" x14ac:dyDescent="0.25">
      <c r="A2228" s="3">
        <f>TITRES_STAT!B2231</f>
        <v>45548</v>
      </c>
      <c r="B2228" s="5">
        <f>TITRES_STAT!D2231</f>
        <v>0.48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3.1787759031828254E-3</v>
      </c>
      <c r="G2228" s="2">
        <f t="shared" si="313"/>
        <v>5.5661061456261911E-3</v>
      </c>
      <c r="H2228" s="2">
        <f t="shared" si="310"/>
        <v>0.57109509233500444</v>
      </c>
      <c r="I2228" s="2">
        <f t="shared" si="311"/>
        <v>36.350128971902478</v>
      </c>
    </row>
    <row r="2229" spans="1:9" ht="13.5" x14ac:dyDescent="0.25">
      <c r="A2229" s="3">
        <f>TITRES_STAT!B2232</f>
        <v>45551</v>
      </c>
      <c r="B2229" s="5">
        <f>TITRES_STAT!D2232</f>
        <v>0.48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2.9517204815269096E-3</v>
      </c>
      <c r="G2229" s="2">
        <f t="shared" si="313"/>
        <v>5.1685271352243196E-3</v>
      </c>
      <c r="H2229" s="2">
        <f t="shared" si="310"/>
        <v>0.57109509233500455</v>
      </c>
      <c r="I2229" s="2">
        <f t="shared" si="311"/>
        <v>36.350128971902485</v>
      </c>
    </row>
    <row r="2230" spans="1:9" ht="13.5" x14ac:dyDescent="0.25">
      <c r="A2230" s="3">
        <f>TITRES_STAT!B2233</f>
        <v>45552</v>
      </c>
      <c r="B2230" s="5">
        <f>TITRES_STAT!D2233</f>
        <v>0.46</v>
      </c>
      <c r="C2230" s="2">
        <f t="shared" si="306"/>
        <v>-1.9999999999999962E-2</v>
      </c>
      <c r="D2230" s="2">
        <f t="shared" si="307"/>
        <v>0</v>
      </c>
      <c r="E2230" s="2">
        <f t="shared" si="308"/>
        <v>1.9999999999999962E-2</v>
      </c>
      <c r="F2230" s="2">
        <f t="shared" si="313"/>
        <v>2.7408833042749875E-3</v>
      </c>
      <c r="G2230" s="2">
        <f t="shared" si="313"/>
        <v>6.2279180541368658E-3</v>
      </c>
      <c r="H2230" s="2">
        <f t="shared" si="310"/>
        <v>0.44009623769124073</v>
      </c>
      <c r="I2230" s="2">
        <f t="shared" si="311"/>
        <v>30.560196337767124</v>
      </c>
    </row>
    <row r="2231" spans="1:9" ht="13.5" x14ac:dyDescent="0.25">
      <c r="A2231" s="3">
        <f>TITRES_STAT!B2234</f>
        <v>45553</v>
      </c>
      <c r="B2231" s="5">
        <f>TITRES_STAT!D2234</f>
        <v>0.46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2.5451059253982027E-3</v>
      </c>
      <c r="G2231" s="2">
        <f t="shared" si="313"/>
        <v>5.7830667645556609E-3</v>
      </c>
      <c r="H2231" s="2">
        <f t="shared" si="310"/>
        <v>0.44009623769124073</v>
      </c>
      <c r="I2231" s="2">
        <f t="shared" si="311"/>
        <v>30.560196337767124</v>
      </c>
    </row>
    <row r="2232" spans="1:9" ht="13.5" x14ac:dyDescent="0.25">
      <c r="A2232" s="3">
        <f>TITRES_STAT!B2235</f>
        <v>45554</v>
      </c>
      <c r="B2232" s="5">
        <f>TITRES_STAT!D2235</f>
        <v>0.44</v>
      </c>
      <c r="C2232" s="2">
        <f t="shared" si="306"/>
        <v>-2.0000000000000018E-2</v>
      </c>
      <c r="D2232" s="2">
        <f t="shared" si="307"/>
        <v>0</v>
      </c>
      <c r="E2232" s="2">
        <f t="shared" si="308"/>
        <v>2.0000000000000018E-2</v>
      </c>
      <c r="F2232" s="2">
        <f t="shared" si="313"/>
        <v>2.3633126450126165E-3</v>
      </c>
      <c r="G2232" s="2">
        <f t="shared" si="313"/>
        <v>6.7985619956588287E-3</v>
      </c>
      <c r="H2232" s="2">
        <f t="shared" si="310"/>
        <v>0.34761948872742388</v>
      </c>
      <c r="I2232" s="2">
        <f t="shared" si="311"/>
        <v>25.795077292603253</v>
      </c>
    </row>
    <row r="2233" spans="1:9" ht="13.5" x14ac:dyDescent="0.25">
      <c r="A2233" s="3">
        <f>TITRES_STAT!B2236</f>
        <v>45555</v>
      </c>
      <c r="B2233" s="5">
        <f>TITRES_STAT!D2236</f>
        <v>0.45</v>
      </c>
      <c r="C2233" s="2">
        <f t="shared" si="306"/>
        <v>1.0000000000000009E-2</v>
      </c>
      <c r="D2233" s="2">
        <f t="shared" si="307"/>
        <v>1.0000000000000009E-2</v>
      </c>
      <c r="E2233" s="2">
        <f t="shared" si="308"/>
        <v>0</v>
      </c>
      <c r="F2233" s="2">
        <f t="shared" si="313"/>
        <v>2.9087903132260016E-3</v>
      </c>
      <c r="G2233" s="2">
        <f t="shared" si="313"/>
        <v>6.3129504245403407E-3</v>
      </c>
      <c r="H2233" s="2">
        <f t="shared" si="310"/>
        <v>0.46076558781748977</v>
      </c>
      <c r="I2233" s="2">
        <f t="shared" si="311"/>
        <v>31.542746602205582</v>
      </c>
    </row>
    <row r="2234" spans="1:9" ht="13.5" x14ac:dyDescent="0.25">
      <c r="A2234" s="3">
        <f>TITRES_STAT!B2237</f>
        <v>45558</v>
      </c>
      <c r="B2234" s="5">
        <f>TITRES_STAT!D2237</f>
        <v>0.46</v>
      </c>
      <c r="C2234" s="2">
        <f t="shared" si="306"/>
        <v>1.0000000000000009E-2</v>
      </c>
      <c r="D2234" s="2">
        <f t="shared" si="307"/>
        <v>1.0000000000000009E-2</v>
      </c>
      <c r="E2234" s="2">
        <f t="shared" si="308"/>
        <v>0</v>
      </c>
      <c r="F2234" s="2">
        <f t="shared" si="313"/>
        <v>3.4153052908527165E-3</v>
      </c>
      <c r="G2234" s="2">
        <f t="shared" si="313"/>
        <v>5.8620253942160304E-3</v>
      </c>
      <c r="H2234" s="2">
        <f t="shared" si="310"/>
        <v>0.58261523299140694</v>
      </c>
      <c r="I2234" s="2">
        <f t="shared" si="311"/>
        <v>36.81344782017338</v>
      </c>
    </row>
    <row r="2235" spans="1:9" ht="13.5" x14ac:dyDescent="0.25">
      <c r="A2235" s="3">
        <f>TITRES_STAT!B2238</f>
        <v>45559</v>
      </c>
      <c r="B2235" s="5">
        <f>TITRES_STAT!D2238</f>
        <v>0.46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3.1713549129346653E-3</v>
      </c>
      <c r="G2235" s="2">
        <f t="shared" si="313"/>
        <v>5.4433092946291704E-3</v>
      </c>
      <c r="H2235" s="2">
        <f t="shared" si="310"/>
        <v>0.58261523299140694</v>
      </c>
      <c r="I2235" s="2">
        <f t="shared" si="311"/>
        <v>36.81344782017338</v>
      </c>
    </row>
    <row r="2236" spans="1:9" ht="13.5" x14ac:dyDescent="0.25">
      <c r="A2236" s="3">
        <f>TITRES_STAT!B2239</f>
        <v>45560</v>
      </c>
      <c r="B2236" s="5">
        <f>TITRES_STAT!D2239</f>
        <v>0.44</v>
      </c>
      <c r="C2236" s="2">
        <f t="shared" si="306"/>
        <v>-2.0000000000000018E-2</v>
      </c>
      <c r="D2236" s="2">
        <f t="shared" si="307"/>
        <v>0</v>
      </c>
      <c r="E2236" s="2">
        <f t="shared" si="308"/>
        <v>2.0000000000000018E-2</v>
      </c>
      <c r="F2236" s="2">
        <f t="shared" si="313"/>
        <v>2.9448295620107608E-3</v>
      </c>
      <c r="G2236" s="2">
        <f t="shared" si="313"/>
        <v>6.4830729164413736E-3</v>
      </c>
      <c r="H2236" s="2">
        <f t="shared" si="310"/>
        <v>0.45423360186841899</v>
      </c>
      <c r="I2236" s="2">
        <f t="shared" si="311"/>
        <v>31.235256927416174</v>
      </c>
    </row>
    <row r="2237" spans="1:9" ht="13.5" x14ac:dyDescent="0.25">
      <c r="A2237" s="3">
        <f>TITRES_STAT!B2240</f>
        <v>45561</v>
      </c>
      <c r="B2237" s="5">
        <f>TITRES_STAT!D2240</f>
        <v>0.43</v>
      </c>
      <c r="C2237" s="2">
        <f t="shared" si="306"/>
        <v>-1.0000000000000009E-2</v>
      </c>
      <c r="D2237" s="2">
        <f t="shared" si="307"/>
        <v>0</v>
      </c>
      <c r="E2237" s="2">
        <f t="shared" si="308"/>
        <v>1.0000000000000009E-2</v>
      </c>
      <c r="F2237" s="2">
        <f t="shared" ref="F2237:G2252" si="314">((F2236*13)+D2237)/14</f>
        <v>2.7344845932957065E-3</v>
      </c>
      <c r="G2237" s="2">
        <f t="shared" si="314"/>
        <v>6.7342819938384186E-3</v>
      </c>
      <c r="H2237" s="2">
        <f t="shared" si="310"/>
        <v>0.40605436419170499</v>
      </c>
      <c r="I2237" s="2">
        <f t="shared" si="311"/>
        <v>28.878994620178318</v>
      </c>
    </row>
    <row r="2238" spans="1:9" ht="13.5" x14ac:dyDescent="0.25">
      <c r="A2238" s="3">
        <f>TITRES_STAT!B2241</f>
        <v>45562</v>
      </c>
      <c r="B2238" s="5">
        <f>TITRES_STAT!D2241</f>
        <v>0.43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2.5391642652031559E-3</v>
      </c>
      <c r="G2238" s="2">
        <f t="shared" si="314"/>
        <v>6.2532618514213887E-3</v>
      </c>
      <c r="H2238" s="2">
        <f t="shared" si="310"/>
        <v>0.40605436419170499</v>
      </c>
      <c r="I2238" s="2">
        <f t="shared" si="311"/>
        <v>28.878994620178318</v>
      </c>
    </row>
    <row r="2239" spans="1:9" ht="13.5" x14ac:dyDescent="0.25">
      <c r="A2239" s="3">
        <f>TITRES_STAT!B2242</f>
        <v>45565</v>
      </c>
      <c r="B2239" s="5">
        <f>TITRES_STAT!D2242</f>
        <v>0.42</v>
      </c>
      <c r="C2239" s="2">
        <f t="shared" si="306"/>
        <v>-1.0000000000000009E-2</v>
      </c>
      <c r="D2239" s="2">
        <f t="shared" si="307"/>
        <v>0</v>
      </c>
      <c r="E2239" s="2">
        <f t="shared" si="308"/>
        <v>1.0000000000000009E-2</v>
      </c>
      <c r="F2239" s="2">
        <f t="shared" si="314"/>
        <v>2.3577953891172161E-3</v>
      </c>
      <c r="G2239" s="2">
        <f t="shared" si="314"/>
        <v>6.5208860048912905E-3</v>
      </c>
      <c r="H2239" s="2">
        <f t="shared" si="310"/>
        <v>0.36157592501212921</v>
      </c>
      <c r="I2239" s="2">
        <f t="shared" si="311"/>
        <v>26.55569317655997</v>
      </c>
    </row>
    <row r="2240" spans="1:9" ht="13.5" x14ac:dyDescent="0.25">
      <c r="A2240" s="3">
        <f>TITRES_STAT!B2243</f>
        <v>45566</v>
      </c>
      <c r="B2240" s="5">
        <f>TITRES_STAT!D2243</f>
        <v>0.43</v>
      </c>
      <c r="C2240" s="2">
        <f t="shared" si="306"/>
        <v>1.0000000000000009E-2</v>
      </c>
      <c r="D2240" s="2">
        <f t="shared" si="307"/>
        <v>1.0000000000000009E-2</v>
      </c>
      <c r="E2240" s="2">
        <f t="shared" si="308"/>
        <v>0</v>
      </c>
      <c r="F2240" s="2">
        <f t="shared" si="314"/>
        <v>2.9036671470374156E-3</v>
      </c>
      <c r="G2240" s="2">
        <f t="shared" si="314"/>
        <v>6.0551084331133412E-3</v>
      </c>
      <c r="H2240" s="2">
        <f t="shared" si="310"/>
        <v>0.47954007415593775</v>
      </c>
      <c r="I2240" s="2">
        <f t="shared" si="311"/>
        <v>32.41142856029164</v>
      </c>
    </row>
    <row r="2241" spans="1:9" ht="13.5" x14ac:dyDescent="0.25">
      <c r="A2241" s="3">
        <f>TITRES_STAT!B2244</f>
        <v>45567</v>
      </c>
      <c r="B2241" s="5">
        <f>TITRES_STAT!D2244</f>
        <v>0.42</v>
      </c>
      <c r="C2241" s="2">
        <f t="shared" si="306"/>
        <v>-1.0000000000000009E-2</v>
      </c>
      <c r="D2241" s="2">
        <f t="shared" si="307"/>
        <v>0</v>
      </c>
      <c r="E2241" s="2">
        <f t="shared" si="308"/>
        <v>1.0000000000000009E-2</v>
      </c>
      <c r="F2241" s="2">
        <f t="shared" si="314"/>
        <v>2.6962623508204574E-3</v>
      </c>
      <c r="G2241" s="2">
        <f t="shared" si="314"/>
        <v>6.3368864021766747E-3</v>
      </c>
      <c r="H2241" s="2">
        <f t="shared" si="310"/>
        <v>0.42548693154643119</v>
      </c>
      <c r="I2241" s="2">
        <f t="shared" si="311"/>
        <v>29.84853260526522</v>
      </c>
    </row>
    <row r="2242" spans="1:9" ht="13.5" x14ac:dyDescent="0.25">
      <c r="A2242" s="3">
        <f>TITRES_STAT!B2245</f>
        <v>45568</v>
      </c>
      <c r="B2242" s="5">
        <f>TITRES_STAT!D2245</f>
        <v>0.42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2.5036721829047107E-3</v>
      </c>
      <c r="G2242" s="2">
        <f t="shared" si="314"/>
        <v>5.884251659164055E-3</v>
      </c>
      <c r="H2242" s="2">
        <f t="shared" si="310"/>
        <v>0.42548693154643125</v>
      </c>
      <c r="I2242" s="2">
        <f t="shared" si="311"/>
        <v>29.84853260526522</v>
      </c>
    </row>
    <row r="2243" spans="1:9" ht="13.5" x14ac:dyDescent="0.25">
      <c r="A2243" s="3">
        <f>TITRES_STAT!B2246</f>
        <v>45569</v>
      </c>
      <c r="B2243" s="5">
        <f>TITRES_STAT!D2246</f>
        <v>0.42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2.3248384555543742E-3</v>
      </c>
      <c r="G2243" s="2">
        <f t="shared" si="314"/>
        <v>5.4639479692237657E-3</v>
      </c>
      <c r="H2243" s="2">
        <f t="shared" si="310"/>
        <v>0.42548693154643119</v>
      </c>
      <c r="I2243" s="2">
        <f t="shared" si="311"/>
        <v>29.84853260526522</v>
      </c>
    </row>
    <row r="2244" spans="1:9" ht="13.5" x14ac:dyDescent="0.25">
      <c r="A2244" s="3">
        <f>TITRES_STAT!B2247</f>
        <v>45572</v>
      </c>
      <c r="B2244" s="5">
        <f>TITRES_STAT!D2247</f>
        <v>0.42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2.1587785658719189E-3</v>
      </c>
      <c r="G2244" s="2">
        <f t="shared" si="314"/>
        <v>5.0736659714220676E-3</v>
      </c>
      <c r="H2244" s="2">
        <f t="shared" si="310"/>
        <v>0.42548693154643125</v>
      </c>
      <c r="I2244" s="2">
        <f t="shared" si="311"/>
        <v>29.84853260526522</v>
      </c>
    </row>
    <row r="2245" spans="1:9" ht="13.5" x14ac:dyDescent="0.25">
      <c r="A2245" s="3">
        <f>TITRES_STAT!B2248</f>
        <v>45573</v>
      </c>
      <c r="B2245" s="5">
        <f>TITRES_STAT!D2248</f>
        <v>0.42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2.0045800968810676E-3</v>
      </c>
      <c r="G2245" s="2">
        <f t="shared" si="314"/>
        <v>4.7112612591776338E-3</v>
      </c>
      <c r="H2245" s="2">
        <f t="shared" si="310"/>
        <v>0.4254869315464313</v>
      </c>
      <c r="I2245" s="2">
        <f t="shared" si="311"/>
        <v>29.84853260526522</v>
      </c>
    </row>
    <row r="2246" spans="1:9" ht="13.5" x14ac:dyDescent="0.25">
      <c r="A2246" s="3">
        <f>TITRES_STAT!B2249</f>
        <v>45574</v>
      </c>
      <c r="B2246" s="5">
        <f>TITRES_STAT!D2249</f>
        <v>0.42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1.8613958042467055E-3</v>
      </c>
      <c r="G2246" s="2">
        <f t="shared" si="314"/>
        <v>4.3747425978078024E-3</v>
      </c>
      <c r="H2246" s="2">
        <f t="shared" si="310"/>
        <v>0.4254869315464313</v>
      </c>
      <c r="I2246" s="2">
        <f t="shared" si="311"/>
        <v>29.84853260526522</v>
      </c>
    </row>
    <row r="2247" spans="1:9" ht="13.5" x14ac:dyDescent="0.25">
      <c r="A2247" s="3">
        <f>TITRES_STAT!B2250</f>
        <v>45575</v>
      </c>
      <c r="B2247" s="5">
        <f>TITRES_STAT!D2250</f>
        <v>0.42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1.7284389610862266E-3</v>
      </c>
      <c r="G2247" s="2">
        <f t="shared" si="314"/>
        <v>4.0622609836786739E-3</v>
      </c>
      <c r="H2247" s="2">
        <f t="shared" si="310"/>
        <v>0.4254869315464313</v>
      </c>
      <c r="I2247" s="2">
        <f t="shared" si="311"/>
        <v>29.84853260526522</v>
      </c>
    </row>
    <row r="2248" spans="1:9" ht="13.5" x14ac:dyDescent="0.25">
      <c r="A2248" s="3">
        <f>TITRES_STAT!B2251</f>
        <v>45576</v>
      </c>
      <c r="B2248" s="5">
        <f>TITRES_STAT!D2251</f>
        <v>0.43</v>
      </c>
      <c r="C2248" s="2">
        <f t="shared" si="315"/>
        <v>1.0000000000000009E-2</v>
      </c>
      <c r="D2248" s="2">
        <f t="shared" si="316"/>
        <v>1.0000000000000009E-2</v>
      </c>
      <c r="E2248" s="2">
        <f t="shared" si="317"/>
        <v>0</v>
      </c>
      <c r="F2248" s="2">
        <f t="shared" si="314"/>
        <v>2.3192647495800683E-3</v>
      </c>
      <c r="G2248" s="2">
        <f t="shared" si="314"/>
        <v>3.7720994848444828E-3</v>
      </c>
      <c r="H2248" s="2">
        <f t="shared" si="310"/>
        <v>0.61484718494260171</v>
      </c>
      <c r="I2248" s="2">
        <f t="shared" si="311"/>
        <v>38.074635834006543</v>
      </c>
    </row>
    <row r="2249" spans="1:9" ht="13.5" x14ac:dyDescent="0.25">
      <c r="A2249" s="3">
        <f>TITRES_STAT!B2252</f>
        <v>45579</v>
      </c>
      <c r="B2249" s="5">
        <f>TITRES_STAT!D2252</f>
        <v>0.44</v>
      </c>
      <c r="C2249" s="2">
        <f t="shared" si="315"/>
        <v>1.0000000000000009E-2</v>
      </c>
      <c r="D2249" s="2">
        <f t="shared" si="316"/>
        <v>1.0000000000000009E-2</v>
      </c>
      <c r="E2249" s="2">
        <f t="shared" si="317"/>
        <v>0</v>
      </c>
      <c r="F2249" s="2">
        <f t="shared" si="314"/>
        <v>2.8678886960386354E-3</v>
      </c>
      <c r="G2249" s="2">
        <f t="shared" si="314"/>
        <v>3.5026638073555913E-3</v>
      </c>
      <c r="H2249" s="2">
        <f t="shared" si="310"/>
        <v>0.81877361167693896</v>
      </c>
      <c r="I2249" s="2">
        <f t="shared" si="311"/>
        <v>45.017895928345716</v>
      </c>
    </row>
    <row r="2250" spans="1:9" ht="13.5" x14ac:dyDescent="0.25">
      <c r="A2250" s="3">
        <f>TITRES_STAT!B2253</f>
        <v>45581</v>
      </c>
      <c r="B2250" s="5">
        <f>TITRES_STAT!D2253</f>
        <v>0.45</v>
      </c>
      <c r="C2250" s="2">
        <f t="shared" si="315"/>
        <v>1.0000000000000009E-2</v>
      </c>
      <c r="D2250" s="2">
        <f t="shared" si="316"/>
        <v>1.0000000000000009E-2</v>
      </c>
      <c r="E2250" s="2">
        <f t="shared" si="317"/>
        <v>0</v>
      </c>
      <c r="F2250" s="2">
        <f t="shared" si="314"/>
        <v>3.3773252177501621E-3</v>
      </c>
      <c r="G2250" s="2">
        <f t="shared" si="314"/>
        <v>3.2524735354016207E-3</v>
      </c>
      <c r="H2250" s="2">
        <f t="shared" si="310"/>
        <v>1.0383866866216098</v>
      </c>
      <c r="I2250" s="2">
        <f t="shared" si="311"/>
        <v>50.941594813034008</v>
      </c>
    </row>
    <row r="2251" spans="1:9" ht="13.5" x14ac:dyDescent="0.25">
      <c r="A2251" s="3">
        <f>TITRES_STAT!B2254</f>
        <v>45582</v>
      </c>
      <c r="B2251" s="5">
        <f>TITRES_STAT!D2254</f>
        <v>0.47</v>
      </c>
      <c r="C2251" s="2">
        <f t="shared" si="315"/>
        <v>1.9999999999999962E-2</v>
      </c>
      <c r="D2251" s="2">
        <f t="shared" si="316"/>
        <v>1.9999999999999962E-2</v>
      </c>
      <c r="E2251" s="2">
        <f t="shared" si="317"/>
        <v>0</v>
      </c>
      <c r="F2251" s="2">
        <f t="shared" si="314"/>
        <v>4.5646591307680054E-3</v>
      </c>
      <c r="G2251" s="2">
        <f t="shared" si="314"/>
        <v>3.020153997158648E-3</v>
      </c>
      <c r="H2251" s="2">
        <f t="shared" si="310"/>
        <v>1.5113994634255152</v>
      </c>
      <c r="I2251" s="2">
        <f t="shared" si="311"/>
        <v>60.181563524107254</v>
      </c>
    </row>
    <row r="2252" spans="1:9" ht="13.5" x14ac:dyDescent="0.25">
      <c r="A2252" s="3">
        <f>TITRES_STAT!B2255</f>
        <v>45583</v>
      </c>
      <c r="B2252" s="5">
        <f>TITRES_STAT!D2255</f>
        <v>0.49</v>
      </c>
      <c r="C2252" s="2">
        <f t="shared" si="315"/>
        <v>2.0000000000000018E-2</v>
      </c>
      <c r="D2252" s="2">
        <f t="shared" si="316"/>
        <v>2.0000000000000018E-2</v>
      </c>
      <c r="E2252" s="2">
        <f t="shared" si="317"/>
        <v>0</v>
      </c>
      <c r="F2252" s="2">
        <f t="shared" si="314"/>
        <v>5.667183478570292E-3</v>
      </c>
      <c r="G2252" s="2">
        <f t="shared" si="314"/>
        <v>2.804428711647316E-3</v>
      </c>
      <c r="H2252" s="2">
        <f t="shared" si="310"/>
        <v>2.0207978384451066</v>
      </c>
      <c r="I2252" s="2">
        <f t="shared" si="311"/>
        <v>66.896162752992126</v>
      </c>
    </row>
    <row r="2253" spans="1:9" ht="13.5" x14ac:dyDescent="0.25">
      <c r="A2253" s="3">
        <f>TITRES_STAT!B2256</f>
        <v>45586</v>
      </c>
      <c r="B2253" s="5">
        <f>TITRES_STAT!D2256</f>
        <v>0.51</v>
      </c>
      <c r="C2253" s="2">
        <f t="shared" si="315"/>
        <v>2.0000000000000018E-2</v>
      </c>
      <c r="D2253" s="2">
        <f t="shared" si="316"/>
        <v>2.0000000000000018E-2</v>
      </c>
      <c r="E2253" s="2">
        <f t="shared" si="317"/>
        <v>0</v>
      </c>
      <c r="F2253" s="2">
        <f t="shared" ref="F2253:G2268" si="318">((F2252*13)+D2253)/14</f>
        <v>6.6909560872438437E-3</v>
      </c>
      <c r="G2253" s="2">
        <f t="shared" si="318"/>
        <v>2.6041123751010795E-3</v>
      </c>
      <c r="H2253" s="2">
        <f t="shared" si="310"/>
        <v>2.5693807038508205</v>
      </c>
      <c r="I2253" s="2">
        <f t="shared" si="311"/>
        <v>71.983935506763075</v>
      </c>
    </row>
    <row r="2254" spans="1:9" ht="13.5" x14ac:dyDescent="0.25">
      <c r="A2254" s="3">
        <f>TITRES_STAT!B2257</f>
        <v>45587</v>
      </c>
      <c r="B2254" s="5">
        <f>TITRES_STAT!D2257</f>
        <v>0.53</v>
      </c>
      <c r="C2254" s="2">
        <f t="shared" si="315"/>
        <v>2.0000000000000018E-2</v>
      </c>
      <c r="D2254" s="2">
        <f t="shared" si="316"/>
        <v>2.0000000000000018E-2</v>
      </c>
      <c r="E2254" s="2">
        <f t="shared" si="317"/>
        <v>0</v>
      </c>
      <c r="F2254" s="2">
        <f t="shared" si="318"/>
        <v>7.6416020810121414E-3</v>
      </c>
      <c r="G2254" s="2">
        <f t="shared" si="318"/>
        <v>2.4181043483081457E-3</v>
      </c>
      <c r="H2254" s="2">
        <f t="shared" si="310"/>
        <v>3.1601622512108194</v>
      </c>
      <c r="I2254" s="2">
        <f t="shared" si="311"/>
        <v>75.962475989753784</v>
      </c>
    </row>
    <row r="2255" spans="1:9" ht="13.5" x14ac:dyDescent="0.25">
      <c r="A2255" s="3">
        <f>TITRES_STAT!B2258</f>
        <v>45588</v>
      </c>
      <c r="B2255" s="5">
        <f>TITRES_STAT!D2258</f>
        <v>0.55000000000000004</v>
      </c>
      <c r="C2255" s="2">
        <f t="shared" si="315"/>
        <v>2.0000000000000018E-2</v>
      </c>
      <c r="D2255" s="2">
        <f t="shared" si="316"/>
        <v>2.0000000000000018E-2</v>
      </c>
      <c r="E2255" s="2">
        <f t="shared" si="317"/>
        <v>0</v>
      </c>
      <c r="F2255" s="2">
        <f t="shared" si="318"/>
        <v>8.5243447895112755E-3</v>
      </c>
      <c r="G2255" s="2">
        <f t="shared" si="318"/>
        <v>2.2453826091432781E-3</v>
      </c>
      <c r="H2255" s="2">
        <f t="shared" si="310"/>
        <v>3.7963885329831268</v>
      </c>
      <c r="I2255" s="2">
        <f t="shared" si="311"/>
        <v>79.150980094224195</v>
      </c>
    </row>
    <row r="2256" spans="1:9" ht="13.5" x14ac:dyDescent="0.25">
      <c r="A2256" s="3">
        <f>TITRES_STAT!B2259</f>
        <v>45589</v>
      </c>
      <c r="B2256" s="5">
        <f>TITRES_STAT!D2259</f>
        <v>0.53</v>
      </c>
      <c r="C2256" s="2">
        <f t="shared" si="315"/>
        <v>-2.0000000000000018E-2</v>
      </c>
      <c r="D2256" s="2">
        <f t="shared" si="316"/>
        <v>0</v>
      </c>
      <c r="E2256" s="2">
        <f t="shared" si="317"/>
        <v>2.0000000000000018E-2</v>
      </c>
      <c r="F2256" s="2">
        <f t="shared" si="318"/>
        <v>7.9154630188318989E-3</v>
      </c>
      <c r="G2256" s="2">
        <f t="shared" si="318"/>
        <v>3.5135695656330454E-3</v>
      </c>
      <c r="H2256" s="2">
        <f t="shared" si="310"/>
        <v>2.2528266115049176</v>
      </c>
      <c r="I2256" s="2">
        <f t="shared" si="311"/>
        <v>69.257506795379086</v>
      </c>
    </row>
    <row r="2257" spans="1:9" ht="13.5" x14ac:dyDescent="0.25">
      <c r="A2257" s="3">
        <f>TITRES_STAT!B2260</f>
        <v>45590</v>
      </c>
      <c r="B2257" s="5">
        <f>TITRES_STAT!D2260</f>
        <v>0.51</v>
      </c>
      <c r="C2257" s="2">
        <f t="shared" si="315"/>
        <v>-2.0000000000000018E-2</v>
      </c>
      <c r="D2257" s="2">
        <f t="shared" si="316"/>
        <v>0</v>
      </c>
      <c r="E2257" s="2">
        <f t="shared" si="317"/>
        <v>2.0000000000000018E-2</v>
      </c>
      <c r="F2257" s="2">
        <f t="shared" si="318"/>
        <v>7.3500728032010482E-3</v>
      </c>
      <c r="G2257" s="2">
        <f t="shared" si="318"/>
        <v>4.6911717395164004E-3</v>
      </c>
      <c r="H2257" s="2">
        <f t="shared" ref="H2257:H2320" si="319">F2257/G2257</f>
        <v>1.5667882591650217</v>
      </c>
      <c r="I2257" s="2">
        <f t="shared" ref="I2257:I2320" si="320">IF(G2257=0,100,100-(100/(1+H2257)))</f>
        <v>61.040806680123247</v>
      </c>
    </row>
    <row r="2258" spans="1:9" ht="13.5" x14ac:dyDescent="0.25">
      <c r="A2258" s="3">
        <f>TITRES_STAT!B2261</f>
        <v>45593</v>
      </c>
      <c r="B2258" s="5">
        <f>TITRES_STAT!D2261</f>
        <v>0.49</v>
      </c>
      <c r="C2258" s="2">
        <f t="shared" si="315"/>
        <v>-2.0000000000000018E-2</v>
      </c>
      <c r="D2258" s="2">
        <f t="shared" si="316"/>
        <v>0</v>
      </c>
      <c r="E2258" s="2">
        <f t="shared" si="317"/>
        <v>2.0000000000000018E-2</v>
      </c>
      <c r="F2258" s="2">
        <f t="shared" si="318"/>
        <v>6.8250676029724027E-3</v>
      </c>
      <c r="G2258" s="2">
        <f t="shared" si="318"/>
        <v>5.7846594724080876E-3</v>
      </c>
      <c r="H2258" s="2">
        <f t="shared" si="319"/>
        <v>1.1798564177419428</v>
      </c>
      <c r="I2258" s="2">
        <f t="shared" si="320"/>
        <v>54.125418910119123</v>
      </c>
    </row>
    <row r="2259" spans="1:9" ht="13.5" x14ac:dyDescent="0.25">
      <c r="A2259" s="3">
        <f>TITRES_STAT!B2262</f>
        <v>45594</v>
      </c>
      <c r="B2259" s="5">
        <f>TITRES_STAT!D2262</f>
        <v>0.51</v>
      </c>
      <c r="C2259" s="2">
        <f t="shared" si="315"/>
        <v>2.0000000000000018E-2</v>
      </c>
      <c r="D2259" s="2">
        <f t="shared" si="316"/>
        <v>2.0000000000000018E-2</v>
      </c>
      <c r="E2259" s="2">
        <f t="shared" si="317"/>
        <v>0</v>
      </c>
      <c r="F2259" s="2">
        <f t="shared" si="318"/>
        <v>7.7661342027600892E-3</v>
      </c>
      <c r="G2259" s="2">
        <f t="shared" si="318"/>
        <v>5.371469510093224E-3</v>
      </c>
      <c r="H2259" s="2">
        <f t="shared" si="319"/>
        <v>1.4458118375552884</v>
      </c>
      <c r="I2259" s="2">
        <f t="shared" si="320"/>
        <v>59.113780355256182</v>
      </c>
    </row>
    <row r="2260" spans="1:9" ht="13.5" x14ac:dyDescent="0.25">
      <c r="A2260" s="3">
        <f>TITRES_STAT!B2263</f>
        <v>45595</v>
      </c>
      <c r="B2260" s="5">
        <f>TITRES_STAT!D2263</f>
        <v>0.52</v>
      </c>
      <c r="C2260" s="2">
        <f t="shared" si="315"/>
        <v>1.0000000000000009E-2</v>
      </c>
      <c r="D2260" s="2">
        <f t="shared" si="316"/>
        <v>1.0000000000000009E-2</v>
      </c>
      <c r="E2260" s="2">
        <f t="shared" si="317"/>
        <v>0</v>
      </c>
      <c r="F2260" s="2">
        <f t="shared" si="318"/>
        <v>7.9256960454200838E-3</v>
      </c>
      <c r="G2260" s="2">
        <f t="shared" si="318"/>
        <v>4.987793116515136E-3</v>
      </c>
      <c r="H2260" s="2">
        <f t="shared" si="319"/>
        <v>1.5890186020701671</v>
      </c>
      <c r="I2260" s="2">
        <f t="shared" si="320"/>
        <v>61.375325801042734</v>
      </c>
    </row>
    <row r="2261" spans="1:9" ht="13.5" x14ac:dyDescent="0.25">
      <c r="A2261" s="3">
        <f>TITRES_STAT!B2264</f>
        <v>45596</v>
      </c>
      <c r="B2261" s="5">
        <f>TITRES_STAT!D2264</f>
        <v>0.52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7.3595748993186489E-3</v>
      </c>
      <c r="G2261" s="2">
        <f t="shared" si="318"/>
        <v>4.631522179621198E-3</v>
      </c>
      <c r="H2261" s="2">
        <f t="shared" si="319"/>
        <v>1.5890186020701669</v>
      </c>
      <c r="I2261" s="2">
        <f t="shared" si="320"/>
        <v>61.375325801042727</v>
      </c>
    </row>
    <row r="2262" spans="1:9" ht="13.5" x14ac:dyDescent="0.25">
      <c r="A2262" s="3">
        <f>TITRES_STAT!B2265</f>
        <v>45597</v>
      </c>
      <c r="B2262" s="5">
        <f>TITRES_STAT!D2265</f>
        <v>0.5</v>
      </c>
      <c r="C2262" s="2">
        <f t="shared" si="315"/>
        <v>-2.0000000000000018E-2</v>
      </c>
      <c r="D2262" s="2">
        <f t="shared" si="316"/>
        <v>0</v>
      </c>
      <c r="E2262" s="2">
        <f t="shared" si="317"/>
        <v>2.0000000000000018E-2</v>
      </c>
      <c r="F2262" s="2">
        <f t="shared" si="318"/>
        <v>6.8338909779387452E-3</v>
      </c>
      <c r="G2262" s="2">
        <f t="shared" si="318"/>
        <v>5.7292705953625412E-3</v>
      </c>
      <c r="H2262" s="2">
        <f t="shared" si="319"/>
        <v>1.1928029692768081</v>
      </c>
      <c r="I2262" s="2">
        <f t="shared" si="320"/>
        <v>54.39626751646535</v>
      </c>
    </row>
    <row r="2263" spans="1:9" ht="13.5" x14ac:dyDescent="0.25">
      <c r="A2263" s="3">
        <f>TITRES_STAT!B2266</f>
        <v>45600</v>
      </c>
      <c r="B2263" s="5">
        <f>TITRES_STAT!D2266</f>
        <v>0.52</v>
      </c>
      <c r="C2263" s="2">
        <f t="shared" si="315"/>
        <v>2.0000000000000018E-2</v>
      </c>
      <c r="D2263" s="2">
        <f t="shared" si="316"/>
        <v>2.0000000000000018E-2</v>
      </c>
      <c r="E2263" s="2">
        <f t="shared" si="317"/>
        <v>0</v>
      </c>
      <c r="F2263" s="2">
        <f t="shared" si="318"/>
        <v>7.7743273366574078E-3</v>
      </c>
      <c r="G2263" s="2">
        <f t="shared" si="318"/>
        <v>5.3200369814080739E-3</v>
      </c>
      <c r="H2263" s="2">
        <f t="shared" si="319"/>
        <v>1.4613295666602204</v>
      </c>
      <c r="I2263" s="2">
        <f t="shared" si="320"/>
        <v>59.371552125914583</v>
      </c>
    </row>
    <row r="2264" spans="1:9" ht="13.5" x14ac:dyDescent="0.25">
      <c r="A2264" s="3">
        <f>TITRES_STAT!B2267</f>
        <v>45601</v>
      </c>
      <c r="B2264" s="5">
        <f>TITRES_STAT!D2267</f>
        <v>0.53</v>
      </c>
      <c r="C2264" s="2">
        <f t="shared" si="315"/>
        <v>1.0000000000000009E-2</v>
      </c>
      <c r="D2264" s="2">
        <f t="shared" si="316"/>
        <v>1.0000000000000009E-2</v>
      </c>
      <c r="E2264" s="2">
        <f t="shared" si="317"/>
        <v>0</v>
      </c>
      <c r="F2264" s="2">
        <f t="shared" si="318"/>
        <v>7.9333039554675931E-3</v>
      </c>
      <c r="G2264" s="2">
        <f t="shared" si="318"/>
        <v>4.9400343398789256E-3</v>
      </c>
      <c r="H2264" s="2">
        <f t="shared" si="319"/>
        <v>1.6059208114051347</v>
      </c>
      <c r="I2264" s="2">
        <f t="shared" si="320"/>
        <v>61.625848505320022</v>
      </c>
    </row>
    <row r="2265" spans="1:9" ht="13.5" x14ac:dyDescent="0.25">
      <c r="A2265" s="3">
        <f>TITRES_STAT!B2268</f>
        <v>45602</v>
      </c>
      <c r="B2265" s="5">
        <f>TITRES_STAT!D2268</f>
        <v>0.51</v>
      </c>
      <c r="C2265" s="2">
        <f t="shared" si="315"/>
        <v>-2.0000000000000018E-2</v>
      </c>
      <c r="D2265" s="2">
        <f t="shared" si="316"/>
        <v>0</v>
      </c>
      <c r="E2265" s="2">
        <f t="shared" si="317"/>
        <v>2.0000000000000018E-2</v>
      </c>
      <c r="F2265" s="2">
        <f t="shared" si="318"/>
        <v>7.3666393872199084E-3</v>
      </c>
      <c r="G2265" s="2">
        <f t="shared" si="318"/>
        <v>6.0157461727447176E-3</v>
      </c>
      <c r="H2265" s="2">
        <f t="shared" si="319"/>
        <v>1.2245595435185788</v>
      </c>
      <c r="I2265" s="2">
        <f t="shared" si="320"/>
        <v>55.047281026323837</v>
      </c>
    </row>
    <row r="2266" spans="1:9" ht="13.5" x14ac:dyDescent="0.25">
      <c r="A2266" s="3">
        <f>TITRES_STAT!B2269</f>
        <v>45603</v>
      </c>
      <c r="B2266" s="5">
        <f>TITRES_STAT!D2269</f>
        <v>0.49</v>
      </c>
      <c r="C2266" s="2">
        <f t="shared" si="315"/>
        <v>-2.0000000000000018E-2</v>
      </c>
      <c r="D2266" s="2">
        <f t="shared" si="316"/>
        <v>0</v>
      </c>
      <c r="E2266" s="2">
        <f t="shared" si="317"/>
        <v>2.0000000000000018E-2</v>
      </c>
      <c r="F2266" s="2">
        <f t="shared" si="318"/>
        <v>6.8404508595613436E-3</v>
      </c>
      <c r="G2266" s="2">
        <f t="shared" si="318"/>
        <v>7.0146214461200961E-3</v>
      </c>
      <c r="H2266" s="2">
        <f t="shared" si="319"/>
        <v>0.97517035125892804</v>
      </c>
      <c r="I2266" s="2">
        <f t="shared" si="320"/>
        <v>49.371455512046182</v>
      </c>
    </row>
    <row r="2267" spans="1:9" ht="13.5" x14ac:dyDescent="0.25">
      <c r="A2267" s="3">
        <f>TITRES_STAT!B2270</f>
        <v>45604</v>
      </c>
      <c r="B2267" s="5">
        <f>TITRES_STAT!D2270</f>
        <v>0.51</v>
      </c>
      <c r="C2267" s="2">
        <f t="shared" si="315"/>
        <v>2.0000000000000018E-2</v>
      </c>
      <c r="D2267" s="2">
        <f t="shared" si="316"/>
        <v>2.0000000000000018E-2</v>
      </c>
      <c r="E2267" s="2">
        <f t="shared" si="317"/>
        <v>0</v>
      </c>
      <c r="F2267" s="2">
        <f t="shared" si="318"/>
        <v>7.7804186553069631E-3</v>
      </c>
      <c r="G2267" s="2">
        <f t="shared" si="318"/>
        <v>6.5135770571115173E-3</v>
      </c>
      <c r="H2267" s="2">
        <f t="shared" si="319"/>
        <v>1.1944924558484051</v>
      </c>
      <c r="I2267" s="2">
        <f t="shared" si="320"/>
        <v>54.431376725175689</v>
      </c>
    </row>
    <row r="2268" spans="1:9" ht="13.5" x14ac:dyDescent="0.25">
      <c r="A2268" s="3">
        <f>TITRES_STAT!B2271</f>
        <v>45607</v>
      </c>
      <c r="B2268" s="5">
        <f>TITRES_STAT!D2271</f>
        <v>0.51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7.2246744656421797E-3</v>
      </c>
      <c r="G2268" s="2">
        <f t="shared" si="318"/>
        <v>6.0483215530321233E-3</v>
      </c>
      <c r="H2268" s="2">
        <f t="shared" si="319"/>
        <v>1.1944924558484049</v>
      </c>
      <c r="I2268" s="2">
        <f t="shared" si="320"/>
        <v>54.431376725175674</v>
      </c>
    </row>
    <row r="2269" spans="1:9" ht="13.5" x14ac:dyDescent="0.25">
      <c r="A2269" s="3">
        <f>TITRES_STAT!B2272</f>
        <v>45608</v>
      </c>
      <c r="B2269" s="5">
        <f>TITRES_STAT!D2272</f>
        <v>0.51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6.7086262895248812E-3</v>
      </c>
      <c r="G2269" s="2">
        <f t="shared" si="321"/>
        <v>5.6162985849583999E-3</v>
      </c>
      <c r="H2269" s="2">
        <f t="shared" si="319"/>
        <v>1.1944924558484051</v>
      </c>
      <c r="I2269" s="2">
        <f t="shared" si="320"/>
        <v>54.431376725175689</v>
      </c>
    </row>
    <row r="2270" spans="1:9" ht="13.5" x14ac:dyDescent="0.25">
      <c r="A2270" s="3">
        <f>TITRES_STAT!B2273</f>
        <v>45609</v>
      </c>
      <c r="B2270" s="5">
        <f>TITRES_STAT!D2273</f>
        <v>0.49</v>
      </c>
      <c r="C2270" s="2">
        <f t="shared" si="315"/>
        <v>-2.0000000000000018E-2</v>
      </c>
      <c r="D2270" s="2">
        <f t="shared" si="316"/>
        <v>0</v>
      </c>
      <c r="E2270" s="2">
        <f t="shared" si="317"/>
        <v>2.0000000000000018E-2</v>
      </c>
      <c r="F2270" s="2">
        <f t="shared" si="321"/>
        <v>6.2294386974159613E-3</v>
      </c>
      <c r="G2270" s="2">
        <f t="shared" si="321"/>
        <v>6.6437058288899443E-3</v>
      </c>
      <c r="H2270" s="2">
        <f t="shared" si="319"/>
        <v>0.93764517241679257</v>
      </c>
      <c r="I2270" s="2">
        <f t="shared" si="320"/>
        <v>48.390963720529051</v>
      </c>
    </row>
    <row r="2271" spans="1:9" ht="13.5" x14ac:dyDescent="0.25">
      <c r="A2271" s="3">
        <f>TITRES_STAT!B2274</f>
        <v>45610</v>
      </c>
      <c r="B2271" s="5">
        <f>TITRES_STAT!D2274</f>
        <v>0.47</v>
      </c>
      <c r="C2271" s="2">
        <f t="shared" si="315"/>
        <v>-2.0000000000000018E-2</v>
      </c>
      <c r="D2271" s="2">
        <f t="shared" si="316"/>
        <v>0</v>
      </c>
      <c r="E2271" s="2">
        <f t="shared" si="317"/>
        <v>2.0000000000000018E-2</v>
      </c>
      <c r="F2271" s="2">
        <f t="shared" si="321"/>
        <v>5.7844787904576785E-3</v>
      </c>
      <c r="G2271" s="2">
        <f t="shared" si="321"/>
        <v>7.5977268411120931E-3</v>
      </c>
      <c r="H2271" s="2">
        <f t="shared" si="319"/>
        <v>0.76134334800736192</v>
      </c>
      <c r="I2271" s="2">
        <f t="shared" si="320"/>
        <v>43.22515248765567</v>
      </c>
    </row>
    <row r="2272" spans="1:9" ht="13.5" x14ac:dyDescent="0.25">
      <c r="A2272" s="3">
        <f>TITRES_STAT!B2275</f>
        <v>45611</v>
      </c>
      <c r="B2272" s="5">
        <f>TITRES_STAT!D2275</f>
        <v>0.45</v>
      </c>
      <c r="C2272" s="2">
        <f t="shared" si="315"/>
        <v>-1.9999999999999962E-2</v>
      </c>
      <c r="D2272" s="2">
        <f t="shared" si="316"/>
        <v>0</v>
      </c>
      <c r="E2272" s="2">
        <f t="shared" si="317"/>
        <v>1.9999999999999962E-2</v>
      </c>
      <c r="F2272" s="2">
        <f t="shared" si="321"/>
        <v>5.3713017339964159E-3</v>
      </c>
      <c r="G2272" s="2">
        <f t="shared" si="321"/>
        <v>8.4836034953183707E-3</v>
      </c>
      <c r="H2272" s="2">
        <f t="shared" si="319"/>
        <v>0.63313917687932242</v>
      </c>
      <c r="I2272" s="2">
        <f t="shared" si="320"/>
        <v>38.768231504258807</v>
      </c>
    </row>
    <row r="2273" spans="1:9" ht="13.5" x14ac:dyDescent="0.25">
      <c r="A2273" s="3">
        <f>TITRES_STAT!B2276</f>
        <v>45614</v>
      </c>
      <c r="B2273" s="5">
        <f>TITRES_STAT!D2276</f>
        <v>0.43</v>
      </c>
      <c r="C2273" s="2">
        <f t="shared" si="315"/>
        <v>-2.0000000000000018E-2</v>
      </c>
      <c r="D2273" s="2">
        <f t="shared" si="316"/>
        <v>0</v>
      </c>
      <c r="E2273" s="2">
        <f t="shared" si="317"/>
        <v>2.0000000000000018E-2</v>
      </c>
      <c r="F2273" s="2">
        <f t="shared" si="321"/>
        <v>4.9876373244252441E-3</v>
      </c>
      <c r="G2273" s="2">
        <f t="shared" si="321"/>
        <v>9.3062032456527732E-3</v>
      </c>
      <c r="H2273" s="2">
        <f t="shared" si="319"/>
        <v>0.5359476032027487</v>
      </c>
      <c r="I2273" s="2">
        <f t="shared" si="320"/>
        <v>34.893612391802563</v>
      </c>
    </row>
    <row r="2274" spans="1:9" ht="13.5" x14ac:dyDescent="0.25">
      <c r="A2274" s="3">
        <f>TITRES_STAT!B2277</f>
        <v>45615</v>
      </c>
      <c r="B2274" s="5">
        <f>TITRES_STAT!D2277</f>
        <v>0.44</v>
      </c>
      <c r="C2274" s="2">
        <f t="shared" si="315"/>
        <v>1.0000000000000009E-2</v>
      </c>
      <c r="D2274" s="2">
        <f t="shared" si="316"/>
        <v>1.0000000000000009E-2</v>
      </c>
      <c r="E2274" s="2">
        <f t="shared" si="317"/>
        <v>0</v>
      </c>
      <c r="F2274" s="2">
        <f t="shared" si="321"/>
        <v>5.3456632298234412E-3</v>
      </c>
      <c r="G2274" s="2">
        <f t="shared" si="321"/>
        <v>8.6414744423918607E-3</v>
      </c>
      <c r="H2274" s="2">
        <f t="shared" si="319"/>
        <v>0.61860545505979914</v>
      </c>
      <c r="I2274" s="2">
        <f t="shared" si="320"/>
        <v>38.218421489067879</v>
      </c>
    </row>
    <row r="2275" spans="1:9" ht="13.5" x14ac:dyDescent="0.25">
      <c r="A2275" s="3">
        <f>TITRES_STAT!B2278</f>
        <v>45616</v>
      </c>
      <c r="B2275" s="5">
        <f>TITRES_STAT!D2278</f>
        <v>0.43</v>
      </c>
      <c r="C2275" s="2">
        <f t="shared" si="315"/>
        <v>-1.0000000000000009E-2</v>
      </c>
      <c r="D2275" s="2">
        <f t="shared" si="316"/>
        <v>0</v>
      </c>
      <c r="E2275" s="2">
        <f t="shared" si="317"/>
        <v>1.0000000000000009E-2</v>
      </c>
      <c r="F2275" s="2">
        <f t="shared" si="321"/>
        <v>4.9638301419789093E-3</v>
      </c>
      <c r="G2275" s="2">
        <f t="shared" si="321"/>
        <v>8.7385119822210137E-3</v>
      </c>
      <c r="H2275" s="2">
        <f t="shared" si="319"/>
        <v>0.56804066322482549</v>
      </c>
      <c r="I2275" s="2">
        <f t="shared" si="320"/>
        <v>36.226143654756733</v>
      </c>
    </row>
    <row r="2276" spans="1:9" ht="13.5" x14ac:dyDescent="0.25">
      <c r="A2276" s="3">
        <f>TITRES_STAT!B2279</f>
        <v>45617</v>
      </c>
      <c r="B2276" s="5">
        <f>TITRES_STAT!D2279</f>
        <v>0.42</v>
      </c>
      <c r="C2276" s="2">
        <f t="shared" si="315"/>
        <v>-1.0000000000000009E-2</v>
      </c>
      <c r="D2276" s="2">
        <f t="shared" si="316"/>
        <v>0</v>
      </c>
      <c r="E2276" s="2">
        <f t="shared" si="317"/>
        <v>1.0000000000000009E-2</v>
      </c>
      <c r="F2276" s="2">
        <f t="shared" si="321"/>
        <v>4.6092708461232734E-3</v>
      </c>
      <c r="G2276" s="2">
        <f t="shared" si="321"/>
        <v>8.8286182692052274E-3</v>
      </c>
      <c r="H2276" s="2">
        <f t="shared" si="319"/>
        <v>0.52208292459542605</v>
      </c>
      <c r="I2276" s="2">
        <f t="shared" si="320"/>
        <v>34.300557227143017</v>
      </c>
    </row>
    <row r="2277" spans="1:9" ht="13.5" x14ac:dyDescent="0.25">
      <c r="A2277" s="3">
        <f>TITRES_STAT!B2280</f>
        <v>45618</v>
      </c>
      <c r="B2277" s="5">
        <f>TITRES_STAT!D2280</f>
        <v>0.41</v>
      </c>
      <c r="C2277" s="2">
        <f t="shared" si="315"/>
        <v>-1.0000000000000009E-2</v>
      </c>
      <c r="D2277" s="2">
        <f t="shared" si="316"/>
        <v>0</v>
      </c>
      <c r="E2277" s="2">
        <f t="shared" si="317"/>
        <v>1.0000000000000009E-2</v>
      </c>
      <c r="F2277" s="2">
        <f t="shared" si="321"/>
        <v>4.280037214257325E-3</v>
      </c>
      <c r="G2277" s="2">
        <f t="shared" si="321"/>
        <v>8.9122883928334264E-3</v>
      </c>
      <c r="H2277" s="2">
        <f t="shared" si="319"/>
        <v>0.48023998165263593</v>
      </c>
      <c r="I2277" s="2">
        <f t="shared" si="320"/>
        <v>32.443386721419643</v>
      </c>
    </row>
    <row r="2278" spans="1:9" ht="13.5" x14ac:dyDescent="0.25">
      <c r="A2278" s="3">
        <f>TITRES_STAT!B2281</f>
        <v>45621</v>
      </c>
      <c r="B2278" s="5">
        <f>TITRES_STAT!D2281</f>
        <v>0.42</v>
      </c>
      <c r="C2278" s="2">
        <f t="shared" si="315"/>
        <v>1.0000000000000009E-2</v>
      </c>
      <c r="D2278" s="2">
        <f t="shared" si="316"/>
        <v>1.0000000000000009E-2</v>
      </c>
      <c r="E2278" s="2">
        <f t="shared" si="317"/>
        <v>0</v>
      </c>
      <c r="F2278" s="2">
        <f t="shared" si="321"/>
        <v>4.688605984667517E-3</v>
      </c>
      <c r="G2278" s="2">
        <f t="shared" si="321"/>
        <v>8.2756963647738959E-3</v>
      </c>
      <c r="H2278" s="2">
        <f t="shared" si="319"/>
        <v>0.56655123363695525</v>
      </c>
      <c r="I2278" s="2">
        <f t="shared" si="320"/>
        <v>36.165509398733917</v>
      </c>
    </row>
    <row r="2279" spans="1:9" ht="13.5" x14ac:dyDescent="0.25">
      <c r="A2279" s="3">
        <f>TITRES_STAT!B2282</f>
        <v>45622</v>
      </c>
      <c r="B2279" s="5">
        <f>TITRES_STAT!D2282</f>
        <v>0.42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4.3537055571912656E-3</v>
      </c>
      <c r="G2279" s="2">
        <f t="shared" si="321"/>
        <v>7.6845751958614745E-3</v>
      </c>
      <c r="H2279" s="2">
        <f t="shared" si="319"/>
        <v>0.56655123363695525</v>
      </c>
      <c r="I2279" s="2">
        <f t="shared" si="320"/>
        <v>36.165509398733917</v>
      </c>
    </row>
    <row r="2280" spans="1:9" ht="13.5" x14ac:dyDescent="0.25">
      <c r="A2280" s="3">
        <f>TITRES_STAT!B2283</f>
        <v>45623</v>
      </c>
      <c r="B2280" s="5">
        <f>TITRES_STAT!D2283</f>
        <v>0.41</v>
      </c>
      <c r="C2280" s="2">
        <f t="shared" si="315"/>
        <v>-1.0000000000000009E-2</v>
      </c>
      <c r="D2280" s="2">
        <f t="shared" si="316"/>
        <v>0</v>
      </c>
      <c r="E2280" s="2">
        <f t="shared" si="317"/>
        <v>1.0000000000000009E-2</v>
      </c>
      <c r="F2280" s="2">
        <f t="shared" si="321"/>
        <v>4.0427265888204611E-3</v>
      </c>
      <c r="G2280" s="2">
        <f t="shared" si="321"/>
        <v>7.8499626818713704E-3</v>
      </c>
      <c r="H2280" s="2">
        <f t="shared" si="319"/>
        <v>0.51499946594099044</v>
      </c>
      <c r="I2280" s="2">
        <f t="shared" si="320"/>
        <v>33.993376071661913</v>
      </c>
    </row>
    <row r="2281" spans="1:9" ht="13.5" x14ac:dyDescent="0.25">
      <c r="A2281" s="3">
        <f>TITRES_STAT!B2284</f>
        <v>45624</v>
      </c>
      <c r="B2281" s="5">
        <f>TITRES_STAT!D2284</f>
        <v>0.41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3.7539604039047137E-3</v>
      </c>
      <c r="G2281" s="2">
        <f t="shared" si="321"/>
        <v>7.289251061737701E-3</v>
      </c>
      <c r="H2281" s="2">
        <f t="shared" si="319"/>
        <v>0.51499946594099044</v>
      </c>
      <c r="I2281" s="2">
        <f t="shared" si="320"/>
        <v>33.993376071661913</v>
      </c>
    </row>
    <row r="2282" spans="1:9" ht="13.5" x14ac:dyDescent="0.25">
      <c r="A2282" s="3">
        <f>TITRES_STAT!B2285</f>
        <v>45625</v>
      </c>
      <c r="B2282" s="5">
        <f>TITRES_STAT!D2285</f>
        <v>0.42</v>
      </c>
      <c r="C2282" s="2">
        <f t="shared" si="315"/>
        <v>1.0000000000000009E-2</v>
      </c>
      <c r="D2282" s="2">
        <f t="shared" si="316"/>
        <v>1.0000000000000009E-2</v>
      </c>
      <c r="E2282" s="2">
        <f t="shared" si="317"/>
        <v>0</v>
      </c>
      <c r="F2282" s="2">
        <f t="shared" si="321"/>
        <v>4.2001060893400921E-3</v>
      </c>
      <c r="G2282" s="2">
        <f t="shared" si="321"/>
        <v>6.7685902716135794E-3</v>
      </c>
      <c r="H2282" s="2">
        <f t="shared" si="319"/>
        <v>0.62052893154940802</v>
      </c>
      <c r="I2282" s="2">
        <f t="shared" si="320"/>
        <v>38.29175274002128</v>
      </c>
    </row>
    <row r="2283" spans="1:9" ht="13.5" x14ac:dyDescent="0.25">
      <c r="A2283" s="3">
        <f>TITRES_STAT!B2286</f>
        <v>45628</v>
      </c>
      <c r="B2283" s="5">
        <f>TITRES_STAT!D2286</f>
        <v>0.43</v>
      </c>
      <c r="C2283" s="2">
        <f t="shared" si="315"/>
        <v>1.0000000000000009E-2</v>
      </c>
      <c r="D2283" s="2">
        <f t="shared" si="316"/>
        <v>1.0000000000000009E-2</v>
      </c>
      <c r="E2283" s="2">
        <f t="shared" si="317"/>
        <v>0</v>
      </c>
      <c r="F2283" s="2">
        <f t="shared" si="321"/>
        <v>4.6143842258158001E-3</v>
      </c>
      <c r="G2283" s="2">
        <f t="shared" si="321"/>
        <v>6.2851195379268953E-3</v>
      </c>
      <c r="H2283" s="2">
        <f t="shared" si="319"/>
        <v>0.73417604835847305</v>
      </c>
      <c r="I2283" s="2">
        <f t="shared" si="320"/>
        <v>42.335727624275826</v>
      </c>
    </row>
    <row r="2284" spans="1:9" ht="13.5" x14ac:dyDescent="0.25">
      <c r="A2284" s="3">
        <f>TITRES_STAT!B2287</f>
        <v>45629</v>
      </c>
      <c r="B2284" s="5">
        <f>TITRES_STAT!D2287</f>
        <v>0.44</v>
      </c>
      <c r="C2284" s="2">
        <f t="shared" si="315"/>
        <v>1.0000000000000009E-2</v>
      </c>
      <c r="D2284" s="2">
        <f t="shared" si="316"/>
        <v>1.0000000000000009E-2</v>
      </c>
      <c r="E2284" s="2">
        <f t="shared" si="317"/>
        <v>0</v>
      </c>
      <c r="F2284" s="2">
        <f t="shared" si="321"/>
        <v>4.9990710668289581E-3</v>
      </c>
      <c r="G2284" s="2">
        <f t="shared" si="321"/>
        <v>5.8361824280749744E-3</v>
      </c>
      <c r="H2284" s="2">
        <f t="shared" si="319"/>
        <v>0.85656525107592774</v>
      </c>
      <c r="I2284" s="2">
        <f t="shared" si="320"/>
        <v>46.137093785393539</v>
      </c>
    </row>
    <row r="2285" spans="1:9" ht="13.5" x14ac:dyDescent="0.25">
      <c r="A2285" s="3">
        <f>TITRES_STAT!B2288</f>
        <v>45630</v>
      </c>
      <c r="B2285" s="5">
        <f>TITRES_STAT!D2288</f>
        <v>0.45</v>
      </c>
      <c r="C2285" s="2">
        <f t="shared" si="315"/>
        <v>1.0000000000000009E-2</v>
      </c>
      <c r="D2285" s="2">
        <f t="shared" si="316"/>
        <v>1.0000000000000009E-2</v>
      </c>
      <c r="E2285" s="2">
        <f t="shared" si="317"/>
        <v>0</v>
      </c>
      <c r="F2285" s="2">
        <f t="shared" ref="F2285:G2300" si="322">((F2284*13)+D2285)/14</f>
        <v>5.3562802763411762E-3</v>
      </c>
      <c r="G2285" s="2">
        <f t="shared" si="322"/>
        <v>5.4193122546410477E-3</v>
      </c>
      <c r="H2285" s="2">
        <f t="shared" si="319"/>
        <v>0.98836900784857129</v>
      </c>
      <c r="I2285" s="2">
        <f t="shared" si="320"/>
        <v>49.707524304957516</v>
      </c>
    </row>
    <row r="2286" spans="1:9" ht="13.5" x14ac:dyDescent="0.25">
      <c r="A2286" s="3">
        <f>TITRES_STAT!B2289</f>
        <v>45631</v>
      </c>
      <c r="B2286" s="5">
        <f>TITRES_STAT!D2289</f>
        <v>0.47</v>
      </c>
      <c r="C2286" s="2">
        <f t="shared" si="315"/>
        <v>1.9999999999999962E-2</v>
      </c>
      <c r="D2286" s="2">
        <f t="shared" si="316"/>
        <v>1.9999999999999962E-2</v>
      </c>
      <c r="E2286" s="2">
        <f t="shared" si="317"/>
        <v>0</v>
      </c>
      <c r="F2286" s="2">
        <f t="shared" si="322"/>
        <v>6.4022602566025178E-3</v>
      </c>
      <c r="G2286" s="2">
        <f t="shared" si="322"/>
        <v>5.0322185221666873E-3</v>
      </c>
      <c r="H2286" s="2">
        <f t="shared" si="319"/>
        <v>1.2722540224358025</v>
      </c>
      <c r="I2286" s="2">
        <f t="shared" si="320"/>
        <v>55.990835966129197</v>
      </c>
    </row>
    <row r="2287" spans="1:9" ht="13.5" x14ac:dyDescent="0.25">
      <c r="A2287" s="3">
        <f>TITRES_STAT!B2290</f>
        <v>45632</v>
      </c>
      <c r="B2287" s="5">
        <f>TITRES_STAT!D2290</f>
        <v>0.49</v>
      </c>
      <c r="C2287" s="2">
        <f t="shared" si="315"/>
        <v>2.0000000000000018E-2</v>
      </c>
      <c r="D2287" s="2">
        <f t="shared" si="316"/>
        <v>2.0000000000000018E-2</v>
      </c>
      <c r="E2287" s="2">
        <f t="shared" si="317"/>
        <v>0</v>
      </c>
      <c r="F2287" s="2">
        <f t="shared" si="322"/>
        <v>7.3735273811309102E-3</v>
      </c>
      <c r="G2287" s="2">
        <f t="shared" si="322"/>
        <v>4.6727743420119242E-3</v>
      </c>
      <c r="H2287" s="2">
        <f t="shared" si="319"/>
        <v>1.577976345837437</v>
      </c>
      <c r="I2287" s="2">
        <f t="shared" si="320"/>
        <v>61.209884581964339</v>
      </c>
    </row>
    <row r="2288" spans="1:9" ht="13.5" x14ac:dyDescent="0.25">
      <c r="A2288" s="3">
        <f>TITRES_STAT!B2291</f>
        <v>45635</v>
      </c>
      <c r="B2288" s="5">
        <f>TITRES_STAT!D2291</f>
        <v>0.51</v>
      </c>
      <c r="C2288" s="2">
        <f t="shared" si="315"/>
        <v>2.0000000000000018E-2</v>
      </c>
      <c r="D2288" s="2">
        <f t="shared" si="316"/>
        <v>2.0000000000000018E-2</v>
      </c>
      <c r="E2288" s="2">
        <f t="shared" si="317"/>
        <v>0</v>
      </c>
      <c r="F2288" s="2">
        <f t="shared" si="322"/>
        <v>8.2754182824787033E-3</v>
      </c>
      <c r="G2288" s="2">
        <f t="shared" si="322"/>
        <v>4.3390047461539299E-3</v>
      </c>
      <c r="H2288" s="2">
        <f t="shared" si="319"/>
        <v>1.907215771039197</v>
      </c>
      <c r="I2288" s="2">
        <f t="shared" si="320"/>
        <v>65.602828315610509</v>
      </c>
    </row>
    <row r="2289" spans="1:9" ht="13.5" x14ac:dyDescent="0.25">
      <c r="A2289" s="3">
        <f>TITRES_STAT!B2292</f>
        <v>45636</v>
      </c>
      <c r="B2289" s="5">
        <f>TITRES_STAT!D2292</f>
        <v>0.53</v>
      </c>
      <c r="C2289" s="2">
        <f t="shared" si="315"/>
        <v>2.0000000000000018E-2</v>
      </c>
      <c r="D2289" s="2">
        <f t="shared" si="316"/>
        <v>2.0000000000000018E-2</v>
      </c>
      <c r="E2289" s="2">
        <f t="shared" si="317"/>
        <v>0</v>
      </c>
      <c r="F2289" s="2">
        <f t="shared" si="322"/>
        <v>9.1128884051587967E-3</v>
      </c>
      <c r="G2289" s="2">
        <f t="shared" si="322"/>
        <v>4.0290758357143632E-3</v>
      </c>
      <c r="H2289" s="2">
        <f t="shared" si="319"/>
        <v>2.2617813058718621</v>
      </c>
      <c r="I2289" s="2">
        <f t="shared" si="320"/>
        <v>69.341905350925913</v>
      </c>
    </row>
    <row r="2290" spans="1:9" ht="13.5" x14ac:dyDescent="0.25">
      <c r="A2290" s="3">
        <f>TITRES_STAT!B2293</f>
        <v>45637</v>
      </c>
      <c r="B2290" s="5">
        <f>TITRES_STAT!D2293</f>
        <v>0.51</v>
      </c>
      <c r="C2290" s="2">
        <f t="shared" si="315"/>
        <v>-2.0000000000000018E-2</v>
      </c>
      <c r="D2290" s="2">
        <f t="shared" si="316"/>
        <v>0</v>
      </c>
      <c r="E2290" s="2">
        <f t="shared" si="317"/>
        <v>2.0000000000000018E-2</v>
      </c>
      <c r="F2290" s="2">
        <f t="shared" si="322"/>
        <v>8.4619678047903116E-3</v>
      </c>
      <c r="G2290" s="2">
        <f t="shared" si="322"/>
        <v>5.1698561331633376E-3</v>
      </c>
      <c r="H2290" s="2">
        <f t="shared" si="319"/>
        <v>1.6367898035902584</v>
      </c>
      <c r="I2290" s="2">
        <f t="shared" si="320"/>
        <v>62.07509606422181</v>
      </c>
    </row>
    <row r="2291" spans="1:9" ht="13.5" x14ac:dyDescent="0.25">
      <c r="A2291" s="3">
        <f>TITRES_STAT!B2294</f>
        <v>45638</v>
      </c>
      <c r="B2291" s="5">
        <f>TITRES_STAT!D2294</f>
        <v>0.49</v>
      </c>
      <c r="C2291" s="2">
        <f t="shared" si="315"/>
        <v>-2.0000000000000018E-2</v>
      </c>
      <c r="D2291" s="2">
        <f t="shared" si="316"/>
        <v>0</v>
      </c>
      <c r="E2291" s="2">
        <f t="shared" si="317"/>
        <v>2.0000000000000018E-2</v>
      </c>
      <c r="F2291" s="2">
        <f t="shared" si="322"/>
        <v>7.8575415330195738E-3</v>
      </c>
      <c r="G2291" s="2">
        <f t="shared" si="322"/>
        <v>6.2291521236516722E-3</v>
      </c>
      <c r="H2291" s="2">
        <f t="shared" si="319"/>
        <v>1.2614142947617246</v>
      </c>
      <c r="I2291" s="2">
        <f t="shared" si="320"/>
        <v>55.779885078272855</v>
      </c>
    </row>
    <row r="2292" spans="1:9" ht="13.5" x14ac:dyDescent="0.25">
      <c r="A2292" s="3">
        <f>TITRES_STAT!B2295</f>
        <v>45639</v>
      </c>
      <c r="B2292" s="5">
        <f>TITRES_STAT!D2295</f>
        <v>0.48</v>
      </c>
      <c r="C2292" s="2">
        <f t="shared" si="315"/>
        <v>-1.0000000000000009E-2</v>
      </c>
      <c r="D2292" s="2">
        <f t="shared" si="316"/>
        <v>0</v>
      </c>
      <c r="E2292" s="2">
        <f t="shared" si="317"/>
        <v>1.0000000000000009E-2</v>
      </c>
      <c r="F2292" s="2">
        <f t="shared" si="322"/>
        <v>7.2962885663753188E-3</v>
      </c>
      <c r="G2292" s="2">
        <f t="shared" si="322"/>
        <v>6.4984984005336957E-3</v>
      </c>
      <c r="H2292" s="2">
        <f t="shared" si="319"/>
        <v>1.1227653092560743</v>
      </c>
      <c r="I2292" s="2">
        <f t="shared" si="320"/>
        <v>52.891636412201819</v>
      </c>
    </row>
    <row r="2293" spans="1:9" ht="13.5" x14ac:dyDescent="0.25">
      <c r="A2293" s="3">
        <f>TITRES_STAT!B2296</f>
        <v>45642</v>
      </c>
      <c r="B2293" s="5">
        <f>TITRES_STAT!D2296</f>
        <v>0.46</v>
      </c>
      <c r="C2293" s="2">
        <f t="shared" si="315"/>
        <v>-1.9999999999999962E-2</v>
      </c>
      <c r="D2293" s="2">
        <f t="shared" si="316"/>
        <v>0</v>
      </c>
      <c r="E2293" s="2">
        <f t="shared" si="317"/>
        <v>1.9999999999999962E-2</v>
      </c>
      <c r="F2293" s="2">
        <f t="shared" si="322"/>
        <v>6.7751250973485102E-3</v>
      </c>
      <c r="G2293" s="2">
        <f t="shared" si="322"/>
        <v>7.4628913719241435E-3</v>
      </c>
      <c r="H2293" s="2">
        <f t="shared" si="319"/>
        <v>0.90784184838023341</v>
      </c>
      <c r="I2293" s="2">
        <f t="shared" si="320"/>
        <v>47.584753901430318</v>
      </c>
    </row>
    <row r="2294" spans="1:9" ht="13.5" x14ac:dyDescent="0.25">
      <c r="A2294" s="3">
        <f>TITRES_STAT!B2297</f>
        <v>45644</v>
      </c>
      <c r="B2294" s="5">
        <f>TITRES_STAT!D2297</f>
        <v>0.44</v>
      </c>
      <c r="C2294" s="2">
        <f t="shared" si="315"/>
        <v>-2.0000000000000018E-2</v>
      </c>
      <c r="D2294" s="2">
        <f t="shared" si="316"/>
        <v>0</v>
      </c>
      <c r="E2294" s="2">
        <f t="shared" si="317"/>
        <v>2.0000000000000018E-2</v>
      </c>
      <c r="F2294" s="2">
        <f t="shared" si="322"/>
        <v>6.2911875903950447E-3</v>
      </c>
      <c r="G2294" s="2">
        <f t="shared" si="322"/>
        <v>8.358399131072421E-3</v>
      </c>
      <c r="H2294" s="2">
        <f t="shared" si="319"/>
        <v>0.75267853230500803</v>
      </c>
      <c r="I2294" s="2">
        <f t="shared" si="320"/>
        <v>42.944471472194877</v>
      </c>
    </row>
    <row r="2295" spans="1:9" ht="13.5" x14ac:dyDescent="0.25">
      <c r="A2295" s="3">
        <f>TITRES_STAT!B2298</f>
        <v>45645</v>
      </c>
      <c r="B2295" s="5">
        <f>TITRES_STAT!D2298</f>
        <v>0.45</v>
      </c>
      <c r="C2295" s="2">
        <f t="shared" si="315"/>
        <v>1.0000000000000009E-2</v>
      </c>
      <c r="D2295" s="2">
        <f t="shared" si="316"/>
        <v>1.0000000000000009E-2</v>
      </c>
      <c r="E2295" s="2">
        <f t="shared" si="317"/>
        <v>0</v>
      </c>
      <c r="F2295" s="2">
        <f t="shared" si="322"/>
        <v>6.5561027625096841E-3</v>
      </c>
      <c r="G2295" s="2">
        <f t="shared" si="322"/>
        <v>7.7613706217101053E-3</v>
      </c>
      <c r="H2295" s="2">
        <f t="shared" si="319"/>
        <v>0.84470940534278238</v>
      </c>
      <c r="I2295" s="2">
        <f t="shared" si="320"/>
        <v>45.790919854166361</v>
      </c>
    </row>
    <row r="2296" spans="1:9" ht="13.5" x14ac:dyDescent="0.25">
      <c r="A2296" s="3">
        <f>TITRES_STAT!B2299</f>
        <v>45646</v>
      </c>
      <c r="B2296" s="5">
        <f>TITRES_STAT!D2299</f>
        <v>0.47</v>
      </c>
      <c r="C2296" s="2">
        <f t="shared" si="315"/>
        <v>1.9999999999999962E-2</v>
      </c>
      <c r="D2296" s="2">
        <f t="shared" si="316"/>
        <v>1.9999999999999962E-2</v>
      </c>
      <c r="E2296" s="2">
        <f t="shared" si="317"/>
        <v>0</v>
      </c>
      <c r="F2296" s="2">
        <f t="shared" si="322"/>
        <v>7.5163811366161324E-3</v>
      </c>
      <c r="G2296" s="2">
        <f t="shared" si="322"/>
        <v>7.2069870058736694E-3</v>
      </c>
      <c r="H2296" s="2">
        <f t="shared" si="319"/>
        <v>1.0429297472702959</v>
      </c>
      <c r="I2296" s="2">
        <f t="shared" si="320"/>
        <v>51.050690737840043</v>
      </c>
    </row>
    <row r="2297" spans="1:9" ht="13.5" x14ac:dyDescent="0.25">
      <c r="A2297" s="3">
        <f>TITRES_STAT!B2300</f>
        <v>45649</v>
      </c>
      <c r="B2297" s="5">
        <f>TITRES_STAT!D2300</f>
        <v>0.49</v>
      </c>
      <c r="C2297" s="2">
        <f t="shared" si="315"/>
        <v>2.0000000000000018E-2</v>
      </c>
      <c r="D2297" s="2">
        <f t="shared" si="316"/>
        <v>2.0000000000000018E-2</v>
      </c>
      <c r="E2297" s="2">
        <f t="shared" si="317"/>
        <v>0</v>
      </c>
      <c r="F2297" s="2">
        <f t="shared" si="322"/>
        <v>8.4080681982864093E-3</v>
      </c>
      <c r="G2297" s="2">
        <f t="shared" si="322"/>
        <v>6.6922022197398361E-3</v>
      </c>
      <c r="H2297" s="2">
        <f t="shared" si="319"/>
        <v>1.2563978078076186</v>
      </c>
      <c r="I2297" s="2">
        <f t="shared" si="320"/>
        <v>55.681573677310524</v>
      </c>
    </row>
    <row r="2298" spans="1:9" ht="13.5" x14ac:dyDescent="0.25">
      <c r="A2298" s="3">
        <f>TITRES_STAT!B2301</f>
        <v>45650</v>
      </c>
      <c r="B2298" s="5">
        <f>TITRES_STAT!D2301</f>
        <v>0.51</v>
      </c>
      <c r="C2298" s="2">
        <f t="shared" si="315"/>
        <v>2.0000000000000018E-2</v>
      </c>
      <c r="D2298" s="2">
        <f t="shared" si="316"/>
        <v>2.0000000000000018E-2</v>
      </c>
      <c r="E2298" s="2">
        <f t="shared" si="317"/>
        <v>0</v>
      </c>
      <c r="F2298" s="2">
        <f t="shared" si="322"/>
        <v>9.2360633269802372E-3</v>
      </c>
      <c r="G2298" s="2">
        <f t="shared" si="322"/>
        <v>6.2141877754727046E-3</v>
      </c>
      <c r="H2298" s="2">
        <f t="shared" si="319"/>
        <v>1.4862864883862739</v>
      </c>
      <c r="I2298" s="2">
        <f t="shared" si="320"/>
        <v>59.779373589040787</v>
      </c>
    </row>
    <row r="2299" spans="1:9" ht="13.5" x14ac:dyDescent="0.25">
      <c r="A2299" s="3">
        <f>TITRES_STAT!B2302</f>
        <v>45651</v>
      </c>
      <c r="B2299" s="5">
        <f>TITRES_STAT!D2302</f>
        <v>0.52</v>
      </c>
      <c r="C2299" s="2">
        <f t="shared" si="315"/>
        <v>1.0000000000000009E-2</v>
      </c>
      <c r="D2299" s="2">
        <f t="shared" si="316"/>
        <v>1.0000000000000009E-2</v>
      </c>
      <c r="E2299" s="2">
        <f t="shared" si="317"/>
        <v>0</v>
      </c>
      <c r="F2299" s="2">
        <f t="shared" si="322"/>
        <v>9.2906302321959355E-3</v>
      </c>
      <c r="G2299" s="2">
        <f t="shared" si="322"/>
        <v>5.770317220081797E-3</v>
      </c>
      <c r="H2299" s="2">
        <f t="shared" si="319"/>
        <v>1.61007270100555</v>
      </c>
      <c r="I2299" s="2">
        <f t="shared" si="320"/>
        <v>61.686890958449453</v>
      </c>
    </row>
    <row r="2300" spans="1:9" ht="13.5" x14ac:dyDescent="0.25">
      <c r="A2300" s="3">
        <f>TITRES_STAT!B2303</f>
        <v>45652</v>
      </c>
      <c r="B2300" s="5">
        <f>TITRES_STAT!D2303</f>
        <v>0.54</v>
      </c>
      <c r="C2300" s="2">
        <f t="shared" si="315"/>
        <v>2.0000000000000018E-2</v>
      </c>
      <c r="D2300" s="2">
        <f t="shared" si="316"/>
        <v>2.0000000000000018E-2</v>
      </c>
      <c r="E2300" s="2">
        <f t="shared" si="317"/>
        <v>0</v>
      </c>
      <c r="F2300" s="2">
        <f t="shared" si="322"/>
        <v>1.0055585215610511E-2</v>
      </c>
      <c r="G2300" s="2">
        <f t="shared" si="322"/>
        <v>5.3581517043616691E-3</v>
      </c>
      <c r="H2300" s="2">
        <f t="shared" si="319"/>
        <v>1.8766891589547594</v>
      </c>
      <c r="I2300" s="2">
        <f t="shared" si="320"/>
        <v>65.237815254139292</v>
      </c>
    </row>
    <row r="2301" spans="1:9" ht="13.5" x14ac:dyDescent="0.25">
      <c r="A2301" s="3">
        <f>TITRES_STAT!B2304</f>
        <v>45653</v>
      </c>
      <c r="B2301" s="5">
        <f>TITRES_STAT!D2304</f>
        <v>0.56000000000000005</v>
      </c>
      <c r="C2301" s="2">
        <f t="shared" si="315"/>
        <v>2.0000000000000018E-2</v>
      </c>
      <c r="D2301" s="2">
        <f t="shared" si="316"/>
        <v>2.0000000000000018E-2</v>
      </c>
      <c r="E2301" s="2">
        <f t="shared" si="317"/>
        <v>0</v>
      </c>
      <c r="F2301" s="2">
        <f t="shared" ref="F2301:G2316" si="323">((F2300*13)+D2301)/14</f>
        <v>1.0765900557352619E-2</v>
      </c>
      <c r="G2301" s="2">
        <f t="shared" si="323"/>
        <v>4.9754265826215506E-3</v>
      </c>
      <c r="H2301" s="2">
        <f t="shared" si="319"/>
        <v>2.1638145752077542</v>
      </c>
      <c r="I2301" s="2">
        <f t="shared" si="320"/>
        <v>68.392585082697707</v>
      </c>
    </row>
    <row r="2302" spans="1:9" ht="13.5" x14ac:dyDescent="0.25">
      <c r="A2302" s="3">
        <f>TITRES_STAT!B2305</f>
        <v>45656</v>
      </c>
      <c r="B2302" s="5">
        <f>TITRES_STAT!D2305</f>
        <v>0.56000000000000005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9.9969076603988599E-3</v>
      </c>
      <c r="G2302" s="2">
        <f t="shared" si="323"/>
        <v>4.6200389695771546E-3</v>
      </c>
      <c r="H2302" s="2">
        <f t="shared" si="319"/>
        <v>2.1638145752077538</v>
      </c>
      <c r="I2302" s="2">
        <f t="shared" si="320"/>
        <v>68.392585082697707</v>
      </c>
    </row>
    <row r="2303" spans="1:9" ht="13.5" x14ac:dyDescent="0.25">
      <c r="A2303" s="3">
        <f>TITRES_STAT!B2306</f>
        <v>45657</v>
      </c>
      <c r="B2303" s="5">
        <f>TITRES_STAT!D2306</f>
        <v>0.54</v>
      </c>
      <c r="C2303" s="2">
        <f t="shared" si="315"/>
        <v>-2.0000000000000018E-2</v>
      </c>
      <c r="D2303" s="2">
        <f t="shared" si="316"/>
        <v>0</v>
      </c>
      <c r="E2303" s="2">
        <f t="shared" si="317"/>
        <v>2.0000000000000018E-2</v>
      </c>
      <c r="F2303" s="2">
        <f t="shared" si="323"/>
        <v>9.2828428275132258E-3</v>
      </c>
      <c r="G2303" s="2">
        <f t="shared" si="323"/>
        <v>5.7186076146073595E-3</v>
      </c>
      <c r="H2303" s="2">
        <f t="shared" si="319"/>
        <v>1.6232697630453856</v>
      </c>
      <c r="I2303" s="2">
        <f t="shared" si="320"/>
        <v>61.879635328122419</v>
      </c>
    </row>
    <row r="2304" spans="1:9" ht="13.5" x14ac:dyDescent="0.25">
      <c r="A2304" s="3">
        <f>TITRES_STAT!B2307</f>
        <v>45659</v>
      </c>
      <c r="B2304" s="5">
        <f>TITRES_STAT!D2307</f>
        <v>0.52</v>
      </c>
      <c r="C2304" s="2">
        <f t="shared" si="315"/>
        <v>-2.0000000000000018E-2</v>
      </c>
      <c r="D2304" s="2">
        <f t="shared" si="316"/>
        <v>0</v>
      </c>
      <c r="E2304" s="2">
        <f t="shared" si="317"/>
        <v>2.0000000000000018E-2</v>
      </c>
      <c r="F2304" s="2">
        <f t="shared" si="323"/>
        <v>8.6197826255479965E-3</v>
      </c>
      <c r="G2304" s="2">
        <f t="shared" si="323"/>
        <v>6.7387070707068345E-3</v>
      </c>
      <c r="H2304" s="2">
        <f t="shared" si="319"/>
        <v>1.2791448767699369</v>
      </c>
      <c r="I2304" s="2">
        <f t="shared" si="320"/>
        <v>56.123894966377662</v>
      </c>
    </row>
    <row r="2305" spans="1:9" ht="13.5" x14ac:dyDescent="0.25">
      <c r="A2305" s="3">
        <f>TITRES_STAT!B2308</f>
        <v>45660</v>
      </c>
      <c r="B2305" s="5">
        <f>TITRES_STAT!D2308</f>
        <v>0.5</v>
      </c>
      <c r="C2305" s="2">
        <f t="shared" si="315"/>
        <v>-2.0000000000000018E-2</v>
      </c>
      <c r="D2305" s="2">
        <f t="shared" si="316"/>
        <v>0</v>
      </c>
      <c r="E2305" s="2">
        <f t="shared" si="317"/>
        <v>2.0000000000000018E-2</v>
      </c>
      <c r="F2305" s="2">
        <f t="shared" si="323"/>
        <v>8.0040838665802836E-3</v>
      </c>
      <c r="G2305" s="2">
        <f t="shared" si="323"/>
        <v>7.685942279942062E-3</v>
      </c>
      <c r="H2305" s="2">
        <f t="shared" si="319"/>
        <v>1.0413926588374822</v>
      </c>
      <c r="I2305" s="2">
        <f t="shared" si="320"/>
        <v>51.013833831974651</v>
      </c>
    </row>
    <row r="2306" spans="1:9" ht="13.5" x14ac:dyDescent="0.25">
      <c r="A2306" s="3">
        <f>TITRES_STAT!B2309</f>
        <v>45663</v>
      </c>
      <c r="B2306" s="5">
        <f>TITRES_STAT!D2309</f>
        <v>0.48</v>
      </c>
      <c r="C2306" s="2">
        <f t="shared" si="315"/>
        <v>-2.0000000000000018E-2</v>
      </c>
      <c r="D2306" s="2">
        <f t="shared" si="316"/>
        <v>0</v>
      </c>
      <c r="E2306" s="2">
        <f t="shared" si="317"/>
        <v>2.0000000000000018E-2</v>
      </c>
      <c r="F2306" s="2">
        <f t="shared" si="323"/>
        <v>7.4323635903959778E-3</v>
      </c>
      <c r="G2306" s="2">
        <f t="shared" si="323"/>
        <v>8.5655178313747728E-3</v>
      </c>
      <c r="H2306" s="2">
        <f t="shared" si="319"/>
        <v>0.86770744474687256</v>
      </c>
      <c r="I2306" s="2">
        <f t="shared" si="320"/>
        <v>46.458424052835078</v>
      </c>
    </row>
    <row r="2307" spans="1:9" ht="13.5" x14ac:dyDescent="0.25">
      <c r="A2307" s="3">
        <f>TITRES_STAT!B2310</f>
        <v>45664</v>
      </c>
      <c r="B2307" s="5">
        <f>TITRES_STAT!D2310</f>
        <v>0.5</v>
      </c>
      <c r="C2307" s="2">
        <f t="shared" ref="C2307:C2370" si="324">B2307-B2306</f>
        <v>2.0000000000000018E-2</v>
      </c>
      <c r="D2307" s="2">
        <f t="shared" ref="D2307:D2370" si="325">IF(C2307&gt;0,C2307,0)</f>
        <v>2.0000000000000018E-2</v>
      </c>
      <c r="E2307" s="2">
        <f t="shared" ref="E2307:E2370" si="326">IF(C2307&lt;0,-C2307,0)</f>
        <v>0</v>
      </c>
      <c r="F2307" s="2">
        <f t="shared" si="323"/>
        <v>8.3300519053676938E-3</v>
      </c>
      <c r="G2307" s="2">
        <f t="shared" si="323"/>
        <v>7.9536951291337178E-3</v>
      </c>
      <c r="H2307" s="2">
        <f t="shared" si="319"/>
        <v>1.0473184815514758</v>
      </c>
      <c r="I2307" s="2">
        <f t="shared" si="320"/>
        <v>51.155620925075063</v>
      </c>
    </row>
    <row r="2308" spans="1:9" ht="13.5" x14ac:dyDescent="0.25">
      <c r="A2308" s="3">
        <f>TITRES_STAT!B2311</f>
        <v>45665</v>
      </c>
      <c r="B2308" s="5">
        <f>TITRES_STAT!D2311</f>
        <v>0.52</v>
      </c>
      <c r="C2308" s="2">
        <f t="shared" si="324"/>
        <v>2.0000000000000018E-2</v>
      </c>
      <c r="D2308" s="2">
        <f t="shared" si="325"/>
        <v>2.0000000000000018E-2</v>
      </c>
      <c r="E2308" s="2">
        <f t="shared" si="326"/>
        <v>0</v>
      </c>
      <c r="F2308" s="2">
        <f t="shared" si="323"/>
        <v>9.1636196264128604E-3</v>
      </c>
      <c r="G2308" s="2">
        <f t="shared" si="323"/>
        <v>7.385574048481309E-3</v>
      </c>
      <c r="H2308" s="2">
        <f t="shared" si="319"/>
        <v>1.2407457519564331</v>
      </c>
      <c r="I2308" s="2">
        <f t="shared" si="320"/>
        <v>55.372000632964138</v>
      </c>
    </row>
    <row r="2309" spans="1:9" ht="13.5" x14ac:dyDescent="0.25">
      <c r="A2309" s="3">
        <f>TITRES_STAT!B2312</f>
        <v>45666</v>
      </c>
      <c r="B2309" s="5">
        <f>TITRES_STAT!D2312</f>
        <v>0.52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8.5090753673833699E-3</v>
      </c>
      <c r="G2309" s="2">
        <f t="shared" si="323"/>
        <v>6.8580330450183583E-3</v>
      </c>
      <c r="H2309" s="2">
        <f t="shared" si="319"/>
        <v>1.2407457519564331</v>
      </c>
      <c r="I2309" s="2">
        <f t="shared" si="320"/>
        <v>55.372000632964138</v>
      </c>
    </row>
    <row r="2310" spans="1:9" ht="13.5" x14ac:dyDescent="0.25">
      <c r="A2310" s="3">
        <f>TITRES_STAT!B2313</f>
        <v>45667</v>
      </c>
      <c r="B2310" s="5">
        <f>TITRES_STAT!D2313</f>
        <v>0.5</v>
      </c>
      <c r="C2310" s="2">
        <f t="shared" si="324"/>
        <v>-2.0000000000000018E-2</v>
      </c>
      <c r="D2310" s="2">
        <f t="shared" si="325"/>
        <v>0</v>
      </c>
      <c r="E2310" s="2">
        <f t="shared" si="326"/>
        <v>2.0000000000000018E-2</v>
      </c>
      <c r="F2310" s="2">
        <f t="shared" si="323"/>
        <v>7.90128426971313E-3</v>
      </c>
      <c r="G2310" s="2">
        <f t="shared" si="323"/>
        <v>7.7967449703741911E-3</v>
      </c>
      <c r="H2310" s="2">
        <f t="shared" si="319"/>
        <v>1.0134080696157388</v>
      </c>
      <c r="I2310" s="2">
        <f t="shared" si="320"/>
        <v>50.332969501267023</v>
      </c>
    </row>
    <row r="2311" spans="1:9" ht="13.5" x14ac:dyDescent="0.25">
      <c r="A2311" s="3">
        <f>TITRES_STAT!B2314</f>
        <v>45670</v>
      </c>
      <c r="B2311" s="5">
        <f>TITRES_STAT!D2314</f>
        <v>0.5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7.3369068218764781E-3</v>
      </c>
      <c r="G2311" s="2">
        <f t="shared" si="323"/>
        <v>7.2398346153474628E-3</v>
      </c>
      <c r="H2311" s="2">
        <f t="shared" si="319"/>
        <v>1.013408069615739</v>
      </c>
      <c r="I2311" s="2">
        <f t="shared" si="320"/>
        <v>50.332969501267023</v>
      </c>
    </row>
    <row r="2312" spans="1:9" ht="13.5" x14ac:dyDescent="0.25">
      <c r="A2312" s="3">
        <f>TITRES_STAT!B2315</f>
        <v>45671</v>
      </c>
      <c r="B2312" s="5">
        <f>TITRES_STAT!D2315</f>
        <v>0.51</v>
      </c>
      <c r="C2312" s="2">
        <f t="shared" si="324"/>
        <v>1.0000000000000009E-2</v>
      </c>
      <c r="D2312" s="2">
        <f t="shared" si="325"/>
        <v>1.0000000000000009E-2</v>
      </c>
      <c r="E2312" s="2">
        <f t="shared" si="326"/>
        <v>0</v>
      </c>
      <c r="F2312" s="2">
        <f t="shared" si="323"/>
        <v>7.5271277631710157E-3</v>
      </c>
      <c r="G2312" s="2">
        <f t="shared" si="323"/>
        <v>6.7227035713940727E-3</v>
      </c>
      <c r="H2312" s="2">
        <f t="shared" si="319"/>
        <v>1.1196578405152158</v>
      </c>
      <c r="I2312" s="2">
        <f t="shared" si="320"/>
        <v>52.822574432252026</v>
      </c>
    </row>
    <row r="2313" spans="1:9" ht="13.5" x14ac:dyDescent="0.25">
      <c r="A2313" s="3">
        <f>TITRES_STAT!B2316</f>
        <v>45672</v>
      </c>
      <c r="B2313" s="5">
        <f>TITRES_STAT!D2316</f>
        <v>0.51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6.9894757800873716E-3</v>
      </c>
      <c r="G2313" s="2">
        <f t="shared" si="323"/>
        <v>6.2425104591516392E-3</v>
      </c>
      <c r="H2313" s="2">
        <f t="shared" si="319"/>
        <v>1.1196578405152156</v>
      </c>
      <c r="I2313" s="2">
        <f t="shared" si="320"/>
        <v>52.822574432252026</v>
      </c>
    </row>
    <row r="2314" spans="1:9" ht="13.5" x14ac:dyDescent="0.25">
      <c r="A2314" s="3">
        <f>TITRES_STAT!B2317</f>
        <v>45673</v>
      </c>
      <c r="B2314" s="5">
        <f>TITRES_STAT!D2317</f>
        <v>0.49</v>
      </c>
      <c r="C2314" s="2">
        <f t="shared" si="324"/>
        <v>-2.0000000000000018E-2</v>
      </c>
      <c r="D2314" s="2">
        <f t="shared" si="325"/>
        <v>0</v>
      </c>
      <c r="E2314" s="2">
        <f t="shared" si="326"/>
        <v>2.0000000000000018E-2</v>
      </c>
      <c r="F2314" s="2">
        <f t="shared" si="323"/>
        <v>6.4902275100811313E-3</v>
      </c>
      <c r="G2314" s="2">
        <f t="shared" si="323"/>
        <v>7.2251882834979521E-3</v>
      </c>
      <c r="H2314" s="2">
        <f t="shared" si="319"/>
        <v>0.89827797635454809</v>
      </c>
      <c r="I2314" s="2">
        <f t="shared" si="320"/>
        <v>47.320676294185354</v>
      </c>
    </row>
    <row r="2315" spans="1:9" ht="13.5" x14ac:dyDescent="0.25">
      <c r="A2315" s="3">
        <f>TITRES_STAT!B2318</f>
        <v>45674</v>
      </c>
      <c r="B2315" s="5">
        <f>TITRES_STAT!D2318</f>
        <v>0.49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6.0266398307896223E-3</v>
      </c>
      <c r="G2315" s="2">
        <f t="shared" si="323"/>
        <v>6.7091034061052416E-3</v>
      </c>
      <c r="H2315" s="2">
        <f t="shared" si="319"/>
        <v>0.89827797635454809</v>
      </c>
      <c r="I2315" s="2">
        <f t="shared" si="320"/>
        <v>47.320676294185354</v>
      </c>
    </row>
    <row r="2316" spans="1:9" ht="13.5" x14ac:dyDescent="0.25">
      <c r="A2316" s="3">
        <f>TITRES_STAT!B2319</f>
        <v>45677</v>
      </c>
      <c r="B2316" s="5">
        <f>TITRES_STAT!D2319</f>
        <v>0.51</v>
      </c>
      <c r="C2316" s="2">
        <f t="shared" si="324"/>
        <v>2.0000000000000018E-2</v>
      </c>
      <c r="D2316" s="2">
        <f t="shared" si="325"/>
        <v>2.0000000000000018E-2</v>
      </c>
      <c r="E2316" s="2">
        <f t="shared" si="326"/>
        <v>0</v>
      </c>
      <c r="F2316" s="2">
        <f t="shared" si="323"/>
        <v>7.0247369857332218E-3</v>
      </c>
      <c r="G2316" s="2">
        <f t="shared" si="323"/>
        <v>6.229881734240582E-3</v>
      </c>
      <c r="H2316" s="2">
        <f t="shared" si="319"/>
        <v>1.1275875346274984</v>
      </c>
      <c r="I2316" s="2">
        <f t="shared" si="320"/>
        <v>52.998408586038188</v>
      </c>
    </row>
    <row r="2317" spans="1:9" ht="13.5" x14ac:dyDescent="0.25">
      <c r="A2317" s="3">
        <f>TITRES_STAT!B2320</f>
        <v>45678</v>
      </c>
      <c r="B2317" s="5">
        <f>TITRES_STAT!D2320</f>
        <v>0.53</v>
      </c>
      <c r="C2317" s="2">
        <f t="shared" si="324"/>
        <v>2.0000000000000018E-2</v>
      </c>
      <c r="D2317" s="2">
        <f t="shared" si="325"/>
        <v>2.0000000000000018E-2</v>
      </c>
      <c r="E2317" s="2">
        <f t="shared" si="326"/>
        <v>0</v>
      </c>
      <c r="F2317" s="2">
        <f t="shared" ref="F2317:G2332" si="327">((F2316*13)+D2317)/14</f>
        <v>7.9515414867522786E-3</v>
      </c>
      <c r="G2317" s="2">
        <f t="shared" si="327"/>
        <v>5.7848901817948257E-3</v>
      </c>
      <c r="H2317" s="2">
        <f t="shared" si="319"/>
        <v>1.3745362896906759</v>
      </c>
      <c r="I2317" s="2">
        <f t="shared" si="320"/>
        <v>57.886514333698933</v>
      </c>
    </row>
    <row r="2318" spans="1:9" ht="13.5" x14ac:dyDescent="0.25">
      <c r="A2318" s="3">
        <f>TITRES_STAT!B2321</f>
        <v>45679</v>
      </c>
      <c r="B2318" s="5">
        <f>TITRES_STAT!D2321</f>
        <v>0.51</v>
      </c>
      <c r="C2318" s="2">
        <f t="shared" si="324"/>
        <v>-2.0000000000000018E-2</v>
      </c>
      <c r="D2318" s="2">
        <f t="shared" si="325"/>
        <v>0</v>
      </c>
      <c r="E2318" s="2">
        <f t="shared" si="326"/>
        <v>2.0000000000000018E-2</v>
      </c>
      <c r="F2318" s="2">
        <f t="shared" si="327"/>
        <v>7.3835742376985444E-3</v>
      </c>
      <c r="G2318" s="2">
        <f t="shared" si="327"/>
        <v>6.8002551688094827E-3</v>
      </c>
      <c r="H2318" s="2">
        <f t="shared" si="319"/>
        <v>1.0857789971712464</v>
      </c>
      <c r="I2318" s="2">
        <f t="shared" si="320"/>
        <v>52.056282024307961</v>
      </c>
    </row>
    <row r="2319" spans="1:9" ht="13.5" x14ac:dyDescent="0.25">
      <c r="A2319" s="3">
        <f>TITRES_STAT!B2322</f>
        <v>45680</v>
      </c>
      <c r="B2319" s="5">
        <f>TITRES_STAT!D2322</f>
        <v>0.51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6.8561760778629343E-3</v>
      </c>
      <c r="G2319" s="2">
        <f t="shared" si="327"/>
        <v>6.314522656751663E-3</v>
      </c>
      <c r="H2319" s="2">
        <f t="shared" si="319"/>
        <v>1.0857789971712462</v>
      </c>
      <c r="I2319" s="2">
        <f t="shared" si="320"/>
        <v>52.056282024307961</v>
      </c>
    </row>
    <row r="2320" spans="1:9" ht="13.5" x14ac:dyDescent="0.25">
      <c r="A2320" s="3">
        <f>TITRES_STAT!B2323</f>
        <v>45681</v>
      </c>
      <c r="B2320" s="5">
        <f>TITRES_STAT!D2323</f>
        <v>0.49</v>
      </c>
      <c r="C2320" s="2">
        <f t="shared" si="324"/>
        <v>-2.0000000000000018E-2</v>
      </c>
      <c r="D2320" s="2">
        <f t="shared" si="325"/>
        <v>0</v>
      </c>
      <c r="E2320" s="2">
        <f t="shared" si="326"/>
        <v>2.0000000000000018E-2</v>
      </c>
      <c r="F2320" s="2">
        <f t="shared" si="327"/>
        <v>6.3664492151584385E-3</v>
      </c>
      <c r="G2320" s="2">
        <f t="shared" si="327"/>
        <v>7.2920567526979741E-3</v>
      </c>
      <c r="H2320" s="2">
        <f t="shared" si="319"/>
        <v>0.87306632834459608</v>
      </c>
      <c r="I2320" s="2">
        <f t="shared" si="320"/>
        <v>46.611607668811516</v>
      </c>
    </row>
    <row r="2321" spans="1:9" ht="13.5" x14ac:dyDescent="0.25">
      <c r="A2321" s="3">
        <f>TITRES_STAT!B2324</f>
        <v>45684</v>
      </c>
      <c r="B2321" s="5">
        <f>TITRES_STAT!D2324</f>
        <v>0.49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5.9117028426471218E-3</v>
      </c>
      <c r="G2321" s="2">
        <f t="shared" si="327"/>
        <v>6.7711955560766906E-3</v>
      </c>
      <c r="H2321" s="2">
        <f t="shared" ref="H2321:H2384" si="328">F2321/G2321</f>
        <v>0.87306632834459608</v>
      </c>
      <c r="I2321" s="2">
        <f t="shared" ref="I2321:I2384" si="329">IF(G2321=0,100,100-(100/(1+H2321)))</f>
        <v>46.611607668811516</v>
      </c>
    </row>
    <row r="2322" spans="1:9" ht="13.5" x14ac:dyDescent="0.25">
      <c r="A2322" s="3">
        <f>TITRES_STAT!B2325</f>
        <v>45685</v>
      </c>
      <c r="B2322" s="5">
        <f>TITRES_STAT!D2325</f>
        <v>0.48</v>
      </c>
      <c r="C2322" s="2">
        <f t="shared" si="324"/>
        <v>-1.0000000000000009E-2</v>
      </c>
      <c r="D2322" s="2">
        <f t="shared" si="325"/>
        <v>0</v>
      </c>
      <c r="E2322" s="2">
        <f t="shared" si="326"/>
        <v>1.0000000000000009E-2</v>
      </c>
      <c r="F2322" s="2">
        <f t="shared" si="327"/>
        <v>5.4894383538866129E-3</v>
      </c>
      <c r="G2322" s="2">
        <f t="shared" si="327"/>
        <v>7.0018244449283557E-3</v>
      </c>
      <c r="H2322" s="2">
        <f t="shared" si="328"/>
        <v>0.78400114099729934</v>
      </c>
      <c r="I2322" s="2">
        <f t="shared" si="329"/>
        <v>43.946224191259425</v>
      </c>
    </row>
    <row r="2323" spans="1:9" ht="13.5" x14ac:dyDescent="0.25">
      <c r="A2323" s="3">
        <f>TITRES_STAT!B2326</f>
        <v>45686</v>
      </c>
      <c r="B2323" s="5">
        <f>TITRES_STAT!D2326</f>
        <v>0.47</v>
      </c>
      <c r="C2323" s="2">
        <f t="shared" si="324"/>
        <v>-1.0000000000000009E-2</v>
      </c>
      <c r="D2323" s="2">
        <f t="shared" si="325"/>
        <v>0</v>
      </c>
      <c r="E2323" s="2">
        <f t="shared" si="326"/>
        <v>1.0000000000000009E-2</v>
      </c>
      <c r="F2323" s="2">
        <f t="shared" si="327"/>
        <v>5.0973356143232829E-3</v>
      </c>
      <c r="G2323" s="2">
        <f t="shared" si="327"/>
        <v>7.2159798417191874E-3</v>
      </c>
      <c r="H2323" s="2">
        <f t="shared" si="328"/>
        <v>0.70639548975082178</v>
      </c>
      <c r="I2323" s="2">
        <f t="shared" si="329"/>
        <v>41.396938399900129</v>
      </c>
    </row>
    <row r="2324" spans="1:9" ht="13.5" x14ac:dyDescent="0.25">
      <c r="A2324" s="3">
        <f>TITRES_STAT!B2327</f>
        <v>45687</v>
      </c>
      <c r="B2324" s="5">
        <f>TITRES_STAT!D2327</f>
        <v>0.47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4.7332402133001914E-3</v>
      </c>
      <c r="G2324" s="2">
        <f t="shared" si="327"/>
        <v>6.7005527101678172E-3</v>
      </c>
      <c r="H2324" s="2">
        <f t="shared" si="328"/>
        <v>0.70639548975082178</v>
      </c>
      <c r="I2324" s="2">
        <f t="shared" si="329"/>
        <v>41.396938399900129</v>
      </c>
    </row>
    <row r="2325" spans="1:9" ht="13.5" x14ac:dyDescent="0.25">
      <c r="A2325" s="3">
        <f>TITRES_STAT!B2328</f>
        <v>45688</v>
      </c>
      <c r="B2325" s="5">
        <f>TITRES_STAT!D2328</f>
        <v>0.49</v>
      </c>
      <c r="C2325" s="2">
        <f t="shared" si="324"/>
        <v>2.0000000000000018E-2</v>
      </c>
      <c r="D2325" s="2">
        <f t="shared" si="325"/>
        <v>2.0000000000000018E-2</v>
      </c>
      <c r="E2325" s="2">
        <f t="shared" si="326"/>
        <v>0</v>
      </c>
      <c r="F2325" s="2">
        <f t="shared" si="327"/>
        <v>5.8237230552073216E-3</v>
      </c>
      <c r="G2325" s="2">
        <f t="shared" si="327"/>
        <v>6.2219418022986875E-3</v>
      </c>
      <c r="H2325" s="2">
        <f t="shared" si="328"/>
        <v>0.93599767407913648</v>
      </c>
      <c r="I2325" s="2">
        <f t="shared" si="329"/>
        <v>48.347045381877685</v>
      </c>
    </row>
    <row r="2326" spans="1:9" ht="13.5" x14ac:dyDescent="0.25">
      <c r="A2326" s="3">
        <f>TITRES_STAT!B2329</f>
        <v>45691</v>
      </c>
      <c r="B2326" s="5">
        <f>TITRES_STAT!D2329</f>
        <v>0.48</v>
      </c>
      <c r="C2326" s="2">
        <f t="shared" si="324"/>
        <v>-1.0000000000000009E-2</v>
      </c>
      <c r="D2326" s="2">
        <f t="shared" si="325"/>
        <v>0</v>
      </c>
      <c r="E2326" s="2">
        <f t="shared" si="326"/>
        <v>1.0000000000000009E-2</v>
      </c>
      <c r="F2326" s="2">
        <f t="shared" si="327"/>
        <v>5.4077428369782273E-3</v>
      </c>
      <c r="G2326" s="2">
        <f t="shared" si="327"/>
        <v>6.4918031021344953E-3</v>
      </c>
      <c r="H2326" s="2">
        <f t="shared" si="328"/>
        <v>0.83301091420966999</v>
      </c>
      <c r="I2326" s="2">
        <f t="shared" si="329"/>
        <v>45.444951132155971</v>
      </c>
    </row>
    <row r="2327" spans="1:9" ht="13.5" x14ac:dyDescent="0.25">
      <c r="A2327" s="3">
        <f>TITRES_STAT!B2330</f>
        <v>45692</v>
      </c>
      <c r="B2327" s="5">
        <f>TITRES_STAT!D2330</f>
        <v>0.46</v>
      </c>
      <c r="C2327" s="2">
        <f t="shared" si="324"/>
        <v>-1.9999999999999962E-2</v>
      </c>
      <c r="D2327" s="2">
        <f t="shared" si="325"/>
        <v>0</v>
      </c>
      <c r="E2327" s="2">
        <f t="shared" si="326"/>
        <v>1.9999999999999962E-2</v>
      </c>
      <c r="F2327" s="2">
        <f t="shared" si="327"/>
        <v>5.0214754914797832E-3</v>
      </c>
      <c r="G2327" s="2">
        <f t="shared" si="327"/>
        <v>7.4566743091248862E-3</v>
      </c>
      <c r="H2327" s="2">
        <f t="shared" si="328"/>
        <v>0.67342025188560262</v>
      </c>
      <c r="I2327" s="2">
        <f t="shared" si="329"/>
        <v>40.242147848204638</v>
      </c>
    </row>
    <row r="2328" spans="1:9" ht="13.5" x14ac:dyDescent="0.25">
      <c r="A2328" s="3">
        <f>TITRES_STAT!B2331</f>
        <v>45693</v>
      </c>
      <c r="B2328" s="5">
        <f>TITRES_STAT!D2331</f>
        <v>0.44</v>
      </c>
      <c r="C2328" s="2">
        <f t="shared" si="324"/>
        <v>-2.0000000000000018E-2</v>
      </c>
      <c r="D2328" s="2">
        <f t="shared" si="325"/>
        <v>0</v>
      </c>
      <c r="E2328" s="2">
        <f t="shared" si="326"/>
        <v>2.0000000000000018E-2</v>
      </c>
      <c r="F2328" s="2">
        <f t="shared" si="327"/>
        <v>4.6627986706597986E-3</v>
      </c>
      <c r="G2328" s="2">
        <f t="shared" si="327"/>
        <v>8.3526261441873965E-3</v>
      </c>
      <c r="H2328" s="2">
        <f t="shared" si="328"/>
        <v>0.55824343028984325</v>
      </c>
      <c r="I2328" s="2">
        <f t="shared" si="329"/>
        <v>35.825174644632156</v>
      </c>
    </row>
    <row r="2329" spans="1:9" ht="13.5" x14ac:dyDescent="0.25">
      <c r="A2329" s="3">
        <f>TITRES_STAT!B2332</f>
        <v>45694</v>
      </c>
      <c r="B2329" s="5">
        <f>TITRES_STAT!D2332</f>
        <v>0.44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4.3297416227555275E-3</v>
      </c>
      <c r="G2329" s="2">
        <f t="shared" si="327"/>
        <v>7.7560099910311542E-3</v>
      </c>
      <c r="H2329" s="2">
        <f t="shared" si="328"/>
        <v>0.55824343028984325</v>
      </c>
      <c r="I2329" s="2">
        <f t="shared" si="329"/>
        <v>35.825174644632156</v>
      </c>
    </row>
    <row r="2330" spans="1:9" ht="13.5" x14ac:dyDescent="0.25">
      <c r="A2330" s="3">
        <f>TITRES_STAT!B2333</f>
        <v>45695</v>
      </c>
      <c r="B2330" s="5">
        <f>TITRES_STAT!D2333</f>
        <v>0.43</v>
      </c>
      <c r="C2330" s="2">
        <f t="shared" si="324"/>
        <v>-1.0000000000000009E-2</v>
      </c>
      <c r="D2330" s="2">
        <f t="shared" si="325"/>
        <v>0</v>
      </c>
      <c r="E2330" s="2">
        <f t="shared" si="326"/>
        <v>1.0000000000000009E-2</v>
      </c>
      <c r="F2330" s="2">
        <f t="shared" si="327"/>
        <v>4.0204743639872757E-3</v>
      </c>
      <c r="G2330" s="2">
        <f t="shared" si="327"/>
        <v>7.9162949916717872E-3</v>
      </c>
      <c r="H2330" s="2">
        <f t="shared" si="328"/>
        <v>0.50787323719201372</v>
      </c>
      <c r="I2330" s="2">
        <f t="shared" si="329"/>
        <v>33.681427898924952</v>
      </c>
    </row>
    <row r="2331" spans="1:9" ht="13.5" x14ac:dyDescent="0.25">
      <c r="A2331" s="3">
        <f>TITRES_STAT!B2334</f>
        <v>45698</v>
      </c>
      <c r="B2331" s="5">
        <f>TITRES_STAT!D2334</f>
        <v>0.42</v>
      </c>
      <c r="C2331" s="2">
        <f t="shared" si="324"/>
        <v>-1.0000000000000009E-2</v>
      </c>
      <c r="D2331" s="2">
        <f t="shared" si="325"/>
        <v>0</v>
      </c>
      <c r="E2331" s="2">
        <f t="shared" si="326"/>
        <v>1.0000000000000009E-2</v>
      </c>
      <c r="F2331" s="2">
        <f t="shared" si="327"/>
        <v>3.7332976237024703E-3</v>
      </c>
      <c r="G2331" s="2">
        <f t="shared" si="327"/>
        <v>8.0651310636952311E-3</v>
      </c>
      <c r="H2331" s="2">
        <f t="shared" si="328"/>
        <v>0.46289360882276492</v>
      </c>
      <c r="I2331" s="2">
        <f t="shared" si="329"/>
        <v>31.642329013609512</v>
      </c>
    </row>
    <row r="2332" spans="1:9" ht="13.5" x14ac:dyDescent="0.25">
      <c r="A2332" s="3">
        <f>TITRES_STAT!B2335</f>
        <v>45699</v>
      </c>
      <c r="B2332" s="5">
        <f>TITRES_STAT!D2335</f>
        <v>0.42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3.4666335077237222E-3</v>
      </c>
      <c r="G2332" s="2">
        <f t="shared" si="327"/>
        <v>7.489050273431286E-3</v>
      </c>
      <c r="H2332" s="2">
        <f t="shared" si="328"/>
        <v>0.46289360882276492</v>
      </c>
      <c r="I2332" s="2">
        <f t="shared" si="329"/>
        <v>31.642329013609512</v>
      </c>
    </row>
    <row r="2333" spans="1:9" ht="13.5" x14ac:dyDescent="0.25">
      <c r="A2333" s="3">
        <f>TITRES_STAT!B2336</f>
        <v>45700</v>
      </c>
      <c r="B2333" s="5">
        <f>TITRES_STAT!D2336</f>
        <v>0.41</v>
      </c>
      <c r="C2333" s="2">
        <f t="shared" si="324"/>
        <v>-1.0000000000000009E-2</v>
      </c>
      <c r="D2333" s="2">
        <f t="shared" si="325"/>
        <v>0</v>
      </c>
      <c r="E2333" s="2">
        <f t="shared" si="326"/>
        <v>1.0000000000000009E-2</v>
      </c>
      <c r="F2333" s="2">
        <f t="shared" ref="F2333:G2348" si="330">((F2332*13)+D2333)/14</f>
        <v>3.219016828600599E-3</v>
      </c>
      <c r="G2333" s="2">
        <f t="shared" si="330"/>
        <v>7.6684038253290523E-3</v>
      </c>
      <c r="H2333" s="2">
        <f t="shared" si="328"/>
        <v>0.41977664477815507</v>
      </c>
      <c r="I2333" s="2">
        <f t="shared" si="329"/>
        <v>29.566386115877165</v>
      </c>
    </row>
    <row r="2334" spans="1:9" ht="13.5" x14ac:dyDescent="0.25">
      <c r="A2334" s="3">
        <f>TITRES_STAT!B2337</f>
        <v>45701</v>
      </c>
      <c r="B2334" s="5">
        <f>TITRES_STAT!D2337</f>
        <v>0.4</v>
      </c>
      <c r="C2334" s="2">
        <f t="shared" si="324"/>
        <v>-9.9999999999999534E-3</v>
      </c>
      <c r="D2334" s="2">
        <f t="shared" si="325"/>
        <v>0</v>
      </c>
      <c r="E2334" s="2">
        <f t="shared" si="326"/>
        <v>9.9999999999999534E-3</v>
      </c>
      <c r="F2334" s="2">
        <f t="shared" si="330"/>
        <v>2.9890870551291279E-3</v>
      </c>
      <c r="G2334" s="2">
        <f t="shared" si="330"/>
        <v>7.834946409234116E-3</v>
      </c>
      <c r="H2334" s="2">
        <f t="shared" si="328"/>
        <v>0.38150701983184565</v>
      </c>
      <c r="I2334" s="2">
        <f t="shared" si="329"/>
        <v>27.615279137581354</v>
      </c>
    </row>
    <row r="2335" spans="1:9" ht="13.5" x14ac:dyDescent="0.25">
      <c r="A2335" s="3">
        <f>TITRES_STAT!B2338</f>
        <v>45702</v>
      </c>
      <c r="B2335" s="5">
        <f>TITRES_STAT!D2338</f>
        <v>0.4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2.7755808369056187E-3</v>
      </c>
      <c r="G2335" s="2">
        <f t="shared" si="330"/>
        <v>7.2753073800031079E-3</v>
      </c>
      <c r="H2335" s="2">
        <f t="shared" si="328"/>
        <v>0.38150701983184565</v>
      </c>
      <c r="I2335" s="2">
        <f t="shared" si="329"/>
        <v>27.615279137581354</v>
      </c>
    </row>
    <row r="2336" spans="1:9" ht="13.5" x14ac:dyDescent="0.25">
      <c r="A2336" s="3">
        <f>TITRES_STAT!B2339</f>
        <v>45705</v>
      </c>
      <c r="B2336" s="5">
        <f>TITRES_STAT!D2339</f>
        <v>0.4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2.5773250628409318E-3</v>
      </c>
      <c r="G2336" s="2">
        <f t="shared" si="330"/>
        <v>6.7556425671457436E-3</v>
      </c>
      <c r="H2336" s="2">
        <f t="shared" si="328"/>
        <v>0.38150701983184565</v>
      </c>
      <c r="I2336" s="2">
        <f t="shared" si="329"/>
        <v>27.615279137581354</v>
      </c>
    </row>
    <row r="2337" spans="1:9" ht="13.5" x14ac:dyDescent="0.25">
      <c r="A2337" s="3">
        <f>TITRES_STAT!B2340</f>
        <v>45706</v>
      </c>
      <c r="B2337" s="5">
        <f>TITRES_STAT!D2340</f>
        <v>0.39</v>
      </c>
      <c r="C2337" s="2">
        <f t="shared" si="324"/>
        <v>-1.0000000000000009E-2</v>
      </c>
      <c r="D2337" s="2">
        <f t="shared" si="325"/>
        <v>0</v>
      </c>
      <c r="E2337" s="2">
        <f t="shared" si="326"/>
        <v>1.0000000000000009E-2</v>
      </c>
      <c r="F2337" s="2">
        <f t="shared" si="330"/>
        <v>2.393230415495151E-3</v>
      </c>
      <c r="G2337" s="2">
        <f t="shared" si="330"/>
        <v>6.987382383778191E-3</v>
      </c>
      <c r="H2337" s="2">
        <f t="shared" si="328"/>
        <v>0.34250743469417694</v>
      </c>
      <c r="I2337" s="2">
        <f t="shared" si="329"/>
        <v>25.512516790806458</v>
      </c>
    </row>
    <row r="2338" spans="1:9" ht="13.5" x14ac:dyDescent="0.25">
      <c r="A2338" s="3">
        <f>TITRES_STAT!B2341</f>
        <v>45707</v>
      </c>
      <c r="B2338" s="5">
        <f>TITRES_STAT!D2341</f>
        <v>0.39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2.2222853858169258E-3</v>
      </c>
      <c r="G2338" s="2">
        <f t="shared" si="330"/>
        <v>6.4882836420797488E-3</v>
      </c>
      <c r="H2338" s="2">
        <f t="shared" si="328"/>
        <v>0.34250743469417688</v>
      </c>
      <c r="I2338" s="2">
        <f t="shared" si="329"/>
        <v>25.512516790806458</v>
      </c>
    </row>
    <row r="2339" spans="1:9" ht="13.5" x14ac:dyDescent="0.25">
      <c r="A2339" s="3">
        <f>TITRES_STAT!B2342</f>
        <v>45708</v>
      </c>
      <c r="B2339" s="5">
        <f>TITRES_STAT!D2342</f>
        <v>0.4</v>
      </c>
      <c r="C2339" s="2">
        <f t="shared" si="324"/>
        <v>1.0000000000000009E-2</v>
      </c>
      <c r="D2339" s="2">
        <f t="shared" si="325"/>
        <v>1.0000000000000009E-2</v>
      </c>
      <c r="E2339" s="2">
        <f t="shared" si="326"/>
        <v>0</v>
      </c>
      <c r="F2339" s="2">
        <f t="shared" si="330"/>
        <v>2.7778364296871458E-3</v>
      </c>
      <c r="G2339" s="2">
        <f t="shared" si="330"/>
        <v>6.024834810502624E-3</v>
      </c>
      <c r="H2339" s="2">
        <f t="shared" si="328"/>
        <v>0.46106433073397474</v>
      </c>
      <c r="I2339" s="2">
        <f t="shared" si="329"/>
        <v>31.556744014300605</v>
      </c>
    </row>
    <row r="2340" spans="1:9" ht="13.5" x14ac:dyDescent="0.25">
      <c r="A2340" s="3">
        <f>TITRES_STAT!B2343</f>
        <v>45709</v>
      </c>
      <c r="B2340" s="5">
        <f>TITRES_STAT!D2343</f>
        <v>0.41</v>
      </c>
      <c r="C2340" s="2">
        <f t="shared" si="324"/>
        <v>9.9999999999999534E-3</v>
      </c>
      <c r="D2340" s="2">
        <f t="shared" si="325"/>
        <v>9.9999999999999534E-3</v>
      </c>
      <c r="E2340" s="2">
        <f t="shared" si="326"/>
        <v>0</v>
      </c>
      <c r="F2340" s="2">
        <f t="shared" si="330"/>
        <v>3.2937052561380605E-3</v>
      </c>
      <c r="G2340" s="2">
        <f t="shared" si="330"/>
        <v>5.5944894668952935E-3</v>
      </c>
      <c r="H2340" s="2">
        <f t="shared" si="328"/>
        <v>0.58874098800760255</v>
      </c>
      <c r="I2340" s="2">
        <f t="shared" si="329"/>
        <v>37.057078054360943</v>
      </c>
    </row>
    <row r="2341" spans="1:9" ht="13.5" x14ac:dyDescent="0.25">
      <c r="A2341" s="3">
        <f>TITRES_STAT!B2344</f>
        <v>45712</v>
      </c>
      <c r="B2341" s="5">
        <f>TITRES_STAT!D2344</f>
        <v>0.4</v>
      </c>
      <c r="C2341" s="2">
        <f t="shared" si="324"/>
        <v>-9.9999999999999534E-3</v>
      </c>
      <c r="D2341" s="2">
        <f t="shared" si="325"/>
        <v>0</v>
      </c>
      <c r="E2341" s="2">
        <f t="shared" si="326"/>
        <v>9.9999999999999534E-3</v>
      </c>
      <c r="F2341" s="2">
        <f t="shared" si="330"/>
        <v>3.0584405949853418E-3</v>
      </c>
      <c r="G2341" s="2">
        <f t="shared" si="330"/>
        <v>5.9091687906884837E-3</v>
      </c>
      <c r="H2341" s="2">
        <f t="shared" si="328"/>
        <v>0.51757543291109809</v>
      </c>
      <c r="I2341" s="2">
        <f t="shared" si="329"/>
        <v>34.105417212655837</v>
      </c>
    </row>
    <row r="2342" spans="1:9" ht="13.5" x14ac:dyDescent="0.25">
      <c r="A2342" s="3">
        <f>TITRES_STAT!B2345</f>
        <v>45713</v>
      </c>
      <c r="B2342" s="5">
        <f>TITRES_STAT!D2345</f>
        <v>0.41</v>
      </c>
      <c r="C2342" s="2">
        <f t="shared" si="324"/>
        <v>9.9999999999999534E-3</v>
      </c>
      <c r="D2342" s="2">
        <f t="shared" si="325"/>
        <v>9.9999999999999534E-3</v>
      </c>
      <c r="E2342" s="2">
        <f t="shared" si="326"/>
        <v>0</v>
      </c>
      <c r="F2342" s="2">
        <f t="shared" si="330"/>
        <v>3.5542662667721E-3</v>
      </c>
      <c r="G2342" s="2">
        <f t="shared" si="330"/>
        <v>5.4870853056393065E-3</v>
      </c>
      <c r="H2342" s="2">
        <f t="shared" si="328"/>
        <v>0.64775123199182494</v>
      </c>
      <c r="I2342" s="2">
        <f t="shared" si="329"/>
        <v>39.311227290591312</v>
      </c>
    </row>
    <row r="2343" spans="1:9" ht="13.5" x14ac:dyDescent="0.25">
      <c r="A2343" s="3">
        <f>TITRES_STAT!B2346</f>
        <v>45714</v>
      </c>
      <c r="B2343" s="5">
        <f>TITRES_STAT!D2346</f>
        <v>0.4</v>
      </c>
      <c r="C2343" s="2">
        <f t="shared" si="324"/>
        <v>-9.9999999999999534E-3</v>
      </c>
      <c r="D2343" s="2">
        <f t="shared" si="325"/>
        <v>0</v>
      </c>
      <c r="E2343" s="2">
        <f t="shared" si="326"/>
        <v>9.9999999999999534E-3</v>
      </c>
      <c r="F2343" s="2">
        <f t="shared" si="330"/>
        <v>3.3003901048598073E-3</v>
      </c>
      <c r="G2343" s="2">
        <f t="shared" si="330"/>
        <v>5.809436355236495E-3</v>
      </c>
      <c r="H2343" s="2">
        <f t="shared" si="328"/>
        <v>0.56810848816424508</v>
      </c>
      <c r="I2343" s="2">
        <f t="shared" si="329"/>
        <v>36.228902046778593</v>
      </c>
    </row>
    <row r="2344" spans="1:9" ht="13.5" x14ac:dyDescent="0.25">
      <c r="A2344" s="3">
        <f>TITRES_STAT!B2347</f>
        <v>45715</v>
      </c>
      <c r="B2344" s="5">
        <f>TITRES_STAT!D2347</f>
        <v>0.41</v>
      </c>
      <c r="C2344" s="2">
        <f t="shared" si="324"/>
        <v>9.9999999999999534E-3</v>
      </c>
      <c r="D2344" s="2">
        <f t="shared" si="325"/>
        <v>9.9999999999999534E-3</v>
      </c>
      <c r="E2344" s="2">
        <f t="shared" si="326"/>
        <v>0</v>
      </c>
      <c r="F2344" s="2">
        <f t="shared" si="330"/>
        <v>3.7789336687983894E-3</v>
      </c>
      <c r="G2344" s="2">
        <f t="shared" si="330"/>
        <v>5.3944766155767454E-3</v>
      </c>
      <c r="H2344" s="2">
        <f t="shared" si="328"/>
        <v>0.70051905645240586</v>
      </c>
      <c r="I2344" s="2">
        <f t="shared" si="329"/>
        <v>41.194425536977917</v>
      </c>
    </row>
    <row r="2345" spans="1:9" ht="13.5" x14ac:dyDescent="0.25">
      <c r="A2345" s="3">
        <f>TITRES_STAT!B2348</f>
        <v>45716</v>
      </c>
      <c r="B2345" s="5">
        <f>TITRES_STAT!D2348</f>
        <v>0.4</v>
      </c>
      <c r="C2345" s="2">
        <f t="shared" si="324"/>
        <v>-9.9999999999999534E-3</v>
      </c>
      <c r="D2345" s="2">
        <f t="shared" si="325"/>
        <v>0</v>
      </c>
      <c r="E2345" s="2">
        <f t="shared" si="326"/>
        <v>9.9999999999999534E-3</v>
      </c>
      <c r="F2345" s="2">
        <f t="shared" si="330"/>
        <v>3.5090098353127903E-3</v>
      </c>
      <c r="G2345" s="2">
        <f t="shared" si="330"/>
        <v>5.723442571606974E-3</v>
      </c>
      <c r="H2345" s="2">
        <f t="shared" si="328"/>
        <v>0.61309426825043933</v>
      </c>
      <c r="I2345" s="2">
        <f t="shared" si="329"/>
        <v>38.007342801819071</v>
      </c>
    </row>
    <row r="2346" spans="1:9" ht="13.5" x14ac:dyDescent="0.25">
      <c r="A2346" s="3">
        <f>TITRES_STAT!B2349</f>
        <v>45719</v>
      </c>
      <c r="B2346" s="5">
        <f>TITRES_STAT!D2349</f>
        <v>0.41</v>
      </c>
      <c r="C2346" s="2">
        <f t="shared" si="324"/>
        <v>9.9999999999999534E-3</v>
      </c>
      <c r="D2346" s="2">
        <f t="shared" si="325"/>
        <v>9.9999999999999534E-3</v>
      </c>
      <c r="E2346" s="2">
        <f t="shared" si="326"/>
        <v>0</v>
      </c>
      <c r="F2346" s="2">
        <f t="shared" si="330"/>
        <v>3.9726519899333018E-3</v>
      </c>
      <c r="G2346" s="2">
        <f t="shared" si="330"/>
        <v>5.3146252450636186E-3</v>
      </c>
      <c r="H2346" s="2">
        <f t="shared" si="328"/>
        <v>0.74749428355709913</v>
      </c>
      <c r="I2346" s="2">
        <f t="shared" si="329"/>
        <v>42.775206224740415</v>
      </c>
    </row>
    <row r="2347" spans="1:9" ht="13.5" x14ac:dyDescent="0.25">
      <c r="A2347" s="3">
        <f>TITRES_STAT!B2350</f>
        <v>45720</v>
      </c>
      <c r="B2347" s="5">
        <f>TITRES_STAT!D2350</f>
        <v>0.4</v>
      </c>
      <c r="C2347" s="2">
        <f t="shared" si="324"/>
        <v>-9.9999999999999534E-3</v>
      </c>
      <c r="D2347" s="2">
        <f t="shared" si="325"/>
        <v>0</v>
      </c>
      <c r="E2347" s="2">
        <f t="shared" si="326"/>
        <v>9.9999999999999534E-3</v>
      </c>
      <c r="F2347" s="2">
        <f t="shared" si="330"/>
        <v>3.6888911335094944E-3</v>
      </c>
      <c r="G2347" s="2">
        <f t="shared" si="330"/>
        <v>5.6492948704162148E-3</v>
      </c>
      <c r="H2347" s="2">
        <f t="shared" si="328"/>
        <v>0.65298257891036826</v>
      </c>
      <c r="I2347" s="2">
        <f t="shared" si="329"/>
        <v>39.503294665138498</v>
      </c>
    </row>
    <row r="2348" spans="1:9" ht="13.5" x14ac:dyDescent="0.25">
      <c r="A2348" s="3">
        <f>TITRES_STAT!B2351</f>
        <v>45721</v>
      </c>
      <c r="B2348" s="5">
        <f>TITRES_STAT!D2351</f>
        <v>0.4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3.4253989096873876E-3</v>
      </c>
      <c r="G2348" s="2">
        <f t="shared" si="330"/>
        <v>5.2457738082436279E-3</v>
      </c>
      <c r="H2348" s="2">
        <f t="shared" si="328"/>
        <v>0.65298257891036826</v>
      </c>
      <c r="I2348" s="2">
        <f t="shared" si="329"/>
        <v>39.503294665138498</v>
      </c>
    </row>
    <row r="2349" spans="1:9" ht="13.5" x14ac:dyDescent="0.25">
      <c r="A2349" s="3">
        <f>TITRES_STAT!B2352</f>
        <v>45722</v>
      </c>
      <c r="B2349" s="5">
        <f>TITRES_STAT!D2352</f>
        <v>0.4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3.1807275589954315E-3</v>
      </c>
      <c r="G2349" s="2">
        <f t="shared" si="331"/>
        <v>4.8710756790833684E-3</v>
      </c>
      <c r="H2349" s="2">
        <f t="shared" si="328"/>
        <v>0.65298257891036826</v>
      </c>
      <c r="I2349" s="2">
        <f t="shared" si="329"/>
        <v>39.503294665138498</v>
      </c>
    </row>
    <row r="2350" spans="1:9" ht="13.5" x14ac:dyDescent="0.25">
      <c r="A2350" s="3">
        <f>TITRES_STAT!B2353</f>
        <v>45723</v>
      </c>
      <c r="B2350" s="5">
        <f>TITRES_STAT!D2353</f>
        <v>0.41</v>
      </c>
      <c r="C2350" s="2">
        <f t="shared" si="324"/>
        <v>9.9999999999999534E-3</v>
      </c>
      <c r="D2350" s="2">
        <f t="shared" si="325"/>
        <v>9.9999999999999534E-3</v>
      </c>
      <c r="E2350" s="2">
        <f t="shared" si="326"/>
        <v>0</v>
      </c>
      <c r="F2350" s="2">
        <f t="shared" si="331"/>
        <v>3.6678184476386113E-3</v>
      </c>
      <c r="G2350" s="2">
        <f t="shared" si="331"/>
        <v>4.5231417020059851E-3</v>
      </c>
      <c r="H2350" s="2">
        <f t="shared" si="328"/>
        <v>0.81090062820980313</v>
      </c>
      <c r="I2350" s="2">
        <f t="shared" si="329"/>
        <v>44.778858407677113</v>
      </c>
    </row>
    <row r="2351" spans="1:9" ht="13.5" x14ac:dyDescent="0.25">
      <c r="A2351" s="3">
        <f>TITRES_STAT!B2354</f>
        <v>45726</v>
      </c>
      <c r="B2351" s="5">
        <f>TITRES_STAT!D2354</f>
        <v>0.42</v>
      </c>
      <c r="C2351" s="2">
        <f t="shared" si="324"/>
        <v>1.0000000000000009E-2</v>
      </c>
      <c r="D2351" s="2">
        <f t="shared" si="325"/>
        <v>1.0000000000000009E-2</v>
      </c>
      <c r="E2351" s="2">
        <f t="shared" si="326"/>
        <v>0</v>
      </c>
      <c r="F2351" s="2">
        <f t="shared" si="331"/>
        <v>4.1201171299501396E-3</v>
      </c>
      <c r="G2351" s="2">
        <f t="shared" si="331"/>
        <v>4.2000601518627006E-3</v>
      </c>
      <c r="H2351" s="2">
        <f t="shared" si="328"/>
        <v>0.98096621976304155</v>
      </c>
      <c r="I2351" s="2">
        <f t="shared" si="329"/>
        <v>49.519583422294922</v>
      </c>
    </row>
    <row r="2352" spans="1:9" ht="13.5" x14ac:dyDescent="0.25">
      <c r="A2352" s="3">
        <f>TITRES_STAT!B2355</f>
        <v>45727</v>
      </c>
      <c r="B2352" s="5">
        <f>TITRES_STAT!D2355</f>
        <v>0.43</v>
      </c>
      <c r="C2352" s="2">
        <f t="shared" si="324"/>
        <v>1.0000000000000009E-2</v>
      </c>
      <c r="D2352" s="2">
        <f t="shared" si="325"/>
        <v>1.0000000000000009E-2</v>
      </c>
      <c r="E2352" s="2">
        <f t="shared" si="326"/>
        <v>0</v>
      </c>
      <c r="F2352" s="2">
        <f t="shared" si="331"/>
        <v>4.5401087635251304E-3</v>
      </c>
      <c r="G2352" s="2">
        <f t="shared" si="331"/>
        <v>3.900055855301079E-3</v>
      </c>
      <c r="H2352" s="2">
        <f t="shared" si="328"/>
        <v>1.1641137798972985</v>
      </c>
      <c r="I2352" s="2">
        <f t="shared" si="329"/>
        <v>53.791708675897034</v>
      </c>
    </row>
    <row r="2353" spans="1:9" ht="13.5" x14ac:dyDescent="0.25">
      <c r="A2353" s="3">
        <f>TITRES_STAT!B2356</f>
        <v>45728</v>
      </c>
      <c r="B2353" s="5">
        <f>TITRES_STAT!D2356</f>
        <v>0.44</v>
      </c>
      <c r="C2353" s="2">
        <f t="shared" si="324"/>
        <v>1.0000000000000009E-2</v>
      </c>
      <c r="D2353" s="2">
        <f t="shared" si="325"/>
        <v>1.0000000000000009E-2</v>
      </c>
      <c r="E2353" s="2">
        <f t="shared" si="326"/>
        <v>0</v>
      </c>
      <c r="F2353" s="2">
        <f t="shared" si="331"/>
        <v>4.9301009947019065E-3</v>
      </c>
      <c r="G2353" s="2">
        <f t="shared" si="331"/>
        <v>3.6214804370652874E-3</v>
      </c>
      <c r="H2353" s="2">
        <f t="shared" si="328"/>
        <v>1.3613496138880365</v>
      </c>
      <c r="I2353" s="2">
        <f t="shared" si="329"/>
        <v>57.651336586560411</v>
      </c>
    </row>
    <row r="2354" spans="1:9" ht="13.5" x14ac:dyDescent="0.25">
      <c r="A2354" s="3">
        <f>TITRES_STAT!B2357</f>
        <v>45729</v>
      </c>
      <c r="B2354" s="5">
        <f>TITRES_STAT!D2357</f>
        <v>0.45</v>
      </c>
      <c r="C2354" s="2">
        <f t="shared" si="324"/>
        <v>1.0000000000000009E-2</v>
      </c>
      <c r="D2354" s="2">
        <f t="shared" si="325"/>
        <v>1.0000000000000009E-2</v>
      </c>
      <c r="E2354" s="2">
        <f t="shared" si="326"/>
        <v>0</v>
      </c>
      <c r="F2354" s="2">
        <f t="shared" si="331"/>
        <v>5.2922366379374855E-3</v>
      </c>
      <c r="G2354" s="2">
        <f t="shared" si="331"/>
        <v>3.3628032629891952E-3</v>
      </c>
      <c r="H2354" s="2">
        <f t="shared" si="328"/>
        <v>1.5737574351088315</v>
      </c>
      <c r="I2354" s="2">
        <f t="shared" si="329"/>
        <v>61.146299711118075</v>
      </c>
    </row>
    <row r="2355" spans="1:9" ht="13.5" x14ac:dyDescent="0.25">
      <c r="A2355" s="3">
        <f>TITRES_STAT!B2358</f>
        <v>45730</v>
      </c>
      <c r="B2355" s="5">
        <f>TITRES_STAT!D2358</f>
        <v>0.44</v>
      </c>
      <c r="C2355" s="2">
        <f t="shared" si="324"/>
        <v>-1.0000000000000009E-2</v>
      </c>
      <c r="D2355" s="2">
        <f t="shared" si="325"/>
        <v>0</v>
      </c>
      <c r="E2355" s="2">
        <f t="shared" si="326"/>
        <v>1.0000000000000009E-2</v>
      </c>
      <c r="F2355" s="2">
        <f t="shared" si="331"/>
        <v>4.9142197352276653E-3</v>
      </c>
      <c r="G2355" s="2">
        <f t="shared" si="331"/>
        <v>3.8368887442042534E-3</v>
      </c>
      <c r="H2355" s="2">
        <f t="shared" si="328"/>
        <v>1.2807824419331302</v>
      </c>
      <c r="I2355" s="2">
        <f t="shared" si="329"/>
        <v>56.155397305127153</v>
      </c>
    </row>
    <row r="2356" spans="1:9" ht="13.5" x14ac:dyDescent="0.25">
      <c r="A2356" s="3">
        <f>TITRES_STAT!B2359</f>
        <v>45733</v>
      </c>
      <c r="B2356" s="5">
        <f>TITRES_STAT!D2359</f>
        <v>0.45</v>
      </c>
      <c r="C2356" s="2">
        <f t="shared" si="324"/>
        <v>1.0000000000000009E-2</v>
      </c>
      <c r="D2356" s="2">
        <f t="shared" si="325"/>
        <v>1.0000000000000009E-2</v>
      </c>
      <c r="E2356" s="2">
        <f t="shared" si="326"/>
        <v>0</v>
      </c>
      <c r="F2356" s="2">
        <f t="shared" si="331"/>
        <v>5.277489754139976E-3</v>
      </c>
      <c r="G2356" s="2">
        <f t="shared" si="331"/>
        <v>3.5628252624753782E-3</v>
      </c>
      <c r="H2356" s="2">
        <f t="shared" si="328"/>
        <v>1.4812653906224085</v>
      </c>
      <c r="I2356" s="2">
        <f t="shared" si="329"/>
        <v>59.69798298161259</v>
      </c>
    </row>
    <row r="2357" spans="1:9" ht="13.5" x14ac:dyDescent="0.25">
      <c r="A2357" s="3">
        <f>TITRES_STAT!B2360</f>
        <v>45734</v>
      </c>
      <c r="B2357" s="5">
        <f>TITRES_STAT!D2360</f>
        <v>0.45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4.9005262002728344E-3</v>
      </c>
      <c r="G2357" s="2">
        <f t="shared" si="331"/>
        <v>3.3083377437271369E-3</v>
      </c>
      <c r="H2357" s="2">
        <f t="shared" si="328"/>
        <v>1.4812653906224083</v>
      </c>
      <c r="I2357" s="2">
        <f t="shared" si="329"/>
        <v>59.697982981612583</v>
      </c>
    </row>
    <row r="2358" spans="1:9" ht="13.5" x14ac:dyDescent="0.25">
      <c r="A2358" s="3">
        <f>TITRES_STAT!B2361</f>
        <v>45735</v>
      </c>
      <c r="B2358" s="5">
        <f>TITRES_STAT!D2361</f>
        <v>0.46</v>
      </c>
      <c r="C2358" s="2">
        <f t="shared" si="324"/>
        <v>1.0000000000000009E-2</v>
      </c>
      <c r="D2358" s="2">
        <f t="shared" si="325"/>
        <v>1.0000000000000009E-2</v>
      </c>
      <c r="E2358" s="2">
        <f t="shared" si="326"/>
        <v>0</v>
      </c>
      <c r="F2358" s="2">
        <f t="shared" si="331"/>
        <v>5.2647743288247754E-3</v>
      </c>
      <c r="G2358" s="2">
        <f t="shared" si="331"/>
        <v>3.0720279048894843E-3</v>
      </c>
      <c r="H2358" s="2">
        <f t="shared" si="328"/>
        <v>1.7137781595164823</v>
      </c>
      <c r="I2358" s="2">
        <f t="shared" si="329"/>
        <v>63.151004200793942</v>
      </c>
    </row>
    <row r="2359" spans="1:9" ht="13.5" x14ac:dyDescent="0.25">
      <c r="A2359" s="3">
        <f>TITRES_STAT!B2362</f>
        <v>45737</v>
      </c>
      <c r="B2359" s="5">
        <f>TITRES_STAT!D2362</f>
        <v>0.48</v>
      </c>
      <c r="C2359" s="2">
        <f t="shared" si="324"/>
        <v>1.9999999999999962E-2</v>
      </c>
      <c r="D2359" s="2">
        <f t="shared" si="325"/>
        <v>1.9999999999999962E-2</v>
      </c>
      <c r="E2359" s="2">
        <f t="shared" si="326"/>
        <v>0</v>
      </c>
      <c r="F2359" s="2">
        <f t="shared" si="331"/>
        <v>6.3172904481944309E-3</v>
      </c>
      <c r="G2359" s="2">
        <f t="shared" si="331"/>
        <v>2.8525973402545213E-3</v>
      </c>
      <c r="H2359" s="2">
        <f t="shared" si="328"/>
        <v>2.2145748925191016</v>
      </c>
      <c r="I2359" s="2">
        <f t="shared" si="329"/>
        <v>68.891687596789822</v>
      </c>
    </row>
    <row r="2360" spans="1:9" ht="13.5" x14ac:dyDescent="0.25">
      <c r="A2360" s="3">
        <f>TITRES_STAT!B2363</f>
        <v>45740</v>
      </c>
      <c r="B2360" s="5">
        <f>TITRES_STAT!D2363</f>
        <v>0.5</v>
      </c>
      <c r="C2360" s="2">
        <f t="shared" si="324"/>
        <v>2.0000000000000018E-2</v>
      </c>
      <c r="D2360" s="2">
        <f t="shared" si="325"/>
        <v>2.0000000000000018E-2</v>
      </c>
      <c r="E2360" s="2">
        <f t="shared" si="326"/>
        <v>0</v>
      </c>
      <c r="F2360" s="2">
        <f t="shared" si="331"/>
        <v>7.2946268447519735E-3</v>
      </c>
      <c r="G2360" s="2">
        <f t="shared" si="331"/>
        <v>2.6488403873791981E-3</v>
      </c>
      <c r="H2360" s="2">
        <f t="shared" si="328"/>
        <v>2.7538944511373087</v>
      </c>
      <c r="I2360" s="2">
        <f t="shared" si="329"/>
        <v>73.360998477273853</v>
      </c>
    </row>
    <row r="2361" spans="1:9" ht="13.5" x14ac:dyDescent="0.25">
      <c r="A2361" s="3">
        <f>TITRES_STAT!B2364</f>
        <v>45741</v>
      </c>
      <c r="B2361" s="5">
        <f>TITRES_STAT!D2364</f>
        <v>0.51</v>
      </c>
      <c r="C2361" s="2">
        <f t="shared" si="324"/>
        <v>1.0000000000000009E-2</v>
      </c>
      <c r="D2361" s="2">
        <f t="shared" si="325"/>
        <v>1.0000000000000009E-2</v>
      </c>
      <c r="E2361" s="2">
        <f t="shared" si="326"/>
        <v>0</v>
      </c>
      <c r="F2361" s="2">
        <f t="shared" si="331"/>
        <v>7.4878677844125467E-3</v>
      </c>
      <c r="G2361" s="2">
        <f t="shared" si="331"/>
        <v>2.4596375025663984E-3</v>
      </c>
      <c r="H2361" s="2">
        <f t="shared" si="328"/>
        <v>3.0442972903932661</v>
      </c>
      <c r="I2361" s="2">
        <f t="shared" si="329"/>
        <v>75.273825631578134</v>
      </c>
    </row>
    <row r="2362" spans="1:9" ht="13.5" x14ac:dyDescent="0.25">
      <c r="A2362" s="3">
        <f>TITRES_STAT!B2365</f>
        <v>45742</v>
      </c>
      <c r="B2362" s="5">
        <f>TITRES_STAT!D2365</f>
        <v>0.51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6.953020085525936E-3</v>
      </c>
      <c r="G2362" s="2">
        <f t="shared" si="331"/>
        <v>2.2839491095259412E-3</v>
      </c>
      <c r="H2362" s="2">
        <f t="shared" si="328"/>
        <v>3.0442972903932661</v>
      </c>
      <c r="I2362" s="2">
        <f t="shared" si="329"/>
        <v>75.273825631578134</v>
      </c>
    </row>
    <row r="2363" spans="1:9" ht="13.5" x14ac:dyDescent="0.25">
      <c r="A2363" s="3">
        <f>TITRES_STAT!B2366</f>
        <v>45743</v>
      </c>
      <c r="B2363" s="5">
        <f>TITRES_STAT!D2366</f>
        <v>0.52</v>
      </c>
      <c r="C2363" s="2">
        <f t="shared" si="324"/>
        <v>1.0000000000000009E-2</v>
      </c>
      <c r="D2363" s="2">
        <f t="shared" si="325"/>
        <v>1.0000000000000009E-2</v>
      </c>
      <c r="E2363" s="2">
        <f t="shared" si="326"/>
        <v>0</v>
      </c>
      <c r="F2363" s="2">
        <f t="shared" si="331"/>
        <v>7.1706615079883693E-3</v>
      </c>
      <c r="G2363" s="2">
        <f t="shared" si="331"/>
        <v>2.1208098874169455E-3</v>
      </c>
      <c r="H2363" s="2">
        <f t="shared" si="328"/>
        <v>3.3810958495303529</v>
      </c>
      <c r="I2363" s="2">
        <f t="shared" si="329"/>
        <v>77.174660533683635</v>
      </c>
    </row>
    <row r="2364" spans="1:9" ht="13.5" x14ac:dyDescent="0.25">
      <c r="A2364" s="3">
        <f>TITRES_STAT!B2367</f>
        <v>45744</v>
      </c>
      <c r="B2364" s="5">
        <f>TITRES_STAT!D2367</f>
        <v>0.52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6.6584714002749148E-3</v>
      </c>
      <c r="G2364" s="2">
        <f t="shared" si="331"/>
        <v>1.9693234668871637E-3</v>
      </c>
      <c r="H2364" s="2">
        <f t="shared" si="328"/>
        <v>3.3810958495303529</v>
      </c>
      <c r="I2364" s="2">
        <f t="shared" si="329"/>
        <v>77.174660533683635</v>
      </c>
    </row>
    <row r="2365" spans="1:9" ht="13.5" x14ac:dyDescent="0.25">
      <c r="A2365" s="3">
        <f>TITRES_STAT!B2368</f>
        <v>45749</v>
      </c>
      <c r="B2365" s="5">
        <f>TITRES_STAT!D2368</f>
        <v>0.54</v>
      </c>
      <c r="C2365" s="2">
        <f t="shared" si="324"/>
        <v>2.0000000000000018E-2</v>
      </c>
      <c r="D2365" s="2">
        <f t="shared" si="325"/>
        <v>2.0000000000000018E-2</v>
      </c>
      <c r="E2365" s="2">
        <f t="shared" si="326"/>
        <v>0</v>
      </c>
      <c r="F2365" s="2">
        <f t="shared" ref="F2365:G2380" si="332">((F2364*13)+D2365)/14</f>
        <v>7.6114377288267077E-3</v>
      </c>
      <c r="G2365" s="2">
        <f t="shared" si="332"/>
        <v>1.8286575049666521E-3</v>
      </c>
      <c r="H2365" s="2">
        <f t="shared" si="328"/>
        <v>4.1623090754577969</v>
      </c>
      <c r="I2365" s="2">
        <f t="shared" si="329"/>
        <v>80.628823548087937</v>
      </c>
    </row>
    <row r="2366" spans="1:9" ht="13.5" x14ac:dyDescent="0.25">
      <c r="A2366" s="3">
        <f>TITRES_STAT!B2369</f>
        <v>45750</v>
      </c>
      <c r="B2366" s="5">
        <f>TITRES_STAT!D2369</f>
        <v>0.56000000000000005</v>
      </c>
      <c r="C2366" s="2">
        <f t="shared" si="324"/>
        <v>2.0000000000000018E-2</v>
      </c>
      <c r="D2366" s="2">
        <f t="shared" si="325"/>
        <v>2.0000000000000018E-2</v>
      </c>
      <c r="E2366" s="2">
        <f t="shared" si="326"/>
        <v>0</v>
      </c>
      <c r="F2366" s="2">
        <f t="shared" si="332"/>
        <v>8.4963350339105157E-3</v>
      </c>
      <c r="G2366" s="2">
        <f t="shared" si="332"/>
        <v>1.6980391117547484E-3</v>
      </c>
      <c r="H2366" s="2">
        <f t="shared" si="328"/>
        <v>5.0036156264565834</v>
      </c>
      <c r="I2366" s="2">
        <f t="shared" si="329"/>
        <v>83.343370691600825</v>
      </c>
    </row>
    <row r="2367" spans="1:9" ht="13.5" x14ac:dyDescent="0.25">
      <c r="A2367" s="3">
        <f>TITRES_STAT!B2370</f>
        <v>45751</v>
      </c>
      <c r="B2367" s="5">
        <f>TITRES_STAT!D2370</f>
        <v>0.57999999999999996</v>
      </c>
      <c r="C2367" s="2">
        <f t="shared" si="324"/>
        <v>1.9999999999999907E-2</v>
      </c>
      <c r="D2367" s="2">
        <f t="shared" si="325"/>
        <v>1.9999999999999907E-2</v>
      </c>
      <c r="E2367" s="2">
        <f t="shared" si="326"/>
        <v>0</v>
      </c>
      <c r="F2367" s="2">
        <f t="shared" si="332"/>
        <v>9.3180253886311869E-3</v>
      </c>
      <c r="G2367" s="2">
        <f t="shared" si="332"/>
        <v>1.5767506037722664E-3</v>
      </c>
      <c r="H2367" s="2">
        <f t="shared" si="328"/>
        <v>5.9096380659937333</v>
      </c>
      <c r="I2367" s="2">
        <f t="shared" si="329"/>
        <v>85.527461924213227</v>
      </c>
    </row>
    <row r="2368" spans="1:9" ht="13.5" x14ac:dyDescent="0.25">
      <c r="A2368" s="3">
        <f>TITRES_STAT!B2371</f>
        <v>45754</v>
      </c>
      <c r="B2368" s="5">
        <f>TITRES_STAT!D2371</f>
        <v>0.59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9.3667378608718165E-3</v>
      </c>
      <c r="G2368" s="2">
        <f t="shared" si="332"/>
        <v>1.4641255606456759E-3</v>
      </c>
      <c r="H2368" s="2">
        <f t="shared" si="328"/>
        <v>6.3974963026675855</v>
      </c>
      <c r="I2368" s="2">
        <f t="shared" si="329"/>
        <v>86.481912810968311</v>
      </c>
    </row>
    <row r="2369" spans="1:9" ht="13.5" x14ac:dyDescent="0.25">
      <c r="A2369" s="3">
        <f>TITRES_STAT!B2372</f>
        <v>45755</v>
      </c>
      <c r="B2369" s="5">
        <f>TITRES_STAT!D2372</f>
        <v>0.57999999999999996</v>
      </c>
      <c r="C2369" s="2">
        <f t="shared" si="324"/>
        <v>-1.0000000000000009E-2</v>
      </c>
      <c r="D2369" s="2">
        <f t="shared" si="325"/>
        <v>0</v>
      </c>
      <c r="E2369" s="2">
        <f t="shared" si="326"/>
        <v>1.0000000000000009E-2</v>
      </c>
      <c r="F2369" s="2">
        <f t="shared" si="332"/>
        <v>8.6976851565238288E-3</v>
      </c>
      <c r="G2369" s="2">
        <f t="shared" si="332"/>
        <v>2.0738308777424139E-3</v>
      </c>
      <c r="H2369" s="2">
        <f t="shared" si="328"/>
        <v>4.1940185431090633</v>
      </c>
      <c r="I2369" s="2">
        <f t="shared" si="329"/>
        <v>80.747084522316413</v>
      </c>
    </row>
    <row r="2370" spans="1:9" ht="13.5" x14ac:dyDescent="0.25">
      <c r="A2370" s="3">
        <f>TITRES_STAT!B2373</f>
        <v>45757</v>
      </c>
      <c r="B2370" s="5">
        <f>TITRES_STAT!D2373</f>
        <v>0.56000000000000005</v>
      </c>
      <c r="C2370" s="2">
        <f t="shared" si="324"/>
        <v>-1.9999999999999907E-2</v>
      </c>
      <c r="D2370" s="2">
        <f t="shared" si="325"/>
        <v>0</v>
      </c>
      <c r="E2370" s="2">
        <f t="shared" si="326"/>
        <v>1.9999999999999907E-2</v>
      </c>
      <c r="F2370" s="2">
        <f t="shared" si="332"/>
        <v>8.0764219310578405E-3</v>
      </c>
      <c r="G2370" s="2">
        <f t="shared" si="332"/>
        <v>3.3542715293322345E-3</v>
      </c>
      <c r="H2370" s="2">
        <f t="shared" si="328"/>
        <v>2.4078020698180294</v>
      </c>
      <c r="I2370" s="2">
        <f t="shared" si="329"/>
        <v>70.655572726575684</v>
      </c>
    </row>
    <row r="2371" spans="1:9" ht="13.5" x14ac:dyDescent="0.25">
      <c r="A2371" s="3">
        <f>TITRES_STAT!B2374</f>
        <v>45758</v>
      </c>
      <c r="B2371" s="5">
        <f>TITRES_STAT!D2374</f>
        <v>0.54</v>
      </c>
      <c r="C2371" s="2">
        <f t="shared" ref="C2371:C2434" si="333">B2371-B2370</f>
        <v>-2.0000000000000018E-2</v>
      </c>
      <c r="D2371" s="2">
        <f t="shared" ref="D2371:D2434" si="334">IF(C2371&gt;0,C2371,0)</f>
        <v>0</v>
      </c>
      <c r="E2371" s="2">
        <f t="shared" ref="E2371:E2434" si="335">IF(C2371&lt;0,-C2371,0)</f>
        <v>2.0000000000000018E-2</v>
      </c>
      <c r="F2371" s="2">
        <f t="shared" si="332"/>
        <v>7.4995346502679944E-3</v>
      </c>
      <c r="G2371" s="2">
        <f t="shared" si="332"/>
        <v>4.5432521343799336E-3</v>
      </c>
      <c r="H2371" s="2">
        <f t="shared" si="328"/>
        <v>1.650697436208113</v>
      </c>
      <c r="I2371" s="2">
        <f t="shared" si="329"/>
        <v>62.274079782167661</v>
      </c>
    </row>
    <row r="2372" spans="1:9" ht="13.5" x14ac:dyDescent="0.25">
      <c r="A2372" s="3">
        <f>TITRES_STAT!B2375</f>
        <v>45761</v>
      </c>
      <c r="B2372" s="5">
        <f>TITRES_STAT!D2375</f>
        <v>0.52</v>
      </c>
      <c r="C2372" s="2">
        <f t="shared" si="333"/>
        <v>-2.0000000000000018E-2</v>
      </c>
      <c r="D2372" s="2">
        <f t="shared" si="334"/>
        <v>0</v>
      </c>
      <c r="E2372" s="2">
        <f t="shared" si="335"/>
        <v>2.0000000000000018E-2</v>
      </c>
      <c r="F2372" s="2">
        <f t="shared" si="332"/>
        <v>6.9638536038202801E-3</v>
      </c>
      <c r="G2372" s="2">
        <f t="shared" si="332"/>
        <v>5.6473055533527976E-3</v>
      </c>
      <c r="H2372" s="2">
        <f t="shared" si="328"/>
        <v>1.2331285314792024</v>
      </c>
      <c r="I2372" s="2">
        <f t="shared" si="329"/>
        <v>55.219774146291094</v>
      </c>
    </row>
    <row r="2373" spans="1:9" ht="13.5" x14ac:dyDescent="0.25">
      <c r="A2373" s="3">
        <f>TITRES_STAT!B2376</f>
        <v>45762</v>
      </c>
      <c r="B2373" s="5">
        <f>TITRES_STAT!D2376</f>
        <v>0.52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6.466435489261688E-3</v>
      </c>
      <c r="G2373" s="2">
        <f t="shared" si="332"/>
        <v>5.2439265852561685E-3</v>
      </c>
      <c r="H2373" s="2">
        <f t="shared" si="328"/>
        <v>1.2331285314792024</v>
      </c>
      <c r="I2373" s="2">
        <f t="shared" si="329"/>
        <v>55.219774146291094</v>
      </c>
    </row>
    <row r="2374" spans="1:9" ht="13.5" x14ac:dyDescent="0.25">
      <c r="A2374" s="3">
        <f>TITRES_STAT!B2377</f>
        <v>45763</v>
      </c>
      <c r="B2374" s="5">
        <f>TITRES_STAT!D2377</f>
        <v>0.5</v>
      </c>
      <c r="C2374" s="2">
        <f t="shared" si="333"/>
        <v>-2.0000000000000018E-2</v>
      </c>
      <c r="D2374" s="2">
        <f t="shared" si="334"/>
        <v>0</v>
      </c>
      <c r="E2374" s="2">
        <f t="shared" si="335"/>
        <v>2.0000000000000018E-2</v>
      </c>
      <c r="F2374" s="2">
        <f t="shared" si="332"/>
        <v>6.0045472400287103E-3</v>
      </c>
      <c r="G2374" s="2">
        <f t="shared" si="332"/>
        <v>6.2979318291664435E-3</v>
      </c>
      <c r="H2374" s="2">
        <f t="shared" si="328"/>
        <v>0.95341572486081294</v>
      </c>
      <c r="I2374" s="2">
        <f t="shared" si="329"/>
        <v>48.80762004353921</v>
      </c>
    </row>
    <row r="2375" spans="1:9" ht="13.5" x14ac:dyDescent="0.25">
      <c r="A2375" s="3">
        <f>TITRES_STAT!B2378</f>
        <v>45764</v>
      </c>
      <c r="B2375" s="5">
        <f>TITRES_STAT!D2378</f>
        <v>0.51</v>
      </c>
      <c r="C2375" s="2">
        <f t="shared" si="333"/>
        <v>1.0000000000000009E-2</v>
      </c>
      <c r="D2375" s="2">
        <f t="shared" si="334"/>
        <v>1.0000000000000009E-2</v>
      </c>
      <c r="E2375" s="2">
        <f t="shared" si="335"/>
        <v>0</v>
      </c>
      <c r="F2375" s="2">
        <f t="shared" si="332"/>
        <v>6.2899367228838035E-3</v>
      </c>
      <c r="G2375" s="2">
        <f t="shared" si="332"/>
        <v>5.8480795556545544E-3</v>
      </c>
      <c r="H2375" s="2">
        <f t="shared" si="328"/>
        <v>1.0755559432843238</v>
      </c>
      <c r="I2375" s="2">
        <f t="shared" si="329"/>
        <v>51.820137480003687</v>
      </c>
    </row>
    <row r="2376" spans="1:9" ht="13.5" x14ac:dyDescent="0.25">
      <c r="A2376" s="3">
        <f>TITRES_STAT!B2379</f>
        <v>45765</v>
      </c>
      <c r="B2376" s="5">
        <f>TITRES_STAT!D2379</f>
        <v>0.51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5.8406555283921028E-3</v>
      </c>
      <c r="G2376" s="2">
        <f t="shared" si="332"/>
        <v>5.4303595873935141E-3</v>
      </c>
      <c r="H2376" s="2">
        <f t="shared" si="328"/>
        <v>1.0755559432843238</v>
      </c>
      <c r="I2376" s="2">
        <f t="shared" si="329"/>
        <v>51.820137480003687</v>
      </c>
    </row>
    <row r="2377" spans="1:9" ht="13.5" x14ac:dyDescent="0.25">
      <c r="A2377" s="3">
        <f>TITRES_STAT!B2380</f>
        <v>45768</v>
      </c>
      <c r="B2377" s="5">
        <f>TITRES_STAT!D2380</f>
        <v>0.49</v>
      </c>
      <c r="C2377" s="2">
        <f t="shared" si="333"/>
        <v>-2.0000000000000018E-2</v>
      </c>
      <c r="D2377" s="2">
        <f t="shared" si="334"/>
        <v>0</v>
      </c>
      <c r="E2377" s="2">
        <f t="shared" si="335"/>
        <v>2.0000000000000018E-2</v>
      </c>
      <c r="F2377" s="2">
        <f t="shared" si="332"/>
        <v>5.4234658477926665E-3</v>
      </c>
      <c r="G2377" s="2">
        <f t="shared" si="332"/>
        <v>6.4710481882939786E-3</v>
      </c>
      <c r="H2377" s="2">
        <f t="shared" si="328"/>
        <v>0.83811241857287178</v>
      </c>
      <c r="I2377" s="2">
        <f t="shared" si="329"/>
        <v>45.596363427193985</v>
      </c>
    </row>
    <row r="2378" spans="1:9" ht="13.5" x14ac:dyDescent="0.25">
      <c r="A2378" s="3">
        <f>TITRES_STAT!B2381</f>
        <v>45769</v>
      </c>
      <c r="B2378" s="5">
        <f>TITRES_STAT!D2381</f>
        <v>0.49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5.0360754300931903E-3</v>
      </c>
      <c r="G2378" s="2">
        <f t="shared" si="332"/>
        <v>6.0088304605586942E-3</v>
      </c>
      <c r="H2378" s="2">
        <f t="shared" si="328"/>
        <v>0.83811241857287178</v>
      </c>
      <c r="I2378" s="2">
        <f t="shared" si="329"/>
        <v>45.596363427193985</v>
      </c>
    </row>
    <row r="2379" spans="1:9" ht="13.5" x14ac:dyDescent="0.25">
      <c r="A2379" s="3">
        <f>TITRES_STAT!B2382</f>
        <v>45770</v>
      </c>
      <c r="B2379" s="5">
        <f>TITRES_STAT!D2382</f>
        <v>0.51</v>
      </c>
      <c r="C2379" s="2">
        <f t="shared" si="333"/>
        <v>2.0000000000000018E-2</v>
      </c>
      <c r="D2379" s="2">
        <f t="shared" si="334"/>
        <v>2.0000000000000018E-2</v>
      </c>
      <c r="E2379" s="2">
        <f t="shared" si="335"/>
        <v>0</v>
      </c>
      <c r="F2379" s="2">
        <f t="shared" si="332"/>
        <v>6.1049271850865351E-3</v>
      </c>
      <c r="G2379" s="2">
        <f t="shared" si="332"/>
        <v>5.5796282848045017E-3</v>
      </c>
      <c r="H2379" s="2">
        <f t="shared" si="328"/>
        <v>1.094145859449567</v>
      </c>
      <c r="I2379" s="2">
        <f t="shared" si="329"/>
        <v>52.247834338394952</v>
      </c>
    </row>
    <row r="2380" spans="1:9" ht="13.5" x14ac:dyDescent="0.25">
      <c r="A2380" s="3">
        <f>TITRES_STAT!B2383</f>
        <v>45771</v>
      </c>
      <c r="B2380" s="5">
        <f>TITRES_STAT!D2383</f>
        <v>0.51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5.6688609575803539E-3</v>
      </c>
      <c r="G2380" s="2">
        <f t="shared" si="332"/>
        <v>5.1810834073184658E-3</v>
      </c>
      <c r="H2380" s="2">
        <f t="shared" si="328"/>
        <v>1.094145859449567</v>
      </c>
      <c r="I2380" s="2">
        <f t="shared" si="329"/>
        <v>52.247834338394952</v>
      </c>
    </row>
    <row r="2381" spans="1:9" ht="13.5" x14ac:dyDescent="0.25">
      <c r="A2381" s="3">
        <f>TITRES_STAT!B2384</f>
        <v>45772</v>
      </c>
      <c r="B2381" s="5">
        <f>TITRES_STAT!D2384</f>
        <v>0.49</v>
      </c>
      <c r="C2381" s="2">
        <f t="shared" si="333"/>
        <v>-2.0000000000000018E-2</v>
      </c>
      <c r="D2381" s="2">
        <f t="shared" si="334"/>
        <v>0</v>
      </c>
      <c r="E2381" s="2">
        <f t="shared" si="335"/>
        <v>2.0000000000000018E-2</v>
      </c>
      <c r="F2381" s="2">
        <f t="shared" ref="F2381:G2396" si="336">((F2380*13)+D2381)/14</f>
        <v>5.2639423177531855E-3</v>
      </c>
      <c r="G2381" s="2">
        <f t="shared" si="336"/>
        <v>6.2395774496528623E-3</v>
      </c>
      <c r="H2381" s="2">
        <f t="shared" si="328"/>
        <v>0.8436376277444948</v>
      </c>
      <c r="I2381" s="2">
        <f t="shared" si="329"/>
        <v>45.759406026909993</v>
      </c>
    </row>
    <row r="2382" spans="1:9" ht="13.5" x14ac:dyDescent="0.25">
      <c r="A2382" s="3">
        <f>TITRES_STAT!B2385</f>
        <v>45775</v>
      </c>
      <c r="B2382" s="5">
        <f>TITRES_STAT!D2385</f>
        <v>0.51</v>
      </c>
      <c r="C2382" s="2">
        <f t="shared" si="333"/>
        <v>2.0000000000000018E-2</v>
      </c>
      <c r="D2382" s="2">
        <f t="shared" si="334"/>
        <v>2.0000000000000018E-2</v>
      </c>
      <c r="E2382" s="2">
        <f t="shared" si="335"/>
        <v>0</v>
      </c>
      <c r="F2382" s="2">
        <f t="shared" si="336"/>
        <v>6.3165178664851013E-3</v>
      </c>
      <c r="G2382" s="2">
        <f t="shared" si="336"/>
        <v>5.7938933461062292E-3</v>
      </c>
      <c r="H2382" s="2">
        <f t="shared" si="328"/>
        <v>1.0902026477118534</v>
      </c>
      <c r="I2382" s="2">
        <f t="shared" si="329"/>
        <v>52.157748862546853</v>
      </c>
    </row>
    <row r="2383" spans="1:9" ht="13.5" x14ac:dyDescent="0.25">
      <c r="A2383" s="3">
        <f>TITRES_STAT!B2386</f>
        <v>45776</v>
      </c>
      <c r="B2383" s="5">
        <f>TITRES_STAT!D2386</f>
        <v>0.53</v>
      </c>
      <c r="C2383" s="2">
        <f t="shared" si="333"/>
        <v>2.0000000000000018E-2</v>
      </c>
      <c r="D2383" s="2">
        <f t="shared" si="334"/>
        <v>2.0000000000000018E-2</v>
      </c>
      <c r="E2383" s="2">
        <f t="shared" si="335"/>
        <v>0</v>
      </c>
      <c r="F2383" s="2">
        <f t="shared" si="336"/>
        <v>7.2939094474504529E-3</v>
      </c>
      <c r="G2383" s="2">
        <f t="shared" si="336"/>
        <v>5.3800438213843556E-3</v>
      </c>
      <c r="H2383" s="2">
        <f t="shared" si="328"/>
        <v>1.3557342076767016</v>
      </c>
      <c r="I2383" s="2">
        <f t="shared" si="329"/>
        <v>57.550389312118909</v>
      </c>
    </row>
    <row r="2384" spans="1:9" ht="13.5" x14ac:dyDescent="0.25">
      <c r="A2384" s="3">
        <f>TITRES_STAT!B2387</f>
        <v>45777</v>
      </c>
      <c r="B2384" s="5">
        <f>TITRES_STAT!D2387</f>
        <v>0.52</v>
      </c>
      <c r="C2384" s="2">
        <f t="shared" si="333"/>
        <v>-1.0000000000000009E-2</v>
      </c>
      <c r="D2384" s="2">
        <f t="shared" si="334"/>
        <v>0</v>
      </c>
      <c r="E2384" s="2">
        <f t="shared" si="335"/>
        <v>1.0000000000000009E-2</v>
      </c>
      <c r="F2384" s="2">
        <f t="shared" si="336"/>
        <v>6.7729159154897066E-3</v>
      </c>
      <c r="G2384" s="2">
        <f t="shared" si="336"/>
        <v>5.7100406912854737E-3</v>
      </c>
      <c r="H2384" s="2">
        <f t="shared" si="328"/>
        <v>1.1861414448107817</v>
      </c>
      <c r="I2384" s="2">
        <f t="shared" si="329"/>
        <v>54.257305611506141</v>
      </c>
    </row>
    <row r="2385" spans="1:9" ht="13.5" x14ac:dyDescent="0.25">
      <c r="A2385" s="3">
        <f>TITRES_STAT!B2388</f>
        <v>45779</v>
      </c>
      <c r="B2385" s="5">
        <f>TITRES_STAT!D2388</f>
        <v>0.53</v>
      </c>
      <c r="C2385" s="2">
        <f t="shared" si="333"/>
        <v>1.0000000000000009E-2</v>
      </c>
      <c r="D2385" s="2">
        <f t="shared" si="334"/>
        <v>1.0000000000000009E-2</v>
      </c>
      <c r="E2385" s="2">
        <f t="shared" si="335"/>
        <v>0</v>
      </c>
      <c r="F2385" s="2">
        <f t="shared" si="336"/>
        <v>7.0034219215261567E-3</v>
      </c>
      <c r="G2385" s="2">
        <f t="shared" si="336"/>
        <v>5.3021806419079401E-3</v>
      </c>
      <c r="H2385" s="2">
        <f t="shared" ref="H2385:H2448" si="337">F2385/G2385</f>
        <v>1.3208569067171656</v>
      </c>
      <c r="I2385" s="2">
        <f t="shared" ref="I2385:I2448" si="338">IF(G2385=0,100,100-(100/(1+H2385)))</f>
        <v>56.912466378011537</v>
      </c>
    </row>
    <row r="2386" spans="1:9" ht="13.5" x14ac:dyDescent="0.25">
      <c r="A2386" s="3">
        <f>TITRES_STAT!B2389</f>
        <v>45782</v>
      </c>
      <c r="B2386" s="5">
        <f>TITRES_STAT!D2389</f>
        <v>0.52</v>
      </c>
      <c r="C2386" s="2">
        <f t="shared" si="333"/>
        <v>-1.0000000000000009E-2</v>
      </c>
      <c r="D2386" s="2">
        <f t="shared" si="334"/>
        <v>0</v>
      </c>
      <c r="E2386" s="2">
        <f t="shared" si="335"/>
        <v>1.0000000000000009E-2</v>
      </c>
      <c r="F2386" s="2">
        <f t="shared" si="336"/>
        <v>6.5031774985600029E-3</v>
      </c>
      <c r="G2386" s="2">
        <f t="shared" si="336"/>
        <v>5.6377391674859445E-3</v>
      </c>
      <c r="H2386" s="2">
        <f t="shared" si="337"/>
        <v>1.1535080473508295</v>
      </c>
      <c r="I2386" s="2">
        <f t="shared" si="338"/>
        <v>53.564139162137558</v>
      </c>
    </row>
    <row r="2387" spans="1:9" ht="13.5" x14ac:dyDescent="0.25">
      <c r="A2387" s="3">
        <f>TITRES_STAT!B2390</f>
        <v>45783</v>
      </c>
      <c r="B2387" s="5">
        <f>TITRES_STAT!D2390</f>
        <v>0.52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6.0386648200914314E-3</v>
      </c>
      <c r="G2387" s="2">
        <f t="shared" si="336"/>
        <v>5.2350435126655203E-3</v>
      </c>
      <c r="H2387" s="2">
        <f t="shared" si="337"/>
        <v>1.1535080473508295</v>
      </c>
      <c r="I2387" s="2">
        <f t="shared" si="338"/>
        <v>53.564139162137558</v>
      </c>
    </row>
    <row r="2388" spans="1:9" ht="13.5" x14ac:dyDescent="0.25">
      <c r="A2388" s="3">
        <f>TITRES_STAT!B2391</f>
        <v>45784</v>
      </c>
      <c r="B2388" s="5">
        <f>TITRES_STAT!D2391</f>
        <v>0.53</v>
      </c>
      <c r="C2388" s="2">
        <f t="shared" si="333"/>
        <v>1.0000000000000009E-2</v>
      </c>
      <c r="D2388" s="2">
        <f t="shared" si="334"/>
        <v>1.0000000000000009E-2</v>
      </c>
      <c r="E2388" s="2">
        <f t="shared" si="335"/>
        <v>0</v>
      </c>
      <c r="F2388" s="2">
        <f t="shared" si="336"/>
        <v>6.3216173329420445E-3</v>
      </c>
      <c r="G2388" s="2">
        <f t="shared" si="336"/>
        <v>4.861111833189412E-3</v>
      </c>
      <c r="H2388" s="2">
        <f t="shared" si="337"/>
        <v>1.3004468010344834</v>
      </c>
      <c r="I2388" s="2">
        <f t="shared" si="338"/>
        <v>56.530183634313474</v>
      </c>
    </row>
    <row r="2389" spans="1:9" ht="13.5" x14ac:dyDescent="0.25">
      <c r="A2389" s="3">
        <f>TITRES_STAT!B2392</f>
        <v>45785</v>
      </c>
      <c r="B2389" s="5">
        <f>TITRES_STAT!D2392</f>
        <v>0.53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5.8700732377318984E-3</v>
      </c>
      <c r="G2389" s="2">
        <f t="shared" si="336"/>
        <v>4.513889559390168E-3</v>
      </c>
      <c r="H2389" s="2">
        <f t="shared" si="337"/>
        <v>1.3004468010344836</v>
      </c>
      <c r="I2389" s="2">
        <f t="shared" si="338"/>
        <v>56.530183634313481</v>
      </c>
    </row>
    <row r="2390" spans="1:9" ht="13.5" x14ac:dyDescent="0.25">
      <c r="A2390" s="3">
        <f>TITRES_STAT!B2393</f>
        <v>45786</v>
      </c>
      <c r="B2390" s="5">
        <f>TITRES_STAT!D2393</f>
        <v>0.53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5.4507822921796203E-3</v>
      </c>
      <c r="G2390" s="2">
        <f t="shared" si="336"/>
        <v>4.1914688765765842E-3</v>
      </c>
      <c r="H2390" s="2">
        <f t="shared" si="337"/>
        <v>1.3004468010344838</v>
      </c>
      <c r="I2390" s="2">
        <f t="shared" si="338"/>
        <v>56.530183634313488</v>
      </c>
    </row>
    <row r="2391" spans="1:9" ht="13.5" x14ac:dyDescent="0.25">
      <c r="A2391" s="3">
        <f>TITRES_STAT!B2394</f>
        <v>45789</v>
      </c>
      <c r="B2391" s="5">
        <f>TITRES_STAT!D2394</f>
        <v>0.51</v>
      </c>
      <c r="C2391" s="2">
        <f t="shared" si="333"/>
        <v>-2.0000000000000018E-2</v>
      </c>
      <c r="D2391" s="2">
        <f t="shared" si="334"/>
        <v>0</v>
      </c>
      <c r="E2391" s="2">
        <f t="shared" si="335"/>
        <v>2.0000000000000018E-2</v>
      </c>
      <c r="F2391" s="2">
        <f t="shared" si="336"/>
        <v>5.0614406998810762E-3</v>
      </c>
      <c r="G2391" s="2">
        <f t="shared" si="336"/>
        <v>5.3206496711068292E-3</v>
      </c>
      <c r="H2391" s="2">
        <f t="shared" si="337"/>
        <v>0.95128245848747439</v>
      </c>
      <c r="I2391" s="2">
        <f t="shared" si="338"/>
        <v>48.751653270375606</v>
      </c>
    </row>
    <row r="2392" spans="1:9" ht="13.5" x14ac:dyDescent="0.25">
      <c r="A2392" s="3">
        <f>TITRES_STAT!B2395</f>
        <v>45790</v>
      </c>
      <c r="B2392" s="5">
        <f>TITRES_STAT!D2395</f>
        <v>0.49</v>
      </c>
      <c r="C2392" s="2">
        <f t="shared" si="333"/>
        <v>-2.0000000000000018E-2</v>
      </c>
      <c r="D2392" s="2">
        <f t="shared" si="334"/>
        <v>0</v>
      </c>
      <c r="E2392" s="2">
        <f t="shared" si="335"/>
        <v>2.0000000000000018E-2</v>
      </c>
      <c r="F2392" s="2">
        <f t="shared" si="336"/>
        <v>4.6999092213181421E-3</v>
      </c>
      <c r="G2392" s="2">
        <f t="shared" si="336"/>
        <v>6.3691746945992002E-3</v>
      </c>
      <c r="H2392" s="2">
        <f t="shared" si="337"/>
        <v>0.73791494921680711</v>
      </c>
      <c r="I2392" s="2">
        <f t="shared" si="338"/>
        <v>42.459784901979759</v>
      </c>
    </row>
    <row r="2393" spans="1:9" ht="13.5" x14ac:dyDescent="0.25">
      <c r="A2393" s="3">
        <f>TITRES_STAT!B2396</f>
        <v>45791</v>
      </c>
      <c r="B2393" s="5">
        <f>TITRES_STAT!D2396</f>
        <v>0.51</v>
      </c>
      <c r="C2393" s="2">
        <f t="shared" si="333"/>
        <v>2.0000000000000018E-2</v>
      </c>
      <c r="D2393" s="2">
        <f t="shared" si="334"/>
        <v>2.0000000000000018E-2</v>
      </c>
      <c r="E2393" s="2">
        <f t="shared" si="335"/>
        <v>0</v>
      </c>
      <c r="F2393" s="2">
        <f t="shared" si="336"/>
        <v>5.792772848366848E-3</v>
      </c>
      <c r="G2393" s="2">
        <f t="shared" si="336"/>
        <v>5.9142336449849722E-3</v>
      </c>
      <c r="H2393" s="2">
        <f t="shared" si="337"/>
        <v>0.97946296952249801</v>
      </c>
      <c r="I2393" s="2">
        <f t="shared" si="338"/>
        <v>49.481247419282212</v>
      </c>
    </row>
    <row r="2394" spans="1:9" ht="13.5" x14ac:dyDescent="0.25">
      <c r="A2394" s="3">
        <f>TITRES_STAT!B2397</f>
        <v>45792</v>
      </c>
      <c r="B2394" s="5">
        <f>TITRES_STAT!D2397</f>
        <v>0.5</v>
      </c>
      <c r="C2394" s="2">
        <f t="shared" si="333"/>
        <v>-1.0000000000000009E-2</v>
      </c>
      <c r="D2394" s="2">
        <f t="shared" si="334"/>
        <v>0</v>
      </c>
      <c r="E2394" s="2">
        <f t="shared" si="335"/>
        <v>1.0000000000000009E-2</v>
      </c>
      <c r="F2394" s="2">
        <f t="shared" si="336"/>
        <v>5.3790033591977881E-3</v>
      </c>
      <c r="G2394" s="2">
        <f t="shared" si="336"/>
        <v>6.2060740989146176E-3</v>
      </c>
      <c r="H2394" s="2">
        <f t="shared" si="337"/>
        <v>0.86673205531634301</v>
      </c>
      <c r="I2394" s="2">
        <f t="shared" si="338"/>
        <v>46.430447950360154</v>
      </c>
    </row>
    <row r="2395" spans="1:9" ht="13.5" x14ac:dyDescent="0.25">
      <c r="A2395" s="3">
        <f>TITRES_STAT!B2398</f>
        <v>45793</v>
      </c>
      <c r="B2395" s="5">
        <f>TITRES_STAT!D2398</f>
        <v>0.52</v>
      </c>
      <c r="C2395" s="2">
        <f t="shared" si="333"/>
        <v>2.0000000000000018E-2</v>
      </c>
      <c r="D2395" s="2">
        <f t="shared" si="334"/>
        <v>2.0000000000000018E-2</v>
      </c>
      <c r="E2395" s="2">
        <f t="shared" si="335"/>
        <v>0</v>
      </c>
      <c r="F2395" s="2">
        <f t="shared" si="336"/>
        <v>6.4233602621122324E-3</v>
      </c>
      <c r="G2395" s="2">
        <f t="shared" si="336"/>
        <v>5.7627830918492873E-3</v>
      </c>
      <c r="H2395" s="2">
        <f t="shared" si="337"/>
        <v>1.1146281509705347</v>
      </c>
      <c r="I2395" s="2">
        <f t="shared" si="338"/>
        <v>52.710361888399255</v>
      </c>
    </row>
    <row r="2396" spans="1:9" ht="13.5" x14ac:dyDescent="0.25">
      <c r="A2396" s="3">
        <f>TITRES_STAT!B2399</f>
        <v>45796</v>
      </c>
      <c r="B2396" s="5">
        <f>TITRES_STAT!D2399</f>
        <v>0.53</v>
      </c>
      <c r="C2396" s="2">
        <f t="shared" si="333"/>
        <v>1.0000000000000009E-2</v>
      </c>
      <c r="D2396" s="2">
        <f t="shared" si="334"/>
        <v>1.0000000000000009E-2</v>
      </c>
      <c r="E2396" s="2">
        <f t="shared" si="335"/>
        <v>0</v>
      </c>
      <c r="F2396" s="2">
        <f t="shared" si="336"/>
        <v>6.678834529104216E-3</v>
      </c>
      <c r="G2396" s="2">
        <f t="shared" si="336"/>
        <v>5.3511557281457674E-3</v>
      </c>
      <c r="H2396" s="2">
        <f t="shared" si="337"/>
        <v>1.2481106640150994</v>
      </c>
      <c r="I2396" s="2">
        <f t="shared" si="338"/>
        <v>55.518203974264701</v>
      </c>
    </row>
    <row r="2397" spans="1:9" ht="13.5" x14ac:dyDescent="0.25">
      <c r="A2397" s="3">
        <f>TITRES_STAT!B2400</f>
        <v>45797</v>
      </c>
      <c r="B2397" s="5">
        <f>TITRES_STAT!D2400</f>
        <v>0.53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6.2017749198824855E-3</v>
      </c>
      <c r="G2397" s="2">
        <f t="shared" si="339"/>
        <v>4.9689303189924981E-3</v>
      </c>
      <c r="H2397" s="2">
        <f t="shared" si="337"/>
        <v>1.2481106640150992</v>
      </c>
      <c r="I2397" s="2">
        <f t="shared" si="338"/>
        <v>55.518203974264701</v>
      </c>
    </row>
    <row r="2398" spans="1:9" ht="13.5" x14ac:dyDescent="0.25">
      <c r="A2398" s="3">
        <f>TITRES_STAT!B2401</f>
        <v>45798</v>
      </c>
      <c r="B2398" s="5">
        <f>TITRES_STAT!D2401</f>
        <v>0.55000000000000004</v>
      </c>
      <c r="C2398" s="2">
        <f t="shared" si="333"/>
        <v>2.0000000000000018E-2</v>
      </c>
      <c r="D2398" s="2">
        <f t="shared" si="334"/>
        <v>2.0000000000000018E-2</v>
      </c>
      <c r="E2398" s="2">
        <f t="shared" si="335"/>
        <v>0</v>
      </c>
      <c r="F2398" s="2">
        <f t="shared" si="339"/>
        <v>7.1873624256051658E-3</v>
      </c>
      <c r="G2398" s="2">
        <f t="shared" si="339"/>
        <v>4.6140067247787478E-3</v>
      </c>
      <c r="H2398" s="2">
        <f t="shared" si="337"/>
        <v>1.5577269072900661</v>
      </c>
      <c r="I2398" s="2">
        <f t="shared" si="338"/>
        <v>60.902784533024722</v>
      </c>
    </row>
    <row r="2399" spans="1:9" ht="13.5" x14ac:dyDescent="0.25">
      <c r="A2399" s="3">
        <f>TITRES_STAT!B2402</f>
        <v>45799</v>
      </c>
      <c r="B2399" s="5">
        <f>TITRES_STAT!D2402</f>
        <v>0.56999999999999995</v>
      </c>
      <c r="C2399" s="2">
        <f t="shared" si="333"/>
        <v>1.9999999999999907E-2</v>
      </c>
      <c r="D2399" s="2">
        <f t="shared" si="334"/>
        <v>1.9999999999999907E-2</v>
      </c>
      <c r="E2399" s="2">
        <f t="shared" si="335"/>
        <v>0</v>
      </c>
      <c r="F2399" s="2">
        <f t="shared" si="339"/>
        <v>8.1025508237762191E-3</v>
      </c>
      <c r="G2399" s="2">
        <f t="shared" si="339"/>
        <v>4.28443481586598E-3</v>
      </c>
      <c r="H2399" s="2">
        <f t="shared" si="337"/>
        <v>1.8911597846631056</v>
      </c>
      <c r="I2399" s="2">
        <f t="shared" si="338"/>
        <v>65.4118044493855</v>
      </c>
    </row>
    <row r="2400" spans="1:9" ht="13.5" x14ac:dyDescent="0.25">
      <c r="A2400" s="3">
        <f>TITRES_STAT!B2403</f>
        <v>45800</v>
      </c>
      <c r="B2400" s="5">
        <f>TITRES_STAT!D2403</f>
        <v>0.55000000000000004</v>
      </c>
      <c r="C2400" s="2">
        <f t="shared" si="333"/>
        <v>-1.9999999999999907E-2</v>
      </c>
      <c r="D2400" s="2">
        <f t="shared" si="334"/>
        <v>0</v>
      </c>
      <c r="E2400" s="2">
        <f t="shared" si="335"/>
        <v>1.9999999999999907E-2</v>
      </c>
      <c r="F2400" s="2">
        <f t="shared" si="339"/>
        <v>7.5237971935064891E-3</v>
      </c>
      <c r="G2400" s="2">
        <f t="shared" si="339"/>
        <v>5.4069751861612605E-3</v>
      </c>
      <c r="H2400" s="2">
        <f t="shared" si="337"/>
        <v>1.3914983765346423</v>
      </c>
      <c r="I2400" s="2">
        <f t="shared" si="338"/>
        <v>58.185211003612217</v>
      </c>
    </row>
    <row r="2401" spans="1:9" ht="13.5" x14ac:dyDescent="0.25">
      <c r="A2401" s="3">
        <f>TITRES_STAT!B2404</f>
        <v>45803</v>
      </c>
      <c r="B2401" s="5">
        <f>TITRES_STAT!D2404</f>
        <v>0.55000000000000004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6.9863831082560262E-3</v>
      </c>
      <c r="G2401" s="2">
        <f t="shared" si="339"/>
        <v>5.0207626728640273E-3</v>
      </c>
      <c r="H2401" s="2">
        <f t="shared" si="337"/>
        <v>1.3914983765346425</v>
      </c>
      <c r="I2401" s="2">
        <f t="shared" si="338"/>
        <v>58.185211003612224</v>
      </c>
    </row>
    <row r="2402" spans="1:9" ht="13.5" x14ac:dyDescent="0.25">
      <c r="A2402" s="3">
        <f>TITRES_STAT!B2405</f>
        <v>45804</v>
      </c>
      <c r="B2402" s="5">
        <f>TITRES_STAT!D2405</f>
        <v>0.55000000000000004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6.4873557433805951E-3</v>
      </c>
      <c r="G2402" s="2">
        <f t="shared" si="339"/>
        <v>4.6621367676594541E-3</v>
      </c>
      <c r="H2402" s="2">
        <f t="shared" si="337"/>
        <v>1.3914983765346423</v>
      </c>
      <c r="I2402" s="2">
        <f t="shared" si="338"/>
        <v>58.185211003612217</v>
      </c>
    </row>
    <row r="2403" spans="1:9" ht="13.5" x14ac:dyDescent="0.25">
      <c r="A2403" s="3">
        <f>TITRES_STAT!B2406</f>
        <v>45805</v>
      </c>
      <c r="B2403" s="5">
        <f>TITRES_STAT!D2406</f>
        <v>0.53</v>
      </c>
      <c r="C2403" s="2">
        <f t="shared" si="333"/>
        <v>-2.0000000000000018E-2</v>
      </c>
      <c r="D2403" s="2">
        <f t="shared" si="334"/>
        <v>0</v>
      </c>
      <c r="E2403" s="2">
        <f t="shared" si="335"/>
        <v>2.0000000000000018E-2</v>
      </c>
      <c r="F2403" s="2">
        <f t="shared" si="339"/>
        <v>6.0239731902819813E-3</v>
      </c>
      <c r="G2403" s="2">
        <f t="shared" si="339"/>
        <v>5.757698427112351E-3</v>
      </c>
      <c r="H2403" s="2">
        <f t="shared" si="337"/>
        <v>1.0462467367022512</v>
      </c>
      <c r="I2403" s="2">
        <f t="shared" si="338"/>
        <v>51.130038129633938</v>
      </c>
    </row>
    <row r="2404" spans="1:9" ht="13.5" x14ac:dyDescent="0.25">
      <c r="A2404" s="3">
        <f>TITRES_STAT!B2407</f>
        <v>45806</v>
      </c>
      <c r="B2404" s="5">
        <f>TITRES_STAT!D2407</f>
        <v>0.51</v>
      </c>
      <c r="C2404" s="2">
        <f t="shared" si="333"/>
        <v>-2.0000000000000018E-2</v>
      </c>
      <c r="D2404" s="2">
        <f t="shared" si="334"/>
        <v>0</v>
      </c>
      <c r="E2404" s="2">
        <f t="shared" si="335"/>
        <v>2.0000000000000018E-2</v>
      </c>
      <c r="F2404" s="2">
        <f t="shared" si="339"/>
        <v>5.5936893909761254E-3</v>
      </c>
      <c r="G2404" s="2">
        <f t="shared" si="339"/>
        <v>6.7750056823186128E-3</v>
      </c>
      <c r="H2404" s="2">
        <f t="shared" si="337"/>
        <v>0.82563611799979997</v>
      </c>
      <c r="I2404" s="2">
        <f t="shared" si="338"/>
        <v>45.224571855227197</v>
      </c>
    </row>
    <row r="2405" spans="1:9" ht="13.5" x14ac:dyDescent="0.25">
      <c r="A2405" s="3">
        <f>TITRES_STAT!B2408</f>
        <v>45807</v>
      </c>
      <c r="B2405" s="5">
        <f>TITRES_STAT!D2408</f>
        <v>0.49</v>
      </c>
      <c r="C2405" s="2">
        <f t="shared" si="333"/>
        <v>-2.0000000000000018E-2</v>
      </c>
      <c r="D2405" s="2">
        <f t="shared" si="334"/>
        <v>0</v>
      </c>
      <c r="E2405" s="2">
        <f t="shared" si="335"/>
        <v>2.0000000000000018E-2</v>
      </c>
      <c r="F2405" s="2">
        <f t="shared" si="339"/>
        <v>5.1941401487635448E-3</v>
      </c>
      <c r="G2405" s="2">
        <f t="shared" si="339"/>
        <v>7.7196481335815702E-3</v>
      </c>
      <c r="H2405" s="2">
        <f t="shared" si="337"/>
        <v>0.67284674882632212</v>
      </c>
      <c r="I2405" s="2">
        <f t="shared" si="338"/>
        <v>40.221661027729816</v>
      </c>
    </row>
    <row r="2406" spans="1:9" ht="13.5" x14ac:dyDescent="0.25">
      <c r="A2406" s="3">
        <f>TITRES_STAT!B2409</f>
        <v>45810</v>
      </c>
      <c r="B2406" s="5">
        <f>TITRES_STAT!D2409</f>
        <v>0.5</v>
      </c>
      <c r="C2406" s="2">
        <f t="shared" si="333"/>
        <v>1.0000000000000009E-2</v>
      </c>
      <c r="D2406" s="2">
        <f t="shared" si="334"/>
        <v>1.0000000000000009E-2</v>
      </c>
      <c r="E2406" s="2">
        <f t="shared" si="335"/>
        <v>0</v>
      </c>
      <c r="F2406" s="2">
        <f t="shared" si="339"/>
        <v>5.5374158524232929E-3</v>
      </c>
      <c r="G2406" s="2">
        <f t="shared" si="339"/>
        <v>7.1682446954686009E-3</v>
      </c>
      <c r="H2406" s="2">
        <f t="shared" si="337"/>
        <v>0.7724925818902032</v>
      </c>
      <c r="I2406" s="2">
        <f t="shared" si="338"/>
        <v>43.582274463818052</v>
      </c>
    </row>
    <row r="2407" spans="1:9" ht="13.5" x14ac:dyDescent="0.25">
      <c r="A2407" s="3">
        <f>TITRES_STAT!B2410</f>
        <v>45811</v>
      </c>
      <c r="B2407" s="5">
        <f>TITRES_STAT!D2410</f>
        <v>0.52</v>
      </c>
      <c r="C2407" s="2">
        <f t="shared" si="333"/>
        <v>2.0000000000000018E-2</v>
      </c>
      <c r="D2407" s="2">
        <f t="shared" si="334"/>
        <v>2.0000000000000018E-2</v>
      </c>
      <c r="E2407" s="2">
        <f t="shared" si="335"/>
        <v>0</v>
      </c>
      <c r="F2407" s="2">
        <f t="shared" si="339"/>
        <v>6.5704575772502017E-3</v>
      </c>
      <c r="G2407" s="2">
        <f t="shared" si="339"/>
        <v>6.6562272172208444E-3</v>
      </c>
      <c r="H2407" s="2">
        <f t="shared" si="337"/>
        <v>0.98711437618163911</v>
      </c>
      <c r="I2407" s="2">
        <f t="shared" si="338"/>
        <v>49.675770454564336</v>
      </c>
    </row>
    <row r="2408" spans="1:9" ht="13.5" x14ac:dyDescent="0.25">
      <c r="A2408" s="3">
        <f>TITRES_STAT!B2411</f>
        <v>45812</v>
      </c>
      <c r="B2408" s="5">
        <f>TITRES_STAT!D2411</f>
        <v>0.52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6.1011391788751866E-3</v>
      </c>
      <c r="G2408" s="2">
        <f t="shared" si="339"/>
        <v>6.1807824159907845E-3</v>
      </c>
      <c r="H2408" s="2">
        <f t="shared" si="337"/>
        <v>0.987114376181639</v>
      </c>
      <c r="I2408" s="2">
        <f t="shared" si="338"/>
        <v>49.675770454564336</v>
      </c>
    </row>
    <row r="2409" spans="1:9" ht="13.5" x14ac:dyDescent="0.25">
      <c r="A2409" s="3">
        <f>TITRES_STAT!B2412</f>
        <v>45813</v>
      </c>
      <c r="B2409" s="5">
        <f>TITRES_STAT!D2412</f>
        <v>0.5</v>
      </c>
      <c r="C2409" s="2">
        <f t="shared" si="333"/>
        <v>-2.0000000000000018E-2</v>
      </c>
      <c r="D2409" s="2">
        <f t="shared" si="334"/>
        <v>0</v>
      </c>
      <c r="E2409" s="2">
        <f t="shared" si="335"/>
        <v>2.0000000000000018E-2</v>
      </c>
      <c r="F2409" s="2">
        <f t="shared" si="339"/>
        <v>5.6653435232412444E-3</v>
      </c>
      <c r="G2409" s="2">
        <f t="shared" si="339"/>
        <v>7.1678693862771582E-3</v>
      </c>
      <c r="H2409" s="2">
        <f t="shared" si="337"/>
        <v>0.79038040705478108</v>
      </c>
      <c r="I2409" s="2">
        <f t="shared" si="338"/>
        <v>44.14594819851586</v>
      </c>
    </row>
    <row r="2410" spans="1:9" ht="13.5" x14ac:dyDescent="0.25">
      <c r="A2410" s="3">
        <f>TITRES_STAT!B2413</f>
        <v>45817</v>
      </c>
      <c r="B2410" s="5">
        <f>TITRES_STAT!D2413</f>
        <v>0.49</v>
      </c>
      <c r="C2410" s="2">
        <f t="shared" si="333"/>
        <v>-1.0000000000000009E-2</v>
      </c>
      <c r="D2410" s="2">
        <f t="shared" si="334"/>
        <v>0</v>
      </c>
      <c r="E2410" s="2">
        <f t="shared" si="335"/>
        <v>1.0000000000000009E-2</v>
      </c>
      <c r="F2410" s="2">
        <f t="shared" si="339"/>
        <v>5.2606761287240121E-3</v>
      </c>
      <c r="G2410" s="2">
        <f t="shared" si="339"/>
        <v>7.370164430114505E-3</v>
      </c>
      <c r="H2410" s="2">
        <f t="shared" si="337"/>
        <v>0.71378002195295398</v>
      </c>
      <c r="I2410" s="2">
        <f t="shared" si="338"/>
        <v>41.649454002828165</v>
      </c>
    </row>
    <row r="2411" spans="1:9" ht="13.5" x14ac:dyDescent="0.25">
      <c r="A2411" s="3">
        <f>TITRES_STAT!B2414</f>
        <v>45818</v>
      </c>
      <c r="B2411" s="5">
        <f>TITRES_STAT!D2414</f>
        <v>0.48</v>
      </c>
      <c r="C2411" s="2">
        <f t="shared" si="333"/>
        <v>-1.0000000000000009E-2</v>
      </c>
      <c r="D2411" s="2">
        <f t="shared" si="334"/>
        <v>0</v>
      </c>
      <c r="E2411" s="2">
        <f t="shared" si="335"/>
        <v>1.0000000000000009E-2</v>
      </c>
      <c r="F2411" s="2">
        <f t="shared" si="339"/>
        <v>4.8849135481008679E-3</v>
      </c>
      <c r="G2411" s="2">
        <f t="shared" si="339"/>
        <v>7.5580098279634704E-3</v>
      </c>
      <c r="H2411" s="2">
        <f t="shared" si="337"/>
        <v>0.64632273036050325</v>
      </c>
      <c r="I2411" s="2">
        <f t="shared" si="338"/>
        <v>39.258568107054856</v>
      </c>
    </row>
    <row r="2412" spans="1:9" ht="13.5" x14ac:dyDescent="0.25">
      <c r="A2412" s="3">
        <f>TITRES_STAT!B2415</f>
        <v>45819</v>
      </c>
      <c r="B2412" s="5">
        <f>TITRES_STAT!D2415</f>
        <v>0.5</v>
      </c>
      <c r="C2412" s="2">
        <f t="shared" si="333"/>
        <v>2.0000000000000018E-2</v>
      </c>
      <c r="D2412" s="2">
        <f t="shared" si="334"/>
        <v>2.0000000000000018E-2</v>
      </c>
      <c r="E2412" s="2">
        <f t="shared" si="335"/>
        <v>0</v>
      </c>
      <c r="F2412" s="2">
        <f t="shared" si="339"/>
        <v>5.9645625803793779E-3</v>
      </c>
      <c r="G2412" s="2">
        <f t="shared" si="339"/>
        <v>7.0181519831089365E-3</v>
      </c>
      <c r="H2412" s="2">
        <f t="shared" si="337"/>
        <v>0.84987651945051856</v>
      </c>
      <c r="I2412" s="2">
        <f t="shared" si="338"/>
        <v>45.942337800090748</v>
      </c>
    </row>
    <row r="2413" spans="1:9" ht="13.5" x14ac:dyDescent="0.25">
      <c r="A2413" s="3">
        <f>TITRES_STAT!B2416</f>
        <v>45820</v>
      </c>
      <c r="B2413" s="5">
        <f>TITRES_STAT!D2416</f>
        <v>0.51</v>
      </c>
      <c r="C2413" s="2">
        <f t="shared" si="333"/>
        <v>1.0000000000000009E-2</v>
      </c>
      <c r="D2413" s="2">
        <f t="shared" si="334"/>
        <v>1.0000000000000009E-2</v>
      </c>
      <c r="E2413" s="2">
        <f t="shared" si="335"/>
        <v>0</v>
      </c>
      <c r="F2413" s="2">
        <f t="shared" ref="F2413:G2428" si="340">((F2412*13)+D2413)/14</f>
        <v>6.2528081103522806E-3</v>
      </c>
      <c r="G2413" s="2">
        <f t="shared" si="340"/>
        <v>6.5168554128868699E-3</v>
      </c>
      <c r="H2413" s="2">
        <f t="shared" si="337"/>
        <v>0.95948240588360389</v>
      </c>
      <c r="I2413" s="2">
        <f t="shared" si="338"/>
        <v>48.966114878226605</v>
      </c>
    </row>
    <row r="2414" spans="1:9" ht="13.5" x14ac:dyDescent="0.25">
      <c r="A2414" s="3">
        <f>TITRES_STAT!B2417</f>
        <v>45821</v>
      </c>
      <c r="B2414" s="5">
        <f>TITRES_STAT!D2417</f>
        <v>0.51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5.8061789596128314E-3</v>
      </c>
      <c r="G2414" s="2">
        <f t="shared" si="340"/>
        <v>6.0513657405378077E-3</v>
      </c>
      <c r="H2414" s="2">
        <f t="shared" si="337"/>
        <v>0.95948240588360378</v>
      </c>
      <c r="I2414" s="2">
        <f t="shared" si="338"/>
        <v>48.966114878226598</v>
      </c>
    </row>
    <row r="2415" spans="1:9" ht="13.5" x14ac:dyDescent="0.25">
      <c r="A2415" s="3">
        <f>TITRES_STAT!B2418</f>
        <v>45824</v>
      </c>
      <c r="B2415" s="5">
        <f>TITRES_STAT!D2418</f>
        <v>0.51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5.3914518910690573E-3</v>
      </c>
      <c r="G2415" s="2">
        <f t="shared" si="340"/>
        <v>5.6191253304993926E-3</v>
      </c>
      <c r="H2415" s="2">
        <f t="shared" si="337"/>
        <v>0.95948240588360378</v>
      </c>
      <c r="I2415" s="2">
        <f t="shared" si="338"/>
        <v>48.966114878226598</v>
      </c>
    </row>
    <row r="2416" spans="1:9" ht="13.5" x14ac:dyDescent="0.25">
      <c r="A2416" s="3">
        <f>TITRES_STAT!B2419</f>
        <v>45825</v>
      </c>
      <c r="B2416" s="5">
        <f>TITRES_STAT!D2419</f>
        <v>0.52</v>
      </c>
      <c r="C2416" s="2">
        <f t="shared" si="333"/>
        <v>1.0000000000000009E-2</v>
      </c>
      <c r="D2416" s="2">
        <f t="shared" si="334"/>
        <v>1.0000000000000009E-2</v>
      </c>
      <c r="E2416" s="2">
        <f t="shared" si="335"/>
        <v>0</v>
      </c>
      <c r="F2416" s="2">
        <f t="shared" si="340"/>
        <v>5.7206338988498393E-3</v>
      </c>
      <c r="G2416" s="2">
        <f t="shared" si="340"/>
        <v>5.2177592354637212E-3</v>
      </c>
      <c r="H2416" s="2">
        <f t="shared" si="337"/>
        <v>1.0963775139274754</v>
      </c>
      <c r="I2416" s="2">
        <f t="shared" si="338"/>
        <v>52.298667899440403</v>
      </c>
    </row>
    <row r="2417" spans="1:9" ht="13.5" x14ac:dyDescent="0.25">
      <c r="A2417" s="3">
        <f>TITRES_STAT!B2420</f>
        <v>45826</v>
      </c>
      <c r="B2417" s="5">
        <f>TITRES_STAT!D2420</f>
        <v>0.5</v>
      </c>
      <c r="C2417" s="2">
        <f t="shared" si="333"/>
        <v>-2.0000000000000018E-2</v>
      </c>
      <c r="D2417" s="2">
        <f t="shared" si="334"/>
        <v>0</v>
      </c>
      <c r="E2417" s="2">
        <f t="shared" si="335"/>
        <v>2.0000000000000018E-2</v>
      </c>
      <c r="F2417" s="2">
        <f t="shared" si="340"/>
        <v>5.3120171917891363E-3</v>
      </c>
      <c r="G2417" s="2">
        <f t="shared" si="340"/>
        <v>6.2736335757877428E-3</v>
      </c>
      <c r="H2417" s="2">
        <f t="shared" si="337"/>
        <v>0.84672098356049397</v>
      </c>
      <c r="I2417" s="2">
        <f t="shared" si="338"/>
        <v>45.849968192163416</v>
      </c>
    </row>
    <row r="2418" spans="1:9" ht="13.5" x14ac:dyDescent="0.25">
      <c r="A2418" s="3">
        <f>TITRES_STAT!B2421</f>
        <v>45827</v>
      </c>
      <c r="B2418" s="5">
        <f>TITRES_STAT!D2421</f>
        <v>0.48</v>
      </c>
      <c r="C2418" s="2">
        <f t="shared" si="333"/>
        <v>-2.0000000000000018E-2</v>
      </c>
      <c r="D2418" s="2">
        <f t="shared" si="334"/>
        <v>0</v>
      </c>
      <c r="E2418" s="2">
        <f t="shared" si="335"/>
        <v>2.0000000000000018E-2</v>
      </c>
      <c r="F2418" s="2">
        <f t="shared" si="340"/>
        <v>4.9325873923756263E-3</v>
      </c>
      <c r="G2418" s="2">
        <f t="shared" si="340"/>
        <v>7.2540883203743344E-3</v>
      </c>
      <c r="H2418" s="2">
        <f t="shared" si="337"/>
        <v>0.679973440428292</v>
      </c>
      <c r="I2418" s="2">
        <f t="shared" si="338"/>
        <v>40.475249433404123</v>
      </c>
    </row>
    <row r="2419" spans="1:9" ht="13.5" x14ac:dyDescent="0.25">
      <c r="A2419" s="3">
        <f>TITRES_STAT!B2422</f>
        <v>45828</v>
      </c>
      <c r="B2419" s="5">
        <f>TITRES_STAT!D2422</f>
        <v>0.46</v>
      </c>
      <c r="C2419" s="2">
        <f t="shared" si="333"/>
        <v>-1.9999999999999962E-2</v>
      </c>
      <c r="D2419" s="2">
        <f t="shared" si="334"/>
        <v>0</v>
      </c>
      <c r="E2419" s="2">
        <f t="shared" si="335"/>
        <v>1.9999999999999962E-2</v>
      </c>
      <c r="F2419" s="2">
        <f t="shared" si="340"/>
        <v>4.5802597214916535E-3</v>
      </c>
      <c r="G2419" s="2">
        <f t="shared" si="340"/>
        <v>8.1645105832047361E-3</v>
      </c>
      <c r="H2419" s="2">
        <f t="shared" si="337"/>
        <v>0.56099623790233466</v>
      </c>
      <c r="I2419" s="2">
        <f t="shared" si="338"/>
        <v>35.93834656874003</v>
      </c>
    </row>
    <row r="2420" spans="1:9" ht="13.5" x14ac:dyDescent="0.25">
      <c r="A2420" s="3">
        <f>TITRES_STAT!B2423</f>
        <v>45831</v>
      </c>
      <c r="B2420" s="5">
        <f>TITRES_STAT!D2423</f>
        <v>0.45</v>
      </c>
      <c r="C2420" s="2">
        <f t="shared" si="333"/>
        <v>-1.0000000000000009E-2</v>
      </c>
      <c r="D2420" s="2">
        <f t="shared" si="334"/>
        <v>0</v>
      </c>
      <c r="E2420" s="2">
        <f t="shared" si="335"/>
        <v>1.0000000000000009E-2</v>
      </c>
      <c r="F2420" s="2">
        <f t="shared" si="340"/>
        <v>4.253098312813678E-3</v>
      </c>
      <c r="G2420" s="2">
        <f t="shared" si="340"/>
        <v>8.2956169701186838E-3</v>
      </c>
      <c r="H2420" s="2">
        <f t="shared" si="337"/>
        <v>0.51269222387359448</v>
      </c>
      <c r="I2420" s="2">
        <f t="shared" si="338"/>
        <v>33.892699108396869</v>
      </c>
    </row>
    <row r="2421" spans="1:9" ht="13.5" x14ac:dyDescent="0.25">
      <c r="A2421" s="3">
        <f>TITRES_STAT!B2424</f>
        <v>45832</v>
      </c>
      <c r="B2421" s="5">
        <f>TITRES_STAT!D2424</f>
        <v>0.45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3.9493055761841292E-3</v>
      </c>
      <c r="G2421" s="2">
        <f t="shared" si="340"/>
        <v>7.7030729008244914E-3</v>
      </c>
      <c r="H2421" s="2">
        <f t="shared" si="337"/>
        <v>0.51269222387359448</v>
      </c>
      <c r="I2421" s="2">
        <f t="shared" si="338"/>
        <v>33.892699108396869</v>
      </c>
    </row>
    <row r="2422" spans="1:9" ht="13.5" x14ac:dyDescent="0.25">
      <c r="A2422" s="3">
        <f>TITRES_STAT!B2425</f>
        <v>45833</v>
      </c>
      <c r="B2422" s="5">
        <f>TITRES_STAT!D2425</f>
        <v>0.45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3.6672123207424057E-3</v>
      </c>
      <c r="G2422" s="2">
        <f t="shared" si="340"/>
        <v>7.1528534079084568E-3</v>
      </c>
      <c r="H2422" s="2">
        <f t="shared" si="337"/>
        <v>0.51269222387359448</v>
      </c>
      <c r="I2422" s="2">
        <f t="shared" si="338"/>
        <v>33.892699108396869</v>
      </c>
    </row>
    <row r="2423" spans="1:9" ht="13.5" x14ac:dyDescent="0.25">
      <c r="A2423" s="3">
        <f>TITRES_STAT!B2426</f>
        <v>45835</v>
      </c>
      <c r="B2423" s="5">
        <f>TITRES_STAT!D2426</f>
        <v>0.45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3.4052685835465196E-3</v>
      </c>
      <c r="G2423" s="2">
        <f t="shared" si="340"/>
        <v>6.6419353073435671E-3</v>
      </c>
      <c r="H2423" s="2">
        <f t="shared" si="337"/>
        <v>0.51269222387359448</v>
      </c>
      <c r="I2423" s="2">
        <f t="shared" si="338"/>
        <v>33.892699108396869</v>
      </c>
    </row>
    <row r="2424" spans="1:9" ht="13.5" x14ac:dyDescent="0.25">
      <c r="A2424" s="3">
        <f>TITRES_STAT!B2427</f>
        <v>45838</v>
      </c>
      <c r="B2424" s="5">
        <f>TITRES_STAT!D2427</f>
        <v>0.47</v>
      </c>
      <c r="C2424" s="2">
        <f t="shared" si="333"/>
        <v>1.9999999999999962E-2</v>
      </c>
      <c r="D2424" s="2">
        <f t="shared" si="334"/>
        <v>1.9999999999999962E-2</v>
      </c>
      <c r="E2424" s="2">
        <f t="shared" si="335"/>
        <v>0</v>
      </c>
      <c r="F2424" s="2">
        <f t="shared" si="340"/>
        <v>4.5906065418646223E-3</v>
      </c>
      <c r="G2424" s="2">
        <f t="shared" si="340"/>
        <v>6.1675113568190262E-3</v>
      </c>
      <c r="H2424" s="2">
        <f t="shared" si="337"/>
        <v>0.74432072780686165</v>
      </c>
      <c r="I2424" s="2">
        <f t="shared" si="338"/>
        <v>42.67109344866283</v>
      </c>
    </row>
    <row r="2425" spans="1:9" ht="13.5" x14ac:dyDescent="0.25">
      <c r="A2425" s="3">
        <f>TITRES_STAT!B2428</f>
        <v>45839</v>
      </c>
      <c r="B2425" s="5">
        <f>TITRES_STAT!D2428</f>
        <v>0.49</v>
      </c>
      <c r="C2425" s="2">
        <f t="shared" si="333"/>
        <v>2.0000000000000018E-2</v>
      </c>
      <c r="D2425" s="2">
        <f t="shared" si="334"/>
        <v>2.0000000000000018E-2</v>
      </c>
      <c r="E2425" s="2">
        <f t="shared" si="335"/>
        <v>0</v>
      </c>
      <c r="F2425" s="2">
        <f t="shared" si="340"/>
        <v>5.6912775031600082E-3</v>
      </c>
      <c r="G2425" s="2">
        <f t="shared" si="340"/>
        <v>5.7269748313319531E-3</v>
      </c>
      <c r="H2425" s="2">
        <f t="shared" si="337"/>
        <v>0.99376680896576552</v>
      </c>
      <c r="I2425" s="2">
        <f t="shared" si="338"/>
        <v>49.84368304743051</v>
      </c>
    </row>
    <row r="2426" spans="1:9" ht="13.5" x14ac:dyDescent="0.25">
      <c r="A2426" s="3">
        <f>TITRES_STAT!B2429</f>
        <v>45840</v>
      </c>
      <c r="B2426" s="5">
        <f>TITRES_STAT!D2429</f>
        <v>0.51</v>
      </c>
      <c r="C2426" s="2">
        <f t="shared" si="333"/>
        <v>2.0000000000000018E-2</v>
      </c>
      <c r="D2426" s="2">
        <f t="shared" si="334"/>
        <v>2.0000000000000018E-2</v>
      </c>
      <c r="E2426" s="2">
        <f t="shared" si="335"/>
        <v>0</v>
      </c>
      <c r="F2426" s="2">
        <f t="shared" si="340"/>
        <v>6.7133291100771519E-3</v>
      </c>
      <c r="G2426" s="2">
        <f t="shared" si="340"/>
        <v>5.3179052005225278E-3</v>
      </c>
      <c r="H2426" s="2">
        <f t="shared" si="337"/>
        <v>1.2624010502138159</v>
      </c>
      <c r="I2426" s="2">
        <f t="shared" si="338"/>
        <v>55.799171861881355</v>
      </c>
    </row>
    <row r="2427" spans="1:9" ht="13.5" x14ac:dyDescent="0.25">
      <c r="A2427" s="3">
        <f>TITRES_STAT!B2430</f>
        <v>45841</v>
      </c>
      <c r="B2427" s="5">
        <f>TITRES_STAT!D2430</f>
        <v>0.53</v>
      </c>
      <c r="C2427" s="2">
        <f t="shared" si="333"/>
        <v>2.0000000000000018E-2</v>
      </c>
      <c r="D2427" s="2">
        <f t="shared" si="334"/>
        <v>2.0000000000000018E-2</v>
      </c>
      <c r="E2427" s="2">
        <f t="shared" si="335"/>
        <v>0</v>
      </c>
      <c r="F2427" s="2">
        <f t="shared" si="340"/>
        <v>7.6623770307859282E-3</v>
      </c>
      <c r="G2427" s="2">
        <f t="shared" si="340"/>
        <v>4.9380548290566331E-3</v>
      </c>
      <c r="H2427" s="2">
        <f t="shared" si="337"/>
        <v>1.5516994638655623</v>
      </c>
      <c r="I2427" s="2">
        <f t="shared" si="338"/>
        <v>60.81043186468743</v>
      </c>
    </row>
    <row r="2428" spans="1:9" ht="13.5" x14ac:dyDescent="0.25">
      <c r="A2428" s="3">
        <f>TITRES_STAT!B2431</f>
        <v>45842</v>
      </c>
      <c r="B2428" s="5">
        <f>TITRES_STAT!D2431</f>
        <v>0.53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7.1150643857297909E-3</v>
      </c>
      <c r="G2428" s="2">
        <f t="shared" si="340"/>
        <v>4.5853366269811586E-3</v>
      </c>
      <c r="H2428" s="2">
        <f t="shared" si="337"/>
        <v>1.5516994638655626</v>
      </c>
      <c r="I2428" s="2">
        <f t="shared" si="338"/>
        <v>60.810431864687438</v>
      </c>
    </row>
    <row r="2429" spans="1:9" ht="13.5" x14ac:dyDescent="0.25">
      <c r="A2429" s="3">
        <f>TITRES_STAT!B2432</f>
        <v>45845</v>
      </c>
      <c r="B2429" s="5">
        <f>TITRES_STAT!D2432</f>
        <v>0.54</v>
      </c>
      <c r="C2429" s="2">
        <f t="shared" si="333"/>
        <v>1.0000000000000009E-2</v>
      </c>
      <c r="D2429" s="2">
        <f t="shared" si="334"/>
        <v>1.0000000000000009E-2</v>
      </c>
      <c r="E2429" s="2">
        <f t="shared" si="335"/>
        <v>0</v>
      </c>
      <c r="F2429" s="2">
        <f t="shared" ref="F2429:G2444" si="341">((F2428*13)+D2429)/14</f>
        <v>7.3211312153205208E-3</v>
      </c>
      <c r="G2429" s="2">
        <f t="shared" si="341"/>
        <v>4.2578125821967896E-3</v>
      </c>
      <c r="H2429" s="2">
        <f t="shared" si="337"/>
        <v>1.7194583072849188</v>
      </c>
      <c r="I2429" s="2">
        <f t="shared" si="338"/>
        <v>63.227970904308862</v>
      </c>
    </row>
    <row r="2430" spans="1:9" ht="13.5" x14ac:dyDescent="0.25">
      <c r="A2430" s="3">
        <f>TITRES_STAT!B2433</f>
        <v>45846</v>
      </c>
      <c r="B2430" s="5">
        <f>TITRES_STAT!D2433</f>
        <v>0.56000000000000005</v>
      </c>
      <c r="C2430" s="2">
        <f t="shared" si="333"/>
        <v>2.0000000000000018E-2</v>
      </c>
      <c r="D2430" s="2">
        <f t="shared" si="334"/>
        <v>2.0000000000000018E-2</v>
      </c>
      <c r="E2430" s="2">
        <f t="shared" si="335"/>
        <v>0</v>
      </c>
      <c r="F2430" s="2">
        <f t="shared" si="341"/>
        <v>8.226764699940485E-3</v>
      </c>
      <c r="G2430" s="2">
        <f t="shared" si="341"/>
        <v>3.953683112039876E-3</v>
      </c>
      <c r="H2430" s="2">
        <f t="shared" si="337"/>
        <v>2.0807850469573776</v>
      </c>
      <c r="I2430" s="2">
        <f t="shared" si="338"/>
        <v>67.540740922914665</v>
      </c>
    </row>
    <row r="2431" spans="1:9" ht="13.5" x14ac:dyDescent="0.25">
      <c r="A2431" s="3">
        <f>TITRES_STAT!B2434</f>
        <v>45847</v>
      </c>
      <c r="B2431" s="5">
        <f>TITRES_STAT!D2434</f>
        <v>0.57999999999999996</v>
      </c>
      <c r="C2431" s="2">
        <f t="shared" si="333"/>
        <v>1.9999999999999907E-2</v>
      </c>
      <c r="D2431" s="2">
        <f t="shared" si="334"/>
        <v>1.9999999999999907E-2</v>
      </c>
      <c r="E2431" s="2">
        <f t="shared" si="335"/>
        <v>0</v>
      </c>
      <c r="F2431" s="2">
        <f t="shared" si="341"/>
        <v>9.0677100785161585E-3</v>
      </c>
      <c r="G2431" s="2">
        <f t="shared" si="341"/>
        <v>3.6712771754655988E-3</v>
      </c>
      <c r="H2431" s="2">
        <f t="shared" si="337"/>
        <v>2.469906151220024</v>
      </c>
      <c r="I2431" s="2">
        <f t="shared" si="338"/>
        <v>71.180776758230223</v>
      </c>
    </row>
    <row r="2432" spans="1:9" ht="13.5" x14ac:dyDescent="0.25">
      <c r="A2432" s="3">
        <f>TITRES_STAT!B2435</f>
        <v>45848</v>
      </c>
      <c r="B2432" s="5">
        <f>TITRES_STAT!D2435</f>
        <v>0.57999999999999996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8.4200165014792893E-3</v>
      </c>
      <c r="G2432" s="2">
        <f t="shared" si="341"/>
        <v>3.4090430915037703E-3</v>
      </c>
      <c r="H2432" s="2">
        <f t="shared" si="337"/>
        <v>2.469906151220024</v>
      </c>
      <c r="I2432" s="2">
        <f t="shared" si="338"/>
        <v>71.180776758230223</v>
      </c>
    </row>
    <row r="2433" spans="1:9" ht="13.5" x14ac:dyDescent="0.25">
      <c r="A2433" s="3">
        <f>TITRES_STAT!B2436</f>
        <v>45849</v>
      </c>
      <c r="B2433" s="5">
        <f>TITRES_STAT!D2436</f>
        <v>0.56000000000000005</v>
      </c>
      <c r="C2433" s="2">
        <f t="shared" si="333"/>
        <v>-1.9999999999999907E-2</v>
      </c>
      <c r="D2433" s="2">
        <f t="shared" si="334"/>
        <v>0</v>
      </c>
      <c r="E2433" s="2">
        <f t="shared" si="335"/>
        <v>1.9999999999999907E-2</v>
      </c>
      <c r="F2433" s="2">
        <f t="shared" si="341"/>
        <v>7.8185867513736254E-3</v>
      </c>
      <c r="G2433" s="2">
        <f t="shared" si="341"/>
        <v>4.5941114421106377E-3</v>
      </c>
      <c r="H2433" s="2">
        <f t="shared" si="337"/>
        <v>1.7018713737996725</v>
      </c>
      <c r="I2433" s="2">
        <f t="shared" si="338"/>
        <v>62.988615605572349</v>
      </c>
    </row>
    <row r="2434" spans="1:9" ht="13.5" x14ac:dyDescent="0.25">
      <c r="A2434" s="3">
        <f>TITRES_STAT!B2437</f>
        <v>45852</v>
      </c>
      <c r="B2434" s="5">
        <f>TITRES_STAT!D2437</f>
        <v>0.56000000000000005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7.2601162691326515E-3</v>
      </c>
      <c r="G2434" s="2">
        <f t="shared" si="341"/>
        <v>4.2659606248170211E-3</v>
      </c>
      <c r="H2434" s="2">
        <f t="shared" si="337"/>
        <v>1.7018713737996722</v>
      </c>
      <c r="I2434" s="2">
        <f t="shared" si="338"/>
        <v>62.988615605572342</v>
      </c>
    </row>
    <row r="2435" spans="1:9" ht="13.5" x14ac:dyDescent="0.25">
      <c r="A2435" s="3">
        <f>TITRES_STAT!B2438</f>
        <v>45853</v>
      </c>
      <c r="B2435" s="5">
        <f>TITRES_STAT!D2438</f>
        <v>0.55000000000000004</v>
      </c>
      <c r="C2435" s="2">
        <f t="shared" ref="C2435:C2498" si="342">B2435-B2434</f>
        <v>-1.0000000000000009E-2</v>
      </c>
      <c r="D2435" s="2">
        <f t="shared" ref="D2435:D2498" si="343">IF(C2435&gt;0,C2435,0)</f>
        <v>0</v>
      </c>
      <c r="E2435" s="2">
        <f t="shared" ref="E2435:E2498" si="344">IF(C2435&lt;0,-C2435,0)</f>
        <v>1.0000000000000009E-2</v>
      </c>
      <c r="F2435" s="2">
        <f t="shared" si="341"/>
        <v>6.7415365356231763E-3</v>
      </c>
      <c r="G2435" s="2">
        <f t="shared" si="341"/>
        <v>4.67553486590152E-3</v>
      </c>
      <c r="H2435" s="2">
        <f t="shared" si="337"/>
        <v>1.4418749360183194</v>
      </c>
      <c r="I2435" s="2">
        <f t="shared" si="338"/>
        <v>59.047861737317987</v>
      </c>
    </row>
    <row r="2436" spans="1:9" ht="13.5" x14ac:dyDescent="0.25">
      <c r="A2436" s="3">
        <f>TITRES_STAT!B2439</f>
        <v>45854</v>
      </c>
      <c r="B2436" s="5">
        <f>TITRES_STAT!D2439</f>
        <v>0.53</v>
      </c>
      <c r="C2436" s="2">
        <f t="shared" si="342"/>
        <v>-2.0000000000000018E-2</v>
      </c>
      <c r="D2436" s="2">
        <f t="shared" si="343"/>
        <v>0</v>
      </c>
      <c r="E2436" s="2">
        <f t="shared" si="344"/>
        <v>2.0000000000000018E-2</v>
      </c>
      <c r="F2436" s="2">
        <f t="shared" si="341"/>
        <v>6.2599982116500917E-3</v>
      </c>
      <c r="G2436" s="2">
        <f t="shared" si="341"/>
        <v>5.7701395183371263E-3</v>
      </c>
      <c r="H2436" s="2">
        <f t="shared" si="337"/>
        <v>1.0848954677363045</v>
      </c>
      <c r="I2436" s="2">
        <f t="shared" si="338"/>
        <v>52.035964609498635</v>
      </c>
    </row>
    <row r="2437" spans="1:9" ht="13.5" x14ac:dyDescent="0.25">
      <c r="A2437" s="3">
        <f>TITRES_STAT!B2440</f>
        <v>45855</v>
      </c>
      <c r="B2437" s="5">
        <f>TITRES_STAT!D2440</f>
        <v>0.52</v>
      </c>
      <c r="C2437" s="2">
        <f t="shared" si="342"/>
        <v>-1.0000000000000009E-2</v>
      </c>
      <c r="D2437" s="2">
        <f t="shared" si="343"/>
        <v>0</v>
      </c>
      <c r="E2437" s="2">
        <f t="shared" si="344"/>
        <v>1.0000000000000009E-2</v>
      </c>
      <c r="F2437" s="2">
        <f t="shared" si="341"/>
        <v>5.8128554822465131E-3</v>
      </c>
      <c r="G2437" s="2">
        <f t="shared" si="341"/>
        <v>6.0722724098844754E-3</v>
      </c>
      <c r="H2437" s="2">
        <f t="shared" si="337"/>
        <v>0.95727844369832915</v>
      </c>
      <c r="I2437" s="2">
        <f t="shared" si="338"/>
        <v>48.90864898555396</v>
      </c>
    </row>
    <row r="2438" spans="1:9" ht="13.5" x14ac:dyDescent="0.25">
      <c r="A2438" s="3">
        <f>TITRES_STAT!B2441</f>
        <v>45856</v>
      </c>
      <c r="B2438" s="5">
        <f>TITRES_STAT!D2441</f>
        <v>0.53</v>
      </c>
      <c r="C2438" s="2">
        <f t="shared" si="342"/>
        <v>1.0000000000000009E-2</v>
      </c>
      <c r="D2438" s="2">
        <f t="shared" si="343"/>
        <v>1.0000000000000009E-2</v>
      </c>
      <c r="E2438" s="2">
        <f t="shared" si="344"/>
        <v>0</v>
      </c>
      <c r="F2438" s="2">
        <f t="shared" si="341"/>
        <v>6.1119372335146204E-3</v>
      </c>
      <c r="G2438" s="2">
        <f t="shared" si="341"/>
        <v>5.6385386663212978E-3</v>
      </c>
      <c r="H2438" s="2">
        <f t="shared" si="337"/>
        <v>1.0839576697453381</v>
      </c>
      <c r="I2438" s="2">
        <f t="shared" si="338"/>
        <v>52.01438040139265</v>
      </c>
    </row>
    <row r="2439" spans="1:9" ht="13.5" x14ac:dyDescent="0.25">
      <c r="A2439" s="3">
        <f>TITRES_STAT!B2442</f>
        <v>45859</v>
      </c>
      <c r="B2439" s="5">
        <f>TITRES_STAT!D2442</f>
        <v>0.53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5.6753702882635761E-3</v>
      </c>
      <c r="G2439" s="2">
        <f t="shared" si="341"/>
        <v>5.2357859044412048E-3</v>
      </c>
      <c r="H2439" s="2">
        <f t="shared" si="337"/>
        <v>1.0839576697453381</v>
      </c>
      <c r="I2439" s="2">
        <f t="shared" si="338"/>
        <v>52.01438040139265</v>
      </c>
    </row>
    <row r="2440" spans="1:9" ht="13.5" x14ac:dyDescent="0.25">
      <c r="A2440" s="3">
        <f>TITRES_STAT!B2443</f>
        <v>45860</v>
      </c>
      <c r="B2440" s="5">
        <f>TITRES_STAT!D2443</f>
        <v>0.53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5.2699866962447493E-3</v>
      </c>
      <c r="G2440" s="2">
        <f t="shared" si="341"/>
        <v>4.8618011969811187E-3</v>
      </c>
      <c r="H2440" s="2">
        <f t="shared" si="337"/>
        <v>1.0839576697453381</v>
      </c>
      <c r="I2440" s="2">
        <f t="shared" si="338"/>
        <v>52.01438040139265</v>
      </c>
    </row>
    <row r="2441" spans="1:9" ht="13.5" x14ac:dyDescent="0.25">
      <c r="A2441" s="3">
        <f>TITRES_STAT!B2444</f>
        <v>45861</v>
      </c>
      <c r="B2441" s="5">
        <f>TITRES_STAT!D2444</f>
        <v>0.53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4.8935590750844096E-3</v>
      </c>
      <c r="G2441" s="2">
        <f t="shared" si="341"/>
        <v>4.5145296829110382E-3</v>
      </c>
      <c r="H2441" s="2">
        <f t="shared" si="337"/>
        <v>1.0839576697453381</v>
      </c>
      <c r="I2441" s="2">
        <f t="shared" si="338"/>
        <v>52.01438040139265</v>
      </c>
    </row>
    <row r="2442" spans="1:9" ht="13.5" x14ac:dyDescent="0.25">
      <c r="A2442" s="3">
        <f>TITRES_STAT!B2445</f>
        <v>45862</v>
      </c>
      <c r="B2442" s="5">
        <f>TITRES_STAT!D2445</f>
        <v>0.51</v>
      </c>
      <c r="C2442" s="2">
        <f t="shared" si="342"/>
        <v>-2.0000000000000018E-2</v>
      </c>
      <c r="D2442" s="2">
        <f t="shared" si="343"/>
        <v>0</v>
      </c>
      <c r="E2442" s="2">
        <f t="shared" si="344"/>
        <v>2.0000000000000018E-2</v>
      </c>
      <c r="F2442" s="2">
        <f t="shared" si="341"/>
        <v>4.5440191411498087E-3</v>
      </c>
      <c r="G2442" s="2">
        <f t="shared" si="341"/>
        <v>5.6206347055602502E-3</v>
      </c>
      <c r="H2442" s="2">
        <f t="shared" si="337"/>
        <v>0.80845302696056864</v>
      </c>
      <c r="I2442" s="2">
        <f t="shared" si="338"/>
        <v>44.704120865075474</v>
      </c>
    </row>
    <row r="2443" spans="1:9" ht="13.5" x14ac:dyDescent="0.25">
      <c r="A2443" s="3">
        <f>TITRES_STAT!B2446</f>
        <v>45866</v>
      </c>
      <c r="B2443" s="5">
        <f>TITRES_STAT!D2446</f>
        <v>0.53</v>
      </c>
      <c r="C2443" s="2">
        <f t="shared" si="342"/>
        <v>2.0000000000000018E-2</v>
      </c>
      <c r="D2443" s="2">
        <f t="shared" si="343"/>
        <v>2.0000000000000018E-2</v>
      </c>
      <c r="E2443" s="2">
        <f t="shared" si="344"/>
        <v>0</v>
      </c>
      <c r="F2443" s="2">
        <f t="shared" si="341"/>
        <v>5.6480177739248244E-3</v>
      </c>
      <c r="G2443" s="2">
        <f t="shared" si="341"/>
        <v>5.2191607980202328E-3</v>
      </c>
      <c r="H2443" s="2">
        <f t="shared" si="337"/>
        <v>1.0821697189454804</v>
      </c>
      <c r="I2443" s="2">
        <f t="shared" si="338"/>
        <v>51.973175341996026</v>
      </c>
    </row>
    <row r="2444" spans="1:9" ht="13.5" x14ac:dyDescent="0.25">
      <c r="A2444" s="3">
        <f>TITRES_STAT!B2447</f>
        <v>45867</v>
      </c>
      <c r="B2444" s="5">
        <f>TITRES_STAT!D2447</f>
        <v>0.54</v>
      </c>
      <c r="C2444" s="2">
        <f t="shared" si="342"/>
        <v>1.0000000000000009E-2</v>
      </c>
      <c r="D2444" s="2">
        <f t="shared" si="343"/>
        <v>1.0000000000000009E-2</v>
      </c>
      <c r="E2444" s="2">
        <f t="shared" si="344"/>
        <v>0</v>
      </c>
      <c r="F2444" s="2">
        <f t="shared" si="341"/>
        <v>5.9588736472159093E-3</v>
      </c>
      <c r="G2444" s="2">
        <f t="shared" si="341"/>
        <v>4.8463635981616446E-3</v>
      </c>
      <c r="H2444" s="2">
        <f t="shared" si="337"/>
        <v>1.2295556300142791</v>
      </c>
      <c r="I2444" s="2">
        <f t="shared" si="338"/>
        <v>55.148013059732648</v>
      </c>
    </row>
    <row r="2445" spans="1:9" ht="13.5" x14ac:dyDescent="0.25">
      <c r="A2445" s="3">
        <f>TITRES_STAT!B2448</f>
        <v>45868</v>
      </c>
      <c r="B2445" s="5">
        <f>TITRES_STAT!D2448</f>
        <v>0.54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5.5332398152719156E-3</v>
      </c>
      <c r="G2445" s="2">
        <f t="shared" si="345"/>
        <v>4.5001947697215277E-3</v>
      </c>
      <c r="H2445" s="2">
        <f t="shared" si="337"/>
        <v>1.2295556300142789</v>
      </c>
      <c r="I2445" s="2">
        <f t="shared" si="338"/>
        <v>55.148013059732641</v>
      </c>
    </row>
    <row r="2446" spans="1:9" ht="13.5" x14ac:dyDescent="0.25">
      <c r="A2446" s="3">
        <f>TITRES_STAT!B2449</f>
        <v>45869</v>
      </c>
      <c r="B2446" s="5">
        <f>TITRES_STAT!D2449</f>
        <v>0.54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5.1380083998953507E-3</v>
      </c>
      <c r="G2446" s="2">
        <f t="shared" si="345"/>
        <v>4.1787522861699896E-3</v>
      </c>
      <c r="H2446" s="2">
        <f t="shared" si="337"/>
        <v>1.2295556300142791</v>
      </c>
      <c r="I2446" s="2">
        <f t="shared" si="338"/>
        <v>55.148013059732648</v>
      </c>
    </row>
    <row r="2447" spans="1:9" ht="13.5" x14ac:dyDescent="0.25">
      <c r="A2447" s="3">
        <f>TITRES_STAT!B2450</f>
        <v>45870</v>
      </c>
      <c r="B2447" s="5">
        <f>TITRES_STAT!D2450</f>
        <v>0.54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4.7710077999028253E-3</v>
      </c>
      <c r="G2447" s="2">
        <f t="shared" si="345"/>
        <v>3.8802699800149906E-3</v>
      </c>
      <c r="H2447" s="2">
        <f t="shared" si="337"/>
        <v>1.2295556300142789</v>
      </c>
      <c r="I2447" s="2">
        <f t="shared" si="338"/>
        <v>55.148013059732641</v>
      </c>
    </row>
    <row r="2448" spans="1:9" ht="13.5" x14ac:dyDescent="0.25">
      <c r="A2448" s="3">
        <f>TITRES_STAT!B2451</f>
        <v>45873</v>
      </c>
      <c r="B2448" s="5">
        <f>TITRES_STAT!D2451</f>
        <v>0.54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4.4302215284811952E-3</v>
      </c>
      <c r="G2448" s="2">
        <f t="shared" si="345"/>
        <v>3.6031078385853482E-3</v>
      </c>
      <c r="H2448" s="2">
        <f t="shared" si="337"/>
        <v>1.2295556300142791</v>
      </c>
      <c r="I2448" s="2">
        <f t="shared" si="338"/>
        <v>55.148013059732648</v>
      </c>
    </row>
    <row r="2449" spans="1:9" ht="13.5" x14ac:dyDescent="0.25">
      <c r="A2449" s="3">
        <f>TITRES_STAT!B2452</f>
        <v>45874</v>
      </c>
      <c r="B2449" s="5">
        <f>TITRES_STAT!D2452</f>
        <v>0.54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4.1137771335896817E-3</v>
      </c>
      <c r="G2449" s="2">
        <f t="shared" si="345"/>
        <v>3.3457429929721091E-3</v>
      </c>
      <c r="H2449" s="2">
        <f t="shared" ref="H2449:H2508" si="346">F2449/G2449</f>
        <v>1.2295556300142791</v>
      </c>
      <c r="I2449" s="2">
        <f t="shared" ref="I2449:I2508" si="347">IF(G2449=0,100,100-(100/(1+H2449)))</f>
        <v>55.148013059732648</v>
      </c>
    </row>
    <row r="2450" spans="1:9" ht="13.5" x14ac:dyDescent="0.25">
      <c r="A2450" s="3">
        <f>TITRES_STAT!B2453</f>
        <v>45875</v>
      </c>
      <c r="B2450" s="5">
        <f>TITRES_STAT!D2453</f>
        <v>0.54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3.819935909761847E-3</v>
      </c>
      <c r="G2450" s="2">
        <f t="shared" si="345"/>
        <v>3.1067613506169586E-3</v>
      </c>
      <c r="H2450" s="2">
        <f t="shared" si="346"/>
        <v>1.2295556300142791</v>
      </c>
      <c r="I2450" s="2">
        <f t="shared" si="347"/>
        <v>55.148013059732648</v>
      </c>
    </row>
    <row r="2451" spans="1:9" ht="13.5" x14ac:dyDescent="0.25">
      <c r="A2451" s="3">
        <f>TITRES_STAT!B2454</f>
        <v>45876</v>
      </c>
      <c r="B2451" s="5">
        <f>TITRES_STAT!D2454</f>
        <v>0.54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3.5470833447788577E-3</v>
      </c>
      <c r="G2451" s="2">
        <f t="shared" si="345"/>
        <v>2.8848498255728901E-3</v>
      </c>
      <c r="H2451" s="2">
        <f t="shared" si="346"/>
        <v>1.2295556300142789</v>
      </c>
      <c r="I2451" s="2">
        <f t="shared" si="347"/>
        <v>55.148013059732641</v>
      </c>
    </row>
    <row r="2452" spans="1:9" ht="13.5" x14ac:dyDescent="0.25">
      <c r="A2452" s="3">
        <f>TITRES_STAT!B2455</f>
        <v>45877</v>
      </c>
      <c r="B2452" s="5">
        <f>TITRES_STAT!D2455</f>
        <v>0.54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3.2937202487232252E-3</v>
      </c>
      <c r="G2452" s="2">
        <f t="shared" si="345"/>
        <v>2.678789123746255E-3</v>
      </c>
      <c r="H2452" s="2">
        <f t="shared" si="346"/>
        <v>1.2295556300142791</v>
      </c>
      <c r="I2452" s="2">
        <f t="shared" si="347"/>
        <v>55.148013059732648</v>
      </c>
    </row>
    <row r="2453" spans="1:9" ht="13.5" x14ac:dyDescent="0.25">
      <c r="A2453" s="3">
        <f>TITRES_STAT!B2456</f>
        <v>45880</v>
      </c>
      <c r="B2453" s="5">
        <f>TITRES_STAT!D2456</f>
        <v>0.55000000000000004</v>
      </c>
      <c r="C2453" s="2">
        <f t="shared" si="342"/>
        <v>1.0000000000000009E-2</v>
      </c>
      <c r="D2453" s="2">
        <f t="shared" si="343"/>
        <v>1.0000000000000009E-2</v>
      </c>
      <c r="E2453" s="2">
        <f t="shared" si="344"/>
        <v>0</v>
      </c>
      <c r="F2453" s="2">
        <f t="shared" si="345"/>
        <v>3.7727402309572812E-3</v>
      </c>
      <c r="G2453" s="2">
        <f t="shared" si="345"/>
        <v>2.4874470434786654E-3</v>
      </c>
      <c r="H2453" s="2">
        <f t="shared" si="346"/>
        <v>1.5167117791907434</v>
      </c>
      <c r="I2453" s="2">
        <f t="shared" si="347"/>
        <v>60.265612921255801</v>
      </c>
    </row>
    <row r="2454" spans="1:9" ht="13.5" x14ac:dyDescent="0.25">
      <c r="A2454" s="3">
        <f>TITRES_STAT!B2457</f>
        <v>45881</v>
      </c>
      <c r="B2454" s="5">
        <f>TITRES_STAT!D2457</f>
        <v>0.55000000000000004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3.5032587858889038E-3</v>
      </c>
      <c r="G2454" s="2">
        <f t="shared" si="345"/>
        <v>2.309772254658761E-3</v>
      </c>
      <c r="H2454" s="2">
        <f t="shared" si="346"/>
        <v>1.5167117791907432</v>
      </c>
      <c r="I2454" s="2">
        <f t="shared" si="347"/>
        <v>60.265612921255794</v>
      </c>
    </row>
    <row r="2455" spans="1:9" ht="13.5" x14ac:dyDescent="0.25">
      <c r="A2455" s="3">
        <f>TITRES_STAT!B2458</f>
        <v>45883</v>
      </c>
      <c r="B2455" s="5">
        <f>TITRES_STAT!D2458</f>
        <v>0.54</v>
      </c>
      <c r="C2455" s="2">
        <f t="shared" si="342"/>
        <v>-1.0000000000000009E-2</v>
      </c>
      <c r="D2455" s="2">
        <f t="shared" si="343"/>
        <v>0</v>
      </c>
      <c r="E2455" s="2">
        <f t="shared" si="344"/>
        <v>1.0000000000000009E-2</v>
      </c>
      <c r="F2455" s="2">
        <f t="shared" si="345"/>
        <v>3.2530260154682677E-3</v>
      </c>
      <c r="G2455" s="2">
        <f t="shared" si="345"/>
        <v>2.8590742364688502E-3</v>
      </c>
      <c r="H2455" s="2">
        <f t="shared" si="346"/>
        <v>1.1377899789989274</v>
      </c>
      <c r="I2455" s="2">
        <f t="shared" si="347"/>
        <v>53.222720200593578</v>
      </c>
    </row>
    <row r="2456" spans="1:9" ht="13.5" x14ac:dyDescent="0.25">
      <c r="A2456" s="3">
        <f>TITRES_STAT!B2459</f>
        <v>45884</v>
      </c>
      <c r="B2456" s="5">
        <f>TITRES_STAT!D2459</f>
        <v>0.54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3.0206670143633914E-3</v>
      </c>
      <c r="G2456" s="2">
        <f t="shared" si="345"/>
        <v>2.6548546481496467E-3</v>
      </c>
      <c r="H2456" s="2">
        <f t="shared" si="346"/>
        <v>1.1377899789989274</v>
      </c>
      <c r="I2456" s="2">
        <f t="shared" si="347"/>
        <v>53.222720200593578</v>
      </c>
    </row>
    <row r="2457" spans="1:9" ht="13.5" x14ac:dyDescent="0.25">
      <c r="A2457" s="3">
        <f>TITRES_STAT!B2460</f>
        <v>45887</v>
      </c>
      <c r="B2457" s="5">
        <f>TITRES_STAT!D2460</f>
        <v>0.54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2.8049050847660062E-3</v>
      </c>
      <c r="G2457" s="2">
        <f t="shared" si="345"/>
        <v>2.4652221732818147E-3</v>
      </c>
      <c r="H2457" s="2">
        <f t="shared" si="346"/>
        <v>1.1377899789989274</v>
      </c>
      <c r="I2457" s="2">
        <f t="shared" si="347"/>
        <v>53.222720200593578</v>
      </c>
    </row>
    <row r="2458" spans="1:9" ht="13.5" x14ac:dyDescent="0.25">
      <c r="A2458" s="3">
        <f>TITRES_STAT!B2461</f>
        <v>45888</v>
      </c>
      <c r="B2458" s="5">
        <f>TITRES_STAT!D2461</f>
        <v>0.55000000000000004</v>
      </c>
      <c r="C2458" s="2">
        <f t="shared" si="342"/>
        <v>1.0000000000000009E-2</v>
      </c>
      <c r="D2458" s="2">
        <f t="shared" si="343"/>
        <v>1.0000000000000009E-2</v>
      </c>
      <c r="E2458" s="2">
        <f t="shared" si="344"/>
        <v>0</v>
      </c>
      <c r="F2458" s="2">
        <f t="shared" si="345"/>
        <v>3.3188404358541492E-3</v>
      </c>
      <c r="G2458" s="2">
        <f t="shared" si="345"/>
        <v>2.2891348751902562E-3</v>
      </c>
      <c r="H2458" s="2">
        <f t="shared" si="346"/>
        <v>1.4498230190906998</v>
      </c>
      <c r="I2458" s="2">
        <f t="shared" si="347"/>
        <v>59.180724803085177</v>
      </c>
    </row>
    <row r="2459" spans="1:9" ht="13.5" x14ac:dyDescent="0.25">
      <c r="A2459" s="3">
        <f>TITRES_STAT!B2462</f>
        <v>45889</v>
      </c>
      <c r="B2459" s="5">
        <f>TITRES_STAT!D2462</f>
        <v>0.54</v>
      </c>
      <c r="C2459" s="2">
        <f t="shared" si="342"/>
        <v>-1.0000000000000009E-2</v>
      </c>
      <c r="D2459" s="2">
        <f t="shared" si="343"/>
        <v>0</v>
      </c>
      <c r="E2459" s="2">
        <f t="shared" si="344"/>
        <v>1.0000000000000009E-2</v>
      </c>
      <c r="F2459" s="2">
        <f t="shared" si="345"/>
        <v>3.0817804047217098E-3</v>
      </c>
      <c r="G2459" s="2">
        <f t="shared" si="345"/>
        <v>2.8399109555338098E-3</v>
      </c>
      <c r="H2459" s="2">
        <f t="shared" si="346"/>
        <v>1.0851679693395304</v>
      </c>
      <c r="I2459" s="2">
        <f t="shared" si="347"/>
        <v>52.042232822291702</v>
      </c>
    </row>
    <row r="2460" spans="1:9" ht="13.5" x14ac:dyDescent="0.25">
      <c r="A2460" s="3">
        <f>TITRES_STAT!B2463</f>
        <v>45890</v>
      </c>
      <c r="B2460" s="5">
        <f>TITRES_STAT!D2463</f>
        <v>0.56000000000000005</v>
      </c>
      <c r="C2460" s="2">
        <f t="shared" si="342"/>
        <v>2.0000000000000018E-2</v>
      </c>
      <c r="D2460" s="2">
        <f t="shared" si="343"/>
        <v>2.0000000000000018E-2</v>
      </c>
      <c r="E2460" s="2">
        <f t="shared" si="344"/>
        <v>0</v>
      </c>
      <c r="F2460" s="2">
        <f t="shared" si="345"/>
        <v>4.290224661527303E-3</v>
      </c>
      <c r="G2460" s="2">
        <f t="shared" si="345"/>
        <v>2.6370601729956804E-3</v>
      </c>
      <c r="H2460" s="2">
        <f t="shared" si="346"/>
        <v>1.6268967638511034</v>
      </c>
      <c r="I2460" s="2">
        <f t="shared" si="347"/>
        <v>61.932268760574658</v>
      </c>
    </row>
    <row r="2461" spans="1:9" ht="13.5" x14ac:dyDescent="0.25">
      <c r="A2461" s="3">
        <f>TITRES_STAT!B2464</f>
        <v>45891</v>
      </c>
      <c r="B2461" s="5">
        <f>TITRES_STAT!D2464</f>
        <v>0.56999999999999995</v>
      </c>
      <c r="C2461" s="2">
        <f t="shared" si="342"/>
        <v>9.9999999999998979E-3</v>
      </c>
      <c r="D2461" s="2">
        <f t="shared" si="343"/>
        <v>9.9999999999998979E-3</v>
      </c>
      <c r="E2461" s="2">
        <f t="shared" si="344"/>
        <v>0</v>
      </c>
      <c r="F2461" s="2">
        <f t="shared" ref="F2461:G2476" si="348">((F2460*13)+D2461)/14</f>
        <v>4.698065757132489E-3</v>
      </c>
      <c r="G2461" s="2">
        <f t="shared" si="348"/>
        <v>2.4486987320674176E-3</v>
      </c>
      <c r="H2461" s="2">
        <f t="shared" si="346"/>
        <v>1.9185968839727165</v>
      </c>
      <c r="I2461" s="2">
        <f t="shared" si="347"/>
        <v>65.736960609687671</v>
      </c>
    </row>
    <row r="2462" spans="1:9" ht="13.5" x14ac:dyDescent="0.25">
      <c r="A2462" s="3">
        <f>TITRES_STAT!B2465</f>
        <v>45894</v>
      </c>
      <c r="B2462" s="5">
        <f>TITRES_STAT!D2465</f>
        <v>0.57999999999999996</v>
      </c>
      <c r="C2462" s="2">
        <f t="shared" si="342"/>
        <v>1.0000000000000009E-2</v>
      </c>
      <c r="D2462" s="2">
        <f t="shared" si="343"/>
        <v>1.0000000000000009E-2</v>
      </c>
      <c r="E2462" s="2">
        <f t="shared" si="344"/>
        <v>0</v>
      </c>
      <c r="F2462" s="2">
        <f t="shared" si="348"/>
        <v>5.0767753459087395E-3</v>
      </c>
      <c r="G2462" s="2">
        <f t="shared" si="348"/>
        <v>2.2737916797768878E-3</v>
      </c>
      <c r="H2462" s="2">
        <f t="shared" si="346"/>
        <v>2.2327354748729178</v>
      </c>
      <c r="I2462" s="2">
        <f t="shared" si="347"/>
        <v>69.066445189447151</v>
      </c>
    </row>
    <row r="2463" spans="1:9" ht="13.5" x14ac:dyDescent="0.25">
      <c r="A2463" s="3">
        <f>TITRES_STAT!B2466</f>
        <v>45895</v>
      </c>
      <c r="B2463" s="5">
        <f>TITRES_STAT!D2466</f>
        <v>0.56999999999999995</v>
      </c>
      <c r="C2463" s="2">
        <f t="shared" si="342"/>
        <v>-1.0000000000000009E-2</v>
      </c>
      <c r="D2463" s="2">
        <f t="shared" si="343"/>
        <v>0</v>
      </c>
      <c r="E2463" s="2">
        <f t="shared" si="344"/>
        <v>1.0000000000000009E-2</v>
      </c>
      <c r="F2463" s="2">
        <f t="shared" si="348"/>
        <v>4.7141485354866867E-3</v>
      </c>
      <c r="G2463" s="2">
        <f t="shared" si="348"/>
        <v>2.8256637026499681E-3</v>
      </c>
      <c r="H2463" s="2">
        <f t="shared" si="346"/>
        <v>1.6683331887887638</v>
      </c>
      <c r="I2463" s="2">
        <f t="shared" si="347"/>
        <v>62.523420830592379</v>
      </c>
    </row>
    <row r="2464" spans="1:9" ht="13.5" x14ac:dyDescent="0.25">
      <c r="A2464" s="3">
        <f>TITRES_STAT!B2467</f>
        <v>45896</v>
      </c>
      <c r="B2464" s="5">
        <f>TITRES_STAT!D2467</f>
        <v>0.56000000000000005</v>
      </c>
      <c r="C2464" s="2">
        <f t="shared" si="342"/>
        <v>-9.9999999999998979E-3</v>
      </c>
      <c r="D2464" s="2">
        <f t="shared" si="343"/>
        <v>0</v>
      </c>
      <c r="E2464" s="2">
        <f t="shared" si="344"/>
        <v>9.9999999999998979E-3</v>
      </c>
      <c r="F2464" s="2">
        <f t="shared" si="348"/>
        <v>4.3774236400947802E-3</v>
      </c>
      <c r="G2464" s="2">
        <f t="shared" si="348"/>
        <v>3.3381162953178205E-3</v>
      </c>
      <c r="H2464" s="2">
        <f t="shared" si="346"/>
        <v>1.3113454573870704</v>
      </c>
      <c r="I2464" s="2">
        <f t="shared" si="347"/>
        <v>56.7351562786084</v>
      </c>
    </row>
    <row r="2465" spans="1:9" ht="13.5" x14ac:dyDescent="0.25">
      <c r="A2465" s="3">
        <f>TITRES_STAT!B2468</f>
        <v>45897</v>
      </c>
      <c r="B2465" s="5">
        <f>TITRES_STAT!D2468</f>
        <v>0.56000000000000005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4.0647505229451531E-3</v>
      </c>
      <c r="G2465" s="2">
        <f t="shared" si="348"/>
        <v>3.0996794170808331E-3</v>
      </c>
      <c r="H2465" s="2">
        <f t="shared" si="346"/>
        <v>1.3113454573870704</v>
      </c>
      <c r="I2465" s="2">
        <f t="shared" si="347"/>
        <v>56.7351562786084</v>
      </c>
    </row>
    <row r="2466" spans="1:9" ht="13.5" x14ac:dyDescent="0.25">
      <c r="A2466" s="3">
        <f>TITRES_STAT!B2469</f>
        <v>45898</v>
      </c>
      <c r="B2466" s="5">
        <f>TITRES_STAT!D2469</f>
        <v>0.57999999999999996</v>
      </c>
      <c r="C2466" s="2">
        <f t="shared" si="342"/>
        <v>1.9999999999999907E-2</v>
      </c>
      <c r="D2466" s="2">
        <f t="shared" si="343"/>
        <v>1.9999999999999907E-2</v>
      </c>
      <c r="E2466" s="2">
        <f t="shared" si="344"/>
        <v>0</v>
      </c>
      <c r="F2466" s="2">
        <f t="shared" si="348"/>
        <v>5.2029826284490637E-3</v>
      </c>
      <c r="G2466" s="2">
        <f t="shared" si="348"/>
        <v>2.8782737444322018E-3</v>
      </c>
      <c r="H2466" s="2">
        <f t="shared" si="346"/>
        <v>1.8076747003351685</v>
      </c>
      <c r="I2466" s="2">
        <f t="shared" si="347"/>
        <v>64.38333828770746</v>
      </c>
    </row>
    <row r="2467" spans="1:9" ht="13.5" x14ac:dyDescent="0.25">
      <c r="A2467" s="3">
        <f>TITRES_STAT!B2470</f>
        <v>45901</v>
      </c>
      <c r="B2467" s="5">
        <f>TITRES_STAT!D2470</f>
        <v>0.57999999999999996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4.8313410121312728E-3</v>
      </c>
      <c r="G2467" s="2">
        <f t="shared" si="348"/>
        <v>2.6726827626870446E-3</v>
      </c>
      <c r="H2467" s="2">
        <f t="shared" si="346"/>
        <v>1.8076747003351683</v>
      </c>
      <c r="I2467" s="2">
        <f t="shared" si="347"/>
        <v>64.38333828770746</v>
      </c>
    </row>
    <row r="2468" spans="1:9" ht="13.5" x14ac:dyDescent="0.25">
      <c r="A2468" s="3">
        <f>TITRES_STAT!B2471</f>
        <v>45902</v>
      </c>
      <c r="B2468" s="5">
        <f>TITRES_STAT!D2471</f>
        <v>0.6</v>
      </c>
      <c r="C2468" s="2">
        <f t="shared" si="342"/>
        <v>2.0000000000000018E-2</v>
      </c>
      <c r="D2468" s="2">
        <f t="shared" si="343"/>
        <v>2.0000000000000018E-2</v>
      </c>
      <c r="E2468" s="2">
        <f t="shared" si="344"/>
        <v>0</v>
      </c>
      <c r="F2468" s="2">
        <f t="shared" si="348"/>
        <v>5.914816654121898E-3</v>
      </c>
      <c r="G2468" s="2">
        <f t="shared" si="348"/>
        <v>2.4817768510665417E-3</v>
      </c>
      <c r="H2468" s="2">
        <f t="shared" si="346"/>
        <v>2.3832991477779357</v>
      </c>
      <c r="I2468" s="2">
        <f t="shared" si="347"/>
        <v>70.443051107178206</v>
      </c>
    </row>
    <row r="2469" spans="1:9" ht="13.5" x14ac:dyDescent="0.25">
      <c r="A2469" s="3">
        <f>TITRES_STAT!B2472</f>
        <v>45903</v>
      </c>
      <c r="B2469" s="5">
        <f>TITRES_STAT!D2472</f>
        <v>0.6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5.492329750256048E-3</v>
      </c>
      <c r="G2469" s="2">
        <f t="shared" si="348"/>
        <v>2.3045070759903602E-3</v>
      </c>
      <c r="H2469" s="2">
        <f t="shared" si="346"/>
        <v>2.3832991477779357</v>
      </c>
      <c r="I2469" s="2">
        <f t="shared" si="347"/>
        <v>70.443051107178206</v>
      </c>
    </row>
    <row r="2470" spans="1:9" ht="13.5" x14ac:dyDescent="0.25">
      <c r="A2470" s="3">
        <f>TITRES_STAT!B2473</f>
        <v>45905</v>
      </c>
      <c r="B2470" s="5">
        <f>TITRES_STAT!D2473</f>
        <v>0.59</v>
      </c>
      <c r="C2470" s="2">
        <f t="shared" si="342"/>
        <v>-1.0000000000000009E-2</v>
      </c>
      <c r="D2470" s="2">
        <f t="shared" si="343"/>
        <v>0</v>
      </c>
      <c r="E2470" s="2">
        <f t="shared" si="344"/>
        <v>1.0000000000000009E-2</v>
      </c>
      <c r="F2470" s="2">
        <f t="shared" si="348"/>
        <v>5.1000204823806166E-3</v>
      </c>
      <c r="G2470" s="2">
        <f t="shared" si="348"/>
        <v>2.8541851419910491E-3</v>
      </c>
      <c r="H2470" s="2">
        <f t="shared" si="346"/>
        <v>1.786856923662246</v>
      </c>
      <c r="I2470" s="2">
        <f t="shared" si="347"/>
        <v>64.117282394035271</v>
      </c>
    </row>
    <row r="2471" spans="1:9" ht="13.5" x14ac:dyDescent="0.25">
      <c r="A2471" s="3">
        <f>TITRES_STAT!B2474</f>
        <v>45908</v>
      </c>
      <c r="B2471" s="5">
        <f>TITRES_STAT!D2474</f>
        <v>0.59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4.7357333050677148E-3</v>
      </c>
      <c r="G2471" s="2">
        <f t="shared" si="348"/>
        <v>2.6503147747059743E-3</v>
      </c>
      <c r="H2471" s="2">
        <f t="shared" si="346"/>
        <v>1.7868569236622456</v>
      </c>
      <c r="I2471" s="2">
        <f t="shared" si="347"/>
        <v>64.117282394035257</v>
      </c>
    </row>
    <row r="2472" spans="1:9" ht="13.5" x14ac:dyDescent="0.25">
      <c r="A2472" s="3">
        <f>TITRES_STAT!B2475</f>
        <v>45909</v>
      </c>
      <c r="B2472" s="5">
        <f>TITRES_STAT!D2475</f>
        <v>0.59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4.3974666404200209E-3</v>
      </c>
      <c r="G2472" s="2">
        <f t="shared" si="348"/>
        <v>2.4610065765126904E-3</v>
      </c>
      <c r="H2472" s="2">
        <f t="shared" si="346"/>
        <v>1.7868569236622456</v>
      </c>
      <c r="I2472" s="2">
        <f t="shared" si="347"/>
        <v>64.117282394035257</v>
      </c>
    </row>
    <row r="2473" spans="1:9" ht="13.5" x14ac:dyDescent="0.25">
      <c r="A2473" s="3">
        <f>TITRES_STAT!B2476</f>
        <v>45910</v>
      </c>
      <c r="B2473" s="5">
        <f>TITRES_STAT!D2476</f>
        <v>0.6</v>
      </c>
      <c r="C2473" s="2">
        <f t="shared" si="342"/>
        <v>1.0000000000000009E-2</v>
      </c>
      <c r="D2473" s="2">
        <f t="shared" si="343"/>
        <v>1.0000000000000009E-2</v>
      </c>
      <c r="E2473" s="2">
        <f t="shared" si="344"/>
        <v>0</v>
      </c>
      <c r="F2473" s="2">
        <f t="shared" si="348"/>
        <v>4.7976475946757344E-3</v>
      </c>
      <c r="G2473" s="2">
        <f t="shared" si="348"/>
        <v>2.2852203924760696E-3</v>
      </c>
      <c r="H2473" s="2">
        <f t="shared" si="346"/>
        <v>2.099424462722133</v>
      </c>
      <c r="I2473" s="2">
        <f t="shared" si="347"/>
        <v>67.735945430277411</v>
      </c>
    </row>
    <row r="2474" spans="1:9" ht="13.5" x14ac:dyDescent="0.25">
      <c r="A2474" s="3">
        <f>TITRES_STAT!B2477</f>
        <v>45911</v>
      </c>
      <c r="B2474" s="5">
        <f>TITRES_STAT!D2477</f>
        <v>0.6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4.4549584807703248E-3</v>
      </c>
      <c r="G2474" s="2">
        <f t="shared" si="348"/>
        <v>2.1219903644420644E-3</v>
      </c>
      <c r="H2474" s="2">
        <f t="shared" si="346"/>
        <v>2.099424462722133</v>
      </c>
      <c r="I2474" s="2">
        <f t="shared" si="347"/>
        <v>67.735945430277411</v>
      </c>
    </row>
    <row r="2475" spans="1:9" ht="13.5" x14ac:dyDescent="0.25">
      <c r="A2475" s="3">
        <f>TITRES_STAT!B2478</f>
        <v>45912</v>
      </c>
      <c r="B2475" s="5">
        <f>TITRES_STAT!D2478</f>
        <v>0.6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4.136747160715301E-3</v>
      </c>
      <c r="G2475" s="2">
        <f t="shared" si="348"/>
        <v>1.9704196241247742E-3</v>
      </c>
      <c r="H2475" s="2">
        <f t="shared" si="346"/>
        <v>2.099424462722133</v>
      </c>
      <c r="I2475" s="2">
        <f t="shared" si="347"/>
        <v>67.735945430277411</v>
      </c>
    </row>
    <row r="2476" spans="1:9" ht="13.5" x14ac:dyDescent="0.25">
      <c r="A2476" s="3">
        <f>TITRES_STAT!B2479</f>
        <v>45915</v>
      </c>
      <c r="B2476" s="5">
        <f>TITRES_STAT!D2479</f>
        <v>0.62</v>
      </c>
      <c r="C2476" s="2">
        <f t="shared" si="342"/>
        <v>2.0000000000000018E-2</v>
      </c>
      <c r="D2476" s="2">
        <f t="shared" si="343"/>
        <v>2.0000000000000018E-2</v>
      </c>
      <c r="E2476" s="2">
        <f t="shared" si="344"/>
        <v>0</v>
      </c>
      <c r="F2476" s="2">
        <f t="shared" si="348"/>
        <v>5.2698366492356374E-3</v>
      </c>
      <c r="G2476" s="2">
        <f t="shared" si="348"/>
        <v>1.8296753652587189E-3</v>
      </c>
      <c r="H2476" s="2">
        <f t="shared" si="346"/>
        <v>2.8802030946568897</v>
      </c>
      <c r="I2476" s="2">
        <f t="shared" si="347"/>
        <v>74.22815312484498</v>
      </c>
    </row>
    <row r="2477" spans="1:9" ht="13.5" x14ac:dyDescent="0.25">
      <c r="A2477" s="3">
        <f>TITRES_STAT!B2480</f>
        <v>45916</v>
      </c>
      <c r="B2477" s="5">
        <f>TITRES_STAT!D2480</f>
        <v>0.6</v>
      </c>
      <c r="C2477" s="2">
        <f t="shared" si="342"/>
        <v>-2.0000000000000018E-2</v>
      </c>
      <c r="D2477" s="2">
        <f t="shared" si="343"/>
        <v>0</v>
      </c>
      <c r="E2477" s="2">
        <f t="shared" si="344"/>
        <v>2.0000000000000018E-2</v>
      </c>
      <c r="F2477" s="2">
        <f t="shared" ref="F2477:G2492" si="349">((F2476*13)+D2477)/14</f>
        <v>4.8934197457188066E-3</v>
      </c>
      <c r="G2477" s="2">
        <f t="shared" si="349"/>
        <v>3.1275556963116691E-3</v>
      </c>
      <c r="H2477" s="2">
        <f t="shared" si="346"/>
        <v>1.5646147409907436</v>
      </c>
      <c r="I2477" s="2">
        <f t="shared" si="347"/>
        <v>61.007788654693329</v>
      </c>
    </row>
    <row r="2478" spans="1:9" ht="13.5" x14ac:dyDescent="0.25">
      <c r="A2478" s="3">
        <f>TITRES_STAT!B2481</f>
        <v>45917</v>
      </c>
      <c r="B2478" s="5">
        <f>TITRES_STAT!D2481</f>
        <v>0.59</v>
      </c>
      <c r="C2478" s="2">
        <f t="shared" si="342"/>
        <v>-1.0000000000000009E-2</v>
      </c>
      <c r="D2478" s="2">
        <f t="shared" si="343"/>
        <v>0</v>
      </c>
      <c r="E2478" s="2">
        <f t="shared" si="344"/>
        <v>1.0000000000000009E-2</v>
      </c>
      <c r="F2478" s="2">
        <f t="shared" si="349"/>
        <v>4.5438897638817493E-3</v>
      </c>
      <c r="G2478" s="2">
        <f t="shared" si="349"/>
        <v>3.6184445751465504E-3</v>
      </c>
      <c r="H2478" s="2">
        <f t="shared" si="346"/>
        <v>1.2557577349924498</v>
      </c>
      <c r="I2478" s="2">
        <f t="shared" si="347"/>
        <v>55.668998293234402</v>
      </c>
    </row>
    <row r="2479" spans="1:9" ht="13.5" x14ac:dyDescent="0.25">
      <c r="A2479" s="3">
        <f>TITRES_STAT!B2482</f>
        <v>45918</v>
      </c>
      <c r="B2479" s="5">
        <f>TITRES_STAT!D2482</f>
        <v>0.6</v>
      </c>
      <c r="C2479" s="2">
        <f t="shared" si="342"/>
        <v>1.0000000000000009E-2</v>
      </c>
      <c r="D2479" s="2">
        <f t="shared" si="343"/>
        <v>1.0000000000000009E-2</v>
      </c>
      <c r="E2479" s="2">
        <f t="shared" si="344"/>
        <v>0</v>
      </c>
      <c r="F2479" s="2">
        <f t="shared" si="349"/>
        <v>4.933611923604482E-3</v>
      </c>
      <c r="G2479" s="2">
        <f t="shared" si="349"/>
        <v>3.3599842483503684E-3</v>
      </c>
      <c r="H2479" s="2">
        <f t="shared" si="346"/>
        <v>1.4683437656074454</v>
      </c>
      <c r="I2479" s="2">
        <f t="shared" si="347"/>
        <v>59.487004446728449</v>
      </c>
    </row>
    <row r="2480" spans="1:9" ht="13.5" x14ac:dyDescent="0.25">
      <c r="A2480" s="3">
        <f>TITRES_STAT!B2483</f>
        <v>45919</v>
      </c>
      <c r="B2480" s="5">
        <f>TITRES_STAT!D2483</f>
        <v>0.57999999999999996</v>
      </c>
      <c r="C2480" s="2">
        <f t="shared" si="342"/>
        <v>-2.0000000000000018E-2</v>
      </c>
      <c r="D2480" s="2">
        <f t="shared" si="343"/>
        <v>0</v>
      </c>
      <c r="E2480" s="2">
        <f t="shared" si="344"/>
        <v>2.0000000000000018E-2</v>
      </c>
      <c r="F2480" s="2">
        <f t="shared" si="349"/>
        <v>4.5812110719184469E-3</v>
      </c>
      <c r="G2480" s="2">
        <f t="shared" si="349"/>
        <v>4.5485568020396288E-3</v>
      </c>
      <c r="H2480" s="2">
        <f t="shared" si="346"/>
        <v>1.0071790397042366</v>
      </c>
      <c r="I2480" s="2">
        <f t="shared" si="347"/>
        <v>50.178834064182297</v>
      </c>
    </row>
    <row r="2481" spans="1:9" ht="13.5" x14ac:dyDescent="0.25">
      <c r="A2481" s="3">
        <f>TITRES_STAT!B2484</f>
        <v>45922</v>
      </c>
      <c r="B2481" s="5">
        <f>TITRES_STAT!D2484</f>
        <v>0.56000000000000005</v>
      </c>
      <c r="C2481" s="2">
        <f t="shared" si="342"/>
        <v>-1.9999999999999907E-2</v>
      </c>
      <c r="D2481" s="2">
        <f t="shared" si="343"/>
        <v>0</v>
      </c>
      <c r="E2481" s="2">
        <f t="shared" si="344"/>
        <v>1.9999999999999907E-2</v>
      </c>
      <c r="F2481" s="2">
        <f t="shared" si="349"/>
        <v>4.2539817096385575E-3</v>
      </c>
      <c r="G2481" s="2">
        <f t="shared" si="349"/>
        <v>5.6522313161796482E-3</v>
      </c>
      <c r="H2481" s="2">
        <f t="shared" si="346"/>
        <v>0.75261988968169657</v>
      </c>
      <c r="I2481" s="2">
        <f t="shared" si="347"/>
        <v>42.94256239545382</v>
      </c>
    </row>
    <row r="2482" spans="1:9" ht="13.5" x14ac:dyDescent="0.25">
      <c r="A2482" s="3">
        <f>TITRES_STAT!B2485</f>
        <v>45923</v>
      </c>
      <c r="B2482" s="5">
        <f>TITRES_STAT!D2485</f>
        <v>0.54</v>
      </c>
      <c r="C2482" s="2">
        <f t="shared" si="342"/>
        <v>-2.0000000000000018E-2</v>
      </c>
      <c r="D2482" s="2">
        <f t="shared" si="343"/>
        <v>0</v>
      </c>
      <c r="E2482" s="2">
        <f t="shared" si="344"/>
        <v>2.0000000000000018E-2</v>
      </c>
      <c r="F2482" s="2">
        <f t="shared" si="349"/>
        <v>3.9501258732358036E-3</v>
      </c>
      <c r="G2482" s="2">
        <f t="shared" si="349"/>
        <v>6.6770719364525315E-3</v>
      </c>
      <c r="H2482" s="2">
        <f t="shared" si="346"/>
        <v>0.59159552433015572</v>
      </c>
      <c r="I2482" s="2">
        <f t="shared" si="347"/>
        <v>37.169966570441105</v>
      </c>
    </row>
    <row r="2483" spans="1:9" ht="13.5" x14ac:dyDescent="0.25">
      <c r="A2483" s="3">
        <f>TITRES_STAT!B2486</f>
        <v>45924</v>
      </c>
      <c r="B2483" s="5">
        <f>TITRES_STAT!D2486</f>
        <v>0.52</v>
      </c>
      <c r="C2483" s="2">
        <f t="shared" si="342"/>
        <v>-2.0000000000000018E-2</v>
      </c>
      <c r="D2483" s="2">
        <f t="shared" si="343"/>
        <v>0</v>
      </c>
      <c r="E2483" s="2">
        <f t="shared" si="344"/>
        <v>2.0000000000000018E-2</v>
      </c>
      <c r="F2483" s="2">
        <f t="shared" si="349"/>
        <v>3.6679740251475317E-3</v>
      </c>
      <c r="G2483" s="2">
        <f t="shared" si="349"/>
        <v>7.6287096552773515E-3</v>
      </c>
      <c r="H2483" s="2">
        <f t="shared" si="346"/>
        <v>0.48081185297308027</v>
      </c>
      <c r="I2483" s="2">
        <f t="shared" si="347"/>
        <v>32.469476254376048</v>
      </c>
    </row>
    <row r="2484" spans="1:9" ht="13.5" x14ac:dyDescent="0.25">
      <c r="A2484" s="3">
        <f>TITRES_STAT!B2487</f>
        <v>45925</v>
      </c>
      <c r="B2484" s="5">
        <f>TITRES_STAT!D2487</f>
        <v>0.54</v>
      </c>
      <c r="C2484" s="2">
        <f t="shared" si="342"/>
        <v>2.0000000000000018E-2</v>
      </c>
      <c r="D2484" s="2">
        <f t="shared" si="343"/>
        <v>2.0000000000000018E-2</v>
      </c>
      <c r="E2484" s="2">
        <f t="shared" si="344"/>
        <v>0</v>
      </c>
      <c r="F2484" s="2">
        <f t="shared" si="349"/>
        <v>4.8345473090655663E-3</v>
      </c>
      <c r="G2484" s="2">
        <f t="shared" si="349"/>
        <v>7.0838018227575407E-3</v>
      </c>
      <c r="H2484" s="2">
        <f t="shared" si="346"/>
        <v>0.68247918702835797</v>
      </c>
      <c r="I2484" s="2">
        <f t="shared" si="347"/>
        <v>40.563900718069021</v>
      </c>
    </row>
    <row r="2485" spans="1:9" ht="13.5" x14ac:dyDescent="0.25">
      <c r="A2485" s="3">
        <f>TITRES_STAT!B2488</f>
        <v>45926</v>
      </c>
      <c r="B2485" s="5">
        <f>TITRES_STAT!D2488</f>
        <v>0.56000000000000005</v>
      </c>
      <c r="C2485" s="2">
        <f t="shared" si="342"/>
        <v>2.0000000000000018E-2</v>
      </c>
      <c r="D2485" s="2">
        <f t="shared" si="343"/>
        <v>2.0000000000000018E-2</v>
      </c>
      <c r="E2485" s="2">
        <f t="shared" si="344"/>
        <v>0</v>
      </c>
      <c r="F2485" s="2">
        <f t="shared" si="349"/>
        <v>5.9177939298465992E-3</v>
      </c>
      <c r="G2485" s="2">
        <f t="shared" si="349"/>
        <v>6.5778159782748594E-3</v>
      </c>
      <c r="H2485" s="2">
        <f t="shared" si="346"/>
        <v>0.89965939293404162</v>
      </c>
      <c r="I2485" s="2">
        <f t="shared" si="347"/>
        <v>47.358984262147608</v>
      </c>
    </row>
    <row r="2486" spans="1:9" ht="13.5" x14ac:dyDescent="0.25">
      <c r="A2486" s="3">
        <f>TITRES_STAT!B2489</f>
        <v>45929</v>
      </c>
      <c r="B2486" s="5">
        <f>TITRES_STAT!D2489</f>
        <v>0.57999999999999996</v>
      </c>
      <c r="C2486" s="2">
        <f t="shared" si="342"/>
        <v>1.9999999999999907E-2</v>
      </c>
      <c r="D2486" s="2">
        <f t="shared" si="343"/>
        <v>1.9999999999999907E-2</v>
      </c>
      <c r="E2486" s="2">
        <f t="shared" si="344"/>
        <v>0</v>
      </c>
      <c r="F2486" s="2">
        <f t="shared" si="349"/>
        <v>6.923665792000407E-3</v>
      </c>
      <c r="G2486" s="2">
        <f t="shared" si="349"/>
        <v>6.1079719798266549E-3</v>
      </c>
      <c r="H2486" s="2">
        <f t="shared" si="346"/>
        <v>1.1335457685247765</v>
      </c>
      <c r="I2486" s="2">
        <f t="shared" si="347"/>
        <v>53.129667300671869</v>
      </c>
    </row>
    <row r="2487" spans="1:9" ht="13.5" x14ac:dyDescent="0.25">
      <c r="A2487" s="3">
        <f>TITRES_STAT!B2490</f>
        <v>45930</v>
      </c>
      <c r="B2487" s="5">
        <f>TITRES_STAT!D2490</f>
        <v>0.57999999999999996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6.4291182354289499E-3</v>
      </c>
      <c r="G2487" s="2">
        <f t="shared" si="349"/>
        <v>5.6716882669818943E-3</v>
      </c>
      <c r="H2487" s="2">
        <f t="shared" si="346"/>
        <v>1.1335457685247767</v>
      </c>
      <c r="I2487" s="2">
        <f t="shared" si="347"/>
        <v>53.129667300671876</v>
      </c>
    </row>
    <row r="2488" spans="1:9" ht="13.5" x14ac:dyDescent="0.25">
      <c r="A2488" s="3">
        <f>TITRES_STAT!B2491</f>
        <v>45931</v>
      </c>
      <c r="B2488" s="5">
        <f>TITRES_STAT!D2491</f>
        <v>0.59</v>
      </c>
      <c r="C2488" s="2">
        <f t="shared" si="342"/>
        <v>1.0000000000000009E-2</v>
      </c>
      <c r="D2488" s="2">
        <f t="shared" si="343"/>
        <v>1.0000000000000009E-2</v>
      </c>
      <c r="E2488" s="2">
        <f t="shared" si="344"/>
        <v>0</v>
      </c>
      <c r="F2488" s="2">
        <f t="shared" si="349"/>
        <v>6.6841812186125968E-3</v>
      </c>
      <c r="G2488" s="2">
        <f t="shared" si="349"/>
        <v>5.2665676764831878E-3</v>
      </c>
      <c r="H2488" s="2">
        <f t="shared" si="346"/>
        <v>1.2691721875063868</v>
      </c>
      <c r="I2488" s="2">
        <f t="shared" si="347"/>
        <v>55.931065720538868</v>
      </c>
    </row>
    <row r="2489" spans="1:9" ht="13.5" x14ac:dyDescent="0.25">
      <c r="A2489" s="3">
        <f>TITRES_STAT!B2492</f>
        <v>45932</v>
      </c>
      <c r="B2489" s="5">
        <f>TITRES_STAT!D2492</f>
        <v>0.59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6.2067397029974113E-3</v>
      </c>
      <c r="G2489" s="2">
        <f t="shared" si="349"/>
        <v>4.8903842710201024E-3</v>
      </c>
      <c r="H2489" s="2">
        <f t="shared" si="346"/>
        <v>1.2691721875063871</v>
      </c>
      <c r="I2489" s="2">
        <f t="shared" si="347"/>
        <v>55.931065720538875</v>
      </c>
    </row>
    <row r="2490" spans="1:9" ht="13.5" x14ac:dyDescent="0.25">
      <c r="A2490" s="3">
        <f>TITRES_STAT!B2493</f>
        <v>45933</v>
      </c>
      <c r="B2490" s="5">
        <f>TITRES_STAT!D2493</f>
        <v>0.56999999999999995</v>
      </c>
      <c r="C2490" s="2">
        <f t="shared" si="342"/>
        <v>-2.0000000000000018E-2</v>
      </c>
      <c r="D2490" s="2">
        <f t="shared" si="343"/>
        <v>0</v>
      </c>
      <c r="E2490" s="2">
        <f t="shared" si="344"/>
        <v>2.0000000000000018E-2</v>
      </c>
      <c r="F2490" s="2">
        <f t="shared" si="349"/>
        <v>5.7634011527833099E-3</v>
      </c>
      <c r="G2490" s="2">
        <f t="shared" si="349"/>
        <v>5.9696425373758103E-3</v>
      </c>
      <c r="H2490" s="2">
        <f t="shared" si="346"/>
        <v>0.96545163578870474</v>
      </c>
      <c r="I2490" s="2">
        <f t="shared" si="347"/>
        <v>49.121108767516638</v>
      </c>
    </row>
    <row r="2491" spans="1:9" ht="13.5" x14ac:dyDescent="0.25">
      <c r="A2491" s="3">
        <f>TITRES_STAT!B2494</f>
        <v>45936</v>
      </c>
      <c r="B2491" s="5">
        <f>TITRES_STAT!D2494</f>
        <v>0.56999999999999995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5.3517296418702162E-3</v>
      </c>
      <c r="G2491" s="2">
        <f t="shared" si="349"/>
        <v>5.5432394989918237E-3</v>
      </c>
      <c r="H2491" s="2">
        <f t="shared" si="346"/>
        <v>0.96545163578870474</v>
      </c>
      <c r="I2491" s="2">
        <f t="shared" si="347"/>
        <v>49.121108767516638</v>
      </c>
    </row>
    <row r="2492" spans="1:9" ht="13.5" x14ac:dyDescent="0.25">
      <c r="A2492" s="3">
        <f>TITRES_STAT!B2495</f>
        <v>45937</v>
      </c>
      <c r="B2492" s="5">
        <f>TITRES_STAT!D2495</f>
        <v>0.55000000000000004</v>
      </c>
      <c r="C2492" s="2">
        <f t="shared" si="342"/>
        <v>-1.9999999999999907E-2</v>
      </c>
      <c r="D2492" s="2">
        <f t="shared" si="343"/>
        <v>0</v>
      </c>
      <c r="E2492" s="2">
        <f t="shared" si="344"/>
        <v>1.9999999999999907E-2</v>
      </c>
      <c r="F2492" s="2">
        <f t="shared" si="349"/>
        <v>4.9694632388794869E-3</v>
      </c>
      <c r="G2492" s="2">
        <f t="shared" si="349"/>
        <v>6.5758652490638296E-3</v>
      </c>
      <c r="H2492" s="2">
        <f t="shared" si="346"/>
        <v>0.75571245009726473</v>
      </c>
      <c r="I2492" s="2">
        <f t="shared" si="347"/>
        <v>43.043064942405515</v>
      </c>
    </row>
    <row r="2493" spans="1:9" ht="13.5" x14ac:dyDescent="0.25">
      <c r="A2493" s="3">
        <f>TITRES_STAT!B2496</f>
        <v>45938</v>
      </c>
      <c r="B2493" s="5">
        <f>TITRES_STAT!D2496</f>
        <v>0.56999999999999995</v>
      </c>
      <c r="C2493" s="2">
        <f t="shared" si="342"/>
        <v>1.9999999999999907E-2</v>
      </c>
      <c r="D2493" s="2">
        <f t="shared" si="343"/>
        <v>1.9999999999999907E-2</v>
      </c>
      <c r="E2493" s="2">
        <f t="shared" si="344"/>
        <v>0</v>
      </c>
      <c r="F2493" s="2">
        <f t="shared" ref="F2493:G2508" si="350">((F2492*13)+D2493)/14</f>
        <v>6.043073007530945E-3</v>
      </c>
      <c r="G2493" s="2">
        <f t="shared" si="350"/>
        <v>6.1061605884164131E-3</v>
      </c>
      <c r="H2493" s="2">
        <f t="shared" si="346"/>
        <v>0.98966820803810052</v>
      </c>
      <c r="I2493" s="2">
        <f t="shared" si="347"/>
        <v>49.740363948115572</v>
      </c>
    </row>
    <row r="2494" spans="1:9" ht="13.5" x14ac:dyDescent="0.25">
      <c r="A2494" s="3">
        <f>TITRES_STAT!B2497</f>
        <v>45939</v>
      </c>
      <c r="B2494" s="5">
        <f>TITRES_STAT!D2497</f>
        <v>0.59</v>
      </c>
      <c r="C2494" s="2">
        <f t="shared" si="342"/>
        <v>2.0000000000000018E-2</v>
      </c>
      <c r="D2494" s="2">
        <f t="shared" si="343"/>
        <v>2.0000000000000018E-2</v>
      </c>
      <c r="E2494" s="2">
        <f t="shared" si="344"/>
        <v>0</v>
      </c>
      <c r="F2494" s="2">
        <f t="shared" si="350"/>
        <v>7.0399963641358792E-3</v>
      </c>
      <c r="G2494" s="2">
        <f t="shared" si="350"/>
        <v>5.6700062606723839E-3</v>
      </c>
      <c r="H2494" s="2">
        <f t="shared" si="346"/>
        <v>1.2416205627436174</v>
      </c>
      <c r="I2494" s="2">
        <f t="shared" si="347"/>
        <v>55.389417075294119</v>
      </c>
    </row>
    <row r="2495" spans="1:9" ht="13.5" x14ac:dyDescent="0.25">
      <c r="A2495" s="3">
        <f>TITRES_STAT!B2498</f>
        <v>45940</v>
      </c>
      <c r="B2495" s="5">
        <f>TITRES_STAT!D2498</f>
        <v>0.56999999999999995</v>
      </c>
      <c r="C2495" s="2">
        <f t="shared" si="342"/>
        <v>-2.0000000000000018E-2</v>
      </c>
      <c r="D2495" s="2">
        <f t="shared" si="343"/>
        <v>0</v>
      </c>
      <c r="E2495" s="2">
        <f t="shared" si="344"/>
        <v>2.0000000000000018E-2</v>
      </c>
      <c r="F2495" s="2">
        <f t="shared" si="350"/>
        <v>6.5371394809833156E-3</v>
      </c>
      <c r="G2495" s="2">
        <f t="shared" si="350"/>
        <v>6.6935772420529298E-3</v>
      </c>
      <c r="H2495" s="2">
        <f t="shared" si="346"/>
        <v>0.97662867620518645</v>
      </c>
      <c r="I2495" s="2">
        <f t="shared" si="347"/>
        <v>49.408808440448134</v>
      </c>
    </row>
    <row r="2496" spans="1:9" ht="13.5" x14ac:dyDescent="0.25">
      <c r="A2496" s="3">
        <f>TITRES_STAT!B2499</f>
        <v>45943</v>
      </c>
      <c r="B2496" s="5">
        <f>TITRES_STAT!D2499</f>
        <v>0.59</v>
      </c>
      <c r="C2496" s="2">
        <f t="shared" si="342"/>
        <v>2.0000000000000018E-2</v>
      </c>
      <c r="D2496" s="2">
        <f t="shared" si="343"/>
        <v>2.0000000000000018E-2</v>
      </c>
      <c r="E2496" s="2">
        <f t="shared" si="344"/>
        <v>0</v>
      </c>
      <c r="F2496" s="2">
        <f t="shared" si="350"/>
        <v>7.4987723751987947E-3</v>
      </c>
      <c r="G2496" s="2">
        <f t="shared" si="350"/>
        <v>6.2154645819062918E-3</v>
      </c>
      <c r="H2496" s="2">
        <f t="shared" si="346"/>
        <v>1.2064701321005533</v>
      </c>
      <c r="I2496" s="2">
        <f t="shared" si="347"/>
        <v>54.678742963631102</v>
      </c>
    </row>
    <row r="2497" spans="1:9" ht="13.5" x14ac:dyDescent="0.25">
      <c r="A2497" s="3">
        <f>TITRES_STAT!B2500</f>
        <v>45944</v>
      </c>
      <c r="B2497" s="5">
        <f>TITRES_STAT!D2500</f>
        <v>0.59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6.9631457769703097E-3</v>
      </c>
      <c r="G2497" s="2">
        <f t="shared" si="350"/>
        <v>5.7715028260558422E-3</v>
      </c>
      <c r="H2497" s="2">
        <f t="shared" si="346"/>
        <v>1.2064701321005535</v>
      </c>
      <c r="I2497" s="2">
        <f t="shared" si="347"/>
        <v>54.678742963631116</v>
      </c>
    </row>
    <row r="2498" spans="1:9" ht="13.5" x14ac:dyDescent="0.25">
      <c r="A2498" s="3">
        <f>TITRES_STAT!B2501</f>
        <v>45946</v>
      </c>
      <c r="B2498" s="5">
        <f>TITRES_STAT!D2501</f>
        <v>0.56999999999999995</v>
      </c>
      <c r="C2498" s="2">
        <f t="shared" si="342"/>
        <v>-2.0000000000000018E-2</v>
      </c>
      <c r="D2498" s="2">
        <f t="shared" si="343"/>
        <v>0</v>
      </c>
      <c r="E2498" s="2">
        <f t="shared" si="344"/>
        <v>2.0000000000000018E-2</v>
      </c>
      <c r="F2498" s="2">
        <f t="shared" si="350"/>
        <v>6.46577822147243E-3</v>
      </c>
      <c r="G2498" s="2">
        <f t="shared" si="350"/>
        <v>6.7878240527661409E-3</v>
      </c>
      <c r="H2498" s="2">
        <f t="shared" si="346"/>
        <v>0.95255536549117348</v>
      </c>
      <c r="I2498" s="2">
        <f t="shared" si="347"/>
        <v>48.7850630167178</v>
      </c>
    </row>
    <row r="2499" spans="1:9" ht="13.5" x14ac:dyDescent="0.25">
      <c r="A2499" s="3">
        <f>TITRES_STAT!B2502</f>
        <v>45947</v>
      </c>
      <c r="B2499" s="5">
        <f>TITRES_STAT!D2502</f>
        <v>0.56000000000000005</v>
      </c>
      <c r="C2499" s="2">
        <f t="shared" ref="C2499:C2508" si="351">B2499-B2498</f>
        <v>-9.9999999999998979E-3</v>
      </c>
      <c r="D2499" s="2">
        <f t="shared" ref="D2499:D2508" si="352">IF(C2499&gt;0,C2499,0)</f>
        <v>0</v>
      </c>
      <c r="E2499" s="2">
        <f t="shared" ref="E2499:E2508" si="353">IF(C2499&lt;0,-C2499,0)</f>
        <v>9.9999999999998979E-3</v>
      </c>
      <c r="F2499" s="2">
        <f t="shared" si="350"/>
        <v>6.0039369199386848E-3</v>
      </c>
      <c r="G2499" s="2">
        <f t="shared" si="350"/>
        <v>7.0172651918542659E-3</v>
      </c>
      <c r="H2499" s="2">
        <f t="shared" si="346"/>
        <v>0.85559498690574409</v>
      </c>
      <c r="I2499" s="2">
        <f t="shared" si="347"/>
        <v>46.108929639461486</v>
      </c>
    </row>
    <row r="2500" spans="1:9" ht="13.5" x14ac:dyDescent="0.25">
      <c r="A2500" s="3">
        <f>TITRES_STAT!B2503</f>
        <v>45950</v>
      </c>
      <c r="B2500" s="5">
        <f>TITRES_STAT!D2503</f>
        <v>0.54</v>
      </c>
      <c r="C2500" s="2">
        <f t="shared" si="351"/>
        <v>-2.0000000000000018E-2</v>
      </c>
      <c r="D2500" s="2">
        <f t="shared" si="352"/>
        <v>0</v>
      </c>
      <c r="E2500" s="2">
        <f t="shared" si="353"/>
        <v>2.0000000000000018E-2</v>
      </c>
      <c r="F2500" s="2">
        <f t="shared" si="350"/>
        <v>5.575084282800207E-3</v>
      </c>
      <c r="G2500" s="2">
        <f t="shared" si="350"/>
        <v>7.9446033924361042E-3</v>
      </c>
      <c r="H2500" s="2">
        <f t="shared" si="346"/>
        <v>0.70174482065500354</v>
      </c>
      <c r="I2500" s="2">
        <f t="shared" si="347"/>
        <v>41.236783102704038</v>
      </c>
    </row>
    <row r="2501" spans="1:9" ht="13.5" x14ac:dyDescent="0.25">
      <c r="A2501" s="3">
        <f>TITRES_STAT!B2504</f>
        <v>45951</v>
      </c>
      <c r="B2501" s="5">
        <f>TITRES_STAT!D2504</f>
        <v>0.56000000000000005</v>
      </c>
      <c r="C2501" s="2">
        <f t="shared" si="351"/>
        <v>2.0000000000000018E-2</v>
      </c>
      <c r="D2501" s="2">
        <f t="shared" si="352"/>
        <v>2.0000000000000018E-2</v>
      </c>
      <c r="E2501" s="2">
        <f t="shared" si="353"/>
        <v>0</v>
      </c>
      <c r="F2501" s="2">
        <f t="shared" si="350"/>
        <v>6.6054354054573359E-3</v>
      </c>
      <c r="G2501" s="2">
        <f t="shared" si="350"/>
        <v>7.3771317215478105E-3</v>
      </c>
      <c r="H2501" s="2">
        <f t="shared" si="346"/>
        <v>0.89539344758662331</v>
      </c>
      <c r="I2501" s="2">
        <f t="shared" si="347"/>
        <v>47.240505591422966</v>
      </c>
    </row>
    <row r="2502" spans="1:9" ht="13.5" x14ac:dyDescent="0.25">
      <c r="A2502" s="3">
        <f>TITRES_STAT!B2505</f>
        <v>45952</v>
      </c>
      <c r="B2502" s="5">
        <f>TITRES_STAT!D2505</f>
        <v>0.57999999999999996</v>
      </c>
      <c r="C2502" s="2">
        <f t="shared" si="351"/>
        <v>1.9999999999999907E-2</v>
      </c>
      <c r="D2502" s="2">
        <f t="shared" si="352"/>
        <v>1.9999999999999907E-2</v>
      </c>
      <c r="E2502" s="2">
        <f t="shared" si="353"/>
        <v>0</v>
      </c>
      <c r="F2502" s="2">
        <f t="shared" si="350"/>
        <v>7.5621900193532333E-3</v>
      </c>
      <c r="G2502" s="2">
        <f t="shared" si="350"/>
        <v>6.850193741437252E-3</v>
      </c>
      <c r="H2502" s="2">
        <f t="shared" si="346"/>
        <v>1.1039381227437512</v>
      </c>
      <c r="I2502" s="2">
        <f t="shared" si="347"/>
        <v>52.470085066194947</v>
      </c>
    </row>
    <row r="2503" spans="1:9" ht="13.5" x14ac:dyDescent="0.25">
      <c r="A2503" s="3">
        <f>TITRES_STAT!B2506</f>
        <v>45953</v>
      </c>
      <c r="B2503" s="5">
        <f>TITRES_STAT!D2506</f>
        <v>0.56000000000000005</v>
      </c>
      <c r="C2503" s="2">
        <f t="shared" si="351"/>
        <v>-1.9999999999999907E-2</v>
      </c>
      <c r="D2503" s="2">
        <f t="shared" si="352"/>
        <v>0</v>
      </c>
      <c r="E2503" s="2">
        <f t="shared" si="353"/>
        <v>1.9999999999999907E-2</v>
      </c>
      <c r="F2503" s="2">
        <f t="shared" si="350"/>
        <v>7.0220335893994307E-3</v>
      </c>
      <c r="G2503" s="2">
        <f t="shared" si="350"/>
        <v>7.7894656170488701E-3</v>
      </c>
      <c r="H2503" s="2">
        <f t="shared" si="346"/>
        <v>0.90147821874073697</v>
      </c>
      <c r="I2503" s="2">
        <f t="shared" si="347"/>
        <v>47.409337107092675</v>
      </c>
    </row>
    <row r="2504" spans="1:9" ht="13.5" x14ac:dyDescent="0.25">
      <c r="A2504" s="3">
        <f>TITRES_STAT!B2507</f>
        <v>45954</v>
      </c>
      <c r="B2504" s="5">
        <f>TITRES_STAT!D2507</f>
        <v>0.56000000000000005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6.5204597615851857E-3</v>
      </c>
      <c r="G2504" s="2">
        <f t="shared" si="350"/>
        <v>7.2330752158310937E-3</v>
      </c>
      <c r="H2504" s="2">
        <f t="shared" si="346"/>
        <v>0.90147821874073697</v>
      </c>
      <c r="I2504" s="2">
        <f t="shared" si="347"/>
        <v>47.409337107092675</v>
      </c>
    </row>
    <row r="2505" spans="1:9" ht="13.5" x14ac:dyDescent="0.25">
      <c r="A2505" s="3">
        <f>TITRES_STAT!B2508</f>
        <v>45957</v>
      </c>
      <c r="B2505" s="5">
        <f>TITRES_STAT!D2508</f>
        <v>0.56000000000000005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6.0547126357576725E-3</v>
      </c>
      <c r="G2505" s="2">
        <f t="shared" si="350"/>
        <v>6.7164269861288723E-3</v>
      </c>
      <c r="H2505" s="2">
        <f t="shared" si="346"/>
        <v>0.90147821874073697</v>
      </c>
      <c r="I2505" s="2">
        <f t="shared" si="347"/>
        <v>47.409337107092675</v>
      </c>
    </row>
    <row r="2506" spans="1:9" ht="13.5" x14ac:dyDescent="0.25">
      <c r="A2506" s="3">
        <f>TITRES_STAT!B2509</f>
        <v>45958</v>
      </c>
      <c r="B2506" s="5">
        <f>TITRES_STAT!D2509</f>
        <v>0.57999999999999996</v>
      </c>
      <c r="C2506" s="2">
        <f t="shared" si="351"/>
        <v>1.9999999999999907E-2</v>
      </c>
      <c r="D2506" s="2">
        <f t="shared" si="352"/>
        <v>1.9999999999999907E-2</v>
      </c>
      <c r="E2506" s="2">
        <f t="shared" si="353"/>
        <v>0</v>
      </c>
      <c r="F2506" s="2">
        <f t="shared" si="350"/>
        <v>7.0508045903464036E-3</v>
      </c>
      <c r="G2506" s="2">
        <f t="shared" si="350"/>
        <v>6.2366822014053814E-3</v>
      </c>
      <c r="H2506" s="2">
        <f t="shared" si="346"/>
        <v>1.1305377382797486</v>
      </c>
      <c r="I2506" s="2">
        <f t="shared" si="347"/>
        <v>53.063492749608564</v>
      </c>
    </row>
    <row r="2507" spans="1:9" ht="13.5" x14ac:dyDescent="0.25">
      <c r="A2507" s="3">
        <f>TITRES_STAT!B2510</f>
        <v>45959</v>
      </c>
      <c r="B2507" s="5">
        <f>TITRES_STAT!D2510</f>
        <v>0.57999999999999996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6.547175691035946E-3</v>
      </c>
      <c r="G2507" s="2">
        <f t="shared" si="350"/>
        <v>5.7912049013049971E-3</v>
      </c>
      <c r="H2507" s="2">
        <f t="shared" si="346"/>
        <v>1.1305377382797486</v>
      </c>
      <c r="I2507" s="2">
        <f t="shared" si="347"/>
        <v>53.063492749608564</v>
      </c>
    </row>
    <row r="2508" spans="1:9" ht="13.5" x14ac:dyDescent="0.25">
      <c r="A2508" s="3">
        <f>TITRES_STAT!B2511</f>
        <v>45960</v>
      </c>
      <c r="B2508" s="5">
        <f>TITRES_STAT!D2511</f>
        <v>0.57999999999999996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6.0795202845333783E-3</v>
      </c>
      <c r="G2508" s="2">
        <f t="shared" si="350"/>
        <v>5.3775474083546399E-3</v>
      </c>
      <c r="H2508" s="2">
        <f t="shared" si="346"/>
        <v>1.1305377382797486</v>
      </c>
      <c r="I2508" s="2">
        <f t="shared" si="347"/>
        <v>53.063492749608564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2" workbookViewId="0">
      <selection activeCell="J30" sqref="J30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6.6950000000000003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6.6776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6.6688999999999998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6.6601999999999997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6.6081000000000003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6.5210999999999997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6.5210999999999997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6.5559000000000003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6.5559000000000003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6.5732999999999997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6.5210999999999997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6.5210999999999997</v>
      </c>
      <c r="C13" s="2">
        <f>AVERAGE(B2:B13)</f>
        <v>6.5899416666666673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6.5210999999999997</v>
      </c>
      <c r="C14" s="2">
        <f>$C$4*B4+C13*(1-$C$4)</f>
        <v>6.6020891025641033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6.5210999999999997</v>
      </c>
      <c r="C15" s="2">
        <f t="shared" ref="C15:C78" si="0">$C$4*B5+C14*(1-$C$4)</f>
        <v>6.611029240631165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6.5210999999999997</v>
      </c>
      <c r="C16" s="2">
        <f t="shared" si="0"/>
        <v>6.6105785882263701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6.5210999999999997</v>
      </c>
      <c r="C17" s="2">
        <f t="shared" si="0"/>
        <v>6.59681265157616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6.5210999999999997</v>
      </c>
      <c r="C18" s="2">
        <f t="shared" si="0"/>
        <v>6.5851645513336745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6.5210999999999997</v>
      </c>
      <c r="C19" s="2">
        <f t="shared" si="0"/>
        <v>6.5806623126669557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6.5210999999999997</v>
      </c>
      <c r="C20" s="2">
        <f t="shared" si="0"/>
        <v>6.5768527261028087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6.5210999999999997</v>
      </c>
      <c r="C21" s="2">
        <f t="shared" si="0"/>
        <v>6.5763061528562226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6.5994000000000002</v>
      </c>
      <c r="C22" s="2">
        <f t="shared" si="0"/>
        <v>6.567812898570649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6.5994000000000002</v>
      </c>
      <c r="C23" s="2">
        <f t="shared" si="0"/>
        <v>6.5606262987905488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6.5037000000000003</v>
      </c>
      <c r="C24" s="2">
        <f t="shared" si="0"/>
        <v>6.5545453297458494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6.4255000000000004</v>
      </c>
      <c r="C25" s="2">
        <f t="shared" si="0"/>
        <v>6.5493998944003344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6.2603</v>
      </c>
      <c r="C26" s="2">
        <f t="shared" si="0"/>
        <v>6.5450460644925901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6.0777000000000001</v>
      </c>
      <c r="C27" s="2">
        <f t="shared" si="0"/>
        <v>6.5413620545706532</v>
      </c>
      <c r="D27" s="2">
        <f>AVERAGE(B2:B27)</f>
        <v>6.5274653846153861</v>
      </c>
      <c r="E27" s="2">
        <f>C27-D27</f>
        <v>1.3896669955267171E-2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5.9298999999999999</v>
      </c>
      <c r="C28" s="2">
        <f t="shared" si="0"/>
        <v>6.5382448154059372</v>
      </c>
      <c r="D28" s="2">
        <f>$D$4*B28+(1-$D$4)*D27</f>
        <v>6.483201282051283</v>
      </c>
      <c r="E28" s="2">
        <f t="shared" ref="E28:E91" si="1">C28-D28</f>
        <v>5.5043533354654173E-2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5.8951000000000002</v>
      </c>
      <c r="C29" s="2">
        <f t="shared" si="0"/>
        <v>6.5356071514973308</v>
      </c>
      <c r="D29" s="2">
        <f t="shared" ref="D29:D92" si="2">$D$4*B29+(1-$D$4)*D28</f>
        <v>6.4396382241215582</v>
      </c>
      <c r="E29" s="2">
        <f t="shared" si="1"/>
        <v>9.5968927375772672E-2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5.9124999999999996</v>
      </c>
      <c r="C30" s="2">
        <f t="shared" si="0"/>
        <v>6.5333752820362037</v>
      </c>
      <c r="D30" s="2">
        <f t="shared" si="2"/>
        <v>6.4005909482607013</v>
      </c>
      <c r="E30" s="2">
        <f t="shared" si="1"/>
        <v>0.13278433377550236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5.9907000000000004</v>
      </c>
      <c r="C31" s="2">
        <f t="shared" si="0"/>
        <v>6.5314867771075562</v>
      </c>
      <c r="D31" s="2">
        <f t="shared" si="2"/>
        <v>6.3702286557969456</v>
      </c>
      <c r="E31" s="2">
        <f t="shared" si="1"/>
        <v>0.16125812131061057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5.9907000000000004</v>
      </c>
      <c r="C32" s="2">
        <f t="shared" si="0"/>
        <v>6.5419349652448551</v>
      </c>
      <c r="D32" s="2">
        <f t="shared" si="2"/>
        <v>6.3421154220342091</v>
      </c>
      <c r="E32" s="2">
        <f t="shared" si="1"/>
        <v>0.19981954321064599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6.0167999999999999</v>
      </c>
      <c r="C33" s="2">
        <f t="shared" si="0"/>
        <v>6.5507757398225692</v>
      </c>
      <c r="D33" s="2">
        <f t="shared" si="2"/>
        <v>6.3180179833650092</v>
      </c>
      <c r="E33" s="2">
        <f t="shared" si="1"/>
        <v>0.23275775645756003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6.0864000000000003</v>
      </c>
      <c r="C34" s="2">
        <f t="shared" si="0"/>
        <v>6.5435333183114048</v>
      </c>
      <c r="D34" s="2">
        <f t="shared" si="2"/>
        <v>6.300861095708342</v>
      </c>
      <c r="E34" s="2">
        <f t="shared" si="1"/>
        <v>0.24267222260306287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6.3297999999999996</v>
      </c>
      <c r="C35" s="2">
        <f t="shared" si="0"/>
        <v>6.5253743462634963</v>
      </c>
      <c r="D35" s="2">
        <f t="shared" si="2"/>
        <v>6.3030047182484648</v>
      </c>
      <c r="E35" s="2">
        <f t="shared" si="1"/>
        <v>0.22236962801503157</v>
      </c>
      <c r="F35" s="2">
        <f>AVERAGE(E27:E35)</f>
        <v>0.15073008178423417</v>
      </c>
      <c r="G35" s="2">
        <f>E35-F35</f>
        <v>7.1639546230797407E-2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6.2949999999999999</v>
      </c>
      <c r="C36" s="2">
        <f t="shared" si="0"/>
        <v>6.4845936776075739</v>
      </c>
      <c r="D36" s="2">
        <f t="shared" si="2"/>
        <v>6.3024117761559859</v>
      </c>
      <c r="E36" s="2">
        <f t="shared" si="1"/>
        <v>0.18218190145158797</v>
      </c>
      <c r="F36" s="2">
        <f>(E36*(2/(10)))+((1-(2/10))*F35)</f>
        <v>0.15702044571770493</v>
      </c>
      <c r="G36" s="2">
        <f t="shared" ref="G36:G99" si="3">E36-F36</f>
        <v>2.5161455733883037E-2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6.2603</v>
      </c>
      <c r="C37" s="2">
        <f t="shared" si="0"/>
        <v>6.4219946502833318</v>
      </c>
      <c r="D37" s="2">
        <f t="shared" si="2"/>
        <v>6.2992923853296166</v>
      </c>
      <c r="E37" s="2">
        <f t="shared" si="1"/>
        <v>0.12270226495371528</v>
      </c>
      <c r="F37" s="2">
        <f t="shared" ref="F37:F100" si="5">(E37*(2/(10)))+((1-(2/10))*F36)</f>
        <v>0.15015680956490701</v>
      </c>
      <c r="G37" s="2">
        <f t="shared" si="3"/>
        <v>-2.7454544611191734E-2</v>
      </c>
      <c r="H37" s="2" t="str">
        <f t="shared" si="4"/>
        <v>Hold</v>
      </c>
    </row>
    <row r="38" spans="1:8" ht="13.5" x14ac:dyDescent="0.25">
      <c r="A38" s="3">
        <f>TITRES_STAT!B41</f>
        <v>42360</v>
      </c>
      <c r="B38" s="5">
        <f>TITRES_STAT!D41</f>
        <v>6.0864000000000003</v>
      </c>
      <c r="C38" s="2">
        <f t="shared" si="0"/>
        <v>6.3462877810089733</v>
      </c>
      <c r="D38" s="2">
        <f t="shared" si="2"/>
        <v>6.2835225790089044</v>
      </c>
      <c r="E38" s="2">
        <f t="shared" si="1"/>
        <v>6.2765202000068854E-2</v>
      </c>
      <c r="F38" s="2">
        <f t="shared" si="5"/>
        <v>0.13267848805193938</v>
      </c>
      <c r="G38" s="2">
        <f t="shared" si="3"/>
        <v>-6.9913286051870527E-2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6.0864000000000003</v>
      </c>
      <c r="C39" s="2">
        <f t="shared" si="0"/>
        <v>6.2768742762383622</v>
      </c>
      <c r="D39" s="2">
        <f t="shared" si="2"/>
        <v>6.2689209064897264</v>
      </c>
      <c r="E39" s="2">
        <f t="shared" si="1"/>
        <v>7.9533697486358079E-3</v>
      </c>
      <c r="F39" s="2">
        <f t="shared" si="5"/>
        <v>0.10773346439127866</v>
      </c>
      <c r="G39" s="2">
        <f t="shared" si="3"/>
        <v>-9.9780094642642855E-2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6.2515999999999998</v>
      </c>
      <c r="C40" s="2">
        <f t="shared" si="0"/>
        <v>6.2208166952786144</v>
      </c>
      <c r="D40" s="2">
        <f t="shared" si="2"/>
        <v>6.2676378763793759</v>
      </c>
      <c r="E40" s="2">
        <f t="shared" si="1"/>
        <v>-4.68211811007615E-2</v>
      </c>
      <c r="F40" s="2">
        <f t="shared" si="5"/>
        <v>7.6822535292870642E-2</v>
      </c>
      <c r="G40" s="2">
        <f t="shared" si="3"/>
        <v>-0.12364371639363214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6.2168000000000001</v>
      </c>
      <c r="C41" s="2">
        <f t="shared" si="0"/>
        <v>6.1854141267742122</v>
      </c>
      <c r="D41" s="2">
        <f t="shared" si="2"/>
        <v>6.2638721077586812</v>
      </c>
      <c r="E41" s="2">
        <f t="shared" si="1"/>
        <v>-7.8457980984468989E-2</v>
      </c>
      <c r="F41" s="2">
        <f t="shared" si="5"/>
        <v>4.5766432037402716E-2</v>
      </c>
      <c r="G41" s="2">
        <f t="shared" si="3"/>
        <v>-0.1242244130218717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6.1558999999999999</v>
      </c>
      <c r="C42" s="2">
        <f t="shared" si="0"/>
        <v>6.155458107270487</v>
      </c>
      <c r="D42" s="2">
        <f t="shared" si="2"/>
        <v>6.2558741738506312</v>
      </c>
      <c r="E42" s="2">
        <f t="shared" si="1"/>
        <v>-0.10041606658014413</v>
      </c>
      <c r="F42" s="2">
        <f t="shared" si="5"/>
        <v>1.6529932313893349E-2</v>
      </c>
      <c r="G42" s="2">
        <f t="shared" si="3"/>
        <v>-0.11694599889403748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6.2515999999999998</v>
      </c>
      <c r="C43" s="2">
        <f t="shared" si="0"/>
        <v>6.1341260907673352</v>
      </c>
      <c r="D43" s="2">
        <f t="shared" si="2"/>
        <v>6.2555575683802136</v>
      </c>
      <c r="E43" s="2">
        <f t="shared" si="1"/>
        <v>-0.12143147761287842</v>
      </c>
      <c r="F43" s="2">
        <f t="shared" si="5"/>
        <v>-1.1062349671461007E-2</v>
      </c>
      <c r="G43" s="2">
        <f t="shared" si="3"/>
        <v>-0.11036912794141741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6.3297999999999996</v>
      </c>
      <c r="C44" s="2">
        <f t="shared" si="0"/>
        <v>6.1267836152646691</v>
      </c>
      <c r="D44" s="2">
        <f t="shared" si="2"/>
        <v>6.2610570077594563</v>
      </c>
      <c r="E44" s="2">
        <f t="shared" si="1"/>
        <v>-0.1342733924947872</v>
      </c>
      <c r="F44" s="2">
        <f t="shared" si="5"/>
        <v>-3.5704558236126248E-2</v>
      </c>
      <c r="G44" s="2">
        <f t="shared" si="3"/>
        <v>-9.8568834258660948E-2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6.1471999999999998</v>
      </c>
      <c r="C45" s="2">
        <f t="shared" si="0"/>
        <v>6.1580169052239508</v>
      </c>
      <c r="D45" s="2">
        <f t="shared" si="2"/>
        <v>6.25262315533283</v>
      </c>
      <c r="E45" s="2">
        <f t="shared" si="1"/>
        <v>-9.4606250108879131E-2</v>
      </c>
      <c r="F45" s="2">
        <f t="shared" si="5"/>
        <v>-4.7484896610676827E-2</v>
      </c>
      <c r="G45" s="2">
        <f t="shared" si="3"/>
        <v>-4.7121353498202304E-2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6.0864000000000003</v>
      </c>
      <c r="C46" s="2">
        <f t="shared" si="0"/>
        <v>6.1790912274971888</v>
      </c>
      <c r="D46" s="2">
        <f t="shared" si="2"/>
        <v>6.24031032901188</v>
      </c>
      <c r="E46" s="2">
        <f t="shared" si="1"/>
        <v>-6.1219101514691232E-2</v>
      </c>
      <c r="F46" s="2">
        <f t="shared" si="5"/>
        <v>-5.0231737591479711E-2</v>
      </c>
      <c r="G46" s="2">
        <f t="shared" si="3"/>
        <v>-1.0987363923211521E-2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6.0515999999999996</v>
      </c>
      <c r="C47" s="2">
        <f t="shared" si="0"/>
        <v>6.1915848848053141</v>
      </c>
      <c r="D47" s="2">
        <f t="shared" si="2"/>
        <v>6.2263317861221115</v>
      </c>
      <c r="E47" s="2">
        <f t="shared" si="1"/>
        <v>-3.4746901316797363E-2</v>
      </c>
      <c r="F47" s="2">
        <f t="shared" si="5"/>
        <v>-4.7134770336543244E-2</v>
      </c>
      <c r="G47" s="2">
        <f t="shared" si="3"/>
        <v>1.2387869019745881E-2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5">
        <f>TITRES_STAT!D51</f>
        <v>6.0515999999999996</v>
      </c>
      <c r="C48" s="2">
        <f t="shared" si="0"/>
        <v>6.1754025948352655</v>
      </c>
      <c r="D48" s="2">
        <f t="shared" si="2"/>
        <v>6.2133886908538063</v>
      </c>
      <c r="E48" s="2">
        <f t="shared" si="1"/>
        <v>-3.7986096018540749E-2</v>
      </c>
      <c r="F48" s="2">
        <f t="shared" si="5"/>
        <v>-4.5305035472942748E-2</v>
      </c>
      <c r="G48" s="2">
        <f t="shared" si="3"/>
        <v>7.3189394544019987E-3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5">
        <f>TITRES_STAT!D52</f>
        <v>6.0864000000000003</v>
      </c>
      <c r="C49" s="2">
        <f t="shared" si="0"/>
        <v>6.1617098879375316</v>
      </c>
      <c r="D49" s="2">
        <f t="shared" si="2"/>
        <v>6.2039821211609318</v>
      </c>
      <c r="E49" s="2">
        <f t="shared" si="1"/>
        <v>-4.2272233223400235E-2</v>
      </c>
      <c r="F49" s="2">
        <f t="shared" si="5"/>
        <v>-4.469847502303425E-2</v>
      </c>
      <c r="G49" s="2">
        <f t="shared" si="3"/>
        <v>2.4262417996340144E-3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5">
        <f>TITRES_STAT!D53</f>
        <v>6.0864000000000003</v>
      </c>
      <c r="C50" s="2">
        <f t="shared" si="0"/>
        <v>6.1755391359471421</v>
      </c>
      <c r="D50" s="2">
        <f t="shared" si="2"/>
        <v>6.195272334408271</v>
      </c>
      <c r="E50" s="2">
        <f t="shared" si="1"/>
        <v>-1.9733198461128865E-2</v>
      </c>
      <c r="F50" s="2">
        <f t="shared" si="5"/>
        <v>-3.9705419710653174E-2</v>
      </c>
      <c r="G50" s="2">
        <f t="shared" si="3"/>
        <v>1.9972221249524309E-2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5">
        <f>TITRES_STAT!D54</f>
        <v>6.0864000000000003</v>
      </c>
      <c r="C51" s="2">
        <f t="shared" si="0"/>
        <v>6.1818869611860432</v>
      </c>
      <c r="D51" s="2">
        <f t="shared" si="2"/>
        <v>6.1872077170446955</v>
      </c>
      <c r="E51" s="2">
        <f t="shared" si="1"/>
        <v>-5.3207558586523263E-3</v>
      </c>
      <c r="F51" s="2">
        <f t="shared" si="5"/>
        <v>-3.2828486940253004E-2</v>
      </c>
      <c r="G51" s="2">
        <f t="shared" si="3"/>
        <v>2.7507731081600678E-2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5">
        <f>TITRES_STAT!D55</f>
        <v>5.9645999999999999</v>
      </c>
      <c r="C52" s="2">
        <f t="shared" si="0"/>
        <v>6.1778889671574211</v>
      </c>
      <c r="D52" s="2">
        <f t="shared" si="2"/>
        <v>6.170718256522866</v>
      </c>
      <c r="E52" s="2">
        <f t="shared" si="1"/>
        <v>7.1707106345550997E-3</v>
      </c>
      <c r="F52" s="2">
        <f t="shared" si="5"/>
        <v>-2.4828647425291384E-2</v>
      </c>
      <c r="G52" s="2">
        <f t="shared" si="3"/>
        <v>3.1999358059846481E-2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5.9645999999999999</v>
      </c>
      <c r="C53" s="2">
        <f t="shared" si="0"/>
        <v>6.1892291260562793</v>
      </c>
      <c r="D53" s="2">
        <f t="shared" si="2"/>
        <v>6.1554502375211717</v>
      </c>
      <c r="E53" s="2">
        <f t="shared" si="1"/>
        <v>3.3778888535107576E-2</v>
      </c>
      <c r="F53" s="2">
        <f t="shared" si="5"/>
        <v>-1.3107140233211592E-2</v>
      </c>
      <c r="G53" s="2">
        <f t="shared" si="3"/>
        <v>4.6886028768319168E-2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5.9124999999999996</v>
      </c>
      <c r="C54" s="2">
        <f t="shared" si="0"/>
        <v>6.2108554143553132</v>
      </c>
      <c r="D54" s="2">
        <f t="shared" si="2"/>
        <v>6.137453923630714</v>
      </c>
      <c r="E54" s="2">
        <f t="shared" si="1"/>
        <v>7.3401490724599228E-2</v>
      </c>
      <c r="F54" s="2">
        <f t="shared" si="5"/>
        <v>4.1945859583505715E-3</v>
      </c>
      <c r="G54" s="2">
        <f t="shared" si="3"/>
        <v>6.9206904766248661E-2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5.9298999999999999</v>
      </c>
      <c r="C55" s="2">
        <f t="shared" si="0"/>
        <v>6.201062273685265</v>
      </c>
      <c r="D55" s="2">
        <f t="shared" si="2"/>
        <v>6.1220795589173278</v>
      </c>
      <c r="E55" s="2">
        <f t="shared" si="1"/>
        <v>7.8982714767937168E-2</v>
      </c>
      <c r="F55" s="2">
        <f t="shared" si="5"/>
        <v>1.9152211720267893E-2</v>
      </c>
      <c r="G55" s="2">
        <f t="shared" si="3"/>
        <v>5.9830503047669278E-2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5.8951000000000002</v>
      </c>
      <c r="C56" s="2">
        <f t="shared" si="0"/>
        <v>6.1834219238875328</v>
      </c>
      <c r="D56" s="2">
        <f t="shared" si="2"/>
        <v>6.1052662582567852</v>
      </c>
      <c r="E56" s="2">
        <f t="shared" si="1"/>
        <v>7.8155665630747606E-2</v>
      </c>
      <c r="F56" s="2">
        <f t="shared" si="5"/>
        <v>3.0952902502363839E-2</v>
      </c>
      <c r="G56" s="2">
        <f t="shared" si="3"/>
        <v>4.7202763128383771E-2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5.8776999999999999</v>
      </c>
      <c r="C57" s="2">
        <f t="shared" si="0"/>
        <v>6.1631416279048352</v>
      </c>
      <c r="D57" s="2">
        <f t="shared" si="2"/>
        <v>6.0884094983859125</v>
      </c>
      <c r="E57" s="2">
        <f t="shared" si="1"/>
        <v>7.4732129518922719E-2</v>
      </c>
      <c r="F57" s="2">
        <f t="shared" si="5"/>
        <v>3.970874790567562E-2</v>
      </c>
      <c r="G57" s="2">
        <f t="shared" si="3"/>
        <v>3.5023381613247098E-2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6.0429000000000004</v>
      </c>
      <c r="C58" s="2">
        <f t="shared" si="0"/>
        <v>6.1459813774579368</v>
      </c>
      <c r="D58" s="2">
        <f t="shared" si="2"/>
        <v>6.0850384244314002</v>
      </c>
      <c r="E58" s="2">
        <f t="shared" si="1"/>
        <v>6.0942953026536628E-2</v>
      </c>
      <c r="F58" s="2">
        <f t="shared" si="5"/>
        <v>4.3955588929847821E-2</v>
      </c>
      <c r="G58" s="2">
        <f t="shared" si="3"/>
        <v>1.6987364096688808E-2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6.0864000000000003</v>
      </c>
      <c r="C59" s="2">
        <f t="shared" si="0"/>
        <v>6.1368150116951767</v>
      </c>
      <c r="D59" s="2">
        <f t="shared" si="2"/>
        <v>6.0851392818809265</v>
      </c>
      <c r="E59" s="2">
        <f t="shared" si="1"/>
        <v>5.1675729814250282E-2</v>
      </c>
      <c r="F59" s="2">
        <f t="shared" si="5"/>
        <v>4.5499617106728313E-2</v>
      </c>
      <c r="G59" s="2">
        <f t="shared" si="3"/>
        <v>6.1761127075219691E-3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5.9993999999999996</v>
      </c>
      <c r="C60" s="2">
        <f t="shared" si="0"/>
        <v>6.129058856049765</v>
      </c>
      <c r="D60" s="2">
        <f t="shared" si="2"/>
        <v>6.0787882239638211</v>
      </c>
      <c r="E60" s="2">
        <f t="shared" si="1"/>
        <v>5.0270632085943845E-2</v>
      </c>
      <c r="F60" s="2">
        <f t="shared" si="5"/>
        <v>4.6453820102571416E-2</v>
      </c>
      <c r="G60" s="2">
        <f t="shared" si="3"/>
        <v>3.8168119833724284E-3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5.9907000000000004</v>
      </c>
      <c r="C61" s="2">
        <f t="shared" si="0"/>
        <v>6.1224959551190317</v>
      </c>
      <c r="D61" s="2">
        <f t="shared" si="2"/>
        <v>6.0722631703368712</v>
      </c>
      <c r="E61" s="2">
        <f t="shared" si="1"/>
        <v>5.0232784782160422E-2</v>
      </c>
      <c r="F61" s="2">
        <f t="shared" si="5"/>
        <v>4.7209613038489216E-2</v>
      </c>
      <c r="G61" s="2">
        <f t="shared" si="3"/>
        <v>3.0231717436712061E-3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5.8167999999999997</v>
      </c>
      <c r="C62" s="2">
        <f t="shared" si="0"/>
        <v>6.0982042697161045</v>
      </c>
      <c r="D62" s="2">
        <f t="shared" si="2"/>
        <v>6.0533399725341406</v>
      </c>
      <c r="E62" s="2">
        <f t="shared" si="1"/>
        <v>4.4864297181963941E-2</v>
      </c>
      <c r="F62" s="2">
        <f t="shared" si="5"/>
        <v>4.6740549867184164E-2</v>
      </c>
      <c r="G62" s="2">
        <f t="shared" si="3"/>
        <v>-1.8762526852202227E-3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5.9993999999999996</v>
      </c>
      <c r="C63" s="2">
        <f t="shared" si="0"/>
        <v>6.0776497666828568</v>
      </c>
      <c r="D63" s="2">
        <f t="shared" si="2"/>
        <v>6.0493444190130932</v>
      </c>
      <c r="E63" s="2">
        <f t="shared" si="1"/>
        <v>2.830534766976367E-2</v>
      </c>
      <c r="F63" s="2">
        <f t="shared" si="5"/>
        <v>4.3053509427700067E-2</v>
      </c>
      <c r="G63" s="2">
        <f t="shared" si="3"/>
        <v>-1.4748161757936397E-2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5.8254999999999999</v>
      </c>
      <c r="C64" s="2">
        <f t="shared" si="0"/>
        <v>6.0522421102701092</v>
      </c>
      <c r="D64" s="2">
        <f t="shared" si="2"/>
        <v>6.0327633509380494</v>
      </c>
      <c r="E64" s="2">
        <f t="shared" si="1"/>
        <v>1.9478759332059781E-2</v>
      </c>
      <c r="F64" s="2">
        <f t="shared" si="5"/>
        <v>3.8338559408572011E-2</v>
      </c>
      <c r="G64" s="2">
        <f t="shared" si="3"/>
        <v>-1.885980007651223E-2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5.9733000000000001</v>
      </c>
      <c r="C65" s="2">
        <f t="shared" si="0"/>
        <v>6.0334202471516312</v>
      </c>
      <c r="D65" s="2">
        <f t="shared" si="2"/>
        <v>6.0283586582759714</v>
      </c>
      <c r="E65" s="2">
        <f t="shared" si="1"/>
        <v>5.0615888756597727E-3</v>
      </c>
      <c r="F65" s="2">
        <f t="shared" si="5"/>
        <v>3.1683165301989565E-2</v>
      </c>
      <c r="G65" s="2">
        <f t="shared" si="3"/>
        <v>-2.6621576426329792E-2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5">
        <f>TITRES_STAT!D69</f>
        <v>5.9560000000000004</v>
      </c>
      <c r="C66" s="2">
        <f t="shared" si="0"/>
        <v>6.0121402091283036</v>
      </c>
      <c r="D66" s="2">
        <f t="shared" si="2"/>
        <v>6.0229987576629362</v>
      </c>
      <c r="E66" s="2">
        <f t="shared" si="1"/>
        <v>-1.0858548534632639E-2</v>
      </c>
      <c r="F66" s="2">
        <f t="shared" si="5"/>
        <v>2.3174822534665126E-2</v>
      </c>
      <c r="G66" s="2">
        <f t="shared" si="3"/>
        <v>-3.4033371069297769E-2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5.9124999999999996</v>
      </c>
      <c r="C67" s="2">
        <f t="shared" si="0"/>
        <v>5.9914571000316412</v>
      </c>
      <c r="D67" s="2">
        <f t="shared" si="2"/>
        <v>6.0148136645027179</v>
      </c>
      <c r="E67" s="2">
        <f t="shared" si="1"/>
        <v>-2.3356564471076702E-2</v>
      </c>
      <c r="F67" s="2">
        <f t="shared" si="5"/>
        <v>1.386854513351676E-2</v>
      </c>
      <c r="G67" s="2">
        <f t="shared" si="3"/>
        <v>-3.7225109604593465E-2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5.8951000000000002</v>
      </c>
      <c r="C68" s="2">
        <f t="shared" si="0"/>
        <v>5.9993713923344654</v>
      </c>
      <c r="D68" s="2">
        <f t="shared" si="2"/>
        <v>6.0059459856506647</v>
      </c>
      <c r="E68" s="2">
        <f t="shared" si="1"/>
        <v>-6.5745933161993619E-3</v>
      </c>
      <c r="F68" s="2">
        <f t="shared" si="5"/>
        <v>9.7799174435735364E-3</v>
      </c>
      <c r="G68" s="2">
        <f t="shared" si="3"/>
        <v>-1.63545107597729E-2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5.7385999999999999</v>
      </c>
      <c r="C69" s="2">
        <f t="shared" si="0"/>
        <v>6.0127604088983944</v>
      </c>
      <c r="D69" s="2">
        <f t="shared" si="2"/>
        <v>5.9861425793061711</v>
      </c>
      <c r="E69" s="2">
        <f t="shared" si="1"/>
        <v>2.6617829592223252E-2</v>
      </c>
      <c r="F69" s="2">
        <f t="shared" si="5"/>
        <v>1.314749987330348E-2</v>
      </c>
      <c r="G69" s="2">
        <f t="shared" si="3"/>
        <v>1.3470329718919772E-2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5.8254999999999999</v>
      </c>
      <c r="C70" s="2">
        <f t="shared" si="0"/>
        <v>6.0107049613755645</v>
      </c>
      <c r="D70" s="2">
        <f t="shared" si="2"/>
        <v>5.9742431289871956</v>
      </c>
      <c r="E70" s="2">
        <f t="shared" si="1"/>
        <v>3.6461832388368975E-2</v>
      </c>
      <c r="F70" s="2">
        <f t="shared" si="5"/>
        <v>1.781036637631658E-2</v>
      </c>
      <c r="G70" s="2">
        <f t="shared" si="3"/>
        <v>1.8651466012052396E-2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5.8080999999999996</v>
      </c>
      <c r="C71" s="2">
        <f t="shared" si="0"/>
        <v>6.0076272750100923</v>
      </c>
      <c r="D71" s="2">
        <f t="shared" si="2"/>
        <v>5.9619362305437003</v>
      </c>
      <c r="E71" s="2">
        <f t="shared" si="1"/>
        <v>4.569104446639205E-2</v>
      </c>
      <c r="F71" s="2">
        <f t="shared" si="5"/>
        <v>2.3386501994331677E-2</v>
      </c>
      <c r="G71" s="2">
        <f t="shared" si="3"/>
        <v>2.2304542472060374E-2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5.7385999999999999</v>
      </c>
      <c r="C72" s="2">
        <f t="shared" si="0"/>
        <v>5.9782692327008471</v>
      </c>
      <c r="D72" s="2">
        <f t="shared" si="2"/>
        <v>5.9453928060589822</v>
      </c>
      <c r="E72" s="2">
        <f t="shared" si="1"/>
        <v>3.2876426641864853E-2</v>
      </c>
      <c r="F72" s="2">
        <f t="shared" si="5"/>
        <v>2.5284486923838313E-2</v>
      </c>
      <c r="G72" s="2">
        <f t="shared" si="3"/>
        <v>7.5919397180265399E-3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5.6863999999999999</v>
      </c>
      <c r="C73" s="2">
        <f t="shared" si="0"/>
        <v>5.98152011997764</v>
      </c>
      <c r="D73" s="2">
        <f t="shared" si="2"/>
        <v>5.9262081537583171</v>
      </c>
      <c r="E73" s="2">
        <f t="shared" si="1"/>
        <v>5.5311966219322883E-2</v>
      </c>
      <c r="F73" s="2">
        <f t="shared" si="5"/>
        <v>3.1289982782935231E-2</v>
      </c>
      <c r="G73" s="2">
        <f t="shared" si="3"/>
        <v>2.4021983436387652E-2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5.7038000000000002</v>
      </c>
      <c r="C74" s="2">
        <f t="shared" si="0"/>
        <v>5.9575170245964646</v>
      </c>
      <c r="D74" s="2">
        <f t="shared" si="2"/>
        <v>5.9097334757021462</v>
      </c>
      <c r="E74" s="2">
        <f t="shared" si="1"/>
        <v>4.7783548894318351E-2</v>
      </c>
      <c r="F74" s="2">
        <f t="shared" si="5"/>
        <v>3.4588696005211861E-2</v>
      </c>
      <c r="G74" s="2">
        <f t="shared" si="3"/>
        <v>1.319485288910649E-2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5.7038000000000002</v>
      </c>
      <c r="C75" s="2">
        <f t="shared" si="0"/>
        <v>5.9599451746585475</v>
      </c>
      <c r="D75" s="2">
        <f t="shared" si="2"/>
        <v>5.8944791441686544</v>
      </c>
      <c r="E75" s="2">
        <f t="shared" si="1"/>
        <v>6.5466030489893079E-2</v>
      </c>
      <c r="F75" s="2">
        <f t="shared" si="5"/>
        <v>4.0764162902148106E-2</v>
      </c>
      <c r="G75" s="2">
        <f t="shared" si="3"/>
        <v>2.4701867587744973E-2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5.7038000000000002</v>
      </c>
      <c r="C76" s="2">
        <f t="shared" si="0"/>
        <v>5.9593382247110789</v>
      </c>
      <c r="D76" s="2">
        <f t="shared" si="2"/>
        <v>5.8803547631191249</v>
      </c>
      <c r="E76" s="2">
        <f t="shared" si="1"/>
        <v>7.8983461591954018E-2</v>
      </c>
      <c r="F76" s="2">
        <f t="shared" si="5"/>
        <v>4.8408022640109294E-2</v>
      </c>
      <c r="G76" s="2">
        <f t="shared" si="3"/>
        <v>3.0575438951844724E-2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5">
        <f>TITRES_STAT!D80</f>
        <v>5.7038000000000002</v>
      </c>
      <c r="C77" s="2">
        <f t="shared" si="0"/>
        <v>5.952132343986297</v>
      </c>
      <c r="D77" s="2">
        <f t="shared" si="2"/>
        <v>5.8672766325177088</v>
      </c>
      <c r="E77" s="2">
        <f t="shared" si="1"/>
        <v>8.4855711468588169E-2</v>
      </c>
      <c r="F77" s="2">
        <f t="shared" si="5"/>
        <v>5.569756040580507E-2</v>
      </c>
      <c r="G77" s="2">
        <f t="shared" si="3"/>
        <v>2.9158151062783098E-2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5">
        <f>TITRES_STAT!D81</f>
        <v>5.7038000000000002</v>
      </c>
      <c r="C78" s="2">
        <f t="shared" si="0"/>
        <v>5.9433581372191746</v>
      </c>
      <c r="D78" s="2">
        <f t="shared" si="2"/>
        <v>5.8551672523312126</v>
      </c>
      <c r="E78" s="2">
        <f t="shared" si="1"/>
        <v>8.8190884887962007E-2</v>
      </c>
      <c r="F78" s="2">
        <f t="shared" si="5"/>
        <v>6.2196225302236459E-2</v>
      </c>
      <c r="G78" s="2">
        <f t="shared" si="3"/>
        <v>2.5994659585725548E-2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5">
        <f>TITRES_STAT!D82</f>
        <v>5.7038000000000002</v>
      </c>
      <c r="C79" s="2">
        <f t="shared" ref="C79:C142" si="6">$C$4*B69+C78*(1-$C$4)</f>
        <v>5.9118568853393016</v>
      </c>
      <c r="D79" s="2">
        <f t="shared" si="2"/>
        <v>5.8439548632696416</v>
      </c>
      <c r="E79" s="2">
        <f t="shared" si="1"/>
        <v>6.7902022069660006E-2</v>
      </c>
      <c r="F79" s="2">
        <f t="shared" si="5"/>
        <v>6.3337384655721168E-2</v>
      </c>
      <c r="G79" s="2">
        <f t="shared" si="3"/>
        <v>4.5646374139388379E-3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5">
        <f>TITRES_STAT!D83</f>
        <v>5.7038000000000002</v>
      </c>
      <c r="C80" s="2">
        <f t="shared" si="6"/>
        <v>5.8985712106717161</v>
      </c>
      <c r="D80" s="2">
        <f t="shared" si="2"/>
        <v>5.8335730215459645</v>
      </c>
      <c r="E80" s="2">
        <f t="shared" si="1"/>
        <v>6.4998189125751615E-2</v>
      </c>
      <c r="F80" s="2">
        <f t="shared" si="5"/>
        <v>6.3669545549727258E-2</v>
      </c>
      <c r="G80" s="2">
        <f t="shared" si="3"/>
        <v>1.3286435760243576E-3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5.7038000000000002</v>
      </c>
      <c r="C81" s="2">
        <f t="shared" si="6"/>
        <v>5.8846525628760675</v>
      </c>
      <c r="D81" s="2">
        <f t="shared" si="2"/>
        <v>5.8239602051351529</v>
      </c>
      <c r="E81" s="2">
        <f t="shared" si="1"/>
        <v>6.0692357740914638E-2</v>
      </c>
      <c r="F81" s="2">
        <f t="shared" si="5"/>
        <v>6.3074107987964728E-2</v>
      </c>
      <c r="G81" s="2">
        <f t="shared" si="3"/>
        <v>-2.3817502470500906E-3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5.6951000000000001</v>
      </c>
      <c r="C82" s="2">
        <f t="shared" si="6"/>
        <v>5.8621829378182113</v>
      </c>
      <c r="D82" s="2">
        <f t="shared" si="2"/>
        <v>5.8144150047547711</v>
      </c>
      <c r="E82" s="2">
        <f t="shared" si="1"/>
        <v>4.7767933063440182E-2</v>
      </c>
      <c r="F82" s="2">
        <f t="shared" si="5"/>
        <v>6.0012873003059818E-2</v>
      </c>
      <c r="G82" s="2">
        <f t="shared" si="3"/>
        <v>-1.2244939939619635E-2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5.6863999999999999</v>
      </c>
      <c r="C83" s="2">
        <f t="shared" si="6"/>
        <v>5.8351394089231015</v>
      </c>
      <c r="D83" s="2">
        <f t="shared" si="2"/>
        <v>5.8049324118099728</v>
      </c>
      <c r="E83" s="2">
        <f t="shared" si="1"/>
        <v>3.0206997113128686E-2</v>
      </c>
      <c r="F83" s="2">
        <f t="shared" si="5"/>
        <v>5.4051697825073595E-2</v>
      </c>
      <c r="G83" s="2">
        <f t="shared" si="3"/>
        <v>-2.3844700711944909E-2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5.6863999999999999</v>
      </c>
      <c r="C84" s="2">
        <f t="shared" si="6"/>
        <v>5.8149333460118555</v>
      </c>
      <c r="D84" s="2">
        <f t="shared" si="2"/>
        <v>5.7961522331573825</v>
      </c>
      <c r="E84" s="2">
        <f t="shared" si="1"/>
        <v>1.8781112854473037E-2</v>
      </c>
      <c r="F84" s="2">
        <f t="shared" si="5"/>
        <v>4.6997580830953484E-2</v>
      </c>
      <c r="G84" s="2">
        <f t="shared" si="3"/>
        <v>-2.8216467976480447E-2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5.6951000000000001</v>
      </c>
      <c r="C85" s="2">
        <f t="shared" si="6"/>
        <v>5.7978359081638775</v>
      </c>
      <c r="D85" s="2">
        <f t="shared" si="2"/>
        <v>5.788666882553132</v>
      </c>
      <c r="E85" s="2">
        <f t="shared" si="1"/>
        <v>9.169025610745507E-3</v>
      </c>
      <c r="F85" s="2">
        <f t="shared" si="5"/>
        <v>3.9431869786911891E-2</v>
      </c>
      <c r="G85" s="2">
        <f t="shared" si="3"/>
        <v>-3.0262844176166384E-2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5.8254999999999999</v>
      </c>
      <c r="C86" s="2">
        <f t="shared" si="6"/>
        <v>5.7833688453694352</v>
      </c>
      <c r="D86" s="2">
        <f t="shared" si="2"/>
        <v>5.7913952616232702</v>
      </c>
      <c r="E86" s="2">
        <f t="shared" si="1"/>
        <v>-8.0264162538350448E-3</v>
      </c>
      <c r="F86" s="2">
        <f t="shared" si="5"/>
        <v>2.9940212578762504E-2</v>
      </c>
      <c r="G86" s="2">
        <f t="shared" si="3"/>
        <v>-3.7966628832597549E-2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5.7385999999999999</v>
      </c>
      <c r="C87" s="2">
        <f t="shared" si="6"/>
        <v>5.771127484543368</v>
      </c>
      <c r="D87" s="2">
        <f t="shared" si="2"/>
        <v>5.7874845015030285</v>
      </c>
      <c r="E87" s="2">
        <f t="shared" si="1"/>
        <v>-1.635701695966052E-2</v>
      </c>
      <c r="F87" s="2">
        <f t="shared" si="5"/>
        <v>2.0680766671077901E-2</v>
      </c>
      <c r="G87" s="2">
        <f t="shared" si="3"/>
        <v>-3.7037783630738425E-2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5.7298999999999998</v>
      </c>
      <c r="C88" s="2">
        <f t="shared" si="6"/>
        <v>5.7607694099982343</v>
      </c>
      <c r="D88" s="2">
        <f t="shared" si="2"/>
        <v>5.7832189828731746</v>
      </c>
      <c r="E88" s="2">
        <f t="shared" si="1"/>
        <v>-2.2449572874940316E-2</v>
      </c>
      <c r="F88" s="2">
        <f t="shared" si="5"/>
        <v>1.2054698761874259E-2</v>
      </c>
      <c r="G88" s="2">
        <f t="shared" si="3"/>
        <v>-3.4504271636814576E-2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5.7298999999999998</v>
      </c>
      <c r="C89" s="2">
        <f t="shared" si="6"/>
        <v>5.7520048853831218</v>
      </c>
      <c r="D89" s="2">
        <f t="shared" si="2"/>
        <v>5.7792694285862725</v>
      </c>
      <c r="E89" s="2">
        <f t="shared" si="1"/>
        <v>-2.7264543203150637E-2</v>
      </c>
      <c r="F89" s="2">
        <f t="shared" si="5"/>
        <v>4.19085036886928E-3</v>
      </c>
      <c r="G89" s="2">
        <f t="shared" si="3"/>
        <v>-3.1455393572019916E-2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5.7211999999999996</v>
      </c>
      <c r="C90" s="2">
        <f t="shared" si="6"/>
        <v>5.744588749170334</v>
      </c>
      <c r="D90" s="2">
        <f t="shared" si="2"/>
        <v>5.7749679894317341</v>
      </c>
      <c r="E90" s="2">
        <f t="shared" si="1"/>
        <v>-3.0379240261400042E-2</v>
      </c>
      <c r="F90" s="2">
        <f t="shared" si="5"/>
        <v>-2.7231677571845844E-3</v>
      </c>
      <c r="G90" s="2">
        <f t="shared" si="3"/>
        <v>-2.7656072504215458E-2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5.7298999999999998</v>
      </c>
      <c r="C91" s="2">
        <f t="shared" si="6"/>
        <v>5.738313556990283</v>
      </c>
      <c r="D91" s="2">
        <f t="shared" si="2"/>
        <v>5.7716296198441981</v>
      </c>
      <c r="E91" s="2">
        <f t="shared" si="1"/>
        <v>-3.3316062853915085E-2</v>
      </c>
      <c r="F91" s="2">
        <f t="shared" si="5"/>
        <v>-8.8417467765306845E-3</v>
      </c>
      <c r="G91" s="2">
        <f t="shared" si="3"/>
        <v>-2.44743160773844E-2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5.7385999999999999</v>
      </c>
      <c r="C92" s="2">
        <f t="shared" si="6"/>
        <v>5.7316653174533165</v>
      </c>
      <c r="D92" s="2">
        <f t="shared" si="2"/>
        <v>5.7691829813372211</v>
      </c>
      <c r="E92" s="2">
        <f t="shared" ref="E92:E155" si="7">C92-D92</f>
        <v>-3.751766388390454E-2</v>
      </c>
      <c r="F92" s="2">
        <f t="shared" si="5"/>
        <v>-1.4576930198005456E-2</v>
      </c>
      <c r="G92" s="2">
        <f t="shared" si="3"/>
        <v>-2.2940733685899085E-2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5.7298999999999998</v>
      </c>
      <c r="C93" s="2">
        <f t="shared" si="6"/>
        <v>5.7247014224604982</v>
      </c>
      <c r="D93" s="2">
        <f t="shared" ref="D93:D156" si="8">$D$4*B93+(1-$D$4)*D92</f>
        <v>5.7662731308677966</v>
      </c>
      <c r="E93" s="2">
        <f t="shared" si="7"/>
        <v>-4.1571708407298402E-2</v>
      </c>
      <c r="F93" s="2">
        <f t="shared" si="5"/>
        <v>-1.9975885839864045E-2</v>
      </c>
      <c r="G93" s="2">
        <f t="shared" si="3"/>
        <v>-2.1595822567434357E-2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5.556</v>
      </c>
      <c r="C94" s="2">
        <f t="shared" si="6"/>
        <v>5.718808895928114</v>
      </c>
      <c r="D94" s="2">
        <f t="shared" si="8"/>
        <v>5.7506973433961077</v>
      </c>
      <c r="E94" s="2">
        <f t="shared" si="7"/>
        <v>-3.1888447467993686E-2</v>
      </c>
      <c r="F94" s="2">
        <f t="shared" si="5"/>
        <v>-2.2358398165489974E-2</v>
      </c>
      <c r="G94" s="2">
        <f t="shared" si="3"/>
        <v>-9.5300493025037118E-3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5.6951000000000001</v>
      </c>
      <c r="C95" s="2">
        <f t="shared" si="6"/>
        <v>5.7151613734776348</v>
      </c>
      <c r="D95" s="2">
        <f t="shared" si="8"/>
        <v>5.7465790216630621</v>
      </c>
      <c r="E95" s="2">
        <f t="shared" si="7"/>
        <v>-3.141764818542736E-2</v>
      </c>
      <c r="F95" s="2">
        <f t="shared" si="5"/>
        <v>-2.4170248169477451E-2</v>
      </c>
      <c r="G95" s="2">
        <f t="shared" si="3"/>
        <v>-7.2474000159499091E-3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5.6951000000000001</v>
      </c>
      <c r="C96" s="2">
        <f t="shared" si="6"/>
        <v>5.7321365467887677</v>
      </c>
      <c r="D96" s="2">
        <f t="shared" si="8"/>
        <v>5.7427657607991316</v>
      </c>
      <c r="E96" s="2">
        <f t="shared" si="7"/>
        <v>-1.0629214010363874E-2</v>
      </c>
      <c r="F96" s="2">
        <f t="shared" si="5"/>
        <v>-2.1462041337654739E-2</v>
      </c>
      <c r="G96" s="2">
        <f t="shared" si="3"/>
        <v>1.0832827327290864E-2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5.6863999999999999</v>
      </c>
      <c r="C97" s="2">
        <f t="shared" si="6"/>
        <v>5.7331309242058808</v>
      </c>
      <c r="D97" s="2">
        <f t="shared" si="8"/>
        <v>5.7385905192584552</v>
      </c>
      <c r="E97" s="2">
        <f t="shared" si="7"/>
        <v>-5.4595950525744286E-3</v>
      </c>
      <c r="F97" s="2">
        <f t="shared" si="5"/>
        <v>-1.8261552080638677E-2</v>
      </c>
      <c r="G97" s="2">
        <f t="shared" si="3"/>
        <v>1.2801957028064248E-2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5.6863999999999999</v>
      </c>
      <c r="C98" s="2">
        <f t="shared" si="6"/>
        <v>5.732633858943438</v>
      </c>
      <c r="D98" s="2">
        <f t="shared" si="8"/>
        <v>5.7347245548689401</v>
      </c>
      <c r="E98" s="2">
        <f t="shared" si="7"/>
        <v>-2.0906959255020396E-3</v>
      </c>
      <c r="F98" s="2">
        <f t="shared" si="5"/>
        <v>-1.502738084961135E-2</v>
      </c>
      <c r="G98" s="2">
        <f t="shared" si="3"/>
        <v>1.293668492410931E-2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5.6863999999999999</v>
      </c>
      <c r="C99" s="2">
        <f t="shared" si="6"/>
        <v>5.7322132652598325</v>
      </c>
      <c r="D99" s="2">
        <f t="shared" si="8"/>
        <v>5.7311449582119813</v>
      </c>
      <c r="E99" s="2">
        <f t="shared" si="7"/>
        <v>1.0683070478512136E-3</v>
      </c>
      <c r="F99" s="2">
        <f t="shared" si="5"/>
        <v>-1.1808243270118838E-2</v>
      </c>
      <c r="G99" s="2">
        <f t="shared" si="3"/>
        <v>1.2876550317970052E-2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5.6776999999999997</v>
      </c>
      <c r="C100" s="2">
        <f t="shared" si="6"/>
        <v>5.7305189167583199</v>
      </c>
      <c r="D100" s="2">
        <f t="shared" si="8"/>
        <v>5.7271860724185011</v>
      </c>
      <c r="E100" s="2">
        <f t="shared" si="7"/>
        <v>3.3328443398188412E-3</v>
      </c>
      <c r="F100" s="2">
        <f t="shared" si="5"/>
        <v>-8.7800257481313038E-3</v>
      </c>
      <c r="G100" s="2">
        <f t="shared" ref="G100:G163" si="9">E100-F100</f>
        <v>1.2112870087950145E-2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5.6689999999999996</v>
      </c>
      <c r="C101" s="2">
        <f t="shared" si="6"/>
        <v>5.7304236987955015</v>
      </c>
      <c r="D101" s="2">
        <f t="shared" si="8"/>
        <v>5.7228759929800939</v>
      </c>
      <c r="E101" s="2">
        <f t="shared" si="7"/>
        <v>7.547705815407646E-3</v>
      </c>
      <c r="F101" s="2">
        <f t="shared" ref="F101:F164" si="11">(E101*(2/(10)))+((1-(2/10))*F100)</f>
        <v>-5.5144794354235142E-3</v>
      </c>
      <c r="G101" s="2">
        <f t="shared" si="9"/>
        <v>1.306218525083116E-2</v>
      </c>
      <c r="H101" s="2" t="str">
        <f t="shared" si="10"/>
        <v>Sell</v>
      </c>
    </row>
    <row r="102" spans="1:8" ht="13.5" x14ac:dyDescent="0.25">
      <c r="A102" s="3">
        <f>TITRES_STAT!B105</f>
        <v>42453</v>
      </c>
      <c r="B102" s="5">
        <f>TITRES_STAT!D105</f>
        <v>5.6689999999999996</v>
      </c>
      <c r="C102" s="2">
        <f t="shared" si="6"/>
        <v>5.7316815912885017</v>
      </c>
      <c r="D102" s="2">
        <f t="shared" si="8"/>
        <v>5.7188851786852721</v>
      </c>
      <c r="E102" s="2">
        <f t="shared" si="7"/>
        <v>1.2796412603229612E-2</v>
      </c>
      <c r="F102" s="2">
        <f t="shared" si="11"/>
        <v>-1.8523010276928886E-3</v>
      </c>
      <c r="G102" s="2">
        <f t="shared" si="9"/>
        <v>1.4648713630922501E-2</v>
      </c>
      <c r="H102" s="2" t="str">
        <f t="shared" si="10"/>
        <v>Sell</v>
      </c>
    </row>
    <row r="103" spans="1:8" ht="13.5" x14ac:dyDescent="0.25">
      <c r="A103" s="3">
        <f>TITRES_STAT!B106</f>
        <v>42454</v>
      </c>
      <c r="B103" s="5">
        <f>TITRES_STAT!D106</f>
        <v>5.6689999999999996</v>
      </c>
      <c r="C103" s="2">
        <f t="shared" si="6"/>
        <v>5.7314075003210405</v>
      </c>
      <c r="D103" s="2">
        <f t="shared" si="8"/>
        <v>5.7151899802641415</v>
      </c>
      <c r="E103" s="2">
        <f t="shared" si="7"/>
        <v>1.6217520056899026E-2</v>
      </c>
      <c r="F103" s="2">
        <f t="shared" si="11"/>
        <v>1.7616631892254945E-3</v>
      </c>
      <c r="G103" s="2">
        <f t="shared" si="9"/>
        <v>1.4455856867673532E-2</v>
      </c>
      <c r="H103" s="2" t="str">
        <f t="shared" si="10"/>
        <v>Sell</v>
      </c>
    </row>
    <row r="104" spans="1:8" ht="13.5" x14ac:dyDescent="0.25">
      <c r="A104" s="3">
        <f>TITRES_STAT!B107</f>
        <v>42457</v>
      </c>
      <c r="B104" s="5">
        <f>TITRES_STAT!D107</f>
        <v>5.6603000000000003</v>
      </c>
      <c r="C104" s="2">
        <f t="shared" si="6"/>
        <v>5.7044217310408802</v>
      </c>
      <c r="D104" s="2">
        <f t="shared" si="8"/>
        <v>5.7111240558001306</v>
      </c>
      <c r="E104" s="2">
        <f t="shared" si="7"/>
        <v>-6.7023247592503665E-3</v>
      </c>
      <c r="F104" s="2">
        <f t="shared" si="11"/>
        <v>6.8865599530322291E-5</v>
      </c>
      <c r="G104" s="2">
        <f t="shared" si="9"/>
        <v>-6.771190358780689E-3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5.6429</v>
      </c>
      <c r="C105" s="2">
        <f t="shared" si="6"/>
        <v>5.7029876185730526</v>
      </c>
      <c r="D105" s="2">
        <f t="shared" si="8"/>
        <v>5.7060704220371585</v>
      </c>
      <c r="E105" s="2">
        <f t="shared" si="7"/>
        <v>-3.0828034641059432E-3</v>
      </c>
      <c r="F105" s="2">
        <f t="shared" si="11"/>
        <v>-5.6146821319693089E-4</v>
      </c>
      <c r="G105" s="2">
        <f t="shared" si="9"/>
        <v>-2.5213352509090123E-3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5.6516000000000002</v>
      </c>
      <c r="C106" s="2">
        <f t="shared" si="6"/>
        <v>5.7017741387925831</v>
      </c>
      <c r="D106" s="2">
        <f t="shared" si="8"/>
        <v>5.7020355759603323</v>
      </c>
      <c r="E106" s="2">
        <f t="shared" si="7"/>
        <v>-2.6143716774917891E-4</v>
      </c>
      <c r="F106" s="2">
        <f t="shared" si="11"/>
        <v>-5.014620041073805E-4</v>
      </c>
      <c r="G106" s="2">
        <f t="shared" si="9"/>
        <v>2.4002483635820158E-4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5.4081999999999999</v>
      </c>
      <c r="C107" s="2">
        <f t="shared" si="6"/>
        <v>5.6994088866706472</v>
      </c>
      <c r="D107" s="2">
        <f t="shared" si="8"/>
        <v>5.6802699777410481</v>
      </c>
      <c r="E107" s="2">
        <f t="shared" si="7"/>
        <v>1.9138908929599019E-2</v>
      </c>
      <c r="F107" s="2">
        <f t="shared" si="11"/>
        <v>3.4266121826338992E-3</v>
      </c>
      <c r="G107" s="2">
        <f t="shared" si="9"/>
        <v>1.5712296746965119E-2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5.5125000000000002</v>
      </c>
      <c r="C108" s="2">
        <f t="shared" si="6"/>
        <v>5.6974075194905476</v>
      </c>
      <c r="D108" s="2">
        <f t="shared" si="8"/>
        <v>5.6678425719824519</v>
      </c>
      <c r="E108" s="2">
        <f t="shared" si="7"/>
        <v>2.9564947508095685E-2</v>
      </c>
      <c r="F108" s="2">
        <f t="shared" si="11"/>
        <v>8.654279247726257E-3</v>
      </c>
      <c r="G108" s="2">
        <f t="shared" si="9"/>
        <v>2.0910668260369428E-2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5.5647000000000002</v>
      </c>
      <c r="C109" s="2">
        <f t="shared" si="6"/>
        <v>5.6957140549535401</v>
      </c>
      <c r="D109" s="2">
        <f t="shared" si="8"/>
        <v>5.6602023814652336</v>
      </c>
      <c r="E109" s="2">
        <f t="shared" si="7"/>
        <v>3.5511673488306528E-2</v>
      </c>
      <c r="F109" s="2">
        <f t="shared" si="11"/>
        <v>1.4025758095842313E-2</v>
      </c>
      <c r="G109" s="2">
        <f t="shared" si="9"/>
        <v>2.1485915392464215E-2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5.4863999999999997</v>
      </c>
      <c r="C110" s="2">
        <f t="shared" si="6"/>
        <v>5.6929426618837651</v>
      </c>
      <c r="D110" s="2">
        <f t="shared" si="8"/>
        <v>5.6473281309863275</v>
      </c>
      <c r="E110" s="2">
        <f t="shared" si="7"/>
        <v>4.5614530897437611E-2</v>
      </c>
      <c r="F110" s="2">
        <f t="shared" si="11"/>
        <v>2.0343512656161373E-2</v>
      </c>
      <c r="G110" s="2">
        <f t="shared" si="9"/>
        <v>2.5271018241276238E-2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5.4256000000000002</v>
      </c>
      <c r="C111" s="2">
        <f t="shared" si="6"/>
        <v>5.6892591754401094</v>
      </c>
      <c r="D111" s="2">
        <f t="shared" si="8"/>
        <v>5.6309038249873407</v>
      </c>
      <c r="E111" s="2">
        <f t="shared" si="7"/>
        <v>5.8355350452768739E-2</v>
      </c>
      <c r="F111" s="2">
        <f t="shared" si="11"/>
        <v>2.7945880215482846E-2</v>
      </c>
      <c r="G111" s="2">
        <f t="shared" si="9"/>
        <v>3.0409470237285893E-2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5.4081999999999999</v>
      </c>
      <c r="C112" s="2">
        <f t="shared" si="6"/>
        <v>5.6861423792185546</v>
      </c>
      <c r="D112" s="2">
        <f t="shared" si="8"/>
        <v>5.6144072453586489</v>
      </c>
      <c r="E112" s="2">
        <f t="shared" si="7"/>
        <v>7.1735133859905709E-2</v>
      </c>
      <c r="F112" s="2">
        <f t="shared" si="11"/>
        <v>3.6703730944367421E-2</v>
      </c>
      <c r="G112" s="2">
        <f t="shared" si="9"/>
        <v>3.5031402915538287E-2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5.1734</v>
      </c>
      <c r="C113" s="2">
        <f t="shared" si="6"/>
        <v>5.6835050901080084</v>
      </c>
      <c r="D113" s="2">
        <f t="shared" si="8"/>
        <v>5.5817400419987484</v>
      </c>
      <c r="E113" s="2">
        <f t="shared" si="7"/>
        <v>0.10176504810926001</v>
      </c>
      <c r="F113" s="2">
        <f t="shared" si="11"/>
        <v>4.9715994377345946E-2</v>
      </c>
      <c r="G113" s="2">
        <f t="shared" si="9"/>
        <v>5.2049053731914069E-2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5.4169</v>
      </c>
      <c r="C114" s="2">
        <f t="shared" si="6"/>
        <v>5.6799350762452381</v>
      </c>
      <c r="D114" s="2">
        <f t="shared" si="8"/>
        <v>5.569529668517359</v>
      </c>
      <c r="E114" s="2">
        <f t="shared" si="7"/>
        <v>0.1104054077278791</v>
      </c>
      <c r="F114" s="2">
        <f t="shared" si="11"/>
        <v>6.1853877047452585E-2</v>
      </c>
      <c r="G114" s="2">
        <f t="shared" si="9"/>
        <v>4.8551530680426516E-2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5.3994999999999997</v>
      </c>
      <c r="C115" s="2">
        <f t="shared" si="6"/>
        <v>5.674237372207509</v>
      </c>
      <c r="D115" s="2">
        <f t="shared" si="8"/>
        <v>5.556934878256814</v>
      </c>
      <c r="E115" s="2">
        <f t="shared" si="7"/>
        <v>0.11730249395069503</v>
      </c>
      <c r="F115" s="2">
        <f t="shared" si="11"/>
        <v>7.294360042810108E-2</v>
      </c>
      <c r="G115" s="2">
        <f t="shared" si="9"/>
        <v>4.4358893522593951E-2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5.3994999999999997</v>
      </c>
      <c r="C116" s="2">
        <f t="shared" si="6"/>
        <v>5.6707546995601996</v>
      </c>
      <c r="D116" s="2">
        <f t="shared" si="8"/>
        <v>5.5452730354229764</v>
      </c>
      <c r="E116" s="2">
        <f t="shared" si="7"/>
        <v>0.12548166413722317</v>
      </c>
      <c r="F116" s="2">
        <f t="shared" si="11"/>
        <v>8.3451213169925501E-2</v>
      </c>
      <c r="G116" s="2">
        <f t="shared" si="9"/>
        <v>4.2030450967297669E-2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5.3559999999999999</v>
      </c>
      <c r="C117" s="2">
        <f t="shared" si="6"/>
        <v>5.6303616688586304</v>
      </c>
      <c r="D117" s="2">
        <f t="shared" si="8"/>
        <v>5.5312528105768308</v>
      </c>
      <c r="E117" s="2">
        <f t="shared" si="7"/>
        <v>9.9108858281799606E-2</v>
      </c>
      <c r="F117" s="2">
        <f t="shared" si="11"/>
        <v>8.6582742192300333E-2</v>
      </c>
      <c r="G117" s="2">
        <f t="shared" si="9"/>
        <v>1.2526116089499273E-2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5.2168999999999999</v>
      </c>
      <c r="C118" s="2">
        <f t="shared" si="6"/>
        <v>5.6122291044188408</v>
      </c>
      <c r="D118" s="2">
        <f t="shared" si="8"/>
        <v>5.5079674172007698</v>
      </c>
      <c r="E118" s="2">
        <f t="shared" si="7"/>
        <v>0.10426168721807105</v>
      </c>
      <c r="F118" s="2">
        <f t="shared" si="11"/>
        <v>9.0118531197454485E-2</v>
      </c>
      <c r="G118" s="2">
        <f t="shared" si="9"/>
        <v>1.4143156020616568E-2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5.2081999999999997</v>
      </c>
      <c r="C119" s="2">
        <f t="shared" si="6"/>
        <v>5.6049169345082506</v>
      </c>
      <c r="D119" s="2">
        <f t="shared" si="8"/>
        <v>5.4857624233340454</v>
      </c>
      <c r="E119" s="2">
        <f t="shared" si="7"/>
        <v>0.11915451117420517</v>
      </c>
      <c r="F119" s="2">
        <f t="shared" si="11"/>
        <v>9.5925727192804622E-2</v>
      </c>
      <c r="G119" s="2">
        <f t="shared" si="9"/>
        <v>2.3228783981400547E-2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5.1994999999999996</v>
      </c>
      <c r="C120" s="2">
        <f t="shared" si="6"/>
        <v>5.5866835599685194</v>
      </c>
      <c r="D120" s="2">
        <f t="shared" si="8"/>
        <v>5.4645577993833756</v>
      </c>
      <c r="E120" s="2">
        <f t="shared" si="7"/>
        <v>0.12212576058514379</v>
      </c>
      <c r="F120" s="2">
        <f t="shared" si="11"/>
        <v>0.10116573387127245</v>
      </c>
      <c r="G120" s="2">
        <f t="shared" si="9"/>
        <v>2.0960026713871344E-2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5.1125999999999996</v>
      </c>
      <c r="C121" s="2">
        <f t="shared" si="6"/>
        <v>5.5619014738195158</v>
      </c>
      <c r="D121" s="2">
        <f t="shared" si="8"/>
        <v>5.4384868512809037</v>
      </c>
      <c r="E121" s="2">
        <f t="shared" si="7"/>
        <v>0.12341462253861213</v>
      </c>
      <c r="F121" s="2">
        <f t="shared" si="11"/>
        <v>0.10561551160474039</v>
      </c>
      <c r="G121" s="2">
        <f t="shared" si="9"/>
        <v>1.7799110933871737E-2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5.1908000000000003</v>
      </c>
      <c r="C122" s="2">
        <f t="shared" si="6"/>
        <v>5.5382550932318981</v>
      </c>
      <c r="D122" s="2">
        <f t="shared" si="8"/>
        <v>5.4201396771119477</v>
      </c>
      <c r="E122" s="2">
        <f t="shared" si="7"/>
        <v>0.11811541611995047</v>
      </c>
      <c r="F122" s="2">
        <f t="shared" si="11"/>
        <v>0.10811549250778241</v>
      </c>
      <c r="G122" s="2">
        <f t="shared" si="9"/>
        <v>9.9999236121680601E-3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5.1212</v>
      </c>
      <c r="C123" s="2">
        <f t="shared" si="6"/>
        <v>5.4821235404269908</v>
      </c>
      <c r="D123" s="2">
        <f t="shared" si="8"/>
        <v>5.3979959973258778</v>
      </c>
      <c r="E123" s="2">
        <f t="shared" si="7"/>
        <v>8.4127543101113034E-2</v>
      </c>
      <c r="F123" s="2">
        <f t="shared" si="11"/>
        <v>0.10331790262644855</v>
      </c>
      <c r="G123" s="2">
        <f t="shared" si="9"/>
        <v>-1.9190359525335515E-2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4.8952</v>
      </c>
      <c r="C124" s="2">
        <f t="shared" si="6"/>
        <v>5.4720891495920689</v>
      </c>
      <c r="D124" s="2">
        <f t="shared" si="8"/>
        <v>5.3607518493758128</v>
      </c>
      <c r="E124" s="2">
        <f t="shared" si="7"/>
        <v>0.1113373002162561</v>
      </c>
      <c r="F124" s="2">
        <f t="shared" si="11"/>
        <v>0.10492178214441007</v>
      </c>
      <c r="G124" s="2">
        <f t="shared" si="9"/>
        <v>6.4155180718460242E-3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4.8864999999999998</v>
      </c>
      <c r="C125" s="2">
        <f t="shared" si="6"/>
        <v>5.4609215881163662</v>
      </c>
      <c r="D125" s="2">
        <f t="shared" si="8"/>
        <v>5.3256220827553822</v>
      </c>
      <c r="E125" s="2">
        <f t="shared" si="7"/>
        <v>0.13529950536098401</v>
      </c>
      <c r="F125" s="2">
        <f t="shared" si="11"/>
        <v>0.11099732678772486</v>
      </c>
      <c r="G125" s="2">
        <f t="shared" si="9"/>
        <v>2.4302178573259142E-2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4.9386999999999999</v>
      </c>
      <c r="C126" s="2">
        <f t="shared" si="6"/>
        <v>5.4514721130215413</v>
      </c>
      <c r="D126" s="2">
        <f t="shared" si="8"/>
        <v>5.2969611877364651</v>
      </c>
      <c r="E126" s="2">
        <f t="shared" si="7"/>
        <v>0.15451092528507626</v>
      </c>
      <c r="F126" s="2">
        <f t="shared" si="11"/>
        <v>0.11970004648719515</v>
      </c>
      <c r="G126" s="2">
        <f t="shared" si="9"/>
        <v>3.4810878797881112E-2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4.9212999999999996</v>
      </c>
      <c r="C127" s="2">
        <f t="shared" si="6"/>
        <v>5.4367840956336115</v>
      </c>
      <c r="D127" s="2">
        <f t="shared" si="8"/>
        <v>5.2691344330893193</v>
      </c>
      <c r="E127" s="2">
        <f t="shared" si="7"/>
        <v>0.16764966254429226</v>
      </c>
      <c r="F127" s="2">
        <f t="shared" si="11"/>
        <v>0.12928996969861456</v>
      </c>
      <c r="G127" s="2">
        <f t="shared" si="9"/>
        <v>3.8359692845677695E-2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5.0430000000000001</v>
      </c>
      <c r="C128" s="2">
        <f t="shared" si="6"/>
        <v>5.4029557732284408</v>
      </c>
      <c r="D128" s="2">
        <f t="shared" si="8"/>
        <v>5.2523837343419624</v>
      </c>
      <c r="E128" s="2">
        <f t="shared" si="7"/>
        <v>0.15057203888647841</v>
      </c>
      <c r="F128" s="2">
        <f t="shared" si="11"/>
        <v>0.13354638353618734</v>
      </c>
      <c r="G128" s="2">
        <f t="shared" si="9"/>
        <v>1.7025655350291075E-2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4.8952</v>
      </c>
      <c r="C129" s="2">
        <f t="shared" si="6"/>
        <v>5.3729933465779114</v>
      </c>
      <c r="D129" s="2">
        <f t="shared" si="8"/>
        <v>5.2259256799462612</v>
      </c>
      <c r="E129" s="2">
        <f t="shared" si="7"/>
        <v>0.14706766663165016</v>
      </c>
      <c r="F129" s="2">
        <f t="shared" si="11"/>
        <v>0.13625064015527991</v>
      </c>
      <c r="G129" s="2">
        <f t="shared" si="9"/>
        <v>1.0817026476370256E-2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4.9212999999999996</v>
      </c>
      <c r="C130" s="2">
        <f t="shared" si="6"/>
        <v>5.3463020624890012</v>
      </c>
      <c r="D130" s="2">
        <f t="shared" si="8"/>
        <v>5.2033608147650563</v>
      </c>
      <c r="E130" s="2">
        <f t="shared" si="7"/>
        <v>0.1429412477239449</v>
      </c>
      <c r="F130" s="2">
        <f t="shared" si="11"/>
        <v>0.1375887616690129</v>
      </c>
      <c r="G130" s="2">
        <f t="shared" si="9"/>
        <v>5.352486054931993E-3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4.8255999999999997</v>
      </c>
      <c r="C131" s="2">
        <f t="shared" si="6"/>
        <v>5.3103478990291544</v>
      </c>
      <c r="D131" s="2">
        <f t="shared" si="8"/>
        <v>5.1753785321898667</v>
      </c>
      <c r="E131" s="2">
        <f t="shared" si="7"/>
        <v>0.13496936683928773</v>
      </c>
      <c r="F131" s="2">
        <f t="shared" si="11"/>
        <v>0.13706488270306788</v>
      </c>
      <c r="G131" s="2">
        <f t="shared" si="9"/>
        <v>-2.0955158637801508E-3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4.8952</v>
      </c>
      <c r="C132" s="2">
        <f t="shared" si="6"/>
        <v>5.2919559145631307</v>
      </c>
      <c r="D132" s="2">
        <f t="shared" si="8"/>
        <v>5.1546245668424691</v>
      </c>
      <c r="E132" s="2">
        <f t="shared" si="7"/>
        <v>0.13733134772066169</v>
      </c>
      <c r="F132" s="2">
        <f t="shared" si="11"/>
        <v>0.13711817570658663</v>
      </c>
      <c r="G132" s="2">
        <f t="shared" si="9"/>
        <v>2.1317201407505815E-4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5">
        <f>TITRES_STAT!D136</f>
        <v>4.8604000000000003</v>
      </c>
      <c r="C133" s="2">
        <f t="shared" si="6"/>
        <v>5.2656857738611107</v>
      </c>
      <c r="D133" s="2">
        <f t="shared" si="8"/>
        <v>5.1328301544837673</v>
      </c>
      <c r="E133" s="2">
        <f t="shared" si="7"/>
        <v>0.13285561937734336</v>
      </c>
      <c r="F133" s="2">
        <f t="shared" si="11"/>
        <v>0.13626566444073798</v>
      </c>
      <c r="G133" s="2">
        <f t="shared" si="9"/>
        <v>-3.4100450633946233E-3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4.8604000000000003</v>
      </c>
      <c r="C134" s="2">
        <f t="shared" si="6"/>
        <v>5.2086879624978621</v>
      </c>
      <c r="D134" s="2">
        <f t="shared" si="8"/>
        <v>5.1126501430405247</v>
      </c>
      <c r="E134" s="2">
        <f t="shared" si="7"/>
        <v>9.603781945733747E-2</v>
      </c>
      <c r="F134" s="2">
        <f t="shared" si="11"/>
        <v>0.12822009544405788</v>
      </c>
      <c r="G134" s="2">
        <f t="shared" si="9"/>
        <v>-3.218227598672041E-2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4.8342999999999998</v>
      </c>
      <c r="C135" s="2">
        <f t="shared" si="6"/>
        <v>5.1591205836520375</v>
      </c>
      <c r="D135" s="2">
        <f t="shared" si="8"/>
        <v>5.0920316139264123</v>
      </c>
      <c r="E135" s="2">
        <f t="shared" si="7"/>
        <v>6.7088969725625169E-2</v>
      </c>
      <c r="F135" s="2">
        <f t="shared" si="11"/>
        <v>0.11599387030037134</v>
      </c>
      <c r="G135" s="2">
        <f t="shared" si="9"/>
        <v>-4.8904900574746168E-2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4.7213000000000003</v>
      </c>
      <c r="C136" s="2">
        <f t="shared" si="6"/>
        <v>5.1252097246286477</v>
      </c>
      <c r="D136" s="2">
        <f t="shared" si="8"/>
        <v>5.0645700128948263</v>
      </c>
      <c r="E136" s="2">
        <f t="shared" si="7"/>
        <v>6.0639711733821322E-2</v>
      </c>
      <c r="F136" s="2">
        <f t="shared" si="11"/>
        <v>0.10492303858706134</v>
      </c>
      <c r="G136" s="2">
        <f t="shared" si="9"/>
        <v>-4.4283326853240018E-2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5.0082000000000004</v>
      </c>
      <c r="C137" s="2">
        <f t="shared" si="6"/>
        <v>5.0938389977627017</v>
      </c>
      <c r="D137" s="2">
        <f t="shared" si="8"/>
        <v>5.060394456384099</v>
      </c>
      <c r="E137" s="2">
        <f t="shared" si="7"/>
        <v>3.3444541378602644E-2</v>
      </c>
      <c r="F137" s="2">
        <f t="shared" si="11"/>
        <v>9.0627339145369606E-2</v>
      </c>
      <c r="G137" s="2">
        <f t="shared" si="9"/>
        <v>-5.7182797766766963E-2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5.0430000000000001</v>
      </c>
      <c r="C138" s="2">
        <f t="shared" si="6"/>
        <v>5.0860176134915172</v>
      </c>
      <c r="D138" s="2">
        <f t="shared" si="8"/>
        <v>5.0591059781334256</v>
      </c>
      <c r="E138" s="2">
        <f t="shared" si="7"/>
        <v>2.6911635358091601E-2</v>
      </c>
      <c r="F138" s="2">
        <f t="shared" si="11"/>
        <v>7.7884198387914008E-2</v>
      </c>
      <c r="G138" s="2">
        <f t="shared" si="9"/>
        <v>-5.0972563029822407E-2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5.1386000000000003</v>
      </c>
      <c r="C139" s="2">
        <f t="shared" si="6"/>
        <v>5.0566610575697446</v>
      </c>
      <c r="D139" s="2">
        <f t="shared" si="8"/>
        <v>5.0649944241976161</v>
      </c>
      <c r="E139" s="2">
        <f t="shared" si="7"/>
        <v>-8.3333666278715413E-3</v>
      </c>
      <c r="F139" s="2">
        <f t="shared" si="11"/>
        <v>6.06406853847569E-2</v>
      </c>
      <c r="G139" s="2">
        <f t="shared" si="9"/>
        <v>-6.8974052012628434E-2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5.2168999999999999</v>
      </c>
      <c r="C140" s="2">
        <f t="shared" si="6"/>
        <v>5.0358362794820914</v>
      </c>
      <c r="D140" s="2">
        <f t="shared" si="8"/>
        <v>5.0762466890718674</v>
      </c>
      <c r="E140" s="2">
        <f t="shared" si="7"/>
        <v>-4.0410409589775931E-2</v>
      </c>
      <c r="F140" s="2">
        <f t="shared" si="11"/>
        <v>4.0430466389850331E-2</v>
      </c>
      <c r="G140" s="2">
        <f t="shared" si="9"/>
        <v>-8.0840875979626262E-2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5.2081999999999997</v>
      </c>
      <c r="C141" s="2">
        <f t="shared" si="6"/>
        <v>5.0034922364848464</v>
      </c>
      <c r="D141" s="2">
        <f t="shared" si="8"/>
        <v>5.0860210083998769</v>
      </c>
      <c r="E141" s="2">
        <f t="shared" si="7"/>
        <v>-8.2528771915030497E-2</v>
      </c>
      <c r="F141" s="2">
        <f t="shared" si="11"/>
        <v>1.5838618728874165E-2</v>
      </c>
      <c r="G141" s="2">
        <f t="shared" si="9"/>
        <v>-9.8367390643904665E-2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5.1734</v>
      </c>
      <c r="C142" s="2">
        <f t="shared" si="6"/>
        <v>4.9868318924102546</v>
      </c>
      <c r="D142" s="2">
        <f t="shared" si="8"/>
        <v>5.0924935262961819</v>
      </c>
      <c r="E142" s="2">
        <f t="shared" si="7"/>
        <v>-0.10566163388592731</v>
      </c>
      <c r="F142" s="2">
        <f t="shared" si="11"/>
        <v>-8.4614317940861286E-3</v>
      </c>
      <c r="G142" s="2">
        <f t="shared" si="9"/>
        <v>-9.7200202091841187E-2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5.0255999999999998</v>
      </c>
      <c r="C143" s="2">
        <f t="shared" ref="C143:C206" si="12">$C$4*B133+C142*(1-$C$4)</f>
        <v>4.9673808320394457</v>
      </c>
      <c r="D143" s="2">
        <f t="shared" si="8"/>
        <v>5.0875384502742422</v>
      </c>
      <c r="E143" s="2">
        <f t="shared" si="7"/>
        <v>-0.12015761823479654</v>
      </c>
      <c r="F143" s="2">
        <f t="shared" si="11"/>
        <v>-3.0800669082228213E-2</v>
      </c>
      <c r="G143" s="2">
        <f t="shared" si="9"/>
        <v>-8.9356949152568324E-2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4.9560000000000004</v>
      </c>
      <c r="C144" s="2">
        <f t="shared" si="12"/>
        <v>4.9509222424949151</v>
      </c>
      <c r="D144" s="2">
        <f t="shared" si="8"/>
        <v>5.0777948613650388</v>
      </c>
      <c r="E144" s="2">
        <f t="shared" si="7"/>
        <v>-0.12687261887012369</v>
      </c>
      <c r="F144" s="2">
        <f t="shared" si="11"/>
        <v>-5.0015059039807311E-2</v>
      </c>
      <c r="G144" s="2">
        <f t="shared" si="9"/>
        <v>-7.6857559830316377E-2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4.9039000000000001</v>
      </c>
      <c r="C145" s="2">
        <f t="shared" si="12"/>
        <v>4.9329803590341585</v>
      </c>
      <c r="D145" s="2">
        <f t="shared" si="8"/>
        <v>5.0649137605231846</v>
      </c>
      <c r="E145" s="2">
        <f t="shared" si="7"/>
        <v>-0.1319334014890261</v>
      </c>
      <c r="F145" s="2">
        <f t="shared" si="11"/>
        <v>-6.6398727529651064E-2</v>
      </c>
      <c r="G145" s="2">
        <f t="shared" si="9"/>
        <v>-6.5534673959375039E-2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4.8952</v>
      </c>
      <c r="C146" s="2">
        <f t="shared" si="12"/>
        <v>4.9004141499519802</v>
      </c>
      <c r="D146" s="2">
        <f t="shared" si="8"/>
        <v>5.0523423708548005</v>
      </c>
      <c r="E146" s="2">
        <f t="shared" si="7"/>
        <v>-0.15192822090282032</v>
      </c>
      <c r="F146" s="2">
        <f t="shared" si="11"/>
        <v>-8.3504626204284921E-2</v>
      </c>
      <c r="G146" s="2">
        <f t="shared" si="9"/>
        <v>-6.84235946985354E-2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4.8517000000000001</v>
      </c>
      <c r="C147" s="2">
        <f t="shared" si="12"/>
        <v>4.9169965884209068</v>
      </c>
      <c r="D147" s="2">
        <f t="shared" si="8"/>
        <v>5.0374799730137036</v>
      </c>
      <c r="E147" s="2">
        <f t="shared" si="7"/>
        <v>-0.12048338459279684</v>
      </c>
      <c r="F147" s="2">
        <f t="shared" si="11"/>
        <v>-9.0900377881987307E-2</v>
      </c>
      <c r="G147" s="2">
        <f t="shared" si="9"/>
        <v>-2.9583006710809531E-2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4.843</v>
      </c>
      <c r="C148" s="2">
        <f t="shared" si="12"/>
        <v>4.9363817286638447</v>
      </c>
      <c r="D148" s="2">
        <f t="shared" si="8"/>
        <v>5.0230740490867625</v>
      </c>
      <c r="E148" s="2">
        <f t="shared" si="7"/>
        <v>-8.6692320422917746E-2</v>
      </c>
      <c r="F148" s="2">
        <f t="shared" si="11"/>
        <v>-9.0058766390173392E-2</v>
      </c>
      <c r="G148" s="2">
        <f t="shared" si="9"/>
        <v>3.3664459672556463E-3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4.8517000000000001</v>
      </c>
      <c r="C149" s="2">
        <f t="shared" si="12"/>
        <v>4.9674922319463306</v>
      </c>
      <c r="D149" s="2">
        <f t="shared" si="8"/>
        <v>5.0103796750803351</v>
      </c>
      <c r="E149" s="2">
        <f t="shared" si="7"/>
        <v>-4.2887443134004499E-2</v>
      </c>
      <c r="F149" s="2">
        <f t="shared" si="11"/>
        <v>-8.0624501738939619E-2</v>
      </c>
      <c r="G149" s="2">
        <f t="shared" si="9"/>
        <v>3.773705860493512E-2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4.8517000000000001</v>
      </c>
      <c r="C150" s="2">
        <f t="shared" si="12"/>
        <v>5.0058626578007415</v>
      </c>
      <c r="D150" s="2">
        <f t="shared" si="8"/>
        <v>4.9986256250743839</v>
      </c>
      <c r="E150" s="2">
        <f t="shared" si="7"/>
        <v>7.2370327263575618E-3</v>
      </c>
      <c r="F150" s="2">
        <f t="shared" si="11"/>
        <v>-6.3052194845880191E-2</v>
      </c>
      <c r="G150" s="2">
        <f t="shared" si="9"/>
        <v>7.0289227572237753E-2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4.7126000000000001</v>
      </c>
      <c r="C151" s="2">
        <f t="shared" si="12"/>
        <v>5.0369914796775506</v>
      </c>
      <c r="D151" s="2">
        <f t="shared" si="8"/>
        <v>4.9774385417355402</v>
      </c>
      <c r="E151" s="2">
        <f t="shared" si="7"/>
        <v>5.9552937942010331E-2</v>
      </c>
      <c r="F151" s="2">
        <f t="shared" si="11"/>
        <v>-3.8531168288302095E-2</v>
      </c>
      <c r="G151" s="2">
        <f t="shared" si="9"/>
        <v>9.8084106230312426E-2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4.5735000000000001</v>
      </c>
      <c r="C152" s="2">
        <f t="shared" si="12"/>
        <v>5.0579774058810045</v>
      </c>
      <c r="D152" s="2">
        <f t="shared" si="8"/>
        <v>4.9475171682736478</v>
      </c>
      <c r="E152" s="2">
        <f t="shared" si="7"/>
        <v>0.11046023760735668</v>
      </c>
      <c r="F152" s="2">
        <f t="shared" si="11"/>
        <v>-8.7328871091703376E-3</v>
      </c>
      <c r="G152" s="2">
        <f t="shared" si="9"/>
        <v>0.11919312471652702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4.4257</v>
      </c>
      <c r="C153" s="2">
        <f t="shared" si="12"/>
        <v>5.0529962665146959</v>
      </c>
      <c r="D153" s="2">
        <f t="shared" si="8"/>
        <v>4.9088640446978218</v>
      </c>
      <c r="E153" s="2">
        <f t="shared" si="7"/>
        <v>0.14413222181687413</v>
      </c>
      <c r="F153" s="2">
        <f t="shared" si="11"/>
        <v>2.1840134676038556E-2</v>
      </c>
      <c r="G153" s="2">
        <f t="shared" si="9"/>
        <v>0.12229208714083557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4.2952000000000004</v>
      </c>
      <c r="C154" s="2">
        <f t="shared" si="12"/>
        <v>5.0380737639739737</v>
      </c>
      <c r="D154" s="2">
        <f t="shared" si="8"/>
        <v>4.8634074487942796</v>
      </c>
      <c r="E154" s="2">
        <f t="shared" si="7"/>
        <v>0.17466631517969411</v>
      </c>
      <c r="F154" s="2">
        <f t="shared" si="11"/>
        <v>5.2405370776769669E-2</v>
      </c>
      <c r="G154" s="2">
        <f t="shared" si="9"/>
        <v>0.12226094440292444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4.1040000000000001</v>
      </c>
      <c r="C155" s="2">
        <f t="shared" si="12"/>
        <v>5.0174316464395163</v>
      </c>
      <c r="D155" s="2">
        <f t="shared" si="8"/>
        <v>4.807155045179889</v>
      </c>
      <c r="E155" s="2">
        <f t="shared" si="7"/>
        <v>0.21027660125962733</v>
      </c>
      <c r="F155" s="2">
        <f t="shared" si="11"/>
        <v>8.3979616873341212E-2</v>
      </c>
      <c r="G155" s="2">
        <f t="shared" si="9"/>
        <v>0.12629698438628612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4.1996000000000002</v>
      </c>
      <c r="C156" s="2">
        <f t="shared" si="12"/>
        <v>4.9986267777565132</v>
      </c>
      <c r="D156" s="2">
        <f t="shared" si="8"/>
        <v>4.7621509677591565</v>
      </c>
      <c r="E156" s="2">
        <f t="shared" ref="E156:E219" si="13">C156-D156</f>
        <v>0.23647580999735673</v>
      </c>
      <c r="F156" s="2">
        <f t="shared" si="11"/>
        <v>0.11447885549814432</v>
      </c>
      <c r="G156" s="2">
        <f t="shared" si="9"/>
        <v>0.12199695449921241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4.1734999999999998</v>
      </c>
      <c r="C157" s="2">
        <f t="shared" si="12"/>
        <v>4.9760226581016651</v>
      </c>
      <c r="D157" s="2">
        <f t="shared" ref="D157:D220" si="14">$D$4*B157+(1-$D$4)*D156</f>
        <v>4.7185471923695896</v>
      </c>
      <c r="E157" s="2">
        <f t="shared" si="13"/>
        <v>0.25747546573207547</v>
      </c>
      <c r="F157" s="2">
        <f t="shared" si="11"/>
        <v>0.14307817754493057</v>
      </c>
      <c r="G157" s="2">
        <f t="shared" si="9"/>
        <v>0.1143972881871449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3.9908999999999999</v>
      </c>
      <c r="C158" s="2">
        <f t="shared" si="12"/>
        <v>4.9555576337783327</v>
      </c>
      <c r="D158" s="2">
        <f t="shared" si="14"/>
        <v>4.6646474003422123</v>
      </c>
      <c r="E158" s="2">
        <f t="shared" si="13"/>
        <v>0.29091023343612044</v>
      </c>
      <c r="F158" s="2">
        <f t="shared" si="11"/>
        <v>0.17264458872316857</v>
      </c>
      <c r="G158" s="2">
        <f t="shared" si="9"/>
        <v>0.11826564471295187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4.1212999999999997</v>
      </c>
      <c r="C159" s="2">
        <f t="shared" si="12"/>
        <v>4.9395795362739738</v>
      </c>
      <c r="D159" s="2">
        <f t="shared" si="14"/>
        <v>4.6243994447613073</v>
      </c>
      <c r="E159" s="2">
        <f t="shared" si="13"/>
        <v>0.31518009151266657</v>
      </c>
      <c r="F159" s="2">
        <f t="shared" si="11"/>
        <v>0.20115168928106819</v>
      </c>
      <c r="G159" s="2">
        <f t="shared" si="9"/>
        <v>0.11402840223159838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4.1212999999999997</v>
      </c>
      <c r="C160" s="2">
        <f t="shared" si="12"/>
        <v>4.9260596076164394</v>
      </c>
      <c r="D160" s="2">
        <f t="shared" si="14"/>
        <v>4.5871328192234326</v>
      </c>
      <c r="E160" s="2">
        <f t="shared" si="13"/>
        <v>0.33892678839300672</v>
      </c>
      <c r="F160" s="2">
        <f t="shared" si="11"/>
        <v>0.22870670910345592</v>
      </c>
      <c r="G160" s="2">
        <f t="shared" si="9"/>
        <v>0.1102200792895508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4.0605000000000002</v>
      </c>
      <c r="C161" s="2">
        <f t="shared" si="12"/>
        <v>4.893219667983141</v>
      </c>
      <c r="D161" s="2">
        <f t="shared" si="14"/>
        <v>4.5481229807624368</v>
      </c>
      <c r="E161" s="2">
        <f t="shared" si="13"/>
        <v>0.34509668722070419</v>
      </c>
      <c r="F161" s="2">
        <f t="shared" si="11"/>
        <v>0.2519847047269056</v>
      </c>
      <c r="G161" s="2">
        <f t="shared" si="9"/>
        <v>9.3111982493798595E-2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3.9561000000000002</v>
      </c>
      <c r="C162" s="2">
        <f t="shared" si="12"/>
        <v>4.8440320267549657</v>
      </c>
      <c r="D162" s="2">
        <f t="shared" si="14"/>
        <v>4.5042694266318861</v>
      </c>
      <c r="E162" s="2">
        <f t="shared" si="13"/>
        <v>0.33976260012307957</v>
      </c>
      <c r="F162" s="2">
        <f t="shared" si="11"/>
        <v>0.26954028380614042</v>
      </c>
      <c r="G162" s="2">
        <f t="shared" si="9"/>
        <v>7.0222316316939148E-2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4.0256999999999996</v>
      </c>
      <c r="C163" s="2">
        <f t="shared" si="12"/>
        <v>4.7796732534080473</v>
      </c>
      <c r="D163" s="2">
        <f t="shared" si="14"/>
        <v>4.4688198394739684</v>
      </c>
      <c r="E163" s="2">
        <f t="shared" si="13"/>
        <v>0.31085341393407884</v>
      </c>
      <c r="F163" s="2">
        <f t="shared" si="11"/>
        <v>0.27780290983172812</v>
      </c>
      <c r="G163" s="2">
        <f t="shared" si="9"/>
        <v>3.305050410235072E-2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3.7995999999999999</v>
      </c>
      <c r="C164" s="2">
        <f t="shared" si="12"/>
        <v>4.7051389067298865</v>
      </c>
      <c r="D164" s="2">
        <f t="shared" si="14"/>
        <v>4.4192479995129341</v>
      </c>
      <c r="E164" s="2">
        <f t="shared" si="13"/>
        <v>0.28589090721695243</v>
      </c>
      <c r="F164" s="2">
        <f t="shared" si="11"/>
        <v>0.27942050930877299</v>
      </c>
      <c r="G164" s="2">
        <f t="shared" ref="G164:G227" si="15">E164-F164</f>
        <v>6.4703979081794372E-3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3.8256999999999999</v>
      </c>
      <c r="C165" s="2">
        <f t="shared" si="12"/>
        <v>4.6126559980022117</v>
      </c>
      <c r="D165" s="2">
        <f t="shared" si="14"/>
        <v>4.3752814810304947</v>
      </c>
      <c r="E165" s="2">
        <f t="shared" si="13"/>
        <v>0.23737451697171696</v>
      </c>
      <c r="F165" s="2">
        <f t="shared" ref="F165:F228" si="17">(E165*(2/(10)))+((1-(2/10))*F164)</f>
        <v>0.27101131084136182</v>
      </c>
      <c r="G165" s="2">
        <f t="shared" si="15"/>
        <v>-3.3636793869644854E-2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3.8256999999999999</v>
      </c>
      <c r="C166" s="2">
        <f t="shared" si="12"/>
        <v>4.5491089213864866</v>
      </c>
      <c r="D166" s="2">
        <f t="shared" si="14"/>
        <v>4.3345717416949032</v>
      </c>
      <c r="E166" s="2">
        <f t="shared" si="13"/>
        <v>0.21453717969158337</v>
      </c>
      <c r="F166" s="2">
        <f t="shared" si="17"/>
        <v>0.25971648461140617</v>
      </c>
      <c r="G166" s="2">
        <f t="shared" si="15"/>
        <v>-4.5179304919822805E-2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3.8170000000000002</v>
      </c>
      <c r="C167" s="2">
        <f t="shared" si="12"/>
        <v>4.4913229334808733</v>
      </c>
      <c r="D167" s="2">
        <f t="shared" si="14"/>
        <v>4.2962330941619467</v>
      </c>
      <c r="E167" s="2">
        <f t="shared" si="13"/>
        <v>0.19508983931892665</v>
      </c>
      <c r="F167" s="2">
        <f t="shared" si="17"/>
        <v>0.24679115555291029</v>
      </c>
      <c r="G167" s="2">
        <f t="shared" si="15"/>
        <v>-5.1701316233983635E-2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3.6518000000000002</v>
      </c>
      <c r="C168" s="2">
        <f t="shared" si="12"/>
        <v>4.4143347898684313</v>
      </c>
      <c r="D168" s="2">
        <f t="shared" si="14"/>
        <v>4.2484973094092098</v>
      </c>
      <c r="E168" s="2">
        <f t="shared" si="13"/>
        <v>0.16583748045922153</v>
      </c>
      <c r="F168" s="2">
        <f t="shared" si="17"/>
        <v>0.23060042053417254</v>
      </c>
      <c r="G168" s="2">
        <f t="shared" si="15"/>
        <v>-6.4762940074951009E-2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3.6779000000000002</v>
      </c>
      <c r="C169" s="2">
        <f t="shared" si="12"/>
        <v>4.3692525145040575</v>
      </c>
      <c r="D169" s="2">
        <f t="shared" si="14"/>
        <v>4.2062308420455645</v>
      </c>
      <c r="E169" s="2">
        <f t="shared" si="13"/>
        <v>0.16302167245849297</v>
      </c>
      <c r="F169" s="2">
        <f t="shared" si="17"/>
        <v>0.21708467091903666</v>
      </c>
      <c r="G169" s="2">
        <f t="shared" si="15"/>
        <v>-5.4062998460543688E-2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3.6953</v>
      </c>
      <c r="C170" s="2">
        <f t="shared" si="12"/>
        <v>4.3311059738111259</v>
      </c>
      <c r="D170" s="2">
        <f t="shared" si="14"/>
        <v>4.1683841130051524</v>
      </c>
      <c r="E170" s="2">
        <f t="shared" si="13"/>
        <v>0.16272186080597351</v>
      </c>
      <c r="F170" s="2">
        <f t="shared" si="17"/>
        <v>0.20621210889642405</v>
      </c>
      <c r="G170" s="2">
        <f t="shared" si="15"/>
        <v>-4.3490248090450545E-2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3.6953</v>
      </c>
      <c r="C171" s="2">
        <f t="shared" si="12"/>
        <v>4.2894742855324912</v>
      </c>
      <c r="D171" s="2">
        <f t="shared" si="14"/>
        <v>4.133340845375141</v>
      </c>
      <c r="E171" s="2">
        <f t="shared" si="13"/>
        <v>0.1561334401573502</v>
      </c>
      <c r="F171" s="2">
        <f t="shared" si="17"/>
        <v>0.1961963751486093</v>
      </c>
      <c r="G171" s="2">
        <f t="shared" si="15"/>
        <v>-4.0062934991259097E-2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3.6431</v>
      </c>
      <c r="C172" s="2">
        <f t="shared" si="12"/>
        <v>4.2381859339121082</v>
      </c>
      <c r="D172" s="2">
        <f t="shared" si="14"/>
        <v>4.0970267086806862</v>
      </c>
      <c r="E172" s="2">
        <f t="shared" si="13"/>
        <v>0.14115922523142199</v>
      </c>
      <c r="F172" s="2">
        <f t="shared" si="17"/>
        <v>0.18518894516517184</v>
      </c>
      <c r="G172" s="2">
        <f t="shared" si="15"/>
        <v>-4.402971993374985E-2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3.5996999999999999</v>
      </c>
      <c r="C173" s="2">
        <f t="shared" si="12"/>
        <v>4.2054957902333223</v>
      </c>
      <c r="D173" s="2">
        <f t="shared" si="14"/>
        <v>4.0601876932228578</v>
      </c>
      <c r="E173" s="2">
        <f t="shared" si="13"/>
        <v>0.14530809701046454</v>
      </c>
      <c r="F173" s="2">
        <f t="shared" si="17"/>
        <v>0.17721277553423037</v>
      </c>
      <c r="G173" s="2">
        <f t="shared" si="15"/>
        <v>-3.1904678523765828E-2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3.5996999999999999</v>
      </c>
      <c r="C174" s="2">
        <f t="shared" si="12"/>
        <v>4.1430502840435803</v>
      </c>
      <c r="D174" s="2">
        <f t="shared" si="14"/>
        <v>4.026077493724868</v>
      </c>
      <c r="E174" s="2">
        <f t="shared" si="13"/>
        <v>0.11697279031871233</v>
      </c>
      <c r="F174" s="2">
        <f t="shared" si="17"/>
        <v>0.16516477849112676</v>
      </c>
      <c r="G174" s="2">
        <f t="shared" si="15"/>
        <v>-4.8191988172414435E-2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3.4171</v>
      </c>
      <c r="C175" s="2">
        <f t="shared" si="12"/>
        <v>4.0942271634214906</v>
      </c>
      <c r="D175" s="2">
        <f t="shared" si="14"/>
        <v>3.9809680497452482</v>
      </c>
      <c r="E175" s="2">
        <f t="shared" si="13"/>
        <v>0.11325911367624242</v>
      </c>
      <c r="F175" s="2">
        <f t="shared" si="17"/>
        <v>0.15478364552814991</v>
      </c>
      <c r="G175" s="2">
        <f t="shared" si="15"/>
        <v>-4.1524531851907492E-2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3.5127000000000002</v>
      </c>
      <c r="C176" s="2">
        <f t="shared" si="12"/>
        <v>4.0529152921258769</v>
      </c>
      <c r="D176" s="2">
        <f t="shared" si="14"/>
        <v>3.9462815275418963</v>
      </c>
      <c r="E176" s="2">
        <f t="shared" si="13"/>
        <v>0.10663376458398055</v>
      </c>
      <c r="F176" s="2">
        <f t="shared" si="17"/>
        <v>0.14515366933931603</v>
      </c>
      <c r="G176" s="2">
        <f t="shared" si="15"/>
        <v>-3.8519904755335482E-2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5">
        <f>TITRES_STAT!D180</f>
        <v>3.5996999999999999</v>
      </c>
      <c r="C177" s="2">
        <f t="shared" si="12"/>
        <v>4.0166206317988191</v>
      </c>
      <c r="D177" s="2">
        <f t="shared" si="14"/>
        <v>3.9206088217980519</v>
      </c>
      <c r="E177" s="2">
        <f t="shared" si="13"/>
        <v>9.6011810000767195E-2</v>
      </c>
      <c r="F177" s="2">
        <f t="shared" si="17"/>
        <v>0.13532529747160627</v>
      </c>
      <c r="G177" s="2">
        <f t="shared" si="15"/>
        <v>-3.931348747083907E-2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5">
        <f>TITRES_STAT!D181</f>
        <v>3.5910000000000002</v>
      </c>
      <c r="C178" s="2">
        <f t="shared" si="12"/>
        <v>3.9604943807528468</v>
      </c>
      <c r="D178" s="2">
        <f t="shared" si="14"/>
        <v>3.8961933535167148</v>
      </c>
      <c r="E178" s="2">
        <f t="shared" si="13"/>
        <v>6.4301027236131958E-2</v>
      </c>
      <c r="F178" s="2">
        <f t="shared" si="17"/>
        <v>0.12112044342451141</v>
      </c>
      <c r="G178" s="2">
        <f t="shared" si="15"/>
        <v>-5.6819416188379449E-2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3.4866000000000001</v>
      </c>
      <c r="C179" s="2">
        <f t="shared" si="12"/>
        <v>3.917018322175486</v>
      </c>
      <c r="D179" s="2">
        <f t="shared" si="14"/>
        <v>3.8658531051080693</v>
      </c>
      <c r="E179" s="2">
        <f t="shared" si="13"/>
        <v>5.1165217067416613E-2</v>
      </c>
      <c r="F179" s="2">
        <f t="shared" si="17"/>
        <v>0.10712939815309246</v>
      </c>
      <c r="G179" s="2">
        <f t="shared" si="15"/>
        <v>-5.5964181085675843E-2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3.4779</v>
      </c>
      <c r="C180" s="2">
        <f t="shared" si="12"/>
        <v>3.8829078110715649</v>
      </c>
      <c r="D180" s="2">
        <f t="shared" si="14"/>
        <v>3.8371158380630268</v>
      </c>
      <c r="E180" s="2">
        <f t="shared" si="13"/>
        <v>4.57919730085381E-2</v>
      </c>
      <c r="F180" s="2">
        <f t="shared" si="17"/>
        <v>9.4861913124181588E-2</v>
      </c>
      <c r="G180" s="2">
        <f t="shared" si="15"/>
        <v>-4.9069940115643487E-2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5">
        <f>TITRES_STAT!D184</f>
        <v>3.504</v>
      </c>
      <c r="C181" s="2">
        <f t="shared" si="12"/>
        <v>3.8540450709067087</v>
      </c>
      <c r="D181" s="2">
        <f t="shared" si="14"/>
        <v>3.812440590799099</v>
      </c>
      <c r="E181" s="2">
        <f t="shared" si="13"/>
        <v>4.1604480107609643E-2</v>
      </c>
      <c r="F181" s="2">
        <f t="shared" si="17"/>
        <v>8.4210426520867201E-2</v>
      </c>
      <c r="G181" s="2">
        <f t="shared" si="15"/>
        <v>-4.2605946413257559E-2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3.4691999999999998</v>
      </c>
      <c r="C182" s="2">
        <f t="shared" si="12"/>
        <v>3.8215919830749074</v>
      </c>
      <c r="D182" s="2">
        <f t="shared" si="14"/>
        <v>3.7870153618510174</v>
      </c>
      <c r="E182" s="2">
        <f t="shared" si="13"/>
        <v>3.4576621223890047E-2</v>
      </c>
      <c r="F182" s="2">
        <f t="shared" si="17"/>
        <v>7.4283665461471762E-2</v>
      </c>
      <c r="G182" s="2">
        <f t="shared" si="15"/>
        <v>-3.9707044237581715E-2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3.4691999999999998</v>
      </c>
      <c r="C183" s="2">
        <f t="shared" si="12"/>
        <v>3.787454754909537</v>
      </c>
      <c r="D183" s="2">
        <f t="shared" si="14"/>
        <v>3.7634734831953867</v>
      </c>
      <c r="E183" s="2">
        <f t="shared" si="13"/>
        <v>2.3981271714150321E-2</v>
      </c>
      <c r="F183" s="2">
        <f t="shared" si="17"/>
        <v>6.4223186712007482E-2</v>
      </c>
      <c r="G183" s="2">
        <f t="shared" si="15"/>
        <v>-4.0241914997857162E-2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3.5823</v>
      </c>
      <c r="C184" s="2">
        <f t="shared" si="12"/>
        <v>3.7585694080003771</v>
      </c>
      <c r="D184" s="2">
        <f t="shared" si="14"/>
        <v>3.7500532251809133</v>
      </c>
      <c r="E184" s="2">
        <f t="shared" si="13"/>
        <v>8.5161828194637579E-3</v>
      </c>
      <c r="F184" s="2">
        <f t="shared" si="17"/>
        <v>5.3081785933498736E-2</v>
      </c>
      <c r="G184" s="2">
        <f t="shared" si="15"/>
        <v>-4.4565603114034978E-2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3.6063000000000001</v>
      </c>
      <c r="C185" s="2">
        <f t="shared" si="12"/>
        <v>3.7060356529233958</v>
      </c>
      <c r="D185" s="2">
        <f t="shared" si="14"/>
        <v>3.7394048381304752</v>
      </c>
      <c r="E185" s="2">
        <f t="shared" si="13"/>
        <v>-3.3369185207079433E-2</v>
      </c>
      <c r="F185" s="2">
        <f t="shared" si="17"/>
        <v>3.5791591705383104E-2</v>
      </c>
      <c r="G185" s="2">
        <f t="shared" si="15"/>
        <v>-6.9160776912462529E-2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3.6063000000000001</v>
      </c>
      <c r="C186" s="2">
        <f t="shared" si="12"/>
        <v>3.6762917063197964</v>
      </c>
      <c r="D186" s="2">
        <f t="shared" si="14"/>
        <v>3.7295452204911808</v>
      </c>
      <c r="E186" s="2">
        <f t="shared" si="13"/>
        <v>-5.3253514171384353E-2</v>
      </c>
      <c r="F186" s="2">
        <f t="shared" si="17"/>
        <v>1.7982570530029614E-2</v>
      </c>
      <c r="G186" s="2">
        <f t="shared" si="15"/>
        <v>-7.123608470141396E-2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3.4914000000000001</v>
      </c>
      <c r="C187" s="2">
        <f t="shared" si="12"/>
        <v>3.6645083668859817</v>
      </c>
      <c r="D187" s="2">
        <f t="shared" si="14"/>
        <v>3.7119048337881306</v>
      </c>
      <c r="E187" s="2">
        <f t="shared" si="13"/>
        <v>-4.7396466902148937E-2</v>
      </c>
      <c r="F187" s="2">
        <f t="shared" si="17"/>
        <v>4.9067630435939043E-3</v>
      </c>
      <c r="G187" s="2">
        <f t="shared" si="15"/>
        <v>-5.2303229945742838E-2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3.3940999999999999</v>
      </c>
      <c r="C188" s="2">
        <f t="shared" si="12"/>
        <v>3.6531993873650617</v>
      </c>
      <c r="D188" s="2">
        <f t="shared" si="14"/>
        <v>3.6883637349890099</v>
      </c>
      <c r="E188" s="2">
        <f t="shared" si="13"/>
        <v>-3.5164347623948267E-2</v>
      </c>
      <c r="F188" s="2">
        <f t="shared" si="17"/>
        <v>-3.1074590899145297E-3</v>
      </c>
      <c r="G188" s="2">
        <f t="shared" si="15"/>
        <v>-3.205688853403374E-2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3.3940999999999999</v>
      </c>
      <c r="C189" s="2">
        <f t="shared" si="12"/>
        <v>3.6275687123858216</v>
      </c>
      <c r="D189" s="2">
        <f t="shared" si="14"/>
        <v>3.6665664212861202</v>
      </c>
      <c r="E189" s="2">
        <f t="shared" si="13"/>
        <v>-3.8997708900298633E-2</v>
      </c>
      <c r="F189" s="2">
        <f t="shared" si="17"/>
        <v>-1.028550905199135E-2</v>
      </c>
      <c r="G189" s="2">
        <f t="shared" si="15"/>
        <v>-2.8712199848307283E-2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3.3940999999999999</v>
      </c>
      <c r="C190" s="2">
        <f t="shared" si="12"/>
        <v>3.6045427566341566</v>
      </c>
      <c r="D190" s="2">
        <f t="shared" si="14"/>
        <v>3.646383723413074</v>
      </c>
      <c r="E190" s="2">
        <f t="shared" si="13"/>
        <v>-4.1840966778917466E-2</v>
      </c>
      <c r="F190" s="2">
        <f t="shared" si="17"/>
        <v>-1.6596600597376575E-2</v>
      </c>
      <c r="G190" s="2">
        <f t="shared" si="15"/>
        <v>-2.5244366181540891E-2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3.3853</v>
      </c>
      <c r="C191" s="2">
        <f t="shared" si="12"/>
        <v>3.5890746402289015</v>
      </c>
      <c r="D191" s="2">
        <f t="shared" si="14"/>
        <v>3.627044188345439</v>
      </c>
      <c r="E191" s="2">
        <f t="shared" si="13"/>
        <v>-3.796954811653741E-2</v>
      </c>
      <c r="F191" s="2">
        <f t="shared" si="17"/>
        <v>-2.0871190101208744E-2</v>
      </c>
      <c r="G191" s="2">
        <f t="shared" si="15"/>
        <v>-1.7098358015328666E-2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3.3853</v>
      </c>
      <c r="C192" s="2">
        <f t="shared" si="12"/>
        <v>3.5706323878859938</v>
      </c>
      <c r="D192" s="2">
        <f t="shared" si="14"/>
        <v>3.6091372114309621</v>
      </c>
      <c r="E192" s="2">
        <f t="shared" si="13"/>
        <v>-3.8504823544968314E-2</v>
      </c>
      <c r="F192" s="2">
        <f t="shared" si="17"/>
        <v>-2.4397916789960658E-2</v>
      </c>
      <c r="G192" s="2">
        <f t="shared" si="15"/>
        <v>-1.4106906755007656E-2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3.3940999999999999</v>
      </c>
      <c r="C193" s="2">
        <f t="shared" si="12"/>
        <v>3.5550274051343025</v>
      </c>
      <c r="D193" s="2">
        <f t="shared" si="14"/>
        <v>3.5932085291027427</v>
      </c>
      <c r="E193" s="2">
        <f t="shared" si="13"/>
        <v>-3.81811239684402E-2</v>
      </c>
      <c r="F193" s="2">
        <f t="shared" si="17"/>
        <v>-2.7154558225656569E-2</v>
      </c>
      <c r="G193" s="2">
        <f t="shared" si="15"/>
        <v>-1.1026565742783632E-2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3.2439</v>
      </c>
      <c r="C194" s="2">
        <f t="shared" si="12"/>
        <v>3.5592231889597943</v>
      </c>
      <c r="D194" s="2">
        <f t="shared" si="14"/>
        <v>3.5673338232432803</v>
      </c>
      <c r="E194" s="2">
        <f t="shared" si="13"/>
        <v>-8.1106342834860179E-3</v>
      </c>
      <c r="F194" s="2">
        <f t="shared" si="17"/>
        <v>-2.334577343722246E-2</v>
      </c>
      <c r="G194" s="2">
        <f t="shared" si="15"/>
        <v>1.5235139153736442E-2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3.4382999999999999</v>
      </c>
      <c r="C195" s="2">
        <f t="shared" si="12"/>
        <v>3.5664657752736719</v>
      </c>
      <c r="D195" s="2">
        <f t="shared" si="14"/>
        <v>3.5577757622622967</v>
      </c>
      <c r="E195" s="2">
        <f t="shared" si="13"/>
        <v>8.690013011375175E-3</v>
      </c>
      <c r="F195" s="2">
        <f t="shared" si="17"/>
        <v>-1.6938616147502934E-2</v>
      </c>
      <c r="G195" s="2">
        <f t="shared" si="15"/>
        <v>2.5628629158878109E-2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3.4824999999999999</v>
      </c>
      <c r="C196" s="2">
        <f t="shared" si="12"/>
        <v>3.5725941175392606</v>
      </c>
      <c r="D196" s="2">
        <f t="shared" si="14"/>
        <v>3.5521997798724971</v>
      </c>
      <c r="E196" s="2">
        <f t="shared" si="13"/>
        <v>2.0394337666763462E-2</v>
      </c>
      <c r="F196" s="2">
        <f t="shared" si="17"/>
        <v>-9.4720253846496544E-3</v>
      </c>
      <c r="G196" s="2">
        <f t="shared" si="15"/>
        <v>2.9866363051413117E-2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3.6063000000000001</v>
      </c>
      <c r="C197" s="2">
        <f t="shared" si="12"/>
        <v>3.5601027148409132</v>
      </c>
      <c r="D197" s="2">
        <f t="shared" si="14"/>
        <v>3.5562072035856453</v>
      </c>
      <c r="E197" s="2">
        <f t="shared" si="13"/>
        <v>3.8955112552678806E-3</v>
      </c>
      <c r="F197" s="2">
        <f t="shared" si="17"/>
        <v>-6.7985180566661474E-3</v>
      </c>
      <c r="G197" s="2">
        <f t="shared" si="15"/>
        <v>1.0694029311934028E-2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3.5002</v>
      </c>
      <c r="C198" s="2">
        <f t="shared" si="12"/>
        <v>3.5345638356346187</v>
      </c>
      <c r="D198" s="2">
        <f t="shared" si="14"/>
        <v>3.5520585218385605</v>
      </c>
      <c r="E198" s="2">
        <f t="shared" si="13"/>
        <v>-1.7494686203941789E-2</v>
      </c>
      <c r="F198" s="2">
        <f t="shared" si="17"/>
        <v>-8.9377516861212768E-3</v>
      </c>
      <c r="G198" s="2">
        <f t="shared" si="15"/>
        <v>-8.5569345178205126E-3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3.5798000000000001</v>
      </c>
      <c r="C199" s="2">
        <f t="shared" si="12"/>
        <v>3.5129540147677543</v>
      </c>
      <c r="D199" s="2">
        <f t="shared" si="14"/>
        <v>3.5541134461468151</v>
      </c>
      <c r="E199" s="2">
        <f t="shared" si="13"/>
        <v>-4.1159431379060862E-2</v>
      </c>
      <c r="F199" s="2">
        <f t="shared" si="17"/>
        <v>-1.5382087624709193E-2</v>
      </c>
      <c r="G199" s="2">
        <f t="shared" si="15"/>
        <v>-2.5777343754351669E-2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3.5356000000000001</v>
      </c>
      <c r="C200" s="2">
        <f t="shared" si="12"/>
        <v>3.4946687817265611</v>
      </c>
      <c r="D200" s="2">
        <f t="shared" si="14"/>
        <v>3.5527420797655695</v>
      </c>
      <c r="E200" s="2">
        <f t="shared" si="13"/>
        <v>-5.8073298039008403E-2</v>
      </c>
      <c r="F200" s="2">
        <f t="shared" si="17"/>
        <v>-2.3920329707569035E-2</v>
      </c>
      <c r="G200" s="2">
        <f t="shared" si="15"/>
        <v>-3.4152968331439368E-2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3.5266999999999999</v>
      </c>
      <c r="C201" s="2">
        <f t="shared" si="12"/>
        <v>3.4778428153070902</v>
      </c>
      <c r="D201" s="2">
        <f t="shared" si="14"/>
        <v>3.5508130368199717</v>
      </c>
      <c r="E201" s="2">
        <f t="shared" si="13"/>
        <v>-7.2970221512881572E-2</v>
      </c>
      <c r="F201" s="2">
        <f t="shared" si="17"/>
        <v>-3.3730308068631545E-2</v>
      </c>
      <c r="G201" s="2">
        <f t="shared" si="15"/>
        <v>-3.9239913444250027E-2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3.5179</v>
      </c>
      <c r="C202" s="2">
        <f t="shared" si="12"/>
        <v>3.4636054591059993</v>
      </c>
      <c r="D202" s="2">
        <f t="shared" si="14"/>
        <v>3.5483750340925666</v>
      </c>
      <c r="E202" s="2">
        <f t="shared" si="13"/>
        <v>-8.4769574986567342E-2</v>
      </c>
      <c r="F202" s="2">
        <f t="shared" si="17"/>
        <v>-4.393816145221871E-2</v>
      </c>
      <c r="G202" s="2">
        <f t="shared" si="15"/>
        <v>-4.0831413534348632E-2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3.4737</v>
      </c>
      <c r="C203" s="2">
        <f t="shared" si="12"/>
        <v>3.4529123115512301</v>
      </c>
      <c r="D203" s="2">
        <f t="shared" si="14"/>
        <v>3.5428435500857098</v>
      </c>
      <c r="E203" s="2">
        <f t="shared" si="13"/>
        <v>-8.9931238534479707E-2</v>
      </c>
      <c r="F203" s="2">
        <f t="shared" si="17"/>
        <v>-5.313677686867091E-2</v>
      </c>
      <c r="G203" s="2">
        <f t="shared" si="15"/>
        <v>-3.6794461665808798E-2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3.4647999999999999</v>
      </c>
      <c r="C204" s="2">
        <f t="shared" si="12"/>
        <v>3.4207565713125794</v>
      </c>
      <c r="D204" s="2">
        <f t="shared" si="14"/>
        <v>3.5370625463756573</v>
      </c>
      <c r="E204" s="2">
        <f t="shared" si="13"/>
        <v>-0.11630597506307794</v>
      </c>
      <c r="F204" s="2">
        <f t="shared" si="17"/>
        <v>-6.577061650755231E-2</v>
      </c>
      <c r="G204" s="2">
        <f t="shared" si="15"/>
        <v>-5.0535358555525628E-2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3.4647999999999999</v>
      </c>
      <c r="C205" s="2">
        <f t="shared" si="12"/>
        <v>3.4234555603414134</v>
      </c>
      <c r="D205" s="2">
        <f t="shared" si="14"/>
        <v>3.5317097651626459</v>
      </c>
      <c r="E205" s="2">
        <f t="shared" si="13"/>
        <v>-0.10825420482123249</v>
      </c>
      <c r="F205" s="2">
        <f t="shared" si="17"/>
        <v>-7.4267334170288357E-2</v>
      </c>
      <c r="G205" s="2">
        <f t="shared" si="15"/>
        <v>-3.3986870650944134E-2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3.2704</v>
      </c>
      <c r="C206" s="2">
        <f t="shared" si="12"/>
        <v>3.4325393202888881</v>
      </c>
      <c r="D206" s="2">
        <f t="shared" si="14"/>
        <v>3.5123534862617092</v>
      </c>
      <c r="E206" s="2">
        <f t="shared" si="13"/>
        <v>-7.9814165972821094E-2</v>
      </c>
      <c r="F206" s="2">
        <f t="shared" si="17"/>
        <v>-7.5376700530794913E-2</v>
      </c>
      <c r="G206" s="2">
        <f t="shared" si="15"/>
        <v>-4.4374654420261811E-3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3.2968999999999999</v>
      </c>
      <c r="C207" s="2">
        <f t="shared" ref="C207:C270" si="18">$C$4*B197+C206*(1-$C$4)</f>
        <v>3.4592717325521365</v>
      </c>
      <c r="D207" s="2">
        <f t="shared" si="14"/>
        <v>3.4963939687608416</v>
      </c>
      <c r="E207" s="2">
        <f t="shared" si="13"/>
        <v>-3.7122236208705139E-2</v>
      </c>
      <c r="F207" s="2">
        <f t="shared" si="17"/>
        <v>-6.7725807666376966E-2</v>
      </c>
      <c r="G207" s="2">
        <f t="shared" si="15"/>
        <v>3.0603571457671827E-2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5">
        <f>TITRES_STAT!D211</f>
        <v>3.3940999999999999</v>
      </c>
      <c r="C208" s="2">
        <f t="shared" si="18"/>
        <v>3.465568389082577</v>
      </c>
      <c r="D208" s="2">
        <f t="shared" si="14"/>
        <v>3.48881663774152</v>
      </c>
      <c r="E208" s="2">
        <f t="shared" si="13"/>
        <v>-2.3248248658942927E-2</v>
      </c>
      <c r="F208" s="2">
        <f t="shared" si="17"/>
        <v>-5.8830295864890164E-2</v>
      </c>
      <c r="G208" s="2">
        <f t="shared" si="15"/>
        <v>3.5582047205947237E-2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3.4295</v>
      </c>
      <c r="C209" s="2">
        <f t="shared" si="18"/>
        <v>3.483142483069873</v>
      </c>
      <c r="D209" s="2">
        <f t="shared" si="14"/>
        <v>3.4844228127236292</v>
      </c>
      <c r="E209" s="2">
        <f t="shared" si="13"/>
        <v>-1.2803296537562403E-3</v>
      </c>
      <c r="F209" s="2">
        <f t="shared" si="17"/>
        <v>-4.7320302622663381E-2</v>
      </c>
      <c r="G209" s="2">
        <f t="shared" si="15"/>
        <v>4.603997296890714E-2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3.4472</v>
      </c>
      <c r="C210" s="2">
        <f t="shared" si="18"/>
        <v>3.4912128702898926</v>
      </c>
      <c r="D210" s="2">
        <f t="shared" si="14"/>
        <v>3.4816655673366936</v>
      </c>
      <c r="E210" s="2">
        <f t="shared" si="13"/>
        <v>9.547302953198944E-3</v>
      </c>
      <c r="F210" s="2">
        <f t="shared" si="17"/>
        <v>-3.5946781507490921E-2</v>
      </c>
      <c r="G210" s="2">
        <f t="shared" si="15"/>
        <v>4.5494084460689865E-2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5">
        <f>TITRES_STAT!D214</f>
        <v>3.456</v>
      </c>
      <c r="C211" s="2">
        <f t="shared" si="18"/>
        <v>3.496672428706832</v>
      </c>
      <c r="D211" s="2">
        <f t="shared" si="14"/>
        <v>3.4797644142006421</v>
      </c>
      <c r="E211" s="2">
        <f t="shared" si="13"/>
        <v>1.690801450618995E-2</v>
      </c>
      <c r="F211" s="2">
        <f t="shared" si="17"/>
        <v>-2.5375822304754748E-2</v>
      </c>
      <c r="G211" s="2">
        <f t="shared" si="15"/>
        <v>4.2283836810944699E-2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3.3056999999999999</v>
      </c>
      <c r="C212" s="2">
        <f t="shared" si="18"/>
        <v>3.4999382089057809</v>
      </c>
      <c r="D212" s="2">
        <f t="shared" si="14"/>
        <v>3.4668707538894834</v>
      </c>
      <c r="E212" s="2">
        <f t="shared" si="13"/>
        <v>3.3067455016297487E-2</v>
      </c>
      <c r="F212" s="2">
        <f t="shared" si="17"/>
        <v>-1.3687166840544303E-2</v>
      </c>
      <c r="G212" s="2">
        <f t="shared" si="15"/>
        <v>4.6754621856841788E-2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3.403</v>
      </c>
      <c r="C213" s="2">
        <f t="shared" si="18"/>
        <v>3.4959015613818143</v>
      </c>
      <c r="D213" s="2">
        <f t="shared" si="14"/>
        <v>3.4621395869347067</v>
      </c>
      <c r="E213" s="2">
        <f t="shared" si="13"/>
        <v>3.3761974447107601E-2</v>
      </c>
      <c r="F213" s="2">
        <f t="shared" si="17"/>
        <v>-4.197338583013922E-3</v>
      </c>
      <c r="G213" s="2">
        <f t="shared" si="15"/>
        <v>3.7959313030121525E-2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3.4472</v>
      </c>
      <c r="C214" s="2">
        <f t="shared" si="18"/>
        <v>3.491116705784612</v>
      </c>
      <c r="D214" s="2">
        <f t="shared" si="14"/>
        <v>3.4610329508654689</v>
      </c>
      <c r="E214" s="2">
        <f t="shared" si="13"/>
        <v>3.0083754919143058E-2</v>
      </c>
      <c r="F214" s="2">
        <f t="shared" si="17"/>
        <v>2.6588801174174739E-3</v>
      </c>
      <c r="G214" s="2">
        <f t="shared" si="15"/>
        <v>2.7424874801725584E-2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3.403</v>
      </c>
      <c r="C215" s="2">
        <f t="shared" si="18"/>
        <v>3.4870679818177486</v>
      </c>
      <c r="D215" s="2">
        <f t="shared" si="14"/>
        <v>3.4567342137643231</v>
      </c>
      <c r="E215" s="2">
        <f t="shared" si="13"/>
        <v>3.0333768053425469E-2</v>
      </c>
      <c r="F215" s="2">
        <f t="shared" si="17"/>
        <v>8.1938577046190737E-3</v>
      </c>
      <c r="G215" s="2">
        <f t="shared" si="15"/>
        <v>2.2139910348806396E-2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3.3588</v>
      </c>
      <c r="C216" s="2">
        <f t="shared" si="18"/>
        <v>3.4537344461534794</v>
      </c>
      <c r="D216" s="2">
        <f t="shared" si="14"/>
        <v>3.4494798275595584</v>
      </c>
      <c r="E216" s="2">
        <f t="shared" si="13"/>
        <v>4.2546185939209558E-3</v>
      </c>
      <c r="F216" s="2">
        <f t="shared" si="17"/>
        <v>7.4060098824794505E-3</v>
      </c>
      <c r="G216" s="2">
        <f t="shared" si="15"/>
        <v>-3.1513912885584947E-3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5">
        <f>TITRES_STAT!D220</f>
        <v>3.3588</v>
      </c>
      <c r="C217" s="2">
        <f t="shared" si="18"/>
        <v>3.4296060698221744</v>
      </c>
      <c r="D217" s="2">
        <f t="shared" si="14"/>
        <v>3.4427628032958877</v>
      </c>
      <c r="E217" s="2">
        <f t="shared" si="13"/>
        <v>-1.3156733473713267E-2</v>
      </c>
      <c r="F217" s="2">
        <f t="shared" si="17"/>
        <v>3.2934612112409068E-3</v>
      </c>
      <c r="G217" s="2">
        <f t="shared" si="15"/>
        <v>-1.6450194684954175E-2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5">
        <f>TITRES_STAT!D221</f>
        <v>3.2616000000000001</v>
      </c>
      <c r="C218" s="2">
        <f t="shared" si="18"/>
        <v>3.4241435975418399</v>
      </c>
      <c r="D218" s="2">
        <f t="shared" si="14"/>
        <v>3.4293433363850814</v>
      </c>
      <c r="E218" s="2">
        <f t="shared" si="13"/>
        <v>-5.1997388432414304E-3</v>
      </c>
      <c r="F218" s="2">
        <f t="shared" si="17"/>
        <v>1.5948212003444393E-3</v>
      </c>
      <c r="G218" s="2">
        <f t="shared" si="15"/>
        <v>-6.79456004358587E-3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5">
        <f>TITRES_STAT!D222</f>
        <v>3.2174</v>
      </c>
      <c r="C219" s="2">
        <f t="shared" si="18"/>
        <v>3.4249676594584795</v>
      </c>
      <c r="D219" s="2">
        <f t="shared" si="14"/>
        <v>3.4136438299861864</v>
      </c>
      <c r="E219" s="2">
        <f t="shared" si="13"/>
        <v>1.1323829472293045E-2</v>
      </c>
      <c r="F219" s="2">
        <f t="shared" si="17"/>
        <v>3.5406228547341608E-3</v>
      </c>
      <c r="G219" s="2">
        <f t="shared" si="15"/>
        <v>7.7832066175588851E-3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3.2174</v>
      </c>
      <c r="C220" s="2">
        <f t="shared" si="18"/>
        <v>3.4283880195417904</v>
      </c>
      <c r="D220" s="2">
        <f t="shared" si="14"/>
        <v>3.3991072499872095</v>
      </c>
      <c r="E220" s="2">
        <f t="shared" ref="E220:E283" si="19">C220-D220</f>
        <v>2.9280769554580921E-2</v>
      </c>
      <c r="F220" s="2">
        <f t="shared" si="17"/>
        <v>8.6886521947035136E-3</v>
      </c>
      <c r="G220" s="2">
        <f t="shared" si="15"/>
        <v>2.0592117359877406E-2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3.129</v>
      </c>
      <c r="C221" s="2">
        <f t="shared" si="18"/>
        <v>3.4326360165353611</v>
      </c>
      <c r="D221" s="2">
        <f t="shared" ref="D221:D284" si="20">$D$4*B221+(1-$D$4)*D220</f>
        <v>3.3790993055437126</v>
      </c>
      <c r="E221" s="2">
        <f t="shared" si="19"/>
        <v>5.3536710991648473E-2</v>
      </c>
      <c r="F221" s="2">
        <f t="shared" si="17"/>
        <v>1.7658263954092507E-2</v>
      </c>
      <c r="G221" s="2">
        <f t="shared" si="15"/>
        <v>3.5878447037555966E-2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3.0935999999999999</v>
      </c>
      <c r="C222" s="2">
        <f t="shared" si="18"/>
        <v>3.4131073986068441</v>
      </c>
      <c r="D222" s="2">
        <f t="shared" si="20"/>
        <v>3.3579512088367709</v>
      </c>
      <c r="E222" s="2">
        <f t="shared" si="19"/>
        <v>5.5156189770073194E-2</v>
      </c>
      <c r="F222" s="2">
        <f t="shared" si="17"/>
        <v>2.5157849117288647E-2</v>
      </c>
      <c r="G222" s="2">
        <f t="shared" si="15"/>
        <v>2.9998340652784547E-2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3.0051999999999999</v>
      </c>
      <c r="C223" s="2">
        <f t="shared" si="18"/>
        <v>3.4115524142057909</v>
      </c>
      <c r="D223" s="2">
        <f t="shared" si="20"/>
        <v>3.3318214896636769</v>
      </c>
      <c r="E223" s="2">
        <f t="shared" si="19"/>
        <v>7.9730924542114057E-2</v>
      </c>
      <c r="F223" s="2">
        <f t="shared" si="17"/>
        <v>3.6072464202253726E-2</v>
      </c>
      <c r="G223" s="2">
        <f t="shared" si="15"/>
        <v>4.365846033986033E-2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3.0935999999999999</v>
      </c>
      <c r="C224" s="2">
        <f t="shared" si="18"/>
        <v>3.4170366581741307</v>
      </c>
      <c r="D224" s="2">
        <f t="shared" si="20"/>
        <v>3.3141754533922931</v>
      </c>
      <c r="E224" s="2">
        <f t="shared" si="19"/>
        <v>0.10286120478183758</v>
      </c>
      <c r="F224" s="2">
        <f t="shared" si="17"/>
        <v>4.9430212318170505E-2</v>
      </c>
      <c r="G224" s="2">
        <f t="shared" si="15"/>
        <v>5.3430992463667074E-2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3.0051999999999999</v>
      </c>
      <c r="C225" s="2">
        <f t="shared" si="18"/>
        <v>3.4148771723011873</v>
      </c>
      <c r="D225" s="2">
        <f t="shared" si="20"/>
        <v>3.2912883827706416</v>
      </c>
      <c r="E225" s="2">
        <f t="shared" si="19"/>
        <v>0.12358878953054564</v>
      </c>
      <c r="F225" s="2">
        <f t="shared" si="17"/>
        <v>6.4261927760645529E-2</v>
      </c>
      <c r="G225" s="2">
        <f t="shared" si="15"/>
        <v>5.9326861769900111E-2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2.8725999999999998</v>
      </c>
      <c r="C226" s="2">
        <f t="shared" si="18"/>
        <v>3.4062499150240813</v>
      </c>
      <c r="D226" s="2">
        <f t="shared" si="20"/>
        <v>3.2602744284913348</v>
      </c>
      <c r="E226" s="2">
        <f t="shared" si="19"/>
        <v>0.1459754865327465</v>
      </c>
      <c r="F226" s="2">
        <f t="shared" si="17"/>
        <v>8.0604639515065732E-2</v>
      </c>
      <c r="G226" s="2">
        <f t="shared" si="15"/>
        <v>6.5370847017680769E-2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2.8725999999999998</v>
      </c>
      <c r="C227" s="2">
        <f t="shared" si="18"/>
        <v>3.3989499280972995</v>
      </c>
      <c r="D227" s="2">
        <f t="shared" si="20"/>
        <v>3.2315578041586432</v>
      </c>
      <c r="E227" s="2">
        <f t="shared" si="19"/>
        <v>0.16739212393865621</v>
      </c>
      <c r="F227" s="2">
        <f t="shared" si="17"/>
        <v>9.7962136399783822E-2</v>
      </c>
      <c r="G227" s="2">
        <f t="shared" si="15"/>
        <v>6.942998753887239E-2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2.7930999999999999</v>
      </c>
      <c r="C228" s="2">
        <f t="shared" si="18"/>
        <v>3.3778191699284843</v>
      </c>
      <c r="D228" s="2">
        <f t="shared" si="20"/>
        <v>3.19907944829504</v>
      </c>
      <c r="E228" s="2">
        <f t="shared" si="19"/>
        <v>0.17873972163344432</v>
      </c>
      <c r="F228" s="2">
        <f t="shared" si="17"/>
        <v>0.11411765344651592</v>
      </c>
      <c r="G228" s="2">
        <f t="shared" ref="G228:G291" si="21">E228-F228</f>
        <v>6.4622068186928394E-2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2.8195999999999999</v>
      </c>
      <c r="C229" s="2">
        <f t="shared" si="18"/>
        <v>3.3531392976317944</v>
      </c>
      <c r="D229" s="2">
        <f t="shared" si="20"/>
        <v>3.1709698595324447</v>
      </c>
      <c r="E229" s="2">
        <f t="shared" si="19"/>
        <v>0.18216943809934971</v>
      </c>
      <c r="F229" s="2">
        <f t="shared" ref="F229:F292" si="23">(E229*(2/(10)))+((1-(2/10))*F228)</f>
        <v>0.1277280103770827</v>
      </c>
      <c r="G229" s="2">
        <f t="shared" si="21"/>
        <v>5.4441427722267011E-2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2.7401</v>
      </c>
      <c r="C230" s="2">
        <f t="shared" si="18"/>
        <v>3.3322563287653644</v>
      </c>
      <c r="D230" s="2">
        <f t="shared" si="20"/>
        <v>3.1390535736411525</v>
      </c>
      <c r="E230" s="2">
        <f t="shared" si="19"/>
        <v>0.19320275512421192</v>
      </c>
      <c r="F230" s="2">
        <f t="shared" si="23"/>
        <v>0.14082295932650857</v>
      </c>
      <c r="G230" s="2">
        <f t="shared" si="21"/>
        <v>5.2379795797703355E-2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2.7401</v>
      </c>
      <c r="C231" s="2">
        <f t="shared" si="18"/>
        <v>3.3009861243399237</v>
      </c>
      <c r="D231" s="2">
        <f t="shared" si="20"/>
        <v>3.1095014570751411</v>
      </c>
      <c r="E231" s="2">
        <f t="shared" si="19"/>
        <v>0.19148466726478253</v>
      </c>
      <c r="F231" s="2">
        <f t="shared" si="23"/>
        <v>0.15095530091416337</v>
      </c>
      <c r="G231" s="2">
        <f t="shared" si="21"/>
        <v>4.0529366350619156E-2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2.8195999999999999</v>
      </c>
      <c r="C232" s="2">
        <f t="shared" si="18"/>
        <v>3.269080566749166</v>
      </c>
      <c r="D232" s="2">
        <f t="shared" si="20"/>
        <v>3.088027275069575</v>
      </c>
      <c r="E232" s="2">
        <f t="shared" si="19"/>
        <v>0.18105329167959106</v>
      </c>
      <c r="F232" s="2">
        <f t="shared" si="23"/>
        <v>0.1569748990672489</v>
      </c>
      <c r="G232" s="2">
        <f t="shared" si="21"/>
        <v>2.4078392612342153E-2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2.8992</v>
      </c>
      <c r="C233" s="2">
        <f t="shared" si="18"/>
        <v>3.2284835564800636</v>
      </c>
      <c r="D233" s="2">
        <f t="shared" si="20"/>
        <v>3.0740400695088659</v>
      </c>
      <c r="E233" s="2">
        <f t="shared" si="19"/>
        <v>0.1544434869711977</v>
      </c>
      <c r="F233" s="2">
        <f t="shared" si="23"/>
        <v>0.15646861664803868</v>
      </c>
      <c r="G233" s="2">
        <f t="shared" si="21"/>
        <v>-2.0251296768409865E-3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5">
        <f>TITRES_STAT!D237</f>
        <v>2.9874999999999998</v>
      </c>
      <c r="C234" s="2">
        <f t="shared" si="18"/>
        <v>3.2077322400985153</v>
      </c>
      <c r="D234" s="2">
        <f t="shared" si="20"/>
        <v>3.0676296939896903</v>
      </c>
      <c r="E234" s="2">
        <f t="shared" si="19"/>
        <v>0.140102546108825</v>
      </c>
      <c r="F234" s="2">
        <f t="shared" si="23"/>
        <v>0.15319540254019595</v>
      </c>
      <c r="G234" s="2">
        <f t="shared" si="21"/>
        <v>-1.3092856431370953E-2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2.8725999999999998</v>
      </c>
      <c r="C235" s="2">
        <f t="shared" si="18"/>
        <v>3.1765734339295131</v>
      </c>
      <c r="D235" s="2">
        <f t="shared" si="20"/>
        <v>3.0531830499904542</v>
      </c>
      <c r="E235" s="2">
        <f t="shared" si="19"/>
        <v>0.12339038393905888</v>
      </c>
      <c r="F235" s="2">
        <f t="shared" si="23"/>
        <v>0.14723439881996855</v>
      </c>
      <c r="G235" s="2">
        <f t="shared" si="21"/>
        <v>-2.3844014880909675E-2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2.9167999999999998</v>
      </c>
      <c r="C236" s="2">
        <f t="shared" si="18"/>
        <v>3.1298082902480497</v>
      </c>
      <c r="D236" s="2">
        <f t="shared" si="20"/>
        <v>3.0430806018430134</v>
      </c>
      <c r="E236" s="2">
        <f t="shared" si="19"/>
        <v>8.6727688405036307E-2</v>
      </c>
      <c r="F236" s="2">
        <f t="shared" si="23"/>
        <v>0.13513305673698212</v>
      </c>
      <c r="G236" s="2">
        <f t="shared" si="21"/>
        <v>-4.8405368331945808E-2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2.9786999999999999</v>
      </c>
      <c r="C237" s="2">
        <f t="shared" si="18"/>
        <v>3.090237784056042</v>
      </c>
      <c r="D237" s="2">
        <f t="shared" si="20"/>
        <v>3.0383116683731606</v>
      </c>
      <c r="E237" s="2">
        <f t="shared" si="19"/>
        <v>5.1926115682881413E-2</v>
      </c>
      <c r="F237" s="2">
        <f t="shared" si="23"/>
        <v>0.11849166852616197</v>
      </c>
      <c r="G237" s="2">
        <f t="shared" si="21"/>
        <v>-6.6565552843280557E-2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2.9786999999999999</v>
      </c>
      <c r="C238" s="2">
        <f t="shared" si="18"/>
        <v>3.0445242788166507</v>
      </c>
      <c r="D238" s="2">
        <f t="shared" si="20"/>
        <v>3.033895989234408</v>
      </c>
      <c r="E238" s="2">
        <f t="shared" si="19"/>
        <v>1.0628289582242711E-2</v>
      </c>
      <c r="F238" s="2">
        <f t="shared" si="23"/>
        <v>9.6918992737378126E-2</v>
      </c>
      <c r="G238" s="2">
        <f t="shared" si="21"/>
        <v>-8.6290703155135415E-2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2.9167999999999998</v>
      </c>
      <c r="C239" s="2">
        <f t="shared" si="18"/>
        <v>3.009920543614089</v>
      </c>
      <c r="D239" s="2">
        <f t="shared" si="20"/>
        <v>3.0252222122540817</v>
      </c>
      <c r="E239" s="2">
        <f t="shared" si="19"/>
        <v>-1.5301668639992716E-2</v>
      </c>
      <c r="F239" s="2">
        <f t="shared" si="23"/>
        <v>7.4474860461903963E-2</v>
      </c>
      <c r="G239" s="2">
        <f t="shared" si="21"/>
        <v>-8.9776529101896679E-2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2.7930999999999999</v>
      </c>
      <c r="C240" s="2">
        <f t="shared" si="18"/>
        <v>2.9684096907503834</v>
      </c>
      <c r="D240" s="2">
        <f t="shared" si="20"/>
        <v>3.0080279743093352</v>
      </c>
      <c r="E240" s="2">
        <f t="shared" si="19"/>
        <v>-3.9618283558951806E-2</v>
      </c>
      <c r="F240" s="2">
        <f t="shared" si="23"/>
        <v>5.165623165773281E-2</v>
      </c>
      <c r="G240" s="2">
        <f t="shared" si="21"/>
        <v>-9.1274515216684615E-2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2.8637999999999999</v>
      </c>
      <c r="C241" s="2">
        <f t="shared" si="18"/>
        <v>2.9332851229426318</v>
      </c>
      <c r="D241" s="2">
        <f t="shared" si="20"/>
        <v>2.9973444206567921</v>
      </c>
      <c r="E241" s="2">
        <f t="shared" si="19"/>
        <v>-6.4059297714160301E-2</v>
      </c>
      <c r="F241" s="2">
        <f t="shared" si="23"/>
        <v>2.8513125783354194E-2</v>
      </c>
      <c r="G241" s="2">
        <f t="shared" si="21"/>
        <v>-9.2572423497514489E-2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2.8283999999999998</v>
      </c>
      <c r="C242" s="2">
        <f t="shared" si="18"/>
        <v>2.9157951040283807</v>
      </c>
      <c r="D242" s="2">
        <f t="shared" si="20"/>
        <v>2.984830019126659</v>
      </c>
      <c r="E242" s="2">
        <f t="shared" si="19"/>
        <v>-6.9034915098278304E-2</v>
      </c>
      <c r="F242" s="2">
        <f t="shared" si="23"/>
        <v>9.0035176070276945E-3</v>
      </c>
      <c r="G242" s="2">
        <f t="shared" si="21"/>
        <v>-7.8038432705305999E-2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2.7488999999999999</v>
      </c>
      <c r="C243" s="2">
        <f t="shared" si="18"/>
        <v>2.9132420111009374</v>
      </c>
      <c r="D243" s="2">
        <f t="shared" si="20"/>
        <v>2.967353721413573</v>
      </c>
      <c r="E243" s="2">
        <f t="shared" si="19"/>
        <v>-5.4111710312635619E-2</v>
      </c>
      <c r="F243" s="2">
        <f t="shared" si="23"/>
        <v>-3.6195279769049684E-3</v>
      </c>
      <c r="G243" s="2">
        <f t="shared" si="21"/>
        <v>-5.0492182335730648E-2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2.7488999999999999</v>
      </c>
      <c r="C244" s="2">
        <f t="shared" si="18"/>
        <v>2.9246663170854088</v>
      </c>
      <c r="D244" s="2">
        <f t="shared" si="20"/>
        <v>2.9511719642718268</v>
      </c>
      <c r="E244" s="2">
        <f t="shared" si="19"/>
        <v>-2.6505647186418013E-2</v>
      </c>
      <c r="F244" s="2">
        <f t="shared" si="23"/>
        <v>-8.1967518188075777E-3</v>
      </c>
      <c r="G244" s="2">
        <f t="shared" si="21"/>
        <v>-1.8308895367610434E-2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2.7665999999999999</v>
      </c>
      <c r="C245" s="2">
        <f t="shared" si="18"/>
        <v>2.9166561144568846</v>
      </c>
      <c r="D245" s="2">
        <f t="shared" si="20"/>
        <v>2.9374999669183581</v>
      </c>
      <c r="E245" s="2">
        <f t="shared" si="19"/>
        <v>-2.0843852461473578E-2</v>
      </c>
      <c r="F245" s="2">
        <f t="shared" si="23"/>
        <v>-1.0726171947340778E-2</v>
      </c>
      <c r="G245" s="2">
        <f t="shared" si="21"/>
        <v>-1.0117680514132799E-2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2.8108</v>
      </c>
      <c r="C246" s="2">
        <f t="shared" si="18"/>
        <v>2.9166782506942868</v>
      </c>
      <c r="D246" s="2">
        <f t="shared" si="20"/>
        <v>2.9281147841836646</v>
      </c>
      <c r="E246" s="2">
        <f t="shared" si="19"/>
        <v>-1.1436533489377787E-2</v>
      </c>
      <c r="F246" s="2">
        <f t="shared" si="23"/>
        <v>-1.086824425574818E-2</v>
      </c>
      <c r="G246" s="2">
        <f t="shared" si="21"/>
        <v>-5.6828923362960658E-4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2.8902999999999999</v>
      </c>
      <c r="C247" s="2">
        <f t="shared" si="18"/>
        <v>2.9262200582797808</v>
      </c>
      <c r="D247" s="2">
        <f t="shared" si="20"/>
        <v>2.9253136890589486</v>
      </c>
      <c r="E247" s="2">
        <f t="shared" si="19"/>
        <v>9.0636922083220384E-4</v>
      </c>
      <c r="F247" s="2">
        <f t="shared" si="23"/>
        <v>-8.5133215604321043E-3</v>
      </c>
      <c r="G247" s="2">
        <f t="shared" si="21"/>
        <v>9.4196907812643081E-3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5">
        <f>TITRES_STAT!D251</f>
        <v>2.9344999999999999</v>
      </c>
      <c r="C248" s="2">
        <f t="shared" si="18"/>
        <v>2.9342938954675066</v>
      </c>
      <c r="D248" s="2">
        <f t="shared" si="20"/>
        <v>2.9259941565360634</v>
      </c>
      <c r="E248" s="2">
        <f t="shared" si="19"/>
        <v>8.2997389314432013E-3</v>
      </c>
      <c r="F248" s="2">
        <f t="shared" si="23"/>
        <v>-5.1507094620570435E-3</v>
      </c>
      <c r="G248" s="2">
        <f t="shared" si="21"/>
        <v>1.3450448393500245E-2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5">
        <f>TITRES_STAT!D252</f>
        <v>3.0051999999999999</v>
      </c>
      <c r="C249" s="2">
        <f t="shared" si="18"/>
        <v>2.9316025269340438</v>
      </c>
      <c r="D249" s="2">
        <f t="shared" si="20"/>
        <v>2.9318612560519104</v>
      </c>
      <c r="E249" s="2">
        <f t="shared" si="19"/>
        <v>-2.5872911786661845E-4</v>
      </c>
      <c r="F249" s="2">
        <f t="shared" si="23"/>
        <v>-4.1723133932189587E-3</v>
      </c>
      <c r="G249" s="2">
        <f t="shared" si="21"/>
        <v>3.9135842753523402E-3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3.0935999999999999</v>
      </c>
      <c r="C250" s="2">
        <f t="shared" si="18"/>
        <v>2.9102944458672679</v>
      </c>
      <c r="D250" s="2">
        <f t="shared" si="20"/>
        <v>2.9438419037517685</v>
      </c>
      <c r="E250" s="2">
        <f t="shared" si="19"/>
        <v>-3.3547457884500531E-2</v>
      </c>
      <c r="F250" s="2">
        <f t="shared" si="23"/>
        <v>-1.0047342291475274E-2</v>
      </c>
      <c r="G250" s="2">
        <f t="shared" si="21"/>
        <v>-2.3500115593025256E-2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3.2704</v>
      </c>
      <c r="C251" s="2">
        <f t="shared" si="18"/>
        <v>2.9031414541953806</v>
      </c>
      <c r="D251" s="2">
        <f t="shared" si="20"/>
        <v>2.9680313923627484</v>
      </c>
      <c r="E251" s="2">
        <f t="shared" si="19"/>
        <v>-6.4889938167367767E-2</v>
      </c>
      <c r="F251" s="2">
        <f t="shared" si="23"/>
        <v>-2.1015861466653775E-2</v>
      </c>
      <c r="G251" s="2">
        <f t="shared" si="21"/>
        <v>-4.3874076700713992E-2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3.4647999999999999</v>
      </c>
      <c r="C252" s="2">
        <f t="shared" si="18"/>
        <v>2.8916427689345525</v>
      </c>
      <c r="D252" s="2">
        <f t="shared" si="20"/>
        <v>3.0048290670025448</v>
      </c>
      <c r="E252" s="2">
        <f t="shared" si="19"/>
        <v>-0.1131862980679923</v>
      </c>
      <c r="F252" s="2">
        <f t="shared" si="23"/>
        <v>-3.9449948786921485E-2</v>
      </c>
      <c r="G252" s="2">
        <f t="shared" si="21"/>
        <v>-7.3736349281070812E-2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3.6505000000000001</v>
      </c>
      <c r="C253" s="2">
        <f t="shared" si="18"/>
        <v>2.8696823429446217</v>
      </c>
      <c r="D253" s="2">
        <f t="shared" si="20"/>
        <v>3.0526565435208748</v>
      </c>
      <c r="E253" s="2">
        <f t="shared" si="19"/>
        <v>-0.18297420057625313</v>
      </c>
      <c r="F253" s="2">
        <f t="shared" si="23"/>
        <v>-6.8154799144787809E-2</v>
      </c>
      <c r="G253" s="2">
        <f t="shared" si="21"/>
        <v>-0.11481940143146532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3.6063000000000001</v>
      </c>
      <c r="C254" s="2">
        <f t="shared" si="18"/>
        <v>2.8511004440300645</v>
      </c>
      <c r="D254" s="2">
        <f t="shared" si="20"/>
        <v>3.0936671699267357</v>
      </c>
      <c r="E254" s="2">
        <f t="shared" si="19"/>
        <v>-0.24256672589667128</v>
      </c>
      <c r="F254" s="2">
        <f t="shared" si="23"/>
        <v>-0.1030371844951645</v>
      </c>
      <c r="G254" s="2">
        <f t="shared" si="21"/>
        <v>-0.13952954140150678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3.6151</v>
      </c>
      <c r="C255" s="2">
        <f t="shared" si="18"/>
        <v>2.838100375717747</v>
      </c>
      <c r="D255" s="2">
        <f t="shared" si="20"/>
        <v>3.132291824006237</v>
      </c>
      <c r="E255" s="2">
        <f t="shared" si="19"/>
        <v>-0.29419144828848998</v>
      </c>
      <c r="F255" s="2">
        <f t="shared" si="23"/>
        <v>-0.14126803725382958</v>
      </c>
      <c r="G255" s="2">
        <f t="shared" si="21"/>
        <v>-0.15292341103466039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3.6151</v>
      </c>
      <c r="C256" s="2">
        <f t="shared" si="18"/>
        <v>2.8339003179150168</v>
      </c>
      <c r="D256" s="2">
        <f t="shared" si="20"/>
        <v>3.1680553925983679</v>
      </c>
      <c r="E256" s="2">
        <f t="shared" si="19"/>
        <v>-0.33415507468335104</v>
      </c>
      <c r="F256" s="2">
        <f t="shared" si="23"/>
        <v>-0.17984544473973388</v>
      </c>
      <c r="G256" s="2">
        <f t="shared" si="21"/>
        <v>-0.15430962994361716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3.5089999999999999</v>
      </c>
      <c r="C257" s="2">
        <f t="shared" si="18"/>
        <v>2.8425771920819374</v>
      </c>
      <c r="D257" s="2">
        <f t="shared" si="20"/>
        <v>3.1933105487021924</v>
      </c>
      <c r="E257" s="2">
        <f t="shared" si="19"/>
        <v>-0.35073335662025507</v>
      </c>
      <c r="F257" s="2">
        <f t="shared" si="23"/>
        <v>-0.21402302711583815</v>
      </c>
      <c r="G257" s="2">
        <f t="shared" si="21"/>
        <v>-0.13671032950441692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3.5002</v>
      </c>
      <c r="C258" s="2">
        <f t="shared" si="18"/>
        <v>2.8567191625308701</v>
      </c>
      <c r="D258" s="2">
        <f t="shared" si="20"/>
        <v>3.216043100650178</v>
      </c>
      <c r="E258" s="2">
        <f t="shared" si="19"/>
        <v>-0.35932393811930785</v>
      </c>
      <c r="F258" s="2">
        <f t="shared" si="23"/>
        <v>-0.2430832093165321</v>
      </c>
      <c r="G258" s="2">
        <f t="shared" si="21"/>
        <v>-0.11624072880277575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3.6238999999999999</v>
      </c>
      <c r="C259" s="2">
        <f t="shared" si="18"/>
        <v>2.8795623682953515</v>
      </c>
      <c r="D259" s="2">
        <f t="shared" si="20"/>
        <v>3.2462547228242387</v>
      </c>
      <c r="E259" s="2">
        <f t="shared" si="19"/>
        <v>-0.36669235452888715</v>
      </c>
      <c r="F259" s="2">
        <f t="shared" si="23"/>
        <v>-0.2678050383590031</v>
      </c>
      <c r="G259" s="2">
        <f t="shared" si="21"/>
        <v>-9.8887316169884054E-2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3.6238999999999999</v>
      </c>
      <c r="C260" s="2">
        <f t="shared" si="18"/>
        <v>2.9124912347114513</v>
      </c>
      <c r="D260" s="2">
        <f t="shared" si="20"/>
        <v>3.2742284470594805</v>
      </c>
      <c r="E260" s="2">
        <f t="shared" si="19"/>
        <v>-0.36173721234802914</v>
      </c>
      <c r="F260" s="2">
        <f t="shared" si="23"/>
        <v>-0.28659147315680833</v>
      </c>
      <c r="G260" s="2">
        <f t="shared" si="21"/>
        <v>-7.5145739191220806E-2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3.6063000000000001</v>
      </c>
      <c r="C261" s="2">
        <f t="shared" si="18"/>
        <v>2.9675541216789205</v>
      </c>
      <c r="D261" s="2">
        <f t="shared" si="20"/>
        <v>3.2988263398698892</v>
      </c>
      <c r="E261" s="2">
        <f t="shared" si="19"/>
        <v>-0.33127221819096864</v>
      </c>
      <c r="F261" s="2">
        <f t="shared" si="23"/>
        <v>-0.29552762216364042</v>
      </c>
      <c r="G261" s="2">
        <f t="shared" si="21"/>
        <v>-3.5744596027328213E-2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3.6063000000000001</v>
      </c>
      <c r="C262" s="2">
        <f t="shared" si="18"/>
        <v>3.0440534875744709</v>
      </c>
      <c r="D262" s="2">
        <f t="shared" si="20"/>
        <v>3.3216021665461937</v>
      </c>
      <c r="E262" s="2">
        <f t="shared" si="19"/>
        <v>-0.27754867897172275</v>
      </c>
      <c r="F262" s="2">
        <f t="shared" si="23"/>
        <v>-0.29193183352525692</v>
      </c>
      <c r="G262" s="2">
        <f t="shared" si="21"/>
        <v>1.4383154553534172E-2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3.5089999999999999</v>
      </c>
      <c r="C263" s="2">
        <f t="shared" si="18"/>
        <v>3.1373529510245524</v>
      </c>
      <c r="D263" s="2">
        <f t="shared" si="20"/>
        <v>3.3354834875427715</v>
      </c>
      <c r="E263" s="2">
        <f t="shared" si="19"/>
        <v>-0.1981305365182191</v>
      </c>
      <c r="F263" s="2">
        <f t="shared" si="23"/>
        <v>-0.2731715741238494</v>
      </c>
      <c r="G263" s="2">
        <f t="shared" si="21"/>
        <v>7.5041037605630301E-2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3.5798000000000001</v>
      </c>
      <c r="C264" s="2">
        <f t="shared" si="18"/>
        <v>3.2094986508669292</v>
      </c>
      <c r="D264" s="2">
        <f t="shared" si="20"/>
        <v>3.3535810069840477</v>
      </c>
      <c r="E264" s="2">
        <f t="shared" si="19"/>
        <v>-0.1440823561171185</v>
      </c>
      <c r="F264" s="2">
        <f t="shared" si="23"/>
        <v>-0.24735373052250323</v>
      </c>
      <c r="G264" s="2">
        <f t="shared" si="21"/>
        <v>0.10327137440538472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3.4737</v>
      </c>
      <c r="C265" s="2">
        <f t="shared" si="18"/>
        <v>3.271898858425863</v>
      </c>
      <c r="D265" s="2">
        <f t="shared" si="20"/>
        <v>3.3624787101704143</v>
      </c>
      <c r="E265" s="2">
        <f t="shared" si="19"/>
        <v>-9.0579851744551299E-2</v>
      </c>
      <c r="F265" s="2">
        <f t="shared" si="23"/>
        <v>-0.21599895476691286</v>
      </c>
      <c r="G265" s="2">
        <f t="shared" si="21"/>
        <v>0.12541910302236156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3.5356000000000001</v>
      </c>
      <c r="C266" s="2">
        <f t="shared" si="18"/>
        <v>3.324699034052653</v>
      </c>
      <c r="D266" s="2">
        <f t="shared" si="20"/>
        <v>3.3753025094170503</v>
      </c>
      <c r="E266" s="2">
        <f t="shared" si="19"/>
        <v>-5.0603475364397354E-2</v>
      </c>
      <c r="F266" s="2">
        <f t="shared" si="23"/>
        <v>-0.18291985888640977</v>
      </c>
      <c r="G266" s="2">
        <f t="shared" si="21"/>
        <v>0.13231638352201242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3.5356000000000001</v>
      </c>
      <c r="C267" s="2">
        <f t="shared" si="18"/>
        <v>3.3530530288137834</v>
      </c>
      <c r="D267" s="2">
        <f t="shared" si="20"/>
        <v>3.3871763976083802</v>
      </c>
      <c r="E267" s="2">
        <f t="shared" si="19"/>
        <v>-3.4123368794596765E-2</v>
      </c>
      <c r="F267" s="2">
        <f t="shared" si="23"/>
        <v>-0.15316056086804716</v>
      </c>
      <c r="G267" s="2">
        <f t="shared" si="21"/>
        <v>0.1190371920734504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3.5179</v>
      </c>
      <c r="C268" s="2">
        <f t="shared" si="18"/>
        <v>3.375691024380894</v>
      </c>
      <c r="D268" s="2">
        <f t="shared" si="20"/>
        <v>3.396859627415167</v>
      </c>
      <c r="E268" s="2">
        <f t="shared" si="19"/>
        <v>-2.1168603034273037E-2</v>
      </c>
      <c r="F268" s="2">
        <f t="shared" si="23"/>
        <v>-0.12676216930129236</v>
      </c>
      <c r="G268" s="2">
        <f t="shared" si="21"/>
        <v>0.10559356626701932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3.5179</v>
      </c>
      <c r="C269" s="2">
        <f t="shared" si="18"/>
        <v>3.4138770206299873</v>
      </c>
      <c r="D269" s="2">
        <f t="shared" si="20"/>
        <v>3.4058255809399696</v>
      </c>
      <c r="E269" s="2">
        <f t="shared" si="19"/>
        <v>8.0514396900177587E-3</v>
      </c>
      <c r="F269" s="2">
        <f t="shared" si="23"/>
        <v>-9.9799447503030339E-2</v>
      </c>
      <c r="G269" s="2">
        <f t="shared" si="21"/>
        <v>0.1078508871930481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3.4914000000000001</v>
      </c>
      <c r="C270" s="2">
        <f t="shared" si="18"/>
        <v>3.4461882482253738</v>
      </c>
      <c r="D270" s="2">
        <f t="shared" si="20"/>
        <v>3.4121644267962683</v>
      </c>
      <c r="E270" s="2">
        <f t="shared" si="19"/>
        <v>3.4023821429105539E-2</v>
      </c>
      <c r="F270" s="2">
        <f t="shared" si="23"/>
        <v>-7.3034793716603166E-2</v>
      </c>
      <c r="G270" s="2">
        <f t="shared" si="21"/>
        <v>0.1070586151457087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3.3940999999999999</v>
      </c>
      <c r="C271" s="2">
        <f t="shared" ref="C271:C334" si="24">$C$4*B261+C270*(1-$C$4)</f>
        <v>3.4708208254214705</v>
      </c>
      <c r="D271" s="2">
        <f t="shared" si="20"/>
        <v>3.4108263211076557</v>
      </c>
      <c r="E271" s="2">
        <f t="shared" si="19"/>
        <v>5.9994504313814812E-2</v>
      </c>
      <c r="F271" s="2">
        <f t="shared" si="23"/>
        <v>-4.6428934110519571E-2</v>
      </c>
      <c r="G271" s="2">
        <f t="shared" si="21"/>
        <v>0.10642343842433438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3.4382999999999999</v>
      </c>
      <c r="C272" s="2">
        <f t="shared" si="24"/>
        <v>3.4916637753566286</v>
      </c>
      <c r="D272" s="2">
        <f t="shared" si="20"/>
        <v>3.4128614084330144</v>
      </c>
      <c r="E272" s="2">
        <f t="shared" si="19"/>
        <v>7.8802366923614198E-2</v>
      </c>
      <c r="F272" s="2">
        <f t="shared" si="23"/>
        <v>-2.138267390369282E-2</v>
      </c>
      <c r="G272" s="2">
        <f t="shared" si="21"/>
        <v>0.10018504082730702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3.3411</v>
      </c>
      <c r="C273" s="2">
        <f t="shared" si="24"/>
        <v>3.4943308868402241</v>
      </c>
      <c r="D273" s="2">
        <f t="shared" si="20"/>
        <v>3.4075457485490874</v>
      </c>
      <c r="E273" s="2">
        <f t="shared" si="19"/>
        <v>8.6785138291136654E-2</v>
      </c>
      <c r="F273" s="2">
        <f t="shared" si="23"/>
        <v>2.5088853527307359E-4</v>
      </c>
      <c r="G273" s="2">
        <f t="shared" si="21"/>
        <v>8.6534249755863574E-2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3.4382999999999999</v>
      </c>
      <c r="C274" s="2">
        <f t="shared" si="24"/>
        <v>3.5074799811724975</v>
      </c>
      <c r="D274" s="2">
        <f t="shared" si="20"/>
        <v>3.4098238412491551</v>
      </c>
      <c r="E274" s="2">
        <f t="shared" si="19"/>
        <v>9.7656139923342433E-2</v>
      </c>
      <c r="F274" s="2">
        <f t="shared" si="23"/>
        <v>1.9731938812886946E-2</v>
      </c>
      <c r="G274" s="2">
        <f t="shared" si="21"/>
        <v>7.792420111045549E-2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3.5356000000000001</v>
      </c>
      <c r="C275" s="2">
        <f t="shared" si="24"/>
        <v>3.502283060992113</v>
      </c>
      <c r="D275" s="2">
        <f t="shared" si="20"/>
        <v>3.4191405937492174</v>
      </c>
      <c r="E275" s="2">
        <f t="shared" si="19"/>
        <v>8.3142467242895535E-2</v>
      </c>
      <c r="F275" s="2">
        <f t="shared" si="23"/>
        <v>3.2414044498888669E-2</v>
      </c>
      <c r="G275" s="2">
        <f t="shared" si="21"/>
        <v>5.0728422744006865E-2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3.7212000000000001</v>
      </c>
      <c r="C276" s="2">
        <f t="shared" si="24"/>
        <v>3.507408743916403</v>
      </c>
      <c r="D276" s="2">
        <f t="shared" si="20"/>
        <v>3.4415153645826089</v>
      </c>
      <c r="E276" s="2">
        <f t="shared" si="19"/>
        <v>6.5893379333794133E-2</v>
      </c>
      <c r="F276" s="2">
        <f t="shared" si="23"/>
        <v>3.9109911465869764E-2</v>
      </c>
      <c r="G276" s="2">
        <f t="shared" si="21"/>
        <v>2.678346786792437E-2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3.5886</v>
      </c>
      <c r="C277" s="2">
        <f t="shared" si="24"/>
        <v>3.5117458602369562</v>
      </c>
      <c r="D277" s="2">
        <f t="shared" si="20"/>
        <v>3.4524105227616753</v>
      </c>
      <c r="E277" s="2">
        <f t="shared" si="19"/>
        <v>5.9335337475280969E-2</v>
      </c>
      <c r="F277" s="2">
        <f t="shared" si="23"/>
        <v>4.3154996667752007E-2</v>
      </c>
      <c r="G277" s="2">
        <f t="shared" si="21"/>
        <v>1.6180340807528962E-2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3.5798000000000001</v>
      </c>
      <c r="C278" s="2">
        <f t="shared" si="24"/>
        <v>3.5126926509697323</v>
      </c>
      <c r="D278" s="2">
        <f t="shared" si="20"/>
        <v>3.4618467803348842</v>
      </c>
      <c r="E278" s="2">
        <f t="shared" si="19"/>
        <v>5.0845870634848023E-2</v>
      </c>
      <c r="F278" s="2">
        <f t="shared" si="23"/>
        <v>4.4693171461171209E-2</v>
      </c>
      <c r="G278" s="2">
        <f t="shared" si="21"/>
        <v>6.1526991736768136E-3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3.5798000000000001</v>
      </c>
      <c r="C279" s="2">
        <f t="shared" si="24"/>
        <v>3.5134937815897733</v>
      </c>
      <c r="D279" s="2">
        <f t="shared" si="20"/>
        <v>3.4705840558656336</v>
      </c>
      <c r="E279" s="2">
        <f t="shared" si="19"/>
        <v>4.2909725724139758E-2</v>
      </c>
      <c r="F279" s="2">
        <f t="shared" si="23"/>
        <v>4.4336482313764927E-2</v>
      </c>
      <c r="G279" s="2">
        <f t="shared" si="21"/>
        <v>-1.4267565896251694E-3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5">
        <f>TITRES_STAT!D283</f>
        <v>3.6151</v>
      </c>
      <c r="C280" s="2">
        <f t="shared" si="24"/>
        <v>3.5100947382682701</v>
      </c>
      <c r="D280" s="2">
        <f t="shared" si="20"/>
        <v>3.4812889406163277</v>
      </c>
      <c r="E280" s="2">
        <f t="shared" si="19"/>
        <v>2.8805797651942466E-2</v>
      </c>
      <c r="F280" s="2">
        <f t="shared" si="23"/>
        <v>4.1230345381400434E-2</v>
      </c>
      <c r="G280" s="2">
        <f t="shared" si="21"/>
        <v>-1.2424547729457967E-2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3.5089999999999999</v>
      </c>
      <c r="C281" s="2">
        <f t="shared" si="24"/>
        <v>3.4922493939193053</v>
      </c>
      <c r="D281" s="2">
        <f t="shared" si="20"/>
        <v>3.4833416116817846</v>
      </c>
      <c r="E281" s="2">
        <f t="shared" si="19"/>
        <v>8.907782237520756E-3</v>
      </c>
      <c r="F281" s="2">
        <f t="shared" si="23"/>
        <v>3.4765832752624494E-2</v>
      </c>
      <c r="G281" s="2">
        <f t="shared" si="21"/>
        <v>-2.5858050515103738E-2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3.4737</v>
      </c>
      <c r="C282" s="2">
        <f t="shared" si="24"/>
        <v>3.483949487162489</v>
      </c>
      <c r="D282" s="2">
        <f t="shared" si="20"/>
        <v>3.4826274182238746</v>
      </c>
      <c r="E282" s="2">
        <f t="shared" si="19"/>
        <v>1.322068938614418E-3</v>
      </c>
      <c r="F282" s="2">
        <f t="shared" si="23"/>
        <v>2.8077079989822482E-2</v>
      </c>
      <c r="G282" s="2">
        <f t="shared" si="21"/>
        <v>-2.6755011051208064E-2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3.5356000000000001</v>
      </c>
      <c r="C283" s="2">
        <f t="shared" si="24"/>
        <v>3.4619726429836444</v>
      </c>
      <c r="D283" s="2">
        <f t="shared" si="20"/>
        <v>3.4865513131702546</v>
      </c>
      <c r="E283" s="2">
        <f t="shared" si="19"/>
        <v>-2.4578670186610196E-2</v>
      </c>
      <c r="F283" s="2">
        <f t="shared" si="23"/>
        <v>1.7545929954535949E-2</v>
      </c>
      <c r="G283" s="2">
        <f t="shared" si="21"/>
        <v>-4.2124600141146148E-2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3.6063000000000001</v>
      </c>
      <c r="C284" s="2">
        <f t="shared" si="24"/>
        <v>3.4583306979092376</v>
      </c>
      <c r="D284" s="2">
        <f t="shared" si="20"/>
        <v>3.4954215862687543</v>
      </c>
      <c r="E284" s="2">
        <f t="shared" ref="E284:E347" si="25">C284-D284</f>
        <v>-3.7090888359516683E-2</v>
      </c>
      <c r="F284" s="2">
        <f t="shared" si="23"/>
        <v>6.6185662917254227E-3</v>
      </c>
      <c r="G284" s="2">
        <f t="shared" si="21"/>
        <v>-4.3709454651242104E-2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3.6063000000000001</v>
      </c>
      <c r="C285" s="2">
        <f t="shared" si="24"/>
        <v>3.470218282846278</v>
      </c>
      <c r="D285" s="2">
        <f t="shared" ref="D285:D348" si="26">$D$4*B285+(1-$D$4)*D284</f>
        <v>3.5036348021006982</v>
      </c>
      <c r="E285" s="2">
        <f t="shared" si="25"/>
        <v>-3.3416519254420241E-2</v>
      </c>
      <c r="F285" s="2">
        <f t="shared" si="23"/>
        <v>-1.38845081750371E-3</v>
      </c>
      <c r="G285" s="2">
        <f t="shared" si="21"/>
        <v>-3.2028068436916531E-2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3.5002</v>
      </c>
      <c r="C286" s="2">
        <f t="shared" si="24"/>
        <v>3.5088308547160811</v>
      </c>
      <c r="D286" s="2">
        <f t="shared" si="26"/>
        <v>3.5033803723154611</v>
      </c>
      <c r="E286" s="2">
        <f t="shared" si="25"/>
        <v>5.4504824006200714E-3</v>
      </c>
      <c r="F286" s="2">
        <f t="shared" si="23"/>
        <v>-2.0664173878953652E-5</v>
      </c>
      <c r="G286" s="2">
        <f t="shared" si="21"/>
        <v>5.4711465744990253E-3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3.5621</v>
      </c>
      <c r="C287" s="2">
        <f t="shared" si="24"/>
        <v>3.5211030309136069</v>
      </c>
      <c r="D287" s="2">
        <f t="shared" si="26"/>
        <v>3.5077299743661676</v>
      </c>
      <c r="E287" s="2">
        <f t="shared" si="25"/>
        <v>1.3373056547439255E-2</v>
      </c>
      <c r="F287" s="2">
        <f t="shared" si="23"/>
        <v>2.6580799703846882E-3</v>
      </c>
      <c r="G287" s="2">
        <f t="shared" si="21"/>
        <v>1.0714976577054567E-2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3.7389000000000001</v>
      </c>
      <c r="C288" s="2">
        <f t="shared" si="24"/>
        <v>3.530133333849975</v>
      </c>
      <c r="D288" s="2">
        <f t="shared" si="26"/>
        <v>3.5248536799686736</v>
      </c>
      <c r="E288" s="2">
        <f t="shared" si="25"/>
        <v>5.2796538813013605E-3</v>
      </c>
      <c r="F288" s="2">
        <f t="shared" si="23"/>
        <v>3.1823947525680225E-3</v>
      </c>
      <c r="G288" s="2">
        <f t="shared" si="21"/>
        <v>2.097259128733338E-3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3.8626</v>
      </c>
      <c r="C289" s="2">
        <f t="shared" si="24"/>
        <v>3.5377743594115172</v>
      </c>
      <c r="D289" s="2">
        <f t="shared" si="26"/>
        <v>3.54987192589692</v>
      </c>
      <c r="E289" s="2">
        <f t="shared" si="25"/>
        <v>-1.2097566485402833E-2</v>
      </c>
      <c r="F289" s="2">
        <f t="shared" si="23"/>
        <v>1.2640250497385165E-4</v>
      </c>
      <c r="G289" s="2">
        <f t="shared" si="21"/>
        <v>-1.2223968990376685E-2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4.0571000000000002</v>
      </c>
      <c r="C290" s="2">
        <f t="shared" si="24"/>
        <v>3.549670611809745</v>
      </c>
      <c r="D290" s="2">
        <f t="shared" si="26"/>
        <v>3.5874443758304815</v>
      </c>
      <c r="E290" s="2">
        <f t="shared" si="25"/>
        <v>-3.7773764020736511E-2</v>
      </c>
      <c r="F290" s="2">
        <f t="shared" si="23"/>
        <v>-7.4536308001682209E-3</v>
      </c>
      <c r="G290" s="2">
        <f t="shared" si="21"/>
        <v>-3.0320133220568292E-2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4.1631</v>
      </c>
      <c r="C291" s="2">
        <f t="shared" si="24"/>
        <v>3.5434135946082459</v>
      </c>
      <c r="D291" s="2">
        <f t="shared" si="26"/>
        <v>3.6300855331763717</v>
      </c>
      <c r="E291" s="2">
        <f t="shared" si="25"/>
        <v>-8.6671938568125828E-2</v>
      </c>
      <c r="F291" s="2">
        <f t="shared" si="23"/>
        <v>-2.3297292353759741E-2</v>
      </c>
      <c r="G291" s="2">
        <f t="shared" si="21"/>
        <v>-6.3374646214366087E-2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4.1543000000000001</v>
      </c>
      <c r="C292" s="2">
        <f t="shared" si="24"/>
        <v>3.5326884262069771</v>
      </c>
      <c r="D292" s="2">
        <f t="shared" si="26"/>
        <v>3.6689162344225661</v>
      </c>
      <c r="E292" s="2">
        <f t="shared" si="25"/>
        <v>-0.136227808215589</v>
      </c>
      <c r="F292" s="2">
        <f t="shared" si="23"/>
        <v>-4.5883395526125595E-2</v>
      </c>
      <c r="G292" s="2">
        <f t="shared" ref="G292:G355" si="27">E292-F292</f>
        <v>-9.0344412689463402E-2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4.2337999999999996</v>
      </c>
      <c r="C293" s="2">
        <f t="shared" si="24"/>
        <v>3.5331363606366728</v>
      </c>
      <c r="D293" s="2">
        <f t="shared" si="26"/>
        <v>3.7107594763171905</v>
      </c>
      <c r="E293" s="2">
        <f t="shared" si="25"/>
        <v>-0.1776231156805177</v>
      </c>
      <c r="F293" s="2">
        <f t="shared" ref="F293:F356" si="29">(E293*(2/(10)))+((1-(2/10))*F292)</f>
        <v>-7.2231339557004018E-2</v>
      </c>
      <c r="G293" s="2">
        <f t="shared" si="27"/>
        <v>-0.10539177612351368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4.3311000000000002</v>
      </c>
      <c r="C294" s="2">
        <f t="shared" si="24"/>
        <v>3.5443923051541075</v>
      </c>
      <c r="D294" s="2">
        <f t="shared" si="26"/>
        <v>3.7567106262196206</v>
      </c>
      <c r="E294" s="2">
        <f t="shared" si="25"/>
        <v>-0.21231832106551307</v>
      </c>
      <c r="F294" s="2">
        <f t="shared" si="29"/>
        <v>-0.10024873585870583</v>
      </c>
      <c r="G294" s="2">
        <f t="shared" si="27"/>
        <v>-0.11206958520680724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5">
        <f>TITRES_STAT!D298</f>
        <v>4.3575999999999997</v>
      </c>
      <c r="C295" s="2">
        <f t="shared" si="24"/>
        <v>3.5539165658996295</v>
      </c>
      <c r="D295" s="2">
        <f t="shared" si="26"/>
        <v>3.8012209502033523</v>
      </c>
      <c r="E295" s="2">
        <f t="shared" si="25"/>
        <v>-0.24730438430372281</v>
      </c>
      <c r="F295" s="2">
        <f t="shared" si="29"/>
        <v>-0.12965986554770925</v>
      </c>
      <c r="G295" s="2">
        <f t="shared" si="27"/>
        <v>-0.11764451875601356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4.2427000000000001</v>
      </c>
      <c r="C296" s="2">
        <f t="shared" si="24"/>
        <v>3.5456524788381483</v>
      </c>
      <c r="D296" s="2">
        <f t="shared" si="26"/>
        <v>3.8339231020401412</v>
      </c>
      <c r="E296" s="2">
        <f t="shared" si="25"/>
        <v>-0.28827062320199293</v>
      </c>
      <c r="F296" s="2">
        <f t="shared" si="29"/>
        <v>-0.161382017078566</v>
      </c>
      <c r="G296" s="2">
        <f t="shared" si="27"/>
        <v>-0.12688860612342692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4.2869000000000002</v>
      </c>
      <c r="C297" s="2">
        <f t="shared" si="24"/>
        <v>3.5481828667092024</v>
      </c>
      <c r="D297" s="2">
        <f t="shared" si="26"/>
        <v>3.8674769463334639</v>
      </c>
      <c r="E297" s="2">
        <f t="shared" si="25"/>
        <v>-0.3192940796242616</v>
      </c>
      <c r="F297" s="2">
        <f t="shared" si="29"/>
        <v>-0.19296442958770513</v>
      </c>
      <c r="G297" s="2">
        <f t="shared" si="27"/>
        <v>-0.12632965003655647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4.2869000000000002</v>
      </c>
      <c r="C298" s="2">
        <f t="shared" si="24"/>
        <v>3.5775239641385559</v>
      </c>
      <c r="D298" s="2">
        <f t="shared" si="26"/>
        <v>3.8985453206791334</v>
      </c>
      <c r="E298" s="2">
        <f t="shared" si="25"/>
        <v>-0.32102135654057751</v>
      </c>
      <c r="F298" s="2">
        <f t="shared" si="29"/>
        <v>-0.2185758149782796</v>
      </c>
      <c r="G298" s="2">
        <f t="shared" si="27"/>
        <v>-0.1024455415622979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4.2337999999999996</v>
      </c>
      <c r="C299" s="2">
        <f t="shared" si="24"/>
        <v>3.6213818158095474</v>
      </c>
      <c r="D299" s="2">
        <f t="shared" si="26"/>
        <v>3.9233790006288274</v>
      </c>
      <c r="E299" s="2">
        <f t="shared" si="25"/>
        <v>-0.30199718481927995</v>
      </c>
      <c r="F299" s="2">
        <f t="shared" si="29"/>
        <v>-0.23526008894647968</v>
      </c>
      <c r="G299" s="2">
        <f t="shared" si="27"/>
        <v>-6.6737095872800273E-2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4.0747</v>
      </c>
      <c r="C300" s="2">
        <f t="shared" si="24"/>
        <v>3.6884153826080786</v>
      </c>
      <c r="D300" s="2">
        <f t="shared" si="26"/>
        <v>3.9345879635452103</v>
      </c>
      <c r="E300" s="2">
        <f t="shared" si="25"/>
        <v>-0.24617258093713179</v>
      </c>
      <c r="F300" s="2">
        <f t="shared" si="29"/>
        <v>-0.2374425873446101</v>
      </c>
      <c r="G300" s="2">
        <f t="shared" si="27"/>
        <v>-8.7299935925216898E-3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4.2779999999999996</v>
      </c>
      <c r="C301" s="2">
        <f t="shared" si="24"/>
        <v>3.7614437852837588</v>
      </c>
      <c r="D301" s="2">
        <f t="shared" si="26"/>
        <v>3.9600258921714908</v>
      </c>
      <c r="E301" s="2">
        <f t="shared" si="25"/>
        <v>-0.19858210688773204</v>
      </c>
      <c r="F301" s="2">
        <f t="shared" si="29"/>
        <v>-0.22967049125323449</v>
      </c>
      <c r="G301" s="2">
        <f t="shared" si="27"/>
        <v>3.1088384365502458E-2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5">
        <f>TITRES_STAT!D305</f>
        <v>4.3311000000000002</v>
      </c>
      <c r="C302" s="2">
        <f t="shared" si="24"/>
        <v>3.821883202932411</v>
      </c>
      <c r="D302" s="2">
        <f t="shared" si="26"/>
        <v>3.9875128631217507</v>
      </c>
      <c r="E302" s="2">
        <f t="shared" si="25"/>
        <v>-0.16562966018933967</v>
      </c>
      <c r="F302" s="2">
        <f t="shared" si="29"/>
        <v>-0.21686232504045552</v>
      </c>
      <c r="G302" s="2">
        <f t="shared" si="27"/>
        <v>5.1232664851115856E-2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5">
        <f>TITRES_STAT!D306</f>
        <v>4.3311000000000002</v>
      </c>
      <c r="C303" s="2">
        <f t="shared" si="24"/>
        <v>3.8852550178658865</v>
      </c>
      <c r="D303" s="2">
        <f t="shared" si="26"/>
        <v>4.0129637621497691</v>
      </c>
      <c r="E303" s="2">
        <f t="shared" si="25"/>
        <v>-0.12770874428388268</v>
      </c>
      <c r="F303" s="2">
        <f t="shared" si="29"/>
        <v>-0.19903160888914098</v>
      </c>
      <c r="G303" s="2">
        <f t="shared" si="27"/>
        <v>7.1322864605258302E-2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5">
        <f>TITRES_STAT!D307</f>
        <v>4.3045</v>
      </c>
      <c r="C304" s="2">
        <f t="shared" si="24"/>
        <v>3.9538465535788272</v>
      </c>
      <c r="D304" s="2">
        <f t="shared" si="26"/>
        <v>4.0345590390275641</v>
      </c>
      <c r="E304" s="2">
        <f t="shared" si="25"/>
        <v>-8.0712485448736881E-2</v>
      </c>
      <c r="F304" s="2">
        <f t="shared" si="29"/>
        <v>-0.17536778420106017</v>
      </c>
      <c r="G304" s="2">
        <f t="shared" si="27"/>
        <v>9.4655298752323286E-2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5">
        <f>TITRES_STAT!D308</f>
        <v>4.3311000000000002</v>
      </c>
      <c r="C305" s="2">
        <f t="shared" si="24"/>
        <v>4.0159624684128534</v>
      </c>
      <c r="D305" s="2">
        <f t="shared" si="26"/>
        <v>4.0565250361366338</v>
      </c>
      <c r="E305" s="2">
        <f t="shared" si="25"/>
        <v>-4.0562567723780418E-2</v>
      </c>
      <c r="F305" s="2">
        <f t="shared" si="29"/>
        <v>-0.14840674090560424</v>
      </c>
      <c r="G305" s="2">
        <f t="shared" si="27"/>
        <v>0.10784417318182382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5">
        <f>TITRES_STAT!D309</f>
        <v>4.3133999999999997</v>
      </c>
      <c r="C306" s="2">
        <f t="shared" si="24"/>
        <v>4.0508451655801068</v>
      </c>
      <c r="D306" s="2">
        <f t="shared" si="26"/>
        <v>4.0755528112376238</v>
      </c>
      <c r="E306" s="2">
        <f t="shared" si="25"/>
        <v>-2.4707645657517041E-2</v>
      </c>
      <c r="F306" s="2">
        <f t="shared" si="29"/>
        <v>-0.12366692185598681</v>
      </c>
      <c r="G306" s="2">
        <f t="shared" si="27"/>
        <v>9.8959276198469767E-2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5">
        <f>TITRES_STAT!D310</f>
        <v>4.2427000000000001</v>
      </c>
      <c r="C307" s="2">
        <f t="shared" si="24"/>
        <v>4.0871612939523985</v>
      </c>
      <c r="D307" s="2">
        <f t="shared" si="26"/>
        <v>4.0879340844792811</v>
      </c>
      <c r="E307" s="2">
        <f t="shared" si="25"/>
        <v>-7.7279052688261629E-4</v>
      </c>
      <c r="F307" s="2">
        <f t="shared" si="29"/>
        <v>-9.9088095590165973E-2</v>
      </c>
      <c r="G307" s="2">
        <f t="shared" si="27"/>
        <v>9.8315305063283356E-2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5">
        <f>TITRES_STAT!D311</f>
        <v>4.2869000000000002</v>
      </c>
      <c r="C308" s="2">
        <f t="shared" si="24"/>
        <v>4.1178903256520298</v>
      </c>
      <c r="D308" s="2">
        <f t="shared" si="26"/>
        <v>4.1026723004437784</v>
      </c>
      <c r="E308" s="2">
        <f t="shared" si="25"/>
        <v>1.521802520825144E-2</v>
      </c>
      <c r="F308" s="2">
        <f t="shared" si="29"/>
        <v>-7.6226871430482498E-2</v>
      </c>
      <c r="G308" s="2">
        <f t="shared" si="27"/>
        <v>9.1444896638733938E-2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4.2869000000000002</v>
      </c>
      <c r="C309" s="2">
        <f t="shared" si="24"/>
        <v>4.135722583244025</v>
      </c>
      <c r="D309" s="2">
        <f t="shared" si="26"/>
        <v>4.1163187967072021</v>
      </c>
      <c r="E309" s="2">
        <f t="shared" si="25"/>
        <v>1.9403786536822842E-2</v>
      </c>
      <c r="F309" s="2">
        <f t="shared" si="29"/>
        <v>-5.7100739837021429E-2</v>
      </c>
      <c r="G309" s="2">
        <f t="shared" si="27"/>
        <v>7.6504526373844278E-2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4.1631</v>
      </c>
      <c r="C310" s="2">
        <f t="shared" si="24"/>
        <v>4.1263344935141753</v>
      </c>
      <c r="D310" s="2">
        <f t="shared" si="26"/>
        <v>4.1197840710251867</v>
      </c>
      <c r="E310" s="2">
        <f t="shared" si="25"/>
        <v>6.5504224889885165E-3</v>
      </c>
      <c r="F310" s="2">
        <f t="shared" si="29"/>
        <v>-4.4370507371819447E-2</v>
      </c>
      <c r="G310" s="2">
        <f t="shared" si="27"/>
        <v>5.0920929860807963E-2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4.1896000000000004</v>
      </c>
      <c r="C311" s="2">
        <f t="shared" si="24"/>
        <v>4.1496676483581485</v>
      </c>
      <c r="D311" s="2">
        <f t="shared" si="26"/>
        <v>4.124955621319617</v>
      </c>
      <c r="E311" s="2">
        <f t="shared" si="25"/>
        <v>2.4712027038531481E-2</v>
      </c>
      <c r="F311" s="2">
        <f t="shared" si="29"/>
        <v>-3.055400048974926E-2</v>
      </c>
      <c r="G311" s="2">
        <f t="shared" si="27"/>
        <v>5.5266027528280741E-2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4.1543000000000001</v>
      </c>
      <c r="C312" s="2">
        <f t="shared" si="24"/>
        <v>4.1775803178415103</v>
      </c>
      <c r="D312" s="2">
        <f t="shared" si="26"/>
        <v>4.1271292789996457</v>
      </c>
      <c r="E312" s="2">
        <f t="shared" si="25"/>
        <v>5.0451038841864637E-2</v>
      </c>
      <c r="F312" s="2">
        <f t="shared" si="29"/>
        <v>-1.4352992623426482E-2</v>
      </c>
      <c r="G312" s="2">
        <f t="shared" si="27"/>
        <v>6.4804031465291123E-2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4.1543000000000001</v>
      </c>
      <c r="C313" s="2">
        <f t="shared" si="24"/>
        <v>4.2011987304812779</v>
      </c>
      <c r="D313" s="2">
        <f t="shared" si="26"/>
        <v>4.1291419249996721</v>
      </c>
      <c r="E313" s="2">
        <f t="shared" si="25"/>
        <v>7.2056805481605757E-2</v>
      </c>
      <c r="F313" s="2">
        <f t="shared" si="29"/>
        <v>2.9289669975799647E-3</v>
      </c>
      <c r="G313" s="2">
        <f t="shared" si="27"/>
        <v>6.9127838484025789E-2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4.1631</v>
      </c>
      <c r="C314" s="2">
        <f t="shared" si="24"/>
        <v>4.2170912334841582</v>
      </c>
      <c r="D314" s="2">
        <f t="shared" si="26"/>
        <v>4.1316573379626593</v>
      </c>
      <c r="E314" s="2">
        <f t="shared" si="25"/>
        <v>8.5433895521498826E-2</v>
      </c>
      <c r="F314" s="2">
        <f t="shared" si="29"/>
        <v>1.9429952702363737E-2</v>
      </c>
      <c r="G314" s="2">
        <f t="shared" si="27"/>
        <v>6.6003942819135089E-2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4.1631</v>
      </c>
      <c r="C315" s="2">
        <f t="shared" si="24"/>
        <v>4.2346310437173642</v>
      </c>
      <c r="D315" s="2">
        <f t="shared" si="26"/>
        <v>4.1339864240394997</v>
      </c>
      <c r="E315" s="2">
        <f t="shared" si="25"/>
        <v>0.10064461967786453</v>
      </c>
      <c r="F315" s="2">
        <f t="shared" si="29"/>
        <v>3.5672886097463899E-2</v>
      </c>
      <c r="G315" s="2">
        <f t="shared" si="27"/>
        <v>6.4971733580400634E-2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4.2869000000000002</v>
      </c>
      <c r="C316" s="2">
        <f t="shared" si="24"/>
        <v>4.2467493446839235</v>
      </c>
      <c r="D316" s="2">
        <f t="shared" si="26"/>
        <v>4.1453133555921298</v>
      </c>
      <c r="E316" s="2">
        <f t="shared" si="25"/>
        <v>0.10143598909179374</v>
      </c>
      <c r="F316" s="2">
        <f t="shared" si="29"/>
        <v>4.8825506696329873E-2</v>
      </c>
      <c r="G316" s="2">
        <f t="shared" si="27"/>
        <v>5.261048239546387E-2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4.3311000000000002</v>
      </c>
      <c r="C317" s="2">
        <f t="shared" si="24"/>
        <v>4.2461263685787047</v>
      </c>
      <c r="D317" s="2">
        <f t="shared" si="26"/>
        <v>4.159075329251972</v>
      </c>
      <c r="E317" s="2">
        <f t="shared" si="25"/>
        <v>8.7051039326732749E-2</v>
      </c>
      <c r="F317" s="2">
        <f t="shared" si="29"/>
        <v>5.6470613222410454E-2</v>
      </c>
      <c r="G317" s="2">
        <f t="shared" si="27"/>
        <v>3.0580426104322295E-2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4.2337999999999996</v>
      </c>
      <c r="C318" s="2">
        <f t="shared" si="24"/>
        <v>4.2523992349512119</v>
      </c>
      <c r="D318" s="2">
        <f t="shared" si="26"/>
        <v>4.1646104900481218</v>
      </c>
      <c r="E318" s="2">
        <f t="shared" si="25"/>
        <v>8.7788744903090077E-2</v>
      </c>
      <c r="F318" s="2">
        <f t="shared" si="29"/>
        <v>6.2734239558546373E-2</v>
      </c>
      <c r="G318" s="2">
        <f t="shared" si="27"/>
        <v>2.5054505344543704E-2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4.2161999999999997</v>
      </c>
      <c r="C319" s="2">
        <f t="shared" si="24"/>
        <v>4.2577070449587175</v>
      </c>
      <c r="D319" s="2">
        <f t="shared" si="26"/>
        <v>4.1684319352297425</v>
      </c>
      <c r="E319" s="2">
        <f t="shared" si="25"/>
        <v>8.9275109728975011E-2</v>
      </c>
      <c r="F319" s="2">
        <f t="shared" si="29"/>
        <v>6.8042413592632106E-2</v>
      </c>
      <c r="G319" s="2">
        <f t="shared" si="27"/>
        <v>2.1232696136342905E-2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4.2161999999999997</v>
      </c>
      <c r="C320" s="2">
        <f t="shared" si="24"/>
        <v>4.2431521149650688</v>
      </c>
      <c r="D320" s="2">
        <f t="shared" si="26"/>
        <v>4.17197031039791</v>
      </c>
      <c r="E320" s="2">
        <f t="shared" si="25"/>
        <v>7.1181804567158835E-2</v>
      </c>
      <c r="F320" s="2">
        <f t="shared" si="29"/>
        <v>6.867029178753746E-2</v>
      </c>
      <c r="G320" s="2">
        <f t="shared" si="27"/>
        <v>2.5115127796213749E-3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4.2161999999999997</v>
      </c>
      <c r="C321" s="2">
        <f t="shared" si="24"/>
        <v>4.2349133280473659</v>
      </c>
      <c r="D321" s="2">
        <f t="shared" si="26"/>
        <v>4.1752465837017683</v>
      </c>
      <c r="E321" s="2">
        <f t="shared" si="25"/>
        <v>5.96667443455976E-2</v>
      </c>
      <c r="F321" s="2">
        <f t="shared" si="29"/>
        <v>6.6869582299149494E-2</v>
      </c>
      <c r="G321" s="2">
        <f t="shared" si="27"/>
        <v>-7.2028379535518938E-3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5">
        <f>TITRES_STAT!D325</f>
        <v>4.0923999999999996</v>
      </c>
      <c r="C322" s="2">
        <f t="shared" si="24"/>
        <v>4.2225112775785405</v>
      </c>
      <c r="D322" s="2">
        <f t="shared" si="26"/>
        <v>4.1691097997238593</v>
      </c>
      <c r="E322" s="2">
        <f t="shared" si="25"/>
        <v>5.340147785468119E-2</v>
      </c>
      <c r="F322" s="2">
        <f t="shared" si="29"/>
        <v>6.4175961410255833E-2</v>
      </c>
      <c r="G322" s="2">
        <f t="shared" si="27"/>
        <v>-1.0774483555574643E-2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4.0039999999999996</v>
      </c>
      <c r="C323" s="2">
        <f t="shared" si="24"/>
        <v>4.2120172348741498</v>
      </c>
      <c r="D323" s="2">
        <f t="shared" si="26"/>
        <v>4.1568794441887587</v>
      </c>
      <c r="E323" s="2">
        <f t="shared" si="25"/>
        <v>5.5137790685391153E-2</v>
      </c>
      <c r="F323" s="2">
        <f t="shared" si="29"/>
        <v>6.2368327265282901E-2</v>
      </c>
      <c r="G323" s="2">
        <f t="shared" si="27"/>
        <v>-7.2305365798917484E-3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4.0747</v>
      </c>
      <c r="C324" s="2">
        <f t="shared" si="24"/>
        <v>4.2044915064319728</v>
      </c>
      <c r="D324" s="2">
        <f t="shared" si="26"/>
        <v>4.1507920779525547</v>
      </c>
      <c r="E324" s="2">
        <f t="shared" si="25"/>
        <v>5.369942847941811E-2</v>
      </c>
      <c r="F324" s="2">
        <f t="shared" si="29"/>
        <v>6.063454750810994E-2</v>
      </c>
      <c r="G324" s="2">
        <f t="shared" si="27"/>
        <v>-6.9351190286918302E-3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4.0481999999999996</v>
      </c>
      <c r="C325" s="2">
        <f t="shared" si="24"/>
        <v>4.1981235823655156</v>
      </c>
      <c r="D325" s="2">
        <f t="shared" si="26"/>
        <v>4.1431926647708837</v>
      </c>
      <c r="E325" s="2">
        <f t="shared" si="25"/>
        <v>5.4930917594631978E-2</v>
      </c>
      <c r="F325" s="2">
        <f t="shared" si="29"/>
        <v>5.9493821525414353E-2</v>
      </c>
      <c r="G325" s="2">
        <f t="shared" si="27"/>
        <v>-4.5629039307823749E-3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3.9775</v>
      </c>
      <c r="C326" s="2">
        <f t="shared" si="24"/>
        <v>4.2117814927708208</v>
      </c>
      <c r="D326" s="2">
        <f t="shared" si="26"/>
        <v>4.1309191340471143</v>
      </c>
      <c r="E326" s="2">
        <f t="shared" si="25"/>
        <v>8.0862358723706507E-2</v>
      </c>
      <c r="F326" s="2">
        <f t="shared" si="29"/>
        <v>6.3767528965072789E-2</v>
      </c>
      <c r="G326" s="2">
        <f t="shared" si="27"/>
        <v>1.7094829758633717E-2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3.9775</v>
      </c>
      <c r="C327" s="2">
        <f t="shared" si="24"/>
        <v>4.230138186190695</v>
      </c>
      <c r="D327" s="2">
        <f t="shared" si="26"/>
        <v>4.1195547537473276</v>
      </c>
      <c r="E327" s="2">
        <f t="shared" si="25"/>
        <v>0.11058343244336744</v>
      </c>
      <c r="F327" s="2">
        <f t="shared" si="29"/>
        <v>7.3130709660731721E-2</v>
      </c>
      <c r="G327" s="2">
        <f t="shared" si="27"/>
        <v>3.7452722782635714E-2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5">
        <f>TITRES_STAT!D331</f>
        <v>3.9775</v>
      </c>
      <c r="C328" s="2">
        <f t="shared" si="24"/>
        <v>4.2307015421613574</v>
      </c>
      <c r="D328" s="2">
        <f t="shared" si="26"/>
        <v>4.1090321793956734</v>
      </c>
      <c r="E328" s="2">
        <f t="shared" si="25"/>
        <v>0.12166936276568396</v>
      </c>
      <c r="F328" s="2">
        <f t="shared" si="29"/>
        <v>8.2838440281722173E-2</v>
      </c>
      <c r="G328" s="2">
        <f t="shared" si="27"/>
        <v>3.8830922483961791E-2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5">
        <f>TITRES_STAT!D332</f>
        <v>3.9775</v>
      </c>
      <c r="C329" s="2">
        <f t="shared" si="24"/>
        <v>4.2284705356749948</v>
      </c>
      <c r="D329" s="2">
        <f t="shared" si="26"/>
        <v>4.0992890549959942</v>
      </c>
      <c r="E329" s="2">
        <f t="shared" si="25"/>
        <v>0.12918148067900059</v>
      </c>
      <c r="F329" s="2">
        <f t="shared" si="29"/>
        <v>9.2107048361177862E-2</v>
      </c>
      <c r="G329" s="2">
        <f t="shared" si="27"/>
        <v>3.7074432317822731E-2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3.9775</v>
      </c>
      <c r="C330" s="2">
        <f t="shared" si="24"/>
        <v>4.2265827609557647</v>
      </c>
      <c r="D330" s="2">
        <f t="shared" si="26"/>
        <v>4.0902676435148093</v>
      </c>
      <c r="E330" s="2">
        <f t="shared" si="25"/>
        <v>0.13631511744095537</v>
      </c>
      <c r="F330" s="2">
        <f t="shared" si="29"/>
        <v>0.10094866217713336</v>
      </c>
      <c r="G330" s="2">
        <f t="shared" si="27"/>
        <v>3.5366455263822011E-2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3.9775</v>
      </c>
      <c r="C331" s="2">
        <f t="shared" si="24"/>
        <v>4.224985413116416</v>
      </c>
      <c r="D331" s="2">
        <f t="shared" si="26"/>
        <v>4.0819144847359343</v>
      </c>
      <c r="E331" s="2">
        <f t="shared" si="25"/>
        <v>0.14307092838048163</v>
      </c>
      <c r="F331" s="2">
        <f t="shared" si="29"/>
        <v>0.10937311541780302</v>
      </c>
      <c r="G331" s="2">
        <f t="shared" si="27"/>
        <v>3.3697812962678611E-2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3.8626</v>
      </c>
      <c r="C332" s="2">
        <f t="shared" si="24"/>
        <v>4.2045876572523522</v>
      </c>
      <c r="D332" s="2">
        <f t="shared" si="26"/>
        <v>4.0656689673480875</v>
      </c>
      <c r="E332" s="2">
        <f t="shared" si="25"/>
        <v>0.1389186899042647</v>
      </c>
      <c r="F332" s="2">
        <f t="shared" si="29"/>
        <v>0.11528223031509537</v>
      </c>
      <c r="G332" s="2">
        <f t="shared" si="27"/>
        <v>2.3636459589169337E-2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3.7565</v>
      </c>
      <c r="C333" s="2">
        <f t="shared" si="24"/>
        <v>4.1737280176750673</v>
      </c>
      <c r="D333" s="2">
        <f t="shared" si="26"/>
        <v>4.0427675623593409</v>
      </c>
      <c r="E333" s="2">
        <f t="shared" si="25"/>
        <v>0.13096045531572642</v>
      </c>
      <c r="F333" s="2">
        <f t="shared" si="29"/>
        <v>0.11841787531522158</v>
      </c>
      <c r="G333" s="2">
        <f t="shared" si="27"/>
        <v>1.2542580000504844E-2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3.7122999999999999</v>
      </c>
      <c r="C334" s="2">
        <f t="shared" si="24"/>
        <v>4.1584929380327491</v>
      </c>
      <c r="D334" s="2">
        <f t="shared" si="26"/>
        <v>4.0182884836660566</v>
      </c>
      <c r="E334" s="2">
        <f t="shared" si="25"/>
        <v>0.14020445436669249</v>
      </c>
      <c r="F334" s="2">
        <f t="shared" si="29"/>
        <v>0.12277519112551577</v>
      </c>
      <c r="G334" s="2">
        <f t="shared" si="27"/>
        <v>1.7429263241176718E-2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3.8184</v>
      </c>
      <c r="C335" s="2">
        <f t="shared" ref="C335:C398" si="30">$C$4*B325+C334*(1-$C$4)</f>
        <v>4.1415247937200181</v>
      </c>
      <c r="D335" s="2">
        <f t="shared" si="26"/>
        <v>4.0034819293204231</v>
      </c>
      <c r="E335" s="2">
        <f t="shared" si="25"/>
        <v>0.13804286439959501</v>
      </c>
      <c r="F335" s="2">
        <f t="shared" si="29"/>
        <v>0.12582872578033164</v>
      </c>
      <c r="G335" s="2">
        <f t="shared" si="27"/>
        <v>1.2214138619263376E-2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3.7122999999999999</v>
      </c>
      <c r="C336" s="2">
        <f t="shared" si="30"/>
        <v>4.116290210070785</v>
      </c>
      <c r="D336" s="2">
        <f t="shared" si="26"/>
        <v>3.9819128975189102</v>
      </c>
      <c r="E336" s="2">
        <f t="shared" si="25"/>
        <v>0.13437731255187479</v>
      </c>
      <c r="F336" s="2">
        <f t="shared" si="29"/>
        <v>0.12753844313464027</v>
      </c>
      <c r="G336" s="2">
        <f t="shared" si="27"/>
        <v>6.8388694172345221E-3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3.7122999999999999</v>
      </c>
      <c r="C337" s="2">
        <f t="shared" si="30"/>
        <v>4.0949378700598951</v>
      </c>
      <c r="D337" s="2">
        <f t="shared" si="26"/>
        <v>3.9619415717767685</v>
      </c>
      <c r="E337" s="2">
        <f t="shared" si="25"/>
        <v>0.13299629828312654</v>
      </c>
      <c r="F337" s="2">
        <f t="shared" si="29"/>
        <v>0.12863001416433753</v>
      </c>
      <c r="G337" s="2">
        <f t="shared" si="27"/>
        <v>4.3662841187890045E-3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3.7919</v>
      </c>
      <c r="C338" s="2">
        <f t="shared" si="30"/>
        <v>4.0768705054352958</v>
      </c>
      <c r="D338" s="2">
        <f t="shared" si="26"/>
        <v>3.949345899793304</v>
      </c>
      <c r="E338" s="2">
        <f t="shared" si="25"/>
        <v>0.12752460564199186</v>
      </c>
      <c r="F338" s="2">
        <f t="shared" si="29"/>
        <v>0.1284089324598684</v>
      </c>
      <c r="G338" s="2">
        <f t="shared" si="27"/>
        <v>-8.8432681787653511E-4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3.8271999999999999</v>
      </c>
      <c r="C339" s="2">
        <f t="shared" si="30"/>
        <v>4.0615827353683276</v>
      </c>
      <c r="D339" s="2">
        <f t="shared" si="26"/>
        <v>3.9402980553641704</v>
      </c>
      <c r="E339" s="2">
        <f t="shared" si="25"/>
        <v>0.12128468000415715</v>
      </c>
      <c r="F339" s="2">
        <f t="shared" si="29"/>
        <v>0.12698408196872615</v>
      </c>
      <c r="G339" s="2">
        <f t="shared" si="27"/>
        <v>-5.6994019645690008E-3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3.8714</v>
      </c>
      <c r="C340" s="2">
        <f t="shared" si="30"/>
        <v>4.0486469299270462</v>
      </c>
      <c r="D340" s="2">
        <f t="shared" si="26"/>
        <v>3.9351944957075649</v>
      </c>
      <c r="E340" s="2">
        <f t="shared" si="25"/>
        <v>0.11345243421948137</v>
      </c>
      <c r="F340" s="2">
        <f t="shared" si="29"/>
        <v>0.1242777524188772</v>
      </c>
      <c r="G340" s="2">
        <f t="shared" si="27"/>
        <v>-1.0825318199395834E-2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3.7919</v>
      </c>
      <c r="C341" s="2">
        <f t="shared" si="30"/>
        <v>4.0377012483998085</v>
      </c>
      <c r="D341" s="2">
        <f t="shared" si="26"/>
        <v>3.9245800886181152</v>
      </c>
      <c r="E341" s="2">
        <f t="shared" si="25"/>
        <v>0.11312115978169324</v>
      </c>
      <c r="F341" s="2">
        <f t="shared" si="29"/>
        <v>0.1220464338914404</v>
      </c>
      <c r="G341" s="2">
        <f t="shared" si="27"/>
        <v>-8.9252741097471666E-3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3.7919</v>
      </c>
      <c r="C342" s="2">
        <f t="shared" si="30"/>
        <v>4.0107625947998375</v>
      </c>
      <c r="D342" s="2">
        <f t="shared" si="26"/>
        <v>3.914751933905662</v>
      </c>
      <c r="E342" s="2">
        <f t="shared" si="25"/>
        <v>9.6010660894175537E-2</v>
      </c>
      <c r="F342" s="2">
        <f t="shared" si="29"/>
        <v>0.11683927929198744</v>
      </c>
      <c r="G342" s="2">
        <f t="shared" si="27"/>
        <v>-2.0828618397811902E-2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3.7919</v>
      </c>
      <c r="C343" s="2">
        <f t="shared" si="30"/>
        <v>3.9716452725229394</v>
      </c>
      <c r="D343" s="2">
        <f t="shared" si="26"/>
        <v>3.9056517906533905</v>
      </c>
      <c r="E343" s="2">
        <f t="shared" si="25"/>
        <v>6.5993481869548898E-2</v>
      </c>
      <c r="F343" s="2">
        <f t="shared" si="29"/>
        <v>0.10667011980749974</v>
      </c>
      <c r="G343" s="2">
        <f t="shared" si="27"/>
        <v>-4.0676637937950844E-2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3.7829999999999999</v>
      </c>
      <c r="C344" s="2">
        <f t="shared" si="30"/>
        <v>3.9317459998271023</v>
      </c>
      <c r="D344" s="2">
        <f t="shared" si="26"/>
        <v>3.8965664728272134</v>
      </c>
      <c r="E344" s="2">
        <f t="shared" si="25"/>
        <v>3.517952699988891E-2</v>
      </c>
      <c r="F344" s="2">
        <f t="shared" si="29"/>
        <v>9.2372001245977581E-2</v>
      </c>
      <c r="G344" s="2">
        <f t="shared" si="27"/>
        <v>-5.719247424608867E-2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3.7122999999999999</v>
      </c>
      <c r="C345" s="2">
        <f t="shared" si="30"/>
        <v>3.9143081536998556</v>
      </c>
      <c r="D345" s="2">
        <f t="shared" si="26"/>
        <v>3.8829171044696418</v>
      </c>
      <c r="E345" s="2">
        <f t="shared" si="25"/>
        <v>3.1391049230213852E-2</v>
      </c>
      <c r="F345" s="2">
        <f t="shared" si="29"/>
        <v>8.0175810842824838E-2</v>
      </c>
      <c r="G345" s="2">
        <f t="shared" si="27"/>
        <v>-4.8784761612610986E-2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3.7122999999999999</v>
      </c>
      <c r="C346" s="2">
        <f t="shared" si="30"/>
        <v>3.8832299762075699</v>
      </c>
      <c r="D346" s="2">
        <f t="shared" si="26"/>
        <v>3.8702788004348534</v>
      </c>
      <c r="E346" s="2">
        <f t="shared" si="25"/>
        <v>1.2951175772716539E-2</v>
      </c>
      <c r="F346" s="2">
        <f t="shared" si="29"/>
        <v>6.6730883828803184E-2</v>
      </c>
      <c r="G346" s="2">
        <f t="shared" si="27"/>
        <v>-5.3779708056086645E-2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3.7122999999999999</v>
      </c>
      <c r="C347" s="2">
        <f t="shared" si="30"/>
        <v>3.8569330567910205</v>
      </c>
      <c r="D347" s="2">
        <f t="shared" si="26"/>
        <v>3.8585766670693085</v>
      </c>
      <c r="E347" s="2">
        <f t="shared" si="25"/>
        <v>-1.6436102782879658E-3</v>
      </c>
      <c r="F347" s="2">
        <f t="shared" si="29"/>
        <v>5.3055985007384954E-2</v>
      </c>
      <c r="G347" s="2">
        <f t="shared" si="27"/>
        <v>-5.469959528567292E-2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3.7122999999999999</v>
      </c>
      <c r="C348" s="2">
        <f t="shared" si="30"/>
        <v>3.8469279711308637</v>
      </c>
      <c r="D348" s="2">
        <f t="shared" si="26"/>
        <v>3.8477413583975077</v>
      </c>
      <c r="E348" s="2">
        <f t="shared" ref="E348:E411" si="31">C348-D348</f>
        <v>-8.1338726664403893E-4</v>
      </c>
      <c r="F348" s="2">
        <f t="shared" si="29"/>
        <v>4.2282110552579161E-2</v>
      </c>
      <c r="G348" s="2">
        <f t="shared" si="27"/>
        <v>-4.30954978192232E-2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3.6063000000000001</v>
      </c>
      <c r="C349" s="2">
        <f t="shared" si="30"/>
        <v>3.8438928986491923</v>
      </c>
      <c r="D349" s="2">
        <f t="shared" ref="D349:D412" si="32">$D$4*B349+(1-$D$4)*D348</f>
        <v>3.8298568133310256</v>
      </c>
      <c r="E349" s="2">
        <f t="shared" si="31"/>
        <v>1.4036085318166691E-2</v>
      </c>
      <c r="F349" s="2">
        <f t="shared" si="29"/>
        <v>3.6632905505696665E-2</v>
      </c>
      <c r="G349" s="2">
        <f t="shared" si="27"/>
        <v>-2.2596820187529974E-2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3.6063000000000001</v>
      </c>
      <c r="C350" s="2">
        <f t="shared" si="30"/>
        <v>3.8481247603954705</v>
      </c>
      <c r="D350" s="2">
        <f t="shared" si="32"/>
        <v>3.8132970493805791</v>
      </c>
      <c r="E350" s="2">
        <f t="shared" si="31"/>
        <v>3.4827711014891349E-2</v>
      </c>
      <c r="F350" s="2">
        <f t="shared" si="29"/>
        <v>3.6271866607535605E-2</v>
      </c>
      <c r="G350" s="2">
        <f t="shared" si="27"/>
        <v>-1.4441555926442556E-3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3.5973999999999999</v>
      </c>
      <c r="C351" s="2">
        <f t="shared" si="30"/>
        <v>3.8394747972577061</v>
      </c>
      <c r="D351" s="2">
        <f t="shared" si="32"/>
        <v>3.7973046753523882</v>
      </c>
      <c r="E351" s="2">
        <f t="shared" si="31"/>
        <v>4.2170121905317881E-2</v>
      </c>
      <c r="F351" s="2">
        <f t="shared" si="29"/>
        <v>3.7451517667092059E-2</v>
      </c>
      <c r="G351" s="2">
        <f t="shared" si="27"/>
        <v>4.7186042382258223E-3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3.5089999999999999</v>
      </c>
      <c r="C352" s="2">
        <f t="shared" si="30"/>
        <v>3.8321555976795976</v>
      </c>
      <c r="D352" s="2">
        <f t="shared" si="32"/>
        <v>3.7759487734744335</v>
      </c>
      <c r="E352" s="2">
        <f t="shared" si="31"/>
        <v>5.6206824205164096E-2</v>
      </c>
      <c r="F352" s="2">
        <f t="shared" si="29"/>
        <v>4.1202578974706472E-2</v>
      </c>
      <c r="G352" s="2">
        <f t="shared" si="27"/>
        <v>1.5004245230457625E-2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3.5886</v>
      </c>
      <c r="C353" s="2">
        <f t="shared" si="30"/>
        <v>3.8259624288058136</v>
      </c>
      <c r="D353" s="2">
        <f t="shared" si="32"/>
        <v>3.7620710865504012</v>
      </c>
      <c r="E353" s="2">
        <f t="shared" si="31"/>
        <v>6.3891342255412376E-2</v>
      </c>
      <c r="F353" s="2">
        <f t="shared" si="29"/>
        <v>4.5740331630847661E-2</v>
      </c>
      <c r="G353" s="2">
        <f t="shared" si="27"/>
        <v>1.8151010624564715E-2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3.5886</v>
      </c>
      <c r="C354" s="2">
        <f t="shared" si="30"/>
        <v>3.8193528243741497</v>
      </c>
      <c r="D354" s="2">
        <f t="shared" si="32"/>
        <v>3.7492213764355569</v>
      </c>
      <c r="E354" s="2">
        <f t="shared" si="31"/>
        <v>7.0131447938592828E-2</v>
      </c>
      <c r="F354" s="2">
        <f t="shared" si="29"/>
        <v>5.0618554892396694E-2</v>
      </c>
      <c r="G354" s="2">
        <f t="shared" si="27"/>
        <v>1.9512893046196134E-2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3.5886</v>
      </c>
      <c r="C355" s="2">
        <f t="shared" si="30"/>
        <v>3.8028831590858188</v>
      </c>
      <c r="D355" s="2">
        <f t="shared" si="32"/>
        <v>3.7373234966995899</v>
      </c>
      <c r="E355" s="2">
        <f t="shared" si="31"/>
        <v>6.5559662386228901E-2</v>
      </c>
      <c r="F355" s="2">
        <f t="shared" si="29"/>
        <v>5.3606776391163138E-2</v>
      </c>
      <c r="G355" s="2">
        <f t="shared" si="27"/>
        <v>1.1952885995065762E-2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3.4824999999999999</v>
      </c>
      <c r="C356" s="2">
        <f t="shared" si="30"/>
        <v>3.7889472884572313</v>
      </c>
      <c r="D356" s="2">
        <f t="shared" si="32"/>
        <v>3.7184476821292503</v>
      </c>
      <c r="E356" s="2">
        <f t="shared" si="31"/>
        <v>7.0499606327981024E-2</v>
      </c>
      <c r="F356" s="2">
        <f t="shared" si="29"/>
        <v>5.6985342378526718E-2</v>
      </c>
      <c r="G356" s="2">
        <f t="shared" ref="G356:G419" si="33">E356-F356</f>
        <v>1.3514263949454305E-2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3.5002</v>
      </c>
      <c r="C357" s="2">
        <f t="shared" si="30"/>
        <v>3.7771553979253496</v>
      </c>
      <c r="D357" s="2">
        <f t="shared" si="32"/>
        <v>3.7022811871567129</v>
      </c>
      <c r="E357" s="2">
        <f t="shared" si="31"/>
        <v>7.4874210768636651E-2</v>
      </c>
      <c r="F357" s="2">
        <f t="shared" ref="F357:F420" si="35">(E357*(2/(10)))+((1-(2/10))*F356)</f>
        <v>6.056311605654871E-2</v>
      </c>
      <c r="G357" s="2">
        <f t="shared" si="33"/>
        <v>1.4311094712087941E-2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3.5002</v>
      </c>
      <c r="C358" s="2">
        <f t="shared" si="30"/>
        <v>3.7671776443983727</v>
      </c>
      <c r="D358" s="2">
        <f t="shared" si="32"/>
        <v>3.6873122103302896</v>
      </c>
      <c r="E358" s="2">
        <f t="shared" si="31"/>
        <v>7.9865434068083108E-2</v>
      </c>
      <c r="F358" s="2">
        <f t="shared" si="35"/>
        <v>6.442357965885559E-2</v>
      </c>
      <c r="G358" s="2">
        <f t="shared" si="33"/>
        <v>1.5441854409227518E-2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3.4914000000000001</v>
      </c>
      <c r="C359" s="2">
        <f t="shared" si="30"/>
        <v>3.7424272375678536</v>
      </c>
      <c r="D359" s="2">
        <f t="shared" si="32"/>
        <v>3.6728001947502684</v>
      </c>
      <c r="E359" s="2">
        <f t="shared" si="31"/>
        <v>6.9627042817585139E-2</v>
      </c>
      <c r="F359" s="2">
        <f t="shared" si="35"/>
        <v>6.5464272290601505E-2</v>
      </c>
      <c r="G359" s="2">
        <f t="shared" si="33"/>
        <v>4.1627705269836335E-3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3.4914000000000001</v>
      </c>
      <c r="C360" s="2">
        <f t="shared" si="30"/>
        <v>3.7214845856343377</v>
      </c>
      <c r="D360" s="2">
        <f t="shared" si="32"/>
        <v>3.6593631432872855</v>
      </c>
      <c r="E360" s="2">
        <f t="shared" si="31"/>
        <v>6.2121442347052191E-2</v>
      </c>
      <c r="F360" s="2">
        <f t="shared" si="35"/>
        <v>6.4795706301891645E-2</v>
      </c>
      <c r="G360" s="2">
        <f t="shared" si="33"/>
        <v>-2.6742639548394537E-3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3.3940999999999999</v>
      </c>
      <c r="C361" s="2">
        <f t="shared" si="30"/>
        <v>3.7023946493829012</v>
      </c>
      <c r="D361" s="2">
        <f t="shared" si="32"/>
        <v>3.6397140215623014</v>
      </c>
      <c r="E361" s="2">
        <f t="shared" si="31"/>
        <v>6.2680627820599799E-2</v>
      </c>
      <c r="F361" s="2">
        <f t="shared" si="35"/>
        <v>6.4372690605633276E-2</v>
      </c>
      <c r="G361" s="2">
        <f t="shared" si="33"/>
        <v>-1.6920627850334768E-3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3.2526999999999999</v>
      </c>
      <c r="C362" s="2">
        <f t="shared" si="30"/>
        <v>3.6726416264009165</v>
      </c>
      <c r="D362" s="2">
        <f t="shared" si="32"/>
        <v>3.6110463162613904</v>
      </c>
      <c r="E362" s="2">
        <f t="shared" si="31"/>
        <v>6.1595310139526127E-2</v>
      </c>
      <c r="F362" s="2">
        <f t="shared" si="35"/>
        <v>6.3817214512411846E-2</v>
      </c>
      <c r="G362" s="2">
        <f t="shared" si="33"/>
        <v>-2.2219043728857191E-3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3.2349999999999999</v>
      </c>
      <c r="C363" s="2">
        <f t="shared" si="30"/>
        <v>3.6597121454161599</v>
      </c>
      <c r="D363" s="2">
        <f t="shared" si="32"/>
        <v>3.5831910335753614</v>
      </c>
      <c r="E363" s="2">
        <f t="shared" si="31"/>
        <v>7.6521111840798461E-2</v>
      </c>
      <c r="F363" s="2">
        <f t="shared" si="35"/>
        <v>6.6357993978089169E-2</v>
      </c>
      <c r="G363" s="2">
        <f t="shared" si="33"/>
        <v>1.0163117862709292E-2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3.0848</v>
      </c>
      <c r="C364" s="2">
        <f t="shared" si="30"/>
        <v>3.6487718153521351</v>
      </c>
      <c r="D364" s="2">
        <f t="shared" si="32"/>
        <v>3.5462731792364459</v>
      </c>
      <c r="E364" s="2">
        <f t="shared" si="31"/>
        <v>0.10249863611568921</v>
      </c>
      <c r="F364" s="2">
        <f t="shared" si="35"/>
        <v>7.3586122405609189E-2</v>
      </c>
      <c r="G364" s="2">
        <f t="shared" si="33"/>
        <v>2.8912513710080023E-2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3.1642999999999999</v>
      </c>
      <c r="C365" s="2">
        <f t="shared" si="30"/>
        <v>3.639514612990268</v>
      </c>
      <c r="D365" s="2">
        <f t="shared" si="32"/>
        <v>3.5179788696633758</v>
      </c>
      <c r="E365" s="2">
        <f t="shared" si="31"/>
        <v>0.12153574332689221</v>
      </c>
      <c r="F365" s="2">
        <f t="shared" si="35"/>
        <v>8.3176046589865799E-2</v>
      </c>
      <c r="G365" s="2">
        <f t="shared" si="33"/>
        <v>3.8359696737026411E-2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3.1025</v>
      </c>
      <c r="C366" s="2">
        <f t="shared" si="30"/>
        <v>3.6153585186840731</v>
      </c>
      <c r="D366" s="2">
        <f t="shared" si="32"/>
        <v>3.4872026570957186</v>
      </c>
      <c r="E366" s="2">
        <f t="shared" si="31"/>
        <v>0.12815586158835446</v>
      </c>
      <c r="F366" s="2">
        <f t="shared" si="35"/>
        <v>9.2172009589563536E-2</v>
      </c>
      <c r="G366" s="2">
        <f t="shared" si="33"/>
        <v>3.5983851998790922E-2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3.1819999999999999</v>
      </c>
      <c r="C367" s="2">
        <f t="shared" si="30"/>
        <v>3.5976418235019083</v>
      </c>
      <c r="D367" s="2">
        <f t="shared" si="32"/>
        <v>3.464595052866406</v>
      </c>
      <c r="E367" s="2">
        <f t="shared" si="31"/>
        <v>0.1330467706355023</v>
      </c>
      <c r="F367" s="2">
        <f t="shared" si="35"/>
        <v>0.10034696179875129</v>
      </c>
      <c r="G367" s="2">
        <f t="shared" si="33"/>
        <v>3.2699808836751013E-2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3.1555</v>
      </c>
      <c r="C368" s="2">
        <f t="shared" si="30"/>
        <v>3.5826507737323841</v>
      </c>
      <c r="D368" s="2">
        <f t="shared" si="32"/>
        <v>3.44169912302445</v>
      </c>
      <c r="E368" s="2">
        <f t="shared" si="31"/>
        <v>0.14095165070793403</v>
      </c>
      <c r="F368" s="2">
        <f t="shared" si="35"/>
        <v>0.10846789958058785</v>
      </c>
      <c r="G368" s="2">
        <f t="shared" si="33"/>
        <v>3.248375112734618E-2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3.1555</v>
      </c>
      <c r="C369" s="2">
        <f t="shared" si="30"/>
        <v>3.5686121931581711</v>
      </c>
      <c r="D369" s="2">
        <f t="shared" si="32"/>
        <v>3.4204991879856022</v>
      </c>
      <c r="E369" s="2">
        <f t="shared" si="31"/>
        <v>0.14811300517256898</v>
      </c>
      <c r="F369" s="2">
        <f t="shared" si="35"/>
        <v>0.11639692069898408</v>
      </c>
      <c r="G369" s="2">
        <f t="shared" si="33"/>
        <v>3.1716084473584899E-2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3.0848</v>
      </c>
      <c r="C370" s="2">
        <f t="shared" si="30"/>
        <v>3.5567333942107604</v>
      </c>
      <c r="D370" s="2">
        <f t="shared" si="32"/>
        <v>3.3956325814681501</v>
      </c>
      <c r="E370" s="2">
        <f t="shared" si="31"/>
        <v>0.16110081274261034</v>
      </c>
      <c r="F370" s="2">
        <f t="shared" si="35"/>
        <v>0.12533769910770934</v>
      </c>
      <c r="G370" s="2">
        <f t="shared" si="33"/>
        <v>3.5763113634901006E-2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3.0848</v>
      </c>
      <c r="C371" s="2">
        <f t="shared" si="30"/>
        <v>3.5317128720244897</v>
      </c>
      <c r="D371" s="2">
        <f t="shared" si="32"/>
        <v>3.3726079458038427</v>
      </c>
      <c r="E371" s="2">
        <f t="shared" si="31"/>
        <v>0.15910492622064698</v>
      </c>
      <c r="F371" s="2">
        <f t="shared" si="35"/>
        <v>0.13209114453029688</v>
      </c>
      <c r="G371" s="2">
        <f t="shared" si="33"/>
        <v>2.7013781690350097E-2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3.0848</v>
      </c>
      <c r="C372" s="2">
        <f t="shared" si="30"/>
        <v>3.4887878147899527</v>
      </c>
      <c r="D372" s="2">
        <f t="shared" si="32"/>
        <v>3.3512888387072617</v>
      </c>
      <c r="E372" s="2">
        <f t="shared" si="31"/>
        <v>0.13749897608269102</v>
      </c>
      <c r="F372" s="2">
        <f t="shared" si="35"/>
        <v>0.13317271084077573</v>
      </c>
      <c r="G372" s="2">
        <f t="shared" si="33"/>
        <v>4.3262652419152892E-3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2.9964</v>
      </c>
      <c r="C373" s="2">
        <f t="shared" si="30"/>
        <v>3.4497435355914985</v>
      </c>
      <c r="D373" s="2">
        <f t="shared" si="32"/>
        <v>3.3250007765807981</v>
      </c>
      <c r="E373" s="2">
        <f t="shared" si="31"/>
        <v>0.12474275901070042</v>
      </c>
      <c r="F373" s="2">
        <f t="shared" si="35"/>
        <v>0.13148672047476068</v>
      </c>
      <c r="G373" s="2">
        <f t="shared" si="33"/>
        <v>-6.7439614640602552E-3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2.9167999999999998</v>
      </c>
      <c r="C374" s="2">
        <f t="shared" si="30"/>
        <v>3.3935983762697295</v>
      </c>
      <c r="D374" s="2">
        <f t="shared" si="32"/>
        <v>3.2947636820192576</v>
      </c>
      <c r="E374" s="2">
        <f t="shared" si="31"/>
        <v>9.8834694250471866E-2</v>
      </c>
      <c r="F374" s="2">
        <f t="shared" si="35"/>
        <v>0.12495631522990291</v>
      </c>
      <c r="G374" s="2">
        <f t="shared" si="33"/>
        <v>-2.6121620979431048E-2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2.9167999999999998</v>
      </c>
      <c r="C375" s="2">
        <f t="shared" si="30"/>
        <v>3.358321702997463</v>
      </c>
      <c r="D375" s="2">
        <f t="shared" si="32"/>
        <v>3.2667663722400535</v>
      </c>
      <c r="E375" s="2">
        <f t="shared" si="31"/>
        <v>9.1555330757409514E-2</v>
      </c>
      <c r="F375" s="2">
        <f t="shared" si="35"/>
        <v>0.11827611833540425</v>
      </c>
      <c r="G375" s="2">
        <f t="shared" si="33"/>
        <v>-2.6720787577994731E-2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2.9167999999999998</v>
      </c>
      <c r="C376" s="2">
        <f t="shared" si="30"/>
        <v>3.3189645179209299</v>
      </c>
      <c r="D376" s="2">
        <f t="shared" si="32"/>
        <v>3.2408429372593091</v>
      </c>
      <c r="E376" s="2">
        <f t="shared" si="31"/>
        <v>7.8121580661620893E-2</v>
      </c>
      <c r="F376" s="2">
        <f t="shared" si="35"/>
        <v>0.11024521080064759</v>
      </c>
      <c r="G376" s="2">
        <f t="shared" si="33"/>
        <v>-3.2123630139026693E-2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2.9167999999999998</v>
      </c>
      <c r="C377" s="2">
        <f t="shared" si="30"/>
        <v>3.2978930536254025</v>
      </c>
      <c r="D377" s="2">
        <f t="shared" si="32"/>
        <v>3.2168397567215825</v>
      </c>
      <c r="E377" s="2">
        <f t="shared" si="31"/>
        <v>8.1053296903820016E-2</v>
      </c>
      <c r="F377" s="2">
        <f t="shared" si="35"/>
        <v>0.10440682802128208</v>
      </c>
      <c r="G377" s="2">
        <f t="shared" si="33"/>
        <v>-2.3353531117462065E-2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2.855</v>
      </c>
      <c r="C378" s="2">
        <f t="shared" si="30"/>
        <v>3.2759864299907253</v>
      </c>
      <c r="D378" s="2">
        <f t="shared" si="32"/>
        <v>3.190036811779243</v>
      </c>
      <c r="E378" s="2">
        <f t="shared" si="31"/>
        <v>8.5949618211482282E-2</v>
      </c>
      <c r="F378" s="2">
        <f t="shared" si="35"/>
        <v>0.10071538605932213</v>
      </c>
      <c r="G378" s="2">
        <f t="shared" si="33"/>
        <v>-1.4765767847839853E-2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2.8108</v>
      </c>
      <c r="C379" s="2">
        <f t="shared" si="30"/>
        <v>3.257450056145998</v>
      </c>
      <c r="D379" s="2">
        <f t="shared" si="32"/>
        <v>3.1619451960918914</v>
      </c>
      <c r="E379" s="2">
        <f t="shared" si="31"/>
        <v>9.5504860054106633E-2</v>
      </c>
      <c r="F379" s="2">
        <f t="shared" si="35"/>
        <v>9.9673280858279034E-2</v>
      </c>
      <c r="G379" s="2">
        <f t="shared" si="33"/>
        <v>-4.1684208041724014E-3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2.8108</v>
      </c>
      <c r="C380" s="2">
        <f t="shared" si="30"/>
        <v>3.2308885090466135</v>
      </c>
      <c r="D380" s="2">
        <f t="shared" si="32"/>
        <v>3.1359344408258254</v>
      </c>
      <c r="E380" s="2">
        <f t="shared" si="31"/>
        <v>9.4954068220788113E-2</v>
      </c>
      <c r="F380" s="2">
        <f t="shared" si="35"/>
        <v>9.8729438330780864E-2</v>
      </c>
      <c r="G380" s="2">
        <f t="shared" si="33"/>
        <v>-3.7753701099927511E-3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2.8902999999999999</v>
      </c>
      <c r="C381" s="2">
        <f t="shared" si="30"/>
        <v>3.2084133538086728</v>
      </c>
      <c r="D381" s="2">
        <f t="shared" si="32"/>
        <v>3.1177392970609494</v>
      </c>
      <c r="E381" s="2">
        <f t="shared" si="31"/>
        <v>9.0674056747723331E-2</v>
      </c>
      <c r="F381" s="2">
        <f t="shared" si="35"/>
        <v>9.7118362014169374E-2</v>
      </c>
      <c r="G381" s="2">
        <f t="shared" si="33"/>
        <v>-6.4443052664460432E-3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2.8637999999999999</v>
      </c>
      <c r="C382" s="2">
        <f t="shared" si="30"/>
        <v>3.1893959147611848</v>
      </c>
      <c r="D382" s="2">
        <f t="shared" si="32"/>
        <v>3.0989289787601386</v>
      </c>
      <c r="E382" s="2">
        <f t="shared" si="31"/>
        <v>9.0466936001046161E-2</v>
      </c>
      <c r="F382" s="2">
        <f t="shared" si="35"/>
        <v>9.5788076811544748E-2</v>
      </c>
      <c r="G382" s="2">
        <f t="shared" si="33"/>
        <v>-5.3211408104985869E-3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2.9344999999999999</v>
      </c>
      <c r="C383" s="2">
        <f t="shared" si="30"/>
        <v>3.1597042355671565</v>
      </c>
      <c r="D383" s="2">
        <f t="shared" si="32"/>
        <v>3.0867490544075356</v>
      </c>
      <c r="E383" s="2">
        <f t="shared" si="31"/>
        <v>7.2955181159620963E-2</v>
      </c>
      <c r="F383" s="2">
        <f t="shared" si="35"/>
        <v>9.1221497681159988E-2</v>
      </c>
      <c r="G383" s="2">
        <f t="shared" si="33"/>
        <v>-1.8266316521539025E-2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2.9964</v>
      </c>
      <c r="C384" s="2">
        <f t="shared" si="30"/>
        <v>3.1223343531722092</v>
      </c>
      <c r="D384" s="2">
        <f t="shared" si="32"/>
        <v>3.0800565318588293</v>
      </c>
      <c r="E384" s="2">
        <f t="shared" si="31"/>
        <v>4.2277821313379871E-2</v>
      </c>
      <c r="F384" s="2">
        <f t="shared" si="35"/>
        <v>8.143276240760397E-2</v>
      </c>
      <c r="G384" s="2">
        <f t="shared" si="33"/>
        <v>-3.9154941094224099E-2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3.0051999999999999</v>
      </c>
      <c r="C385" s="2">
        <f t="shared" si="30"/>
        <v>3.0907136834534077</v>
      </c>
      <c r="D385" s="2">
        <f t="shared" si="32"/>
        <v>3.07451160357299</v>
      </c>
      <c r="E385" s="2">
        <f t="shared" si="31"/>
        <v>1.6202079880417664E-2</v>
      </c>
      <c r="F385" s="2">
        <f t="shared" si="35"/>
        <v>6.8386625902166709E-2</v>
      </c>
      <c r="G385" s="2">
        <f t="shared" si="33"/>
        <v>-5.2184546021749045E-2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2.9167999999999998</v>
      </c>
      <c r="C386" s="2">
        <f t="shared" si="30"/>
        <v>3.0639577321528835</v>
      </c>
      <c r="D386" s="2">
        <f t="shared" si="32"/>
        <v>3.0628292625675835</v>
      </c>
      <c r="E386" s="2">
        <f t="shared" si="31"/>
        <v>1.128469585299996E-3</v>
      </c>
      <c r="F386" s="2">
        <f t="shared" si="35"/>
        <v>5.4934994638793366E-2</v>
      </c>
      <c r="G386" s="2">
        <f t="shared" si="33"/>
        <v>-5.380652505349337E-2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3.0051999999999999</v>
      </c>
      <c r="C387" s="2">
        <f t="shared" si="30"/>
        <v>3.0413180810524398</v>
      </c>
      <c r="D387" s="2">
        <f t="shared" si="32"/>
        <v>3.0585604283033181</v>
      </c>
      <c r="E387" s="2">
        <f t="shared" si="31"/>
        <v>-1.7242347250878254E-2</v>
      </c>
      <c r="F387" s="2">
        <f t="shared" si="35"/>
        <v>4.0499526260859044E-2</v>
      </c>
      <c r="G387" s="2">
        <f t="shared" si="33"/>
        <v>-5.7741873511737297E-2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3.1025</v>
      </c>
      <c r="C388" s="2">
        <f t="shared" si="30"/>
        <v>3.0126537608905259</v>
      </c>
      <c r="D388" s="2">
        <f t="shared" si="32"/>
        <v>3.0618152113919614</v>
      </c>
      <c r="E388" s="2">
        <f t="shared" si="31"/>
        <v>-4.91614505014355E-2</v>
      </c>
      <c r="F388" s="2">
        <f t="shared" si="35"/>
        <v>2.2567330908400136E-2</v>
      </c>
      <c r="G388" s="2">
        <f t="shared" si="33"/>
        <v>-7.1728781409835629E-2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3.2616000000000001</v>
      </c>
      <c r="C389" s="2">
        <f t="shared" si="30"/>
        <v>2.9815993361381374</v>
      </c>
      <c r="D389" s="2">
        <f t="shared" si="32"/>
        <v>3.0766140846221868</v>
      </c>
      <c r="E389" s="2">
        <f t="shared" si="31"/>
        <v>-9.5014748484049338E-2</v>
      </c>
      <c r="F389" s="2">
        <f t="shared" si="35"/>
        <v>-9.4908497008975787E-4</v>
      </c>
      <c r="G389" s="2">
        <f t="shared" si="33"/>
        <v>-9.4065663513959577E-2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3.1819999999999999</v>
      </c>
      <c r="C390" s="2">
        <f t="shared" si="30"/>
        <v>2.9553225151938087</v>
      </c>
      <c r="D390" s="2">
        <f t="shared" si="32"/>
        <v>3.0844204487242473</v>
      </c>
      <c r="E390" s="2">
        <f t="shared" si="31"/>
        <v>-0.12909793353043852</v>
      </c>
      <c r="F390" s="2">
        <f t="shared" si="35"/>
        <v>-2.6578854682159515E-2</v>
      </c>
      <c r="G390" s="2">
        <f t="shared" si="33"/>
        <v>-0.10251907884827902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3.2349999999999999</v>
      </c>
      <c r="C391" s="2">
        <f t="shared" si="30"/>
        <v>2.945319051317838</v>
      </c>
      <c r="D391" s="2">
        <f t="shared" si="32"/>
        <v>3.0955744895594881</v>
      </c>
      <c r="E391" s="2">
        <f t="shared" si="31"/>
        <v>-0.15025543824165011</v>
      </c>
      <c r="F391" s="2">
        <f t="shared" si="35"/>
        <v>-5.1314171394057639E-2</v>
      </c>
      <c r="G391" s="2">
        <f t="shared" si="33"/>
        <v>-9.8941266847592468E-2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3.1819999999999999</v>
      </c>
      <c r="C392" s="2">
        <f t="shared" si="30"/>
        <v>2.9327776588074017</v>
      </c>
      <c r="D392" s="2">
        <f t="shared" si="32"/>
        <v>3.1019763792217483</v>
      </c>
      <c r="E392" s="2">
        <f t="shared" si="31"/>
        <v>-0.16919872041434658</v>
      </c>
      <c r="F392" s="2">
        <f t="shared" si="35"/>
        <v>-7.4891081198115439E-2</v>
      </c>
      <c r="G392" s="2">
        <f t="shared" si="33"/>
        <v>-9.4307639216231143E-2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3.1819999999999999</v>
      </c>
      <c r="C393" s="2">
        <f t="shared" si="30"/>
        <v>2.9330426343754938</v>
      </c>
      <c r="D393" s="2">
        <f t="shared" si="32"/>
        <v>3.1079040548349521</v>
      </c>
      <c r="E393" s="2">
        <f t="shared" si="31"/>
        <v>-0.17486142045945829</v>
      </c>
      <c r="F393" s="2">
        <f t="shared" si="35"/>
        <v>-9.4885149050384004E-2</v>
      </c>
      <c r="G393" s="2">
        <f t="shared" si="33"/>
        <v>-7.997627140907429E-2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3.2084999999999999</v>
      </c>
      <c r="C394" s="2">
        <f t="shared" si="30"/>
        <v>2.9427899213946489</v>
      </c>
      <c r="D394" s="2">
        <f t="shared" si="32"/>
        <v>3.1153556063286594</v>
      </c>
      <c r="E394" s="2">
        <f t="shared" si="31"/>
        <v>-0.17256568493401048</v>
      </c>
      <c r="F394" s="2">
        <f t="shared" si="35"/>
        <v>-0.11042125622710931</v>
      </c>
      <c r="G394" s="2">
        <f t="shared" si="33"/>
        <v>-6.2144428706901164E-2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3.2704</v>
      </c>
      <c r="C395" s="2">
        <f t="shared" si="30"/>
        <v>2.9523914719493183</v>
      </c>
      <c r="D395" s="2">
        <f t="shared" si="32"/>
        <v>3.1268403762302399</v>
      </c>
      <c r="E395" s="2">
        <f t="shared" si="31"/>
        <v>-0.17444890428092164</v>
      </c>
      <c r="F395" s="2">
        <f t="shared" si="35"/>
        <v>-0.12322678583787178</v>
      </c>
      <c r="G395" s="2">
        <f t="shared" si="33"/>
        <v>-5.1222118443049858E-2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3.456</v>
      </c>
      <c r="C396" s="2">
        <f t="shared" si="30"/>
        <v>2.9469158608801926</v>
      </c>
      <c r="D396" s="2">
        <f t="shared" si="32"/>
        <v>3.1512225705835553</v>
      </c>
      <c r="E396" s="2">
        <f t="shared" si="31"/>
        <v>-0.20430670970336262</v>
      </c>
      <c r="F396" s="2">
        <f t="shared" si="35"/>
        <v>-0.13944277061096996</v>
      </c>
      <c r="G396" s="2">
        <f t="shared" si="33"/>
        <v>-6.4863939092392658E-2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5">
        <f>TITRES_STAT!D400</f>
        <v>3.6593</v>
      </c>
      <c r="C397" s="2">
        <f t="shared" si="30"/>
        <v>2.9558826515140093</v>
      </c>
      <c r="D397" s="2">
        <f t="shared" si="32"/>
        <v>3.188857935725514</v>
      </c>
      <c r="E397" s="2">
        <f t="shared" si="31"/>
        <v>-0.23297528421150471</v>
      </c>
      <c r="F397" s="2">
        <f t="shared" si="35"/>
        <v>-0.15814927333107692</v>
      </c>
      <c r="G397" s="2">
        <f t="shared" si="33"/>
        <v>-7.4826010880427785E-2</v>
      </c>
      <c r="H397" s="2" t="str">
        <f t="shared" si="34"/>
        <v>Hold</v>
      </c>
    </row>
    <row r="398" spans="1:8" ht="13.5" x14ac:dyDescent="0.25">
      <c r="A398" s="3">
        <f>TITRES_STAT!B401</f>
        <v>42881</v>
      </c>
      <c r="B398" s="5">
        <f>TITRES_STAT!D401</f>
        <v>3.5709</v>
      </c>
      <c r="C398" s="2">
        <f t="shared" si="30"/>
        <v>2.9784391666657002</v>
      </c>
      <c r="D398" s="2">
        <f t="shared" si="32"/>
        <v>3.2171573478939943</v>
      </c>
      <c r="E398" s="2">
        <f t="shared" si="31"/>
        <v>-0.23871818122829414</v>
      </c>
      <c r="F398" s="2">
        <f t="shared" si="35"/>
        <v>-0.17426305491052038</v>
      </c>
      <c r="G398" s="2">
        <f t="shared" si="33"/>
        <v>-6.4455126317773753E-2</v>
      </c>
      <c r="H398" s="2" t="str">
        <f t="shared" si="34"/>
        <v>Hold</v>
      </c>
    </row>
    <row r="399" spans="1:8" ht="13.5" x14ac:dyDescent="0.25">
      <c r="A399" s="3">
        <f>TITRES_STAT!B402</f>
        <v>42884</v>
      </c>
      <c r="B399" s="5">
        <f>TITRES_STAT!D402</f>
        <v>3.5356000000000001</v>
      </c>
      <c r="C399" s="2">
        <f t="shared" ref="C399:C462" si="36">$C$4*B389+C398*(1-$C$4)</f>
        <v>3.0220023717940543</v>
      </c>
      <c r="D399" s="2">
        <f t="shared" si="32"/>
        <v>3.2407456924944391</v>
      </c>
      <c r="E399" s="2">
        <f t="shared" si="31"/>
        <v>-0.21874332070038482</v>
      </c>
      <c r="F399" s="2">
        <f t="shared" si="35"/>
        <v>-0.18315910806849328</v>
      </c>
      <c r="G399" s="2">
        <f t="shared" si="33"/>
        <v>-3.5584212631891543E-2</v>
      </c>
      <c r="H399" s="2" t="str">
        <f t="shared" si="34"/>
        <v>Hold</v>
      </c>
    </row>
    <row r="400" spans="1:8" ht="13.5" x14ac:dyDescent="0.25">
      <c r="A400" s="3">
        <f>TITRES_STAT!B403</f>
        <v>42885</v>
      </c>
      <c r="B400" s="5">
        <f>TITRES_STAT!D403</f>
        <v>3.5356000000000001</v>
      </c>
      <c r="C400" s="2">
        <f t="shared" si="36"/>
        <v>3.0466173915180459</v>
      </c>
      <c r="D400" s="2">
        <f t="shared" si="32"/>
        <v>3.2625867523096659</v>
      </c>
      <c r="E400" s="2">
        <f t="shared" si="31"/>
        <v>-0.21596936079161999</v>
      </c>
      <c r="F400" s="2">
        <f t="shared" si="35"/>
        <v>-0.18972115861311861</v>
      </c>
      <c r="G400" s="2">
        <f t="shared" si="33"/>
        <v>-2.6248202178501379E-2</v>
      </c>
      <c r="H400" s="2" t="str">
        <f t="shared" si="34"/>
        <v>Hold</v>
      </c>
    </row>
    <row r="401" spans="1:8" ht="13.5" x14ac:dyDescent="0.25">
      <c r="A401" s="3">
        <f>TITRES_STAT!B404</f>
        <v>42886</v>
      </c>
      <c r="B401" s="5">
        <f>TITRES_STAT!D404</f>
        <v>3.5356000000000001</v>
      </c>
      <c r="C401" s="2">
        <f t="shared" si="36"/>
        <v>3.0755993312845007</v>
      </c>
      <c r="D401" s="2">
        <f t="shared" si="32"/>
        <v>3.282809955842283</v>
      </c>
      <c r="E401" s="2">
        <f t="shared" si="31"/>
        <v>-0.20721062455778227</v>
      </c>
      <c r="F401" s="2">
        <f t="shared" si="35"/>
        <v>-0.19321905180205137</v>
      </c>
      <c r="G401" s="2">
        <f t="shared" si="33"/>
        <v>-1.3991572755730902E-2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5">
        <f>TITRES_STAT!D405</f>
        <v>3.4647999999999999</v>
      </c>
      <c r="C402" s="2">
        <f t="shared" si="36"/>
        <v>3.0919686649330393</v>
      </c>
      <c r="D402" s="2">
        <f t="shared" si="32"/>
        <v>3.2962906998539658</v>
      </c>
      <c r="E402" s="2">
        <f t="shared" si="31"/>
        <v>-0.20432203492092649</v>
      </c>
      <c r="F402" s="2">
        <f t="shared" si="35"/>
        <v>-0.19543964842582642</v>
      </c>
      <c r="G402" s="2">
        <f t="shared" si="33"/>
        <v>-8.8823864951000642E-3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5">
        <f>TITRES_STAT!D406</f>
        <v>3.3675999999999999</v>
      </c>
      <c r="C403" s="2">
        <f t="shared" si="36"/>
        <v>3.1058196395587259</v>
      </c>
      <c r="D403" s="2">
        <f t="shared" si="32"/>
        <v>3.3015728702351534</v>
      </c>
      <c r="E403" s="2">
        <f t="shared" si="31"/>
        <v>-0.19575323067642758</v>
      </c>
      <c r="F403" s="2">
        <f t="shared" si="35"/>
        <v>-0.19550236487594666</v>
      </c>
      <c r="G403" s="2">
        <f t="shared" si="33"/>
        <v>-2.5086580048092055E-4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3.4382999999999999</v>
      </c>
      <c r="C404" s="2">
        <f t="shared" si="36"/>
        <v>3.1216166180881526</v>
      </c>
      <c r="D404" s="2">
        <f t="shared" si="32"/>
        <v>3.3117008057732904</v>
      </c>
      <c r="E404" s="2">
        <f t="shared" si="31"/>
        <v>-0.1900841876851378</v>
      </c>
      <c r="F404" s="2">
        <f t="shared" si="35"/>
        <v>-0.1944187294377849</v>
      </c>
      <c r="G404" s="2">
        <f t="shared" si="33"/>
        <v>4.3345417526471086E-3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3.3588</v>
      </c>
      <c r="C405" s="2">
        <f t="shared" si="36"/>
        <v>3.1445063691515136</v>
      </c>
      <c r="D405" s="2">
        <f t="shared" si="32"/>
        <v>3.315189634975269</v>
      </c>
      <c r="E405" s="2">
        <f t="shared" si="31"/>
        <v>-0.17068326582375537</v>
      </c>
      <c r="F405" s="2">
        <f t="shared" si="35"/>
        <v>-0.189671636714979</v>
      </c>
      <c r="G405" s="2">
        <f t="shared" si="33"/>
        <v>1.8988370891223627E-2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3.2881</v>
      </c>
      <c r="C406" s="2">
        <f t="shared" si="36"/>
        <v>3.192428466205127</v>
      </c>
      <c r="D406" s="2">
        <f t="shared" si="32"/>
        <v>3.3131829953474714</v>
      </c>
      <c r="E406" s="2">
        <f t="shared" si="31"/>
        <v>-0.12075452914234441</v>
      </c>
      <c r="F406" s="2">
        <f t="shared" si="35"/>
        <v>-0.17588821520045209</v>
      </c>
      <c r="G406" s="2">
        <f t="shared" si="33"/>
        <v>5.5133686058107673E-2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3.2084999999999999</v>
      </c>
      <c r="C407" s="2">
        <f t="shared" si="36"/>
        <v>3.2642548560197229</v>
      </c>
      <c r="D407" s="2">
        <f t="shared" si="32"/>
        <v>3.3054286993958071</v>
      </c>
      <c r="E407" s="2">
        <f t="shared" si="31"/>
        <v>-4.1173843376084207E-2</v>
      </c>
      <c r="F407" s="2">
        <f t="shared" si="35"/>
        <v>-0.1489453408355785</v>
      </c>
      <c r="G407" s="2">
        <f t="shared" si="33"/>
        <v>0.1077714974594943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3.2526999999999999</v>
      </c>
      <c r="C408" s="2">
        <f t="shared" si="36"/>
        <v>3.3114310320166886</v>
      </c>
      <c r="D408" s="2">
        <f t="shared" si="32"/>
        <v>3.3015228698109325</v>
      </c>
      <c r="E408" s="2">
        <f t="shared" si="31"/>
        <v>9.908162205756188E-3</v>
      </c>
      <c r="F408" s="2">
        <f t="shared" si="35"/>
        <v>-0.11717464022731157</v>
      </c>
      <c r="G408" s="2">
        <f t="shared" si="33"/>
        <v>0.12708280243306774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3.1732</v>
      </c>
      <c r="C409" s="2">
        <f t="shared" si="36"/>
        <v>3.3459185655525827</v>
      </c>
      <c r="D409" s="2">
        <f t="shared" si="32"/>
        <v>3.29201747204716</v>
      </c>
      <c r="E409" s="2">
        <f t="shared" si="31"/>
        <v>5.3901093505422715E-2</v>
      </c>
      <c r="F409" s="2">
        <f t="shared" si="35"/>
        <v>-8.2959493480764715E-2</v>
      </c>
      <c r="G409" s="2">
        <f t="shared" si="33"/>
        <v>0.13686058698618742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3.1732</v>
      </c>
      <c r="C410" s="2">
        <f t="shared" si="36"/>
        <v>3.3751003246983391</v>
      </c>
      <c r="D410" s="2">
        <f t="shared" si="32"/>
        <v>3.2832161778214441</v>
      </c>
      <c r="E410" s="2">
        <f t="shared" si="31"/>
        <v>9.1884146876894945E-2</v>
      </c>
      <c r="F410" s="2">
        <f t="shared" si="35"/>
        <v>-4.7990765409232791E-2</v>
      </c>
      <c r="G410" s="2">
        <f t="shared" si="33"/>
        <v>0.13987491228612775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5">
        <f>TITRES_STAT!D414</f>
        <v>3.1555</v>
      </c>
      <c r="C411" s="2">
        <f t="shared" si="36"/>
        <v>3.3997925824370561</v>
      </c>
      <c r="D411" s="2">
        <f t="shared" si="32"/>
        <v>3.2737557202050409</v>
      </c>
      <c r="E411" s="2">
        <f t="shared" si="31"/>
        <v>0.12603686223201516</v>
      </c>
      <c r="F411" s="2">
        <f t="shared" si="35"/>
        <v>-1.3185239880983204E-2</v>
      </c>
      <c r="G411" s="2">
        <f t="shared" si="33"/>
        <v>0.13922210211299835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5">
        <f>TITRES_STAT!D415</f>
        <v>3.0848</v>
      </c>
      <c r="C412" s="2">
        <f t="shared" si="36"/>
        <v>3.4097937236005857</v>
      </c>
      <c r="D412" s="2">
        <f t="shared" si="32"/>
        <v>3.2597590001898529</v>
      </c>
      <c r="E412" s="2">
        <f t="shared" ref="E412:E475" si="37">C412-D412</f>
        <v>0.15003472341073287</v>
      </c>
      <c r="F412" s="2">
        <f t="shared" si="35"/>
        <v>1.9458752777360012E-2</v>
      </c>
      <c r="G412" s="2">
        <f t="shared" si="33"/>
        <v>0.13057597063337287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3.0316999999999998</v>
      </c>
      <c r="C413" s="2">
        <f t="shared" si="36"/>
        <v>3.4033023815081882</v>
      </c>
      <c r="D413" s="2">
        <f t="shared" ref="D413:D476" si="38">$D$4*B413+(1-$D$4)*D412</f>
        <v>3.2428657409165305</v>
      </c>
      <c r="E413" s="2">
        <f t="shared" si="37"/>
        <v>0.16043664059165774</v>
      </c>
      <c r="F413" s="2">
        <f t="shared" si="35"/>
        <v>4.7654330340219563E-2</v>
      </c>
      <c r="G413" s="2">
        <f t="shared" si="33"/>
        <v>0.11278231025143817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3.0848</v>
      </c>
      <c r="C414" s="2">
        <f t="shared" si="36"/>
        <v>3.4086866305069283</v>
      </c>
      <c r="D414" s="2">
        <f t="shared" si="38"/>
        <v>3.2311571675153061</v>
      </c>
      <c r="E414" s="2">
        <f t="shared" si="37"/>
        <v>0.1775294629916222</v>
      </c>
      <c r="F414" s="2">
        <f t="shared" si="35"/>
        <v>7.3629356870500096E-2</v>
      </c>
      <c r="G414" s="2">
        <f t="shared" si="33"/>
        <v>0.1039001061211221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3.0583</v>
      </c>
      <c r="C415" s="2">
        <f t="shared" si="36"/>
        <v>3.4010117642750934</v>
      </c>
      <c r="D415" s="2">
        <f t="shared" si="38"/>
        <v>3.2183529328845428</v>
      </c>
      <c r="E415" s="2">
        <f t="shared" si="37"/>
        <v>0.18265883139055061</v>
      </c>
      <c r="F415" s="2">
        <f t="shared" si="35"/>
        <v>9.5435251774510205E-2</v>
      </c>
      <c r="G415" s="2">
        <f t="shared" si="33"/>
        <v>8.7223579616040409E-2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3.0848</v>
      </c>
      <c r="C416" s="2">
        <f t="shared" si="36"/>
        <v>3.3836407236173867</v>
      </c>
      <c r="D416" s="2">
        <f t="shared" si="38"/>
        <v>3.2084601230412435</v>
      </c>
      <c r="E416" s="2">
        <f t="shared" si="37"/>
        <v>0.17518060057614315</v>
      </c>
      <c r="F416" s="2">
        <f t="shared" si="35"/>
        <v>0.11138432153483679</v>
      </c>
      <c r="G416" s="2">
        <f t="shared" si="33"/>
        <v>6.3796279041306359E-2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3.0051999999999999</v>
      </c>
      <c r="C417" s="2">
        <f t="shared" si="36"/>
        <v>3.3566959969070194</v>
      </c>
      <c r="D417" s="2">
        <f t="shared" si="38"/>
        <v>3.1934038176307808</v>
      </c>
      <c r="E417" s="2">
        <f t="shared" si="37"/>
        <v>0.16329217927623851</v>
      </c>
      <c r="F417" s="2">
        <f t="shared" si="35"/>
        <v>0.12176589308311715</v>
      </c>
      <c r="G417" s="2">
        <f t="shared" si="33"/>
        <v>4.1526286193121362E-2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2.9167999999999998</v>
      </c>
      <c r="C418" s="2">
        <f t="shared" si="36"/>
        <v>3.340696612767478</v>
      </c>
      <c r="D418" s="2">
        <f t="shared" si="38"/>
        <v>3.1729146459544268</v>
      </c>
      <c r="E418" s="2">
        <f t="shared" si="37"/>
        <v>0.16778196681305113</v>
      </c>
      <c r="F418" s="2">
        <f t="shared" si="35"/>
        <v>0.13096910782910395</v>
      </c>
      <c r="G418" s="2">
        <f t="shared" si="33"/>
        <v>3.6812858983947178E-2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2.8902999999999999</v>
      </c>
      <c r="C419" s="2">
        <f t="shared" si="36"/>
        <v>3.3149279031109433</v>
      </c>
      <c r="D419" s="2">
        <f t="shared" si="38"/>
        <v>3.1519802277355806</v>
      </c>
      <c r="E419" s="2">
        <f t="shared" si="37"/>
        <v>0.1629476753753627</v>
      </c>
      <c r="F419" s="2">
        <f t="shared" si="35"/>
        <v>0.1373648213383557</v>
      </c>
      <c r="G419" s="2">
        <f t="shared" si="33"/>
        <v>2.5582854037006997E-2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2.9167999999999998</v>
      </c>
      <c r="C420" s="2">
        <f t="shared" si="36"/>
        <v>3.2931236103246446</v>
      </c>
      <c r="D420" s="2">
        <f t="shared" si="38"/>
        <v>3.1345594701255379</v>
      </c>
      <c r="E420" s="2">
        <f t="shared" si="37"/>
        <v>0.1585641401991067</v>
      </c>
      <c r="F420" s="2">
        <f t="shared" si="35"/>
        <v>0.14160468511050589</v>
      </c>
      <c r="G420" s="2">
        <f t="shared" ref="G420:G483" si="39">E420-F420</f>
        <v>1.6959455088600806E-2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2.8372999999999999</v>
      </c>
      <c r="C421" s="2">
        <f t="shared" si="36"/>
        <v>3.271950747197776</v>
      </c>
      <c r="D421" s="2">
        <f t="shared" si="38"/>
        <v>3.1125402501162389</v>
      </c>
      <c r="E421" s="2">
        <f t="shared" si="37"/>
        <v>0.15941049708153709</v>
      </c>
      <c r="F421" s="2">
        <f t="shared" ref="F421:F484" si="41">(E421*(2/(10)))+((1-(2/10))*F420)</f>
        <v>0.14516584750471215</v>
      </c>
      <c r="G421" s="2">
        <f t="shared" si="39"/>
        <v>1.4244649576824947E-2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2.8902999999999999</v>
      </c>
      <c r="C422" s="2">
        <f t="shared" si="36"/>
        <v>3.2431583245519642</v>
      </c>
      <c r="D422" s="2">
        <f t="shared" si="38"/>
        <v>3.096078009366888</v>
      </c>
      <c r="E422" s="2">
        <f t="shared" si="37"/>
        <v>0.14708031518507614</v>
      </c>
      <c r="F422" s="2">
        <f t="shared" si="41"/>
        <v>0.14554874104078497</v>
      </c>
      <c r="G422" s="2">
        <f t="shared" si="39"/>
        <v>1.5315741442911701E-3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2.9521999999999999</v>
      </c>
      <c r="C423" s="2">
        <f t="shared" si="36"/>
        <v>3.2106262746208927</v>
      </c>
      <c r="D423" s="2">
        <f t="shared" si="38"/>
        <v>3.0854203790434149</v>
      </c>
      <c r="E423" s="2">
        <f t="shared" si="37"/>
        <v>0.12520589557747774</v>
      </c>
      <c r="F423" s="2">
        <f t="shared" si="41"/>
        <v>0.14148017194812354</v>
      </c>
      <c r="G423" s="2">
        <f t="shared" si="39"/>
        <v>-1.6274276370645796E-2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3.0316999999999998</v>
      </c>
      <c r="C424" s="2">
        <f t="shared" si="36"/>
        <v>3.1912683862176783</v>
      </c>
      <c r="D424" s="2">
        <f t="shared" si="38"/>
        <v>3.0814410917068655</v>
      </c>
      <c r="E424" s="2">
        <f t="shared" si="37"/>
        <v>0.10982729451081275</v>
      </c>
      <c r="F424" s="2">
        <f t="shared" si="41"/>
        <v>0.13514959646066138</v>
      </c>
      <c r="G424" s="2">
        <f t="shared" si="39"/>
        <v>-2.5322301949848636E-2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3.0316999999999998</v>
      </c>
      <c r="C425" s="2">
        <f t="shared" si="36"/>
        <v>3.1708117114149585</v>
      </c>
      <c r="D425" s="2">
        <f t="shared" si="38"/>
        <v>3.0777565663952458</v>
      </c>
      <c r="E425" s="2">
        <f t="shared" si="37"/>
        <v>9.3055145019712793E-2</v>
      </c>
      <c r="F425" s="2">
        <f t="shared" si="41"/>
        <v>0.12673070617247167</v>
      </c>
      <c r="G425" s="2">
        <f t="shared" si="39"/>
        <v>-3.3675561152758882E-2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2.9167999999999998</v>
      </c>
      <c r="C426" s="2">
        <f t="shared" si="36"/>
        <v>3.1575791404280418</v>
      </c>
      <c r="D426" s="2">
        <f t="shared" si="38"/>
        <v>3.0658338577733759</v>
      </c>
      <c r="E426" s="2">
        <f t="shared" si="37"/>
        <v>9.1745282654665861E-2</v>
      </c>
      <c r="F426" s="2">
        <f t="shared" si="41"/>
        <v>0.11973362146891052</v>
      </c>
      <c r="G426" s="2">
        <f t="shared" si="39"/>
        <v>-2.7988338814244659E-2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2.9167999999999998</v>
      </c>
      <c r="C427" s="2">
        <f t="shared" si="36"/>
        <v>3.1341361957468048</v>
      </c>
      <c r="D427" s="2">
        <f t="shared" si="38"/>
        <v>3.0547943127531259</v>
      </c>
      <c r="E427" s="2">
        <f t="shared" si="37"/>
        <v>7.9341882993678947E-2</v>
      </c>
      <c r="F427" s="2">
        <f t="shared" si="41"/>
        <v>0.11165527377386421</v>
      </c>
      <c r="G427" s="2">
        <f t="shared" si="39"/>
        <v>-3.2313390780185261E-2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2.9079999999999999</v>
      </c>
      <c r="C428" s="2">
        <f t="shared" si="36"/>
        <v>3.1006998579396043</v>
      </c>
      <c r="D428" s="2">
        <f t="shared" si="38"/>
        <v>3.0439206599565978</v>
      </c>
      <c r="E428" s="2">
        <f t="shared" si="37"/>
        <v>5.6779197983006569E-2</v>
      </c>
      <c r="F428" s="2">
        <f t="shared" si="41"/>
        <v>0.10068005861569269</v>
      </c>
      <c r="G428" s="2">
        <f t="shared" si="39"/>
        <v>-4.3900860632686126E-2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2.9079999999999999</v>
      </c>
      <c r="C429" s="2">
        <f t="shared" si="36"/>
        <v>3.0683306490258189</v>
      </c>
      <c r="D429" s="2">
        <f t="shared" si="38"/>
        <v>3.0338524629227757</v>
      </c>
      <c r="E429" s="2">
        <f t="shared" si="37"/>
        <v>3.4478186103043207E-2</v>
      </c>
      <c r="F429" s="2">
        <f t="shared" si="41"/>
        <v>8.7439684113162802E-2</v>
      </c>
      <c r="G429" s="2">
        <f t="shared" si="39"/>
        <v>-5.2961498010119595E-2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2.9079999999999999</v>
      </c>
      <c r="C430" s="2">
        <f t="shared" si="36"/>
        <v>3.0450182414833851</v>
      </c>
      <c r="D430" s="2">
        <f t="shared" si="38"/>
        <v>3.0245300582618291</v>
      </c>
      <c r="E430" s="2">
        <f t="shared" si="37"/>
        <v>2.0488183221555989E-2</v>
      </c>
      <c r="F430" s="2">
        <f t="shared" si="41"/>
        <v>7.4049383934841451E-2</v>
      </c>
      <c r="G430" s="2">
        <f t="shared" si="39"/>
        <v>-5.3561200713285462E-2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3.0758999999999999</v>
      </c>
      <c r="C431" s="2">
        <f t="shared" si="36"/>
        <v>3.0130615889474797</v>
      </c>
      <c r="D431" s="2">
        <f t="shared" si="38"/>
        <v>3.0283352391313234</v>
      </c>
      <c r="E431" s="2">
        <f t="shared" si="37"/>
        <v>-1.5273650183843746E-2</v>
      </c>
      <c r="F431" s="2">
        <f t="shared" si="41"/>
        <v>5.6184777111104416E-2</v>
      </c>
      <c r="G431" s="2">
        <f t="shared" si="39"/>
        <v>-7.1458427294948168E-2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3.1819999999999999</v>
      </c>
      <c r="C432" s="2">
        <f t="shared" si="36"/>
        <v>2.9941751906478675</v>
      </c>
      <c r="D432" s="2">
        <f t="shared" si="38"/>
        <v>3.0397178140104848</v>
      </c>
      <c r="E432" s="2">
        <f t="shared" si="37"/>
        <v>-4.5542623362617274E-2</v>
      </c>
      <c r="F432" s="2">
        <f t="shared" si="41"/>
        <v>3.5839297016360079E-2</v>
      </c>
      <c r="G432" s="2">
        <f t="shared" si="39"/>
        <v>-8.1381920378977346E-2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3.1819999999999999</v>
      </c>
      <c r="C433" s="2">
        <f t="shared" si="36"/>
        <v>2.9877174690097341</v>
      </c>
      <c r="D433" s="2">
        <f t="shared" si="38"/>
        <v>3.0502572351948936</v>
      </c>
      <c r="E433" s="2">
        <f t="shared" si="37"/>
        <v>-6.253976618515944E-2</v>
      </c>
      <c r="F433" s="2">
        <f t="shared" si="41"/>
        <v>1.6163484376056175E-2</v>
      </c>
      <c r="G433" s="2">
        <f t="shared" si="39"/>
        <v>-7.8703250561215618E-2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3.0935999999999999</v>
      </c>
      <c r="C434" s="2">
        <f t="shared" si="36"/>
        <v>2.9944840122390057</v>
      </c>
      <c r="D434" s="2">
        <f t="shared" si="38"/>
        <v>3.0534678103656421</v>
      </c>
      <c r="E434" s="2">
        <f t="shared" si="37"/>
        <v>-5.8983798126636344E-2</v>
      </c>
      <c r="F434" s="2">
        <f t="shared" si="41"/>
        <v>1.1340278755176715E-3</v>
      </c>
      <c r="G434" s="2">
        <f t="shared" si="39"/>
        <v>-6.0117826002154012E-2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3.0848</v>
      </c>
      <c r="C435" s="2">
        <f t="shared" si="36"/>
        <v>3.0002095488176201</v>
      </c>
      <c r="D435" s="2">
        <f t="shared" si="38"/>
        <v>3.0557887133015202</v>
      </c>
      <c r="E435" s="2">
        <f t="shared" si="37"/>
        <v>-5.5579164483900101E-2</v>
      </c>
      <c r="F435" s="2">
        <f t="shared" si="41"/>
        <v>-1.0208610596365884E-2</v>
      </c>
      <c r="G435" s="2">
        <f t="shared" si="39"/>
        <v>-4.5370553887534221E-2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3.1555</v>
      </c>
      <c r="C436" s="2">
        <f t="shared" si="36"/>
        <v>2.9873773105379859</v>
      </c>
      <c r="D436" s="2">
        <f t="shared" si="38"/>
        <v>3.0631747345384448</v>
      </c>
      <c r="E436" s="2">
        <f t="shared" si="37"/>
        <v>-7.5797424000458857E-2</v>
      </c>
      <c r="F436" s="2">
        <f t="shared" si="41"/>
        <v>-2.3326373277184481E-2</v>
      </c>
      <c r="G436" s="2">
        <f t="shared" si="39"/>
        <v>-5.2471050723274376E-2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3.1200999999999999</v>
      </c>
      <c r="C437" s="2">
        <f t="shared" si="36"/>
        <v>2.9765192627629116</v>
      </c>
      <c r="D437" s="2">
        <f t="shared" si="38"/>
        <v>3.0673914208689306</v>
      </c>
      <c r="E437" s="2">
        <f t="shared" si="37"/>
        <v>-9.0872158106019008E-2</v>
      </c>
      <c r="F437" s="2">
        <f t="shared" si="41"/>
        <v>-3.6835530242951386E-2</v>
      </c>
      <c r="G437" s="2">
        <f t="shared" si="39"/>
        <v>-5.4036627863067621E-2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3.0316999999999998</v>
      </c>
      <c r="C438" s="2">
        <f t="shared" si="36"/>
        <v>2.9659778377224635</v>
      </c>
      <c r="D438" s="2">
        <f t="shared" si="38"/>
        <v>3.0647476119156765</v>
      </c>
      <c r="E438" s="2">
        <f t="shared" si="37"/>
        <v>-9.8769774193212978E-2</v>
      </c>
      <c r="F438" s="2">
        <f t="shared" si="41"/>
        <v>-4.9222379033003708E-2</v>
      </c>
      <c r="G438" s="2">
        <f t="shared" si="39"/>
        <v>-4.954739516020927E-2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2.9434</v>
      </c>
      <c r="C439" s="2">
        <f t="shared" si="36"/>
        <v>2.9570581703805461</v>
      </c>
      <c r="D439" s="2">
        <f t="shared" si="38"/>
        <v>3.0557588999219227</v>
      </c>
      <c r="E439" s="2">
        <f t="shared" si="37"/>
        <v>-9.8700729541376653E-2</v>
      </c>
      <c r="F439" s="2">
        <f t="shared" si="41"/>
        <v>-5.9118049134678302E-2</v>
      </c>
      <c r="G439" s="2">
        <f t="shared" si="39"/>
        <v>-3.9582680406698351E-2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2.9786999999999999</v>
      </c>
      <c r="C440" s="2">
        <f t="shared" si="36"/>
        <v>2.9495107595527696</v>
      </c>
      <c r="D440" s="2">
        <f t="shared" si="38"/>
        <v>3.0500508332610394</v>
      </c>
      <c r="E440" s="2">
        <f t="shared" si="37"/>
        <v>-0.10054007370826978</v>
      </c>
      <c r="F440" s="2">
        <f t="shared" si="41"/>
        <v>-6.7402454049396598E-2</v>
      </c>
      <c r="G440" s="2">
        <f t="shared" si="39"/>
        <v>-3.3137619658873185E-2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2.9786999999999999</v>
      </c>
      <c r="C441" s="2">
        <f t="shared" si="36"/>
        <v>2.9689552580831129</v>
      </c>
      <c r="D441" s="2">
        <f t="shared" si="38"/>
        <v>3.0447655863528142</v>
      </c>
      <c r="E441" s="2">
        <f t="shared" si="37"/>
        <v>-7.5810328269701355E-2</v>
      </c>
      <c r="F441" s="2">
        <f t="shared" si="41"/>
        <v>-6.908402889345755E-2</v>
      </c>
      <c r="G441" s="2">
        <f t="shared" si="39"/>
        <v>-6.726299376243805E-3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2.8902999999999999</v>
      </c>
      <c r="C442" s="2">
        <f t="shared" si="36"/>
        <v>3.0017313722241727</v>
      </c>
      <c r="D442" s="2">
        <f t="shared" si="38"/>
        <v>3.0333236910674208</v>
      </c>
      <c r="E442" s="2">
        <f t="shared" si="37"/>
        <v>-3.1592318843248091E-2</v>
      </c>
      <c r="F442" s="2">
        <f t="shared" si="41"/>
        <v>-6.1585686883415661E-2</v>
      </c>
      <c r="G442" s="2">
        <f t="shared" si="39"/>
        <v>2.999336804016757E-2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2.8725999999999998</v>
      </c>
      <c r="C443" s="2">
        <f t="shared" si="36"/>
        <v>3.0294650072666078</v>
      </c>
      <c r="D443" s="2">
        <f t="shared" si="38"/>
        <v>3.0214182324698342</v>
      </c>
      <c r="E443" s="2">
        <f t="shared" si="37"/>
        <v>8.0467747967736258E-3</v>
      </c>
      <c r="F443" s="2">
        <f t="shared" si="41"/>
        <v>-4.7659194547377805E-2</v>
      </c>
      <c r="G443" s="2">
        <f t="shared" si="39"/>
        <v>5.5705969344151431E-2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2.855</v>
      </c>
      <c r="C444" s="2">
        <f t="shared" si="36"/>
        <v>3.0393319292255909</v>
      </c>
      <c r="D444" s="2">
        <f t="shared" si="38"/>
        <v>3.0090909559905872</v>
      </c>
      <c r="E444" s="2">
        <f t="shared" si="37"/>
        <v>3.0240973235003743E-2</v>
      </c>
      <c r="F444" s="2">
        <f t="shared" si="41"/>
        <v>-3.2079160990901495E-2</v>
      </c>
      <c r="G444" s="2">
        <f t="shared" si="39"/>
        <v>6.2320134225905238E-2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2.9434</v>
      </c>
      <c r="C445" s="2">
        <f t="shared" si="36"/>
        <v>3.0463270170370382</v>
      </c>
      <c r="D445" s="2">
        <f t="shared" si="38"/>
        <v>3.0042249592505437</v>
      </c>
      <c r="E445" s="2">
        <f t="shared" si="37"/>
        <v>4.2102057786494562E-2</v>
      </c>
      <c r="F445" s="2">
        <f t="shared" si="41"/>
        <v>-1.7242917235422282E-2</v>
      </c>
      <c r="G445" s="2">
        <f t="shared" si="39"/>
        <v>5.9344975021916845E-2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2.9609999999999999</v>
      </c>
      <c r="C446" s="2">
        <f t="shared" si="36"/>
        <v>3.0631228605698015</v>
      </c>
      <c r="D446" s="2">
        <f t="shared" si="38"/>
        <v>3.0010231104171701</v>
      </c>
      <c r="E446" s="2">
        <f t="shared" si="37"/>
        <v>6.2099750152631472E-2</v>
      </c>
      <c r="F446" s="2">
        <f t="shared" si="41"/>
        <v>-1.3743837578115304E-3</v>
      </c>
      <c r="G446" s="2">
        <f t="shared" si="39"/>
        <v>6.3474133910443001E-2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3.0051999999999999</v>
      </c>
      <c r="C447" s="2">
        <f t="shared" si="36"/>
        <v>3.0718885743282938</v>
      </c>
      <c r="D447" s="2">
        <f t="shared" si="38"/>
        <v>3.0013325096455277</v>
      </c>
      <c r="E447" s="2">
        <f t="shared" si="37"/>
        <v>7.0556064682766095E-2</v>
      </c>
      <c r="F447" s="2">
        <f t="shared" si="41"/>
        <v>1.3011705930303995E-2</v>
      </c>
      <c r="G447" s="2">
        <f t="shared" si="39"/>
        <v>5.7544358752462096E-2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2.9964</v>
      </c>
      <c r="C448" s="2">
        <f t="shared" si="36"/>
        <v>3.0657057167393251</v>
      </c>
      <c r="D448" s="2">
        <f t="shared" si="38"/>
        <v>3.0009671385606738</v>
      </c>
      <c r="E448" s="2">
        <f t="shared" si="37"/>
        <v>6.4738578178651363E-2</v>
      </c>
      <c r="F448" s="2">
        <f t="shared" si="41"/>
        <v>2.3357080379973472E-2</v>
      </c>
      <c r="G448" s="2">
        <f t="shared" si="39"/>
        <v>4.1381497798677891E-2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2.9964</v>
      </c>
      <c r="C449" s="2">
        <f t="shared" si="36"/>
        <v>3.046889452625583</v>
      </c>
      <c r="D449" s="2">
        <f t="shared" si="38"/>
        <v>3.0006288320006238</v>
      </c>
      <c r="E449" s="2">
        <f t="shared" si="37"/>
        <v>4.626062062495917E-2</v>
      </c>
      <c r="F449" s="2">
        <f t="shared" si="41"/>
        <v>2.7937788428970614E-2</v>
      </c>
      <c r="G449" s="2">
        <f t="shared" si="39"/>
        <v>1.8322832195988556E-2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2.9964</v>
      </c>
      <c r="C450" s="2">
        <f t="shared" si="36"/>
        <v>3.0363987676062623</v>
      </c>
      <c r="D450" s="2">
        <f t="shared" si="38"/>
        <v>3.000315585185763</v>
      </c>
      <c r="E450" s="2">
        <f t="shared" si="37"/>
        <v>3.6083182420499238E-2</v>
      </c>
      <c r="F450" s="2">
        <f t="shared" si="41"/>
        <v>2.956686722727634E-2</v>
      </c>
      <c r="G450" s="2">
        <f t="shared" si="39"/>
        <v>6.5163151932228977E-3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5">
        <f>TITRES_STAT!D454</f>
        <v>3.0051999999999999</v>
      </c>
      <c r="C451" s="2">
        <f t="shared" si="36"/>
        <v>3.0275220341283759</v>
      </c>
      <c r="D451" s="2">
        <f t="shared" si="38"/>
        <v>3.0006773936905211</v>
      </c>
      <c r="E451" s="2">
        <f t="shared" si="37"/>
        <v>2.6844640437854839E-2</v>
      </c>
      <c r="F451" s="2">
        <f t="shared" si="41"/>
        <v>2.9022421869392044E-2</v>
      </c>
      <c r="G451" s="2">
        <f t="shared" si="39"/>
        <v>-2.1777814315372054E-3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3.0051999999999999</v>
      </c>
      <c r="C452" s="2">
        <f t="shared" si="36"/>
        <v>3.0064109519547797</v>
      </c>
      <c r="D452" s="2">
        <f t="shared" si="38"/>
        <v>3.0010124015652972</v>
      </c>
      <c r="E452" s="2">
        <f t="shared" si="37"/>
        <v>5.3985503894824483E-3</v>
      </c>
      <c r="F452" s="2">
        <f t="shared" si="41"/>
        <v>2.4297647573410127E-2</v>
      </c>
      <c r="G452" s="2">
        <f t="shared" si="39"/>
        <v>-1.8899097183927679E-2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3.0141</v>
      </c>
      <c r="C453" s="2">
        <f t="shared" si="36"/>
        <v>2.9858246516540445</v>
      </c>
      <c r="D453" s="2">
        <f t="shared" si="38"/>
        <v>3.001981853301201</v>
      </c>
      <c r="E453" s="2">
        <f t="shared" si="37"/>
        <v>-1.6157201647156505E-2</v>
      </c>
      <c r="F453" s="2">
        <f t="shared" si="41"/>
        <v>1.6206677729296803E-2</v>
      </c>
      <c r="G453" s="2">
        <f t="shared" si="39"/>
        <v>-3.2363879376453311E-2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3.0141</v>
      </c>
      <c r="C454" s="2">
        <f t="shared" si="36"/>
        <v>2.9656977821688066</v>
      </c>
      <c r="D454" s="2">
        <f t="shared" si="38"/>
        <v>3.0028794937974084</v>
      </c>
      <c r="E454" s="2">
        <f t="shared" si="37"/>
        <v>-3.7181711628601732E-2</v>
      </c>
      <c r="F454" s="2">
        <f t="shared" si="41"/>
        <v>5.5289998577170967E-3</v>
      </c>
      <c r="G454" s="2">
        <f t="shared" si="39"/>
        <v>-4.2710711486318831E-2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2.9964</v>
      </c>
      <c r="C455" s="2">
        <f t="shared" si="36"/>
        <v>2.9622673541428366</v>
      </c>
      <c r="D455" s="2">
        <f t="shared" si="38"/>
        <v>3.0023995312938969</v>
      </c>
      <c r="E455" s="2">
        <f t="shared" si="37"/>
        <v>-4.0132177151060322E-2</v>
      </c>
      <c r="F455" s="2">
        <f t="shared" si="41"/>
        <v>-3.6032355440383862E-3</v>
      </c>
      <c r="G455" s="2">
        <f t="shared" si="39"/>
        <v>-3.6528941607021935E-2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3.0228999999999999</v>
      </c>
      <c r="C456" s="2">
        <f t="shared" si="36"/>
        <v>2.9620723765824</v>
      </c>
      <c r="D456" s="2">
        <f t="shared" si="38"/>
        <v>3.003918084531386</v>
      </c>
      <c r="E456" s="2">
        <f t="shared" si="37"/>
        <v>-4.1845707948986011E-2</v>
      </c>
      <c r="F456" s="2">
        <f t="shared" si="41"/>
        <v>-1.1251730025027912E-2</v>
      </c>
      <c r="G456" s="2">
        <f t="shared" si="39"/>
        <v>-3.0593977923958099E-2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3.0051999999999999</v>
      </c>
      <c r="C457" s="2">
        <f t="shared" si="36"/>
        <v>2.968707395569723</v>
      </c>
      <c r="D457" s="2">
        <f t="shared" si="38"/>
        <v>3.0040130412327648</v>
      </c>
      <c r="E457" s="2">
        <f t="shared" si="37"/>
        <v>-3.530564566304184E-2</v>
      </c>
      <c r="F457" s="2">
        <f t="shared" si="41"/>
        <v>-1.60625131526307E-2</v>
      </c>
      <c r="G457" s="2">
        <f t="shared" si="39"/>
        <v>-1.924313251041114E-2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2.9167999999999998</v>
      </c>
      <c r="C458" s="2">
        <f t="shared" si="36"/>
        <v>2.9729677962513041</v>
      </c>
      <c r="D458" s="2">
        <f t="shared" si="38"/>
        <v>2.9975528159562637</v>
      </c>
      <c r="E458" s="2">
        <f t="shared" si="37"/>
        <v>-2.4585019704959521E-2</v>
      </c>
      <c r="F458" s="2">
        <f t="shared" si="41"/>
        <v>-1.7767014463096465E-2</v>
      </c>
      <c r="G458" s="2">
        <f t="shared" si="39"/>
        <v>-6.8180052418630559E-3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5">
        <f>TITRES_STAT!D462</f>
        <v>2.9167999999999998</v>
      </c>
      <c r="C459" s="2">
        <f t="shared" si="36"/>
        <v>2.9765727506741806</v>
      </c>
      <c r="D459" s="2">
        <f t="shared" si="38"/>
        <v>2.9915711258854296</v>
      </c>
      <c r="E459" s="2">
        <f t="shared" si="37"/>
        <v>-1.4998375211249027E-2</v>
      </c>
      <c r="F459" s="2">
        <f t="shared" si="41"/>
        <v>-1.7213286612726978E-2</v>
      </c>
      <c r="G459" s="2">
        <f t="shared" si="39"/>
        <v>2.2149114014779515E-3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2.9874999999999998</v>
      </c>
      <c r="C460" s="2">
        <f t="shared" si="36"/>
        <v>2.9796230967243069</v>
      </c>
      <c r="D460" s="2">
        <f t="shared" si="38"/>
        <v>2.9912695610050273</v>
      </c>
      <c r="E460" s="2">
        <f t="shared" si="37"/>
        <v>-1.1646464280720359E-2</v>
      </c>
      <c r="F460" s="2">
        <f t="shared" si="41"/>
        <v>-1.6099922146325656E-2</v>
      </c>
      <c r="G460" s="2">
        <f t="shared" si="39"/>
        <v>4.4534578656052967E-3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2.9434</v>
      </c>
      <c r="C461" s="2">
        <f t="shared" si="36"/>
        <v>2.9835580049205674</v>
      </c>
      <c r="D461" s="2">
        <f t="shared" si="38"/>
        <v>2.9877236675972476</v>
      </c>
      <c r="E461" s="2">
        <f t="shared" si="37"/>
        <v>-4.1656626766801708E-3</v>
      </c>
      <c r="F461" s="2">
        <f t="shared" si="41"/>
        <v>-1.3713070252396559E-2</v>
      </c>
      <c r="G461" s="2">
        <f t="shared" si="39"/>
        <v>9.5474075757163886E-3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2.8637999999999999</v>
      </c>
      <c r="C462" s="2">
        <f t="shared" si="36"/>
        <v>2.9868875426250954</v>
      </c>
      <c r="D462" s="2">
        <f t="shared" si="38"/>
        <v>2.9785441366641185</v>
      </c>
      <c r="E462" s="2">
        <f t="shared" si="37"/>
        <v>8.3434059609768241E-3</v>
      </c>
      <c r="F462" s="2">
        <f t="shared" si="41"/>
        <v>-9.301775009721883E-3</v>
      </c>
      <c r="G462" s="2">
        <f t="shared" si="39"/>
        <v>1.7645180970698705E-2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2.7843</v>
      </c>
      <c r="C463" s="2">
        <f t="shared" ref="C463:C526" si="42">$C$4*B453+C462*(1-$C$4)</f>
        <v>2.9910740745289268</v>
      </c>
      <c r="D463" s="2">
        <f t="shared" si="38"/>
        <v>2.9641556820964059</v>
      </c>
      <c r="E463" s="2">
        <f t="shared" si="37"/>
        <v>2.6918392432520921E-2</v>
      </c>
      <c r="F463" s="2">
        <f t="shared" si="41"/>
        <v>-2.0577415212733223E-3</v>
      </c>
      <c r="G463" s="2">
        <f t="shared" si="39"/>
        <v>2.8976133953794243E-2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2.8731</v>
      </c>
      <c r="C464" s="2">
        <f t="shared" si="42"/>
        <v>2.9946165246013998</v>
      </c>
      <c r="D464" s="2">
        <f t="shared" si="38"/>
        <v>2.9574108167559312</v>
      </c>
      <c r="E464" s="2">
        <f t="shared" si="37"/>
        <v>3.7205707845468616E-2</v>
      </c>
      <c r="F464" s="2">
        <f t="shared" si="41"/>
        <v>5.7949483520750656E-3</v>
      </c>
      <c r="G464" s="2">
        <f t="shared" si="39"/>
        <v>3.1410759493393552E-2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2.8731</v>
      </c>
      <c r="C465" s="2">
        <f t="shared" si="42"/>
        <v>2.9948909054319537</v>
      </c>
      <c r="D465" s="2">
        <f t="shared" si="38"/>
        <v>2.9511655710703066</v>
      </c>
      <c r="E465" s="2">
        <f t="shared" si="37"/>
        <v>4.372533436164705E-2</v>
      </c>
      <c r="F465" s="2">
        <f t="shared" si="41"/>
        <v>1.3381025553989463E-2</v>
      </c>
      <c r="G465" s="2">
        <f t="shared" si="39"/>
        <v>3.0344308807657587E-2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2.8731</v>
      </c>
      <c r="C466" s="2">
        <f t="shared" si="42"/>
        <v>2.9991999969039607</v>
      </c>
      <c r="D466" s="2">
        <f t="shared" si="38"/>
        <v>2.9453829361762098</v>
      </c>
      <c r="E466" s="2">
        <f t="shared" si="37"/>
        <v>5.3817060727750832E-2</v>
      </c>
      <c r="F466" s="2">
        <f t="shared" si="41"/>
        <v>2.146823258874174E-2</v>
      </c>
      <c r="G466" s="2">
        <f t="shared" si="39"/>
        <v>3.2348828139009092E-2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2.7896999999999998</v>
      </c>
      <c r="C467" s="2">
        <f t="shared" si="42"/>
        <v>3.0001230743033513</v>
      </c>
      <c r="D467" s="2">
        <f t="shared" si="38"/>
        <v>2.9338508668298235</v>
      </c>
      <c r="E467" s="2">
        <f t="shared" si="37"/>
        <v>6.62722074735278E-2</v>
      </c>
      <c r="F467" s="2">
        <f t="shared" si="41"/>
        <v>3.0429027565698954E-2</v>
      </c>
      <c r="G467" s="2">
        <f t="shared" si="39"/>
        <v>3.5843179907828843E-2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2.7804000000000002</v>
      </c>
      <c r="C468" s="2">
        <f t="shared" si="42"/>
        <v>2.9873041397951434</v>
      </c>
      <c r="D468" s="2">
        <f t="shared" si="38"/>
        <v>2.9224841359535403</v>
      </c>
      <c r="E468" s="2">
        <f t="shared" si="37"/>
        <v>6.4820003841603135E-2</v>
      </c>
      <c r="F468" s="2">
        <f t="shared" si="41"/>
        <v>3.7307222820879789E-2</v>
      </c>
      <c r="G468" s="2">
        <f t="shared" si="39"/>
        <v>2.7512781020723347E-2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2.6970000000000001</v>
      </c>
      <c r="C469" s="2">
        <f t="shared" si="42"/>
        <v>2.9764573490574291</v>
      </c>
      <c r="D469" s="2">
        <f t="shared" si="38"/>
        <v>2.9057816073643892</v>
      </c>
      <c r="E469" s="2">
        <f t="shared" si="37"/>
        <v>7.0675741693039917E-2</v>
      </c>
      <c r="F469" s="2">
        <f t="shared" si="41"/>
        <v>4.3980926595311817E-2</v>
      </c>
      <c r="G469" s="2">
        <f t="shared" si="39"/>
        <v>2.66948150977281E-2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2.7155</v>
      </c>
      <c r="C470" s="2">
        <f t="shared" si="42"/>
        <v>2.9781562184332095</v>
      </c>
      <c r="D470" s="2">
        <f t="shared" si="38"/>
        <v>2.8916866734855455</v>
      </c>
      <c r="E470" s="2">
        <f t="shared" si="37"/>
        <v>8.6469544947664012E-2</v>
      </c>
      <c r="F470" s="2">
        <f t="shared" si="41"/>
        <v>5.2478650265782259E-2</v>
      </c>
      <c r="G470" s="2">
        <f t="shared" si="39"/>
        <v>3.3990894681881753E-2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5">
        <f>TITRES_STAT!D474</f>
        <v>2.6692</v>
      </c>
      <c r="C471" s="2">
        <f t="shared" si="42"/>
        <v>2.9728091079050234</v>
      </c>
      <c r="D471" s="2">
        <f t="shared" si="38"/>
        <v>2.8752061791532828</v>
      </c>
      <c r="E471" s="2">
        <f t="shared" si="37"/>
        <v>9.7602928751740592E-2</v>
      </c>
      <c r="F471" s="2">
        <f t="shared" si="41"/>
        <v>6.1503505962973937E-2</v>
      </c>
      <c r="G471" s="2">
        <f t="shared" si="39"/>
        <v>3.6099422788766655E-2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5">
        <f>TITRES_STAT!D475</f>
        <v>2.7804000000000002</v>
      </c>
      <c r="C472" s="2">
        <f t="shared" si="42"/>
        <v>2.9560384759196352</v>
      </c>
      <c r="D472" s="2">
        <f t="shared" si="38"/>
        <v>2.8681834992160029</v>
      </c>
      <c r="E472" s="2">
        <f t="shared" si="37"/>
        <v>8.7854976703632293E-2</v>
      </c>
      <c r="F472" s="2">
        <f t="shared" si="41"/>
        <v>6.6773800111105619E-2</v>
      </c>
      <c r="G472" s="2">
        <f t="shared" si="39"/>
        <v>2.1081176592526674E-2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2.8544999999999998</v>
      </c>
      <c r="C473" s="2">
        <f t="shared" si="42"/>
        <v>2.9296171719319988</v>
      </c>
      <c r="D473" s="2">
        <f t="shared" si="38"/>
        <v>2.8671699066814842</v>
      </c>
      <c r="E473" s="2">
        <f t="shared" si="37"/>
        <v>6.2447265250514583E-2</v>
      </c>
      <c r="F473" s="2">
        <f t="shared" si="41"/>
        <v>6.5908493138987417E-2</v>
      </c>
      <c r="G473" s="2">
        <f t="shared" si="39"/>
        <v>-3.4612278884728342E-3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2.7804000000000002</v>
      </c>
      <c r="C474" s="2">
        <f t="shared" si="42"/>
        <v>2.9209222224039988</v>
      </c>
      <c r="D474" s="2">
        <f t="shared" si="38"/>
        <v>2.8607425061865595</v>
      </c>
      <c r="E474" s="2">
        <f t="shared" si="37"/>
        <v>6.0179716217439339E-2</v>
      </c>
      <c r="F474" s="2">
        <f t="shared" si="41"/>
        <v>6.4762737754677807E-2</v>
      </c>
      <c r="G474" s="2">
        <f t="shared" si="39"/>
        <v>-4.5830215372384686E-3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2.8637999999999999</v>
      </c>
      <c r="C475" s="2">
        <f t="shared" si="42"/>
        <v>2.9135649574187679</v>
      </c>
      <c r="D475" s="2">
        <f t="shared" si="38"/>
        <v>2.8609689872097777</v>
      </c>
      <c r="E475" s="2">
        <f t="shared" si="37"/>
        <v>5.2595970208990206E-2</v>
      </c>
      <c r="F475" s="2">
        <f t="shared" si="41"/>
        <v>6.2329384245540291E-2</v>
      </c>
      <c r="G475" s="2">
        <f t="shared" si="39"/>
        <v>-9.7334140365500851E-3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2.8544999999999998</v>
      </c>
      <c r="C476" s="2">
        <f t="shared" si="42"/>
        <v>2.9073395793543417</v>
      </c>
      <c r="D476" s="2">
        <f t="shared" si="38"/>
        <v>2.8604898029720163</v>
      </c>
      <c r="E476" s="2">
        <f t="shared" ref="E476:E539" si="43">C476-D476</f>
        <v>4.6849776382325459E-2</v>
      </c>
      <c r="F476" s="2">
        <f t="shared" si="41"/>
        <v>5.9233462672897329E-2</v>
      </c>
      <c r="G476" s="2">
        <f t="shared" si="39"/>
        <v>-1.238368629057187E-2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2.8637999999999999</v>
      </c>
      <c r="C477" s="2">
        <f t="shared" si="42"/>
        <v>2.889241182530597</v>
      </c>
      <c r="D477" s="2">
        <f t="shared" ref="D477:D540" si="44">$D$4*B477+(1-$D$4)*D476</f>
        <v>2.8607350027518672</v>
      </c>
      <c r="E477" s="2">
        <f t="shared" si="43"/>
        <v>2.8506179778729823E-2</v>
      </c>
      <c r="F477" s="2">
        <f t="shared" si="41"/>
        <v>5.3088006094063833E-2</v>
      </c>
      <c r="G477" s="2">
        <f t="shared" si="39"/>
        <v>-2.458182631533401E-2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2.8731</v>
      </c>
      <c r="C478" s="2">
        <f t="shared" si="42"/>
        <v>2.8724963852181973</v>
      </c>
      <c r="D478" s="2">
        <f t="shared" si="44"/>
        <v>2.8616509284739511</v>
      </c>
      <c r="E478" s="2">
        <f t="shared" si="43"/>
        <v>1.0845456744246196E-2</v>
      </c>
      <c r="F478" s="2">
        <f t="shared" si="41"/>
        <v>4.4639496224100308E-2</v>
      </c>
      <c r="G478" s="2">
        <f t="shared" si="39"/>
        <v>-3.3794039479854113E-2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2.9102000000000001</v>
      </c>
      <c r="C479" s="2">
        <f t="shared" si="42"/>
        <v>2.8454969413384745</v>
      </c>
      <c r="D479" s="2">
        <f t="shared" si="44"/>
        <v>2.8652471559943993</v>
      </c>
      <c r="E479" s="2">
        <f t="shared" si="43"/>
        <v>-1.9750214655924747E-2</v>
      </c>
      <c r="F479" s="2">
        <f t="shared" si="41"/>
        <v>3.1761554048095296E-2</v>
      </c>
      <c r="G479" s="2">
        <f t="shared" si="39"/>
        <v>-5.1511768704020043E-2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2.8731</v>
      </c>
      <c r="C480" s="2">
        <f t="shared" si="42"/>
        <v>2.8254974119017859</v>
      </c>
      <c r="D480" s="2">
        <f t="shared" si="44"/>
        <v>2.8658288481429621</v>
      </c>
      <c r="E480" s="2">
        <f t="shared" si="43"/>
        <v>-4.0331436241176188E-2</v>
      </c>
      <c r="F480" s="2">
        <f t="shared" si="41"/>
        <v>1.7342955990241E-2</v>
      </c>
      <c r="G480" s="2">
        <f t="shared" si="39"/>
        <v>-5.7674392231417189E-2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2.8731</v>
      </c>
      <c r="C481" s="2">
        <f t="shared" si="42"/>
        <v>2.8014516562245881</v>
      </c>
      <c r="D481" s="2">
        <f t="shared" si="44"/>
        <v>2.8663674519842242</v>
      </c>
      <c r="E481" s="2">
        <f t="shared" si="43"/>
        <v>-6.4915795759636019E-2</v>
      </c>
      <c r="F481" s="2">
        <f t="shared" si="41"/>
        <v>8.9120564026559657E-4</v>
      </c>
      <c r="G481" s="2">
        <f t="shared" si="39"/>
        <v>-6.5807001399901616E-2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2.9380000000000002</v>
      </c>
      <c r="C482" s="2">
        <f t="shared" si="42"/>
        <v>2.7982129398823439</v>
      </c>
      <c r="D482" s="2">
        <f t="shared" si="44"/>
        <v>2.871673566652059</v>
      </c>
      <c r="E482" s="2">
        <f t="shared" si="43"/>
        <v>-7.3460626769715098E-2</v>
      </c>
      <c r="F482" s="2">
        <f t="shared" si="41"/>
        <v>-1.3979160841730544E-2</v>
      </c>
      <c r="G482" s="2">
        <f t="shared" si="39"/>
        <v>-5.9481465927984555E-2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2.9380000000000002</v>
      </c>
      <c r="C483" s="2">
        <f t="shared" si="42"/>
        <v>2.8068724875927527</v>
      </c>
      <c r="D483" s="2">
        <f t="shared" si="44"/>
        <v>2.8765866357889438</v>
      </c>
      <c r="E483" s="2">
        <f t="shared" si="43"/>
        <v>-6.971414819619115E-2</v>
      </c>
      <c r="F483" s="2">
        <f t="shared" si="41"/>
        <v>-2.5126158312622666E-2</v>
      </c>
      <c r="G483" s="2">
        <f t="shared" si="39"/>
        <v>-4.4587989883568484E-2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2.9565000000000001</v>
      </c>
      <c r="C484" s="2">
        <f t="shared" si="42"/>
        <v>2.8027997971938676</v>
      </c>
      <c r="D484" s="2">
        <f t="shared" si="44"/>
        <v>2.8825061442490219</v>
      </c>
      <c r="E484" s="2">
        <f t="shared" si="43"/>
        <v>-7.9706347055154225E-2</v>
      </c>
      <c r="F484" s="2">
        <f t="shared" si="41"/>
        <v>-3.6042196061128975E-2</v>
      </c>
      <c r="G484" s="2">
        <f t="shared" ref="G484:G547" si="45">E484-F484</f>
        <v>-4.366415099402525E-2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2.9380000000000002</v>
      </c>
      <c r="C485" s="2">
        <f t="shared" si="42"/>
        <v>2.8121844437794268</v>
      </c>
      <c r="D485" s="2">
        <f t="shared" si="44"/>
        <v>2.8866168002305761</v>
      </c>
      <c r="E485" s="2">
        <f t="shared" si="43"/>
        <v>-7.4432356451149317E-2</v>
      </c>
      <c r="F485" s="2">
        <f t="shared" ref="F485:F548" si="47">(E485*(2/(10)))+((1-(2/10))*F484)</f>
        <v>-4.3720228139133045E-2</v>
      </c>
      <c r="G485" s="2">
        <f t="shared" si="45"/>
        <v>-3.0712128312016272E-2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5">
        <f>TITRES_STAT!D489</f>
        <v>2.9380000000000002</v>
      </c>
      <c r="C486" s="2">
        <f t="shared" si="42"/>
        <v>2.8186945293518226</v>
      </c>
      <c r="D486" s="2">
        <f t="shared" si="44"/>
        <v>2.8904229631764595</v>
      </c>
      <c r="E486" s="2">
        <f t="shared" si="43"/>
        <v>-7.1728433824636895E-2</v>
      </c>
      <c r="F486" s="2">
        <f t="shared" si="47"/>
        <v>-4.9321869276233818E-2</v>
      </c>
      <c r="G486" s="2">
        <f t="shared" si="45"/>
        <v>-2.2406564548403077E-2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2.9380000000000002</v>
      </c>
      <c r="C487" s="2">
        <f t="shared" si="42"/>
        <v>2.8256338325284656</v>
      </c>
      <c r="D487" s="2">
        <f t="shared" si="44"/>
        <v>2.8939471881263517</v>
      </c>
      <c r="E487" s="2">
        <f t="shared" si="43"/>
        <v>-6.8313355597886094E-2</v>
      </c>
      <c r="F487" s="2">
        <f t="shared" si="47"/>
        <v>-5.3120166540564277E-2</v>
      </c>
      <c r="G487" s="2">
        <f t="shared" si="45"/>
        <v>-1.5193189057321817E-2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2.9194</v>
      </c>
      <c r="C488" s="2">
        <f t="shared" si="42"/>
        <v>2.8329363198317785</v>
      </c>
      <c r="D488" s="2">
        <f t="shared" si="44"/>
        <v>2.8958325815984738</v>
      </c>
      <c r="E488" s="2">
        <f t="shared" si="43"/>
        <v>-6.2896261766695272E-2</v>
      </c>
      <c r="F488" s="2">
        <f t="shared" si="47"/>
        <v>-5.5075385585790476E-2</v>
      </c>
      <c r="G488" s="2">
        <f t="shared" si="45"/>
        <v>-7.8208761809047955E-3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5">
        <f>TITRES_STAT!D492</f>
        <v>2.9194</v>
      </c>
      <c r="C489" s="2">
        <f t="shared" si="42"/>
        <v>2.8448230398576588</v>
      </c>
      <c r="D489" s="2">
        <f t="shared" si="44"/>
        <v>2.8975783162948834</v>
      </c>
      <c r="E489" s="2">
        <f t="shared" si="43"/>
        <v>-5.2755276437224552E-2</v>
      </c>
      <c r="F489" s="2">
        <f t="shared" si="47"/>
        <v>-5.4611363756077294E-2</v>
      </c>
      <c r="G489" s="2">
        <f t="shared" si="45"/>
        <v>1.8560873188527421E-3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2.8731</v>
      </c>
      <c r="C490" s="2">
        <f t="shared" si="42"/>
        <v>2.8491733414180187</v>
      </c>
      <c r="D490" s="2">
        <f t="shared" si="44"/>
        <v>2.8957651076804476</v>
      </c>
      <c r="E490" s="2">
        <f t="shared" si="43"/>
        <v>-4.6591766262428891E-2</v>
      </c>
      <c r="F490" s="2">
        <f t="shared" si="47"/>
        <v>-5.3007444257347616E-2</v>
      </c>
      <c r="G490" s="2">
        <f t="shared" si="45"/>
        <v>6.4156779949187254E-3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2.8731</v>
      </c>
      <c r="C491" s="2">
        <f t="shared" si="42"/>
        <v>2.8528543658152463</v>
      </c>
      <c r="D491" s="2">
        <f t="shared" si="44"/>
        <v>2.894086210815229</v>
      </c>
      <c r="E491" s="2">
        <f t="shared" si="43"/>
        <v>-4.123184499998267E-2</v>
      </c>
      <c r="F491" s="2">
        <f t="shared" si="47"/>
        <v>-5.0652324405874631E-2</v>
      </c>
      <c r="G491" s="2">
        <f t="shared" si="45"/>
        <v>9.4204794058919614E-3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2.8359999999999999</v>
      </c>
      <c r="C492" s="2">
        <f t="shared" si="42"/>
        <v>2.8659536941513624</v>
      </c>
      <c r="D492" s="2">
        <f t="shared" si="44"/>
        <v>2.8897835285326194</v>
      </c>
      <c r="E492" s="2">
        <f t="shared" si="43"/>
        <v>-2.3829834381257076E-2</v>
      </c>
      <c r="F492" s="2">
        <f t="shared" si="47"/>
        <v>-4.5287826400951123E-2</v>
      </c>
      <c r="G492" s="2">
        <f t="shared" si="45"/>
        <v>2.1457992019694047E-2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2.7896999999999998</v>
      </c>
      <c r="C493" s="2">
        <f t="shared" si="42"/>
        <v>2.8770377412049988</v>
      </c>
      <c r="D493" s="2">
        <f t="shared" si="44"/>
        <v>2.8823699338264994</v>
      </c>
      <c r="E493" s="2">
        <f t="shared" si="43"/>
        <v>-5.3321926215006421E-3</v>
      </c>
      <c r="F493" s="2">
        <f t="shared" si="47"/>
        <v>-3.7296699645061028E-2</v>
      </c>
      <c r="G493" s="2">
        <f t="shared" si="45"/>
        <v>3.1964507023560386E-2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2.7433000000000001</v>
      </c>
      <c r="C494" s="2">
        <f t="shared" si="42"/>
        <v>2.8892627040965375</v>
      </c>
      <c r="D494" s="2">
        <f t="shared" si="44"/>
        <v>2.8720684572467587</v>
      </c>
      <c r="E494" s="2">
        <f t="shared" si="43"/>
        <v>1.7194246849778771E-2</v>
      </c>
      <c r="F494" s="2">
        <f t="shared" si="47"/>
        <v>-2.6398510346093071E-2</v>
      </c>
      <c r="G494" s="2">
        <f t="shared" si="45"/>
        <v>4.3592757195871842E-2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2.7433000000000001</v>
      </c>
      <c r="C495" s="2">
        <f t="shared" si="42"/>
        <v>2.8967607496201468</v>
      </c>
      <c r="D495" s="2">
        <f t="shared" si="44"/>
        <v>2.8625300530062581</v>
      </c>
      <c r="E495" s="2">
        <f t="shared" si="43"/>
        <v>3.4230696613888778E-2</v>
      </c>
      <c r="F495" s="2">
        <f t="shared" si="47"/>
        <v>-1.42726689540967E-2</v>
      </c>
      <c r="G495" s="2">
        <f t="shared" si="45"/>
        <v>4.8503365567985478E-2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2.7433000000000001</v>
      </c>
      <c r="C496" s="2">
        <f t="shared" si="42"/>
        <v>2.9031052496785859</v>
      </c>
      <c r="D496" s="2">
        <f t="shared" si="44"/>
        <v>2.8536981972280167</v>
      </c>
      <c r="E496" s="2">
        <f t="shared" si="43"/>
        <v>4.94070524505692E-2</v>
      </c>
      <c r="F496" s="2">
        <f t="shared" si="47"/>
        <v>-1.5367246731635194E-3</v>
      </c>
      <c r="G496" s="2">
        <f t="shared" si="45"/>
        <v>5.0943777123732721E-2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2.6877</v>
      </c>
      <c r="C497" s="2">
        <f t="shared" si="42"/>
        <v>2.9084736728049574</v>
      </c>
      <c r="D497" s="2">
        <f t="shared" si="44"/>
        <v>2.8414020344703856</v>
      </c>
      <c r="E497" s="2">
        <f t="shared" si="43"/>
        <v>6.7071638334571748E-2</v>
      </c>
      <c r="F497" s="2">
        <f t="shared" si="47"/>
        <v>1.2184947928383535E-2</v>
      </c>
      <c r="G497" s="2">
        <f t="shared" si="45"/>
        <v>5.488669040618821E-2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2.6320999999999999</v>
      </c>
      <c r="C498" s="2">
        <f t="shared" si="42"/>
        <v>2.9101546462195795</v>
      </c>
      <c r="D498" s="2">
        <f t="shared" si="44"/>
        <v>2.8258981800651721</v>
      </c>
      <c r="E498" s="2">
        <f t="shared" si="43"/>
        <v>8.4256466154407406E-2</v>
      </c>
      <c r="F498" s="2">
        <f t="shared" si="47"/>
        <v>2.659925157358831E-2</v>
      </c>
      <c r="G498" s="2">
        <f t="shared" si="45"/>
        <v>5.7657214580819099E-2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5">
        <f>TITRES_STAT!D502</f>
        <v>2.6692</v>
      </c>
      <c r="C499" s="2">
        <f t="shared" si="42"/>
        <v>2.9115770083396444</v>
      </c>
      <c r="D499" s="2">
        <f t="shared" si="44"/>
        <v>2.8142909074677518</v>
      </c>
      <c r="E499" s="2">
        <f t="shared" si="43"/>
        <v>9.72861008718926E-2</v>
      </c>
      <c r="F499" s="2">
        <f t="shared" si="47"/>
        <v>4.0736621433249173E-2</v>
      </c>
      <c r="G499" s="2">
        <f t="shared" si="45"/>
        <v>5.6549479438643427E-2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5">
        <f>TITRES_STAT!D503</f>
        <v>2.6692</v>
      </c>
      <c r="C500" s="2">
        <f t="shared" si="42"/>
        <v>2.9056574685950833</v>
      </c>
      <c r="D500" s="2">
        <f t="shared" si="44"/>
        <v>2.8035434328405109</v>
      </c>
      <c r="E500" s="2">
        <f t="shared" si="43"/>
        <v>0.10211403575457245</v>
      </c>
      <c r="F500" s="2">
        <f t="shared" si="47"/>
        <v>5.301210429751383E-2</v>
      </c>
      <c r="G500" s="2">
        <f t="shared" si="45"/>
        <v>4.9101931457058622E-2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5">
        <f>TITRES_STAT!D504</f>
        <v>2.7155</v>
      </c>
      <c r="C501" s="2">
        <f t="shared" si="42"/>
        <v>2.9006486272727625</v>
      </c>
      <c r="D501" s="2">
        <f t="shared" si="44"/>
        <v>2.7970216970745474</v>
      </c>
      <c r="E501" s="2">
        <f t="shared" si="43"/>
        <v>0.10362693019821512</v>
      </c>
      <c r="F501" s="2">
        <f t="shared" si="47"/>
        <v>6.3135069477654099E-2</v>
      </c>
      <c r="G501" s="2">
        <f t="shared" si="45"/>
        <v>4.0491860720561018E-2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5">
        <f>TITRES_STAT!D505</f>
        <v>2.7155</v>
      </c>
      <c r="C502" s="2">
        <f t="shared" si="42"/>
        <v>2.8907026846154142</v>
      </c>
      <c r="D502" s="2">
        <f t="shared" si="44"/>
        <v>2.7909830528468031</v>
      </c>
      <c r="E502" s="2">
        <f t="shared" si="43"/>
        <v>9.9719631768611094E-2</v>
      </c>
      <c r="F502" s="2">
        <f t="shared" si="47"/>
        <v>7.0451981935845509E-2</v>
      </c>
      <c r="G502" s="2">
        <f t="shared" si="45"/>
        <v>2.9267649832765585E-2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2.7155</v>
      </c>
      <c r="C503" s="2">
        <f t="shared" si="42"/>
        <v>2.8751638100591967</v>
      </c>
      <c r="D503" s="2">
        <f t="shared" si="44"/>
        <v>2.7853917155988919</v>
      </c>
      <c r="E503" s="2">
        <f t="shared" si="43"/>
        <v>8.9772094460304874E-2</v>
      </c>
      <c r="F503" s="2">
        <f t="shared" si="47"/>
        <v>7.4316004440737382E-2</v>
      </c>
      <c r="G503" s="2">
        <f t="shared" si="45"/>
        <v>1.5456090019567492E-2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2.7155</v>
      </c>
      <c r="C504" s="2">
        <f t="shared" si="42"/>
        <v>2.8548770700500898</v>
      </c>
      <c r="D504" s="2">
        <f t="shared" si="44"/>
        <v>2.7802145514804555</v>
      </c>
      <c r="E504" s="2">
        <f t="shared" si="43"/>
        <v>7.4662518569634351E-2</v>
      </c>
      <c r="F504" s="2">
        <f t="shared" si="47"/>
        <v>7.4385307266516779E-2</v>
      </c>
      <c r="G504" s="2">
        <f t="shared" si="45"/>
        <v>2.7721130311757214E-4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2.7155</v>
      </c>
      <c r="C505" s="2">
        <f t="shared" si="42"/>
        <v>2.8377113669654608</v>
      </c>
      <c r="D505" s="2">
        <f t="shared" si="44"/>
        <v>2.7754208810004219</v>
      </c>
      <c r="E505" s="2">
        <f t="shared" si="43"/>
        <v>6.2290485965038833E-2</v>
      </c>
      <c r="F505" s="2">
        <f t="shared" si="47"/>
        <v>7.1966343006221192E-2</v>
      </c>
      <c r="G505" s="2">
        <f t="shared" si="45"/>
        <v>-9.6758570411823591E-3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2.7155</v>
      </c>
      <c r="C506" s="2">
        <f t="shared" si="42"/>
        <v>2.8231865412784667</v>
      </c>
      <c r="D506" s="2">
        <f t="shared" si="44"/>
        <v>2.7709822972226132</v>
      </c>
      <c r="E506" s="2">
        <f t="shared" si="43"/>
        <v>5.2204244055853444E-2</v>
      </c>
      <c r="F506" s="2">
        <f t="shared" si="47"/>
        <v>6.8013923216147645E-2</v>
      </c>
      <c r="G506" s="2">
        <f t="shared" si="45"/>
        <v>-1.5809679160294202E-2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2.7155</v>
      </c>
      <c r="C507" s="2">
        <f t="shared" si="42"/>
        <v>2.8023424580048566</v>
      </c>
      <c r="D507" s="2">
        <f t="shared" si="44"/>
        <v>2.7668724974283458</v>
      </c>
      <c r="E507" s="2">
        <f t="shared" si="43"/>
        <v>3.5469960576510751E-2</v>
      </c>
      <c r="F507" s="2">
        <f t="shared" si="47"/>
        <v>6.1505130688220271E-2</v>
      </c>
      <c r="G507" s="2">
        <f t="shared" si="45"/>
        <v>-2.603517011170952E-2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2.7155</v>
      </c>
      <c r="C508" s="2">
        <f t="shared" si="42"/>
        <v>2.7761513106194942</v>
      </c>
      <c r="D508" s="2">
        <f t="shared" si="44"/>
        <v>2.7630671272484686</v>
      </c>
      <c r="E508" s="2">
        <f t="shared" si="43"/>
        <v>1.3084183371025571E-2</v>
      </c>
      <c r="F508" s="2">
        <f t="shared" si="47"/>
        <v>5.1820941224781335E-2</v>
      </c>
      <c r="G508" s="2">
        <f t="shared" si="45"/>
        <v>-3.8736757853755764E-2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2.6414</v>
      </c>
      <c r="C509" s="2">
        <f t="shared" si="42"/>
        <v>2.7596972628318799</v>
      </c>
      <c r="D509" s="2">
        <f t="shared" si="44"/>
        <v>2.7540547474522858</v>
      </c>
      <c r="E509" s="2">
        <f t="shared" si="43"/>
        <v>5.6425153795940375E-3</v>
      </c>
      <c r="F509" s="2">
        <f t="shared" si="47"/>
        <v>4.2585256055743877E-2</v>
      </c>
      <c r="G509" s="2">
        <f t="shared" si="45"/>
        <v>-3.6942740676149839E-2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2.6414</v>
      </c>
      <c r="C510" s="2">
        <f t="shared" si="42"/>
        <v>2.7457746070115907</v>
      </c>
      <c r="D510" s="2">
        <f t="shared" si="44"/>
        <v>2.7457099513447094</v>
      </c>
      <c r="E510" s="2">
        <f t="shared" si="43"/>
        <v>6.465566688129698E-5</v>
      </c>
      <c r="F510" s="2">
        <f t="shared" si="47"/>
        <v>3.4081135977971362E-2</v>
      </c>
      <c r="G510" s="2">
        <f t="shared" si="45"/>
        <v>-3.4016480311090065E-2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2.6414</v>
      </c>
      <c r="C511" s="2">
        <f t="shared" si="42"/>
        <v>2.7411169751636537</v>
      </c>
      <c r="D511" s="2">
        <f t="shared" si="44"/>
        <v>2.7379832882821384</v>
      </c>
      <c r="E511" s="2">
        <f t="shared" si="43"/>
        <v>3.1336868815152741E-3</v>
      </c>
      <c r="F511" s="2">
        <f t="shared" si="47"/>
        <v>2.7891646158680145E-2</v>
      </c>
      <c r="G511" s="2">
        <f t="shared" si="45"/>
        <v>-2.475795927716487E-2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2.5950000000000002</v>
      </c>
      <c r="C512" s="2">
        <f t="shared" si="42"/>
        <v>2.7371759020615531</v>
      </c>
      <c r="D512" s="2">
        <f t="shared" si="44"/>
        <v>2.7273919335945727</v>
      </c>
      <c r="E512" s="2">
        <f t="shared" si="43"/>
        <v>9.7839684669804861E-3</v>
      </c>
      <c r="F512" s="2">
        <f t="shared" si="47"/>
        <v>2.4270110620340214E-2</v>
      </c>
      <c r="G512" s="2">
        <f t="shared" si="45"/>
        <v>-1.4486142153359728E-2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2.6970000000000001</v>
      </c>
      <c r="C513" s="2">
        <f t="shared" si="42"/>
        <v>2.7338411478982372</v>
      </c>
      <c r="D513" s="2">
        <f t="shared" si="44"/>
        <v>2.7251406792542339</v>
      </c>
      <c r="E513" s="2">
        <f t="shared" si="43"/>
        <v>8.7004686440033119E-3</v>
      </c>
      <c r="F513" s="2">
        <f t="shared" si="47"/>
        <v>2.1156182225072838E-2</v>
      </c>
      <c r="G513" s="2">
        <f t="shared" si="45"/>
        <v>-1.2455713581069526E-2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2.6970000000000001</v>
      </c>
      <c r="C514" s="2">
        <f t="shared" si="42"/>
        <v>2.7310194328369697</v>
      </c>
      <c r="D514" s="2">
        <f t="shared" si="44"/>
        <v>2.723056184494661</v>
      </c>
      <c r="E514" s="2">
        <f t="shared" si="43"/>
        <v>7.9632483423086597E-3</v>
      </c>
      <c r="F514" s="2">
        <f t="shared" si="47"/>
        <v>1.8517595448520004E-2</v>
      </c>
      <c r="G514" s="2">
        <f t="shared" si="45"/>
        <v>-1.0554347106211344E-2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2.7433000000000001</v>
      </c>
      <c r="C515" s="2">
        <f t="shared" si="42"/>
        <v>2.728631827785128</v>
      </c>
      <c r="D515" s="2">
        <f t="shared" si="44"/>
        <v>2.7245557263839455</v>
      </c>
      <c r="E515" s="2">
        <f t="shared" si="43"/>
        <v>4.0761014011825303E-3</v>
      </c>
      <c r="F515" s="2">
        <f t="shared" si="47"/>
        <v>1.562929663905251E-2</v>
      </c>
      <c r="G515" s="2">
        <f t="shared" si="45"/>
        <v>-1.1553195237869979E-2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2.7341000000000002</v>
      </c>
      <c r="C516" s="2">
        <f t="shared" si="42"/>
        <v>2.7266115465874159</v>
      </c>
      <c r="D516" s="2">
        <f t="shared" si="44"/>
        <v>2.7252627096147641</v>
      </c>
      <c r="E516" s="2">
        <f t="shared" si="43"/>
        <v>1.3488369726517568E-3</v>
      </c>
      <c r="F516" s="2">
        <f t="shared" si="47"/>
        <v>1.2773204705772361E-2</v>
      </c>
      <c r="G516" s="2">
        <f t="shared" si="45"/>
        <v>-1.1424367733120604E-2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2.6877</v>
      </c>
      <c r="C517" s="2">
        <f t="shared" si="42"/>
        <v>2.7249020778816595</v>
      </c>
      <c r="D517" s="2">
        <f t="shared" si="44"/>
        <v>2.7224802866803373</v>
      </c>
      <c r="E517" s="2">
        <f t="shared" si="43"/>
        <v>2.4217912013222431E-3</v>
      </c>
      <c r="F517" s="2">
        <f t="shared" si="47"/>
        <v>1.0702922004882338E-2</v>
      </c>
      <c r="G517" s="2">
        <f t="shared" si="45"/>
        <v>-8.2811308035600946E-3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2.6877</v>
      </c>
      <c r="C518" s="2">
        <f t="shared" si="42"/>
        <v>2.723455604361404</v>
      </c>
      <c r="D518" s="2">
        <f t="shared" si="44"/>
        <v>2.7199039691484606</v>
      </c>
      <c r="E518" s="2">
        <f t="shared" si="43"/>
        <v>3.5516352129434381E-3</v>
      </c>
      <c r="F518" s="2">
        <f t="shared" si="47"/>
        <v>9.2726646464945592E-3</v>
      </c>
      <c r="G518" s="2">
        <f t="shared" si="45"/>
        <v>-5.7210294335511211E-3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2.7618999999999998</v>
      </c>
      <c r="C519" s="2">
        <f t="shared" si="42"/>
        <v>2.7108316652288802</v>
      </c>
      <c r="D519" s="2">
        <f t="shared" si="44"/>
        <v>2.7230147862485747</v>
      </c>
      <c r="E519" s="2">
        <f t="shared" si="43"/>
        <v>-1.2183121019694543E-2</v>
      </c>
      <c r="F519" s="2">
        <f t="shared" si="47"/>
        <v>4.9815075132567388E-3</v>
      </c>
      <c r="G519" s="2">
        <f t="shared" si="45"/>
        <v>-1.7164628532951282E-2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5">
        <f>TITRES_STAT!D523</f>
        <v>2.7618999999999998</v>
      </c>
      <c r="C520" s="2">
        <f t="shared" si="42"/>
        <v>2.7001498705782829</v>
      </c>
      <c r="D520" s="2">
        <f t="shared" si="44"/>
        <v>2.7258951724523839</v>
      </c>
      <c r="E520" s="2">
        <f t="shared" si="43"/>
        <v>-2.5745301874100956E-2</v>
      </c>
      <c r="F520" s="2">
        <f t="shared" si="47"/>
        <v>-1.1638543642148004E-3</v>
      </c>
      <c r="G520" s="2">
        <f t="shared" si="45"/>
        <v>-2.4581447509886157E-2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2.7618999999999998</v>
      </c>
      <c r="C521" s="2">
        <f t="shared" si="42"/>
        <v>2.6911114289508546</v>
      </c>
      <c r="D521" s="2">
        <f t="shared" si="44"/>
        <v>2.7285621967151701</v>
      </c>
      <c r="E521" s="2">
        <f t="shared" si="43"/>
        <v>-3.745076776431544E-2</v>
      </c>
      <c r="F521" s="2">
        <f t="shared" si="47"/>
        <v>-8.421237044234928E-3</v>
      </c>
      <c r="G521" s="2">
        <f t="shared" si="45"/>
        <v>-2.9029530720080514E-2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2.7618999999999998</v>
      </c>
      <c r="C522" s="2">
        <f t="shared" si="42"/>
        <v>2.6763250552661075</v>
      </c>
      <c r="D522" s="2">
        <f t="shared" si="44"/>
        <v>2.7310316636251577</v>
      </c>
      <c r="E522" s="2">
        <f t="shared" si="43"/>
        <v>-5.4706608359050168E-2</v>
      </c>
      <c r="F522" s="2">
        <f t="shared" si="47"/>
        <v>-1.7678311307197977E-2</v>
      </c>
      <c r="G522" s="2">
        <f t="shared" si="45"/>
        <v>-3.7028297051852191E-2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2.7341000000000002</v>
      </c>
      <c r="C523" s="2">
        <f t="shared" si="42"/>
        <v>2.679505815994399</v>
      </c>
      <c r="D523" s="2">
        <f t="shared" si="44"/>
        <v>2.7312589478010718</v>
      </c>
      <c r="E523" s="2">
        <f t="shared" si="43"/>
        <v>-5.1753131806672847E-2</v>
      </c>
      <c r="F523" s="2">
        <f t="shared" si="47"/>
        <v>-2.4493275407092951E-2</v>
      </c>
      <c r="G523" s="2">
        <f t="shared" si="45"/>
        <v>-2.7259856399579896E-2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2.7526000000000002</v>
      </c>
      <c r="C524" s="2">
        <f t="shared" si="42"/>
        <v>2.682197228918338</v>
      </c>
      <c r="D524" s="2">
        <f t="shared" si="44"/>
        <v>2.7328397664824737</v>
      </c>
      <c r="E524" s="2">
        <f t="shared" si="43"/>
        <v>-5.0642537564135726E-2</v>
      </c>
      <c r="F524" s="2">
        <f t="shared" si="47"/>
        <v>-2.9723127838501506E-2</v>
      </c>
      <c r="G524" s="2">
        <f t="shared" si="45"/>
        <v>-2.0919409725634219E-2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2.6877</v>
      </c>
      <c r="C525" s="2">
        <f t="shared" si="42"/>
        <v>2.6915976552385938</v>
      </c>
      <c r="D525" s="2">
        <f t="shared" si="44"/>
        <v>2.7294960800763644</v>
      </c>
      <c r="E525" s="2">
        <f t="shared" si="43"/>
        <v>-3.7898424837770506E-2</v>
      </c>
      <c r="F525" s="2">
        <f t="shared" si="47"/>
        <v>-3.135818723835531E-2</v>
      </c>
      <c r="G525" s="2">
        <f t="shared" si="45"/>
        <v>-6.5402375994151954E-3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2.6877</v>
      </c>
      <c r="C526" s="2">
        <f t="shared" si="42"/>
        <v>2.6981364775095793</v>
      </c>
      <c r="D526" s="2">
        <f t="shared" si="44"/>
        <v>2.7264000741447818</v>
      </c>
      <c r="E526" s="2">
        <f t="shared" si="43"/>
        <v>-2.8263596635202504E-2</v>
      </c>
      <c r="F526" s="2">
        <f t="shared" si="47"/>
        <v>-3.0739269117724753E-2</v>
      </c>
      <c r="G526" s="2">
        <f t="shared" si="45"/>
        <v>2.4756724825222495E-3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2.6877</v>
      </c>
      <c r="C527" s="2">
        <f t="shared" ref="C527:C590" si="48">$C$4*B517+C526*(1-$C$4)</f>
        <v>2.6965308655850286</v>
      </c>
      <c r="D527" s="2">
        <f t="shared" si="44"/>
        <v>2.7235334019859092</v>
      </c>
      <c r="E527" s="2">
        <f t="shared" si="43"/>
        <v>-2.7002536400880572E-2</v>
      </c>
      <c r="F527" s="2">
        <f t="shared" si="47"/>
        <v>-2.9991922574355918E-2</v>
      </c>
      <c r="G527" s="2">
        <f t="shared" si="45"/>
        <v>2.9893861734753453E-3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2.6877</v>
      </c>
      <c r="C528" s="2">
        <f t="shared" si="48"/>
        <v>2.6951722708796395</v>
      </c>
      <c r="D528" s="2">
        <f t="shared" si="44"/>
        <v>2.7208790759128787</v>
      </c>
      <c r="E528" s="2">
        <f t="shared" si="43"/>
        <v>-2.5706805033239188E-2</v>
      </c>
      <c r="F528" s="2">
        <f t="shared" si="47"/>
        <v>-2.9134899066132574E-2</v>
      </c>
      <c r="G528" s="2">
        <f t="shared" si="45"/>
        <v>3.4280940328933855E-3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5">
        <f>TITRES_STAT!D532</f>
        <v>2.6414</v>
      </c>
      <c r="C529" s="2">
        <f t="shared" si="48"/>
        <v>2.7054380753596949</v>
      </c>
      <c r="D529" s="2">
        <f t="shared" si="44"/>
        <v>2.7149917369563692</v>
      </c>
      <c r="E529" s="2">
        <f t="shared" si="43"/>
        <v>-9.5536615966742566E-3</v>
      </c>
      <c r="F529" s="2">
        <f t="shared" si="47"/>
        <v>-2.5218651572240913E-2</v>
      </c>
      <c r="G529" s="2">
        <f t="shared" si="45"/>
        <v>1.5664989975566656E-2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5">
        <f>TITRES_STAT!D533</f>
        <v>2.7155</v>
      </c>
      <c r="C530" s="2">
        <f t="shared" si="48"/>
        <v>2.7141245253043573</v>
      </c>
      <c r="D530" s="2">
        <f t="shared" si="44"/>
        <v>2.7150293860707122</v>
      </c>
      <c r="E530" s="2">
        <f t="shared" si="43"/>
        <v>-9.0486076635487578E-4</v>
      </c>
      <c r="F530" s="2">
        <f t="shared" si="47"/>
        <v>-2.0355893411063704E-2</v>
      </c>
      <c r="G530" s="2">
        <f t="shared" si="45"/>
        <v>1.9451032644708828E-2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5">
        <f>TITRES_STAT!D534</f>
        <v>2.7155</v>
      </c>
      <c r="C531" s="2">
        <f t="shared" si="48"/>
        <v>2.7214745983344559</v>
      </c>
      <c r="D531" s="2">
        <f t="shared" si="44"/>
        <v>2.7150642463617709</v>
      </c>
      <c r="E531" s="2">
        <f t="shared" si="43"/>
        <v>6.4103519726850244E-3</v>
      </c>
      <c r="F531" s="2">
        <f t="shared" si="47"/>
        <v>-1.5002644334313959E-2</v>
      </c>
      <c r="G531" s="2">
        <f t="shared" si="45"/>
        <v>2.1412996306998985E-2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5">
        <f>TITRES_STAT!D535</f>
        <v>2.5950000000000002</v>
      </c>
      <c r="C532" s="2">
        <f t="shared" si="48"/>
        <v>2.7276938908983857</v>
      </c>
      <c r="D532" s="2">
        <f t="shared" si="44"/>
        <v>2.706170598483121</v>
      </c>
      <c r="E532" s="2">
        <f t="shared" si="43"/>
        <v>2.1523292415264628E-2</v>
      </c>
      <c r="F532" s="2">
        <f t="shared" si="47"/>
        <v>-7.6974569843982427E-3</v>
      </c>
      <c r="G532" s="2">
        <f t="shared" si="45"/>
        <v>2.9220749399662869E-2</v>
      </c>
      <c r="H532" s="2" t="str">
        <f t="shared" si="46"/>
        <v>Sell</v>
      </c>
    </row>
    <row r="533" spans="1:8" ht="13.5" x14ac:dyDescent="0.25">
      <c r="A533" s="3">
        <f>TITRES_STAT!B536</f>
        <v>43080</v>
      </c>
      <c r="B533" s="5">
        <f>TITRES_STAT!D536</f>
        <v>2.5764999999999998</v>
      </c>
      <c r="C533" s="2">
        <f t="shared" si="48"/>
        <v>2.7286794461447879</v>
      </c>
      <c r="D533" s="2">
        <f t="shared" si="44"/>
        <v>2.6965653689658531</v>
      </c>
      <c r="E533" s="2">
        <f t="shared" si="43"/>
        <v>3.2114077178934775E-2</v>
      </c>
      <c r="F533" s="2">
        <f t="shared" si="47"/>
        <v>2.648498482683611E-4</v>
      </c>
      <c r="G533" s="2">
        <f t="shared" si="45"/>
        <v>3.1849227330666412E-2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5">
        <f>TITRES_STAT!D537</f>
        <v>2.5301999999999998</v>
      </c>
      <c r="C534" s="2">
        <f t="shared" si="48"/>
        <v>2.732359531353282</v>
      </c>
      <c r="D534" s="2">
        <f t="shared" si="44"/>
        <v>2.6842420083017156</v>
      </c>
      <c r="E534" s="2">
        <f t="shared" si="43"/>
        <v>4.8117523051566469E-2</v>
      </c>
      <c r="F534" s="2">
        <f t="shared" si="47"/>
        <v>9.835384488927984E-3</v>
      </c>
      <c r="G534" s="2">
        <f t="shared" si="45"/>
        <v>3.8282138562638485E-2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2.456</v>
      </c>
      <c r="C535" s="2">
        <f t="shared" si="48"/>
        <v>2.7254888342220078</v>
      </c>
      <c r="D535" s="2">
        <f t="shared" si="44"/>
        <v>2.6673351928719589</v>
      </c>
      <c r="E535" s="2">
        <f t="shared" si="43"/>
        <v>5.8153641350048968E-2</v>
      </c>
      <c r="F535" s="2">
        <f t="shared" si="47"/>
        <v>1.9499035861152182E-2</v>
      </c>
      <c r="G535" s="2">
        <f t="shared" si="45"/>
        <v>3.8654605488896786E-2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2.3910999999999998</v>
      </c>
      <c r="C536" s="2">
        <f t="shared" si="48"/>
        <v>2.7196751674186221</v>
      </c>
      <c r="D536" s="2">
        <f t="shared" si="44"/>
        <v>2.6468733267332953</v>
      </c>
      <c r="E536" s="2">
        <f t="shared" si="43"/>
        <v>7.2801840685326802E-2</v>
      </c>
      <c r="F536" s="2">
        <f t="shared" si="47"/>
        <v>3.0159596825987109E-2</v>
      </c>
      <c r="G536" s="2">
        <f t="shared" si="45"/>
        <v>4.2642243859339693E-2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2.3725999999999998</v>
      </c>
      <c r="C537" s="2">
        <f t="shared" si="48"/>
        <v>2.7147559108926802</v>
      </c>
      <c r="D537" s="2">
        <f t="shared" si="44"/>
        <v>2.6265567840123105</v>
      </c>
      <c r="E537" s="2">
        <f t="shared" si="43"/>
        <v>8.8199126880369683E-2</v>
      </c>
      <c r="F537" s="2">
        <f t="shared" si="47"/>
        <v>4.1767502836863625E-2</v>
      </c>
      <c r="G537" s="2">
        <f t="shared" si="45"/>
        <v>4.6431624043506058E-2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2.4746000000000001</v>
      </c>
      <c r="C538" s="2">
        <f t="shared" si="48"/>
        <v>2.7105934630630371</v>
      </c>
      <c r="D538" s="2">
        <f t="shared" si="44"/>
        <v>2.6153007259373244</v>
      </c>
      <c r="E538" s="2">
        <f t="shared" si="43"/>
        <v>9.5292737125712623E-2</v>
      </c>
      <c r="F538" s="2">
        <f t="shared" si="47"/>
        <v>5.2472549694633427E-2</v>
      </c>
      <c r="G538" s="2">
        <f t="shared" si="45"/>
        <v>4.2820187431079196E-2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2.6135999999999999</v>
      </c>
      <c r="C539" s="2">
        <f t="shared" si="48"/>
        <v>2.6999483148994927</v>
      </c>
      <c r="D539" s="2">
        <f t="shared" si="44"/>
        <v>2.6151747462382633</v>
      </c>
      <c r="E539" s="2">
        <f t="shared" si="43"/>
        <v>8.4773568661229426E-2</v>
      </c>
      <c r="F539" s="2">
        <f t="shared" si="47"/>
        <v>5.8932753487952627E-2</v>
      </c>
      <c r="G539" s="2">
        <f t="shared" si="45"/>
        <v>2.5840815173276799E-2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2.4653</v>
      </c>
      <c r="C540" s="2">
        <f t="shared" si="48"/>
        <v>2.7023408818380323</v>
      </c>
      <c r="D540" s="2">
        <f t="shared" si="44"/>
        <v>2.6040729131835771</v>
      </c>
      <c r="E540" s="2">
        <f t="shared" ref="E540:E603" si="49">C540-D540</f>
        <v>9.8267968654455196E-2</v>
      </c>
      <c r="F540" s="2">
        <f t="shared" si="47"/>
        <v>6.6799796521253146E-2</v>
      </c>
      <c r="G540" s="2">
        <f t="shared" si="45"/>
        <v>3.1468172133202049E-2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2.4097</v>
      </c>
      <c r="C541" s="2">
        <f t="shared" si="48"/>
        <v>2.7043653615552579</v>
      </c>
      <c r="D541" s="2">
        <f t="shared" ref="D541:D604" si="50">$D$4*B541+(1-$D$4)*D540</f>
        <v>2.5896749196144233</v>
      </c>
      <c r="E541" s="2">
        <f t="shared" si="49"/>
        <v>0.11469044194083455</v>
      </c>
      <c r="F541" s="2">
        <f t="shared" si="47"/>
        <v>7.6377925605169428E-2</v>
      </c>
      <c r="G541" s="2">
        <f t="shared" si="45"/>
        <v>3.8312516335665125E-2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2.4468000000000001</v>
      </c>
      <c r="C542" s="2">
        <f t="shared" si="48"/>
        <v>2.6875399213159872</v>
      </c>
      <c r="D542" s="2">
        <f t="shared" si="50"/>
        <v>2.579091592235577</v>
      </c>
      <c r="E542" s="2">
        <f t="shared" si="49"/>
        <v>0.10844832908041013</v>
      </c>
      <c r="F542" s="2">
        <f t="shared" si="47"/>
        <v>8.2792006300217574E-2</v>
      </c>
      <c r="G542" s="2">
        <f t="shared" si="45"/>
        <v>2.5656322780192559E-2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2.4375</v>
      </c>
      <c r="C543" s="2">
        <f t="shared" si="48"/>
        <v>2.6704568564981432</v>
      </c>
      <c r="D543" s="2">
        <f t="shared" si="50"/>
        <v>2.5686033261440526</v>
      </c>
      <c r="E543" s="2">
        <f t="shared" si="49"/>
        <v>0.10185353035409062</v>
      </c>
      <c r="F543" s="2">
        <f t="shared" si="47"/>
        <v>8.6604311110992177E-2</v>
      </c>
      <c r="G543" s="2">
        <f t="shared" si="45"/>
        <v>1.5249219243098439E-2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2.3725999999999998</v>
      </c>
      <c r="C544" s="2">
        <f t="shared" si="48"/>
        <v>2.6488788785753519</v>
      </c>
      <c r="D544" s="2">
        <f t="shared" si="50"/>
        <v>2.5540845612444931</v>
      </c>
      <c r="E544" s="2">
        <f t="shared" si="49"/>
        <v>9.4794317330858746E-2</v>
      </c>
      <c r="F544" s="2">
        <f t="shared" si="47"/>
        <v>8.8242312354965491E-2</v>
      </c>
      <c r="G544" s="2">
        <f t="shared" si="45"/>
        <v>6.5520049758932553E-3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2.3170000000000002</v>
      </c>
      <c r="C545" s="2">
        <f t="shared" si="48"/>
        <v>2.6192052049483747</v>
      </c>
      <c r="D545" s="2">
        <f t="shared" si="50"/>
        <v>2.5365227418930489</v>
      </c>
      <c r="E545" s="2">
        <f t="shared" si="49"/>
        <v>8.2682463055325783E-2</v>
      </c>
      <c r="F545" s="2">
        <f t="shared" si="47"/>
        <v>8.7130342495037552E-2</v>
      </c>
      <c r="G545" s="2">
        <f t="shared" si="45"/>
        <v>-4.4478794397117688E-3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2.3170000000000002</v>
      </c>
      <c r="C546" s="2">
        <f t="shared" si="48"/>
        <v>2.5841120964947786</v>
      </c>
      <c r="D546" s="2">
        <f t="shared" si="50"/>
        <v>2.5202617980491193</v>
      </c>
      <c r="E546" s="2">
        <f t="shared" si="49"/>
        <v>6.3850298445659259E-2</v>
      </c>
      <c r="F546" s="2">
        <f t="shared" si="47"/>
        <v>8.2474333685161896E-2</v>
      </c>
      <c r="G546" s="2">
        <f t="shared" si="45"/>
        <v>-1.8624035239502637E-2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2.2799</v>
      </c>
      <c r="C547" s="2">
        <f t="shared" si="48"/>
        <v>2.5515717739571202</v>
      </c>
      <c r="D547" s="2">
        <f t="shared" si="50"/>
        <v>2.5024572204158515</v>
      </c>
      <c r="E547" s="2">
        <f t="shared" si="49"/>
        <v>4.9114553541268702E-2</v>
      </c>
      <c r="F547" s="2">
        <f t="shared" si="47"/>
        <v>7.5802377656383257E-2</v>
      </c>
      <c r="G547" s="2">
        <f t="shared" si="45"/>
        <v>-2.6687824115114556E-2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2.2707000000000002</v>
      </c>
      <c r="C548" s="2">
        <f t="shared" si="48"/>
        <v>2.5397299625791017</v>
      </c>
      <c r="D548" s="2">
        <f t="shared" si="50"/>
        <v>2.4852900189035663</v>
      </c>
      <c r="E548" s="2">
        <f t="shared" si="49"/>
        <v>5.4439943675535396E-2</v>
      </c>
      <c r="F548" s="2">
        <f t="shared" si="47"/>
        <v>7.1529890860213691E-2</v>
      </c>
      <c r="G548" s="2">
        <f t="shared" ref="G548:G611" si="51">E548-F548</f>
        <v>-1.7089947184678295E-2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2.2799</v>
      </c>
      <c r="C549" s="2">
        <f t="shared" si="48"/>
        <v>2.5510945837207784</v>
      </c>
      <c r="D549" s="2">
        <f t="shared" si="50"/>
        <v>2.4700759434292281</v>
      </c>
      <c r="E549" s="2">
        <f t="shared" si="49"/>
        <v>8.1018640291550259E-2</v>
      </c>
      <c r="F549" s="2">
        <f t="shared" ref="F549:F612" si="53">(E549*(2/(10)))+((1-(2/10))*F548)</f>
        <v>7.3427640746481004E-2</v>
      </c>
      <c r="G549" s="2">
        <f t="shared" si="51"/>
        <v>7.5909995450692547E-3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2.4097</v>
      </c>
      <c r="C550" s="2">
        <f t="shared" si="48"/>
        <v>2.5378954169945049</v>
      </c>
      <c r="D550" s="2">
        <f t="shared" si="50"/>
        <v>2.4656036513233595</v>
      </c>
      <c r="E550" s="2">
        <f t="shared" si="49"/>
        <v>7.229176567114548E-2</v>
      </c>
      <c r="F550" s="2">
        <f t="shared" si="53"/>
        <v>7.3200465731413908E-2</v>
      </c>
      <c r="G550" s="2">
        <f t="shared" si="51"/>
        <v>-9.0870006026842753E-4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2.4931000000000001</v>
      </c>
      <c r="C551" s="2">
        <f t="shared" si="48"/>
        <v>2.5181730451491964</v>
      </c>
      <c r="D551" s="2">
        <f t="shared" si="50"/>
        <v>2.4676404178919995</v>
      </c>
      <c r="E551" s="2">
        <f t="shared" si="49"/>
        <v>5.0532627257196872E-2</v>
      </c>
      <c r="F551" s="2">
        <f t="shared" si="53"/>
        <v>6.8666898036570501E-2</v>
      </c>
      <c r="G551" s="2">
        <f t="shared" si="51"/>
        <v>-1.8134270779373629E-2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2.456</v>
      </c>
      <c r="C552" s="2">
        <f t="shared" si="48"/>
        <v>2.5071925766647047</v>
      </c>
      <c r="D552" s="2">
        <f t="shared" si="50"/>
        <v>2.4667781647148144</v>
      </c>
      <c r="E552" s="2">
        <f t="shared" si="49"/>
        <v>4.0414411949890372E-2</v>
      </c>
      <c r="F552" s="2">
        <f t="shared" si="53"/>
        <v>6.3016400819234472E-2</v>
      </c>
      <c r="G552" s="2">
        <f t="shared" si="51"/>
        <v>-2.26019888693441E-2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2.3910999999999998</v>
      </c>
      <c r="C553" s="2">
        <f t="shared" si="48"/>
        <v>2.4964706417932119</v>
      </c>
      <c r="D553" s="2">
        <f t="shared" si="50"/>
        <v>2.4611723747359391</v>
      </c>
      <c r="E553" s="2">
        <f t="shared" si="49"/>
        <v>3.5298267057272792E-2</v>
      </c>
      <c r="F553" s="2">
        <f t="shared" si="53"/>
        <v>5.747277406684214E-2</v>
      </c>
      <c r="G553" s="2">
        <f t="shared" si="51"/>
        <v>-2.2174507009569348E-2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2.2614000000000001</v>
      </c>
      <c r="C554" s="2">
        <f t="shared" si="48"/>
        <v>2.4774136199788717</v>
      </c>
      <c r="D554" s="2">
        <f t="shared" si="50"/>
        <v>2.4463744210517957</v>
      </c>
      <c r="E554" s="2">
        <f t="shared" si="49"/>
        <v>3.1039198927075962E-2</v>
      </c>
      <c r="F554" s="2">
        <f t="shared" si="53"/>
        <v>5.2186059038888906E-2</v>
      </c>
      <c r="G554" s="2">
        <f t="shared" si="51"/>
        <v>-2.1146860111812944E-2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5">
        <f>TITRES_STAT!D558</f>
        <v>2.1964999999999999</v>
      </c>
      <c r="C555" s="2">
        <f t="shared" si="48"/>
        <v>2.4527346015205835</v>
      </c>
      <c r="D555" s="2">
        <f t="shared" si="50"/>
        <v>2.4278652046775888</v>
      </c>
      <c r="E555" s="2">
        <f t="shared" si="49"/>
        <v>2.4869396842994718E-2</v>
      </c>
      <c r="F555" s="2">
        <f t="shared" si="53"/>
        <v>4.6722726599710072E-2</v>
      </c>
      <c r="G555" s="2">
        <f t="shared" si="51"/>
        <v>-2.1853329756715355E-2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2.1316000000000002</v>
      </c>
      <c r="C556" s="2">
        <f t="shared" si="48"/>
        <v>2.4318523551328015</v>
      </c>
      <c r="D556" s="2">
        <f t="shared" si="50"/>
        <v>2.4059196339607305</v>
      </c>
      <c r="E556" s="2">
        <f t="shared" si="49"/>
        <v>2.5932721172071016E-2</v>
      </c>
      <c r="F556" s="2">
        <f t="shared" si="53"/>
        <v>4.2564725514182264E-2</v>
      </c>
      <c r="G556" s="2">
        <f t="shared" si="51"/>
        <v>-1.6632004342111248E-2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2.0760000000000001</v>
      </c>
      <c r="C557" s="2">
        <f t="shared" si="48"/>
        <v>2.4084750697277553</v>
      </c>
      <c r="D557" s="2">
        <f t="shared" si="50"/>
        <v>2.3814811425562317</v>
      </c>
      <c r="E557" s="2">
        <f t="shared" si="49"/>
        <v>2.6993927171523602E-2</v>
      </c>
      <c r="F557" s="2">
        <f t="shared" si="53"/>
        <v>3.9450565845650536E-2</v>
      </c>
      <c r="G557" s="2">
        <f t="shared" si="51"/>
        <v>-1.2456638674126934E-2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2.1131000000000002</v>
      </c>
      <c r="C558" s="2">
        <f t="shared" si="48"/>
        <v>2.3872789051542544</v>
      </c>
      <c r="D558" s="2">
        <f t="shared" si="50"/>
        <v>2.3616010579224369</v>
      </c>
      <c r="E558" s="2">
        <f t="shared" si="49"/>
        <v>2.5677847231817541E-2</v>
      </c>
      <c r="F558" s="2">
        <f t="shared" si="53"/>
        <v>3.6696022122883941E-2</v>
      </c>
      <c r="G558" s="2">
        <f t="shared" si="51"/>
        <v>-1.10181748910664E-2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2.2058</v>
      </c>
      <c r="C559" s="2">
        <f t="shared" si="48"/>
        <v>2.3707590735920614</v>
      </c>
      <c r="D559" s="2">
        <f t="shared" si="50"/>
        <v>2.3500602388170715</v>
      </c>
      <c r="E559" s="2">
        <f t="shared" si="49"/>
        <v>2.0698834774989905E-2</v>
      </c>
      <c r="F559" s="2">
        <f t="shared" si="53"/>
        <v>3.3496584653305135E-2</v>
      </c>
      <c r="G559" s="2">
        <f t="shared" si="51"/>
        <v>-1.279774987831523E-2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2.2707000000000002</v>
      </c>
      <c r="C560" s="2">
        <f t="shared" si="48"/>
        <v>2.3767499853471286</v>
      </c>
      <c r="D560" s="2">
        <f t="shared" si="50"/>
        <v>2.3441817026083998</v>
      </c>
      <c r="E560" s="2">
        <f t="shared" si="49"/>
        <v>3.2568282738728804E-2</v>
      </c>
      <c r="F560" s="2">
        <f t="shared" si="53"/>
        <v>3.3310924270389869E-2</v>
      </c>
      <c r="G560" s="2">
        <f t="shared" si="51"/>
        <v>-7.4264153166106461E-4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2.2058</v>
      </c>
      <c r="C561" s="2">
        <f t="shared" si="48"/>
        <v>2.3946499876014165</v>
      </c>
      <c r="D561" s="2">
        <f t="shared" si="50"/>
        <v>2.3339312061188888</v>
      </c>
      <c r="E561" s="2">
        <f t="shared" si="49"/>
        <v>6.0718781482527628E-2</v>
      </c>
      <c r="F561" s="2">
        <f t="shared" si="53"/>
        <v>3.8792495712817426E-2</v>
      </c>
      <c r="G561" s="2">
        <f t="shared" si="51"/>
        <v>2.1926285769710202E-2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2.2242999999999999</v>
      </c>
      <c r="C562" s="2">
        <f t="shared" si="48"/>
        <v>2.4040884510473526</v>
      </c>
      <c r="D562" s="2">
        <f t="shared" si="50"/>
        <v>2.3258103760360078</v>
      </c>
      <c r="E562" s="2">
        <f t="shared" si="49"/>
        <v>7.8278075011344761E-2</v>
      </c>
      <c r="F562" s="2">
        <f t="shared" si="53"/>
        <v>4.6689611572522896E-2</v>
      </c>
      <c r="G562" s="2">
        <f t="shared" si="51"/>
        <v>3.1588463438821865E-2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2.1594000000000002</v>
      </c>
      <c r="C563" s="2">
        <f t="shared" si="48"/>
        <v>2.4020902278092984</v>
      </c>
      <c r="D563" s="2">
        <f t="shared" si="50"/>
        <v>2.3134836815148221</v>
      </c>
      <c r="E563" s="2">
        <f t="shared" si="49"/>
        <v>8.8606546294476285E-2</v>
      </c>
      <c r="F563" s="2">
        <f t="shared" si="53"/>
        <v>5.5072998516913572E-2</v>
      </c>
      <c r="G563" s="2">
        <f t="shared" si="51"/>
        <v>3.3533547777562712E-2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2.1038000000000001</v>
      </c>
      <c r="C564" s="2">
        <f t="shared" si="48"/>
        <v>2.3804455773770985</v>
      </c>
      <c r="D564" s="2">
        <f t="shared" si="50"/>
        <v>2.2979515569581688</v>
      </c>
      <c r="E564" s="2">
        <f t="shared" si="49"/>
        <v>8.2494020418929725E-2</v>
      </c>
      <c r="F564" s="2">
        <f t="shared" si="53"/>
        <v>6.0557202897316809E-2</v>
      </c>
      <c r="G564" s="2">
        <f t="shared" si="51"/>
        <v>2.1936817521612917E-2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2.0297000000000001</v>
      </c>
      <c r="C565" s="2">
        <f t="shared" si="48"/>
        <v>2.3521462577806216</v>
      </c>
      <c r="D565" s="2">
        <f t="shared" si="50"/>
        <v>2.2780810712575637</v>
      </c>
      <c r="E565" s="2">
        <f t="shared" si="49"/>
        <v>7.4065186523057935E-2</v>
      </c>
      <c r="F565" s="2">
        <f t="shared" si="53"/>
        <v>6.3258799622465028E-2</v>
      </c>
      <c r="G565" s="2">
        <f t="shared" si="51"/>
        <v>1.0806386900592907E-2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1.9925999999999999</v>
      </c>
      <c r="C566" s="2">
        <f t="shared" si="48"/>
        <v>2.3182160642759104</v>
      </c>
      <c r="D566" s="2">
        <f t="shared" si="50"/>
        <v>2.2569343252384853</v>
      </c>
      <c r="E566" s="2">
        <f t="shared" si="49"/>
        <v>6.1281739037425176E-2</v>
      </c>
      <c r="F566" s="2">
        <f t="shared" si="53"/>
        <v>6.2863387505457058E-2</v>
      </c>
      <c r="G566" s="2">
        <f t="shared" si="51"/>
        <v>-1.5816484680318821E-3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1.8998999999999999</v>
      </c>
      <c r="C567" s="2">
        <f t="shared" si="48"/>
        <v>2.280952054387309</v>
      </c>
      <c r="D567" s="2">
        <f t="shared" si="50"/>
        <v>2.2304873381837829</v>
      </c>
      <c r="E567" s="2">
        <f t="shared" si="49"/>
        <v>5.0464716203526105E-2</v>
      </c>
      <c r="F567" s="2">
        <f t="shared" si="53"/>
        <v>6.0383653245070869E-2</v>
      </c>
      <c r="G567" s="2">
        <f t="shared" si="51"/>
        <v>-9.9189370415447634E-3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1.9462999999999999</v>
      </c>
      <c r="C568" s="2">
        <f t="shared" si="48"/>
        <v>2.2551286614046462</v>
      </c>
      <c r="D568" s="2">
        <f t="shared" si="50"/>
        <v>2.2094364242442435</v>
      </c>
      <c r="E568" s="2">
        <f t="shared" si="49"/>
        <v>4.5692237160402716E-2</v>
      </c>
      <c r="F568" s="2">
        <f t="shared" si="53"/>
        <v>5.7445370028137245E-2</v>
      </c>
      <c r="G568" s="2">
        <f t="shared" si="51"/>
        <v>-1.175313286773453E-2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2.0390000000000001</v>
      </c>
      <c r="C569" s="2">
        <f t="shared" si="48"/>
        <v>2.2475396365731624</v>
      </c>
      <c r="D569" s="2">
        <f t="shared" si="50"/>
        <v>2.196811503929855</v>
      </c>
      <c r="E569" s="2">
        <f t="shared" si="49"/>
        <v>5.0728132643307333E-2</v>
      </c>
      <c r="F569" s="2">
        <f t="shared" si="53"/>
        <v>5.6101922551171267E-2</v>
      </c>
      <c r="G569" s="2">
        <f t="shared" si="51"/>
        <v>-5.3737899078639337E-3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2.0390000000000001</v>
      </c>
      <c r="C570" s="2">
        <f t="shared" si="48"/>
        <v>2.2511027694080603</v>
      </c>
      <c r="D570" s="2">
        <f t="shared" si="50"/>
        <v>2.1851217628980142</v>
      </c>
      <c r="E570" s="2">
        <f t="shared" si="49"/>
        <v>6.5981006510046125E-2</v>
      </c>
      <c r="F570" s="2">
        <f t="shared" si="53"/>
        <v>5.8077739342946244E-2</v>
      </c>
      <c r="G570" s="2">
        <f t="shared" si="51"/>
        <v>7.9032671670998811E-3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2.0390000000000001</v>
      </c>
      <c r="C571" s="2">
        <f t="shared" si="48"/>
        <v>2.2441331125760513</v>
      </c>
      <c r="D571" s="2">
        <f t="shared" si="50"/>
        <v>2.1742979286092723</v>
      </c>
      <c r="E571" s="2">
        <f t="shared" si="49"/>
        <v>6.9835183966779013E-2</v>
      </c>
      <c r="F571" s="2">
        <f t="shared" si="53"/>
        <v>6.0429228267712798E-2</v>
      </c>
      <c r="G571" s="2">
        <f t="shared" si="51"/>
        <v>9.4059556990662152E-3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2.0760000000000001</v>
      </c>
      <c r="C572" s="2">
        <f t="shared" si="48"/>
        <v>2.2410818644874277</v>
      </c>
      <c r="D572" s="2">
        <f t="shared" si="50"/>
        <v>2.1670166005641409</v>
      </c>
      <c r="E572" s="2">
        <f t="shared" si="49"/>
        <v>7.4065263923286828E-2</v>
      </c>
      <c r="F572" s="2">
        <f t="shared" si="53"/>
        <v>6.3156435398827607E-2</v>
      </c>
      <c r="G572" s="2">
        <f t="shared" si="51"/>
        <v>1.0908828524459221E-2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2.0760000000000001</v>
      </c>
      <c r="C573" s="2">
        <f t="shared" si="48"/>
        <v>2.2285154237970541</v>
      </c>
      <c r="D573" s="2">
        <f t="shared" si="50"/>
        <v>2.160274630151982</v>
      </c>
      <c r="E573" s="2">
        <f t="shared" si="49"/>
        <v>6.8240793645072184E-2</v>
      </c>
      <c r="F573" s="2">
        <f t="shared" si="53"/>
        <v>6.4173307048076528E-2</v>
      </c>
      <c r="G573" s="2">
        <f t="shared" si="51"/>
        <v>4.0674865969956564E-3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2.1223999999999998</v>
      </c>
      <c r="C574" s="2">
        <f t="shared" si="48"/>
        <v>2.2093284355205842</v>
      </c>
      <c r="D574" s="2">
        <f t="shared" si="50"/>
        <v>2.157469101992576</v>
      </c>
      <c r="E574" s="2">
        <f t="shared" si="49"/>
        <v>5.18593335280082E-2</v>
      </c>
      <c r="F574" s="2">
        <f t="shared" si="53"/>
        <v>6.1710512344062864E-2</v>
      </c>
      <c r="G574" s="2">
        <f t="shared" si="51"/>
        <v>-9.8511788160546634E-3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2.1223999999999998</v>
      </c>
      <c r="C575" s="2">
        <f t="shared" si="48"/>
        <v>2.1816932915943403</v>
      </c>
      <c r="D575" s="2">
        <f t="shared" si="50"/>
        <v>2.1548713907338666</v>
      </c>
      <c r="E575" s="2">
        <f t="shared" si="49"/>
        <v>2.6821900860473757E-2</v>
      </c>
      <c r="F575" s="2">
        <f t="shared" si="53"/>
        <v>5.4732790047345041E-2</v>
      </c>
      <c r="G575" s="2">
        <f t="shared" si="51"/>
        <v>-2.7910889186871284E-2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2.2058</v>
      </c>
      <c r="C576" s="2">
        <f t="shared" si="48"/>
        <v>2.1526020159644421</v>
      </c>
      <c r="D576" s="2">
        <f t="shared" si="50"/>
        <v>2.1586438803091359</v>
      </c>
      <c r="E576" s="2">
        <f t="shared" si="49"/>
        <v>-6.0418643446937814E-3</v>
      </c>
      <c r="F576" s="2">
        <f t="shared" si="53"/>
        <v>4.2577859168937283E-2</v>
      </c>
      <c r="G576" s="2">
        <f t="shared" si="51"/>
        <v>-4.8619723513631065E-2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5">
        <f>TITRES_STAT!D580</f>
        <v>2.2242999999999999</v>
      </c>
      <c r="C577" s="2">
        <f t="shared" si="48"/>
        <v>2.1137247827391432</v>
      </c>
      <c r="D577" s="2">
        <f t="shared" si="50"/>
        <v>2.1635072965825333</v>
      </c>
      <c r="E577" s="2">
        <f t="shared" si="49"/>
        <v>-4.9782513843390053E-2</v>
      </c>
      <c r="F577" s="2">
        <f t="shared" si="53"/>
        <v>2.4105784566471819E-2</v>
      </c>
      <c r="G577" s="2">
        <f t="shared" si="51"/>
        <v>-7.3888298409861872E-2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2.2242999999999999</v>
      </c>
      <c r="C578" s="2">
        <f t="shared" si="48"/>
        <v>2.0879671238561981</v>
      </c>
      <c r="D578" s="2">
        <f t="shared" si="50"/>
        <v>2.1680104597986416</v>
      </c>
      <c r="E578" s="2">
        <f t="shared" si="49"/>
        <v>-8.0043335942443505E-2</v>
      </c>
      <c r="F578" s="2">
        <f t="shared" si="53"/>
        <v>3.2759604646887541E-3</v>
      </c>
      <c r="G578" s="2">
        <f t="shared" si="51"/>
        <v>-8.3319296407132259E-2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2.2151000000000001</v>
      </c>
      <c r="C579" s="2">
        <f t="shared" si="48"/>
        <v>2.0804337201860137</v>
      </c>
      <c r="D579" s="2">
        <f t="shared" si="50"/>
        <v>2.1714985738876309</v>
      </c>
      <c r="E579" s="2">
        <f t="shared" si="49"/>
        <v>-9.106485370161721E-2</v>
      </c>
      <c r="F579" s="2">
        <f t="shared" si="53"/>
        <v>-1.5592202368572439E-2</v>
      </c>
      <c r="G579" s="2">
        <f t="shared" si="51"/>
        <v>-7.5472651333044774E-2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2.2151000000000001</v>
      </c>
      <c r="C580" s="2">
        <f t="shared" si="48"/>
        <v>2.0740593016958577</v>
      </c>
      <c r="D580" s="2">
        <f t="shared" si="50"/>
        <v>2.1747283091552134</v>
      </c>
      <c r="E580" s="2">
        <f t="shared" si="49"/>
        <v>-0.1006690074593557</v>
      </c>
      <c r="F580" s="2">
        <f t="shared" si="53"/>
        <v>-3.2607563386729092E-2</v>
      </c>
      <c r="G580" s="2">
        <f t="shared" si="51"/>
        <v>-6.8061444072626598E-2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2.2614000000000001</v>
      </c>
      <c r="C581" s="2">
        <f t="shared" si="48"/>
        <v>2.0686655629734183</v>
      </c>
      <c r="D581" s="2">
        <f t="shared" si="50"/>
        <v>2.1811484344029757</v>
      </c>
      <c r="E581" s="2">
        <f t="shared" si="49"/>
        <v>-0.11248287142955737</v>
      </c>
      <c r="F581" s="2">
        <f t="shared" si="53"/>
        <v>-4.8582624995294754E-2</v>
      </c>
      <c r="G581" s="2">
        <f t="shared" si="51"/>
        <v>-6.390024643426262E-2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2.2242999999999999</v>
      </c>
      <c r="C582" s="2">
        <f t="shared" si="48"/>
        <v>2.069793937900585</v>
      </c>
      <c r="D582" s="2">
        <f t="shared" si="50"/>
        <v>2.184344846669422</v>
      </c>
      <c r="E582" s="2">
        <f t="shared" si="49"/>
        <v>-0.114550908768837</v>
      </c>
      <c r="F582" s="2">
        <f t="shared" si="53"/>
        <v>-6.1776281750003201E-2</v>
      </c>
      <c r="G582" s="2">
        <f t="shared" si="51"/>
        <v>-5.27746270188338E-2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2.2242999999999999</v>
      </c>
      <c r="C583" s="2">
        <f t="shared" si="48"/>
        <v>2.0707487166851104</v>
      </c>
      <c r="D583" s="2">
        <f t="shared" si="50"/>
        <v>2.1873044876568719</v>
      </c>
      <c r="E583" s="2">
        <f t="shared" si="49"/>
        <v>-0.11655577097176151</v>
      </c>
      <c r="F583" s="2">
        <f t="shared" si="53"/>
        <v>-7.2732179594354865E-2</v>
      </c>
      <c r="G583" s="2">
        <f t="shared" si="51"/>
        <v>-4.3823591377406643E-2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2.2242999999999999</v>
      </c>
      <c r="C584" s="2">
        <f t="shared" si="48"/>
        <v>2.0786950679643241</v>
      </c>
      <c r="D584" s="2">
        <f t="shared" si="50"/>
        <v>2.190044895978585</v>
      </c>
      <c r="E584" s="2">
        <f t="shared" si="49"/>
        <v>-0.11134982801426085</v>
      </c>
      <c r="F584" s="2">
        <f t="shared" si="53"/>
        <v>-8.0455709278336063E-2</v>
      </c>
      <c r="G584" s="2">
        <f t="shared" si="51"/>
        <v>-3.0894118735924792E-2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2.1594000000000002</v>
      </c>
      <c r="C585" s="2">
        <f t="shared" si="48"/>
        <v>2.0854189036621205</v>
      </c>
      <c r="D585" s="2">
        <f t="shared" si="50"/>
        <v>2.1877749036838749</v>
      </c>
      <c r="E585" s="2">
        <f t="shared" si="49"/>
        <v>-0.10235600002175449</v>
      </c>
      <c r="F585" s="2">
        <f t="shared" si="53"/>
        <v>-8.4835767427019759E-2</v>
      </c>
      <c r="G585" s="2">
        <f t="shared" si="51"/>
        <v>-1.752023259473473E-2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2.1038000000000001</v>
      </c>
      <c r="C586" s="2">
        <f t="shared" si="48"/>
        <v>2.1039390723294864</v>
      </c>
      <c r="D586" s="2">
        <f t="shared" si="50"/>
        <v>2.1815545404480323</v>
      </c>
      <c r="E586" s="2">
        <f t="shared" si="49"/>
        <v>-7.7615468118545916E-2</v>
      </c>
      <c r="F586" s="2">
        <f t="shared" si="53"/>
        <v>-8.3391707565324991E-2</v>
      </c>
      <c r="G586" s="2">
        <f t="shared" si="51"/>
        <v>5.7762394467790745E-3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2.1408999999999998</v>
      </c>
      <c r="C587" s="2">
        <f t="shared" si="48"/>
        <v>2.1224561381249498</v>
      </c>
      <c r="D587" s="2">
        <f t="shared" si="50"/>
        <v>2.1785430930074376</v>
      </c>
      <c r="E587" s="2">
        <f t="shared" si="49"/>
        <v>-5.6086954882487827E-2</v>
      </c>
      <c r="F587" s="2">
        <f t="shared" si="53"/>
        <v>-7.7930757028757569E-2</v>
      </c>
      <c r="G587" s="2">
        <f t="shared" si="51"/>
        <v>2.1843802146269742E-2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5">
        <f>TITRES_STAT!D591</f>
        <v>2.0482</v>
      </c>
      <c r="C588" s="2">
        <f t="shared" si="48"/>
        <v>2.1381244245672653</v>
      </c>
      <c r="D588" s="2">
        <f t="shared" si="50"/>
        <v>2.168888049080961</v>
      </c>
      <c r="E588" s="2">
        <f t="shared" si="49"/>
        <v>-3.0763624513695742E-2</v>
      </c>
      <c r="F588" s="2">
        <f t="shared" si="53"/>
        <v>-6.8497330525745206E-2</v>
      </c>
      <c r="G588" s="2">
        <f t="shared" si="51"/>
        <v>3.7733706012049464E-2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2.0390000000000001</v>
      </c>
      <c r="C589" s="2">
        <f t="shared" si="48"/>
        <v>2.1499668207876859</v>
      </c>
      <c r="D589" s="2">
        <f t="shared" si="50"/>
        <v>2.1592667121120011</v>
      </c>
      <c r="E589" s="2">
        <f t="shared" si="49"/>
        <v>-9.2998913243151904E-3</v>
      </c>
      <c r="F589" s="2">
        <f t="shared" si="53"/>
        <v>-5.665784268545921E-2</v>
      </c>
      <c r="G589" s="2">
        <f t="shared" si="51"/>
        <v>4.735795136114402E-2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2.1131000000000002</v>
      </c>
      <c r="C590" s="2">
        <f t="shared" si="48"/>
        <v>2.1599873098972724</v>
      </c>
      <c r="D590" s="2">
        <f t="shared" si="50"/>
        <v>2.1558469556592601</v>
      </c>
      <c r="E590" s="2">
        <f t="shared" si="49"/>
        <v>4.1403542380122893E-3</v>
      </c>
      <c r="F590" s="2">
        <f t="shared" si="53"/>
        <v>-4.4498203300764913E-2</v>
      </c>
      <c r="G590" s="2">
        <f t="shared" si="51"/>
        <v>4.8638557538777202E-2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2.0575000000000001</v>
      </c>
      <c r="C591" s="2">
        <f t="shared" ref="C591:C654" si="54">$C$4*B581+C590*(1-$C$4)</f>
        <v>2.1755892622207691</v>
      </c>
      <c r="D591" s="2">
        <f t="shared" si="50"/>
        <v>2.1485619959807964</v>
      </c>
      <c r="E591" s="2">
        <f t="shared" si="49"/>
        <v>2.7027266239972647E-2</v>
      </c>
      <c r="F591" s="2">
        <f t="shared" si="53"/>
        <v>-3.0193109392617403E-2</v>
      </c>
      <c r="G591" s="2">
        <f t="shared" si="51"/>
        <v>5.7220375632590054E-2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2.0945999999999998</v>
      </c>
      <c r="C592" s="2">
        <f t="shared" si="54"/>
        <v>2.1830832218791123</v>
      </c>
      <c r="D592" s="2">
        <f t="shared" si="50"/>
        <v>2.1445648110933302</v>
      </c>
      <c r="E592" s="2">
        <f t="shared" si="49"/>
        <v>3.8518410785782109E-2</v>
      </c>
      <c r="F592" s="2">
        <f t="shared" si="53"/>
        <v>-1.6450805356937499E-2</v>
      </c>
      <c r="G592" s="2">
        <f t="shared" si="51"/>
        <v>5.4969216142719608E-2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2.0945999999999998</v>
      </c>
      <c r="C593" s="2">
        <f t="shared" si="54"/>
        <v>2.1894242646669411</v>
      </c>
      <c r="D593" s="2">
        <f t="shared" si="50"/>
        <v>2.1408637139753059</v>
      </c>
      <c r="E593" s="2">
        <f t="shared" si="49"/>
        <v>4.8560550691635118E-2</v>
      </c>
      <c r="F593" s="2">
        <f t="shared" si="53"/>
        <v>-3.4485341472229748E-3</v>
      </c>
      <c r="G593" s="2">
        <f t="shared" si="51"/>
        <v>5.2009084838858091E-2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2.1038000000000001</v>
      </c>
      <c r="C594" s="2">
        <f t="shared" si="54"/>
        <v>2.1947897624104886</v>
      </c>
      <c r="D594" s="2">
        <f t="shared" si="50"/>
        <v>2.138118253680839</v>
      </c>
      <c r="E594" s="2">
        <f t="shared" si="49"/>
        <v>5.6671508729649656E-2</v>
      </c>
      <c r="F594" s="2">
        <f t="shared" si="53"/>
        <v>8.575474428151552E-3</v>
      </c>
      <c r="G594" s="2">
        <f t="shared" si="51"/>
        <v>4.80960343014981E-2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2.1038000000000001</v>
      </c>
      <c r="C595" s="2">
        <f t="shared" si="54"/>
        <v>2.1893451835781059</v>
      </c>
      <c r="D595" s="2">
        <f t="shared" si="50"/>
        <v>2.1355761608155919</v>
      </c>
      <c r="E595" s="2">
        <f t="shared" si="49"/>
        <v>5.3769022762514052E-2</v>
      </c>
      <c r="F595" s="2">
        <f t="shared" si="53"/>
        <v>1.7614184095024053E-2</v>
      </c>
      <c r="G595" s="2">
        <f t="shared" si="51"/>
        <v>3.6154838667490002E-2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2.0668000000000002</v>
      </c>
      <c r="C596" s="2">
        <f t="shared" si="54"/>
        <v>2.1761843861045511</v>
      </c>
      <c r="D596" s="2">
        <f t="shared" si="50"/>
        <v>2.1304816303848075</v>
      </c>
      <c r="E596" s="2">
        <f t="shared" si="49"/>
        <v>4.5702755719743582E-2</v>
      </c>
      <c r="F596" s="2">
        <f t="shared" si="53"/>
        <v>2.3231898419967957E-2</v>
      </c>
      <c r="G596" s="2">
        <f t="shared" si="51"/>
        <v>2.2470857299775625E-2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5">
        <f>TITRES_STAT!D600</f>
        <v>2.0204</v>
      </c>
      <c r="C597" s="2">
        <f t="shared" si="54"/>
        <v>2.1707560190115434</v>
      </c>
      <c r="D597" s="2">
        <f t="shared" si="50"/>
        <v>2.1223274355414885</v>
      </c>
      <c r="E597" s="2">
        <f t="shared" si="49"/>
        <v>4.8428583470054853E-2</v>
      </c>
      <c r="F597" s="2">
        <f t="shared" si="53"/>
        <v>2.8271235429985338E-2</v>
      </c>
      <c r="G597" s="2">
        <f t="shared" si="51"/>
        <v>2.0157348040069516E-2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2.0019</v>
      </c>
      <c r="C598" s="2">
        <f t="shared" si="54"/>
        <v>2.1519012468559211</v>
      </c>
      <c r="D598" s="2">
        <f t="shared" si="50"/>
        <v>2.1134068847606375</v>
      </c>
      <c r="E598" s="2">
        <f t="shared" si="49"/>
        <v>3.8494362095283563E-2</v>
      </c>
      <c r="F598" s="2">
        <f t="shared" si="53"/>
        <v>3.0315860763044985E-2</v>
      </c>
      <c r="G598" s="2">
        <f t="shared" si="51"/>
        <v>8.1785013322385781E-3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1.9648000000000001</v>
      </c>
      <c r="C599" s="2">
        <f t="shared" si="54"/>
        <v>2.1345318242627025</v>
      </c>
      <c r="D599" s="2">
        <f t="shared" si="50"/>
        <v>2.1023989673709607</v>
      </c>
      <c r="E599" s="2">
        <f t="shared" si="49"/>
        <v>3.2132856891741834E-2</v>
      </c>
      <c r="F599" s="2">
        <f t="shared" si="53"/>
        <v>3.0679259988784353E-2</v>
      </c>
      <c r="G599" s="2">
        <f t="shared" si="51"/>
        <v>1.4535969029574811E-3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2.0482</v>
      </c>
      <c r="C600" s="2">
        <f t="shared" si="54"/>
        <v>2.131234620529979</v>
      </c>
      <c r="D600" s="2">
        <f t="shared" si="50"/>
        <v>2.0983842290471859</v>
      </c>
      <c r="E600" s="2">
        <f t="shared" si="49"/>
        <v>3.2850391482793118E-2</v>
      </c>
      <c r="F600" s="2">
        <f t="shared" si="53"/>
        <v>3.111348628758611E-2</v>
      </c>
      <c r="G600" s="2">
        <f t="shared" si="51"/>
        <v>1.7369051952070072E-3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2.0482</v>
      </c>
      <c r="C601" s="2">
        <f t="shared" si="54"/>
        <v>2.1198908327561359</v>
      </c>
      <c r="D601" s="2">
        <f t="shared" si="50"/>
        <v>2.0946668787473945</v>
      </c>
      <c r="E601" s="2">
        <f t="shared" si="49"/>
        <v>2.5223954008741334E-2</v>
      </c>
      <c r="F601" s="2">
        <f t="shared" si="53"/>
        <v>2.9935579831817154E-2</v>
      </c>
      <c r="G601" s="2">
        <f t="shared" si="51"/>
        <v>-4.7116258230758198E-3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2.0760000000000001</v>
      </c>
      <c r="C602" s="2">
        <f t="shared" si="54"/>
        <v>2.1159999354090377</v>
      </c>
      <c r="D602" s="2">
        <f t="shared" si="50"/>
        <v>2.0932841469883283</v>
      </c>
      <c r="E602" s="2">
        <f t="shared" si="49"/>
        <v>2.2715788420709426E-2</v>
      </c>
      <c r="F602" s="2">
        <f t="shared" si="53"/>
        <v>2.849162154959561E-2</v>
      </c>
      <c r="G602" s="2">
        <f t="shared" si="51"/>
        <v>-5.775833128886184E-3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2.0204</v>
      </c>
      <c r="C603" s="2">
        <f t="shared" si="54"/>
        <v>2.1127076376538012</v>
      </c>
      <c r="D603" s="2">
        <f t="shared" si="50"/>
        <v>2.0878853212854893</v>
      </c>
      <c r="E603" s="2">
        <f t="shared" si="49"/>
        <v>2.4822316368311892E-2</v>
      </c>
      <c r="F603" s="2">
        <f t="shared" si="53"/>
        <v>2.7757760513338871E-2</v>
      </c>
      <c r="G603" s="2">
        <f t="shared" si="51"/>
        <v>-2.9354441450269789E-3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2.0668000000000002</v>
      </c>
      <c r="C604" s="2">
        <f t="shared" si="54"/>
        <v>2.1113372318609089</v>
      </c>
      <c r="D604" s="2">
        <f t="shared" si="50"/>
        <v>2.0863234456347124</v>
      </c>
      <c r="E604" s="2">
        <f t="shared" ref="E604:E667" si="55">C604-D604</f>
        <v>2.5013786226196544E-2</v>
      </c>
      <c r="F604" s="2">
        <f t="shared" si="53"/>
        <v>2.7208965655910407E-2</v>
      </c>
      <c r="G604" s="2">
        <f t="shared" si="51"/>
        <v>-2.1951794297138637E-3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2.0575000000000001</v>
      </c>
      <c r="C605" s="2">
        <f t="shared" si="54"/>
        <v>2.1101776577284617</v>
      </c>
      <c r="D605" s="2">
        <f t="shared" ref="D605:D668" si="56">$D$4*B605+(1-$D$4)*D604</f>
        <v>2.0841883755876967</v>
      </c>
      <c r="E605" s="2">
        <f t="shared" si="55"/>
        <v>2.5989282140765013E-2</v>
      </c>
      <c r="F605" s="2">
        <f t="shared" si="53"/>
        <v>2.6965028952881331E-2</v>
      </c>
      <c r="G605" s="2">
        <f t="shared" si="51"/>
        <v>-9.757468121163182E-4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2.0575000000000001</v>
      </c>
      <c r="C606" s="2">
        <f t="shared" si="54"/>
        <v>2.103504171924083</v>
      </c>
      <c r="D606" s="2">
        <f t="shared" si="56"/>
        <v>2.0822114588774969</v>
      </c>
      <c r="E606" s="2">
        <f t="shared" si="55"/>
        <v>2.1292713046586087E-2</v>
      </c>
      <c r="F606" s="2">
        <f t="shared" si="53"/>
        <v>2.5830565771622287E-2</v>
      </c>
      <c r="G606" s="2">
        <f t="shared" si="51"/>
        <v>-4.5378527250361997E-3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2.0297000000000001</v>
      </c>
      <c r="C607" s="2">
        <f t="shared" si="54"/>
        <v>2.0907189147049934</v>
      </c>
      <c r="D607" s="2">
        <f t="shared" si="56"/>
        <v>2.0783217211828675</v>
      </c>
      <c r="E607" s="2">
        <f t="shared" si="55"/>
        <v>1.2397193522125871E-2</v>
      </c>
      <c r="F607" s="2">
        <f t="shared" si="53"/>
        <v>2.3143891321723006E-2</v>
      </c>
      <c r="G607" s="2">
        <f t="shared" si="51"/>
        <v>-1.0746697799597135E-2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2.0390000000000001</v>
      </c>
      <c r="C608" s="2">
        <f t="shared" si="54"/>
        <v>2.0770544662888404</v>
      </c>
      <c r="D608" s="2">
        <f t="shared" si="56"/>
        <v>2.0754090010952475</v>
      </c>
      <c r="E608" s="2">
        <f t="shared" si="55"/>
        <v>1.6454651935928766E-3</v>
      </c>
      <c r="F608" s="2">
        <f t="shared" si="53"/>
        <v>1.884420609609698E-2</v>
      </c>
      <c r="G608" s="2">
        <f t="shared" si="51"/>
        <v>-1.7198740902504103E-2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2.0297000000000001</v>
      </c>
      <c r="C609" s="2">
        <f t="shared" si="54"/>
        <v>2.0597845483982495</v>
      </c>
      <c r="D609" s="2">
        <f t="shared" si="56"/>
        <v>2.0720231491622663</v>
      </c>
      <c r="E609" s="2">
        <f t="shared" si="55"/>
        <v>-1.2238600764016727E-2</v>
      </c>
      <c r="F609" s="2">
        <f t="shared" si="53"/>
        <v>1.262764472407424E-2</v>
      </c>
      <c r="G609" s="2">
        <f t="shared" si="51"/>
        <v>-2.4866245488090966E-2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2.0204</v>
      </c>
      <c r="C610" s="2">
        <f t="shared" si="54"/>
        <v>2.0580023101831344</v>
      </c>
      <c r="D610" s="2">
        <f t="shared" si="56"/>
        <v>2.0681992121872836</v>
      </c>
      <c r="E610" s="2">
        <f t="shared" si="55"/>
        <v>-1.0196902004149244E-2</v>
      </c>
      <c r="F610" s="2">
        <f t="shared" si="53"/>
        <v>8.0627353784295443E-3</v>
      </c>
      <c r="G610" s="2">
        <f t="shared" si="51"/>
        <v>-1.825963738257879E-2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2.0297000000000001</v>
      </c>
      <c r="C611" s="2">
        <f t="shared" si="54"/>
        <v>2.0564942624626523</v>
      </c>
      <c r="D611" s="2">
        <f t="shared" si="56"/>
        <v>2.0653474186919292</v>
      </c>
      <c r="E611" s="2">
        <f t="shared" si="55"/>
        <v>-8.8531562292768484E-3</v>
      </c>
      <c r="F611" s="2">
        <f t="shared" si="53"/>
        <v>4.6795570568882658E-3</v>
      </c>
      <c r="G611" s="2">
        <f t="shared" si="51"/>
        <v>-1.3532713286165114E-2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5">
        <f>TITRES_STAT!D615</f>
        <v>2.0297000000000001</v>
      </c>
      <c r="C612" s="2">
        <f t="shared" si="54"/>
        <v>2.0594951451607058</v>
      </c>
      <c r="D612" s="2">
        <f t="shared" si="56"/>
        <v>2.0627068691591939</v>
      </c>
      <c r="E612" s="2">
        <f t="shared" si="55"/>
        <v>-3.2117239984881252E-3</v>
      </c>
      <c r="F612" s="2">
        <f t="shared" si="53"/>
        <v>3.1013008458129878E-3</v>
      </c>
      <c r="G612" s="2">
        <f t="shared" ref="G612:G675" si="57">E612-F612</f>
        <v>-6.3130248443011129E-3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2.0297000000000001</v>
      </c>
      <c r="C613" s="2">
        <f t="shared" si="54"/>
        <v>2.0534805074436742</v>
      </c>
      <c r="D613" s="2">
        <f t="shared" si="56"/>
        <v>2.0602619158881428</v>
      </c>
      <c r="E613" s="2">
        <f t="shared" si="55"/>
        <v>-6.7814084444686173E-3</v>
      </c>
      <c r="F613" s="2">
        <f t="shared" ref="F613:F676" si="59">(E613*(2/(10)))+((1-(2/10))*F612)</f>
        <v>1.124758987756667E-3</v>
      </c>
      <c r="G613" s="2">
        <f t="shared" si="57"/>
        <v>-7.9061674322252837E-3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2.0297000000000001</v>
      </c>
      <c r="C614" s="2">
        <f t="shared" si="54"/>
        <v>2.0555296601446473</v>
      </c>
      <c r="D614" s="2">
        <f t="shared" si="56"/>
        <v>2.057998070266799</v>
      </c>
      <c r="E614" s="2">
        <f t="shared" si="55"/>
        <v>-2.4684101221517096E-3</v>
      </c>
      <c r="F614" s="2">
        <f t="shared" si="59"/>
        <v>4.0612516577499173E-4</v>
      </c>
      <c r="G614" s="2">
        <f t="shared" si="57"/>
        <v>-2.8745352879267013E-3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1.9741</v>
      </c>
      <c r="C615" s="2">
        <f t="shared" si="54"/>
        <v>2.0558327893531629</v>
      </c>
      <c r="D615" s="2">
        <f t="shared" si="56"/>
        <v>2.0517833983951843</v>
      </c>
      <c r="E615" s="2">
        <f t="shared" si="55"/>
        <v>4.0493909579786269E-3</v>
      </c>
      <c r="F615" s="2">
        <f t="shared" si="59"/>
        <v>1.1347783242157189E-3</v>
      </c>
      <c r="G615" s="2">
        <f t="shared" si="57"/>
        <v>2.9146126337629081E-3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1.9462999999999999</v>
      </c>
      <c r="C616" s="2">
        <f t="shared" si="54"/>
        <v>2.0560892832988302</v>
      </c>
      <c r="D616" s="2">
        <f t="shared" si="56"/>
        <v>2.0439698133288742</v>
      </c>
      <c r="E616" s="2">
        <f t="shared" si="55"/>
        <v>1.2119469969956054E-2</v>
      </c>
      <c r="F616" s="2">
        <f t="shared" si="59"/>
        <v>3.331716653363786E-3</v>
      </c>
      <c r="G616" s="2">
        <f t="shared" si="57"/>
        <v>8.7877533165922686E-3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2.0019</v>
      </c>
      <c r="C617" s="2">
        <f t="shared" si="54"/>
        <v>2.0520293935605487</v>
      </c>
      <c r="D617" s="2">
        <f t="shared" si="56"/>
        <v>2.0408535308600686</v>
      </c>
      <c r="E617" s="2">
        <f t="shared" si="55"/>
        <v>1.1175862700480099E-2</v>
      </c>
      <c r="F617" s="2">
        <f t="shared" si="59"/>
        <v>4.9005458627870493E-3</v>
      </c>
      <c r="G617" s="2">
        <f t="shared" si="57"/>
        <v>6.2753168376930499E-3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2.0019</v>
      </c>
      <c r="C618" s="2">
        <f t="shared" si="54"/>
        <v>2.0500248714743101</v>
      </c>
      <c r="D618" s="2">
        <f t="shared" si="56"/>
        <v>2.0379680841296932</v>
      </c>
      <c r="E618" s="2">
        <f t="shared" si="55"/>
        <v>1.2056787344616904E-2</v>
      </c>
      <c r="F618" s="2">
        <f t="shared" si="59"/>
        <v>6.3317941591530206E-3</v>
      </c>
      <c r="G618" s="2">
        <f t="shared" si="57"/>
        <v>5.7249931854638832E-3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1.9462999999999999</v>
      </c>
      <c r="C619" s="2">
        <f t="shared" si="54"/>
        <v>2.0468979681705699</v>
      </c>
      <c r="D619" s="2">
        <f t="shared" si="56"/>
        <v>2.0311778556756419</v>
      </c>
      <c r="E619" s="2">
        <f t="shared" si="55"/>
        <v>1.5720112494927996E-2</v>
      </c>
      <c r="F619" s="2">
        <f t="shared" si="59"/>
        <v>8.2094578263080149E-3</v>
      </c>
      <c r="G619" s="2">
        <f t="shared" si="57"/>
        <v>7.5106546686199809E-3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1.8907</v>
      </c>
      <c r="C620" s="2">
        <f t="shared" si="54"/>
        <v>2.0428213576827901</v>
      </c>
      <c r="D620" s="2">
        <f t="shared" si="56"/>
        <v>2.0207720885885574</v>
      </c>
      <c r="E620" s="2">
        <f t="shared" si="55"/>
        <v>2.204926909423266E-2</v>
      </c>
      <c r="F620" s="2">
        <f t="shared" si="59"/>
        <v>1.0977420079892945E-2</v>
      </c>
      <c r="G620" s="2">
        <f t="shared" si="57"/>
        <v>1.1071849014339715E-2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1.8721000000000001</v>
      </c>
      <c r="C621" s="2">
        <f t="shared" si="54"/>
        <v>2.0408026872700531</v>
      </c>
      <c r="D621" s="2">
        <f t="shared" si="56"/>
        <v>2.0097593412857013</v>
      </c>
      <c r="E621" s="2">
        <f t="shared" si="55"/>
        <v>3.1043345984351767E-2</v>
      </c>
      <c r="F621" s="2">
        <f t="shared" si="59"/>
        <v>1.4990605260784709E-2</v>
      </c>
      <c r="G621" s="2">
        <f t="shared" si="57"/>
        <v>1.6052740723567056E-2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1.8535999999999999</v>
      </c>
      <c r="C622" s="2">
        <f t="shared" si="54"/>
        <v>2.0390945815361987</v>
      </c>
      <c r="D622" s="2">
        <f t="shared" si="56"/>
        <v>1.9981919826719456</v>
      </c>
      <c r="E622" s="2">
        <f t="shared" si="55"/>
        <v>4.090259886425307E-2</v>
      </c>
      <c r="F622" s="2">
        <f t="shared" si="59"/>
        <v>2.017300398147838E-2</v>
      </c>
      <c r="G622" s="2">
        <f t="shared" si="57"/>
        <v>2.0729594882774691E-2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1.8535999999999999</v>
      </c>
      <c r="C623" s="2">
        <f t="shared" si="54"/>
        <v>2.0376492612998605</v>
      </c>
      <c r="D623" s="2">
        <f t="shared" si="56"/>
        <v>1.9874814654369868</v>
      </c>
      <c r="E623" s="2">
        <f t="shared" si="55"/>
        <v>5.0167795862873676E-2</v>
      </c>
      <c r="F623" s="2">
        <f t="shared" si="59"/>
        <v>2.6171962357757442E-2</v>
      </c>
      <c r="G623" s="2">
        <f t="shared" si="57"/>
        <v>2.3995833505116235E-2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1.8443000000000001</v>
      </c>
      <c r="C624" s="2">
        <f t="shared" si="54"/>
        <v>2.0364262980229588</v>
      </c>
      <c r="D624" s="2">
        <f t="shared" si="56"/>
        <v>1.9768754309601728</v>
      </c>
      <c r="E624" s="2">
        <f t="shared" si="55"/>
        <v>5.9550867062786006E-2</v>
      </c>
      <c r="F624" s="2">
        <f t="shared" si="59"/>
        <v>3.2847743298763159E-2</v>
      </c>
      <c r="G624" s="2">
        <f t="shared" si="57"/>
        <v>2.6703123764022847E-2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1.8535999999999999</v>
      </c>
      <c r="C625" s="2">
        <f t="shared" si="54"/>
        <v>2.0268376367886574</v>
      </c>
      <c r="D625" s="2">
        <f t="shared" si="56"/>
        <v>1.9677439175557156</v>
      </c>
      <c r="E625" s="2">
        <f t="shared" si="55"/>
        <v>5.909371923294171E-2</v>
      </c>
      <c r="F625" s="2">
        <f t="shared" si="59"/>
        <v>3.809693848559887E-2</v>
      </c>
      <c r="G625" s="2">
        <f t="shared" si="57"/>
        <v>2.099678074734284E-2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5">
        <f>TITRES_STAT!D629</f>
        <v>1.8258000000000001</v>
      </c>
      <c r="C626" s="2">
        <f t="shared" si="54"/>
        <v>2.0144472311288641</v>
      </c>
      <c r="D626" s="2">
        <f t="shared" si="56"/>
        <v>1.9572295532923294</v>
      </c>
      <c r="E626" s="2">
        <f t="shared" si="55"/>
        <v>5.7217677836534753E-2</v>
      </c>
      <c r="F626" s="2">
        <f t="shared" si="59"/>
        <v>4.192108635578605E-2</v>
      </c>
      <c r="G626" s="2">
        <f t="shared" si="57"/>
        <v>1.5296591480748703E-2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5">
        <f>TITRES_STAT!D630</f>
        <v>1.8535999999999999</v>
      </c>
      <c r="C627" s="2">
        <f t="shared" si="54"/>
        <v>2.0125168878782698</v>
      </c>
      <c r="D627" s="2">
        <f t="shared" si="56"/>
        <v>1.9495532900854902</v>
      </c>
      <c r="E627" s="2">
        <f t="shared" si="55"/>
        <v>6.2963597792779602E-2</v>
      </c>
      <c r="F627" s="2">
        <f t="shared" si="59"/>
        <v>4.6129588643184762E-2</v>
      </c>
      <c r="G627" s="2">
        <f t="shared" si="57"/>
        <v>1.683400914959484E-2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1.8535999999999999</v>
      </c>
      <c r="C628" s="2">
        <f t="shared" si="54"/>
        <v>2.0108835205123823</v>
      </c>
      <c r="D628" s="2">
        <f t="shared" si="56"/>
        <v>1.9424456389680465</v>
      </c>
      <c r="E628" s="2">
        <f t="shared" si="55"/>
        <v>6.8437881544335832E-2</v>
      </c>
      <c r="F628" s="2">
        <f t="shared" si="59"/>
        <v>5.059124722341498E-2</v>
      </c>
      <c r="G628" s="2">
        <f t="shared" si="57"/>
        <v>1.7846634320920853E-2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1.8258000000000001</v>
      </c>
      <c r="C629" s="2">
        <f t="shared" si="54"/>
        <v>2.0009475942797081</v>
      </c>
      <c r="D629" s="2">
        <f t="shared" si="56"/>
        <v>1.9338052212667098</v>
      </c>
      <c r="E629" s="2">
        <f t="shared" si="55"/>
        <v>6.7142373012998302E-2</v>
      </c>
      <c r="F629" s="2">
        <f t="shared" si="59"/>
        <v>5.3901472381331646E-2</v>
      </c>
      <c r="G629" s="2">
        <f t="shared" si="57"/>
        <v>1.3240900631666656E-2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1.798</v>
      </c>
      <c r="C630" s="2">
        <f t="shared" si="54"/>
        <v>1.9839864259289837</v>
      </c>
      <c r="D630" s="2">
        <f t="shared" si="56"/>
        <v>1.9237455752469534</v>
      </c>
      <c r="E630" s="2">
        <f t="shared" si="55"/>
        <v>6.0240850682030223E-2</v>
      </c>
      <c r="F630" s="2">
        <f t="shared" si="59"/>
        <v>5.5169348041471361E-2</v>
      </c>
      <c r="G630" s="2">
        <f t="shared" si="57"/>
        <v>5.0715026405588615E-3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1.8258000000000001</v>
      </c>
      <c r="C631" s="2">
        <f t="shared" si="54"/>
        <v>1.9667731296322168</v>
      </c>
      <c r="D631" s="2">
        <f t="shared" si="56"/>
        <v>1.916490347450883</v>
      </c>
      <c r="E631" s="2">
        <f t="shared" si="55"/>
        <v>5.0282782181333863E-2</v>
      </c>
      <c r="F631" s="2">
        <f t="shared" si="59"/>
        <v>5.4192034869443864E-2</v>
      </c>
      <c r="G631" s="2">
        <f t="shared" si="57"/>
        <v>-3.9092526881100015E-3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1.7795000000000001</v>
      </c>
      <c r="C632" s="2">
        <f t="shared" si="54"/>
        <v>1.9493618789195681</v>
      </c>
      <c r="D632" s="2">
        <f t="shared" si="56"/>
        <v>1.9063429143063733</v>
      </c>
      <c r="E632" s="2">
        <f t="shared" si="55"/>
        <v>4.3018964613194877E-2</v>
      </c>
      <c r="F632" s="2">
        <f t="shared" si="59"/>
        <v>5.1957420818194072E-2</v>
      </c>
      <c r="G632" s="2">
        <f t="shared" si="57"/>
        <v>-8.9384562049991956E-3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1.7795000000000001</v>
      </c>
      <c r="C633" s="2">
        <f t="shared" si="54"/>
        <v>1.9346292821627116</v>
      </c>
      <c r="D633" s="2">
        <f t="shared" si="56"/>
        <v>1.8969471428762716</v>
      </c>
      <c r="E633" s="2">
        <f t="shared" si="55"/>
        <v>3.7682139286439931E-2</v>
      </c>
      <c r="F633" s="2">
        <f t="shared" si="59"/>
        <v>4.9102364511843251E-2</v>
      </c>
      <c r="G633" s="2">
        <f t="shared" si="57"/>
        <v>-1.142022522540332E-2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1.7331000000000001</v>
      </c>
      <c r="C634" s="2">
        <f t="shared" si="54"/>
        <v>1.9207324695222943</v>
      </c>
      <c r="D634" s="2">
        <f t="shared" si="56"/>
        <v>1.8848103174780293</v>
      </c>
      <c r="E634" s="2">
        <f t="shared" si="55"/>
        <v>3.5922152044264966E-2</v>
      </c>
      <c r="F634" s="2">
        <f t="shared" si="59"/>
        <v>4.6466322018327594E-2</v>
      </c>
      <c r="G634" s="2">
        <f t="shared" si="57"/>
        <v>-1.0544169974062628E-2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1.7331000000000001</v>
      </c>
      <c r="C635" s="2">
        <f t="shared" si="54"/>
        <v>1.9104043972880953</v>
      </c>
      <c r="D635" s="2">
        <f t="shared" si="56"/>
        <v>1.8735725161833603</v>
      </c>
      <c r="E635" s="2">
        <f t="shared" si="55"/>
        <v>3.6831881104735009E-2</v>
      </c>
      <c r="F635" s="2">
        <f t="shared" si="59"/>
        <v>4.4539433835609078E-2</v>
      </c>
      <c r="G635" s="2">
        <f t="shared" si="57"/>
        <v>-7.7075527308740691E-3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1.6775</v>
      </c>
      <c r="C636" s="2">
        <f t="shared" si="54"/>
        <v>1.89738833616685</v>
      </c>
      <c r="D636" s="2">
        <f t="shared" si="56"/>
        <v>1.859048626095704</v>
      </c>
      <c r="E636" s="2">
        <f t="shared" si="55"/>
        <v>3.8339710071146005E-2</v>
      </c>
      <c r="F636" s="2">
        <f t="shared" si="59"/>
        <v>4.3299489082716469E-2</v>
      </c>
      <c r="G636" s="2">
        <f t="shared" si="57"/>
        <v>-4.9597790115704643E-3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1.7423999999999999</v>
      </c>
      <c r="C637" s="2">
        <f t="shared" si="54"/>
        <v>1.8906516690642576</v>
      </c>
      <c r="D637" s="2">
        <f t="shared" si="56"/>
        <v>1.8504079871256518</v>
      </c>
      <c r="E637" s="2">
        <f t="shared" si="55"/>
        <v>4.0243681938605835E-2</v>
      </c>
      <c r="F637" s="2">
        <f t="shared" si="59"/>
        <v>4.2688327653894347E-2</v>
      </c>
      <c r="G637" s="2">
        <f t="shared" si="57"/>
        <v>-2.4446457152885112E-3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5">
        <f>TITRES_STAT!D641</f>
        <v>1.7053</v>
      </c>
      <c r="C638" s="2">
        <f t="shared" si="54"/>
        <v>1.8849514122851412</v>
      </c>
      <c r="D638" s="2">
        <f t="shared" si="56"/>
        <v>1.8396592473385665</v>
      </c>
      <c r="E638" s="2">
        <f t="shared" si="55"/>
        <v>4.5292164946574731E-2</v>
      </c>
      <c r="F638" s="2">
        <f t="shared" si="59"/>
        <v>4.3209095112430429E-2</v>
      </c>
      <c r="G638" s="2">
        <f t="shared" si="57"/>
        <v>2.0830698341443021E-3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1.6868000000000001</v>
      </c>
      <c r="C639" s="2">
        <f t="shared" si="54"/>
        <v>1.8758511950105041</v>
      </c>
      <c r="D639" s="2">
        <f t="shared" si="56"/>
        <v>1.8283363401283022</v>
      </c>
      <c r="E639" s="2">
        <f t="shared" si="55"/>
        <v>4.7514854882201973E-2</v>
      </c>
      <c r="F639" s="2">
        <f t="shared" si="59"/>
        <v>4.4070247066384738E-2</v>
      </c>
      <c r="G639" s="2">
        <f t="shared" si="57"/>
        <v>3.4446078158172355E-3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1.6404000000000001</v>
      </c>
      <c r="C640" s="2">
        <f t="shared" si="54"/>
        <v>1.8638740880858113</v>
      </c>
      <c r="D640" s="2">
        <f t="shared" si="56"/>
        <v>1.8144151297484279</v>
      </c>
      <c r="E640" s="2">
        <f t="shared" si="55"/>
        <v>4.9458958337383452E-2</v>
      </c>
      <c r="F640" s="2">
        <f t="shared" si="59"/>
        <v>4.5147989320584482E-2</v>
      </c>
      <c r="G640" s="2">
        <f t="shared" si="57"/>
        <v>4.3109690167989698E-3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1.6218999999999999</v>
      </c>
      <c r="C641" s="2">
        <f t="shared" si="54"/>
        <v>1.8580165360726097</v>
      </c>
      <c r="D641" s="2">
        <f t="shared" si="56"/>
        <v>1.8001547497670627</v>
      </c>
      <c r="E641" s="2">
        <f t="shared" si="55"/>
        <v>5.7861786305547058E-2</v>
      </c>
      <c r="F641" s="2">
        <f t="shared" si="59"/>
        <v>4.7690748717576996E-2</v>
      </c>
      <c r="G641" s="2">
        <f t="shared" si="57"/>
        <v>1.0171037587970062E-2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1.5848</v>
      </c>
      <c r="C642" s="2">
        <f t="shared" si="54"/>
        <v>1.8459370689845158</v>
      </c>
      <c r="D642" s="2">
        <f t="shared" si="56"/>
        <v>1.7842025460806135</v>
      </c>
      <c r="E642" s="2">
        <f t="shared" si="55"/>
        <v>6.1734522903902356E-2</v>
      </c>
      <c r="F642" s="2">
        <f t="shared" si="59"/>
        <v>5.0499503554842069E-2</v>
      </c>
      <c r="G642" s="2">
        <f t="shared" si="57"/>
        <v>1.1235019349060286E-2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1.6126</v>
      </c>
      <c r="C643" s="2">
        <f t="shared" si="54"/>
        <v>1.8357159814484365</v>
      </c>
      <c r="D643" s="2">
        <f t="shared" si="56"/>
        <v>1.7714912463709385</v>
      </c>
      <c r="E643" s="2">
        <f t="shared" si="55"/>
        <v>6.4224735077498041E-2</v>
      </c>
      <c r="F643" s="2">
        <f t="shared" si="59"/>
        <v>5.3244549859373269E-2</v>
      </c>
      <c r="G643" s="2">
        <f t="shared" si="57"/>
        <v>1.0980185218124772E-2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5">
        <f>TITRES_STAT!D647</f>
        <v>1.6218999999999999</v>
      </c>
      <c r="C644" s="2">
        <f t="shared" si="54"/>
        <v>1.8199289073794462</v>
      </c>
      <c r="D644" s="2">
        <f t="shared" si="56"/>
        <v>1.7604104133064244</v>
      </c>
      <c r="E644" s="2">
        <f t="shared" si="55"/>
        <v>5.9518494073021788E-2</v>
      </c>
      <c r="F644" s="2">
        <f t="shared" si="59"/>
        <v>5.4499338702102981E-2</v>
      </c>
      <c r="G644" s="2">
        <f t="shared" si="57"/>
        <v>5.0191553709188069E-3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5">
        <f>TITRES_STAT!D648</f>
        <v>1.5755999999999999</v>
      </c>
      <c r="C645" s="2">
        <f t="shared" si="54"/>
        <v>1.8065706139364546</v>
      </c>
      <c r="D645" s="2">
        <f t="shared" si="56"/>
        <v>1.7467207530615041</v>
      </c>
      <c r="E645" s="2">
        <f t="shared" si="55"/>
        <v>5.9849860874950478E-2</v>
      </c>
      <c r="F645" s="2">
        <f t="shared" si="59"/>
        <v>5.5569443136672482E-2</v>
      </c>
      <c r="G645" s="2">
        <f t="shared" si="57"/>
        <v>4.2804177382779959E-3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5">
        <f>TITRES_STAT!D649</f>
        <v>1.5478000000000001</v>
      </c>
      <c r="C646" s="2">
        <f t="shared" si="54"/>
        <v>1.7867135964077692</v>
      </c>
      <c r="D646" s="2">
        <f t="shared" si="56"/>
        <v>1.7319858824643555</v>
      </c>
      <c r="E646" s="2">
        <f t="shared" si="55"/>
        <v>5.4727713943413692E-2</v>
      </c>
      <c r="F646" s="2">
        <f t="shared" si="59"/>
        <v>5.5401097298020729E-2</v>
      </c>
      <c r="G646" s="2">
        <f t="shared" si="57"/>
        <v>-6.733833546070378E-4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1.4921</v>
      </c>
      <c r="C647" s="2">
        <f t="shared" si="54"/>
        <v>1.7798961200373431</v>
      </c>
      <c r="D647" s="2">
        <f t="shared" si="56"/>
        <v>1.7142165578373663</v>
      </c>
      <c r="E647" s="2">
        <f t="shared" si="55"/>
        <v>6.5679562199976838E-2</v>
      </c>
      <c r="F647" s="2">
        <f t="shared" si="59"/>
        <v>5.7456790278411954E-2</v>
      </c>
      <c r="G647" s="2">
        <f t="shared" si="57"/>
        <v>8.2227719215648837E-3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5">
        <f>TITRES_STAT!D651</f>
        <v>1.5755999999999999</v>
      </c>
      <c r="C648" s="2">
        <f t="shared" si="54"/>
        <v>1.7684197938777519</v>
      </c>
      <c r="D648" s="2">
        <f t="shared" si="56"/>
        <v>1.7039486646642281</v>
      </c>
      <c r="E648" s="2">
        <f t="shared" si="55"/>
        <v>6.4471129213523826E-2</v>
      </c>
      <c r="F648" s="2">
        <f t="shared" si="59"/>
        <v>5.8859658065434334E-2</v>
      </c>
      <c r="G648" s="2">
        <f t="shared" si="57"/>
        <v>5.6114711480894919E-3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1.6404000000000001</v>
      </c>
      <c r="C649" s="2">
        <f t="shared" si="54"/>
        <v>1.7558629025119439</v>
      </c>
      <c r="D649" s="2">
        <f t="shared" si="56"/>
        <v>1.6992413561705817</v>
      </c>
      <c r="E649" s="2">
        <f t="shared" si="55"/>
        <v>5.6621546341362183E-2</v>
      </c>
      <c r="F649" s="2">
        <f t="shared" si="59"/>
        <v>5.8412035720619905E-2</v>
      </c>
      <c r="G649" s="2">
        <f t="shared" si="57"/>
        <v>-1.7904893792577217E-3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1.7053</v>
      </c>
      <c r="C650" s="2">
        <f t="shared" si="54"/>
        <v>1.7380993790485677</v>
      </c>
      <c r="D650" s="2">
        <f t="shared" si="56"/>
        <v>1.6996901446023904</v>
      </c>
      <c r="E650" s="2">
        <f t="shared" si="55"/>
        <v>3.8409234446177276E-2</v>
      </c>
      <c r="F650" s="2">
        <f t="shared" si="59"/>
        <v>5.4411475465731385E-2</v>
      </c>
      <c r="G650" s="2">
        <f t="shared" si="57"/>
        <v>-1.6002241019554109E-2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1.7053</v>
      </c>
      <c r="C651" s="2">
        <f t="shared" si="54"/>
        <v>1.7202225515026341</v>
      </c>
      <c r="D651" s="2">
        <f t="shared" si="56"/>
        <v>1.7001056894466577</v>
      </c>
      <c r="E651" s="2">
        <f t="shared" si="55"/>
        <v>2.0116862055976403E-2</v>
      </c>
      <c r="F651" s="2">
        <f t="shared" si="59"/>
        <v>4.7552552783780393E-2</v>
      </c>
      <c r="G651" s="2">
        <f t="shared" si="57"/>
        <v>-2.7435690727803989E-2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1.6681999999999999</v>
      </c>
      <c r="C652" s="2">
        <f t="shared" si="54"/>
        <v>1.6993883128099212</v>
      </c>
      <c r="D652" s="2">
        <f t="shared" si="56"/>
        <v>1.6977423050432017</v>
      </c>
      <c r="E652" s="2">
        <f t="shared" si="55"/>
        <v>1.6460077667195261E-3</v>
      </c>
      <c r="F652" s="2">
        <f t="shared" si="59"/>
        <v>3.8371243780368221E-2</v>
      </c>
      <c r="G652" s="2">
        <f t="shared" si="57"/>
        <v>-3.6725236013648695E-2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5">
        <f>TITRES_STAT!D656</f>
        <v>1.6681999999999999</v>
      </c>
      <c r="C653" s="2">
        <f t="shared" si="54"/>
        <v>1.6860362646853178</v>
      </c>
      <c r="D653" s="2">
        <f t="shared" si="56"/>
        <v>1.6955539861511126</v>
      </c>
      <c r="E653" s="2">
        <f t="shared" si="55"/>
        <v>-9.5177214657948817E-3</v>
      </c>
      <c r="F653" s="2">
        <f t="shared" si="59"/>
        <v>2.8793450731135602E-2</v>
      </c>
      <c r="G653" s="2">
        <f t="shared" si="57"/>
        <v>-3.8311172196930483E-2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1.7053</v>
      </c>
      <c r="C654" s="2">
        <f t="shared" si="54"/>
        <v>1.6761691470414228</v>
      </c>
      <c r="D654" s="2">
        <f t="shared" si="56"/>
        <v>1.6962759131028819</v>
      </c>
      <c r="E654" s="2">
        <f t="shared" si="55"/>
        <v>-2.0106766061459114E-2</v>
      </c>
      <c r="F654" s="2">
        <f t="shared" si="59"/>
        <v>1.9013407372616663E-2</v>
      </c>
      <c r="G654" s="2">
        <f t="shared" si="57"/>
        <v>-3.9120173434075776E-2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1.696</v>
      </c>
      <c r="C655" s="2">
        <f t="shared" ref="C655:C718" si="60">$C$4*B645+C654*(1-$C$4)</f>
        <v>1.6606969705735115</v>
      </c>
      <c r="D655" s="2">
        <f t="shared" si="56"/>
        <v>1.696255475095261</v>
      </c>
      <c r="E655" s="2">
        <f t="shared" si="55"/>
        <v>-3.5558504521749468E-2</v>
      </c>
      <c r="F655" s="2">
        <f t="shared" si="59"/>
        <v>8.0990249937434363E-3</v>
      </c>
      <c r="G655" s="2">
        <f t="shared" si="57"/>
        <v>-4.3657529515492906E-2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1.6775</v>
      </c>
      <c r="C656" s="2">
        <f t="shared" si="60"/>
        <v>1.6433282058698944</v>
      </c>
      <c r="D656" s="2">
        <f t="shared" si="56"/>
        <v>1.6948661806437602</v>
      </c>
      <c r="E656" s="2">
        <f t="shared" si="55"/>
        <v>-5.1537974773865791E-2</v>
      </c>
      <c r="F656" s="2">
        <f t="shared" si="59"/>
        <v>-3.8283749597784102E-3</v>
      </c>
      <c r="G656" s="2">
        <f t="shared" si="57"/>
        <v>-4.7709599814087379E-2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1.659</v>
      </c>
      <c r="C657" s="2">
        <f t="shared" si="60"/>
        <v>1.6200623280437567</v>
      </c>
      <c r="D657" s="2">
        <f t="shared" si="56"/>
        <v>1.692209426522</v>
      </c>
      <c r="E657" s="2">
        <f t="shared" si="55"/>
        <v>-7.2147098478243299E-2</v>
      </c>
      <c r="F657" s="2">
        <f t="shared" si="59"/>
        <v>-1.7492119663471389E-2</v>
      </c>
      <c r="G657" s="2">
        <f t="shared" si="57"/>
        <v>-5.465497881477191E-2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1.6218999999999999</v>
      </c>
      <c r="C658" s="2">
        <f t="shared" si="60"/>
        <v>1.6132219698831787</v>
      </c>
      <c r="D658" s="2">
        <f t="shared" si="56"/>
        <v>1.6870013208537036</v>
      </c>
      <c r="E658" s="2">
        <f t="shared" si="55"/>
        <v>-7.3779350970524904E-2</v>
      </c>
      <c r="F658" s="2">
        <f t="shared" si="59"/>
        <v>-2.8749565924882092E-2</v>
      </c>
      <c r="G658" s="2">
        <f t="shared" si="57"/>
        <v>-4.5029785045642812E-2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1.6404000000000001</v>
      </c>
      <c r="C659" s="2">
        <f t="shared" si="60"/>
        <v>1.6174032052857665</v>
      </c>
      <c r="D659" s="2">
        <f t="shared" si="56"/>
        <v>1.6835493711608367</v>
      </c>
      <c r="E659" s="2">
        <f t="shared" si="55"/>
        <v>-6.6146165875070162E-2</v>
      </c>
      <c r="F659" s="2">
        <f t="shared" si="59"/>
        <v>-3.6228885914919705E-2</v>
      </c>
      <c r="G659" s="2">
        <f t="shared" si="57"/>
        <v>-2.9917279960150457E-2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1.659</v>
      </c>
      <c r="C660" s="2">
        <f t="shared" si="60"/>
        <v>1.6309257890879563</v>
      </c>
      <c r="D660" s="2">
        <f t="shared" si="56"/>
        <v>1.6817308992229969</v>
      </c>
      <c r="E660" s="2">
        <f t="shared" si="55"/>
        <v>-5.0805110135040632E-2</v>
      </c>
      <c r="F660" s="2">
        <f t="shared" si="59"/>
        <v>-3.9144130758943893E-2</v>
      </c>
      <c r="G660" s="2">
        <f t="shared" si="57"/>
        <v>-1.1660979376096739E-2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1.6868000000000001</v>
      </c>
      <c r="C661" s="2">
        <f t="shared" si="60"/>
        <v>1.6423679753821168</v>
      </c>
      <c r="D661" s="2">
        <f t="shared" si="56"/>
        <v>1.6821063881694416</v>
      </c>
      <c r="E661" s="2">
        <f t="shared" si="55"/>
        <v>-3.9738412787324817E-2</v>
      </c>
      <c r="F661" s="2">
        <f t="shared" si="59"/>
        <v>-3.9262987164620081E-2</v>
      </c>
      <c r="G661" s="2">
        <f t="shared" si="57"/>
        <v>-4.7542562270473654E-4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1.6404000000000001</v>
      </c>
      <c r="C662" s="2">
        <f t="shared" si="60"/>
        <v>1.6463421330156374</v>
      </c>
      <c r="D662" s="2">
        <f t="shared" si="56"/>
        <v>1.6790170260828163</v>
      </c>
      <c r="E662" s="2">
        <f t="shared" si="55"/>
        <v>-3.2674893067178967E-2</v>
      </c>
      <c r="F662" s="2">
        <f t="shared" si="59"/>
        <v>-3.7945368345131861E-2</v>
      </c>
      <c r="G662" s="2">
        <f t="shared" si="57"/>
        <v>5.2704752779528935E-3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1.5848</v>
      </c>
      <c r="C663" s="2">
        <f t="shared" si="60"/>
        <v>1.6497048817824624</v>
      </c>
      <c r="D663" s="2">
        <f t="shared" si="56"/>
        <v>1.6720379871137188</v>
      </c>
      <c r="E663" s="2">
        <f t="shared" si="55"/>
        <v>-2.233310533125632E-2</v>
      </c>
      <c r="F663" s="2">
        <f t="shared" si="59"/>
        <v>-3.4822915742356755E-2</v>
      </c>
      <c r="G663" s="2">
        <f t="shared" si="57"/>
        <v>1.2489810411100435E-2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1.6496999999999999</v>
      </c>
      <c r="C664" s="2">
        <f t="shared" si="60"/>
        <v>1.6582579768928529</v>
      </c>
      <c r="D664" s="2">
        <f t="shared" si="56"/>
        <v>1.6703833214015915</v>
      </c>
      <c r="E664" s="2">
        <f t="shared" si="55"/>
        <v>-1.2125344508738589E-2</v>
      </c>
      <c r="F664" s="2">
        <f t="shared" si="59"/>
        <v>-3.0283401495633123E-2</v>
      </c>
      <c r="G664" s="2">
        <f t="shared" si="57"/>
        <v>1.8158056986894534E-2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1.7423999999999999</v>
      </c>
      <c r="C665" s="2">
        <f t="shared" si="60"/>
        <v>1.6640644419862602</v>
      </c>
      <c r="D665" s="2">
        <f t="shared" si="56"/>
        <v>1.6757178901866587</v>
      </c>
      <c r="E665" s="2">
        <f t="shared" si="55"/>
        <v>-1.1653448200398486E-2</v>
      </c>
      <c r="F665" s="2">
        <f t="shared" si="59"/>
        <v>-2.6557410836586196E-2</v>
      </c>
      <c r="G665" s="2">
        <f t="shared" si="57"/>
        <v>1.490396263618771E-2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1.6775</v>
      </c>
      <c r="C666" s="2">
        <f t="shared" si="60"/>
        <v>1.6661314509114509</v>
      </c>
      <c r="D666" s="2">
        <f t="shared" si="56"/>
        <v>1.6758498983209804</v>
      </c>
      <c r="E666" s="2">
        <f t="shared" si="55"/>
        <v>-9.7184474095295403E-3</v>
      </c>
      <c r="F666" s="2">
        <f t="shared" si="59"/>
        <v>-2.3189618151174866E-2</v>
      </c>
      <c r="G666" s="2">
        <f t="shared" si="57"/>
        <v>1.3471170741645326E-2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1.659</v>
      </c>
      <c r="C667" s="2">
        <f t="shared" si="60"/>
        <v>1.6650343046173814</v>
      </c>
      <c r="D667" s="2">
        <f t="shared" si="56"/>
        <v>1.6746017577046115</v>
      </c>
      <c r="E667" s="2">
        <f t="shared" si="55"/>
        <v>-9.56745308723006E-3</v>
      </c>
      <c r="F667" s="2">
        <f t="shared" si="59"/>
        <v>-2.0465185138385904E-2</v>
      </c>
      <c r="G667" s="2">
        <f t="shared" si="57"/>
        <v>1.0897732051155844E-2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1.659</v>
      </c>
      <c r="C668" s="2">
        <f t="shared" si="60"/>
        <v>1.6583982577531688</v>
      </c>
      <c r="D668" s="2">
        <f t="shared" si="56"/>
        <v>1.6734460719487143</v>
      </c>
      <c r="E668" s="2">
        <f t="shared" ref="E668:E731" si="61">C668-D668</f>
        <v>-1.5047814195545461E-2</v>
      </c>
      <c r="F668" s="2">
        <f t="shared" si="59"/>
        <v>-1.9381710949817815E-2</v>
      </c>
      <c r="G668" s="2">
        <f t="shared" si="57"/>
        <v>4.3338967542723532E-3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1.6496999999999999</v>
      </c>
      <c r="C669" s="2">
        <f t="shared" si="60"/>
        <v>1.655629295021912</v>
      </c>
      <c r="D669" s="2">
        <f t="shared" ref="D669:D732" si="62">$D$4*B669+(1-$D$4)*D668</f>
        <v>1.6716871036562171</v>
      </c>
      <c r="E669" s="2">
        <f t="shared" si="61"/>
        <v>-1.605780863430506E-2</v>
      </c>
      <c r="F669" s="2">
        <f t="shared" si="59"/>
        <v>-1.8716930486715265E-2</v>
      </c>
      <c r="G669" s="2">
        <f t="shared" si="57"/>
        <v>2.6591218524102053E-3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1.6496999999999999</v>
      </c>
      <c r="C670" s="2">
        <f t="shared" si="60"/>
        <v>1.6561478650185411</v>
      </c>
      <c r="D670" s="2">
        <f t="shared" si="62"/>
        <v>1.6700584293113123</v>
      </c>
      <c r="E670" s="2">
        <f t="shared" si="61"/>
        <v>-1.3910564292771266E-2</v>
      </c>
      <c r="F670" s="2">
        <f t="shared" si="59"/>
        <v>-1.7755657247926465E-2</v>
      </c>
      <c r="G670" s="2">
        <f t="shared" si="57"/>
        <v>3.8450929551551993E-3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1.6775</v>
      </c>
      <c r="C671" s="2">
        <f t="shared" si="60"/>
        <v>1.6608635780926115</v>
      </c>
      <c r="D671" s="2">
        <f t="shared" si="62"/>
        <v>1.6706096567697337</v>
      </c>
      <c r="E671" s="2">
        <f t="shared" si="61"/>
        <v>-9.746078677122183E-3</v>
      </c>
      <c r="F671" s="2">
        <f t="shared" si="59"/>
        <v>-1.6153741533765611E-2</v>
      </c>
      <c r="G671" s="2">
        <f t="shared" si="57"/>
        <v>6.4076628566434278E-3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1.696</v>
      </c>
      <c r="C672" s="2">
        <f t="shared" si="60"/>
        <v>1.657715335309133</v>
      </c>
      <c r="D672" s="2">
        <f t="shared" si="62"/>
        <v>1.6724904229349384</v>
      </c>
      <c r="E672" s="2">
        <f t="shared" si="61"/>
        <v>-1.4775087625805483E-2</v>
      </c>
      <c r="F672" s="2">
        <f t="shared" si="59"/>
        <v>-1.5878010752173585E-2</v>
      </c>
      <c r="G672" s="2">
        <f t="shared" si="57"/>
        <v>1.1029231263681022E-3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1.696</v>
      </c>
      <c r="C673" s="2">
        <f t="shared" si="60"/>
        <v>1.6464975914154201</v>
      </c>
      <c r="D673" s="2">
        <f t="shared" si="62"/>
        <v>1.6742318730879058</v>
      </c>
      <c r="E673" s="2">
        <f t="shared" si="61"/>
        <v>-2.7734281672485706E-2</v>
      </c>
      <c r="F673" s="2">
        <f t="shared" si="59"/>
        <v>-1.824926493623601E-2</v>
      </c>
      <c r="G673" s="2">
        <f t="shared" si="57"/>
        <v>-9.4850167362496955E-3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1.6868000000000001</v>
      </c>
      <c r="C674" s="2">
        <f t="shared" si="60"/>
        <v>1.6469902696592016</v>
      </c>
      <c r="D674" s="2">
        <f t="shared" si="62"/>
        <v>1.6751628454517644</v>
      </c>
      <c r="E674" s="2">
        <f t="shared" si="61"/>
        <v>-2.8172575792562826E-2</v>
      </c>
      <c r="F674" s="2">
        <f t="shared" si="59"/>
        <v>-2.0233927107501375E-2</v>
      </c>
      <c r="G674" s="2">
        <f t="shared" si="57"/>
        <v>-7.9386486850614515E-3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5">
        <f>TITRES_STAT!D678</f>
        <v>1.6496999999999999</v>
      </c>
      <c r="C675" s="2">
        <f t="shared" si="60"/>
        <v>1.661668689711632</v>
      </c>
      <c r="D675" s="2">
        <f t="shared" si="62"/>
        <v>1.6732767087516338</v>
      </c>
      <c r="E675" s="2">
        <f t="shared" si="61"/>
        <v>-1.160801904000186E-2</v>
      </c>
      <c r="F675" s="2">
        <f t="shared" si="59"/>
        <v>-1.8508745494001475E-2</v>
      </c>
      <c r="G675" s="2">
        <f t="shared" si="57"/>
        <v>6.9007264539996151E-3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1.659</v>
      </c>
      <c r="C676" s="2">
        <f t="shared" si="60"/>
        <v>1.6641042759098423</v>
      </c>
      <c r="D676" s="2">
        <f t="shared" si="62"/>
        <v>1.6722191747700312</v>
      </c>
      <c r="E676" s="2">
        <f t="shared" si="61"/>
        <v>-8.1148988601889016E-3</v>
      </c>
      <c r="F676" s="2">
        <f t="shared" si="59"/>
        <v>-1.6429976167238961E-2</v>
      </c>
      <c r="G676" s="2">
        <f t="shared" ref="G676:G739" si="63">E676-F676</f>
        <v>8.3150773070500596E-3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1.6126</v>
      </c>
      <c r="C677" s="2">
        <f t="shared" si="60"/>
        <v>1.6633190026929436</v>
      </c>
      <c r="D677" s="2">
        <f t="shared" si="62"/>
        <v>1.6678029396018808</v>
      </c>
      <c r="E677" s="2">
        <f t="shared" si="61"/>
        <v>-4.4839369089371139E-3</v>
      </c>
      <c r="F677" s="2">
        <f t="shared" ref="F677:F740" si="65">(E677*(2/(10)))+((1-(2/10))*F676)</f>
        <v>-1.4040768315578591E-2</v>
      </c>
      <c r="G677" s="2">
        <f t="shared" si="63"/>
        <v>9.5568314066414774E-3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1.6126</v>
      </c>
      <c r="C678" s="2">
        <f t="shared" si="60"/>
        <v>1.6626545407401832</v>
      </c>
      <c r="D678" s="2">
        <f t="shared" si="62"/>
        <v>1.6637138329647045</v>
      </c>
      <c r="E678" s="2">
        <f t="shared" si="61"/>
        <v>-1.0592922245213909E-3</v>
      </c>
      <c r="F678" s="2">
        <f t="shared" si="65"/>
        <v>-1.1444473097367153E-2</v>
      </c>
      <c r="G678" s="2">
        <f t="shared" si="63"/>
        <v>1.0385180872845762E-2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1.6126</v>
      </c>
      <c r="C679" s="2">
        <f t="shared" si="60"/>
        <v>1.6606615344724627</v>
      </c>
      <c r="D679" s="2">
        <f t="shared" si="62"/>
        <v>1.6599276231154672</v>
      </c>
      <c r="E679" s="2">
        <f t="shared" si="61"/>
        <v>7.3391135699552024E-4</v>
      </c>
      <c r="F679" s="2">
        <f t="shared" si="65"/>
        <v>-9.0087962064946178E-3</v>
      </c>
      <c r="G679" s="2">
        <f t="shared" si="63"/>
        <v>9.742707563490138E-3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1.6033999999999999</v>
      </c>
      <c r="C680" s="2">
        <f t="shared" si="60"/>
        <v>1.6589751445536223</v>
      </c>
      <c r="D680" s="2">
        <f t="shared" si="62"/>
        <v>1.6557403917735807</v>
      </c>
      <c r="E680" s="2">
        <f t="shared" si="61"/>
        <v>3.2347527800415943E-3</v>
      </c>
      <c r="F680" s="2">
        <f t="shared" si="65"/>
        <v>-6.5600864091873755E-3</v>
      </c>
      <c r="G680" s="2">
        <f t="shared" si="63"/>
        <v>9.7948391892289689E-3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1.5755999999999999</v>
      </c>
      <c r="C681" s="2">
        <f t="shared" si="60"/>
        <v>1.6618251223146034</v>
      </c>
      <c r="D681" s="2">
        <f t="shared" si="62"/>
        <v>1.649804066457019</v>
      </c>
      <c r="E681" s="2">
        <f t="shared" si="61"/>
        <v>1.2021055857584395E-2</v>
      </c>
      <c r="F681" s="2">
        <f t="shared" si="65"/>
        <v>-2.8438579558330217E-3</v>
      </c>
      <c r="G681" s="2">
        <f t="shared" si="63"/>
        <v>1.4864913813417417E-2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1.5291999999999999</v>
      </c>
      <c r="C682" s="2">
        <f t="shared" si="60"/>
        <v>1.6670827958046646</v>
      </c>
      <c r="D682" s="2">
        <f t="shared" si="62"/>
        <v>1.6408704319046472</v>
      </c>
      <c r="E682" s="2">
        <f t="shared" si="61"/>
        <v>2.6212363900017355E-2</v>
      </c>
      <c r="F682" s="2">
        <f t="shared" si="65"/>
        <v>2.9673864153370541E-3</v>
      </c>
      <c r="G682" s="2">
        <f t="shared" si="63"/>
        <v>2.3244977484680299E-2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1.5569999999999999</v>
      </c>
      <c r="C683" s="2">
        <f t="shared" si="60"/>
        <v>1.6715315964501007</v>
      </c>
      <c r="D683" s="2">
        <f t="shared" si="62"/>
        <v>1.6346578073191178</v>
      </c>
      <c r="E683" s="2">
        <f t="shared" si="61"/>
        <v>3.6873789130982937E-2</v>
      </c>
      <c r="F683" s="2">
        <f t="shared" si="65"/>
        <v>9.7486669584662313E-3</v>
      </c>
      <c r="G683" s="2">
        <f t="shared" si="63"/>
        <v>2.7125122172516704E-2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1.5941000000000001</v>
      </c>
      <c r="C684" s="2">
        <f t="shared" si="60"/>
        <v>1.6738805816116238</v>
      </c>
      <c r="D684" s="2">
        <f t="shared" si="62"/>
        <v>1.6316535252954794</v>
      </c>
      <c r="E684" s="2">
        <f t="shared" si="61"/>
        <v>4.2227056316144429E-2</v>
      </c>
      <c r="F684" s="2">
        <f t="shared" si="65"/>
        <v>1.6244344830001874E-2</v>
      </c>
      <c r="G684" s="2">
        <f t="shared" si="63"/>
        <v>2.5982711486142555E-2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1.6218999999999999</v>
      </c>
      <c r="C685" s="2">
        <f t="shared" si="60"/>
        <v>1.6701604921329125</v>
      </c>
      <c r="D685" s="2">
        <f t="shared" si="62"/>
        <v>1.6309310419402585</v>
      </c>
      <c r="E685" s="2">
        <f t="shared" si="61"/>
        <v>3.9229450192654003E-2</v>
      </c>
      <c r="F685" s="2">
        <f t="shared" si="65"/>
        <v>2.0841365902532299E-2</v>
      </c>
      <c r="G685" s="2">
        <f t="shared" si="63"/>
        <v>1.8388084290121703E-2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1.6126</v>
      </c>
      <c r="C686" s="2">
        <f t="shared" si="60"/>
        <v>1.6684434933432337</v>
      </c>
      <c r="D686" s="2">
        <f t="shared" si="62"/>
        <v>1.6295731869817209</v>
      </c>
      <c r="E686" s="2">
        <f t="shared" si="61"/>
        <v>3.8870306361512785E-2</v>
      </c>
      <c r="F686" s="2">
        <f t="shared" si="65"/>
        <v>2.4447153994328397E-2</v>
      </c>
      <c r="G686" s="2">
        <f t="shared" si="63"/>
        <v>1.4423152367184389E-2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1.5941000000000001</v>
      </c>
      <c r="C687" s="2">
        <f t="shared" si="60"/>
        <v>1.6598521866750438</v>
      </c>
      <c r="D687" s="2">
        <f t="shared" si="62"/>
        <v>1.6269455435015934</v>
      </c>
      <c r="E687" s="2">
        <f t="shared" si="61"/>
        <v>3.2906643173450378E-2</v>
      </c>
      <c r="F687" s="2">
        <f t="shared" si="65"/>
        <v>2.6139051830152794E-2</v>
      </c>
      <c r="G687" s="2">
        <f t="shared" si="63"/>
        <v>6.7675913432975847E-3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1.5478000000000001</v>
      </c>
      <c r="C688" s="2">
        <f t="shared" si="60"/>
        <v>1.6525826194942677</v>
      </c>
      <c r="D688" s="2">
        <f t="shared" si="62"/>
        <v>1.6210829106496234</v>
      </c>
      <c r="E688" s="2">
        <f t="shared" si="61"/>
        <v>3.1499708844644259E-2</v>
      </c>
      <c r="F688" s="2">
        <f t="shared" si="65"/>
        <v>2.7211183233051089E-2</v>
      </c>
      <c r="G688" s="2">
        <f t="shared" si="63"/>
        <v>4.2885256115931698E-3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1.5569999999999999</v>
      </c>
      <c r="C689" s="2">
        <f t="shared" si="60"/>
        <v>1.6464314472643804</v>
      </c>
      <c r="D689" s="2">
        <f t="shared" si="62"/>
        <v>1.6163360283792809</v>
      </c>
      <c r="E689" s="2">
        <f t="shared" si="61"/>
        <v>3.0095418885099479E-2</v>
      </c>
      <c r="F689" s="2">
        <f t="shared" si="65"/>
        <v>2.7788030363460767E-2</v>
      </c>
      <c r="G689" s="2">
        <f t="shared" si="63"/>
        <v>2.3073885216387119E-3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1.5291999999999999</v>
      </c>
      <c r="C690" s="2">
        <f t="shared" si="60"/>
        <v>1.6398112246083218</v>
      </c>
      <c r="D690" s="2">
        <f t="shared" si="62"/>
        <v>1.6098815077585935</v>
      </c>
      <c r="E690" s="2">
        <f t="shared" si="61"/>
        <v>2.9929716849728338E-2</v>
      </c>
      <c r="F690" s="2">
        <f t="shared" si="65"/>
        <v>2.8216367660714285E-2</v>
      </c>
      <c r="G690" s="2">
        <f t="shared" si="63"/>
        <v>1.7133491890140538E-3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1.5291999999999999</v>
      </c>
      <c r="C691" s="2">
        <f t="shared" si="60"/>
        <v>1.62993257466858</v>
      </c>
      <c r="D691" s="2">
        <f t="shared" si="62"/>
        <v>1.6039050997764754</v>
      </c>
      <c r="E691" s="2">
        <f t="shared" si="61"/>
        <v>2.6027474892104552E-2</v>
      </c>
      <c r="F691" s="2">
        <f t="shared" si="65"/>
        <v>2.7778589106992341E-2</v>
      </c>
      <c r="G691" s="2">
        <f t="shared" si="63"/>
        <v>-1.7511142148877896E-3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1.5755999999999999</v>
      </c>
      <c r="C692" s="2">
        <f t="shared" si="60"/>
        <v>1.6144352554887984</v>
      </c>
      <c r="D692" s="2">
        <f t="shared" si="62"/>
        <v>1.6018084257189589</v>
      </c>
      <c r="E692" s="2">
        <f t="shared" si="61"/>
        <v>1.2626829769839532E-2</v>
      </c>
      <c r="F692" s="2">
        <f t="shared" si="65"/>
        <v>2.4748237239561779E-2</v>
      </c>
      <c r="G692" s="2">
        <f t="shared" si="63"/>
        <v>-1.2121407469722248E-2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1.5291999999999999</v>
      </c>
      <c r="C693" s="2">
        <f t="shared" si="60"/>
        <v>1.6055990623366756</v>
      </c>
      <c r="D693" s="2">
        <f t="shared" si="62"/>
        <v>1.5964300238138509</v>
      </c>
      <c r="E693" s="2">
        <f t="shared" si="61"/>
        <v>9.1690385228246907E-3</v>
      </c>
      <c r="F693" s="2">
        <f t="shared" si="65"/>
        <v>2.1632397496214362E-2</v>
      </c>
      <c r="G693" s="2">
        <f t="shared" si="63"/>
        <v>-1.2463358973389672E-2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1.6218999999999999</v>
      </c>
      <c r="C694" s="2">
        <f t="shared" si="60"/>
        <v>1.603829975823341</v>
      </c>
      <c r="D694" s="2">
        <f t="shared" si="62"/>
        <v>1.5983166887165285</v>
      </c>
      <c r="E694" s="2">
        <f t="shared" si="61"/>
        <v>5.5132871068124256E-3</v>
      </c>
      <c r="F694" s="2">
        <f t="shared" si="65"/>
        <v>1.8408575418333979E-2</v>
      </c>
      <c r="G694" s="2">
        <f t="shared" si="63"/>
        <v>-1.2895288311521553E-2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1.7053</v>
      </c>
      <c r="C695" s="2">
        <f t="shared" si="60"/>
        <v>1.606609979542827</v>
      </c>
      <c r="D695" s="2">
        <f t="shared" si="62"/>
        <v>1.6062413784412302</v>
      </c>
      <c r="E695" s="2">
        <f t="shared" si="61"/>
        <v>3.6860110159686599E-4</v>
      </c>
      <c r="F695" s="2">
        <f t="shared" si="65"/>
        <v>1.4800580554986557E-2</v>
      </c>
      <c r="G695" s="2">
        <f t="shared" si="63"/>
        <v>-1.4431979453389691E-2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1.6868000000000001</v>
      </c>
      <c r="C696" s="2">
        <f t="shared" si="60"/>
        <v>1.607531521151623</v>
      </c>
      <c r="D696" s="2">
        <f t="shared" si="62"/>
        <v>1.6122086837418799</v>
      </c>
      <c r="E696" s="2">
        <f t="shared" si="61"/>
        <v>-4.6771625902568559E-3</v>
      </c>
      <c r="F696" s="2">
        <f t="shared" si="65"/>
        <v>1.0905031925937876E-2</v>
      </c>
      <c r="G696" s="2">
        <f t="shared" si="63"/>
        <v>-1.5582194516194732E-2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1.6868000000000001</v>
      </c>
      <c r="C697" s="2">
        <f t="shared" si="60"/>
        <v>1.6054651332821426</v>
      </c>
      <c r="D697" s="2">
        <f t="shared" si="62"/>
        <v>1.6177339664276666</v>
      </c>
      <c r="E697" s="2">
        <f t="shared" si="61"/>
        <v>-1.2268833145524072E-2</v>
      </c>
      <c r="F697" s="2">
        <f t="shared" si="65"/>
        <v>6.2702589116454856E-3</v>
      </c>
      <c r="G697" s="2">
        <f t="shared" si="63"/>
        <v>-1.8539092057169557E-2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1.6404000000000001</v>
      </c>
      <c r="C698" s="2">
        <f t="shared" si="60"/>
        <v>1.596593574315659</v>
      </c>
      <c r="D698" s="2">
        <f t="shared" si="62"/>
        <v>1.619412931877469</v>
      </c>
      <c r="E698" s="2">
        <f t="shared" si="61"/>
        <v>-2.2819357561810083E-2</v>
      </c>
      <c r="F698" s="2">
        <f t="shared" si="65"/>
        <v>4.5233561695437203E-4</v>
      </c>
      <c r="G698" s="2">
        <f t="shared" si="63"/>
        <v>-2.3271693178764454E-2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1.5941000000000001</v>
      </c>
      <c r="C699" s="2">
        <f t="shared" si="60"/>
        <v>1.5905022551901729</v>
      </c>
      <c r="D699" s="2">
        <f t="shared" si="62"/>
        <v>1.6175378998865453</v>
      </c>
      <c r="E699" s="2">
        <f t="shared" si="61"/>
        <v>-2.703564469637243E-2</v>
      </c>
      <c r="F699" s="2">
        <f t="shared" si="65"/>
        <v>-5.0452604457109883E-3</v>
      </c>
      <c r="G699" s="2">
        <f t="shared" si="63"/>
        <v>-2.1990384250661441E-2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1.5478000000000001</v>
      </c>
      <c r="C700" s="2">
        <f t="shared" si="60"/>
        <v>1.5810711390070693</v>
      </c>
      <c r="D700" s="2">
        <f t="shared" si="62"/>
        <v>1.612372129524579</v>
      </c>
      <c r="E700" s="2">
        <f t="shared" si="61"/>
        <v>-3.1300990517509675E-2</v>
      </c>
      <c r="F700" s="2">
        <f t="shared" si="65"/>
        <v>-1.0296406460070726E-2</v>
      </c>
      <c r="G700" s="2">
        <f t="shared" si="63"/>
        <v>-2.1004584057438949E-2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1.5385</v>
      </c>
      <c r="C701" s="2">
        <f t="shared" si="60"/>
        <v>1.5730909637752124</v>
      </c>
      <c r="D701" s="2">
        <f t="shared" si="62"/>
        <v>1.6069001199301658</v>
      </c>
      <c r="E701" s="2">
        <f t="shared" si="61"/>
        <v>-3.380915615495339E-2</v>
      </c>
      <c r="F701" s="2">
        <f t="shared" si="65"/>
        <v>-1.4998956399047258E-2</v>
      </c>
      <c r="G701" s="2">
        <f t="shared" si="63"/>
        <v>-1.8810199755906132E-2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1.5663</v>
      </c>
      <c r="C702" s="2">
        <f t="shared" si="60"/>
        <v>1.5734769693482566</v>
      </c>
      <c r="D702" s="2">
        <f t="shared" si="62"/>
        <v>1.6038927036390425</v>
      </c>
      <c r="E702" s="2">
        <f t="shared" si="61"/>
        <v>-3.0415734290785812E-2</v>
      </c>
      <c r="F702" s="2">
        <f t="shared" si="65"/>
        <v>-1.8082311977394967E-2</v>
      </c>
      <c r="G702" s="2">
        <f t="shared" si="63"/>
        <v>-1.2333422313390845E-2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1.5941000000000001</v>
      </c>
      <c r="C703" s="2">
        <f t="shared" si="60"/>
        <v>1.5666651279100632</v>
      </c>
      <c r="D703" s="2">
        <f t="shared" si="62"/>
        <v>1.6031673181842985</v>
      </c>
      <c r="E703" s="2">
        <f t="shared" si="61"/>
        <v>-3.6502190274235291E-2</v>
      </c>
      <c r="F703" s="2">
        <f t="shared" si="65"/>
        <v>-2.1766287636763033E-2</v>
      </c>
      <c r="G703" s="2">
        <f t="shared" si="63"/>
        <v>-1.4735902637472258E-2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1.5848</v>
      </c>
      <c r="C704" s="2">
        <f t="shared" si="60"/>
        <v>1.5751628005392841</v>
      </c>
      <c r="D704" s="2">
        <f t="shared" si="62"/>
        <v>1.6018067760965726</v>
      </c>
      <c r="E704" s="2">
        <f t="shared" si="61"/>
        <v>-2.664397555728848E-2</v>
      </c>
      <c r="F704" s="2">
        <f t="shared" si="65"/>
        <v>-2.2741825220868123E-2</v>
      </c>
      <c r="G704" s="2">
        <f t="shared" si="63"/>
        <v>-3.9021503364203569E-3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1.5848</v>
      </c>
      <c r="C705" s="2">
        <f t="shared" si="60"/>
        <v>1.595183908148625</v>
      </c>
      <c r="D705" s="2">
        <f t="shared" si="62"/>
        <v>1.6005470149042338</v>
      </c>
      <c r="E705" s="2">
        <f t="shared" si="61"/>
        <v>-5.3631067556088041E-3</v>
      </c>
      <c r="F705" s="2">
        <f t="shared" si="65"/>
        <v>-1.9266081527816257E-2</v>
      </c>
      <c r="G705" s="2">
        <f t="shared" si="63"/>
        <v>1.3902974772207453E-2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1.5848</v>
      </c>
      <c r="C706" s="2">
        <f t="shared" si="60"/>
        <v>1.6092786915103749</v>
      </c>
      <c r="D706" s="2">
        <f t="shared" si="62"/>
        <v>1.5993805693557719</v>
      </c>
      <c r="E706" s="2">
        <f t="shared" si="61"/>
        <v>9.8981221546030618E-3</v>
      </c>
      <c r="F706" s="2">
        <f t="shared" si="65"/>
        <v>-1.3433240791332393E-2</v>
      </c>
      <c r="G706" s="2">
        <f t="shared" si="63"/>
        <v>2.3331362945935456E-2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1.5848</v>
      </c>
      <c r="C707" s="2">
        <f t="shared" si="60"/>
        <v>1.6212050466626251</v>
      </c>
      <c r="D707" s="2">
        <f t="shared" si="62"/>
        <v>1.5983005271812702</v>
      </c>
      <c r="E707" s="2">
        <f t="shared" si="61"/>
        <v>2.2904519481354857E-2</v>
      </c>
      <c r="F707" s="2">
        <f t="shared" si="65"/>
        <v>-6.1656887367949435E-3</v>
      </c>
      <c r="G707" s="2">
        <f t="shared" si="63"/>
        <v>2.90702082181498E-2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1.5848</v>
      </c>
      <c r="C708" s="2">
        <f t="shared" si="60"/>
        <v>1.6241581164068366</v>
      </c>
      <c r="D708" s="2">
        <f t="shared" si="62"/>
        <v>1.5973004881308057</v>
      </c>
      <c r="E708" s="2">
        <f t="shared" si="61"/>
        <v>2.6857628276030887E-2</v>
      </c>
      <c r="F708" s="2">
        <f t="shared" si="65"/>
        <v>4.3897466577022277E-4</v>
      </c>
      <c r="G708" s="2">
        <f t="shared" si="63"/>
        <v>2.6418653610260665E-2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5">
        <f>TITRES_STAT!D712</f>
        <v>1.5941000000000001</v>
      </c>
      <c r="C709" s="2">
        <f t="shared" si="60"/>
        <v>1.6195337908057847</v>
      </c>
      <c r="D709" s="2">
        <f t="shared" si="62"/>
        <v>1.5970634149359313</v>
      </c>
      <c r="E709" s="2">
        <f t="shared" si="61"/>
        <v>2.2470375869853454E-2</v>
      </c>
      <c r="F709" s="2">
        <f t="shared" si="65"/>
        <v>4.8452549065868692E-3</v>
      </c>
      <c r="G709" s="2">
        <f t="shared" si="63"/>
        <v>1.7625120963266586E-2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5">
        <f>TITRES_STAT!D713</f>
        <v>1.5663</v>
      </c>
      <c r="C710" s="2">
        <f t="shared" si="60"/>
        <v>1.6084978229895102</v>
      </c>
      <c r="D710" s="2">
        <f t="shared" si="62"/>
        <v>1.5947846434591957</v>
      </c>
      <c r="E710" s="2">
        <f t="shared" si="61"/>
        <v>1.3713179530314479E-2</v>
      </c>
      <c r="F710" s="2">
        <f t="shared" si="65"/>
        <v>6.6188398313323914E-3</v>
      </c>
      <c r="G710" s="2">
        <f t="shared" si="63"/>
        <v>7.0943396989820873E-3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1.5663</v>
      </c>
      <c r="C711" s="2">
        <f t="shared" si="60"/>
        <v>1.5977289271449702</v>
      </c>
      <c r="D711" s="2">
        <f t="shared" si="62"/>
        <v>1.5926746698696257</v>
      </c>
      <c r="E711" s="2">
        <f t="shared" si="61"/>
        <v>5.0542572753444759E-3</v>
      </c>
      <c r="F711" s="2">
        <f t="shared" si="65"/>
        <v>6.3059233201348082E-3</v>
      </c>
      <c r="G711" s="2">
        <f t="shared" si="63"/>
        <v>-1.2516660447903323E-3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1.5663</v>
      </c>
      <c r="C712" s="2">
        <f t="shared" si="60"/>
        <v>1.5928937075842056</v>
      </c>
      <c r="D712" s="2">
        <f t="shared" si="62"/>
        <v>1.5907209906200239</v>
      </c>
      <c r="E712" s="2">
        <f t="shared" si="61"/>
        <v>2.1727169641816424E-3</v>
      </c>
      <c r="F712" s="2">
        <f t="shared" si="65"/>
        <v>5.4792820489441754E-3</v>
      </c>
      <c r="G712" s="2">
        <f t="shared" si="63"/>
        <v>-3.306565084762533E-3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1.5755999999999999</v>
      </c>
      <c r="C713" s="2">
        <f t="shared" si="60"/>
        <v>1.5930792910327893</v>
      </c>
      <c r="D713" s="2">
        <f t="shared" si="62"/>
        <v>1.5896009172407628</v>
      </c>
      <c r="E713" s="2">
        <f t="shared" si="61"/>
        <v>3.4783737920265345E-3</v>
      </c>
      <c r="F713" s="2">
        <f t="shared" si="65"/>
        <v>5.0791003975606472E-3</v>
      </c>
      <c r="G713" s="2">
        <f t="shared" si="63"/>
        <v>-1.6007266055341127E-3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1.5291999999999999</v>
      </c>
      <c r="C714" s="2">
        <f t="shared" si="60"/>
        <v>1.5918055539508216</v>
      </c>
      <c r="D714" s="2">
        <f t="shared" si="62"/>
        <v>1.5851267752229286</v>
      </c>
      <c r="E714" s="2">
        <f t="shared" si="61"/>
        <v>6.67877872789302E-3</v>
      </c>
      <c r="F714" s="2">
        <f t="shared" si="65"/>
        <v>5.3990360636271221E-3</v>
      </c>
      <c r="G714" s="2">
        <f t="shared" si="63"/>
        <v>1.2797426642658979E-3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1.5385</v>
      </c>
      <c r="C715" s="2">
        <f t="shared" si="60"/>
        <v>1.5907277764199259</v>
      </c>
      <c r="D715" s="2">
        <f t="shared" si="62"/>
        <v>1.5816729400212302</v>
      </c>
      <c r="E715" s="2">
        <f t="shared" si="61"/>
        <v>9.0548363986957536E-3</v>
      </c>
      <c r="F715" s="2">
        <f t="shared" si="65"/>
        <v>6.130196130640848E-3</v>
      </c>
      <c r="G715" s="2">
        <f t="shared" si="63"/>
        <v>2.9246402680549056E-3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1.5385</v>
      </c>
      <c r="C716" s="2">
        <f t="shared" si="60"/>
        <v>1.5898158108168603</v>
      </c>
      <c r="D716" s="2">
        <f t="shared" si="62"/>
        <v>1.5784749444641022</v>
      </c>
      <c r="E716" s="2">
        <f t="shared" si="61"/>
        <v>1.1340866352758106E-2</v>
      </c>
      <c r="F716" s="2">
        <f t="shared" si="65"/>
        <v>7.1723301750643001E-3</v>
      </c>
      <c r="G716" s="2">
        <f t="shared" si="63"/>
        <v>4.1685361776938054E-3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1.5291999999999999</v>
      </c>
      <c r="C717" s="2">
        <f t="shared" si="60"/>
        <v>1.5890441476142663</v>
      </c>
      <c r="D717" s="2">
        <f t="shared" si="62"/>
        <v>1.5748249485778725</v>
      </c>
      <c r="E717" s="2">
        <f t="shared" si="61"/>
        <v>1.4219199036393793E-2</v>
      </c>
      <c r="F717" s="2">
        <f t="shared" si="65"/>
        <v>8.5817039473301999E-3</v>
      </c>
      <c r="G717" s="2">
        <f t="shared" si="63"/>
        <v>5.6374950890635926E-3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1.5569999999999999</v>
      </c>
      <c r="C718" s="2">
        <f t="shared" si="60"/>
        <v>1.588391201827456</v>
      </c>
      <c r="D718" s="2">
        <f t="shared" si="62"/>
        <v>1.5735045820165485</v>
      </c>
      <c r="E718" s="2">
        <f t="shared" si="61"/>
        <v>1.4886619810907442E-2</v>
      </c>
      <c r="F718" s="2">
        <f t="shared" si="65"/>
        <v>9.8426871200456498E-3</v>
      </c>
      <c r="G718" s="2">
        <f t="shared" si="63"/>
        <v>5.0439326908617924E-3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1.5385</v>
      </c>
      <c r="C719" s="2">
        <f t="shared" ref="C719:C782" si="66">$C$4*B709+C718*(1-$C$4)</f>
        <v>1.5892694784693859</v>
      </c>
      <c r="D719" s="2">
        <f t="shared" si="62"/>
        <v>1.5709116500153228</v>
      </c>
      <c r="E719" s="2">
        <f t="shared" si="61"/>
        <v>1.8357828454063085E-2</v>
      </c>
      <c r="F719" s="2">
        <f t="shared" si="65"/>
        <v>1.1545715386849138E-2</v>
      </c>
      <c r="G719" s="2">
        <f t="shared" si="63"/>
        <v>6.8121130672139478E-3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1.5014000000000001</v>
      </c>
      <c r="C720" s="2">
        <f t="shared" si="66"/>
        <v>1.585735712551019</v>
      </c>
      <c r="D720" s="2">
        <f t="shared" si="62"/>
        <v>1.5657626389030768</v>
      </c>
      <c r="E720" s="2">
        <f t="shared" si="61"/>
        <v>1.9973073647942208E-2</v>
      </c>
      <c r="F720" s="2">
        <f t="shared" si="65"/>
        <v>1.3231187039067751E-2</v>
      </c>
      <c r="G720" s="2">
        <f t="shared" si="63"/>
        <v>6.7418866088744568E-3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1.4829000000000001</v>
      </c>
      <c r="C721" s="2">
        <f t="shared" si="66"/>
        <v>1.5827456029277853</v>
      </c>
      <c r="D721" s="2">
        <f t="shared" si="62"/>
        <v>1.5596246656509969</v>
      </c>
      <c r="E721" s="2">
        <f t="shared" si="61"/>
        <v>2.3120937276788434E-2</v>
      </c>
      <c r="F721" s="2">
        <f t="shared" si="65"/>
        <v>1.5209137086611889E-2</v>
      </c>
      <c r="G721" s="2">
        <f t="shared" si="63"/>
        <v>7.9118001901765447E-3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1.52</v>
      </c>
      <c r="C722" s="2">
        <f t="shared" si="66"/>
        <v>1.5802155101696644</v>
      </c>
      <c r="D722" s="2">
        <f t="shared" si="62"/>
        <v>1.5566895052324046</v>
      </c>
      <c r="E722" s="2">
        <f t="shared" si="61"/>
        <v>2.352600493725987E-2</v>
      </c>
      <c r="F722" s="2">
        <f t="shared" si="65"/>
        <v>1.6872510656741488E-2</v>
      </c>
      <c r="G722" s="2">
        <f t="shared" si="63"/>
        <v>6.6534942805183822E-3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1.4921</v>
      </c>
      <c r="C723" s="2">
        <f t="shared" si="66"/>
        <v>1.5795054316820236</v>
      </c>
      <c r="D723" s="2">
        <f t="shared" si="62"/>
        <v>1.5519050974374116</v>
      </c>
      <c r="E723" s="2">
        <f t="shared" si="61"/>
        <v>2.7600334244612057E-2</v>
      </c>
      <c r="F723" s="2">
        <f t="shared" si="65"/>
        <v>1.9018075374315602E-2</v>
      </c>
      <c r="G723" s="2">
        <f t="shared" si="63"/>
        <v>8.5822588702964553E-3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1.4551000000000001</v>
      </c>
      <c r="C724" s="2">
        <f t="shared" si="66"/>
        <v>1.5717661345001737</v>
      </c>
      <c r="D724" s="2">
        <f t="shared" si="62"/>
        <v>1.5447343494790848</v>
      </c>
      <c r="E724" s="2">
        <f t="shared" si="61"/>
        <v>2.7031785021088828E-2</v>
      </c>
      <c r="F724" s="2">
        <f t="shared" si="65"/>
        <v>2.0620817303670248E-2</v>
      </c>
      <c r="G724" s="2">
        <f t="shared" si="63"/>
        <v>6.4109677174185795E-3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1.4736</v>
      </c>
      <c r="C725" s="2">
        <f t="shared" si="66"/>
        <v>1.5666482676539932</v>
      </c>
      <c r="D725" s="2">
        <f t="shared" si="62"/>
        <v>1.5394651384065599</v>
      </c>
      <c r="E725" s="2">
        <f t="shared" si="61"/>
        <v>2.718312924743338E-2</v>
      </c>
      <c r="F725" s="2">
        <f t="shared" si="65"/>
        <v>2.1933279692422876E-2</v>
      </c>
      <c r="G725" s="2">
        <f t="shared" si="63"/>
        <v>5.2498495550105037E-3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1.4365000000000001</v>
      </c>
      <c r="C726" s="2">
        <f t="shared" si="66"/>
        <v>1.5623177649379942</v>
      </c>
      <c r="D726" s="2">
        <f t="shared" si="62"/>
        <v>1.5318380911171852</v>
      </c>
      <c r="E726" s="2">
        <f t="shared" si="61"/>
        <v>3.0479673820809072E-2</v>
      </c>
      <c r="F726" s="2">
        <f t="shared" si="65"/>
        <v>2.3642558518100116E-2</v>
      </c>
      <c r="G726" s="2">
        <f t="shared" si="63"/>
        <v>6.8371153027089564E-3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1.4551000000000001</v>
      </c>
      <c r="C727" s="2">
        <f t="shared" si="66"/>
        <v>1.5572227241783028</v>
      </c>
      <c r="D727" s="2">
        <f t="shared" si="62"/>
        <v>1.5261537880714677</v>
      </c>
      <c r="E727" s="2">
        <f t="shared" si="61"/>
        <v>3.1068936106835032E-2</v>
      </c>
      <c r="F727" s="2">
        <f t="shared" si="65"/>
        <v>2.5127834035847101E-2</v>
      </c>
      <c r="G727" s="2">
        <f t="shared" si="63"/>
        <v>5.941102070987931E-3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1.4551000000000001</v>
      </c>
      <c r="C728" s="2">
        <f t="shared" si="66"/>
        <v>1.5571884589201022</v>
      </c>
      <c r="D728" s="2">
        <f t="shared" si="62"/>
        <v>1.5208905445106182</v>
      </c>
      <c r="E728" s="2">
        <f t="shared" si="61"/>
        <v>3.6297914409483933E-2</v>
      </c>
      <c r="F728" s="2">
        <f t="shared" si="65"/>
        <v>2.7361850110574466E-2</v>
      </c>
      <c r="G728" s="2">
        <f t="shared" si="63"/>
        <v>8.9360642989094671E-3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1.4179999999999999</v>
      </c>
      <c r="C729" s="2">
        <f t="shared" si="66"/>
        <v>1.5543133113939327</v>
      </c>
      <c r="D729" s="2">
        <f t="shared" si="62"/>
        <v>1.513269022695017</v>
      </c>
      <c r="E729" s="2">
        <f t="shared" si="61"/>
        <v>4.1044288698915743E-2</v>
      </c>
      <c r="F729" s="2">
        <f t="shared" si="65"/>
        <v>3.0098337828242727E-2</v>
      </c>
      <c r="G729" s="2">
        <f t="shared" si="63"/>
        <v>1.0945950870673016E-2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1.4179999999999999</v>
      </c>
      <c r="C730" s="2">
        <f t="shared" si="66"/>
        <v>1.5461728019487122</v>
      </c>
      <c r="D730" s="2">
        <f t="shared" si="62"/>
        <v>1.5062120580509417</v>
      </c>
      <c r="E730" s="2">
        <f t="shared" si="61"/>
        <v>3.996074389777049E-2</v>
      </c>
      <c r="F730" s="2">
        <f t="shared" si="65"/>
        <v>3.2070819042148278E-2</v>
      </c>
      <c r="G730" s="2">
        <f t="shared" si="63"/>
        <v>7.8899248556222115E-3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1.4365000000000001</v>
      </c>
      <c r="C731" s="2">
        <f t="shared" si="66"/>
        <v>1.5364385247258334</v>
      </c>
      <c r="D731" s="2">
        <f t="shared" si="62"/>
        <v>1.5010482018990201</v>
      </c>
      <c r="E731" s="2">
        <f t="shared" si="61"/>
        <v>3.5390322826813314E-2</v>
      </c>
      <c r="F731" s="2">
        <f t="shared" si="65"/>
        <v>3.273471979908129E-2</v>
      </c>
      <c r="G731" s="2">
        <f t="shared" si="63"/>
        <v>2.6556030277320244E-3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1.4273</v>
      </c>
      <c r="C732" s="2">
        <f t="shared" si="66"/>
        <v>1.5339095209218589</v>
      </c>
      <c r="D732" s="2">
        <f t="shared" si="62"/>
        <v>1.4955853721287224</v>
      </c>
      <c r="E732" s="2">
        <f t="shared" ref="E732:E795" si="67">C732-D732</f>
        <v>3.8324148793136503E-2</v>
      </c>
      <c r="F732" s="2">
        <f t="shared" si="65"/>
        <v>3.3852605597892334E-2</v>
      </c>
      <c r="G732" s="2">
        <f t="shared" si="63"/>
        <v>4.4715431952441695E-3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5">
        <f>TITRES_STAT!D736</f>
        <v>1.4179999999999999</v>
      </c>
      <c r="C733" s="2">
        <f t="shared" si="66"/>
        <v>1.5274772869338806</v>
      </c>
      <c r="D733" s="2">
        <f t="shared" ref="D733:D796" si="68">$D$4*B733+(1-$D$4)*D732</f>
        <v>1.4898383075265949</v>
      </c>
      <c r="E733" s="2">
        <f t="shared" si="67"/>
        <v>3.7638979407285778E-2</v>
      </c>
      <c r="F733" s="2">
        <f t="shared" si="65"/>
        <v>3.4609880359771021E-2</v>
      </c>
      <c r="G733" s="2">
        <f t="shared" si="63"/>
        <v>3.0290990475147564E-3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1.3902000000000001</v>
      </c>
      <c r="C734" s="2">
        <f t="shared" si="66"/>
        <v>1.5163423197132837</v>
      </c>
      <c r="D734" s="2">
        <f t="shared" si="68"/>
        <v>1.4824576921542545</v>
      </c>
      <c r="E734" s="2">
        <f t="shared" si="67"/>
        <v>3.3884627559029212E-2</v>
      </c>
      <c r="F734" s="2">
        <f t="shared" si="65"/>
        <v>3.4464829799622662E-2</v>
      </c>
      <c r="G734" s="2">
        <f t="shared" si="63"/>
        <v>-5.8020224059344983E-4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1.3716999999999999</v>
      </c>
      <c r="C735" s="2">
        <f t="shared" si="66"/>
        <v>1.5097665782189322</v>
      </c>
      <c r="D735" s="2">
        <f t="shared" si="68"/>
        <v>1.4742534186613467</v>
      </c>
      <c r="E735" s="2">
        <f t="shared" si="67"/>
        <v>3.5513159557585494E-2</v>
      </c>
      <c r="F735" s="2">
        <f t="shared" si="65"/>
        <v>3.4674495751215229E-2</v>
      </c>
      <c r="G735" s="2">
        <f t="shared" si="63"/>
        <v>8.3866380637026561E-4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5">
        <f>TITRES_STAT!D739</f>
        <v>1.3531</v>
      </c>
      <c r="C736" s="2">
        <f t="shared" si="66"/>
        <v>1.4984947969544813</v>
      </c>
      <c r="D736" s="2">
        <f t="shared" si="68"/>
        <v>1.4652790913530989</v>
      </c>
      <c r="E736" s="2">
        <f t="shared" si="67"/>
        <v>3.3215705601382428E-2</v>
      </c>
      <c r="F736" s="2">
        <f t="shared" si="65"/>
        <v>3.4382737721248668E-2</v>
      </c>
      <c r="G736" s="2">
        <f t="shared" si="63"/>
        <v>-1.1670321198662403E-3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1.3439000000000001</v>
      </c>
      <c r="C737" s="2">
        <f t="shared" si="66"/>
        <v>1.4918186743460997</v>
      </c>
      <c r="D737" s="2">
        <f t="shared" si="68"/>
        <v>1.4562880475491657</v>
      </c>
      <c r="E737" s="2">
        <f t="shared" si="67"/>
        <v>3.5530626796933973E-2</v>
      </c>
      <c r="F737" s="2">
        <f t="shared" si="65"/>
        <v>3.4612315536385732E-2</v>
      </c>
      <c r="G737" s="2">
        <f t="shared" si="63"/>
        <v>9.1831126054824075E-4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1.3624000000000001</v>
      </c>
      <c r="C738" s="2">
        <f t="shared" si="66"/>
        <v>1.486169647523623</v>
      </c>
      <c r="D738" s="2">
        <f t="shared" si="68"/>
        <v>1.4493333773603387</v>
      </c>
      <c r="E738" s="2">
        <f t="shared" si="67"/>
        <v>3.6836270163284279E-2</v>
      </c>
      <c r="F738" s="2">
        <f t="shared" si="65"/>
        <v>3.5057106461765443E-2</v>
      </c>
      <c r="G738" s="2">
        <f t="shared" si="63"/>
        <v>1.7791637015188363E-3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1.3252999999999999</v>
      </c>
      <c r="C739" s="2">
        <f t="shared" si="66"/>
        <v>1.4756820094430656</v>
      </c>
      <c r="D739" s="2">
        <f t="shared" si="68"/>
        <v>1.4401457197780916</v>
      </c>
      <c r="E739" s="2">
        <f t="shared" si="67"/>
        <v>3.5536289664974019E-2</v>
      </c>
      <c r="F739" s="2">
        <f t="shared" si="65"/>
        <v>3.5152943102407158E-2</v>
      </c>
      <c r="G739" s="2">
        <f t="shared" si="63"/>
        <v>3.8334656256686084E-4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1.3161</v>
      </c>
      <c r="C740" s="2">
        <f t="shared" si="66"/>
        <v>1.4668078541441325</v>
      </c>
      <c r="D740" s="2">
        <f t="shared" si="68"/>
        <v>1.4309571479426775</v>
      </c>
      <c r="E740" s="2">
        <f t="shared" si="67"/>
        <v>3.5850706201455029E-2</v>
      </c>
      <c r="F740" s="2">
        <f t="shared" si="65"/>
        <v>3.5292495722216731E-2</v>
      </c>
      <c r="G740" s="2">
        <f t="shared" ref="G740:G803" si="69">E740-F740</f>
        <v>5.5821047923829831E-4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1.3161</v>
      </c>
      <c r="C741" s="2">
        <f t="shared" si="66"/>
        <v>1.4621451073527276</v>
      </c>
      <c r="D741" s="2">
        <f t="shared" si="68"/>
        <v>1.4224492110580347</v>
      </c>
      <c r="E741" s="2">
        <f t="shared" si="67"/>
        <v>3.9695896294692945E-2</v>
      </c>
      <c r="F741" s="2">
        <f t="shared" ref="F741:F804" si="71">(E741*(2/(10)))+((1-(2/10))*F740)</f>
        <v>3.6173175836711972E-2</v>
      </c>
      <c r="G741" s="2">
        <f t="shared" si="69"/>
        <v>3.5227204579809726E-3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1.2789999999999999</v>
      </c>
      <c r="C742" s="2">
        <f t="shared" si="66"/>
        <v>1.4567843216061542</v>
      </c>
      <c r="D742" s="2">
        <f t="shared" si="68"/>
        <v>1.4118233435722545</v>
      </c>
      <c r="E742" s="2">
        <f t="shared" si="67"/>
        <v>4.4960978033899757E-2</v>
      </c>
      <c r="F742" s="2">
        <f t="shared" si="71"/>
        <v>3.7930736276149533E-2</v>
      </c>
      <c r="G742" s="2">
        <f t="shared" si="69"/>
        <v>7.0302417577502233E-3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1.3161</v>
      </c>
      <c r="C743" s="2">
        <f t="shared" si="66"/>
        <v>1.450817502897515</v>
      </c>
      <c r="D743" s="2">
        <f t="shared" si="68"/>
        <v>1.4047327255298654</v>
      </c>
      <c r="E743" s="2">
        <f t="shared" si="67"/>
        <v>4.6084777367649599E-2</v>
      </c>
      <c r="F743" s="2">
        <f t="shared" si="71"/>
        <v>3.9561544494449548E-2</v>
      </c>
      <c r="G743" s="2">
        <f t="shared" si="69"/>
        <v>6.5232328732000508E-3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1.3531</v>
      </c>
      <c r="C744" s="2">
        <f t="shared" si="66"/>
        <v>1.4414917332209742</v>
      </c>
      <c r="D744" s="2">
        <f t="shared" si="68"/>
        <v>1.4009080791943198</v>
      </c>
      <c r="E744" s="2">
        <f t="shared" si="67"/>
        <v>4.0583654026654425E-2</v>
      </c>
      <c r="F744" s="2">
        <f t="shared" si="71"/>
        <v>3.9765966400890529E-2</v>
      </c>
      <c r="G744" s="2">
        <f t="shared" si="69"/>
        <v>8.1768762576389653E-4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1.4273</v>
      </c>
      <c r="C745" s="2">
        <f t="shared" si="66"/>
        <v>1.4307545434946705</v>
      </c>
      <c r="D745" s="2">
        <f t="shared" si="68"/>
        <v>1.402863036291037</v>
      </c>
      <c r="E745" s="2">
        <f t="shared" si="67"/>
        <v>2.7891507203633426E-2</v>
      </c>
      <c r="F745" s="2">
        <f t="shared" si="71"/>
        <v>3.7391074561439107E-2</v>
      </c>
      <c r="G745" s="2">
        <f t="shared" si="69"/>
        <v>-9.4995673578056813E-3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1.4829000000000001</v>
      </c>
      <c r="C746" s="2">
        <f t="shared" si="66"/>
        <v>1.4188076906493365</v>
      </c>
      <c r="D746" s="2">
        <f t="shared" si="68"/>
        <v>1.4087917002694788</v>
      </c>
      <c r="E746" s="2">
        <f t="shared" si="67"/>
        <v>1.0015990379857787E-2</v>
      </c>
      <c r="F746" s="2">
        <f t="shared" si="71"/>
        <v>3.1916057725122848E-2</v>
      </c>
      <c r="G746" s="2">
        <f t="shared" si="69"/>
        <v>-2.1900067345265062E-2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1.5014000000000001</v>
      </c>
      <c r="C747" s="2">
        <f t="shared" si="66"/>
        <v>1.4072834305494388</v>
      </c>
      <c r="D747" s="2">
        <f t="shared" si="68"/>
        <v>1.4156515743235916</v>
      </c>
      <c r="E747" s="2">
        <f t="shared" si="67"/>
        <v>-8.3681437741527365E-3</v>
      </c>
      <c r="F747" s="2">
        <f t="shared" si="71"/>
        <v>2.3859217425267733E-2</v>
      </c>
      <c r="G747" s="2">
        <f t="shared" si="69"/>
        <v>-3.2227361199420469E-2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1.4365000000000001</v>
      </c>
      <c r="C748" s="2">
        <f t="shared" si="66"/>
        <v>1.4003782873879866</v>
      </c>
      <c r="D748" s="2">
        <f t="shared" si="68"/>
        <v>1.4171959021514737</v>
      </c>
      <c r="E748" s="2">
        <f t="shared" si="67"/>
        <v>-1.6817614763487088E-2</v>
      </c>
      <c r="F748" s="2">
        <f t="shared" si="71"/>
        <v>1.5723850987516771E-2</v>
      </c>
      <c r="G748" s="2">
        <f t="shared" si="69"/>
        <v>-3.2541465751003862E-2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1.3995</v>
      </c>
      <c r="C749" s="2">
        <f t="shared" si="66"/>
        <v>1.3888277816359886</v>
      </c>
      <c r="D749" s="2">
        <f t="shared" si="68"/>
        <v>1.4158850945846979</v>
      </c>
      <c r="E749" s="2">
        <f t="shared" si="67"/>
        <v>-2.7057312948709278E-2</v>
      </c>
      <c r="F749" s="2">
        <f t="shared" si="71"/>
        <v>7.1676182002715612E-3</v>
      </c>
      <c r="G749" s="2">
        <f t="shared" si="69"/>
        <v>-3.4224931148980842E-2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1.4273</v>
      </c>
      <c r="C750" s="2">
        <f t="shared" si="66"/>
        <v>1.3776388921535287</v>
      </c>
      <c r="D750" s="2">
        <f t="shared" si="68"/>
        <v>1.4167306431339797</v>
      </c>
      <c r="E750" s="2">
        <f t="shared" si="67"/>
        <v>-3.9091750980450923E-2</v>
      </c>
      <c r="F750" s="2">
        <f t="shared" si="71"/>
        <v>-2.084255635872936E-3</v>
      </c>
      <c r="G750" s="2">
        <f t="shared" si="69"/>
        <v>-3.7007495344577986E-2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1.4829000000000001</v>
      </c>
      <c r="C751" s="2">
        <f t="shared" si="66"/>
        <v>1.368171370283755</v>
      </c>
      <c r="D751" s="2">
        <f t="shared" si="68"/>
        <v>1.421632076975907</v>
      </c>
      <c r="E751" s="2">
        <f t="shared" si="67"/>
        <v>-5.3460706692151971E-2</v>
      </c>
      <c r="F751" s="2">
        <f t="shared" si="71"/>
        <v>-1.2359545847128745E-2</v>
      </c>
      <c r="G751" s="2">
        <f t="shared" si="69"/>
        <v>-4.110116084502323E-2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1.4829000000000001</v>
      </c>
      <c r="C752" s="2">
        <f t="shared" si="66"/>
        <v>1.3544526979324081</v>
      </c>
      <c r="D752" s="2">
        <f t="shared" si="68"/>
        <v>1.4261704416443584</v>
      </c>
      <c r="E752" s="2">
        <f t="shared" si="67"/>
        <v>-7.1717743711950277E-2</v>
      </c>
      <c r="F752" s="2">
        <f t="shared" si="71"/>
        <v>-2.4231185420093053E-2</v>
      </c>
      <c r="G752" s="2">
        <f t="shared" si="69"/>
        <v>-4.7486558291857224E-2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1.5291999999999999</v>
      </c>
      <c r="C753" s="2">
        <f t="shared" si="66"/>
        <v>1.3485522828658836</v>
      </c>
      <c r="D753" s="2">
        <f t="shared" si="68"/>
        <v>1.4338022607818133</v>
      </c>
      <c r="E753" s="2">
        <f t="shared" si="67"/>
        <v>-8.5249977915929698E-2</v>
      </c>
      <c r="F753" s="2">
        <f t="shared" si="71"/>
        <v>-3.6434943919260387E-2</v>
      </c>
      <c r="G753" s="2">
        <f t="shared" si="69"/>
        <v>-4.881503399666931E-2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1.5569999999999999</v>
      </c>
      <c r="C754" s="2">
        <f t="shared" si="66"/>
        <v>1.3492519316557474</v>
      </c>
      <c r="D754" s="2">
        <f t="shared" si="68"/>
        <v>1.4429280192424196</v>
      </c>
      <c r="E754" s="2">
        <f t="shared" si="67"/>
        <v>-9.367608758667223E-2</v>
      </c>
      <c r="F754" s="2">
        <f t="shared" si="71"/>
        <v>-4.7883172652742764E-2</v>
      </c>
      <c r="G754" s="2">
        <f t="shared" si="69"/>
        <v>-4.5792914933929466E-2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1.6312</v>
      </c>
      <c r="C755" s="2">
        <f t="shared" si="66"/>
        <v>1.3612593267856326</v>
      </c>
      <c r="D755" s="2">
        <f t="shared" si="68"/>
        <v>1.4568740918911294</v>
      </c>
      <c r="E755" s="2">
        <f t="shared" si="67"/>
        <v>-9.5614765105496824E-2</v>
      </c>
      <c r="F755" s="2">
        <f t="shared" si="71"/>
        <v>-5.7429491143293585E-2</v>
      </c>
      <c r="G755" s="2">
        <f t="shared" si="69"/>
        <v>-3.8185273962203239E-2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1.7238</v>
      </c>
      <c r="C756" s="2">
        <f t="shared" si="66"/>
        <v>1.3799732765109198</v>
      </c>
      <c r="D756" s="2">
        <f t="shared" si="68"/>
        <v>1.4766463813806754</v>
      </c>
      <c r="E756" s="2">
        <f t="shared" si="67"/>
        <v>-9.6673104869755555E-2</v>
      </c>
      <c r="F756" s="2">
        <f t="shared" si="71"/>
        <v>-6.5278213888585984E-2</v>
      </c>
      <c r="G756" s="2">
        <f t="shared" si="69"/>
        <v>-3.1394890981169571E-2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1.7887</v>
      </c>
      <c r="C757" s="2">
        <f t="shared" si="66"/>
        <v>1.3986543108938552</v>
      </c>
      <c r="D757" s="2">
        <f t="shared" si="68"/>
        <v>1.4997614642413661</v>
      </c>
      <c r="E757" s="2">
        <f t="shared" si="67"/>
        <v>-0.10110715334751097</v>
      </c>
      <c r="F757" s="2">
        <f t="shared" si="71"/>
        <v>-7.2444001780370984E-2</v>
      </c>
      <c r="G757" s="2">
        <f t="shared" si="69"/>
        <v>-2.8663151567139986E-2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1.7145999999999999</v>
      </c>
      <c r="C758" s="2">
        <f t="shared" si="66"/>
        <v>1.404476724602493</v>
      </c>
      <c r="D758" s="2">
        <f t="shared" si="68"/>
        <v>1.5156754298531168</v>
      </c>
      <c r="E758" s="2">
        <f t="shared" si="67"/>
        <v>-0.11119870525062381</v>
      </c>
      <c r="F758" s="2">
        <f t="shared" si="71"/>
        <v>-8.0194942474421549E-2</v>
      </c>
      <c r="G758" s="2">
        <f t="shared" si="69"/>
        <v>-3.1003762776202259E-2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1.7887</v>
      </c>
      <c r="C759" s="2">
        <f t="shared" si="66"/>
        <v>1.4037110746636481</v>
      </c>
      <c r="D759" s="2">
        <f t="shared" si="68"/>
        <v>1.5358994720862194</v>
      </c>
      <c r="E759" s="2">
        <f t="shared" si="67"/>
        <v>-0.13218839742257127</v>
      </c>
      <c r="F759" s="2">
        <f t="shared" si="71"/>
        <v>-9.0593633464051498E-2</v>
      </c>
      <c r="G759" s="2">
        <f t="shared" si="69"/>
        <v>-4.159476395851977E-2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1.7145999999999999</v>
      </c>
      <c r="C760" s="2">
        <f t="shared" si="66"/>
        <v>1.4073401401000101</v>
      </c>
      <c r="D760" s="2">
        <f t="shared" si="68"/>
        <v>1.5491365482279809</v>
      </c>
      <c r="E760" s="2">
        <f t="shared" si="67"/>
        <v>-0.14179640812797079</v>
      </c>
      <c r="F760" s="2">
        <f t="shared" si="71"/>
        <v>-0.10083418839683536</v>
      </c>
      <c r="G760" s="2">
        <f t="shared" si="69"/>
        <v>-4.0962219731135424E-2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1.6681999999999999</v>
      </c>
      <c r="C761" s="2">
        <f t="shared" si="66"/>
        <v>1.4189647339307778</v>
      </c>
      <c r="D761" s="2">
        <f t="shared" si="68"/>
        <v>1.5579560631740563</v>
      </c>
      <c r="E761" s="2">
        <f t="shared" si="67"/>
        <v>-0.13899132924327851</v>
      </c>
      <c r="F761" s="2">
        <f t="shared" si="71"/>
        <v>-0.108465616566124</v>
      </c>
      <c r="G761" s="2">
        <f t="shared" si="69"/>
        <v>-3.052571267715451E-2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1.6868000000000001</v>
      </c>
      <c r="C762" s="2">
        <f t="shared" si="66"/>
        <v>1.4288009287106582</v>
      </c>
      <c r="D762" s="2">
        <f t="shared" si="68"/>
        <v>1.5675000584944967</v>
      </c>
      <c r="E762" s="2">
        <f t="shared" si="67"/>
        <v>-0.13869912978383847</v>
      </c>
      <c r="F762" s="2">
        <f t="shared" si="71"/>
        <v>-0.1145123192096669</v>
      </c>
      <c r="G762" s="2">
        <f t="shared" si="69"/>
        <v>-2.4186810574171574E-2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1.7238</v>
      </c>
      <c r="C763" s="2">
        <f t="shared" si="66"/>
        <v>1.4442469396782491</v>
      </c>
      <c r="D763" s="2">
        <f t="shared" si="68"/>
        <v>1.5790778319393488</v>
      </c>
      <c r="E763" s="2">
        <f t="shared" si="67"/>
        <v>-0.13483089226109968</v>
      </c>
      <c r="F763" s="2">
        <f t="shared" si="71"/>
        <v>-0.11857603381995346</v>
      </c>
      <c r="G763" s="2">
        <f t="shared" si="69"/>
        <v>-1.6254858441146214E-2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1.7053</v>
      </c>
      <c r="C764" s="2">
        <f t="shared" si="66"/>
        <v>1.4615935643431337</v>
      </c>
      <c r="D764" s="2">
        <f t="shared" si="68"/>
        <v>1.5884276221660636</v>
      </c>
      <c r="E764" s="2">
        <f t="shared" si="67"/>
        <v>-0.12683405782292989</v>
      </c>
      <c r="F764" s="2">
        <f t="shared" si="71"/>
        <v>-0.12022763862054875</v>
      </c>
      <c r="G764" s="2">
        <f t="shared" si="69"/>
        <v>-6.6064192023811419E-3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1.7702</v>
      </c>
      <c r="C765" s="2">
        <f t="shared" si="66"/>
        <v>1.4876868621364976</v>
      </c>
      <c r="D765" s="2">
        <f t="shared" si="68"/>
        <v>1.6018922427463551</v>
      </c>
      <c r="E765" s="2">
        <f t="shared" si="67"/>
        <v>-0.11420538060985752</v>
      </c>
      <c r="F765" s="2">
        <f t="shared" si="71"/>
        <v>-0.11902318701841051</v>
      </c>
      <c r="G765" s="2">
        <f t="shared" si="69"/>
        <v>4.8178064085529909E-3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1.7423999999999999</v>
      </c>
      <c r="C766" s="2">
        <f t="shared" si="66"/>
        <v>1.5240119602693443</v>
      </c>
      <c r="D766" s="2">
        <f t="shared" si="68"/>
        <v>1.6123002247651437</v>
      </c>
      <c r="E766" s="2">
        <f t="shared" si="67"/>
        <v>-8.8288264495799407E-2</v>
      </c>
      <c r="F766" s="2">
        <f t="shared" si="71"/>
        <v>-0.1128762025138883</v>
      </c>
      <c r="G766" s="2">
        <f t="shared" si="69"/>
        <v>2.4587938018088895E-2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1.7238</v>
      </c>
      <c r="C767" s="2">
        <f t="shared" si="66"/>
        <v>1.5647331971509835</v>
      </c>
      <c r="D767" s="2">
        <f t="shared" si="68"/>
        <v>1.6205594673751331</v>
      </c>
      <c r="E767" s="2">
        <f t="shared" si="67"/>
        <v>-5.5826270224149654E-2</v>
      </c>
      <c r="F767" s="2">
        <f t="shared" si="71"/>
        <v>-0.10146621605594058</v>
      </c>
      <c r="G767" s="2">
        <f t="shared" si="69"/>
        <v>4.5639945831790929E-2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1.7238</v>
      </c>
      <c r="C768" s="2">
        <f t="shared" si="66"/>
        <v>1.5877896283585247</v>
      </c>
      <c r="D768" s="2">
        <f t="shared" si="68"/>
        <v>1.6282069142362345</v>
      </c>
      <c r="E768" s="2">
        <f t="shared" si="67"/>
        <v>-4.0417285877709874E-2</v>
      </c>
      <c r="F768" s="2">
        <f t="shared" si="71"/>
        <v>-8.9256430020294444E-2</v>
      </c>
      <c r="G768" s="2">
        <f t="shared" si="69"/>
        <v>4.883914414258457E-2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1.696</v>
      </c>
      <c r="C769" s="2">
        <f t="shared" si="66"/>
        <v>1.6186989163033669</v>
      </c>
      <c r="D769" s="2">
        <f t="shared" si="68"/>
        <v>1.6332286242928096</v>
      </c>
      <c r="E769" s="2">
        <f t="shared" si="67"/>
        <v>-1.4529707989442642E-2</v>
      </c>
      <c r="F769" s="2">
        <f t="shared" si="71"/>
        <v>-7.4311085614124084E-2</v>
      </c>
      <c r="G769" s="2">
        <f t="shared" si="69"/>
        <v>5.9781377624681442E-2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1.7702</v>
      </c>
      <c r="C770" s="2">
        <f t="shared" si="66"/>
        <v>1.6334529291797719</v>
      </c>
      <c r="D770" s="2">
        <f t="shared" si="68"/>
        <v>1.6433746521229717</v>
      </c>
      <c r="E770" s="2">
        <f t="shared" si="67"/>
        <v>-9.9217229431998177E-3</v>
      </c>
      <c r="F770" s="2">
        <f t="shared" si="71"/>
        <v>-6.1433213079939229E-2</v>
      </c>
      <c r="G770" s="2">
        <f t="shared" si="69"/>
        <v>5.1511490136739412E-2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1.8443000000000001</v>
      </c>
      <c r="C771" s="2">
        <f t="shared" si="66"/>
        <v>1.6387986323828838</v>
      </c>
      <c r="D771" s="2">
        <f t="shared" si="68"/>
        <v>1.6582580112249738</v>
      </c>
      <c r="E771" s="2">
        <f t="shared" si="67"/>
        <v>-1.9459378842090036E-2</v>
      </c>
      <c r="F771" s="2">
        <f t="shared" si="71"/>
        <v>-5.3038446232369391E-2</v>
      </c>
      <c r="G771" s="2">
        <f t="shared" si="69"/>
        <v>3.3579067390279355E-2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1.9555</v>
      </c>
      <c r="C772" s="2">
        <f t="shared" si="66"/>
        <v>1.6461834581701327</v>
      </c>
      <c r="D772" s="2">
        <f t="shared" si="68"/>
        <v>1.6802759363194202</v>
      </c>
      <c r="E772" s="2">
        <f t="shared" si="67"/>
        <v>-3.4092478149287508E-2</v>
      </c>
      <c r="F772" s="2">
        <f t="shared" si="71"/>
        <v>-4.9249252615753018E-2</v>
      </c>
      <c r="G772" s="2">
        <f t="shared" si="69"/>
        <v>1.515677446646551E-2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2.0668000000000002</v>
      </c>
      <c r="C773" s="2">
        <f t="shared" si="66"/>
        <v>1.6581244646054967</v>
      </c>
      <c r="D773" s="2">
        <f t="shared" si="68"/>
        <v>1.7089073484439077</v>
      </c>
      <c r="E773" s="2">
        <f t="shared" si="67"/>
        <v>-5.0782883838411008E-2</v>
      </c>
      <c r="F773" s="2">
        <f t="shared" si="71"/>
        <v>-4.9555978860284622E-2</v>
      </c>
      <c r="G773" s="2">
        <f t="shared" si="69"/>
        <v>-1.2269049781263863E-3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2.1594000000000002</v>
      </c>
      <c r="C774" s="2">
        <f t="shared" si="66"/>
        <v>1.665382239281574</v>
      </c>
      <c r="D774" s="2">
        <f t="shared" si="68"/>
        <v>1.7422771744850998</v>
      </c>
      <c r="E774" s="2">
        <f t="shared" si="67"/>
        <v>-7.6894935203525749E-2</v>
      </c>
      <c r="F774" s="2">
        <f t="shared" si="71"/>
        <v>-5.502377012893285E-2</v>
      </c>
      <c r="G774" s="2">
        <f t="shared" si="69"/>
        <v>-2.1871165074592899E-2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2.1038000000000001</v>
      </c>
      <c r="C775" s="2">
        <f t="shared" si="66"/>
        <v>1.6815080486228702</v>
      </c>
      <c r="D775" s="2">
        <f t="shared" si="68"/>
        <v>1.7690566430417589</v>
      </c>
      <c r="E775" s="2">
        <f t="shared" si="67"/>
        <v>-8.7548594418888737E-2</v>
      </c>
      <c r="F775" s="2">
        <f t="shared" si="71"/>
        <v>-6.152873498692403E-2</v>
      </c>
      <c r="G775" s="2">
        <f t="shared" si="69"/>
        <v>-2.6019859431964706E-2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2.0760000000000001</v>
      </c>
      <c r="C776" s="2">
        <f t="shared" si="66"/>
        <v>1.6908760411424284</v>
      </c>
      <c r="D776" s="2">
        <f t="shared" si="68"/>
        <v>1.7917931880016287</v>
      </c>
      <c r="E776" s="2">
        <f t="shared" si="67"/>
        <v>-0.10091714685920028</v>
      </c>
      <c r="F776" s="2">
        <f t="shared" si="71"/>
        <v>-6.9406417361379286E-2</v>
      </c>
      <c r="G776" s="2">
        <f t="shared" si="69"/>
        <v>-3.1510729497820994E-2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2.0204</v>
      </c>
      <c r="C777" s="2">
        <f t="shared" si="66"/>
        <v>1.6959412655820549</v>
      </c>
      <c r="D777" s="2">
        <f t="shared" si="68"/>
        <v>1.808727025927434</v>
      </c>
      <c r="E777" s="2">
        <f t="shared" si="67"/>
        <v>-0.11278576034537902</v>
      </c>
      <c r="F777" s="2">
        <f t="shared" si="71"/>
        <v>-7.8082285958179232E-2</v>
      </c>
      <c r="G777" s="2">
        <f t="shared" si="69"/>
        <v>-3.4703474387199784E-2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2.0390000000000001</v>
      </c>
      <c r="C778" s="2">
        <f t="shared" si="66"/>
        <v>1.7002272247232773</v>
      </c>
      <c r="D778" s="2">
        <f t="shared" si="68"/>
        <v>1.8257842832661426</v>
      </c>
      <c r="E778" s="2">
        <f t="shared" si="67"/>
        <v>-0.12555705854286536</v>
      </c>
      <c r="F778" s="2">
        <f t="shared" si="71"/>
        <v>-8.7577240475116461E-2</v>
      </c>
      <c r="G778" s="2">
        <f t="shared" si="69"/>
        <v>-3.7979818067748902E-2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2.0390000000000001</v>
      </c>
      <c r="C779" s="2">
        <f t="shared" si="66"/>
        <v>1.6995768824581576</v>
      </c>
      <c r="D779" s="2">
        <f t="shared" si="68"/>
        <v>1.8415780400612431</v>
      </c>
      <c r="E779" s="2">
        <f t="shared" si="67"/>
        <v>-0.14200115760308551</v>
      </c>
      <c r="F779" s="2">
        <f t="shared" si="71"/>
        <v>-9.846202390071028E-2</v>
      </c>
      <c r="G779" s="2">
        <f t="shared" si="69"/>
        <v>-4.3539133702375235E-2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2.0575000000000001</v>
      </c>
      <c r="C780" s="2">
        <f t="shared" si="66"/>
        <v>1.7104419774645949</v>
      </c>
      <c r="D780" s="2">
        <f t="shared" si="68"/>
        <v>1.8575722593159658</v>
      </c>
      <c r="E780" s="2">
        <f t="shared" si="67"/>
        <v>-0.14713028185137089</v>
      </c>
      <c r="F780" s="2">
        <f t="shared" si="71"/>
        <v>-0.10819567549084241</v>
      </c>
      <c r="G780" s="2">
        <f t="shared" si="69"/>
        <v>-3.8934606360528479E-2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1.9648000000000001</v>
      </c>
      <c r="C781" s="2">
        <f t="shared" si="66"/>
        <v>1.7310355193931186</v>
      </c>
      <c r="D781" s="2">
        <f t="shared" si="68"/>
        <v>1.8655150549221906</v>
      </c>
      <c r="E781" s="2">
        <f t="shared" si="67"/>
        <v>-0.13447953552907199</v>
      </c>
      <c r="F781" s="2">
        <f t="shared" si="71"/>
        <v>-0.11345244749848833</v>
      </c>
      <c r="G781" s="2">
        <f t="shared" si="69"/>
        <v>-2.102708803058366E-2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1.9462999999999999</v>
      </c>
      <c r="C782" s="2">
        <f t="shared" si="66"/>
        <v>1.7655685164095618</v>
      </c>
      <c r="D782" s="2">
        <f t="shared" si="68"/>
        <v>1.8714991249279542</v>
      </c>
      <c r="E782" s="2">
        <f t="shared" si="67"/>
        <v>-0.10593060851839242</v>
      </c>
      <c r="F782" s="2">
        <f t="shared" si="71"/>
        <v>-0.11194807970246914</v>
      </c>
      <c r="G782" s="2">
        <f t="shared" si="69"/>
        <v>6.0174711840767225E-3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1.9092</v>
      </c>
      <c r="C783" s="2">
        <f t="shared" ref="C783:C846" si="72">$C$4*B773+C782*(1-$C$4)</f>
        <v>1.8119118215773216</v>
      </c>
      <c r="D783" s="2">
        <f t="shared" si="68"/>
        <v>1.8742917823406984</v>
      </c>
      <c r="E783" s="2">
        <f t="shared" si="67"/>
        <v>-6.2379960763376818E-2</v>
      </c>
      <c r="F783" s="2">
        <f t="shared" si="71"/>
        <v>-0.10203445591465068</v>
      </c>
      <c r="G783" s="2">
        <f t="shared" si="69"/>
        <v>3.9654495151273866E-2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1.9555</v>
      </c>
      <c r="C784" s="2">
        <f t="shared" si="72"/>
        <v>1.8653715413346568</v>
      </c>
      <c r="D784" s="2">
        <f t="shared" si="68"/>
        <v>1.8803072058710169</v>
      </c>
      <c r="E784" s="2">
        <f t="shared" si="67"/>
        <v>-1.4935664536360083E-2</v>
      </c>
      <c r="F784" s="2">
        <f t="shared" si="71"/>
        <v>-8.461469763899257E-2</v>
      </c>
      <c r="G784" s="2">
        <f t="shared" si="69"/>
        <v>6.9679033102632487E-2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1.9648000000000001</v>
      </c>
      <c r="C785" s="2">
        <f t="shared" si="72"/>
        <v>1.9020528426677865</v>
      </c>
      <c r="D785" s="2">
        <f t="shared" si="68"/>
        <v>1.8865659313620526</v>
      </c>
      <c r="E785" s="2">
        <f t="shared" si="67"/>
        <v>1.5486911305733875E-2</v>
      </c>
      <c r="F785" s="2">
        <f t="shared" si="71"/>
        <v>-6.4594375850047278E-2</v>
      </c>
      <c r="G785" s="2">
        <f t="shared" si="69"/>
        <v>8.0081287155781153E-2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2.0112000000000001</v>
      </c>
      <c r="C786" s="2">
        <f t="shared" si="72"/>
        <v>1.9288139437958194</v>
      </c>
      <c r="D786" s="2">
        <f t="shared" si="68"/>
        <v>1.8957980845944933</v>
      </c>
      <c r="E786" s="2">
        <f t="shared" si="67"/>
        <v>3.3015859201326103E-2</v>
      </c>
      <c r="F786" s="2">
        <f t="shared" si="71"/>
        <v>-4.50723288397726E-2</v>
      </c>
      <c r="G786" s="2">
        <f t="shared" si="69"/>
        <v>7.8088188041098711E-2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1.9555</v>
      </c>
      <c r="C787" s="2">
        <f t="shared" si="72"/>
        <v>1.9429041062887702</v>
      </c>
      <c r="D787" s="2">
        <f t="shared" si="68"/>
        <v>1.9002204486986047</v>
      </c>
      <c r="E787" s="2">
        <f t="shared" si="67"/>
        <v>4.2683657590165458E-2</v>
      </c>
      <c r="F787" s="2">
        <f t="shared" si="71"/>
        <v>-2.7521131553784987E-2</v>
      </c>
      <c r="G787" s="2">
        <f t="shared" si="69"/>
        <v>7.0204789143950452E-2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1.9462999999999999</v>
      </c>
      <c r="C788" s="2">
        <f t="shared" si="72"/>
        <v>1.9576880899366518</v>
      </c>
      <c r="D788" s="2">
        <f t="shared" si="68"/>
        <v>1.9036337487950044</v>
      </c>
      <c r="E788" s="2">
        <f t="shared" si="67"/>
        <v>5.4054341141647422E-2</v>
      </c>
      <c r="F788" s="2">
        <f t="shared" si="71"/>
        <v>-1.1206037014698505E-2</v>
      </c>
      <c r="G788" s="2">
        <f t="shared" si="69"/>
        <v>6.526037815634593E-2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1.9462999999999999</v>
      </c>
      <c r="C789" s="2">
        <f t="shared" si="72"/>
        <v>1.9701976145617823</v>
      </c>
      <c r="D789" s="2">
        <f t="shared" si="68"/>
        <v>1.9067942118472261</v>
      </c>
      <c r="E789" s="2">
        <f t="shared" si="67"/>
        <v>6.3403402714556245E-2</v>
      </c>
      <c r="F789" s="2">
        <f t="shared" si="71"/>
        <v>3.7158509311524465E-3</v>
      </c>
      <c r="G789" s="2">
        <f t="shared" si="69"/>
        <v>5.9687551783403799E-2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1.9462999999999999</v>
      </c>
      <c r="C790" s="2">
        <f t="shared" si="72"/>
        <v>1.9836287507830468</v>
      </c>
      <c r="D790" s="2">
        <f t="shared" si="68"/>
        <v>1.9097205665252093</v>
      </c>
      <c r="E790" s="2">
        <f t="shared" si="67"/>
        <v>7.3908184257837517E-2</v>
      </c>
      <c r="F790" s="2">
        <f t="shared" si="71"/>
        <v>1.7754317596489461E-2</v>
      </c>
      <c r="G790" s="2">
        <f t="shared" si="69"/>
        <v>5.6153866661348056E-2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1.8907</v>
      </c>
      <c r="C791" s="2">
        <f t="shared" si="72"/>
        <v>1.9807320198933474</v>
      </c>
      <c r="D791" s="2">
        <f t="shared" si="68"/>
        <v>1.9083116356714902</v>
      </c>
      <c r="E791" s="2">
        <f t="shared" si="67"/>
        <v>7.2420384221857148E-2</v>
      </c>
      <c r="F791" s="2">
        <f t="shared" si="71"/>
        <v>2.8687530921563002E-2</v>
      </c>
      <c r="G791" s="2">
        <f t="shared" si="69"/>
        <v>4.3732853300294146E-2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1.9462999999999999</v>
      </c>
      <c r="C792" s="2">
        <f t="shared" si="72"/>
        <v>1.9754347860636015</v>
      </c>
      <c r="D792" s="2">
        <f t="shared" si="68"/>
        <v>1.9111255885847132</v>
      </c>
      <c r="E792" s="2">
        <f t="shared" si="67"/>
        <v>6.4309197478888303E-2</v>
      </c>
      <c r="F792" s="2">
        <f t="shared" si="71"/>
        <v>3.5811864233028068E-2</v>
      </c>
      <c r="G792" s="2">
        <f t="shared" si="69"/>
        <v>2.8497333245860235E-2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1.8998999999999999</v>
      </c>
      <c r="C793" s="2">
        <f t="shared" si="72"/>
        <v>1.9652448189768936</v>
      </c>
      <c r="D793" s="2">
        <f t="shared" si="68"/>
        <v>1.9102940635043641</v>
      </c>
      <c r="E793" s="2">
        <f t="shared" si="67"/>
        <v>5.4950755472529478E-2</v>
      </c>
      <c r="F793" s="2">
        <f t="shared" si="71"/>
        <v>3.9639642480928355E-2</v>
      </c>
      <c r="G793" s="2">
        <f t="shared" si="69"/>
        <v>1.5311112991601122E-2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1.8721000000000001</v>
      </c>
      <c r="C794" s="2">
        <f t="shared" si="72"/>
        <v>1.9637456160573716</v>
      </c>
      <c r="D794" s="2">
        <f t="shared" si="68"/>
        <v>1.9074648736151518</v>
      </c>
      <c r="E794" s="2">
        <f t="shared" si="67"/>
        <v>5.6280742442219811E-2</v>
      </c>
      <c r="F794" s="2">
        <f t="shared" si="71"/>
        <v>4.2967862473186652E-2</v>
      </c>
      <c r="G794" s="2">
        <f t="shared" si="69"/>
        <v>1.3312879969033159E-2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1.88</v>
      </c>
      <c r="C795" s="2">
        <f t="shared" si="72"/>
        <v>1.9639078289716221</v>
      </c>
      <c r="D795" s="2">
        <f t="shared" si="68"/>
        <v>1.905430438532548</v>
      </c>
      <c r="E795" s="2">
        <f t="shared" si="67"/>
        <v>5.8477390439074073E-2</v>
      </c>
      <c r="F795" s="2">
        <f t="shared" si="71"/>
        <v>4.6069768066364133E-2</v>
      </c>
      <c r="G795" s="2">
        <f t="shared" si="69"/>
        <v>1.2407622372709939E-2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1.87</v>
      </c>
      <c r="C796" s="2">
        <f t="shared" si="72"/>
        <v>1.9711835475913726</v>
      </c>
      <c r="D796" s="2">
        <f t="shared" si="68"/>
        <v>1.902805961604211</v>
      </c>
      <c r="E796" s="2">
        <f t="shared" ref="E796:E859" si="73">C796-D796</f>
        <v>6.8377585987161593E-2</v>
      </c>
      <c r="F796" s="2">
        <f t="shared" si="71"/>
        <v>5.0531331650523627E-2</v>
      </c>
      <c r="G796" s="2">
        <f t="shared" si="69"/>
        <v>1.7846254336637966E-2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1.85</v>
      </c>
      <c r="C797" s="2">
        <f t="shared" si="72"/>
        <v>1.968770694115777</v>
      </c>
      <c r="D797" s="2">
        <f t="shared" ref="D797:D860" si="74">$D$4*B797+(1-$D$4)*D796</f>
        <v>1.8988944088927879</v>
      </c>
      <c r="E797" s="2">
        <f t="shared" si="73"/>
        <v>6.9876285222989054E-2</v>
      </c>
      <c r="F797" s="2">
        <f t="shared" si="71"/>
        <v>5.4400322365016712E-2</v>
      </c>
      <c r="G797" s="2">
        <f t="shared" si="69"/>
        <v>1.5475962857972342E-2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1.87</v>
      </c>
      <c r="C798" s="2">
        <f t="shared" si="72"/>
        <v>1.9653136642518112</v>
      </c>
      <c r="D798" s="2">
        <f t="shared" si="74"/>
        <v>1.896754082308137</v>
      </c>
      <c r="E798" s="2">
        <f t="shared" si="73"/>
        <v>6.8559581943674175E-2</v>
      </c>
      <c r="F798" s="2">
        <f t="shared" si="71"/>
        <v>5.7232174280748206E-2</v>
      </c>
      <c r="G798" s="2">
        <f t="shared" si="69"/>
        <v>1.1327407662925969E-2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5">
        <f>TITRES_STAT!D802</f>
        <v>1.89</v>
      </c>
      <c r="C799" s="2">
        <f t="shared" si="72"/>
        <v>1.9623884851361479</v>
      </c>
      <c r="D799" s="2">
        <f t="shared" si="74"/>
        <v>1.8962537799149417</v>
      </c>
      <c r="E799" s="2">
        <f t="shared" si="73"/>
        <v>6.6134705221206236E-2</v>
      </c>
      <c r="F799" s="2">
        <f t="shared" si="71"/>
        <v>5.9012680468839819E-2</v>
      </c>
      <c r="G799" s="2">
        <f t="shared" si="69"/>
        <v>7.1220247523664168E-3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5">
        <f>TITRES_STAT!D803</f>
        <v>1.89</v>
      </c>
      <c r="C800" s="2">
        <f t="shared" si="72"/>
        <v>1.9599133335767405</v>
      </c>
      <c r="D800" s="2">
        <f t="shared" si="74"/>
        <v>1.8957905369582793</v>
      </c>
      <c r="E800" s="2">
        <f t="shared" si="73"/>
        <v>6.4122796618461209E-2</v>
      </c>
      <c r="F800" s="2">
        <f t="shared" si="71"/>
        <v>6.0034703698764097E-2</v>
      </c>
      <c r="G800" s="2">
        <f t="shared" si="69"/>
        <v>4.0880929196971116E-3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5">
        <f>TITRES_STAT!D804</f>
        <v>1.89</v>
      </c>
      <c r="C801" s="2">
        <f t="shared" si="72"/>
        <v>1.949265128411088</v>
      </c>
      <c r="D801" s="2">
        <f t="shared" si="74"/>
        <v>1.8953616082947029</v>
      </c>
      <c r="E801" s="2">
        <f t="shared" si="73"/>
        <v>5.3903520116385106E-2</v>
      </c>
      <c r="F801" s="2">
        <f t="shared" si="71"/>
        <v>5.8808466982288303E-2</v>
      </c>
      <c r="G801" s="2">
        <f t="shared" si="69"/>
        <v>-4.9049468659031967E-3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1.88</v>
      </c>
      <c r="C802" s="2">
        <f t="shared" si="72"/>
        <v>1.9488089548093821</v>
      </c>
      <c r="D802" s="2">
        <f t="shared" si="74"/>
        <v>1.8942237113839842</v>
      </c>
      <c r="E802" s="2">
        <f t="shared" si="73"/>
        <v>5.4585243425397945E-2</v>
      </c>
      <c r="F802" s="2">
        <f t="shared" si="71"/>
        <v>5.7963822270910237E-2</v>
      </c>
      <c r="G802" s="2">
        <f t="shared" si="69"/>
        <v>-3.3785788455122923E-3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1.87</v>
      </c>
      <c r="C803" s="2">
        <f t="shared" si="72"/>
        <v>1.9412845002233232</v>
      </c>
      <c r="D803" s="2">
        <f t="shared" si="74"/>
        <v>1.8924293623925779</v>
      </c>
      <c r="E803" s="2">
        <f t="shared" si="73"/>
        <v>4.8855137830745354E-2</v>
      </c>
      <c r="F803" s="2">
        <f t="shared" si="71"/>
        <v>5.6142085382877266E-2</v>
      </c>
      <c r="G803" s="2">
        <f t="shared" si="69"/>
        <v>-7.2869475521319116E-3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1.87</v>
      </c>
      <c r="C804" s="2">
        <f t="shared" si="72"/>
        <v>1.9306407309581965</v>
      </c>
      <c r="D804" s="2">
        <f t="shared" si="74"/>
        <v>1.8907679281412757</v>
      </c>
      <c r="E804" s="2">
        <f t="shared" si="73"/>
        <v>3.9872802816920849E-2</v>
      </c>
      <c r="F804" s="2">
        <f t="shared" si="71"/>
        <v>5.2888228869685985E-2</v>
      </c>
      <c r="G804" s="2">
        <f t="shared" ref="G804:G867" si="75">E804-F804</f>
        <v>-1.3015426052765136E-2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1.77</v>
      </c>
      <c r="C805" s="2">
        <f t="shared" si="72"/>
        <v>1.9228498492723201</v>
      </c>
      <c r="D805" s="2">
        <f t="shared" si="74"/>
        <v>1.8818221556863666</v>
      </c>
      <c r="E805" s="2">
        <f t="shared" si="73"/>
        <v>4.1027693585953484E-2</v>
      </c>
      <c r="F805" s="2">
        <f t="shared" ref="F805:F868" si="77">(E805*(2/(10)))+((1-(2/10))*F804)</f>
        <v>5.0516121812939491E-2</v>
      </c>
      <c r="G805" s="2">
        <f t="shared" si="75"/>
        <v>-9.4884282269860065E-3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1.81</v>
      </c>
      <c r="C806" s="2">
        <f t="shared" si="72"/>
        <v>1.9147191032304247</v>
      </c>
      <c r="D806" s="2">
        <f t="shared" si="74"/>
        <v>1.8765019960058948</v>
      </c>
      <c r="E806" s="2">
        <f t="shared" si="73"/>
        <v>3.8217107224529867E-2</v>
      </c>
      <c r="F806" s="2">
        <f t="shared" si="77"/>
        <v>4.8056318895257563E-2</v>
      </c>
      <c r="G806" s="2">
        <f t="shared" si="75"/>
        <v>-9.8392116707276961E-3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1.79</v>
      </c>
      <c r="C807" s="2">
        <f t="shared" si="72"/>
        <v>1.9047623181180517</v>
      </c>
      <c r="D807" s="2">
        <f t="shared" si="74"/>
        <v>1.870094440746199</v>
      </c>
      <c r="E807" s="2">
        <f t="shared" si="73"/>
        <v>3.4667877371852729E-2</v>
      </c>
      <c r="F807" s="2">
        <f t="shared" si="77"/>
        <v>4.5378630590576598E-2</v>
      </c>
      <c r="G807" s="2">
        <f t="shared" si="75"/>
        <v>-1.0710753218723869E-2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1.77</v>
      </c>
      <c r="C808" s="2">
        <f t="shared" si="72"/>
        <v>1.899414269176813</v>
      </c>
      <c r="D808" s="2">
        <f t="shared" si="74"/>
        <v>1.8626800377279622</v>
      </c>
      <c r="E808" s="2">
        <f t="shared" si="73"/>
        <v>3.6734231448850796E-2</v>
      </c>
      <c r="F808" s="2">
        <f t="shared" si="77"/>
        <v>4.3649750762231446E-2</v>
      </c>
      <c r="G808" s="2">
        <f t="shared" si="75"/>
        <v>-6.9155193133806497E-3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1.72</v>
      </c>
      <c r="C809" s="2">
        <f t="shared" si="72"/>
        <v>1.8979659200726879</v>
      </c>
      <c r="D809" s="2">
        <f t="shared" si="74"/>
        <v>1.8521111460444095</v>
      </c>
      <c r="E809" s="2">
        <f t="shared" si="73"/>
        <v>4.5854774028278422E-2</v>
      </c>
      <c r="F809" s="2">
        <f t="shared" si="77"/>
        <v>4.4090755415440844E-2</v>
      </c>
      <c r="G809" s="2">
        <f t="shared" si="75"/>
        <v>1.7640186128375784E-3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1.7</v>
      </c>
      <c r="C810" s="2">
        <f t="shared" si="72"/>
        <v>1.8967403939076588</v>
      </c>
      <c r="D810" s="2">
        <f t="shared" si="74"/>
        <v>1.8408436537448236</v>
      </c>
      <c r="E810" s="2">
        <f t="shared" si="73"/>
        <v>5.589674016283519E-2</v>
      </c>
      <c r="F810" s="2">
        <f t="shared" si="77"/>
        <v>4.6451952364919717E-2</v>
      </c>
      <c r="G810" s="2">
        <f t="shared" si="75"/>
        <v>9.4447877979154729E-3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1.65</v>
      </c>
      <c r="C811" s="2">
        <f t="shared" si="72"/>
        <v>1.8957034102295576</v>
      </c>
      <c r="D811" s="2">
        <f t="shared" si="74"/>
        <v>1.8267070868007627</v>
      </c>
      <c r="E811" s="2">
        <f t="shared" si="73"/>
        <v>6.8996323428794915E-2</v>
      </c>
      <c r="F811" s="2">
        <f t="shared" si="77"/>
        <v>5.0960826577694761E-2</v>
      </c>
      <c r="G811" s="2">
        <f t="shared" si="75"/>
        <v>1.8035496851100154E-2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1.69</v>
      </c>
      <c r="C812" s="2">
        <f t="shared" si="72"/>
        <v>1.8932875009634718</v>
      </c>
      <c r="D812" s="2">
        <f t="shared" si="74"/>
        <v>1.8165806359266319</v>
      </c>
      <c r="E812" s="2">
        <f t="shared" si="73"/>
        <v>7.6706865036839877E-2</v>
      </c>
      <c r="F812" s="2">
        <f t="shared" si="77"/>
        <v>5.6110034269523781E-2</v>
      </c>
      <c r="G812" s="2">
        <f t="shared" si="75"/>
        <v>2.0596830767316096E-2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1.72</v>
      </c>
      <c r="C813" s="2">
        <f t="shared" si="72"/>
        <v>1.889704808507553</v>
      </c>
      <c r="D813" s="2">
        <f t="shared" si="74"/>
        <v>1.8094265147468813</v>
      </c>
      <c r="E813" s="2">
        <f t="shared" si="73"/>
        <v>8.0278293760671637E-2</v>
      </c>
      <c r="F813" s="2">
        <f t="shared" si="77"/>
        <v>6.0943686167753357E-2</v>
      </c>
      <c r="G813" s="2">
        <f t="shared" si="75"/>
        <v>1.9334607592918281E-2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1.72</v>
      </c>
      <c r="C814" s="2">
        <f t="shared" si="72"/>
        <v>1.8866732995063908</v>
      </c>
      <c r="D814" s="2">
        <f t="shared" si="74"/>
        <v>1.8028023284693346</v>
      </c>
      <c r="E814" s="2">
        <f t="shared" si="73"/>
        <v>8.3870971037056208E-2</v>
      </c>
      <c r="F814" s="2">
        <f t="shared" si="77"/>
        <v>6.5529143141613927E-2</v>
      </c>
      <c r="G814" s="2">
        <f t="shared" si="75"/>
        <v>1.8341827895442281E-2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1.65</v>
      </c>
      <c r="C815" s="2">
        <f t="shared" si="72"/>
        <v>1.8687235611207922</v>
      </c>
      <c r="D815" s="2">
        <f t="shared" si="74"/>
        <v>1.7914836374716061</v>
      </c>
      <c r="E815" s="2">
        <f t="shared" si="73"/>
        <v>7.7239923649186082E-2</v>
      </c>
      <c r="F815" s="2">
        <f t="shared" si="77"/>
        <v>6.7871299243128361E-2</v>
      </c>
      <c r="G815" s="2">
        <f t="shared" si="75"/>
        <v>9.3686244060577212E-3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1.6</v>
      </c>
      <c r="C816" s="2">
        <f t="shared" si="72"/>
        <v>1.8596891671022089</v>
      </c>
      <c r="D816" s="2">
        <f t="shared" si="74"/>
        <v>1.7772996643255612</v>
      </c>
      <c r="E816" s="2">
        <f t="shared" si="73"/>
        <v>8.2389502776647694E-2</v>
      </c>
      <c r="F816" s="2">
        <f t="shared" si="77"/>
        <v>7.0774939949832236E-2</v>
      </c>
      <c r="G816" s="2">
        <f t="shared" si="75"/>
        <v>1.1614562826815458E-2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1.63</v>
      </c>
      <c r="C817" s="2">
        <f t="shared" si="72"/>
        <v>1.8489677567787921</v>
      </c>
      <c r="D817" s="2">
        <f t="shared" si="74"/>
        <v>1.7663885780792234</v>
      </c>
      <c r="E817" s="2">
        <f t="shared" si="73"/>
        <v>8.2579178699568656E-2</v>
      </c>
      <c r="F817" s="2">
        <f t="shared" si="77"/>
        <v>7.313578769977952E-2</v>
      </c>
      <c r="G817" s="2">
        <f t="shared" si="75"/>
        <v>9.4433909997891363E-3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1.65</v>
      </c>
      <c r="C818" s="2">
        <f t="shared" si="72"/>
        <v>1.8368188711205164</v>
      </c>
      <c r="D818" s="2">
        <f t="shared" si="74"/>
        <v>1.7577672019252069</v>
      </c>
      <c r="E818" s="2">
        <f t="shared" si="73"/>
        <v>7.9051669195309593E-2</v>
      </c>
      <c r="F818" s="2">
        <f t="shared" si="77"/>
        <v>7.4318963998885545E-2</v>
      </c>
      <c r="G818" s="2">
        <f t="shared" si="75"/>
        <v>4.7327051964240474E-3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1.6</v>
      </c>
      <c r="C819" s="2">
        <f t="shared" si="72"/>
        <v>1.8188467371019754</v>
      </c>
      <c r="D819" s="2">
        <f t="shared" si="74"/>
        <v>1.7460807425233396</v>
      </c>
      <c r="E819" s="2">
        <f t="shared" si="73"/>
        <v>7.2765994578635862E-2</v>
      </c>
      <c r="F819" s="2">
        <f t="shared" si="77"/>
        <v>7.4008370114835617E-2</v>
      </c>
      <c r="G819" s="2">
        <f t="shared" si="75"/>
        <v>-1.2423755361997552E-3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1.63</v>
      </c>
      <c r="C820" s="2">
        <f t="shared" si="72"/>
        <v>1.8005626237016714</v>
      </c>
      <c r="D820" s="2">
        <f t="shared" si="74"/>
        <v>1.7374821690030922</v>
      </c>
      <c r="E820" s="2">
        <f t="shared" si="73"/>
        <v>6.3080454698579258E-2</v>
      </c>
      <c r="F820" s="2">
        <f t="shared" si="77"/>
        <v>7.1822787031584345E-2</v>
      </c>
      <c r="G820" s="2">
        <f t="shared" si="75"/>
        <v>-8.7423323330050873E-3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5">
        <f>TITRES_STAT!D824</f>
        <v>1.6</v>
      </c>
      <c r="C821" s="2">
        <f t="shared" si="72"/>
        <v>1.7773991431321834</v>
      </c>
      <c r="D821" s="2">
        <f t="shared" si="74"/>
        <v>1.7272983046324928</v>
      </c>
      <c r="E821" s="2">
        <f t="shared" si="73"/>
        <v>5.0100838499690603E-2</v>
      </c>
      <c r="F821" s="2">
        <f t="shared" si="77"/>
        <v>6.7478397325205594E-2</v>
      </c>
      <c r="G821" s="2">
        <f t="shared" si="75"/>
        <v>-1.7377558825514991E-2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5">
        <f>TITRES_STAT!D825</f>
        <v>1.64</v>
      </c>
      <c r="C822" s="2">
        <f t="shared" si="72"/>
        <v>1.7639531211118475</v>
      </c>
      <c r="D822" s="2">
        <f t="shared" si="74"/>
        <v>1.7208317635486046</v>
      </c>
      <c r="E822" s="2">
        <f t="shared" si="73"/>
        <v>4.3121357563242979E-2</v>
      </c>
      <c r="F822" s="2">
        <f t="shared" si="77"/>
        <v>6.2606989372813074E-2</v>
      </c>
      <c r="G822" s="2">
        <f t="shared" si="75"/>
        <v>-1.9485631809570095E-2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1.65</v>
      </c>
      <c r="C823" s="2">
        <f t="shared" si="72"/>
        <v>1.7571911024792557</v>
      </c>
      <c r="D823" s="2">
        <f t="shared" si="74"/>
        <v>1.7155849662487079</v>
      </c>
      <c r="E823" s="2">
        <f t="shared" si="73"/>
        <v>4.1606136230547763E-2</v>
      </c>
      <c r="F823" s="2">
        <f t="shared" si="77"/>
        <v>5.8406818744360017E-2</v>
      </c>
      <c r="G823" s="2">
        <f t="shared" si="75"/>
        <v>-1.6800682513812254E-2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1.63</v>
      </c>
      <c r="C824" s="2">
        <f t="shared" si="72"/>
        <v>1.7514693944055242</v>
      </c>
      <c r="D824" s="2">
        <f t="shared" si="74"/>
        <v>1.7092453391191742</v>
      </c>
      <c r="E824" s="2">
        <f t="shared" si="73"/>
        <v>4.2224055286349982E-2</v>
      </c>
      <c r="F824" s="2">
        <f t="shared" si="77"/>
        <v>5.5170266052758016E-2</v>
      </c>
      <c r="G824" s="2">
        <f t="shared" si="75"/>
        <v>-1.2946210766408034E-2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1.63</v>
      </c>
      <c r="C825" s="2">
        <f t="shared" si="72"/>
        <v>1.7358587183431358</v>
      </c>
      <c r="D825" s="2">
        <f t="shared" si="74"/>
        <v>1.7033753139992354</v>
      </c>
      <c r="E825" s="2">
        <f t="shared" si="73"/>
        <v>3.2483404343900402E-2</v>
      </c>
      <c r="F825" s="2">
        <f t="shared" si="77"/>
        <v>5.0632893710986497E-2</v>
      </c>
      <c r="G825" s="2">
        <f t="shared" si="75"/>
        <v>-1.8149489367086095E-2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1.63</v>
      </c>
      <c r="C826" s="2">
        <f t="shared" si="72"/>
        <v>1.7149573770595765</v>
      </c>
      <c r="D826" s="2">
        <f t="shared" si="74"/>
        <v>1.6979401055548475</v>
      </c>
      <c r="E826" s="2">
        <f t="shared" si="73"/>
        <v>1.7017271504728981E-2</v>
      </c>
      <c r="F826" s="2">
        <f t="shared" si="77"/>
        <v>4.3909769269734999E-2</v>
      </c>
      <c r="G826" s="2">
        <f t="shared" si="75"/>
        <v>-2.6892497765006018E-2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1.55</v>
      </c>
      <c r="C827" s="2">
        <f t="shared" si="72"/>
        <v>1.7018870113581031</v>
      </c>
      <c r="D827" s="2">
        <f t="shared" si="74"/>
        <v>1.6869815792174516</v>
      </c>
      <c r="E827" s="2">
        <f t="shared" si="73"/>
        <v>1.4905432140651431E-2</v>
      </c>
      <c r="F827" s="2">
        <f t="shared" si="77"/>
        <v>3.810890184391829E-2</v>
      </c>
      <c r="G827" s="2">
        <f t="shared" si="75"/>
        <v>-2.3203469703266859E-2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1.55</v>
      </c>
      <c r="C828" s="2">
        <f t="shared" si="72"/>
        <v>1.6939043942260872</v>
      </c>
      <c r="D828" s="2">
        <f t="shared" si="74"/>
        <v>1.6768347955717147</v>
      </c>
      <c r="E828" s="2">
        <f t="shared" si="73"/>
        <v>1.706959865437252E-2</v>
      </c>
      <c r="F828" s="2">
        <f t="shared" si="77"/>
        <v>3.3901041206009133E-2</v>
      </c>
      <c r="G828" s="2">
        <f t="shared" si="75"/>
        <v>-1.6831442551636613E-2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1.57</v>
      </c>
      <c r="C829" s="2">
        <f t="shared" si="72"/>
        <v>1.6794575643451506</v>
      </c>
      <c r="D829" s="2">
        <f t="shared" si="74"/>
        <v>1.6689211070108469</v>
      </c>
      <c r="E829" s="2">
        <f t="shared" si="73"/>
        <v>1.0536457334303639E-2</v>
      </c>
      <c r="F829" s="2">
        <f t="shared" si="77"/>
        <v>2.9228124431668036E-2</v>
      </c>
      <c r="G829" s="2">
        <f t="shared" si="75"/>
        <v>-1.8691667097364396E-2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1.55</v>
      </c>
      <c r="C830" s="2">
        <f t="shared" si="72"/>
        <v>1.6718487082920506</v>
      </c>
      <c r="D830" s="2">
        <f t="shared" si="74"/>
        <v>1.6601121361211546</v>
      </c>
      <c r="E830" s="2">
        <f t="shared" si="73"/>
        <v>1.1736572170895965E-2</v>
      </c>
      <c r="F830" s="2">
        <f t="shared" si="77"/>
        <v>2.5729813979513624E-2</v>
      </c>
      <c r="G830" s="2">
        <f t="shared" si="75"/>
        <v>-1.3993241808617659E-2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1.54</v>
      </c>
      <c r="C831" s="2">
        <f t="shared" si="72"/>
        <v>1.6607950608625044</v>
      </c>
      <c r="D831" s="2">
        <f t="shared" si="74"/>
        <v>1.6512149408529209</v>
      </c>
      <c r="E831" s="2">
        <f t="shared" si="73"/>
        <v>9.5801200095835259E-3</v>
      </c>
      <c r="F831" s="2">
        <f t="shared" si="77"/>
        <v>2.2499875185527606E-2</v>
      </c>
      <c r="G831" s="2">
        <f t="shared" si="75"/>
        <v>-1.291975517594408E-2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1.53</v>
      </c>
      <c r="C832" s="2">
        <f t="shared" si="72"/>
        <v>1.6575958207298114</v>
      </c>
      <c r="D832" s="2">
        <f t="shared" si="74"/>
        <v>1.6422360563452971</v>
      </c>
      <c r="E832" s="2">
        <f t="shared" si="73"/>
        <v>1.5359764384514252E-2</v>
      </c>
      <c r="F832" s="2">
        <f t="shared" si="77"/>
        <v>2.1071853025324938E-2</v>
      </c>
      <c r="G832" s="2">
        <f t="shared" si="75"/>
        <v>-5.7120886408106863E-3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1.49</v>
      </c>
      <c r="C833" s="2">
        <f t="shared" si="72"/>
        <v>1.656427232925225</v>
      </c>
      <c r="D833" s="2">
        <f t="shared" si="74"/>
        <v>1.6309593114308307</v>
      </c>
      <c r="E833" s="2">
        <f t="shared" si="73"/>
        <v>2.5467921494394252E-2</v>
      </c>
      <c r="F833" s="2">
        <f t="shared" si="77"/>
        <v>2.1951066719138802E-2</v>
      </c>
      <c r="G833" s="2">
        <f t="shared" si="75"/>
        <v>3.5168547752554499E-3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1.5</v>
      </c>
      <c r="C834" s="2">
        <f t="shared" si="72"/>
        <v>1.6523615047828826</v>
      </c>
      <c r="D834" s="2">
        <f t="shared" si="74"/>
        <v>1.6212586216952136</v>
      </c>
      <c r="E834" s="2">
        <f t="shared" si="73"/>
        <v>3.1102883087668953E-2</v>
      </c>
      <c r="F834" s="2">
        <f t="shared" si="77"/>
        <v>2.3781429992844834E-2</v>
      </c>
      <c r="G834" s="2">
        <f t="shared" si="75"/>
        <v>7.3214530948241194E-3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1.52</v>
      </c>
      <c r="C835" s="2">
        <f t="shared" si="72"/>
        <v>1.6489212732778236</v>
      </c>
      <c r="D835" s="2">
        <f t="shared" si="74"/>
        <v>1.6137579830511237</v>
      </c>
      <c r="E835" s="2">
        <f t="shared" si="73"/>
        <v>3.5163290226699839E-2</v>
      </c>
      <c r="F835" s="2">
        <f t="shared" si="77"/>
        <v>2.6057802039615836E-2</v>
      </c>
      <c r="G835" s="2">
        <f t="shared" si="75"/>
        <v>9.1054881870840029E-3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1.48</v>
      </c>
      <c r="C836" s="2">
        <f t="shared" si="72"/>
        <v>1.6460103081581585</v>
      </c>
      <c r="D836" s="2">
        <f t="shared" si="74"/>
        <v>1.6038499843065959</v>
      </c>
      <c r="E836" s="2">
        <f t="shared" si="73"/>
        <v>4.2160323851562653E-2</v>
      </c>
      <c r="F836" s="2">
        <f t="shared" si="77"/>
        <v>2.9278306402005204E-2</v>
      </c>
      <c r="G836" s="2">
        <f t="shared" si="75"/>
        <v>1.2882017449557449E-2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1.51</v>
      </c>
      <c r="C837" s="2">
        <f t="shared" si="72"/>
        <v>1.6312394915184418</v>
      </c>
      <c r="D837" s="2">
        <f t="shared" si="74"/>
        <v>1.5968981336172183</v>
      </c>
      <c r="E837" s="2">
        <f t="shared" si="73"/>
        <v>3.4341357901223502E-2</v>
      </c>
      <c r="F837" s="2">
        <f t="shared" si="77"/>
        <v>3.0290916701848865E-2</v>
      </c>
      <c r="G837" s="2">
        <f t="shared" si="75"/>
        <v>4.0504411993746367E-3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1.5</v>
      </c>
      <c r="C838" s="2">
        <f t="shared" si="72"/>
        <v>1.6187411082079124</v>
      </c>
      <c r="D838" s="2">
        <f t="shared" si="74"/>
        <v>1.5897204940900169</v>
      </c>
      <c r="E838" s="2">
        <f t="shared" si="73"/>
        <v>2.9020614117895471E-2</v>
      </c>
      <c r="F838" s="2">
        <f t="shared" si="77"/>
        <v>3.0036856185058188E-2</v>
      </c>
      <c r="G838" s="2">
        <f t="shared" si="75"/>
        <v>-1.0162420671627169E-3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1.5</v>
      </c>
      <c r="C839" s="2">
        <f t="shared" si="72"/>
        <v>1.6112424761759259</v>
      </c>
      <c r="D839" s="2">
        <f t="shared" si="74"/>
        <v>1.5830745315648305</v>
      </c>
      <c r="E839" s="2">
        <f t="shared" si="73"/>
        <v>2.8167944611095397E-2</v>
      </c>
      <c r="F839" s="2">
        <f t="shared" si="77"/>
        <v>2.9663073870265632E-2</v>
      </c>
      <c r="G839" s="2">
        <f t="shared" si="75"/>
        <v>-1.4951292591702352E-3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1.46</v>
      </c>
      <c r="C840" s="2">
        <f t="shared" si="72"/>
        <v>1.601820556764245</v>
      </c>
      <c r="D840" s="2">
        <f t="shared" si="74"/>
        <v>1.5739578995970651</v>
      </c>
      <c r="E840" s="2">
        <f t="shared" si="73"/>
        <v>2.7862657167179838E-2</v>
      </c>
      <c r="F840" s="2">
        <f t="shared" si="77"/>
        <v>2.9302990529648472E-2</v>
      </c>
      <c r="G840" s="2">
        <f t="shared" si="75"/>
        <v>-1.4403333624686335E-3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1.5</v>
      </c>
      <c r="C841" s="2">
        <f t="shared" si="72"/>
        <v>1.5923097018774381</v>
      </c>
      <c r="D841" s="2">
        <f t="shared" si="74"/>
        <v>1.5684795366639492</v>
      </c>
      <c r="E841" s="2">
        <f t="shared" si="73"/>
        <v>2.3830165213488907E-2</v>
      </c>
      <c r="F841" s="2">
        <f t="shared" si="77"/>
        <v>2.820842546641656E-2</v>
      </c>
      <c r="G841" s="2">
        <f t="shared" si="75"/>
        <v>-4.3782602529276529E-3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1.5</v>
      </c>
      <c r="C842" s="2">
        <f t="shared" si="72"/>
        <v>1.582723593896294</v>
      </c>
      <c r="D842" s="2">
        <f t="shared" si="74"/>
        <v>1.5634069783925457</v>
      </c>
      <c r="E842" s="2">
        <f t="shared" si="73"/>
        <v>1.9316615503748302E-2</v>
      </c>
      <c r="F842" s="2">
        <f t="shared" si="77"/>
        <v>2.6430063473882909E-2</v>
      </c>
      <c r="G842" s="2">
        <f t="shared" si="75"/>
        <v>-7.1134479701346065E-3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1.5</v>
      </c>
      <c r="C843" s="2">
        <f t="shared" si="72"/>
        <v>1.5684584256045566</v>
      </c>
      <c r="D843" s="2">
        <f t="shared" si="74"/>
        <v>1.5587101651782831</v>
      </c>
      <c r="E843" s="2">
        <f t="shared" si="73"/>
        <v>9.7482604262735251E-3</v>
      </c>
      <c r="F843" s="2">
        <f t="shared" si="77"/>
        <v>2.3093702864361035E-2</v>
      </c>
      <c r="G843" s="2">
        <f t="shared" si="75"/>
        <v>-1.334544243808751E-2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1.49</v>
      </c>
      <c r="C844" s="2">
        <f t="shared" si="72"/>
        <v>1.5579263601269326</v>
      </c>
      <c r="D844" s="2">
        <f t="shared" si="74"/>
        <v>1.5536205233132252</v>
      </c>
      <c r="E844" s="2">
        <f t="shared" si="73"/>
        <v>4.3058368137074421E-3</v>
      </c>
      <c r="F844" s="2">
        <f t="shared" si="77"/>
        <v>1.9336129654230316E-2</v>
      </c>
      <c r="G844" s="2">
        <f t="shared" si="75"/>
        <v>-1.5030292840522874E-2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1.45</v>
      </c>
      <c r="C845" s="2">
        <f t="shared" si="72"/>
        <v>1.5520915354920199</v>
      </c>
      <c r="D845" s="2">
        <f t="shared" si="74"/>
        <v>1.545944928993727</v>
      </c>
      <c r="E845" s="2">
        <f t="shared" si="73"/>
        <v>6.1466064982929058E-3</v>
      </c>
      <c r="F845" s="2">
        <f t="shared" si="77"/>
        <v>1.6698225023042836E-2</v>
      </c>
      <c r="G845" s="2">
        <f t="shared" si="75"/>
        <v>-1.055161852474993E-2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1.45</v>
      </c>
      <c r="C846" s="2">
        <f t="shared" si="72"/>
        <v>1.5410005300317091</v>
      </c>
      <c r="D846" s="2">
        <f t="shared" si="74"/>
        <v>1.5388378972164138</v>
      </c>
      <c r="E846" s="2">
        <f t="shared" si="73"/>
        <v>2.1626328152952734E-3</v>
      </c>
      <c r="F846" s="2">
        <f t="shared" si="77"/>
        <v>1.3791106581493325E-2</v>
      </c>
      <c r="G846" s="2">
        <f t="shared" si="75"/>
        <v>-1.1628473766198051E-2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1.41</v>
      </c>
      <c r="C847" s="2">
        <f t="shared" ref="C847:C910" si="78">$C$4*B837+C846*(1-$C$4)</f>
        <v>1.5362312177191384</v>
      </c>
      <c r="D847" s="2">
        <f t="shared" si="74"/>
        <v>1.5292943492744571</v>
      </c>
      <c r="E847" s="2">
        <f t="shared" si="73"/>
        <v>6.9368684446813322E-3</v>
      </c>
      <c r="F847" s="2">
        <f t="shared" si="77"/>
        <v>1.2420258954130927E-2</v>
      </c>
      <c r="G847" s="2">
        <f t="shared" si="75"/>
        <v>-5.4833905094495948E-3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1.41</v>
      </c>
      <c r="C848" s="2">
        <f t="shared" si="78"/>
        <v>1.5306571842238863</v>
      </c>
      <c r="D848" s="2">
        <f t="shared" si="74"/>
        <v>1.5204577308096823</v>
      </c>
      <c r="E848" s="2">
        <f t="shared" si="73"/>
        <v>1.0199453414204029E-2</v>
      </c>
      <c r="F848" s="2">
        <f t="shared" si="77"/>
        <v>1.1976097846145548E-2</v>
      </c>
      <c r="G848" s="2">
        <f t="shared" si="75"/>
        <v>-1.7766444319415181E-3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1.37</v>
      </c>
      <c r="C849" s="2">
        <f t="shared" si="78"/>
        <v>1.5259406943432885</v>
      </c>
      <c r="D849" s="2">
        <f t="shared" si="74"/>
        <v>1.5093127137126687</v>
      </c>
      <c r="E849" s="2">
        <f t="shared" si="73"/>
        <v>1.6627980630619765E-2</v>
      </c>
      <c r="F849" s="2">
        <f t="shared" si="77"/>
        <v>1.2906474403040392E-2</v>
      </c>
      <c r="G849" s="2">
        <f t="shared" si="75"/>
        <v>3.7215062275793732E-3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1.41</v>
      </c>
      <c r="C850" s="2">
        <f t="shared" si="78"/>
        <v>1.5157959721366288</v>
      </c>
      <c r="D850" s="2">
        <f t="shared" si="74"/>
        <v>1.501956216400619</v>
      </c>
      <c r="E850" s="2">
        <f t="shared" si="73"/>
        <v>1.3839755736009707E-2</v>
      </c>
      <c r="F850" s="2">
        <f t="shared" si="77"/>
        <v>1.3093130669634256E-2</v>
      </c>
      <c r="G850" s="2">
        <f t="shared" si="75"/>
        <v>7.4662506637545104E-4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1.4</v>
      </c>
      <c r="C851" s="2">
        <f t="shared" si="78"/>
        <v>1.5133658225771474</v>
      </c>
      <c r="D851" s="2">
        <f t="shared" si="74"/>
        <v>1.4944039040746473</v>
      </c>
      <c r="E851" s="2">
        <f t="shared" si="73"/>
        <v>1.8961918502500064E-2</v>
      </c>
      <c r="F851" s="2">
        <f t="shared" si="77"/>
        <v>1.4266888236207417E-2</v>
      </c>
      <c r="G851" s="2">
        <f t="shared" si="75"/>
        <v>4.695030266292647E-3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1.37</v>
      </c>
      <c r="C852" s="2">
        <f t="shared" si="78"/>
        <v>1.5113095421806633</v>
      </c>
      <c r="D852" s="2">
        <f t="shared" si="74"/>
        <v>1.4851888000691178</v>
      </c>
      <c r="E852" s="2">
        <f t="shared" si="73"/>
        <v>2.612074211154547E-2</v>
      </c>
      <c r="F852" s="2">
        <f t="shared" si="77"/>
        <v>1.6637659011275029E-2</v>
      </c>
      <c r="G852" s="2">
        <f t="shared" si="75"/>
        <v>9.483083100270441E-3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1.4</v>
      </c>
      <c r="C853" s="2">
        <f t="shared" si="78"/>
        <v>1.5095696126144074</v>
      </c>
      <c r="D853" s="2">
        <f t="shared" si="74"/>
        <v>1.4788785185825164</v>
      </c>
      <c r="E853" s="2">
        <f t="shared" si="73"/>
        <v>3.0691094031890964E-2</v>
      </c>
      <c r="F853" s="2">
        <f t="shared" si="77"/>
        <v>1.9448346015398216E-2</v>
      </c>
      <c r="G853" s="2">
        <f t="shared" si="75"/>
        <v>1.1242748016492748E-2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1.39</v>
      </c>
      <c r="C854" s="2">
        <f t="shared" si="78"/>
        <v>1.5065589029814217</v>
      </c>
      <c r="D854" s="2">
        <f t="shared" si="74"/>
        <v>1.4722949246134411</v>
      </c>
      <c r="E854" s="2">
        <f t="shared" si="73"/>
        <v>3.4263978367980563E-2</v>
      </c>
      <c r="F854" s="2">
        <f t="shared" si="77"/>
        <v>2.2411472485914685E-2</v>
      </c>
      <c r="G854" s="2">
        <f t="shared" si="75"/>
        <v>1.1852505882065878E-2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1.39</v>
      </c>
      <c r="C855" s="2">
        <f t="shared" si="78"/>
        <v>1.4978575332919724</v>
      </c>
      <c r="D855" s="2">
        <f t="shared" si="74"/>
        <v>1.4661990042717048</v>
      </c>
      <c r="E855" s="2">
        <f t="shared" si="73"/>
        <v>3.1658529020267556E-2</v>
      </c>
      <c r="F855" s="2">
        <f t="shared" si="77"/>
        <v>2.4260883792785261E-2</v>
      </c>
      <c r="G855" s="2">
        <f t="shared" si="75"/>
        <v>7.3976452274822947E-3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1.36</v>
      </c>
      <c r="C856" s="2">
        <f t="shared" si="78"/>
        <v>1.4904948358624381</v>
      </c>
      <c r="D856" s="2">
        <f t="shared" si="74"/>
        <v>1.4583324113626897</v>
      </c>
      <c r="E856" s="2">
        <f t="shared" si="73"/>
        <v>3.2162424499748488E-2</v>
      </c>
      <c r="F856" s="2">
        <f t="shared" si="77"/>
        <v>2.5841191934177908E-2</v>
      </c>
      <c r="G856" s="2">
        <f t="shared" si="75"/>
        <v>6.3212325655705795E-3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1.35</v>
      </c>
      <c r="C857" s="2">
        <f t="shared" si="78"/>
        <v>1.4781110149605245</v>
      </c>
      <c r="D857" s="2">
        <f t="shared" si="74"/>
        <v>1.4503077882987867</v>
      </c>
      <c r="E857" s="2">
        <f t="shared" si="73"/>
        <v>2.7803226661737845E-2</v>
      </c>
      <c r="F857" s="2">
        <f t="shared" si="77"/>
        <v>2.6233598879689898E-2</v>
      </c>
      <c r="G857" s="2">
        <f t="shared" si="75"/>
        <v>1.5696277820479478E-3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1.34</v>
      </c>
      <c r="C858" s="2">
        <f t="shared" si="78"/>
        <v>1.46763239727429</v>
      </c>
      <c r="D858" s="2">
        <f t="shared" si="74"/>
        <v>1.4421368410173949</v>
      </c>
      <c r="E858" s="2">
        <f t="shared" si="73"/>
        <v>2.5495556256895036E-2</v>
      </c>
      <c r="F858" s="2">
        <f t="shared" si="77"/>
        <v>2.6085990355130928E-2</v>
      </c>
      <c r="G858" s="2">
        <f t="shared" si="75"/>
        <v>-5.9043409823589244E-4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1.37</v>
      </c>
      <c r="C859" s="2">
        <f t="shared" si="78"/>
        <v>1.4526120284628607</v>
      </c>
      <c r="D859" s="2">
        <f t="shared" si="74"/>
        <v>1.4367933713124028</v>
      </c>
      <c r="E859" s="2">
        <f t="shared" si="73"/>
        <v>1.5818657150457938E-2</v>
      </c>
      <c r="F859" s="2">
        <f t="shared" si="77"/>
        <v>2.4032523714196331E-2</v>
      </c>
      <c r="G859" s="2">
        <f t="shared" si="75"/>
        <v>-8.213866563738393E-3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1.37</v>
      </c>
      <c r="C860" s="2">
        <f t="shared" si="78"/>
        <v>1.4460563317762669</v>
      </c>
      <c r="D860" s="2">
        <f t="shared" si="74"/>
        <v>1.4318457141781509</v>
      </c>
      <c r="E860" s="2">
        <f t="shared" ref="E860:E923" si="79">C860-D860</f>
        <v>1.4210617598116038E-2</v>
      </c>
      <c r="F860" s="2">
        <f t="shared" si="77"/>
        <v>2.2068142490980273E-2</v>
      </c>
      <c r="G860" s="2">
        <f t="shared" si="75"/>
        <v>-7.8575248928642351E-3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1.35</v>
      </c>
      <c r="C861" s="2">
        <f t="shared" si="78"/>
        <v>1.4389707422722258</v>
      </c>
      <c r="D861" s="2">
        <f t="shared" ref="D861:D924" si="80">$D$4*B861+(1-$D$4)*D860</f>
        <v>1.4257830686834732</v>
      </c>
      <c r="E861" s="2">
        <f t="shared" si="79"/>
        <v>1.3187673588752613E-2</v>
      </c>
      <c r="F861" s="2">
        <f t="shared" si="77"/>
        <v>2.0292048710534742E-2</v>
      </c>
      <c r="G861" s="2">
        <f t="shared" si="75"/>
        <v>-7.1043751217821291E-3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1.33</v>
      </c>
      <c r="C862" s="2">
        <f t="shared" si="78"/>
        <v>1.4283598588457296</v>
      </c>
      <c r="D862" s="2">
        <f t="shared" si="80"/>
        <v>1.4186880265587714</v>
      </c>
      <c r="E862" s="2">
        <f t="shared" si="79"/>
        <v>9.6718322869582263E-3</v>
      </c>
      <c r="F862" s="2">
        <f t="shared" si="77"/>
        <v>1.816800542581944E-2</v>
      </c>
      <c r="G862" s="2">
        <f t="shared" si="75"/>
        <v>-8.4961731388612134E-3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1.33</v>
      </c>
      <c r="C863" s="2">
        <f t="shared" si="78"/>
        <v>1.4239968036386941</v>
      </c>
      <c r="D863" s="2">
        <f t="shared" si="80"/>
        <v>1.4121185431099734</v>
      </c>
      <c r="E863" s="2">
        <f t="shared" si="79"/>
        <v>1.1878260528720652E-2</v>
      </c>
      <c r="F863" s="2">
        <f t="shared" si="77"/>
        <v>1.6910056446399684E-2</v>
      </c>
      <c r="G863" s="2">
        <f t="shared" si="75"/>
        <v>-5.0317959176790321E-3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1.33</v>
      </c>
      <c r="C864" s="2">
        <f t="shared" si="78"/>
        <v>1.418766526155818</v>
      </c>
      <c r="D864" s="2">
        <f t="shared" si="80"/>
        <v>1.4060356880647902</v>
      </c>
      <c r="E864" s="2">
        <f t="shared" si="79"/>
        <v>1.2730838091027818E-2</v>
      </c>
      <c r="F864" s="2">
        <f t="shared" si="77"/>
        <v>1.6074212775325312E-2</v>
      </c>
      <c r="G864" s="2">
        <f t="shared" si="75"/>
        <v>-3.3433746842974933E-3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1.32</v>
      </c>
      <c r="C865" s="2">
        <f t="shared" si="78"/>
        <v>1.4143409067472306</v>
      </c>
      <c r="D865" s="2">
        <f t="shared" si="80"/>
        <v>1.399662674134065</v>
      </c>
      <c r="E865" s="2">
        <f t="shared" si="79"/>
        <v>1.4678232613165587E-2</v>
      </c>
      <c r="F865" s="2">
        <f t="shared" si="77"/>
        <v>1.5795016742893367E-2</v>
      </c>
      <c r="G865" s="2">
        <f t="shared" si="75"/>
        <v>-1.1167841297277797E-3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1.33</v>
      </c>
      <c r="C866" s="2">
        <f t="shared" si="78"/>
        <v>1.4059807672476567</v>
      </c>
      <c r="D866" s="2">
        <f t="shared" si="80"/>
        <v>1.3945024760500602</v>
      </c>
      <c r="E866" s="2">
        <f t="shared" si="79"/>
        <v>1.147829119759658E-2</v>
      </c>
      <c r="F866" s="2">
        <f t="shared" si="77"/>
        <v>1.493167163383401E-2</v>
      </c>
      <c r="G866" s="2">
        <f t="shared" si="75"/>
        <v>-3.4533804362374305E-3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1.3</v>
      </c>
      <c r="C867" s="2">
        <f t="shared" si="78"/>
        <v>1.397368341517248</v>
      </c>
      <c r="D867" s="2">
        <f t="shared" si="80"/>
        <v>1.3875022926389446</v>
      </c>
      <c r="E867" s="2">
        <f t="shared" si="79"/>
        <v>9.8660488783033351E-3</v>
      </c>
      <c r="F867" s="2">
        <f t="shared" si="77"/>
        <v>1.3918547082727876E-2</v>
      </c>
      <c r="G867" s="2">
        <f t="shared" si="75"/>
        <v>-4.0524982044245414E-3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1.33</v>
      </c>
      <c r="C868" s="2">
        <f t="shared" si="78"/>
        <v>1.3885424428222868</v>
      </c>
      <c r="D868" s="2">
        <f t="shared" si="80"/>
        <v>1.3832428635545784</v>
      </c>
      <c r="E868" s="2">
        <f t="shared" si="79"/>
        <v>5.2995792677084097E-3</v>
      </c>
      <c r="F868" s="2">
        <f t="shared" si="77"/>
        <v>1.2194753519723983E-2</v>
      </c>
      <c r="G868" s="2">
        <f t="shared" ref="G868:G931" si="81">E868-F868</f>
        <v>-6.8951742520155738E-3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1.33</v>
      </c>
      <c r="C869" s="2">
        <f t="shared" si="78"/>
        <v>1.3856897593111657</v>
      </c>
      <c r="D869" s="2">
        <f t="shared" si="80"/>
        <v>1.3792989477357207</v>
      </c>
      <c r="E869" s="2">
        <f t="shared" si="79"/>
        <v>6.3908115754449657E-3</v>
      </c>
      <c r="F869" s="2">
        <f t="shared" ref="F869:F932" si="83">(E869*(2/(10)))+((1-(2/10))*F868)</f>
        <v>1.1033965130868181E-2</v>
      </c>
      <c r="G869" s="2">
        <f t="shared" si="81"/>
        <v>-4.6431535554232149E-3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1.33</v>
      </c>
      <c r="C870" s="2">
        <f t="shared" si="78"/>
        <v>1.383275950186371</v>
      </c>
      <c r="D870" s="2">
        <f t="shared" si="80"/>
        <v>1.375647173829371</v>
      </c>
      <c r="E870" s="2">
        <f t="shared" si="79"/>
        <v>7.6287763569999889E-3</v>
      </c>
      <c r="F870" s="2">
        <f t="shared" si="83"/>
        <v>1.0352927376094542E-2</v>
      </c>
      <c r="G870" s="2">
        <f t="shared" si="81"/>
        <v>-2.7241510190945534E-3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1.28</v>
      </c>
      <c r="C871" s="2">
        <f t="shared" si="78"/>
        <v>1.3781565732346215</v>
      </c>
      <c r="D871" s="2">
        <f t="shared" si="80"/>
        <v>1.3685621979901583</v>
      </c>
      <c r="E871" s="2">
        <f t="shared" si="79"/>
        <v>9.5943752444631603E-3</v>
      </c>
      <c r="F871" s="2">
        <f t="shared" si="83"/>
        <v>1.0201216949768267E-2</v>
      </c>
      <c r="G871" s="2">
        <f t="shared" si="81"/>
        <v>-6.0684170530510631E-4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1.25</v>
      </c>
      <c r="C872" s="2">
        <f t="shared" si="78"/>
        <v>1.3707478696600643</v>
      </c>
      <c r="D872" s="2">
        <f t="shared" si="80"/>
        <v>1.3597798129538503</v>
      </c>
      <c r="E872" s="2">
        <f t="shared" si="79"/>
        <v>1.0968056706214036E-2</v>
      </c>
      <c r="F872" s="2">
        <f t="shared" si="83"/>
        <v>1.035458490105742E-2</v>
      </c>
      <c r="G872" s="2">
        <f t="shared" si="81"/>
        <v>6.1347180515661584E-4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5">
        <f>TITRES_STAT!D876</f>
        <v>1.25</v>
      </c>
      <c r="C873" s="2">
        <f t="shared" si="78"/>
        <v>1.3644789666354391</v>
      </c>
      <c r="D873" s="2">
        <f t="shared" si="80"/>
        <v>1.3516479749572687</v>
      </c>
      <c r="E873" s="2">
        <f t="shared" si="79"/>
        <v>1.2830991678170367E-2</v>
      </c>
      <c r="F873" s="2">
        <f t="shared" si="83"/>
        <v>1.0849866256480009E-2</v>
      </c>
      <c r="G873" s="2">
        <f t="shared" si="81"/>
        <v>1.9811254216903582E-3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1.24</v>
      </c>
      <c r="C874" s="2">
        <f t="shared" si="78"/>
        <v>1.359174510229987</v>
      </c>
      <c r="D874" s="2">
        <f t="shared" si="80"/>
        <v>1.3433777545900636</v>
      </c>
      <c r="E874" s="2">
        <f t="shared" si="79"/>
        <v>1.5796755639923443E-2</v>
      </c>
      <c r="F874" s="2">
        <f t="shared" si="83"/>
        <v>1.1839244133168695E-2</v>
      </c>
      <c r="G874" s="2">
        <f t="shared" si="81"/>
        <v>3.9575115067547479E-3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1.31</v>
      </c>
      <c r="C875" s="2">
        <f t="shared" si="78"/>
        <v>1.3531476625022967</v>
      </c>
      <c r="D875" s="2">
        <f t="shared" si="80"/>
        <v>1.340905328324133</v>
      </c>
      <c r="E875" s="2">
        <f t="shared" si="79"/>
        <v>1.2242334178163672E-2</v>
      </c>
      <c r="F875" s="2">
        <f t="shared" si="83"/>
        <v>1.1919862142167692E-2</v>
      </c>
      <c r="G875" s="2">
        <f t="shared" si="81"/>
        <v>3.224720359959795E-4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1.34</v>
      </c>
      <c r="C876" s="2">
        <f t="shared" si="78"/>
        <v>1.3495864836557896</v>
      </c>
      <c r="D876" s="2">
        <f t="shared" si="80"/>
        <v>1.3408382669667898</v>
      </c>
      <c r="E876" s="2">
        <f t="shared" si="79"/>
        <v>8.7482166889998325E-3</v>
      </c>
      <c r="F876" s="2">
        <f t="shared" si="83"/>
        <v>1.1285533051534121E-2</v>
      </c>
      <c r="G876" s="2">
        <f t="shared" si="81"/>
        <v>-2.5373163625342886E-3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1.3</v>
      </c>
      <c r="C877" s="2">
        <f t="shared" si="78"/>
        <v>1.3419577938625911</v>
      </c>
      <c r="D877" s="2">
        <f t="shared" si="80"/>
        <v>1.3378132101544351</v>
      </c>
      <c r="E877" s="2">
        <f t="shared" si="79"/>
        <v>4.1445837081559578E-3</v>
      </c>
      <c r="F877" s="2">
        <f t="shared" si="83"/>
        <v>9.8573431828584881E-3</v>
      </c>
      <c r="G877" s="2">
        <f t="shared" si="81"/>
        <v>-5.7127594747025303E-3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1.3</v>
      </c>
      <c r="C878" s="2">
        <f t="shared" si="78"/>
        <v>1.3401181332683463</v>
      </c>
      <c r="D878" s="2">
        <f t="shared" si="80"/>
        <v>1.335012231624477</v>
      </c>
      <c r="E878" s="2">
        <f t="shared" si="79"/>
        <v>5.1059016438692595E-3</v>
      </c>
      <c r="F878" s="2">
        <f t="shared" si="83"/>
        <v>8.9070548750606431E-3</v>
      </c>
      <c r="G878" s="2">
        <f t="shared" si="81"/>
        <v>-3.8011532311913836E-3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1.3</v>
      </c>
      <c r="C879" s="2">
        <f t="shared" si="78"/>
        <v>1.3385614973809083</v>
      </c>
      <c r="D879" s="2">
        <f t="shared" si="80"/>
        <v>1.332418732985627</v>
      </c>
      <c r="E879" s="2">
        <f t="shared" si="79"/>
        <v>6.142764395281386E-3</v>
      </c>
      <c r="F879" s="2">
        <f t="shared" si="83"/>
        <v>8.3541967791047923E-3</v>
      </c>
      <c r="G879" s="2">
        <f t="shared" si="81"/>
        <v>-2.2114323838234064E-3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1.29</v>
      </c>
      <c r="C880" s="2">
        <f t="shared" si="78"/>
        <v>1.3372443439376918</v>
      </c>
      <c r="D880" s="2">
        <f t="shared" si="80"/>
        <v>1.3292766046163214</v>
      </c>
      <c r="E880" s="2">
        <f t="shared" si="79"/>
        <v>7.967739321370404E-3</v>
      </c>
      <c r="F880" s="2">
        <f t="shared" si="83"/>
        <v>8.276905287557916E-3</v>
      </c>
      <c r="G880" s="2">
        <f t="shared" si="81"/>
        <v>-3.0916596618751208E-4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5">
        <f>TITRES_STAT!D884</f>
        <v>1.26</v>
      </c>
      <c r="C881" s="2">
        <f t="shared" si="78"/>
        <v>1.3284375217934314</v>
      </c>
      <c r="D881" s="2">
        <f t="shared" si="80"/>
        <v>1.3241450042743717</v>
      </c>
      <c r="E881" s="2">
        <f t="shared" si="79"/>
        <v>4.2925175190597908E-3</v>
      </c>
      <c r="F881" s="2">
        <f t="shared" si="83"/>
        <v>7.4800277338582912E-3</v>
      </c>
      <c r="G881" s="2">
        <f t="shared" si="81"/>
        <v>-3.1875102147985003E-3</v>
      </c>
      <c r="H881" s="2" t="str">
        <f t="shared" si="82"/>
        <v>Hold</v>
      </c>
    </row>
    <row r="882" spans="1:8" ht="13.5" x14ac:dyDescent="0.25">
      <c r="A882" s="3">
        <f>TITRES_STAT!B885</f>
        <v>43592</v>
      </c>
      <c r="B882" s="5">
        <f>TITRES_STAT!D885</f>
        <v>1.29</v>
      </c>
      <c r="C882" s="2">
        <f t="shared" si="78"/>
        <v>1.3163702107482882</v>
      </c>
      <c r="D882" s="2">
        <f t="shared" si="80"/>
        <v>1.3216157446984924</v>
      </c>
      <c r="E882" s="2">
        <f t="shared" si="79"/>
        <v>-5.2455339502042175E-3</v>
      </c>
      <c r="F882" s="2">
        <f t="shared" si="83"/>
        <v>4.9349153970457893E-3</v>
      </c>
      <c r="G882" s="2">
        <f t="shared" si="81"/>
        <v>-1.0180449347250008E-2</v>
      </c>
      <c r="H882" s="2" t="str">
        <f t="shared" si="82"/>
        <v>Hold</v>
      </c>
    </row>
    <row r="883" spans="1:8" ht="13.5" x14ac:dyDescent="0.25">
      <c r="A883" s="3">
        <f>TITRES_STAT!B886</f>
        <v>43593</v>
      </c>
      <c r="B883" s="5">
        <f>TITRES_STAT!D886</f>
        <v>1.24</v>
      </c>
      <c r="C883" s="2">
        <f t="shared" si="78"/>
        <v>1.3061594090947053</v>
      </c>
      <c r="D883" s="2">
        <f t="shared" si="80"/>
        <v>1.3155701339800856</v>
      </c>
      <c r="E883" s="2">
        <f t="shared" si="79"/>
        <v>-9.410724885380306E-3</v>
      </c>
      <c r="F883" s="2">
        <f t="shared" si="83"/>
        <v>2.0657873405605705E-3</v>
      </c>
      <c r="G883" s="2">
        <f t="shared" si="81"/>
        <v>-1.1476512225940877E-2</v>
      </c>
      <c r="H883" s="2" t="str">
        <f t="shared" si="82"/>
        <v>Hold</v>
      </c>
    </row>
    <row r="884" spans="1:8" ht="13.5" x14ac:dyDescent="0.25">
      <c r="A884" s="3">
        <f>TITRES_STAT!B887</f>
        <v>43594</v>
      </c>
      <c r="B884" s="5">
        <f>TITRES_STAT!D887</f>
        <v>1.23</v>
      </c>
      <c r="C884" s="2">
        <f t="shared" si="78"/>
        <v>1.2959810384647505</v>
      </c>
      <c r="D884" s="2">
        <f t="shared" si="80"/>
        <v>1.3092316055371163</v>
      </c>
      <c r="E884" s="2">
        <f t="shared" si="79"/>
        <v>-1.3250567072365715E-2</v>
      </c>
      <c r="F884" s="2">
        <f t="shared" si="83"/>
        <v>-9.9748354202468682E-4</v>
      </c>
      <c r="G884" s="2">
        <f t="shared" si="81"/>
        <v>-1.2253083530341029E-2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5">
        <f>TITRES_STAT!D888</f>
        <v>1.23</v>
      </c>
      <c r="C885" s="2">
        <f t="shared" si="78"/>
        <v>1.298137801777866</v>
      </c>
      <c r="D885" s="2">
        <f t="shared" si="80"/>
        <v>1.3033625977195522</v>
      </c>
      <c r="E885" s="2">
        <f t="shared" si="79"/>
        <v>-5.2247959416862333E-3</v>
      </c>
      <c r="F885" s="2">
        <f t="shared" si="83"/>
        <v>-1.8429460219569962E-3</v>
      </c>
      <c r="G885" s="2">
        <f t="shared" si="81"/>
        <v>-3.3818499197292374E-3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5">
        <f>TITRES_STAT!D889</f>
        <v>1.22</v>
      </c>
      <c r="C886" s="2">
        <f t="shared" si="78"/>
        <v>1.3045781399658865</v>
      </c>
      <c r="D886" s="2">
        <f t="shared" si="80"/>
        <v>1.297187590481067</v>
      </c>
      <c r="E886" s="2">
        <f t="shared" si="79"/>
        <v>7.3905494848194309E-3</v>
      </c>
      <c r="F886" s="2">
        <f t="shared" si="83"/>
        <v>3.7530793982891615E-6</v>
      </c>
      <c r="G886" s="2">
        <f t="shared" si="81"/>
        <v>7.3867964054211421E-3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1.22</v>
      </c>
      <c r="C887" s="2">
        <f t="shared" si="78"/>
        <v>1.3038738107403653</v>
      </c>
      <c r="D887" s="2">
        <f t="shared" si="80"/>
        <v>1.2914699911861733</v>
      </c>
      <c r="E887" s="2">
        <f t="shared" si="79"/>
        <v>1.2403819554192008E-2</v>
      </c>
      <c r="F887" s="2">
        <f t="shared" si="83"/>
        <v>2.4837663743570329E-3</v>
      </c>
      <c r="G887" s="2">
        <f t="shared" si="81"/>
        <v>9.9200531798349749E-3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1.2</v>
      </c>
      <c r="C888" s="2">
        <f t="shared" si="78"/>
        <v>1.3032778398572322</v>
      </c>
      <c r="D888" s="2">
        <f t="shared" si="80"/>
        <v>1.2846944362834938</v>
      </c>
      <c r="E888" s="2">
        <f t="shared" si="79"/>
        <v>1.8583403573738444E-2</v>
      </c>
      <c r="F888" s="2">
        <f t="shared" si="83"/>
        <v>5.7036938142333155E-3</v>
      </c>
      <c r="G888" s="2">
        <f t="shared" si="81"/>
        <v>1.2879709759505129E-2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1.22</v>
      </c>
      <c r="C889" s="2">
        <f t="shared" si="78"/>
        <v>1.3027735568022734</v>
      </c>
      <c r="D889" s="2">
        <f t="shared" si="80"/>
        <v>1.2799022558180499</v>
      </c>
      <c r="E889" s="2">
        <f t="shared" si="79"/>
        <v>2.2871300984223408E-2</v>
      </c>
      <c r="F889" s="2">
        <f t="shared" si="83"/>
        <v>9.1372152482313354E-3</v>
      </c>
      <c r="G889" s="2">
        <f t="shared" si="81"/>
        <v>1.3734085735992073E-2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1.22</v>
      </c>
      <c r="C890" s="2">
        <f t="shared" si="78"/>
        <v>1.3008083942173083</v>
      </c>
      <c r="D890" s="2">
        <f t="shared" si="80"/>
        <v>1.2754650516833796</v>
      </c>
      <c r="E890" s="2">
        <f t="shared" si="79"/>
        <v>2.534334253392867E-2</v>
      </c>
      <c r="F890" s="2">
        <f t="shared" si="83"/>
        <v>1.2378440705370803E-2</v>
      </c>
      <c r="G890" s="2">
        <f t="shared" si="81"/>
        <v>1.2964901828557867E-2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1.22</v>
      </c>
      <c r="C891" s="2">
        <f t="shared" si="78"/>
        <v>1.2945301797223376</v>
      </c>
      <c r="D891" s="2">
        <f t="shared" si="80"/>
        <v>1.2713565293364628</v>
      </c>
      <c r="E891" s="2">
        <f t="shared" si="79"/>
        <v>2.3173650385874822E-2</v>
      </c>
      <c r="F891" s="2">
        <f t="shared" si="83"/>
        <v>1.4537482641471608E-2</v>
      </c>
      <c r="G891" s="2">
        <f t="shared" si="81"/>
        <v>8.6361677444032146E-3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1.22</v>
      </c>
      <c r="C892" s="2">
        <f t="shared" si="78"/>
        <v>1.2938332289958241</v>
      </c>
      <c r="D892" s="2">
        <f t="shared" si="80"/>
        <v>1.2675523419782064</v>
      </c>
      <c r="E892" s="2">
        <f t="shared" si="79"/>
        <v>2.628088701761766E-2</v>
      </c>
      <c r="F892" s="2">
        <f t="shared" si="83"/>
        <v>1.688616351670082E-2</v>
      </c>
      <c r="G892" s="2">
        <f t="shared" si="81"/>
        <v>9.3947235009168399E-3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1.2</v>
      </c>
      <c r="C893" s="2">
        <f t="shared" si="78"/>
        <v>1.2855511937656974</v>
      </c>
      <c r="D893" s="2">
        <f t="shared" si="80"/>
        <v>1.2625484647946354</v>
      </c>
      <c r="E893" s="2">
        <f t="shared" si="79"/>
        <v>2.3002728971061925E-2</v>
      </c>
      <c r="F893" s="2">
        <f t="shared" si="83"/>
        <v>1.8109476607573043E-2</v>
      </c>
      <c r="G893" s="2">
        <f t="shared" si="81"/>
        <v>4.8932523634888821E-3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5">
        <f>TITRES_STAT!D897</f>
        <v>1.22</v>
      </c>
      <c r="C894" s="2">
        <f t="shared" si="78"/>
        <v>1.2770048562632825</v>
      </c>
      <c r="D894" s="2">
        <f t="shared" si="80"/>
        <v>1.2593967266616997</v>
      </c>
      <c r="E894" s="2">
        <f t="shared" si="79"/>
        <v>1.7608129601582867E-2</v>
      </c>
      <c r="F894" s="2">
        <f t="shared" si="83"/>
        <v>1.8009207206375007E-2</v>
      </c>
      <c r="G894" s="2">
        <f t="shared" si="81"/>
        <v>-4.0107760479213966E-4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1.22</v>
      </c>
      <c r="C895" s="2">
        <f t="shared" si="78"/>
        <v>1.2697733399150852</v>
      </c>
      <c r="D895" s="2">
        <f t="shared" si="80"/>
        <v>1.2564784506126849</v>
      </c>
      <c r="E895" s="2">
        <f t="shared" si="79"/>
        <v>1.3294889302400303E-2</v>
      </c>
      <c r="F895" s="2">
        <f t="shared" si="83"/>
        <v>1.7066343625580068E-2</v>
      </c>
      <c r="G895" s="2">
        <f t="shared" si="81"/>
        <v>-3.7714543231797647E-3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1.24</v>
      </c>
      <c r="C896" s="2">
        <f t="shared" si="78"/>
        <v>1.2621159030050719</v>
      </c>
      <c r="D896" s="2">
        <f t="shared" si="80"/>
        <v>1.255257824641375</v>
      </c>
      <c r="E896" s="2">
        <f t="shared" si="79"/>
        <v>6.8580783636968956E-3</v>
      </c>
      <c r="F896" s="2">
        <f t="shared" si="83"/>
        <v>1.5024690573203435E-2</v>
      </c>
      <c r="G896" s="2">
        <f t="shared" si="81"/>
        <v>-8.166612209506539E-3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1.24</v>
      </c>
      <c r="C897" s="2">
        <f t="shared" si="78"/>
        <v>1.2556365333119839</v>
      </c>
      <c r="D897" s="2">
        <f t="shared" si="80"/>
        <v>1.2541276154086807</v>
      </c>
      <c r="E897" s="2">
        <f t="shared" si="79"/>
        <v>1.5089179033032085E-3</v>
      </c>
      <c r="F897" s="2">
        <f t="shared" si="83"/>
        <v>1.2321536039223389E-2</v>
      </c>
      <c r="G897" s="2">
        <f t="shared" si="81"/>
        <v>-1.0812618135920181E-2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1.21</v>
      </c>
      <c r="C898" s="2">
        <f t="shared" si="78"/>
        <v>1.2470770666486017</v>
      </c>
      <c r="D898" s="2">
        <f t="shared" si="80"/>
        <v>1.2508589031561859</v>
      </c>
      <c r="E898" s="2">
        <f t="shared" si="79"/>
        <v>-3.7818365075841243E-3</v>
      </c>
      <c r="F898" s="2">
        <f t="shared" si="83"/>
        <v>9.100861529861887E-3</v>
      </c>
      <c r="G898" s="2">
        <f t="shared" si="81"/>
        <v>-1.2882698037446011E-2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1.21</v>
      </c>
      <c r="C899" s="2">
        <f t="shared" si="78"/>
        <v>1.2429113640872782</v>
      </c>
      <c r="D899" s="2">
        <f t="shared" si="80"/>
        <v>1.2478323177372093</v>
      </c>
      <c r="E899" s="2">
        <f t="shared" si="79"/>
        <v>-4.9209536499310591E-3</v>
      </c>
      <c r="F899" s="2">
        <f t="shared" si="83"/>
        <v>6.2964984939032978E-3</v>
      </c>
      <c r="G899" s="2">
        <f t="shared" si="81"/>
        <v>-1.1217452143834357E-2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1.22</v>
      </c>
      <c r="C900" s="2">
        <f t="shared" si="78"/>
        <v>1.2393865388430814</v>
      </c>
      <c r="D900" s="2">
        <f t="shared" si="80"/>
        <v>1.2457706645714901</v>
      </c>
      <c r="E900" s="2">
        <f t="shared" si="79"/>
        <v>-6.3841257284087405E-3</v>
      </c>
      <c r="F900" s="2">
        <f t="shared" si="83"/>
        <v>3.76037364944089E-3</v>
      </c>
      <c r="G900" s="2">
        <f t="shared" si="81"/>
        <v>-1.0144499377849631E-2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1.24</v>
      </c>
      <c r="C901" s="2">
        <f t="shared" si="78"/>
        <v>1.2364039944056842</v>
      </c>
      <c r="D901" s="2">
        <f t="shared" si="80"/>
        <v>1.2453432079365649</v>
      </c>
      <c r="E901" s="2">
        <f t="shared" si="79"/>
        <v>-8.9392135308807852E-3</v>
      </c>
      <c r="F901" s="2">
        <f t="shared" si="83"/>
        <v>1.2204562133765551E-3</v>
      </c>
      <c r="G901" s="2">
        <f t="shared" si="81"/>
        <v>-1.0159669744257339E-2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1.24</v>
      </c>
      <c r="C902" s="2">
        <f t="shared" si="78"/>
        <v>1.2338803029586558</v>
      </c>
      <c r="D902" s="2">
        <f t="shared" si="80"/>
        <v>1.2449474147560786</v>
      </c>
      <c r="E902" s="2">
        <f t="shared" si="79"/>
        <v>-1.1067111797422813E-2</v>
      </c>
      <c r="F902" s="2">
        <f t="shared" si="83"/>
        <v>-1.2370573887833186E-3</v>
      </c>
      <c r="G902" s="2">
        <f t="shared" si="81"/>
        <v>-9.830054408639495E-3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1.22</v>
      </c>
      <c r="C903" s="2">
        <f t="shared" si="78"/>
        <v>1.2286679486573242</v>
      </c>
      <c r="D903" s="2">
        <f t="shared" si="80"/>
        <v>1.2430994581074803</v>
      </c>
      <c r="E903" s="2">
        <f t="shared" si="79"/>
        <v>-1.4431509450156144E-2</v>
      </c>
      <c r="F903" s="2">
        <f t="shared" si="83"/>
        <v>-3.8759478010578835E-3</v>
      </c>
      <c r="G903" s="2">
        <f t="shared" si="81"/>
        <v>-1.0555561649098259E-2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1.21</v>
      </c>
      <c r="C904" s="2">
        <f t="shared" si="78"/>
        <v>1.2273344180946588</v>
      </c>
      <c r="D904" s="2">
        <f t="shared" si="80"/>
        <v>1.2406476463958152</v>
      </c>
      <c r="E904" s="2">
        <f t="shared" si="79"/>
        <v>-1.3313228301156332E-2</v>
      </c>
      <c r="F904" s="2">
        <f t="shared" si="83"/>
        <v>-5.7634039010775739E-3</v>
      </c>
      <c r="G904" s="2">
        <f t="shared" si="81"/>
        <v>-7.5498244000787584E-3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1.2</v>
      </c>
      <c r="C905" s="2">
        <f t="shared" si="78"/>
        <v>1.2262060460800959</v>
      </c>
      <c r="D905" s="2">
        <f t="shared" si="80"/>
        <v>1.2376367096257548</v>
      </c>
      <c r="E905" s="2">
        <f t="shared" si="79"/>
        <v>-1.1430663545658915E-2</v>
      </c>
      <c r="F905" s="2">
        <f t="shared" si="83"/>
        <v>-6.8968558299938431E-3</v>
      </c>
      <c r="G905" s="2">
        <f t="shared" si="81"/>
        <v>-4.5338077156650714E-3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1.2</v>
      </c>
      <c r="C906" s="2">
        <f t="shared" si="78"/>
        <v>1.2283281928370042</v>
      </c>
      <c r="D906" s="2">
        <f t="shared" si="80"/>
        <v>1.2348488052090321</v>
      </c>
      <c r="E906" s="2">
        <f t="shared" si="79"/>
        <v>-6.5206123720278342E-3</v>
      </c>
      <c r="F906" s="2">
        <f t="shared" si="83"/>
        <v>-6.821607138400642E-3</v>
      </c>
      <c r="G906" s="2">
        <f t="shared" si="81"/>
        <v>3.0099476637280784E-4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1.21</v>
      </c>
      <c r="C907" s="2">
        <f t="shared" si="78"/>
        <v>1.2301238554774652</v>
      </c>
      <c r="D907" s="2">
        <f t="shared" si="80"/>
        <v>1.2330081529713262</v>
      </c>
      <c r="E907" s="2">
        <f t="shared" si="79"/>
        <v>-2.8842974938609878E-3</v>
      </c>
      <c r="F907" s="2">
        <f t="shared" si="83"/>
        <v>-6.0341452094927117E-3</v>
      </c>
      <c r="G907" s="2">
        <f t="shared" si="81"/>
        <v>3.1498477156317239E-3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1.2</v>
      </c>
      <c r="C908" s="2">
        <f t="shared" si="78"/>
        <v>1.2270278777117012</v>
      </c>
      <c r="D908" s="2">
        <f t="shared" si="80"/>
        <v>1.2305631046030796</v>
      </c>
      <c r="E908" s="2">
        <f t="shared" si="79"/>
        <v>-3.5352268913784179E-3</v>
      </c>
      <c r="F908" s="2">
        <f t="shared" si="83"/>
        <v>-5.5343615458698526E-3</v>
      </c>
      <c r="G908" s="2">
        <f t="shared" si="81"/>
        <v>1.9991346544914346E-3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1.22</v>
      </c>
      <c r="C909" s="2">
        <f t="shared" si="78"/>
        <v>1.2244082042175932</v>
      </c>
      <c r="D909" s="2">
        <f t="shared" si="80"/>
        <v>1.229780652410259</v>
      </c>
      <c r="E909" s="2">
        <f t="shared" si="79"/>
        <v>-5.3724481926658019E-3</v>
      </c>
      <c r="F909" s="2">
        <f t="shared" si="83"/>
        <v>-5.5019788752290431E-3</v>
      </c>
      <c r="G909" s="2">
        <f t="shared" si="81"/>
        <v>1.2953068256324127E-4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1.19</v>
      </c>
      <c r="C910" s="2">
        <f t="shared" si="78"/>
        <v>1.223730018953348</v>
      </c>
      <c r="D910" s="2">
        <f t="shared" si="80"/>
        <v>1.2268339374169064</v>
      </c>
      <c r="E910" s="2">
        <f t="shared" si="79"/>
        <v>-3.1039184635583972E-3</v>
      </c>
      <c r="F910" s="2">
        <f t="shared" si="83"/>
        <v>-5.0223667928949141E-3</v>
      </c>
      <c r="G910" s="2">
        <f t="shared" si="81"/>
        <v>1.9184483293365169E-3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1.21</v>
      </c>
      <c r="C911" s="2">
        <f t="shared" ref="C911:C974" si="84">$C$4*B901+C910*(1-$C$4)</f>
        <v>1.2262330929605252</v>
      </c>
      <c r="D911" s="2">
        <f t="shared" si="80"/>
        <v>1.2255869790897282</v>
      </c>
      <c r="E911" s="2">
        <f t="shared" si="79"/>
        <v>6.4611387079693827E-4</v>
      </c>
      <c r="F911" s="2">
        <f t="shared" si="83"/>
        <v>-3.8886706601565435E-3</v>
      </c>
      <c r="G911" s="2">
        <f t="shared" si="81"/>
        <v>4.5347845309534817E-3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1.19</v>
      </c>
      <c r="C912" s="2">
        <f t="shared" si="84"/>
        <v>1.228351078658906</v>
      </c>
      <c r="D912" s="2">
        <f t="shared" si="80"/>
        <v>1.2229509065645632</v>
      </c>
      <c r="E912" s="2">
        <f t="shared" si="79"/>
        <v>5.4001720943428477E-3</v>
      </c>
      <c r="F912" s="2">
        <f t="shared" si="83"/>
        <v>-2.0309021092566656E-3</v>
      </c>
      <c r="G912" s="2">
        <f t="shared" si="81"/>
        <v>7.4310742035995133E-3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1.17</v>
      </c>
      <c r="C913" s="2">
        <f t="shared" si="84"/>
        <v>1.2270662973267665</v>
      </c>
      <c r="D913" s="2">
        <f t="shared" si="80"/>
        <v>1.2190286171894105</v>
      </c>
      <c r="E913" s="2">
        <f t="shared" si="79"/>
        <v>8.0376801373560625E-3</v>
      </c>
      <c r="F913" s="2">
        <f t="shared" si="83"/>
        <v>-1.7185659934120011E-5</v>
      </c>
      <c r="G913" s="2">
        <f t="shared" si="81"/>
        <v>8.0548657972901831E-3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1.2</v>
      </c>
      <c r="C914" s="2">
        <f t="shared" si="84"/>
        <v>1.2244407131226485</v>
      </c>
      <c r="D914" s="2">
        <f t="shared" si="80"/>
        <v>1.2176190899901949</v>
      </c>
      <c r="E914" s="2">
        <f t="shared" si="79"/>
        <v>6.8216231324536025E-3</v>
      </c>
      <c r="F914" s="2">
        <f t="shared" si="83"/>
        <v>1.3505760985434245E-3</v>
      </c>
      <c r="G914" s="2">
        <f t="shared" si="81"/>
        <v>5.4710470339101782E-3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1.24</v>
      </c>
      <c r="C915" s="2">
        <f t="shared" si="84"/>
        <v>1.2206806034114717</v>
      </c>
      <c r="D915" s="2">
        <f t="shared" si="80"/>
        <v>1.2192769351761064</v>
      </c>
      <c r="E915" s="2">
        <f t="shared" si="79"/>
        <v>1.4036682353653074E-3</v>
      </c>
      <c r="F915" s="2">
        <f t="shared" si="83"/>
        <v>1.3611945259078013E-3</v>
      </c>
      <c r="G915" s="2">
        <f t="shared" si="81"/>
        <v>4.2473709457506101E-5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1.21</v>
      </c>
      <c r="C916" s="2">
        <f t="shared" si="84"/>
        <v>1.217498972117399</v>
      </c>
      <c r="D916" s="2">
        <f t="shared" si="80"/>
        <v>1.2185897547926912</v>
      </c>
      <c r="E916" s="2">
        <f t="shared" si="79"/>
        <v>-1.0907826752921679E-3</v>
      </c>
      <c r="F916" s="2">
        <f t="shared" si="83"/>
        <v>8.7079908566780738E-4</v>
      </c>
      <c r="G916" s="2">
        <f t="shared" si="81"/>
        <v>-1.9615817609599752E-3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1.18</v>
      </c>
      <c r="C917" s="2">
        <f t="shared" si="84"/>
        <v>1.2163452840993376</v>
      </c>
      <c r="D917" s="2">
        <f t="shared" si="80"/>
        <v>1.215731254437677</v>
      </c>
      <c r="E917" s="2">
        <f t="shared" si="79"/>
        <v>6.140296616605756E-4</v>
      </c>
      <c r="F917" s="2">
        <f t="shared" si="83"/>
        <v>8.1944520086636111E-4</v>
      </c>
      <c r="G917" s="2">
        <f t="shared" si="81"/>
        <v>-2.0541553920578551E-4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1.23</v>
      </c>
      <c r="C918" s="2">
        <f t="shared" si="84"/>
        <v>1.2138306250071318</v>
      </c>
      <c r="D918" s="2">
        <f t="shared" si="80"/>
        <v>1.2167881985534048</v>
      </c>
      <c r="E918" s="2">
        <f t="shared" si="79"/>
        <v>-2.9575735462730179E-3</v>
      </c>
      <c r="F918" s="2">
        <f t="shared" si="83"/>
        <v>6.4041451438485259E-5</v>
      </c>
      <c r="G918" s="2">
        <f t="shared" si="81"/>
        <v>-3.0216149977115034E-3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1.24</v>
      </c>
      <c r="C919" s="2">
        <f t="shared" si="84"/>
        <v>1.2147797596214192</v>
      </c>
      <c r="D919" s="2">
        <f t="shared" si="80"/>
        <v>1.2185075912531527</v>
      </c>
      <c r="E919" s="2">
        <f t="shared" si="79"/>
        <v>-3.7278316317335136E-3</v>
      </c>
      <c r="F919" s="2">
        <f t="shared" si="83"/>
        <v>-6.9433316519591456E-4</v>
      </c>
      <c r="G919" s="2">
        <f t="shared" si="81"/>
        <v>-3.0334984665375993E-3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1.26</v>
      </c>
      <c r="C920" s="2">
        <f t="shared" si="84"/>
        <v>1.2109674889104316</v>
      </c>
      <c r="D920" s="2">
        <f t="shared" si="80"/>
        <v>1.2215811030121784</v>
      </c>
      <c r="E920" s="2">
        <f t="shared" si="79"/>
        <v>-1.0613614101746771E-2</v>
      </c>
      <c r="F920" s="2">
        <f t="shared" si="83"/>
        <v>-2.678189352506086E-3</v>
      </c>
      <c r="G920" s="2">
        <f t="shared" si="81"/>
        <v>-7.9354247492406851E-3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1.23</v>
      </c>
      <c r="C921" s="2">
        <f t="shared" si="84"/>
        <v>1.2108186444626727</v>
      </c>
      <c r="D921" s="2">
        <f t="shared" si="80"/>
        <v>1.2222047250112764</v>
      </c>
      <c r="E921" s="2">
        <f t="shared" si="79"/>
        <v>-1.1386080548603683E-2</v>
      </c>
      <c r="F921" s="2">
        <f t="shared" si="83"/>
        <v>-4.4197675917256058E-3</v>
      </c>
      <c r="G921" s="2">
        <f t="shared" si="81"/>
        <v>-6.9663129568780773E-3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1.22</v>
      </c>
      <c r="C922" s="2">
        <f t="shared" si="84"/>
        <v>1.2076157760838</v>
      </c>
      <c r="D922" s="2">
        <f t="shared" si="80"/>
        <v>1.2220414120474783</v>
      </c>
      <c r="E922" s="2">
        <f t="shared" si="79"/>
        <v>-1.4425635963678296E-2</v>
      </c>
      <c r="F922" s="2">
        <f t="shared" si="83"/>
        <v>-6.4209412661161442E-3</v>
      </c>
      <c r="G922" s="2">
        <f t="shared" si="81"/>
        <v>-8.0046946975621518E-3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1.24</v>
      </c>
      <c r="C923" s="2">
        <f t="shared" si="84"/>
        <v>1.2018287336093691</v>
      </c>
      <c r="D923" s="2">
        <f t="shared" si="80"/>
        <v>1.2233716778217392</v>
      </c>
      <c r="E923" s="2">
        <f t="shared" si="79"/>
        <v>-2.1542944212370019E-2</v>
      </c>
      <c r="F923" s="2">
        <f t="shared" si="83"/>
        <v>-9.4453418553669191E-3</v>
      </c>
      <c r="G923" s="2">
        <f t="shared" si="81"/>
        <v>-1.20976023570031E-2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1.25</v>
      </c>
      <c r="C924" s="2">
        <f t="shared" si="84"/>
        <v>1.2015473899771585</v>
      </c>
      <c r="D924" s="2">
        <f t="shared" si="80"/>
        <v>1.22534414613124</v>
      </c>
      <c r="E924" s="2">
        <f t="shared" ref="E924:E987" si="85">C924-D924</f>
        <v>-2.37967561540815E-2</v>
      </c>
      <c r="F924" s="2">
        <f t="shared" si="83"/>
        <v>-1.2315624715109837E-2</v>
      </c>
      <c r="G924" s="2">
        <f t="shared" si="81"/>
        <v>-1.1481131438971663E-2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1.27</v>
      </c>
      <c r="C925" s="2">
        <f t="shared" si="84"/>
        <v>1.2074631761345187</v>
      </c>
      <c r="D925" s="2">
        <f t="shared" ref="D925:D988" si="86">$D$4*B925+(1-$D$4)*D924</f>
        <v>1.2286519871585555</v>
      </c>
      <c r="E925" s="2">
        <f t="shared" si="85"/>
        <v>-2.1188811024036802E-2</v>
      </c>
      <c r="F925" s="2">
        <f t="shared" si="83"/>
        <v>-1.4090261976895231E-2</v>
      </c>
      <c r="G925" s="2">
        <f t="shared" si="81"/>
        <v>-7.098549047141571E-3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1.24</v>
      </c>
      <c r="C926" s="2">
        <f t="shared" si="84"/>
        <v>1.2078534567292081</v>
      </c>
      <c r="D926" s="2">
        <f t="shared" si="86"/>
        <v>1.2294925807023662</v>
      </c>
      <c r="E926" s="2">
        <f t="shared" si="85"/>
        <v>-2.1639123973158148E-2</v>
      </c>
      <c r="F926" s="2">
        <f t="shared" si="83"/>
        <v>-1.5600034376147816E-2</v>
      </c>
      <c r="G926" s="2">
        <f t="shared" si="81"/>
        <v>-6.039089597010331E-3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1.21</v>
      </c>
      <c r="C927" s="2">
        <f t="shared" si="84"/>
        <v>1.2035683095400991</v>
      </c>
      <c r="D927" s="2">
        <f t="shared" si="86"/>
        <v>1.2280486858355244</v>
      </c>
      <c r="E927" s="2">
        <f t="shared" si="85"/>
        <v>-2.4480376295425321E-2</v>
      </c>
      <c r="F927" s="2">
        <f t="shared" si="83"/>
        <v>-1.7376102760003318E-2</v>
      </c>
      <c r="G927" s="2">
        <f t="shared" si="81"/>
        <v>-7.1042735354220031E-3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1.27</v>
      </c>
      <c r="C928" s="2">
        <f t="shared" si="84"/>
        <v>1.2076347234570071</v>
      </c>
      <c r="D928" s="2">
        <f t="shared" si="86"/>
        <v>1.2311561905884485</v>
      </c>
      <c r="E928" s="2">
        <f t="shared" si="85"/>
        <v>-2.3521467131441431E-2</v>
      </c>
      <c r="F928" s="2">
        <f t="shared" si="83"/>
        <v>-1.8605175634290941E-2</v>
      </c>
      <c r="G928" s="2">
        <f t="shared" si="81"/>
        <v>-4.9162914971504906E-3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1.31</v>
      </c>
      <c r="C929" s="2">
        <f t="shared" si="84"/>
        <v>1.2126139967713137</v>
      </c>
      <c r="D929" s="2">
        <f t="shared" si="86"/>
        <v>1.2369964727670819</v>
      </c>
      <c r="E929" s="2">
        <f t="shared" si="85"/>
        <v>-2.438247599576826E-2</v>
      </c>
      <c r="F929" s="2">
        <f t="shared" si="83"/>
        <v>-1.9760635706586406E-2</v>
      </c>
      <c r="G929" s="2">
        <f t="shared" si="81"/>
        <v>-4.6218402891818541E-3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1.28</v>
      </c>
      <c r="C930" s="2">
        <f t="shared" si="84"/>
        <v>1.2199041511141884</v>
      </c>
      <c r="D930" s="2">
        <f t="shared" si="86"/>
        <v>1.2401819192287797</v>
      </c>
      <c r="E930" s="2">
        <f t="shared" si="85"/>
        <v>-2.0277768114591366E-2</v>
      </c>
      <c r="F930" s="2">
        <f t="shared" si="83"/>
        <v>-1.9864062188187398E-2</v>
      </c>
      <c r="G930" s="2">
        <f t="shared" si="81"/>
        <v>-4.1370592640396775E-4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1.31</v>
      </c>
      <c r="C931" s="2">
        <f t="shared" si="84"/>
        <v>1.2214573586350825</v>
      </c>
      <c r="D931" s="2">
        <f t="shared" si="86"/>
        <v>1.2453536289155367</v>
      </c>
      <c r="E931" s="2">
        <f t="shared" si="85"/>
        <v>-2.3896270280454157E-2</v>
      </c>
      <c r="F931" s="2">
        <f t="shared" si="83"/>
        <v>-2.0670503806640754E-2</v>
      </c>
      <c r="G931" s="2">
        <f t="shared" si="81"/>
        <v>-3.2257664738134031E-3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1.28</v>
      </c>
      <c r="C932" s="2">
        <f t="shared" si="84"/>
        <v>1.2212331496143005</v>
      </c>
      <c r="D932" s="2">
        <f t="shared" si="86"/>
        <v>1.2479200267736452</v>
      </c>
      <c r="E932" s="2">
        <f t="shared" si="85"/>
        <v>-2.6686877159344702E-2</v>
      </c>
      <c r="F932" s="2">
        <f t="shared" si="83"/>
        <v>-2.1873778477181544E-2</v>
      </c>
      <c r="G932" s="2">
        <f t="shared" ref="G932:G995" si="87">E932-F932</f>
        <v>-4.8130986821631576E-3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1.27</v>
      </c>
      <c r="C933" s="2">
        <f t="shared" si="84"/>
        <v>1.2241203573659467</v>
      </c>
      <c r="D933" s="2">
        <f t="shared" si="86"/>
        <v>1.2495555803459677</v>
      </c>
      <c r="E933" s="2">
        <f t="shared" si="85"/>
        <v>-2.5435222980020988E-2</v>
      </c>
      <c r="F933" s="2">
        <f t="shared" ref="F933:F996" si="89">(E933*(2/(10)))+((1-(2/10))*F932)</f>
        <v>-2.2586067377749437E-2</v>
      </c>
      <c r="G933" s="2">
        <f t="shared" si="87"/>
        <v>-2.8491556022715511E-3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1.28</v>
      </c>
      <c r="C934" s="2">
        <f t="shared" si="84"/>
        <v>1.2281018408481088</v>
      </c>
      <c r="D934" s="2">
        <f t="shared" si="86"/>
        <v>1.2518107225425628</v>
      </c>
      <c r="E934" s="2">
        <f t="shared" si="85"/>
        <v>-2.3708881694453954E-2</v>
      </c>
      <c r="F934" s="2">
        <f t="shared" si="89"/>
        <v>-2.2810630241090341E-2</v>
      </c>
      <c r="G934" s="2">
        <f t="shared" si="87"/>
        <v>-8.9825145336361323E-4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1.28</v>
      </c>
      <c r="C935" s="2">
        <f t="shared" si="84"/>
        <v>1.2345477114868615</v>
      </c>
      <c r="D935" s="2">
        <f t="shared" si="86"/>
        <v>1.2538988171690397</v>
      </c>
      <c r="E935" s="2">
        <f t="shared" si="85"/>
        <v>-1.9351105682178238E-2</v>
      </c>
      <c r="F935" s="2">
        <f t="shared" si="89"/>
        <v>-2.211872532930792E-2</v>
      </c>
      <c r="G935" s="2">
        <f t="shared" si="87"/>
        <v>2.7676196471296821E-3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1.25</v>
      </c>
      <c r="C936" s="2">
        <f t="shared" si="84"/>
        <v>1.2353865251042675</v>
      </c>
      <c r="D936" s="2">
        <f t="shared" si="86"/>
        <v>1.253610015897259</v>
      </c>
      <c r="E936" s="2">
        <f t="shared" si="85"/>
        <v>-1.8223490792991459E-2</v>
      </c>
      <c r="F936" s="2">
        <f t="shared" si="89"/>
        <v>-2.1339678422044629E-2</v>
      </c>
      <c r="G936" s="2">
        <f t="shared" si="87"/>
        <v>3.1161876290531701E-3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1.24</v>
      </c>
      <c r="C937" s="2">
        <f t="shared" si="84"/>
        <v>1.231480905857457</v>
      </c>
      <c r="D937" s="2">
        <f t="shared" si="86"/>
        <v>1.2526018665715362</v>
      </c>
      <c r="E937" s="2">
        <f t="shared" si="85"/>
        <v>-2.1120960714079207E-2</v>
      </c>
      <c r="F937" s="2">
        <f t="shared" si="89"/>
        <v>-2.1295934880451544E-2</v>
      </c>
      <c r="G937" s="2">
        <f t="shared" si="87"/>
        <v>1.749741663723374E-4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1.22</v>
      </c>
      <c r="C938" s="2">
        <f t="shared" si="84"/>
        <v>1.2374069203409253</v>
      </c>
      <c r="D938" s="2">
        <f t="shared" si="86"/>
        <v>1.2501869134921633</v>
      </c>
      <c r="E938" s="2">
        <f t="shared" si="85"/>
        <v>-1.2779993151238012E-2</v>
      </c>
      <c r="F938" s="2">
        <f t="shared" si="89"/>
        <v>-1.9592746534608838E-2</v>
      </c>
      <c r="G938" s="2">
        <f t="shared" si="87"/>
        <v>6.8127533833708259E-3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1.2</v>
      </c>
      <c r="C939" s="2">
        <f t="shared" si="84"/>
        <v>1.2485750864423215</v>
      </c>
      <c r="D939" s="2">
        <f t="shared" si="86"/>
        <v>1.2464693643445954</v>
      </c>
      <c r="E939" s="2">
        <f t="shared" si="85"/>
        <v>2.1057220977260815E-3</v>
      </c>
      <c r="F939" s="2">
        <f t="shared" si="89"/>
        <v>-1.5253052808141855E-2</v>
      </c>
      <c r="G939" s="2">
        <f t="shared" si="87"/>
        <v>1.7358774905867937E-2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1.21</v>
      </c>
      <c r="C940" s="2">
        <f t="shared" si="84"/>
        <v>1.2534096885281183</v>
      </c>
      <c r="D940" s="2">
        <f t="shared" si="86"/>
        <v>1.2437679299486997</v>
      </c>
      <c r="E940" s="2">
        <f t="shared" si="85"/>
        <v>9.6417585794186245E-3</v>
      </c>
      <c r="F940" s="2">
        <f t="shared" si="89"/>
        <v>-1.0274090530629758E-2</v>
      </c>
      <c r="G940" s="2">
        <f t="shared" si="87"/>
        <v>1.9915849110048383E-2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1.24</v>
      </c>
      <c r="C941" s="2">
        <f t="shared" si="84"/>
        <v>1.262115890293023</v>
      </c>
      <c r="D941" s="2">
        <f t="shared" si="86"/>
        <v>1.2434888240265738</v>
      </c>
      <c r="E941" s="2">
        <f t="shared" si="85"/>
        <v>1.8627066266449166E-2</v>
      </c>
      <c r="F941" s="2">
        <f t="shared" si="89"/>
        <v>-4.4938591712139729E-3</v>
      </c>
      <c r="G941" s="2">
        <f t="shared" si="87"/>
        <v>2.3120925437663139E-2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1.24</v>
      </c>
      <c r="C942" s="2">
        <f t="shared" si="84"/>
        <v>1.2648672917864041</v>
      </c>
      <c r="D942" s="2">
        <f t="shared" si="86"/>
        <v>1.2432303926171979</v>
      </c>
      <c r="E942" s="2">
        <f t="shared" si="85"/>
        <v>2.1636899169206192E-2</v>
      </c>
      <c r="F942" s="2">
        <f t="shared" si="89"/>
        <v>7.3229249687005969E-4</v>
      </c>
      <c r="G942" s="2">
        <f t="shared" si="87"/>
        <v>2.090460667233613E-2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1.21</v>
      </c>
      <c r="C943" s="2">
        <f t="shared" si="84"/>
        <v>1.2656569392038806</v>
      </c>
      <c r="D943" s="2">
        <f t="shared" si="86"/>
        <v>1.2407688820529612</v>
      </c>
      <c r="E943" s="2">
        <f t="shared" si="85"/>
        <v>2.4888057150919352E-2</v>
      </c>
      <c r="F943" s="2">
        <f t="shared" si="89"/>
        <v>5.5634454276799186E-3</v>
      </c>
      <c r="G943" s="2">
        <f t="shared" si="87"/>
        <v>1.9324611723239432E-2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1.2</v>
      </c>
      <c r="C944" s="2">
        <f t="shared" si="84"/>
        <v>1.267863563941745</v>
      </c>
      <c r="D944" s="2">
        <f t="shared" si="86"/>
        <v>1.2377489648638529</v>
      </c>
      <c r="E944" s="2">
        <f t="shared" si="85"/>
        <v>3.0114599077892157E-2</v>
      </c>
      <c r="F944" s="2">
        <f t="shared" si="89"/>
        <v>1.0473676157722368E-2</v>
      </c>
      <c r="G944" s="2">
        <f t="shared" si="87"/>
        <v>1.9640922920169789E-2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1.21</v>
      </c>
      <c r="C945" s="2">
        <f t="shared" si="84"/>
        <v>1.2697307079507074</v>
      </c>
      <c r="D945" s="2">
        <f t="shared" si="86"/>
        <v>1.235693485985049</v>
      </c>
      <c r="E945" s="2">
        <f t="shared" si="85"/>
        <v>3.4037221965658393E-2</v>
      </c>
      <c r="F945" s="2">
        <f t="shared" si="89"/>
        <v>1.5186385319309574E-2</v>
      </c>
      <c r="G945" s="2">
        <f t="shared" si="87"/>
        <v>1.8850836646348818E-2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1.23</v>
      </c>
      <c r="C946" s="2">
        <f t="shared" si="84"/>
        <v>1.2666952144198294</v>
      </c>
      <c r="D946" s="2">
        <f t="shared" si="86"/>
        <v>1.2352717462824527</v>
      </c>
      <c r="E946" s="2">
        <f t="shared" si="85"/>
        <v>3.142346813737662E-2</v>
      </c>
      <c r="F946" s="2">
        <f t="shared" si="89"/>
        <v>1.8433801882922984E-2</v>
      </c>
      <c r="G946" s="2">
        <f t="shared" si="87"/>
        <v>1.2989666254453636E-2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1.21</v>
      </c>
      <c r="C947" s="2">
        <f t="shared" si="84"/>
        <v>1.2625882583552401</v>
      </c>
      <c r="D947" s="2">
        <f t="shared" si="86"/>
        <v>1.2333997650763453</v>
      </c>
      <c r="E947" s="2">
        <f t="shared" si="85"/>
        <v>2.9188493278894834E-2</v>
      </c>
      <c r="F947" s="2">
        <f t="shared" si="89"/>
        <v>2.0584740162117355E-2</v>
      </c>
      <c r="G947" s="2">
        <f t="shared" si="87"/>
        <v>8.6037531167774788E-3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1.21</v>
      </c>
      <c r="C948" s="2">
        <f t="shared" si="84"/>
        <v>1.2560362186082801</v>
      </c>
      <c r="D948" s="2">
        <f t="shared" si="86"/>
        <v>1.2316664491447642</v>
      </c>
      <c r="E948" s="2">
        <f t="shared" si="85"/>
        <v>2.4369769463515878E-2</v>
      </c>
      <c r="F948" s="2">
        <f t="shared" si="89"/>
        <v>2.1341746022397062E-2</v>
      </c>
      <c r="G948" s="2">
        <f t="shared" si="87"/>
        <v>3.0280234411188163E-3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1.21</v>
      </c>
      <c r="C949" s="2">
        <f t="shared" si="84"/>
        <v>1.247415261899314</v>
      </c>
      <c r="D949" s="2">
        <f t="shared" si="86"/>
        <v>1.2300615269858928</v>
      </c>
      <c r="E949" s="2">
        <f t="shared" si="85"/>
        <v>1.7353734913421182E-2</v>
      </c>
      <c r="F949" s="2">
        <f t="shared" si="89"/>
        <v>2.0544143800601888E-2</v>
      </c>
      <c r="G949" s="2">
        <f t="shared" si="87"/>
        <v>-3.1904088871807061E-3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5">
        <f>TITRES_STAT!D953</f>
        <v>1.21</v>
      </c>
      <c r="C950" s="2">
        <f t="shared" si="84"/>
        <v>1.2416590677609578</v>
      </c>
      <c r="D950" s="2">
        <f t="shared" si="86"/>
        <v>1.2285754879499009</v>
      </c>
      <c r="E950" s="2">
        <f t="shared" si="85"/>
        <v>1.30835798110569E-2</v>
      </c>
      <c r="F950" s="2">
        <f t="shared" si="89"/>
        <v>1.9052031002692892E-2</v>
      </c>
      <c r="G950" s="2">
        <f t="shared" si="87"/>
        <v>-5.9684511916359914E-3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1.21</v>
      </c>
      <c r="C951" s="2">
        <f t="shared" si="84"/>
        <v>1.2414038265669642</v>
      </c>
      <c r="D951" s="2">
        <f t="shared" si="86"/>
        <v>1.2271995258795381</v>
      </c>
      <c r="E951" s="2">
        <f t="shared" si="85"/>
        <v>1.4204300687426175E-2</v>
      </c>
      <c r="F951" s="2">
        <f t="shared" si="89"/>
        <v>1.808248493963955E-2</v>
      </c>
      <c r="G951" s="2">
        <f t="shared" si="87"/>
        <v>-3.878184252213375E-3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1.19</v>
      </c>
      <c r="C952" s="2">
        <f t="shared" si="84"/>
        <v>1.2411878532489697</v>
      </c>
      <c r="D952" s="2">
        <f t="shared" si="86"/>
        <v>1.2244440054440167</v>
      </c>
      <c r="E952" s="2">
        <f t="shared" si="85"/>
        <v>1.6743847804953083E-2</v>
      </c>
      <c r="F952" s="2">
        <f t="shared" si="89"/>
        <v>1.7814757512702256E-2</v>
      </c>
      <c r="G952" s="2">
        <f t="shared" si="87"/>
        <v>-1.0709097077491736E-3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1.22</v>
      </c>
      <c r="C953" s="2">
        <f t="shared" si="84"/>
        <v>1.2363897219798974</v>
      </c>
      <c r="D953" s="2">
        <f t="shared" si="86"/>
        <v>1.2241148198555711</v>
      </c>
      <c r="E953" s="2">
        <f t="shared" si="85"/>
        <v>1.2274902124326248E-2</v>
      </c>
      <c r="F953" s="2">
        <f t="shared" si="89"/>
        <v>1.6706786435027057E-2</v>
      </c>
      <c r="G953" s="2">
        <f t="shared" si="87"/>
        <v>-4.4318843107008093E-3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1.19</v>
      </c>
      <c r="C954" s="2">
        <f t="shared" si="84"/>
        <v>1.2307913032137594</v>
      </c>
      <c r="D954" s="2">
        <f t="shared" si="86"/>
        <v>1.2215877961625659</v>
      </c>
      <c r="E954" s="2">
        <f t="shared" si="85"/>
        <v>9.2035070511935491E-3</v>
      </c>
      <c r="F954" s="2">
        <f t="shared" si="89"/>
        <v>1.5206130558260356E-2</v>
      </c>
      <c r="G954" s="2">
        <f t="shared" si="87"/>
        <v>-6.0026235070668073E-3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1.19</v>
      </c>
      <c r="C955" s="2">
        <f t="shared" si="84"/>
        <v>1.2275926411808733</v>
      </c>
      <c r="D955" s="2">
        <f t="shared" si="86"/>
        <v>1.2192479594097831</v>
      </c>
      <c r="E955" s="2">
        <f t="shared" si="85"/>
        <v>8.3446817710901566E-3</v>
      </c>
      <c r="F955" s="2">
        <f t="shared" si="89"/>
        <v>1.3833840800826317E-2</v>
      </c>
      <c r="G955" s="2">
        <f t="shared" si="87"/>
        <v>-5.4891590297361601E-3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1.1599999999999999</v>
      </c>
      <c r="C956" s="2">
        <f t="shared" si="84"/>
        <v>1.2279630040761236</v>
      </c>
      <c r="D956" s="2">
        <f t="shared" si="86"/>
        <v>1.2148592216757252</v>
      </c>
      <c r="E956" s="2">
        <f t="shared" si="85"/>
        <v>1.3103782400398334E-2</v>
      </c>
      <c r="F956" s="2">
        <f t="shared" si="89"/>
        <v>1.3687829120740722E-2</v>
      </c>
      <c r="G956" s="2">
        <f t="shared" si="87"/>
        <v>-5.8404672034238769E-4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1.2</v>
      </c>
      <c r="C957" s="2">
        <f t="shared" si="84"/>
        <v>1.2251994649874891</v>
      </c>
      <c r="D957" s="2">
        <f t="shared" si="86"/>
        <v>1.2137585385886345</v>
      </c>
      <c r="E957" s="2">
        <f t="shared" si="85"/>
        <v>1.1440926398854634E-2</v>
      </c>
      <c r="F957" s="2">
        <f t="shared" si="89"/>
        <v>1.3238448576363505E-2</v>
      </c>
      <c r="G957" s="2">
        <f t="shared" si="87"/>
        <v>-1.7975221775088715E-3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1.2</v>
      </c>
      <c r="C958" s="2">
        <f t="shared" si="84"/>
        <v>1.2228610857586446</v>
      </c>
      <c r="D958" s="2">
        <f t="shared" si="86"/>
        <v>1.2127393875820689</v>
      </c>
      <c r="E958" s="2">
        <f t="shared" si="85"/>
        <v>1.0121698176575711E-2</v>
      </c>
      <c r="F958" s="2">
        <f t="shared" si="89"/>
        <v>1.2615098496405948E-2</v>
      </c>
      <c r="G958" s="2">
        <f t="shared" si="87"/>
        <v>-2.4934003198302367E-3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1.21</v>
      </c>
      <c r="C959" s="2">
        <f t="shared" si="84"/>
        <v>1.2208824571803916</v>
      </c>
      <c r="D959" s="2">
        <f t="shared" si="86"/>
        <v>1.2125364699833971</v>
      </c>
      <c r="E959" s="2">
        <f t="shared" si="85"/>
        <v>8.3459871969944199E-3</v>
      </c>
      <c r="F959" s="2">
        <f t="shared" si="89"/>
        <v>1.1761276236523644E-2</v>
      </c>
      <c r="G959" s="2">
        <f t="shared" si="87"/>
        <v>-3.4152890395292238E-3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1.2</v>
      </c>
      <c r="C960" s="2">
        <f t="shared" si="84"/>
        <v>1.2192082329987928</v>
      </c>
      <c r="D960" s="2">
        <f t="shared" si="86"/>
        <v>1.2116078425772194</v>
      </c>
      <c r="E960" s="2">
        <f t="shared" si="85"/>
        <v>7.6003904215733442E-3</v>
      </c>
      <c r="F960" s="2">
        <f t="shared" si="89"/>
        <v>1.0929099073533585E-2</v>
      </c>
      <c r="G960" s="2">
        <f t="shared" si="87"/>
        <v>-3.3287086519602407E-3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1.17</v>
      </c>
      <c r="C961" s="2">
        <f t="shared" si="84"/>
        <v>1.2177915817682092</v>
      </c>
      <c r="D961" s="2">
        <f t="shared" si="86"/>
        <v>1.2085257801640921</v>
      </c>
      <c r="E961" s="2">
        <f t="shared" si="85"/>
        <v>9.2658016041171631E-3</v>
      </c>
      <c r="F961" s="2">
        <f t="shared" si="89"/>
        <v>1.0596439579650301E-2</v>
      </c>
      <c r="G961" s="2">
        <f t="shared" si="87"/>
        <v>-1.3306379755331377E-3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1.17</v>
      </c>
      <c r="C962" s="2">
        <f t="shared" si="84"/>
        <v>1.2135159538038693</v>
      </c>
      <c r="D962" s="2">
        <f t="shared" si="86"/>
        <v>1.2056720186704557</v>
      </c>
      <c r="E962" s="2">
        <f t="shared" si="85"/>
        <v>7.8439351334136376E-3</v>
      </c>
      <c r="F962" s="2">
        <f t="shared" si="89"/>
        <v>1.0045938690402968E-2</v>
      </c>
      <c r="G962" s="2">
        <f t="shared" si="87"/>
        <v>-2.2020035569893306E-3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1.2</v>
      </c>
      <c r="C963" s="2">
        <f t="shared" si="84"/>
        <v>1.2145134993725046</v>
      </c>
      <c r="D963" s="2">
        <f t="shared" si="86"/>
        <v>1.2052518691393108</v>
      </c>
      <c r="E963" s="2">
        <f t="shared" si="85"/>
        <v>9.2616302331938183E-3</v>
      </c>
      <c r="F963" s="2">
        <f t="shared" si="89"/>
        <v>9.8890769989611379E-3</v>
      </c>
      <c r="G963" s="2">
        <f t="shared" si="87"/>
        <v>-6.274467657673196E-4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1.22</v>
      </c>
      <c r="C964" s="2">
        <f t="shared" si="84"/>
        <v>1.2107421917767347</v>
      </c>
      <c r="D964" s="2">
        <f t="shared" si="86"/>
        <v>1.2063443232771398</v>
      </c>
      <c r="E964" s="2">
        <f t="shared" si="85"/>
        <v>4.3978684995948925E-3</v>
      </c>
      <c r="F964" s="2">
        <f t="shared" si="89"/>
        <v>8.7908352990878885E-3</v>
      </c>
      <c r="G964" s="2">
        <f t="shared" si="87"/>
        <v>-4.392966799492996E-3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1.21</v>
      </c>
      <c r="C965" s="2">
        <f t="shared" si="84"/>
        <v>1.2075510853495448</v>
      </c>
      <c r="D965" s="2">
        <f t="shared" si="86"/>
        <v>1.2066151141454999</v>
      </c>
      <c r="E965" s="2">
        <f t="shared" si="85"/>
        <v>9.35971204044872E-4</v>
      </c>
      <c r="F965" s="2">
        <f t="shared" si="89"/>
        <v>7.219862480079285E-3</v>
      </c>
      <c r="G965" s="2">
        <f t="shared" si="87"/>
        <v>-6.283891276034413E-3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1.21</v>
      </c>
      <c r="C966" s="2">
        <f t="shared" si="84"/>
        <v>1.2002355337573072</v>
      </c>
      <c r="D966" s="2">
        <f t="shared" si="86"/>
        <v>1.2068658464310185</v>
      </c>
      <c r="E966" s="2">
        <f t="shared" si="85"/>
        <v>-6.6303126737112805E-3</v>
      </c>
      <c r="F966" s="2">
        <f t="shared" si="89"/>
        <v>4.4498274493211722E-3</v>
      </c>
      <c r="G966" s="2">
        <f t="shared" si="87"/>
        <v>-1.1080140123032453E-2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1.21</v>
      </c>
      <c r="C967" s="2">
        <f t="shared" si="84"/>
        <v>1.2001992977946445</v>
      </c>
      <c r="D967" s="2">
        <f t="shared" si="86"/>
        <v>1.2070980059546468</v>
      </c>
      <c r="E967" s="2">
        <f t="shared" si="85"/>
        <v>-6.8987081600022648E-3</v>
      </c>
      <c r="F967" s="2">
        <f t="shared" si="89"/>
        <v>2.1801203274564849E-3</v>
      </c>
      <c r="G967" s="2">
        <f t="shared" si="87"/>
        <v>-9.0788284874587493E-3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1.21</v>
      </c>
      <c r="C968" s="2">
        <f t="shared" si="84"/>
        <v>1.2001686365954685</v>
      </c>
      <c r="D968" s="2">
        <f t="shared" si="86"/>
        <v>1.2073129684765249</v>
      </c>
      <c r="E968" s="2">
        <f t="shared" si="85"/>
        <v>-7.1443318810564538E-3</v>
      </c>
      <c r="F968" s="2">
        <f t="shared" si="89"/>
        <v>3.1522988575389708E-4</v>
      </c>
      <c r="G968" s="2">
        <f t="shared" si="87"/>
        <v>-7.4595617668103513E-3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1.21</v>
      </c>
      <c r="C969" s="2">
        <f t="shared" si="84"/>
        <v>1.2016811540423193</v>
      </c>
      <c r="D969" s="2">
        <f t="shared" si="86"/>
        <v>1.2075120078486343</v>
      </c>
      <c r="E969" s="2">
        <f t="shared" si="85"/>
        <v>-5.830853806314984E-3</v>
      </c>
      <c r="F969" s="2">
        <f t="shared" si="89"/>
        <v>-9.1398685265987921E-4</v>
      </c>
      <c r="G969" s="2">
        <f t="shared" si="87"/>
        <v>-4.9168669536551052E-3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1.22</v>
      </c>
      <c r="C970" s="2">
        <f t="shared" si="84"/>
        <v>1.2014225149588855</v>
      </c>
      <c r="D970" s="2">
        <f t="shared" si="86"/>
        <v>1.2084370443042911</v>
      </c>
      <c r="E970" s="2">
        <f t="shared" si="85"/>
        <v>-7.0145293454055846E-3</v>
      </c>
      <c r="F970" s="2">
        <f t="shared" si="89"/>
        <v>-2.1340953512090205E-3</v>
      </c>
      <c r="G970" s="2">
        <f t="shared" si="87"/>
        <v>-4.8804339941965636E-3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1.22</v>
      </c>
      <c r="C971" s="2">
        <f t="shared" si="84"/>
        <v>1.1965882818882876</v>
      </c>
      <c r="D971" s="2">
        <f t="shared" si="86"/>
        <v>1.2092935595410104</v>
      </c>
      <c r="E971" s="2">
        <f t="shared" si="85"/>
        <v>-1.270527765272278E-2</v>
      </c>
      <c r="F971" s="2">
        <f t="shared" si="89"/>
        <v>-4.2483318115117729E-3</v>
      </c>
      <c r="G971" s="2">
        <f t="shared" si="87"/>
        <v>-8.4569458412110075E-3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1.22</v>
      </c>
      <c r="C972" s="2">
        <f t="shared" si="84"/>
        <v>1.192497776982397</v>
      </c>
      <c r="D972" s="2">
        <f t="shared" si="86"/>
        <v>1.2100866292046393</v>
      </c>
      <c r="E972" s="2">
        <f t="shared" si="85"/>
        <v>-1.7588852222242268E-2</v>
      </c>
      <c r="F972" s="2">
        <f t="shared" si="89"/>
        <v>-6.916435893657872E-3</v>
      </c>
      <c r="G972" s="2">
        <f t="shared" si="87"/>
        <v>-1.0672416328584396E-2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1.22</v>
      </c>
      <c r="C973" s="2">
        <f t="shared" si="84"/>
        <v>1.1936519651389512</v>
      </c>
      <c r="D973" s="2">
        <f t="shared" si="86"/>
        <v>1.2108209529672587</v>
      </c>
      <c r="E973" s="2">
        <f t="shared" si="85"/>
        <v>-1.7168987828307447E-2</v>
      </c>
      <c r="F973" s="2">
        <f t="shared" si="89"/>
        <v>-8.9669462805877873E-3</v>
      </c>
      <c r="G973" s="2">
        <f t="shared" si="87"/>
        <v>-8.2020415477196598E-3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1.22</v>
      </c>
      <c r="C974" s="2">
        <f t="shared" si="84"/>
        <v>1.1977055089637278</v>
      </c>
      <c r="D974" s="2">
        <f t="shared" si="86"/>
        <v>1.2115008823770914</v>
      </c>
      <c r="E974" s="2">
        <f t="shared" si="85"/>
        <v>-1.3795373413363565E-2</v>
      </c>
      <c r="F974" s="2">
        <f t="shared" si="89"/>
        <v>-9.932631707142944E-3</v>
      </c>
      <c r="G974" s="2">
        <f t="shared" si="87"/>
        <v>-3.8627417062206213E-3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1.22</v>
      </c>
      <c r="C975" s="2">
        <f t="shared" ref="C975:C1038" si="90">$C$4*B965+C974*(1-$C$4)</f>
        <v>1.1995969691231543</v>
      </c>
      <c r="D975" s="2">
        <f t="shared" si="86"/>
        <v>1.212130446645455</v>
      </c>
      <c r="E975" s="2">
        <f t="shared" si="85"/>
        <v>-1.2533477522300718E-2</v>
      </c>
      <c r="F975" s="2">
        <f t="shared" si="89"/>
        <v>-1.0452800870174498E-2</v>
      </c>
      <c r="G975" s="2">
        <f t="shared" si="87"/>
        <v>-2.0806766521262194E-3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1.22</v>
      </c>
      <c r="C976" s="2">
        <f t="shared" si="90"/>
        <v>1.2011974354118997</v>
      </c>
      <c r="D976" s="2">
        <f t="shared" si="86"/>
        <v>1.2127133765235696</v>
      </c>
      <c r="E976" s="2">
        <f t="shared" si="85"/>
        <v>-1.151594111166987E-2</v>
      </c>
      <c r="F976" s="2">
        <f t="shared" si="89"/>
        <v>-1.0665428918473573E-2</v>
      </c>
      <c r="G976" s="2">
        <f t="shared" si="87"/>
        <v>-8.5051219319629695E-4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1.19</v>
      </c>
      <c r="C977" s="2">
        <f t="shared" si="90"/>
        <v>1.2025516761177613</v>
      </c>
      <c r="D977" s="2">
        <f t="shared" si="86"/>
        <v>1.2110309041884904</v>
      </c>
      <c r="E977" s="2">
        <f t="shared" si="85"/>
        <v>-8.4792280707290946E-3</v>
      </c>
      <c r="F977" s="2">
        <f t="shared" si="89"/>
        <v>-1.0228188748924677E-2</v>
      </c>
      <c r="G977" s="2">
        <f t="shared" si="87"/>
        <v>1.7489606781955821E-3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1.17</v>
      </c>
      <c r="C978" s="2">
        <f t="shared" si="90"/>
        <v>1.2036975720996441</v>
      </c>
      <c r="D978" s="2">
        <f t="shared" si="86"/>
        <v>1.2079915779523058</v>
      </c>
      <c r="E978" s="2">
        <f t="shared" si="85"/>
        <v>-4.2940058526617086E-3</v>
      </c>
      <c r="F978" s="2">
        <f t="shared" si="89"/>
        <v>-9.0413521696720827E-3</v>
      </c>
      <c r="G978" s="2">
        <f t="shared" si="87"/>
        <v>4.7473463170103741E-3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1.19</v>
      </c>
      <c r="C979" s="2">
        <f t="shared" si="90"/>
        <v>1.2046671763920065</v>
      </c>
      <c r="D979" s="2">
        <f t="shared" si="86"/>
        <v>1.2066588684743571</v>
      </c>
      <c r="E979" s="2">
        <f t="shared" si="85"/>
        <v>-1.9916920823506157E-3</v>
      </c>
      <c r="F979" s="2">
        <f t="shared" si="89"/>
        <v>-7.6314201522077896E-3</v>
      </c>
      <c r="G979" s="2">
        <f t="shared" si="87"/>
        <v>5.639728069857174E-3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1.19</v>
      </c>
      <c r="C980" s="2">
        <f t="shared" si="90"/>
        <v>1.2070260723316977</v>
      </c>
      <c r="D980" s="2">
        <f t="shared" si="86"/>
        <v>1.2054248782169972</v>
      </c>
      <c r="E980" s="2">
        <f t="shared" si="85"/>
        <v>1.6011941147004993E-3</v>
      </c>
      <c r="F980" s="2">
        <f t="shared" si="89"/>
        <v>-5.784897298826132E-3</v>
      </c>
      <c r="G980" s="2">
        <f t="shared" si="87"/>
        <v>7.3860914135266314E-3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1.19</v>
      </c>
      <c r="C981" s="2">
        <f t="shared" si="90"/>
        <v>1.2090220612037441</v>
      </c>
      <c r="D981" s="2">
        <f t="shared" si="86"/>
        <v>1.2042822946453677</v>
      </c>
      <c r="E981" s="2">
        <f t="shared" si="85"/>
        <v>4.7397665583763793E-3</v>
      </c>
      <c r="F981" s="2">
        <f t="shared" si="89"/>
        <v>-3.6799645273856295E-3</v>
      </c>
      <c r="G981" s="2">
        <f t="shared" si="87"/>
        <v>8.4197310857620083E-3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1.19</v>
      </c>
      <c r="C982" s="2">
        <f t="shared" si="90"/>
        <v>1.2107109748647065</v>
      </c>
      <c r="D982" s="2">
        <f t="shared" si="86"/>
        <v>1.203224346893859</v>
      </c>
      <c r="E982" s="2">
        <f t="shared" si="85"/>
        <v>7.4866279708474259E-3</v>
      </c>
      <c r="F982" s="2">
        <f t="shared" si="89"/>
        <v>-1.4466460277390188E-3</v>
      </c>
      <c r="G982" s="2">
        <f t="shared" si="87"/>
        <v>8.9332739985864447E-3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1.18</v>
      </c>
      <c r="C983" s="2">
        <f t="shared" si="90"/>
        <v>1.2121400556547515</v>
      </c>
      <c r="D983" s="2">
        <f t="shared" si="86"/>
        <v>1.2015040249017213</v>
      </c>
      <c r="E983" s="2">
        <f t="shared" si="85"/>
        <v>1.0636030753030212E-2</v>
      </c>
      <c r="F983" s="2">
        <f t="shared" si="89"/>
        <v>9.6988932841482727E-4</v>
      </c>
      <c r="G983" s="2">
        <f t="shared" si="87"/>
        <v>9.6661414246153841E-3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1.1499999999999999</v>
      </c>
      <c r="C984" s="2">
        <f t="shared" si="90"/>
        <v>1.2133492778617128</v>
      </c>
      <c r="D984" s="2">
        <f t="shared" si="86"/>
        <v>1.1976889119460383</v>
      </c>
      <c r="E984" s="2">
        <f t="shared" si="85"/>
        <v>1.5660365915674435E-2</v>
      </c>
      <c r="F984" s="2">
        <f t="shared" si="89"/>
        <v>3.9079846458667487E-3</v>
      </c>
      <c r="G984" s="2">
        <f t="shared" si="87"/>
        <v>1.1752381269807686E-2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1.18</v>
      </c>
      <c r="C985" s="2">
        <f t="shared" si="90"/>
        <v>1.2143724658829875</v>
      </c>
      <c r="D985" s="2">
        <f t="shared" si="86"/>
        <v>1.1963786221722577</v>
      </c>
      <c r="E985" s="2">
        <f t="shared" si="85"/>
        <v>1.7993843710729873E-2</v>
      </c>
      <c r="F985" s="2">
        <f t="shared" si="89"/>
        <v>6.725156458839374E-3</v>
      </c>
      <c r="G985" s="2">
        <f t="shared" si="87"/>
        <v>1.1268687251890499E-2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1.1299999999999999</v>
      </c>
      <c r="C986" s="2">
        <f t="shared" si="90"/>
        <v>1.2152382403625277</v>
      </c>
      <c r="D986" s="2">
        <f t="shared" si="86"/>
        <v>1.1914616871965349</v>
      </c>
      <c r="E986" s="2">
        <f t="shared" si="85"/>
        <v>2.3776553165992809E-2</v>
      </c>
      <c r="F986" s="2">
        <f t="shared" si="89"/>
        <v>1.013543580027006E-2</v>
      </c>
      <c r="G986" s="2">
        <f t="shared" si="87"/>
        <v>1.3641117365722748E-2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1.1000000000000001</v>
      </c>
      <c r="C987" s="2">
        <f t="shared" si="90"/>
        <v>1.211355434152908</v>
      </c>
      <c r="D987" s="2">
        <f t="shared" si="86"/>
        <v>1.1846867474041989</v>
      </c>
      <c r="E987" s="2">
        <f t="shared" si="85"/>
        <v>2.6668686748709147E-2</v>
      </c>
      <c r="F987" s="2">
        <f t="shared" si="89"/>
        <v>1.3442085989957879E-2</v>
      </c>
      <c r="G987" s="2">
        <f t="shared" si="87"/>
        <v>1.3226600758751268E-2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1.0900000000000001</v>
      </c>
      <c r="C988" s="2">
        <f t="shared" si="90"/>
        <v>1.2049930596678451</v>
      </c>
      <c r="D988" s="2">
        <f t="shared" si="86"/>
        <v>1.1776729142631472</v>
      </c>
      <c r="E988" s="2">
        <f t="shared" ref="E988:E1051" si="91">C988-D988</f>
        <v>2.7320145404697849E-2</v>
      </c>
      <c r="F988" s="2">
        <f t="shared" si="89"/>
        <v>1.6217697872905876E-2</v>
      </c>
      <c r="G988" s="2">
        <f t="shared" si="87"/>
        <v>1.1102447531791973E-2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1.0900000000000001</v>
      </c>
      <c r="C989" s="2">
        <f t="shared" si="90"/>
        <v>1.2026864351035613</v>
      </c>
      <c r="D989" s="2">
        <f t="shared" ref="D989:D1052" si="92">$D$4*B989+(1-$D$4)*D988</f>
        <v>1.1711786243177289</v>
      </c>
      <c r="E989" s="2">
        <f t="shared" si="91"/>
        <v>3.1507810785832424E-2</v>
      </c>
      <c r="F989" s="2">
        <f t="shared" si="89"/>
        <v>1.9275720455491186E-2</v>
      </c>
      <c r="G989" s="2">
        <f t="shared" si="87"/>
        <v>1.2232090330341238E-2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5">
        <f>TITRES_STAT!D993</f>
        <v>1.0900000000000001</v>
      </c>
      <c r="C990" s="2">
        <f t="shared" si="90"/>
        <v>1.2007346758568596</v>
      </c>
      <c r="D990" s="2">
        <f t="shared" si="92"/>
        <v>1.165165392886786</v>
      </c>
      <c r="E990" s="2">
        <f t="shared" si="91"/>
        <v>3.5569282970073557E-2</v>
      </c>
      <c r="F990" s="2">
        <f t="shared" si="89"/>
        <v>2.2534432958407662E-2</v>
      </c>
      <c r="G990" s="2">
        <f t="shared" si="87"/>
        <v>1.3034850011665895E-2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1.06</v>
      </c>
      <c r="C991" s="2">
        <f t="shared" si="90"/>
        <v>1.1990831872634966</v>
      </c>
      <c r="D991" s="2">
        <f t="shared" si="92"/>
        <v>1.1573753637840611</v>
      </c>
      <c r="E991" s="2">
        <f t="shared" si="91"/>
        <v>4.1707823479435469E-2</v>
      </c>
      <c r="F991" s="2">
        <f t="shared" si="89"/>
        <v>2.6369111062613224E-2</v>
      </c>
      <c r="G991" s="2">
        <f t="shared" si="87"/>
        <v>1.5338712416822244E-2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5">
        <f>TITRES_STAT!D995</f>
        <v>1.03</v>
      </c>
      <c r="C992" s="2">
        <f t="shared" si="90"/>
        <v>1.1976857738383433</v>
      </c>
      <c r="D992" s="2">
        <f t="shared" si="92"/>
        <v>1.1479401516519085</v>
      </c>
      <c r="E992" s="2">
        <f t="shared" si="91"/>
        <v>4.9745622186434746E-2</v>
      </c>
      <c r="F992" s="2">
        <f t="shared" si="89"/>
        <v>3.1044413287377531E-2</v>
      </c>
      <c r="G992" s="2">
        <f t="shared" si="87"/>
        <v>1.8701208899057215E-2</v>
      </c>
      <c r="H992" s="2" t="str">
        <f t="shared" si="88"/>
        <v>Sell</v>
      </c>
    </row>
    <row r="993" spans="1:8" ht="13.5" x14ac:dyDescent="0.25">
      <c r="A993" s="3">
        <f>TITRES_STAT!B996</f>
        <v>43756</v>
      </c>
      <c r="B993" s="5">
        <f>TITRES_STAT!D996</f>
        <v>1.06</v>
      </c>
      <c r="C993" s="2">
        <f t="shared" si="90"/>
        <v>1.1949648855555211</v>
      </c>
      <c r="D993" s="2">
        <f t="shared" si="92"/>
        <v>1.1414260663443596</v>
      </c>
      <c r="E993" s="2">
        <f t="shared" si="91"/>
        <v>5.3538819211161437E-2</v>
      </c>
      <c r="F993" s="2">
        <f t="shared" si="89"/>
        <v>3.5543294472134314E-2</v>
      </c>
      <c r="G993" s="2">
        <f t="shared" si="87"/>
        <v>1.7995524739027123E-2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5">
        <f>TITRES_STAT!D997</f>
        <v>1.05</v>
      </c>
      <c r="C994" s="2">
        <f t="shared" si="90"/>
        <v>1.1880472108546716</v>
      </c>
      <c r="D994" s="2">
        <f t="shared" si="92"/>
        <v>1.1346537651336663</v>
      </c>
      <c r="E994" s="2">
        <f t="shared" si="91"/>
        <v>5.3393445721005239E-2</v>
      </c>
      <c r="F994" s="2">
        <f t="shared" si="89"/>
        <v>3.9113324721908496E-2</v>
      </c>
      <c r="G994" s="2">
        <f t="shared" si="87"/>
        <v>1.4280120999096743E-2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1.02</v>
      </c>
      <c r="C995" s="2">
        <f t="shared" si="90"/>
        <v>1.1868091784154915</v>
      </c>
      <c r="D995" s="2">
        <f t="shared" si="92"/>
        <v>1.1261608936422838</v>
      </c>
      <c r="E995" s="2">
        <f t="shared" si="91"/>
        <v>6.0648284773207717E-2</v>
      </c>
      <c r="F995" s="2">
        <f t="shared" si="89"/>
        <v>4.342031673216834E-2</v>
      </c>
      <c r="G995" s="2">
        <f t="shared" si="87"/>
        <v>1.7227968041039377E-2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1.03</v>
      </c>
      <c r="C996" s="2">
        <f t="shared" si="90"/>
        <v>1.1780693048131081</v>
      </c>
      <c r="D996" s="2">
        <f t="shared" si="92"/>
        <v>1.1190378644835961</v>
      </c>
      <c r="E996" s="2">
        <f t="shared" si="91"/>
        <v>5.9031440329512019E-2</v>
      </c>
      <c r="F996" s="2">
        <f t="shared" si="89"/>
        <v>4.6542541451637082E-2</v>
      </c>
      <c r="G996" s="2">
        <f t="shared" ref="G996:G1059" si="93">E996-F996</f>
        <v>1.2488898877874938E-2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1</v>
      </c>
      <c r="C997" s="2">
        <f t="shared" si="90"/>
        <v>1.1660586425341684</v>
      </c>
      <c r="D997" s="2">
        <f t="shared" si="92"/>
        <v>1.1102202448922185</v>
      </c>
      <c r="E997" s="2">
        <f t="shared" si="91"/>
        <v>5.5838397641949866E-2</v>
      </c>
      <c r="F997" s="2">
        <f t="shared" ref="F997:F1060" si="95">(E997*(2/(10)))+((1-(2/10))*F996)</f>
        <v>4.8401712689699644E-2</v>
      </c>
      <c r="G997" s="2">
        <f t="shared" si="93"/>
        <v>7.4366849522502221E-3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0.96</v>
      </c>
      <c r="C998" s="2">
        <f t="shared" si="90"/>
        <v>1.1543573129135272</v>
      </c>
      <c r="D998" s="2">
        <f t="shared" si="92"/>
        <v>1.0990928193446468</v>
      </c>
      <c r="E998" s="2">
        <f t="shared" si="91"/>
        <v>5.5264493568880413E-2</v>
      </c>
      <c r="F998" s="2">
        <f t="shared" si="95"/>
        <v>4.9774268865535806E-2</v>
      </c>
      <c r="G998" s="2">
        <f t="shared" si="93"/>
        <v>5.4902247033446067E-3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0.96</v>
      </c>
      <c r="C999" s="2">
        <f t="shared" si="90"/>
        <v>1.1444561878499075</v>
      </c>
      <c r="D999" s="2">
        <f t="shared" si="92"/>
        <v>1.0887896475413397</v>
      </c>
      <c r="E999" s="2">
        <f t="shared" si="91"/>
        <v>5.566654030856788E-2</v>
      </c>
      <c r="F999" s="2">
        <f t="shared" si="95"/>
        <v>5.0952723154142218E-2</v>
      </c>
      <c r="G999" s="2">
        <f t="shared" si="93"/>
        <v>4.7138171544256618E-3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0.92</v>
      </c>
      <c r="C1000" s="2">
        <f t="shared" si="90"/>
        <v>1.1360783127960756</v>
      </c>
      <c r="D1000" s="2">
        <f t="shared" si="92"/>
        <v>1.0762867106864256</v>
      </c>
      <c r="E1000" s="2">
        <f t="shared" si="91"/>
        <v>5.9791602109650066E-2</v>
      </c>
      <c r="F1000" s="2">
        <f t="shared" si="95"/>
        <v>5.2720498945243791E-2</v>
      </c>
      <c r="G1000" s="2">
        <f t="shared" si="93"/>
        <v>7.0711031644062755E-3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0.96</v>
      </c>
      <c r="C1001" s="2">
        <f t="shared" si="90"/>
        <v>1.1243739569812947</v>
      </c>
      <c r="D1001" s="2">
        <f t="shared" si="92"/>
        <v>1.0676728802652089</v>
      </c>
      <c r="E1001" s="2">
        <f t="shared" si="91"/>
        <v>5.6701076716085819E-2</v>
      </c>
      <c r="F1001" s="2">
        <f t="shared" si="95"/>
        <v>5.3516614499412196E-2</v>
      </c>
      <c r="G1001" s="2">
        <f t="shared" si="93"/>
        <v>3.1844622166736225E-3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0.97</v>
      </c>
      <c r="C1002" s="2">
        <f t="shared" si="90"/>
        <v>1.1098548866764801</v>
      </c>
      <c r="D1002" s="2">
        <f t="shared" si="92"/>
        <v>1.0604378520974156</v>
      </c>
      <c r="E1002" s="2">
        <f t="shared" si="91"/>
        <v>4.9417034579064545E-2</v>
      </c>
      <c r="F1002" s="2">
        <f t="shared" si="95"/>
        <v>5.2696698515342671E-2</v>
      </c>
      <c r="G1002" s="2">
        <f t="shared" si="93"/>
        <v>-3.2796639362781266E-3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5">
        <f>TITRES_STAT!D1006</f>
        <v>0.95</v>
      </c>
      <c r="C1003" s="2">
        <f t="shared" si="90"/>
        <v>1.1021849041108678</v>
      </c>
      <c r="D1003" s="2">
        <f t="shared" si="92"/>
        <v>1.0522572704605699</v>
      </c>
      <c r="E1003" s="2">
        <f t="shared" si="91"/>
        <v>4.9927633650297842E-2</v>
      </c>
      <c r="F1003" s="2">
        <f t="shared" si="95"/>
        <v>5.2142885542333713E-2</v>
      </c>
      <c r="G1003" s="2">
        <f t="shared" si="93"/>
        <v>-2.2152518920358702E-3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0.94</v>
      </c>
      <c r="C1004" s="2">
        <f t="shared" si="90"/>
        <v>1.0941564573245806</v>
      </c>
      <c r="D1004" s="2">
        <f t="shared" si="92"/>
        <v>1.0439419170931203</v>
      </c>
      <c r="E1004" s="2">
        <f t="shared" si="91"/>
        <v>5.0214540231460214E-2</v>
      </c>
      <c r="F1004" s="2">
        <f t="shared" si="95"/>
        <v>5.1757216480159018E-2</v>
      </c>
      <c r="G1004" s="2">
        <f t="shared" si="93"/>
        <v>-1.5426762486988044E-3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0.93</v>
      </c>
      <c r="C1005" s="2">
        <f t="shared" si="90"/>
        <v>1.0827477715823375</v>
      </c>
      <c r="D1005" s="2">
        <f t="shared" si="92"/>
        <v>1.0355017750862225</v>
      </c>
      <c r="E1005" s="2">
        <f t="shared" si="91"/>
        <v>4.7245996496114939E-2</v>
      </c>
      <c r="F1005" s="2">
        <f t="shared" si="95"/>
        <v>5.0854972483350205E-2</v>
      </c>
      <c r="G1005" s="2">
        <f t="shared" si="93"/>
        <v>-3.6089759872352661E-3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0.92</v>
      </c>
      <c r="C1006" s="2">
        <f t="shared" si="90"/>
        <v>1.0746327298004394</v>
      </c>
      <c r="D1006" s="2">
        <f t="shared" si="92"/>
        <v>1.0269460880427985</v>
      </c>
      <c r="E1006" s="2">
        <f t="shared" si="91"/>
        <v>4.7686641757640924E-2</v>
      </c>
      <c r="F1006" s="2">
        <f t="shared" si="95"/>
        <v>5.022130633820835E-2</v>
      </c>
      <c r="G1006" s="2">
        <f t="shared" si="93"/>
        <v>-2.5346645805674264E-3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0.88</v>
      </c>
      <c r="C1007" s="2">
        <f t="shared" si="90"/>
        <v>1.0631507713696027</v>
      </c>
      <c r="D1007" s="2">
        <f t="shared" si="92"/>
        <v>1.0160611926322209</v>
      </c>
      <c r="E1007" s="2">
        <f t="shared" si="91"/>
        <v>4.7089578737381732E-2</v>
      </c>
      <c r="F1007" s="2">
        <f t="shared" si="95"/>
        <v>4.959496081804303E-2</v>
      </c>
      <c r="G1007" s="2">
        <f t="shared" si="93"/>
        <v>-2.5053820806612975E-3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5">
        <f>TITRES_STAT!D1011</f>
        <v>0.9</v>
      </c>
      <c r="C1008" s="2">
        <f t="shared" si="90"/>
        <v>1.0472814219281255</v>
      </c>
      <c r="D1008" s="2">
        <f t="shared" si="92"/>
        <v>1.0074640672520565</v>
      </c>
      <c r="E1008" s="2">
        <f t="shared" si="91"/>
        <v>3.981735467606895E-2</v>
      </c>
      <c r="F1008" s="2">
        <f t="shared" si="95"/>
        <v>4.7639439589648218E-2</v>
      </c>
      <c r="G1008" s="2">
        <f t="shared" si="93"/>
        <v>-7.8220849135792678E-3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5">
        <f>TITRES_STAT!D1012</f>
        <v>0.95</v>
      </c>
      <c r="C1009" s="2">
        <f t="shared" si="90"/>
        <v>1.03385351086226</v>
      </c>
      <c r="D1009" s="2">
        <f t="shared" si="92"/>
        <v>1.0032074696778301</v>
      </c>
      <c r="E1009" s="2">
        <f t="shared" si="91"/>
        <v>3.0646041184429818E-2</v>
      </c>
      <c r="F1009" s="2">
        <f t="shared" si="95"/>
        <v>4.4240759908604543E-2</v>
      </c>
      <c r="G1009" s="2">
        <f t="shared" si="93"/>
        <v>-1.3594718724174726E-2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5">
        <f>TITRES_STAT!D1013</f>
        <v>1</v>
      </c>
      <c r="C1010" s="2">
        <f t="shared" si="90"/>
        <v>1.0163375861142199</v>
      </c>
      <c r="D1010" s="2">
        <f t="shared" si="92"/>
        <v>1.0029698793313242</v>
      </c>
      <c r="E1010" s="2">
        <f t="shared" si="91"/>
        <v>1.3367706782895672E-2</v>
      </c>
      <c r="F1010" s="2">
        <f t="shared" si="95"/>
        <v>3.8066149283462775E-2</v>
      </c>
      <c r="G1010" s="2">
        <f t="shared" si="93"/>
        <v>-2.4698442500567103E-2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5">
        <f>TITRES_STAT!D1014</f>
        <v>1.06</v>
      </c>
      <c r="C1011" s="2">
        <f t="shared" si="90"/>
        <v>1.0076702651735707</v>
      </c>
      <c r="D1011" s="2">
        <f t="shared" si="92"/>
        <v>1.007194332714189</v>
      </c>
      <c r="E1011" s="2">
        <f t="shared" si="91"/>
        <v>4.7593245938171158E-4</v>
      </c>
      <c r="F1011" s="2">
        <f t="shared" si="95"/>
        <v>3.0548105918646564E-2</v>
      </c>
      <c r="G1011" s="2">
        <f t="shared" si="93"/>
        <v>-3.0072173459264852E-2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1.1200000000000001</v>
      </c>
      <c r="C1012" s="2">
        <f t="shared" si="90"/>
        <v>1.0018748397622521</v>
      </c>
      <c r="D1012" s="2">
        <f t="shared" si="92"/>
        <v>1.0155503080686936</v>
      </c>
      <c r="E1012" s="2">
        <f t="shared" si="91"/>
        <v>-1.3675468306441507E-2</v>
      </c>
      <c r="F1012" s="2">
        <f t="shared" si="95"/>
        <v>2.1703391073628949E-2</v>
      </c>
      <c r="G1012" s="2">
        <f t="shared" si="93"/>
        <v>-3.537885938007046E-2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1.06</v>
      </c>
      <c r="C1013" s="2">
        <f t="shared" si="90"/>
        <v>0.99389409518344407</v>
      </c>
      <c r="D1013" s="2">
        <f t="shared" si="92"/>
        <v>1.0188428778413829</v>
      </c>
      <c r="E1013" s="2">
        <f t="shared" si="91"/>
        <v>-2.4948782657938873E-2</v>
      </c>
      <c r="F1013" s="2">
        <f t="shared" si="95"/>
        <v>1.2372956327315384E-2</v>
      </c>
      <c r="G1013" s="2">
        <f t="shared" si="93"/>
        <v>-3.732173898525426E-2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1.08</v>
      </c>
      <c r="C1014" s="2">
        <f t="shared" si="90"/>
        <v>0.9856026959244526</v>
      </c>
      <c r="D1014" s="2">
        <f t="shared" si="92"/>
        <v>1.0233730350383177</v>
      </c>
      <c r="E1014" s="2">
        <f t="shared" si="91"/>
        <v>-3.777033911386507E-2</v>
      </c>
      <c r="F1014" s="2">
        <f t="shared" si="95"/>
        <v>2.3442972390792932E-3</v>
      </c>
      <c r="G1014" s="2">
        <f t="shared" si="93"/>
        <v>-4.0114636352944363E-2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1.0900000000000001</v>
      </c>
      <c r="C1015" s="2">
        <f t="shared" si="90"/>
        <v>0.97704843501299832</v>
      </c>
      <c r="D1015" s="2">
        <f t="shared" si="92"/>
        <v>1.02830836577622</v>
      </c>
      <c r="E1015" s="2">
        <f t="shared" si="91"/>
        <v>-5.1259930763221662E-2</v>
      </c>
      <c r="F1015" s="2">
        <f t="shared" si="95"/>
        <v>-8.3765483613808984E-3</v>
      </c>
      <c r="G1015" s="2">
        <f t="shared" si="93"/>
        <v>-4.2883382401840767E-2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1.1100000000000001</v>
      </c>
      <c r="C1016" s="2">
        <f t="shared" si="90"/>
        <v>0.96827175270330623</v>
      </c>
      <c r="D1016" s="2">
        <f t="shared" si="92"/>
        <v>1.0343595979409446</v>
      </c>
      <c r="E1016" s="2">
        <f t="shared" si="91"/>
        <v>-6.6087845237638332E-2</v>
      </c>
      <c r="F1016" s="2">
        <f t="shared" si="95"/>
        <v>-1.9918807736632387E-2</v>
      </c>
      <c r="G1016" s="2">
        <f t="shared" si="93"/>
        <v>-4.6169037501005941E-2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1.1000000000000001</v>
      </c>
      <c r="C1017" s="2">
        <f t="shared" si="90"/>
        <v>0.95469148305664375</v>
      </c>
      <c r="D1017" s="2">
        <f t="shared" si="92"/>
        <v>1.039221849945319</v>
      </c>
      <c r="E1017" s="2">
        <f t="shared" si="91"/>
        <v>-8.4530366888675212E-2</v>
      </c>
      <c r="F1017" s="2">
        <f t="shared" si="95"/>
        <v>-3.2841119567040951E-2</v>
      </c>
      <c r="G1017" s="2">
        <f t="shared" si="93"/>
        <v>-5.1689247321634262E-2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1.0900000000000001</v>
      </c>
      <c r="C1018" s="2">
        <f t="shared" si="90"/>
        <v>0.94627740874023702</v>
      </c>
      <c r="D1018" s="2">
        <f t="shared" si="92"/>
        <v>1.0429831943938139</v>
      </c>
      <c r="E1018" s="2">
        <f t="shared" si="91"/>
        <v>-9.6705785653576903E-2</v>
      </c>
      <c r="F1018" s="2">
        <f t="shared" si="95"/>
        <v>-4.5614052784348144E-2</v>
      </c>
      <c r="G1018" s="2">
        <f t="shared" si="93"/>
        <v>-5.1091732869228759E-2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1.05</v>
      </c>
      <c r="C1019" s="2">
        <f t="shared" si="90"/>
        <v>0.94685011508789285</v>
      </c>
      <c r="D1019" s="2">
        <f t="shared" si="92"/>
        <v>1.04350295777205</v>
      </c>
      <c r="E1019" s="2">
        <f t="shared" si="91"/>
        <v>-9.6652842684157192E-2</v>
      </c>
      <c r="F1019" s="2">
        <f t="shared" si="95"/>
        <v>-5.5821810764309955E-2</v>
      </c>
      <c r="G1019" s="2">
        <f t="shared" si="93"/>
        <v>-4.0831031919847237E-2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1.04</v>
      </c>
      <c r="C1020" s="2">
        <f t="shared" si="90"/>
        <v>0.95502702045898624</v>
      </c>
      <c r="D1020" s="2">
        <f t="shared" si="92"/>
        <v>1.043243479418565</v>
      </c>
      <c r="E1020" s="2">
        <f t="shared" si="91"/>
        <v>-8.8216458959578747E-2</v>
      </c>
      <c r="F1020" s="2">
        <f t="shared" si="95"/>
        <v>-6.2300740403363711E-2</v>
      </c>
      <c r="G1020" s="2">
        <f t="shared" si="93"/>
        <v>-2.5915718556215037E-2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1</v>
      </c>
      <c r="C1021" s="2">
        <f t="shared" si="90"/>
        <v>0.97117670961914226</v>
      </c>
      <c r="D1021" s="2">
        <f t="shared" si="92"/>
        <v>1.0400402587208935</v>
      </c>
      <c r="E1021" s="2">
        <f t="shared" si="91"/>
        <v>-6.8863549101751187E-2</v>
      </c>
      <c r="F1021" s="2">
        <f t="shared" si="95"/>
        <v>-6.3613302143041214E-2</v>
      </c>
      <c r="G1021" s="2">
        <f t="shared" si="93"/>
        <v>-5.2502469587099726E-3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1.01</v>
      </c>
      <c r="C1022" s="2">
        <f t="shared" si="90"/>
        <v>0.99407260044696644</v>
      </c>
      <c r="D1022" s="2">
        <f t="shared" si="92"/>
        <v>1.0378150543711977</v>
      </c>
      <c r="E1022" s="2">
        <f t="shared" si="91"/>
        <v>-4.3742453924231262E-2</v>
      </c>
      <c r="F1022" s="2">
        <f t="shared" si="95"/>
        <v>-5.9639132499279227E-2</v>
      </c>
      <c r="G1022" s="2">
        <f t="shared" si="93"/>
        <v>1.5896678575047965E-2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5">
        <f>TITRES_STAT!D1026</f>
        <v>0.98</v>
      </c>
      <c r="C1023" s="2">
        <f t="shared" si="90"/>
        <v>1.0042152773012794</v>
      </c>
      <c r="D1023" s="2">
        <f t="shared" si="92"/>
        <v>1.0335324577511089</v>
      </c>
      <c r="E1023" s="2">
        <f t="shared" si="91"/>
        <v>-2.9317180449829561E-2</v>
      </c>
      <c r="F1023" s="2">
        <f t="shared" si="95"/>
        <v>-5.3574742089389296E-2</v>
      </c>
      <c r="G1023" s="2">
        <f t="shared" si="93"/>
        <v>2.4257561639559735E-2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5">
        <f>TITRES_STAT!D1027</f>
        <v>0.95</v>
      </c>
      <c r="C1024" s="2">
        <f t="shared" si="90"/>
        <v>1.0158744654087748</v>
      </c>
      <c r="D1024" s="2">
        <f t="shared" si="92"/>
        <v>1.0273448682880637</v>
      </c>
      <c r="E1024" s="2">
        <f t="shared" si="91"/>
        <v>-1.147040287928891E-2</v>
      </c>
      <c r="F1024" s="2">
        <f t="shared" si="95"/>
        <v>-4.5153874247369219E-2</v>
      </c>
      <c r="G1024" s="2">
        <f t="shared" si="93"/>
        <v>3.3683471368080309E-2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5">
        <f>TITRES_STAT!D1028</f>
        <v>0.98</v>
      </c>
      <c r="C1025" s="2">
        <f t="shared" si="90"/>
        <v>1.0272783938074248</v>
      </c>
      <c r="D1025" s="2">
        <f t="shared" si="92"/>
        <v>1.0238378410074664</v>
      </c>
      <c r="E1025" s="2">
        <f t="shared" si="91"/>
        <v>3.4405527999583629E-3</v>
      </c>
      <c r="F1025" s="2">
        <f t="shared" si="95"/>
        <v>-3.5434988837903705E-2</v>
      </c>
      <c r="G1025" s="2">
        <f t="shared" si="93"/>
        <v>3.8875541637862068E-2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5">
        <f>TITRES_STAT!D1029</f>
        <v>0.97</v>
      </c>
      <c r="C1026" s="2">
        <f t="shared" si="90"/>
        <v>1.0400047947601285</v>
      </c>
      <c r="D1026" s="2">
        <f t="shared" si="92"/>
        <v>1.0198498527846911</v>
      </c>
      <c r="E1026" s="2">
        <f t="shared" si="91"/>
        <v>2.0154941975437435E-2</v>
      </c>
      <c r="F1026" s="2">
        <f t="shared" si="95"/>
        <v>-2.4317002675235479E-2</v>
      </c>
      <c r="G1026" s="2">
        <f t="shared" si="93"/>
        <v>4.4471944650672918E-2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0.95</v>
      </c>
      <c r="C1027" s="2">
        <f t="shared" si="90"/>
        <v>1.0492348263354934</v>
      </c>
      <c r="D1027" s="2">
        <f t="shared" si="92"/>
        <v>1.0146757896154548</v>
      </c>
      <c r="E1027" s="2">
        <f t="shared" si="91"/>
        <v>3.4559036720038572E-2</v>
      </c>
      <c r="F1027" s="2">
        <f t="shared" si="95"/>
        <v>-1.2541794796180672E-2</v>
      </c>
      <c r="G1027" s="2">
        <f t="shared" si="93"/>
        <v>4.7100831516219244E-2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0.95</v>
      </c>
      <c r="C1028" s="2">
        <f t="shared" si="90"/>
        <v>1.0555063915146483</v>
      </c>
      <c r="D1028" s="2">
        <f t="shared" si="92"/>
        <v>1.0098849903846803</v>
      </c>
      <c r="E1028" s="2">
        <f t="shared" si="91"/>
        <v>4.5621401129968042E-2</v>
      </c>
      <c r="F1028" s="2">
        <f t="shared" si="95"/>
        <v>-9.0915561095092877E-4</v>
      </c>
      <c r="G1028" s="2">
        <f t="shared" si="93"/>
        <v>4.6530556740918973E-2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0.95</v>
      </c>
      <c r="C1029" s="2">
        <f t="shared" si="90"/>
        <v>1.0546592543585487</v>
      </c>
      <c r="D1029" s="2">
        <f t="shared" si="92"/>
        <v>1.0054490651710002</v>
      </c>
      <c r="E1029" s="2">
        <f t="shared" si="91"/>
        <v>4.9210189187548492E-2</v>
      </c>
      <c r="F1029" s="2">
        <f t="shared" si="95"/>
        <v>9.114713348748955E-3</v>
      </c>
      <c r="G1029" s="2">
        <f t="shared" si="93"/>
        <v>4.0095475838799535E-2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0.97</v>
      </c>
      <c r="C1030" s="2">
        <f t="shared" si="90"/>
        <v>1.0524039844572335</v>
      </c>
      <c r="D1030" s="2">
        <f t="shared" si="92"/>
        <v>1.0028232084916668</v>
      </c>
      <c r="E1030" s="2">
        <f t="shared" si="91"/>
        <v>4.9580775965566648E-2</v>
      </c>
      <c r="F1030" s="2">
        <f t="shared" si="95"/>
        <v>1.7207925872112496E-2</v>
      </c>
      <c r="G1030" s="2">
        <f t="shared" si="93"/>
        <v>3.2372850093454156E-2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0.98</v>
      </c>
      <c r="C1031" s="2">
        <f t="shared" si="90"/>
        <v>1.0443418330022745</v>
      </c>
      <c r="D1031" s="2">
        <f t="shared" si="92"/>
        <v>1.001132600455247</v>
      </c>
      <c r="E1031" s="2">
        <f t="shared" si="91"/>
        <v>4.3209232547027465E-2</v>
      </c>
      <c r="F1031" s="2">
        <f t="shared" si="95"/>
        <v>2.240818720709549E-2</v>
      </c>
      <c r="G1031" s="2">
        <f t="shared" si="93"/>
        <v>2.0801045339931976E-2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0.99</v>
      </c>
      <c r="C1032" s="2">
        <f t="shared" si="90"/>
        <v>1.0390584740788475</v>
      </c>
      <c r="D1032" s="2">
        <f t="shared" si="92"/>
        <v>1.000307963384488</v>
      </c>
      <c r="E1032" s="2">
        <f t="shared" si="91"/>
        <v>3.875051069435953E-2</v>
      </c>
      <c r="F1032" s="2">
        <f t="shared" si="95"/>
        <v>2.5676651904548299E-2</v>
      </c>
      <c r="G1032" s="2">
        <f t="shared" si="93"/>
        <v>1.3073858789811231E-2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1.01</v>
      </c>
      <c r="C1033" s="2">
        <f t="shared" si="90"/>
        <v>1.029972554989794</v>
      </c>
      <c r="D1033" s="2">
        <f t="shared" si="92"/>
        <v>1.0010258920226742</v>
      </c>
      <c r="E1033" s="2">
        <f t="shared" si="91"/>
        <v>2.8946662967119785E-2</v>
      </c>
      <c r="F1033" s="2">
        <f t="shared" si="95"/>
        <v>2.6330654117062598E-2</v>
      </c>
      <c r="G1033" s="2">
        <f t="shared" si="93"/>
        <v>2.6160088500571874E-3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1</v>
      </c>
      <c r="C1034" s="2">
        <f t="shared" si="90"/>
        <v>1.0176690849913641</v>
      </c>
      <c r="D1034" s="2">
        <f t="shared" si="92"/>
        <v>1.0009499000209945</v>
      </c>
      <c r="E1034" s="2">
        <f t="shared" si="91"/>
        <v>1.6719184970369616E-2</v>
      </c>
      <c r="F1034" s="2">
        <f t="shared" si="95"/>
        <v>2.4408360287724001E-2</v>
      </c>
      <c r="G1034" s="2">
        <f t="shared" si="93"/>
        <v>-7.6891753173543853E-3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0.97</v>
      </c>
      <c r="C1035" s="2">
        <f t="shared" si="90"/>
        <v>1.0118738411465389</v>
      </c>
      <c r="D1035" s="2">
        <f t="shared" si="92"/>
        <v>0.99865731483425413</v>
      </c>
      <c r="E1035" s="2">
        <f t="shared" si="91"/>
        <v>1.321652631228476E-2</v>
      </c>
      <c r="F1035" s="2">
        <f t="shared" si="95"/>
        <v>2.2169993492636153E-2</v>
      </c>
      <c r="G1035" s="2">
        <f t="shared" si="93"/>
        <v>-8.9534671803513932E-3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5">
        <f>TITRES_STAT!D1039</f>
        <v>0.99</v>
      </c>
      <c r="C1036" s="2">
        <f t="shared" si="90"/>
        <v>1.005431711739379</v>
      </c>
      <c r="D1036" s="2">
        <f t="shared" si="92"/>
        <v>0.99801603225393909</v>
      </c>
      <c r="E1036" s="2">
        <f t="shared" si="91"/>
        <v>7.4156794854398633E-3</v>
      </c>
      <c r="F1036" s="2">
        <f t="shared" si="95"/>
        <v>1.9219130691196896E-2</v>
      </c>
      <c r="G1036" s="2">
        <f t="shared" si="93"/>
        <v>-1.1803451205757032E-2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0.96</v>
      </c>
      <c r="C1037" s="2">
        <f t="shared" si="90"/>
        <v>0.99690375608716686</v>
      </c>
      <c r="D1037" s="2">
        <f t="shared" si="92"/>
        <v>0.99520002986475842</v>
      </c>
      <c r="E1037" s="2">
        <f t="shared" si="91"/>
        <v>1.7037262224084415E-3</v>
      </c>
      <c r="F1037" s="2">
        <f t="shared" si="95"/>
        <v>1.5716049797439208E-2</v>
      </c>
      <c r="G1037" s="2">
        <f t="shared" si="93"/>
        <v>-1.4012323575030766E-2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0.96</v>
      </c>
      <c r="C1038" s="2">
        <f t="shared" si="90"/>
        <v>0.98968779361221815</v>
      </c>
      <c r="D1038" s="2">
        <f t="shared" si="92"/>
        <v>0.99259262024514672</v>
      </c>
      <c r="E1038" s="2">
        <f t="shared" si="91"/>
        <v>-2.9048266329285699E-3</v>
      </c>
      <c r="F1038" s="2">
        <f t="shared" si="95"/>
        <v>1.1991874511365653E-2</v>
      </c>
      <c r="G1038" s="2">
        <f t="shared" si="93"/>
        <v>-1.4896701144294222E-2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0.97</v>
      </c>
      <c r="C1039" s="2">
        <f t="shared" ref="C1039:C1102" si="96">$C$4*B1029+C1038*(1-$C$4)</f>
        <v>0.98358197921033841</v>
      </c>
      <c r="D1039" s="2">
        <f t="shared" si="92"/>
        <v>0.99091909281958024</v>
      </c>
      <c r="E1039" s="2">
        <f t="shared" si="91"/>
        <v>-7.3371136092418299E-3</v>
      </c>
      <c r="F1039" s="2">
        <f t="shared" si="95"/>
        <v>8.1260768872441561E-3</v>
      </c>
      <c r="G1039" s="2">
        <f t="shared" si="93"/>
        <v>-1.5463190496485986E-2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0.99</v>
      </c>
      <c r="C1040" s="2">
        <f t="shared" si="96"/>
        <v>0.98149244394720947</v>
      </c>
      <c r="D1040" s="2">
        <f t="shared" si="92"/>
        <v>0.9908510118699817</v>
      </c>
      <c r="E1040" s="2">
        <f t="shared" si="91"/>
        <v>-9.3585679227722318E-3</v>
      </c>
      <c r="F1040" s="2">
        <f t="shared" si="95"/>
        <v>4.6291479252408788E-3</v>
      </c>
      <c r="G1040" s="2">
        <f t="shared" si="93"/>
        <v>-1.3987715848013111E-2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0.99</v>
      </c>
      <c r="C1041" s="2">
        <f t="shared" si="96"/>
        <v>0.9812628371861003</v>
      </c>
      <c r="D1041" s="2">
        <f t="shared" si="92"/>
        <v>0.99078797395368678</v>
      </c>
      <c r="E1041" s="2">
        <f t="shared" si="91"/>
        <v>-9.525136767586484E-3</v>
      </c>
      <c r="F1041" s="2">
        <f t="shared" si="95"/>
        <v>1.7982909866754062E-3</v>
      </c>
      <c r="G1041" s="2">
        <f t="shared" si="93"/>
        <v>-1.132342775426189E-2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0.99</v>
      </c>
      <c r="C1042" s="2">
        <f t="shared" si="96"/>
        <v>0.98260701608054646</v>
      </c>
      <c r="D1042" s="2">
        <f t="shared" si="92"/>
        <v>0.99072960551267297</v>
      </c>
      <c r="E1042" s="2">
        <f t="shared" si="91"/>
        <v>-8.1225894321265146E-3</v>
      </c>
      <c r="F1042" s="2">
        <f t="shared" si="95"/>
        <v>-1.8588509708497786E-4</v>
      </c>
      <c r="G1042" s="2">
        <f t="shared" si="93"/>
        <v>-7.9367043350415372E-3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0.97</v>
      </c>
      <c r="C1043" s="2">
        <f t="shared" si="96"/>
        <v>0.98682132129892386</v>
      </c>
      <c r="D1043" s="2">
        <f t="shared" si="92"/>
        <v>0.98919407917840085</v>
      </c>
      <c r="E1043" s="2">
        <f t="shared" si="91"/>
        <v>-2.3727578794769943E-3</v>
      </c>
      <c r="F1043" s="2">
        <f t="shared" si="95"/>
        <v>-6.2325965356338118E-4</v>
      </c>
      <c r="G1043" s="2">
        <f t="shared" si="93"/>
        <v>-1.7494982259136133E-3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0.94</v>
      </c>
      <c r="C1044" s="2">
        <f t="shared" si="96"/>
        <v>0.98884881032985861</v>
      </c>
      <c r="D1044" s="2">
        <f t="shared" si="92"/>
        <v>0.98555007331333411</v>
      </c>
      <c r="E1044" s="2">
        <f t="shared" si="91"/>
        <v>3.2987370165245E-3</v>
      </c>
      <c r="F1044" s="2">
        <f t="shared" si="95"/>
        <v>1.6113968045419508E-4</v>
      </c>
      <c r="G1044" s="2">
        <f t="shared" si="93"/>
        <v>3.137597336070305E-3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0.94</v>
      </c>
      <c r="C1045" s="2">
        <f t="shared" si="96"/>
        <v>0.98594899335603414</v>
      </c>
      <c r="D1045" s="2">
        <f t="shared" si="92"/>
        <v>0.98217599380864262</v>
      </c>
      <c r="E1045" s="2">
        <f t="shared" si="91"/>
        <v>3.7729995473915201E-3</v>
      </c>
      <c r="F1045" s="2">
        <f t="shared" si="95"/>
        <v>8.8351165384166019E-4</v>
      </c>
      <c r="G1045" s="2">
        <f t="shared" si="93"/>
        <v>2.88948789354986E-3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0.96</v>
      </c>
      <c r="C1046" s="2">
        <f t="shared" si="96"/>
        <v>0.98657222514741361</v>
      </c>
      <c r="D1046" s="2">
        <f t="shared" si="92"/>
        <v>0.98053332760059508</v>
      </c>
      <c r="E1046" s="2">
        <f t="shared" si="91"/>
        <v>6.0388975468185224E-3</v>
      </c>
      <c r="F1046" s="2">
        <f t="shared" si="95"/>
        <v>1.9145888324370328E-3</v>
      </c>
      <c r="G1046" s="2">
        <f t="shared" si="93"/>
        <v>4.1243087143814899E-3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5">
        <f>TITRES_STAT!D1050</f>
        <v>0.94</v>
      </c>
      <c r="C1047" s="2">
        <f t="shared" si="96"/>
        <v>0.98248419050934999</v>
      </c>
      <c r="D1047" s="2">
        <f t="shared" si="92"/>
        <v>0.97753085888943991</v>
      </c>
      <c r="E1047" s="2">
        <f t="shared" si="91"/>
        <v>4.953331619910073E-3</v>
      </c>
      <c r="F1047" s="2">
        <f t="shared" si="95"/>
        <v>2.5223373899316412E-3</v>
      </c>
      <c r="G1047" s="2">
        <f t="shared" si="93"/>
        <v>2.4309942299784318E-3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5">
        <f>TITRES_STAT!D1051</f>
        <v>0.94</v>
      </c>
      <c r="C1048" s="2">
        <f t="shared" si="96"/>
        <v>0.9790250842771423</v>
      </c>
      <c r="D1048" s="2">
        <f t="shared" si="92"/>
        <v>0.9747507952679999</v>
      </c>
      <c r="E1048" s="2">
        <f t="shared" si="91"/>
        <v>4.2742890091423957E-3</v>
      </c>
      <c r="F1048" s="2">
        <f t="shared" si="95"/>
        <v>2.8727277137737921E-3</v>
      </c>
      <c r="G1048" s="2">
        <f t="shared" si="93"/>
        <v>1.4015612953686037E-3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0.93</v>
      </c>
      <c r="C1049" s="2">
        <f t="shared" si="96"/>
        <v>0.97763660977296651</v>
      </c>
      <c r="D1049" s="2">
        <f t="shared" si="92"/>
        <v>0.97143592154444436</v>
      </c>
      <c r="E1049" s="2">
        <f t="shared" si="91"/>
        <v>6.2006882285221554E-3</v>
      </c>
      <c r="F1049" s="2">
        <f t="shared" si="95"/>
        <v>3.5383198167234647E-3</v>
      </c>
      <c r="G1049" s="2">
        <f t="shared" si="93"/>
        <v>2.6623684117986907E-3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0.93</v>
      </c>
      <c r="C1050" s="2">
        <f t="shared" si="96"/>
        <v>0.97953866980789472</v>
      </c>
      <c r="D1050" s="2">
        <f t="shared" si="92"/>
        <v>0.9683665940226337</v>
      </c>
      <c r="E1050" s="2">
        <f t="shared" si="91"/>
        <v>1.1172075785261026E-2</v>
      </c>
      <c r="F1050" s="2">
        <f t="shared" si="95"/>
        <v>5.0650710104309772E-3</v>
      </c>
      <c r="G1050" s="2">
        <f t="shared" si="93"/>
        <v>6.1070047748300492E-3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0.91</v>
      </c>
      <c r="C1051" s="2">
        <f t="shared" si="96"/>
        <v>0.98114810522206475</v>
      </c>
      <c r="D1051" s="2">
        <f t="shared" si="92"/>
        <v>0.96404314261354973</v>
      </c>
      <c r="E1051" s="2">
        <f t="shared" si="91"/>
        <v>1.7104962608515017E-2</v>
      </c>
      <c r="F1051" s="2">
        <f t="shared" si="95"/>
        <v>7.4730493300477849E-3</v>
      </c>
      <c r="G1051" s="2">
        <f t="shared" si="93"/>
        <v>9.6319132784672325E-3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0.92</v>
      </c>
      <c r="C1052" s="2">
        <f t="shared" si="96"/>
        <v>0.98250993518790097</v>
      </c>
      <c r="D1052" s="2">
        <f t="shared" si="92"/>
        <v>0.96078068760513868</v>
      </c>
      <c r="E1052" s="2">
        <f t="shared" ref="E1052:E1115" si="97">C1052-D1052</f>
        <v>2.172924758276229E-2</v>
      </c>
      <c r="F1052" s="2">
        <f t="shared" si="95"/>
        <v>1.0324288980590686E-2</v>
      </c>
      <c r="G1052" s="2">
        <f t="shared" si="93"/>
        <v>1.1404958602171604E-2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0.92</v>
      </c>
      <c r="C1053" s="2">
        <f t="shared" si="96"/>
        <v>0.98058532977437762</v>
      </c>
      <c r="D1053" s="2">
        <f t="shared" ref="D1053:D1116" si="98">$D$4*B1053+(1-$D$4)*D1052</f>
        <v>0.957759895930684</v>
      </c>
      <c r="E1053" s="2">
        <f t="shared" si="97"/>
        <v>2.2825433843693621E-2</v>
      </c>
      <c r="F1053" s="2">
        <f t="shared" si="95"/>
        <v>1.2824517953211274E-2</v>
      </c>
      <c r="G1053" s="2">
        <f t="shared" si="93"/>
        <v>1.0000915890482347E-2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0.92</v>
      </c>
      <c r="C1054" s="2">
        <f t="shared" si="96"/>
        <v>0.97434143288601183</v>
      </c>
      <c r="D1054" s="2">
        <f t="shared" si="98"/>
        <v>0.95496286660248519</v>
      </c>
      <c r="E1054" s="2">
        <f t="shared" si="97"/>
        <v>1.9378566283526633E-2</v>
      </c>
      <c r="F1054" s="2">
        <f t="shared" si="95"/>
        <v>1.4135327619274347E-2</v>
      </c>
      <c r="G1054" s="2">
        <f t="shared" si="93"/>
        <v>5.2432386642522859E-3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0.9</v>
      </c>
      <c r="C1055" s="2">
        <f t="shared" si="96"/>
        <v>0.96905813551893305</v>
      </c>
      <c r="D1055" s="2">
        <f t="shared" si="98"/>
        <v>0.95089154315044921</v>
      </c>
      <c r="E1055" s="2">
        <f t="shared" si="97"/>
        <v>1.8166592368483836E-2</v>
      </c>
      <c r="F1055" s="2">
        <f t="shared" si="95"/>
        <v>1.4941580569116245E-2</v>
      </c>
      <c r="G1055" s="2">
        <f t="shared" si="93"/>
        <v>3.2250117993675911E-3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0.9</v>
      </c>
      <c r="C1056" s="2">
        <f t="shared" si="96"/>
        <v>0.96766457620832791</v>
      </c>
      <c r="D1056" s="2">
        <f t="shared" si="98"/>
        <v>0.94712179921337891</v>
      </c>
      <c r="E1056" s="2">
        <f t="shared" si="97"/>
        <v>2.0542776994948997E-2</v>
      </c>
      <c r="F1056" s="2">
        <f t="shared" si="95"/>
        <v>1.6061819854282795E-2</v>
      </c>
      <c r="G1056" s="2">
        <f t="shared" si="93"/>
        <v>4.4809571406662016E-3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0.92</v>
      </c>
      <c r="C1057" s="2">
        <f t="shared" si="96"/>
        <v>0.96340848756089281</v>
      </c>
      <c r="D1057" s="2">
        <f t="shared" si="98"/>
        <v>0.94511277704942498</v>
      </c>
      <c r="E1057" s="2">
        <f t="shared" si="97"/>
        <v>1.8295710511467833E-2</v>
      </c>
      <c r="F1057" s="2">
        <f t="shared" si="95"/>
        <v>1.6508597985719804E-2</v>
      </c>
      <c r="G1057" s="2">
        <f t="shared" si="93"/>
        <v>1.7871125257480289E-3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0.93</v>
      </c>
      <c r="C1058" s="2">
        <f t="shared" si="96"/>
        <v>0.95980718178229385</v>
      </c>
      <c r="D1058" s="2">
        <f t="shared" si="98"/>
        <v>0.94399331208280091</v>
      </c>
      <c r="E1058" s="2">
        <f t="shared" si="97"/>
        <v>1.5813869699492944E-2</v>
      </c>
      <c r="F1058" s="2">
        <f t="shared" si="95"/>
        <v>1.6369652328474434E-2</v>
      </c>
      <c r="G1058" s="2">
        <f t="shared" si="93"/>
        <v>-5.5578262898148961E-4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0.92</v>
      </c>
      <c r="C1059" s="2">
        <f t="shared" si="96"/>
        <v>0.95522146150809484</v>
      </c>
      <c r="D1059" s="2">
        <f t="shared" si="98"/>
        <v>0.94221602970629714</v>
      </c>
      <c r="E1059" s="2">
        <f t="shared" si="97"/>
        <v>1.3005431801797696E-2</v>
      </c>
      <c r="F1059" s="2">
        <f t="shared" si="95"/>
        <v>1.5696808223139087E-2</v>
      </c>
      <c r="G1059" s="2">
        <f t="shared" si="93"/>
        <v>-2.6913764213413911E-3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0.9</v>
      </c>
      <c r="C1060" s="2">
        <f t="shared" si="96"/>
        <v>0.9513412366606957</v>
      </c>
      <c r="D1060" s="2">
        <f t="shared" si="98"/>
        <v>0.93908891639471959</v>
      </c>
      <c r="E1060" s="2">
        <f t="shared" si="97"/>
        <v>1.2252320265976113E-2</v>
      </c>
      <c r="F1060" s="2">
        <f t="shared" si="95"/>
        <v>1.5007910631706492E-2</v>
      </c>
      <c r="G1060" s="2">
        <f t="shared" ref="G1060:G1123" si="99">E1060-F1060</f>
        <v>-2.7555903657303787E-3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0.86</v>
      </c>
      <c r="C1061" s="2">
        <f t="shared" si="96"/>
        <v>0.94498104640520408</v>
      </c>
      <c r="D1061" s="2">
        <f t="shared" si="98"/>
        <v>0.93323047814325888</v>
      </c>
      <c r="E1061" s="2">
        <f t="shared" si="97"/>
        <v>1.1750568261945205E-2</v>
      </c>
      <c r="F1061" s="2">
        <f t="shared" ref="F1061:F1124" si="101">(E1061*(2/(10)))+((1-(2/10))*F1060)</f>
        <v>1.4356442157754236E-2</v>
      </c>
      <c r="G1061" s="2">
        <f t="shared" si="99"/>
        <v>-2.605873895809031E-3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0.88</v>
      </c>
      <c r="C1062" s="2">
        <f t="shared" si="96"/>
        <v>0.94113780849671125</v>
      </c>
      <c r="D1062" s="2">
        <f t="shared" si="98"/>
        <v>0.92928747976227677</v>
      </c>
      <c r="E1062" s="2">
        <f t="shared" si="97"/>
        <v>1.1850328734434479E-2</v>
      </c>
      <c r="F1062" s="2">
        <f t="shared" si="101"/>
        <v>1.3855219473090284E-2</v>
      </c>
      <c r="G1062" s="2">
        <f t="shared" si="99"/>
        <v>-2.0048907386558054E-3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0.89</v>
      </c>
      <c r="C1063" s="2">
        <f t="shared" si="96"/>
        <v>0.93788583795875557</v>
      </c>
      <c r="D1063" s="2">
        <f t="shared" si="98"/>
        <v>0.92637729607618224</v>
      </c>
      <c r="E1063" s="2">
        <f t="shared" si="97"/>
        <v>1.1508541882573331E-2</v>
      </c>
      <c r="F1063" s="2">
        <f t="shared" si="101"/>
        <v>1.3385883954986895E-2</v>
      </c>
      <c r="G1063" s="2">
        <f t="shared" si="99"/>
        <v>-1.8773420724135636E-3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0.88</v>
      </c>
      <c r="C1064" s="2">
        <f t="shared" si="96"/>
        <v>0.93513417058048542</v>
      </c>
      <c r="D1064" s="2">
        <f t="shared" si="98"/>
        <v>0.92294194081127978</v>
      </c>
      <c r="E1064" s="2">
        <f t="shared" si="97"/>
        <v>1.2192229769205642E-2</v>
      </c>
      <c r="F1064" s="2">
        <f t="shared" si="101"/>
        <v>1.3147153117830645E-2</v>
      </c>
      <c r="G1064" s="2">
        <f t="shared" si="99"/>
        <v>-9.5492334862500201E-4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0.89</v>
      </c>
      <c r="C1065" s="2">
        <f t="shared" si="96"/>
        <v>0.92972891356810305</v>
      </c>
      <c r="D1065" s="2">
        <f t="shared" si="98"/>
        <v>0.92050179704748125</v>
      </c>
      <c r="E1065" s="2">
        <f t="shared" si="97"/>
        <v>9.2271165206218031E-3</v>
      </c>
      <c r="F1065" s="2">
        <f t="shared" si="101"/>
        <v>1.2363145798388878E-2</v>
      </c>
      <c r="G1065" s="2">
        <f t="shared" si="99"/>
        <v>-3.1360292777670752E-3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0.88</v>
      </c>
      <c r="C1066" s="2">
        <f t="shared" si="96"/>
        <v>0.92515523455762572</v>
      </c>
      <c r="D1066" s="2">
        <f t="shared" si="98"/>
        <v>0.91750166393285304</v>
      </c>
      <c r="E1066" s="2">
        <f t="shared" si="97"/>
        <v>7.6535706247726765E-3</v>
      </c>
      <c r="F1066" s="2">
        <f t="shared" si="101"/>
        <v>1.1421230763665639E-2</v>
      </c>
      <c r="G1066" s="2">
        <f t="shared" si="99"/>
        <v>-3.7676601388929622E-3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0.86</v>
      </c>
      <c r="C1067" s="2">
        <f t="shared" si="96"/>
        <v>0.9243621215487603</v>
      </c>
      <c r="D1067" s="2">
        <f t="shared" si="98"/>
        <v>0.91324228141930841</v>
      </c>
      <c r="E1067" s="2">
        <f t="shared" si="97"/>
        <v>1.1119840129451886E-2</v>
      </c>
      <c r="F1067" s="2">
        <f t="shared" si="101"/>
        <v>1.136095263682289E-2</v>
      </c>
      <c r="G1067" s="2">
        <f t="shared" si="99"/>
        <v>-2.4111250737100451E-4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0.83</v>
      </c>
      <c r="C1068" s="2">
        <f t="shared" si="96"/>
        <v>0.92522948746433564</v>
      </c>
      <c r="D1068" s="2">
        <f t="shared" si="98"/>
        <v>0.90707618649935962</v>
      </c>
      <c r="E1068" s="2">
        <f t="shared" si="97"/>
        <v>1.8153300964976027E-2</v>
      </c>
      <c r="F1068" s="2">
        <f t="shared" si="101"/>
        <v>1.2719422302453518E-2</v>
      </c>
      <c r="G1068" s="2">
        <f t="shared" si="99"/>
        <v>5.4338786625225087E-3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0.85</v>
      </c>
      <c r="C1069" s="2">
        <f t="shared" si="96"/>
        <v>0.9244249509313609</v>
      </c>
      <c r="D1069" s="2">
        <f t="shared" si="98"/>
        <v>0.90284832083274047</v>
      </c>
      <c r="E1069" s="2">
        <f t="shared" si="97"/>
        <v>2.1576630098620431E-2</v>
      </c>
      <c r="F1069" s="2">
        <f t="shared" si="101"/>
        <v>1.4490863861686902E-2</v>
      </c>
      <c r="G1069" s="2">
        <f t="shared" si="99"/>
        <v>7.0857662369335286E-3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0.84</v>
      </c>
      <c r="C1070" s="2">
        <f t="shared" si="96"/>
        <v>0.92066726617269001</v>
      </c>
      <c r="D1070" s="2">
        <f t="shared" si="98"/>
        <v>0.89819288965994482</v>
      </c>
      <c r="E1070" s="2">
        <f t="shared" si="97"/>
        <v>2.2474376512745198E-2</v>
      </c>
      <c r="F1070" s="2">
        <f t="shared" si="101"/>
        <v>1.6087566391898563E-2</v>
      </c>
      <c r="G1070" s="2">
        <f t="shared" si="99"/>
        <v>6.3868101208466345E-3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0.81</v>
      </c>
      <c r="C1071" s="2">
        <f t="shared" si="96"/>
        <v>0.91133384060766076</v>
      </c>
      <c r="D1071" s="2">
        <f t="shared" si="98"/>
        <v>0.89166008301846733</v>
      </c>
      <c r="E1071" s="2">
        <f t="shared" si="97"/>
        <v>1.967375758919343E-2</v>
      </c>
      <c r="F1071" s="2">
        <f t="shared" si="101"/>
        <v>1.6804804631357539E-2</v>
      </c>
      <c r="G1071" s="2">
        <f t="shared" si="99"/>
        <v>2.8689529578358915E-3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0.85</v>
      </c>
      <c r="C1072" s="2">
        <f t="shared" si="96"/>
        <v>0.90651324974494374</v>
      </c>
      <c r="D1072" s="2">
        <f t="shared" si="98"/>
        <v>0.88857415094302539</v>
      </c>
      <c r="E1072" s="2">
        <f t="shared" si="97"/>
        <v>1.7939098801918352E-2</v>
      </c>
      <c r="F1072" s="2">
        <f t="shared" si="101"/>
        <v>1.7031663465469703E-2</v>
      </c>
      <c r="G1072" s="2">
        <f t="shared" si="99"/>
        <v>9.0743533644864829E-4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0.9</v>
      </c>
      <c r="C1073" s="2">
        <f t="shared" si="96"/>
        <v>0.90397274978418318</v>
      </c>
      <c r="D1073" s="2">
        <f t="shared" si="98"/>
        <v>0.88942051013243095</v>
      </c>
      <c r="E1073" s="2">
        <f t="shared" si="97"/>
        <v>1.455223965175223E-2</v>
      </c>
      <c r="F1073" s="2">
        <f t="shared" si="101"/>
        <v>1.6535778702726212E-2</v>
      </c>
      <c r="G1073" s="2">
        <f t="shared" si="99"/>
        <v>-1.9835390509739814E-3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5">
        <f>TITRES_STAT!D1077</f>
        <v>0.88</v>
      </c>
      <c r="C1074" s="2">
        <f t="shared" si="96"/>
        <v>0.9002846344327704</v>
      </c>
      <c r="D1074" s="2">
        <f t="shared" si="98"/>
        <v>0.88872269456706565</v>
      </c>
      <c r="E1074" s="2">
        <f t="shared" si="97"/>
        <v>1.1561939865704751E-2</v>
      </c>
      <c r="F1074" s="2">
        <f t="shared" si="101"/>
        <v>1.554101093532192E-2</v>
      </c>
      <c r="G1074" s="2">
        <f t="shared" si="99"/>
        <v>-3.9790710696171686E-3</v>
      </c>
      <c r="H1074" s="2" t="str">
        <f t="shared" si="100"/>
        <v>Hold</v>
      </c>
    </row>
    <row r="1075" spans="1:8" ht="13.5" x14ac:dyDescent="0.25">
      <c r="A1075" s="3">
        <f>TITRES_STAT!B1078</f>
        <v>43874</v>
      </c>
      <c r="B1075" s="5">
        <f>TITRES_STAT!D1078</f>
        <v>0.84</v>
      </c>
      <c r="C1075" s="2">
        <f t="shared" si="96"/>
        <v>0.8987023829815749</v>
      </c>
      <c r="D1075" s="2">
        <f t="shared" si="98"/>
        <v>0.88511360608061629</v>
      </c>
      <c r="E1075" s="2">
        <f t="shared" si="97"/>
        <v>1.358877690095861E-2</v>
      </c>
      <c r="F1075" s="2">
        <f t="shared" si="101"/>
        <v>1.5150564128449258E-2</v>
      </c>
      <c r="G1075" s="2">
        <f t="shared" si="99"/>
        <v>-1.5617872274906481E-3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0.84</v>
      </c>
      <c r="C1076" s="2">
        <f t="shared" si="96"/>
        <v>0.89582509329210191</v>
      </c>
      <c r="D1076" s="2">
        <f t="shared" si="98"/>
        <v>0.88177185748205211</v>
      </c>
      <c r="E1076" s="2">
        <f t="shared" si="97"/>
        <v>1.4053235810049802E-2</v>
      </c>
      <c r="F1076" s="2">
        <f t="shared" si="101"/>
        <v>1.4931098464769367E-2</v>
      </c>
      <c r="G1076" s="2">
        <f t="shared" si="99"/>
        <v>-8.7786265471956511E-4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0.8</v>
      </c>
      <c r="C1077" s="2">
        <f t="shared" si="96"/>
        <v>0.89031354047793243</v>
      </c>
      <c r="D1077" s="2">
        <f t="shared" si="98"/>
        <v>0.87571468285375198</v>
      </c>
      <c r="E1077" s="2">
        <f t="shared" si="97"/>
        <v>1.459885762418045E-2</v>
      </c>
      <c r="F1077" s="2">
        <f t="shared" si="101"/>
        <v>1.4864650296651585E-2</v>
      </c>
      <c r="G1077" s="2">
        <f t="shared" si="99"/>
        <v>-2.6579267247113514E-4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0.83</v>
      </c>
      <c r="C1078" s="2">
        <f t="shared" si="96"/>
        <v>0.88103453425055822</v>
      </c>
      <c r="D1078" s="2">
        <f t="shared" si="98"/>
        <v>0.87232841004977035</v>
      </c>
      <c r="E1078" s="2">
        <f t="shared" si="97"/>
        <v>8.7061242007878681E-3</v>
      </c>
      <c r="F1078" s="2">
        <f t="shared" si="101"/>
        <v>1.3632945077478842E-2</v>
      </c>
      <c r="G1078" s="2">
        <f t="shared" si="99"/>
        <v>-4.9268208766909734E-3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0.84</v>
      </c>
      <c r="C1079" s="2">
        <f t="shared" si="96"/>
        <v>0.87625999051970305</v>
      </c>
      <c r="D1079" s="2">
        <f t="shared" si="98"/>
        <v>0.86993371300904654</v>
      </c>
      <c r="E1079" s="2">
        <f t="shared" si="97"/>
        <v>6.3262775106565083E-3</v>
      </c>
      <c r="F1079" s="2">
        <f t="shared" si="101"/>
        <v>1.2171611564114376E-2</v>
      </c>
      <c r="G1079" s="2">
        <f t="shared" si="99"/>
        <v>-5.8453340534578672E-3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0.88</v>
      </c>
      <c r="C1080" s="2">
        <f t="shared" si="96"/>
        <v>0.87068153043974872</v>
      </c>
      <c r="D1080" s="2">
        <f t="shared" si="98"/>
        <v>0.87067936389726541</v>
      </c>
      <c r="E1080" s="2">
        <f t="shared" si="97"/>
        <v>2.1665424833061664E-6</v>
      </c>
      <c r="F1080" s="2">
        <f t="shared" si="101"/>
        <v>9.7377225597881627E-3</v>
      </c>
      <c r="G1080" s="2">
        <f t="shared" si="99"/>
        <v>-9.7355560173048566E-3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0.86</v>
      </c>
      <c r="C1081" s="2">
        <f t="shared" si="96"/>
        <v>0.86134591037209507</v>
      </c>
      <c r="D1081" s="2">
        <f t="shared" si="98"/>
        <v>0.86988829990487537</v>
      </c>
      <c r="E1081" s="2">
        <f t="shared" si="97"/>
        <v>-8.5423895327803034E-3</v>
      </c>
      <c r="F1081" s="2">
        <f t="shared" si="101"/>
        <v>6.0817001412744693E-3</v>
      </c>
      <c r="G1081" s="2">
        <f t="shared" si="99"/>
        <v>-1.4624089674054774E-2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0.88</v>
      </c>
      <c r="C1082" s="2">
        <f t="shared" si="96"/>
        <v>0.85960038569946506</v>
      </c>
      <c r="D1082" s="2">
        <f t="shared" si="98"/>
        <v>0.87063731472673656</v>
      </c>
      <c r="E1082" s="2">
        <f t="shared" si="97"/>
        <v>-1.1036929027271491E-2</v>
      </c>
      <c r="F1082" s="2">
        <f t="shared" si="101"/>
        <v>2.6579743075652771E-3</v>
      </c>
      <c r="G1082" s="2">
        <f t="shared" si="99"/>
        <v>-1.3694903334836769E-2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0.86</v>
      </c>
      <c r="C1083" s="2">
        <f t="shared" si="96"/>
        <v>0.86581571097647037</v>
      </c>
      <c r="D1083" s="2">
        <f t="shared" si="98"/>
        <v>0.86984936548771907</v>
      </c>
      <c r="E1083" s="2">
        <f t="shared" si="97"/>
        <v>-4.0336545112487077E-3</v>
      </c>
      <c r="F1083" s="2">
        <f t="shared" si="101"/>
        <v>1.3196485438024803E-3</v>
      </c>
      <c r="G1083" s="2">
        <f t="shared" si="99"/>
        <v>-5.3533030550511878E-3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0.85</v>
      </c>
      <c r="C1084" s="2">
        <f t="shared" si="96"/>
        <v>0.86799790928778253</v>
      </c>
      <c r="D1084" s="2">
        <f t="shared" si="98"/>
        <v>0.86837904211825845</v>
      </c>
      <c r="E1084" s="2">
        <f t="shared" si="97"/>
        <v>-3.8113283047591651E-4</v>
      </c>
      <c r="F1084" s="2">
        <f t="shared" si="101"/>
        <v>9.7949226894680102E-4</v>
      </c>
      <c r="G1084" s="2">
        <f t="shared" si="99"/>
        <v>-1.3606250994227175E-3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0.83</v>
      </c>
      <c r="C1085" s="2">
        <f t="shared" si="96"/>
        <v>0.86369053862812373</v>
      </c>
      <c r="D1085" s="2">
        <f t="shared" si="98"/>
        <v>0.86553615010949858</v>
      </c>
      <c r="E1085" s="2">
        <f t="shared" si="97"/>
        <v>-1.8456114813748536E-3</v>
      </c>
      <c r="F1085" s="2">
        <f t="shared" si="101"/>
        <v>4.1447151888247011E-4</v>
      </c>
      <c r="G1085" s="2">
        <f t="shared" si="99"/>
        <v>-2.2600830002573236E-3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5">
        <f>TITRES_STAT!D1089</f>
        <v>0.82</v>
      </c>
      <c r="C1086" s="2">
        <f t="shared" si="96"/>
        <v>0.8600458403776432</v>
      </c>
      <c r="D1086" s="2">
        <f t="shared" si="98"/>
        <v>0.86216310195323942</v>
      </c>
      <c r="E1086" s="2">
        <f t="shared" si="97"/>
        <v>-2.1172615755962187E-3</v>
      </c>
      <c r="F1086" s="2">
        <f t="shared" si="101"/>
        <v>-9.1875100013267684E-5</v>
      </c>
      <c r="G1086" s="2">
        <f t="shared" si="99"/>
        <v>-2.0253864755829512E-3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0.81</v>
      </c>
      <c r="C1087" s="2">
        <f t="shared" si="96"/>
        <v>0.8508080187810827</v>
      </c>
      <c r="D1087" s="2">
        <f t="shared" si="98"/>
        <v>0.8582991684752217</v>
      </c>
      <c r="E1087" s="2">
        <f t="shared" si="97"/>
        <v>-7.4911496941389988E-3</v>
      </c>
      <c r="F1087" s="2">
        <f t="shared" si="101"/>
        <v>-1.571730018838414E-3</v>
      </c>
      <c r="G1087" s="2">
        <f t="shared" si="99"/>
        <v>-5.919419675300585E-3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0.79</v>
      </c>
      <c r="C1088" s="2">
        <f t="shared" si="96"/>
        <v>0.84760678512245458</v>
      </c>
      <c r="D1088" s="2">
        <f t="shared" si="98"/>
        <v>0.85323997081039049</v>
      </c>
      <c r="E1088" s="2">
        <f t="shared" si="97"/>
        <v>-5.6331856879359155E-3</v>
      </c>
      <c r="F1088" s="2">
        <f t="shared" si="101"/>
        <v>-2.3840211526579146E-3</v>
      </c>
      <c r="G1088" s="2">
        <f t="shared" si="99"/>
        <v>-3.2491645352780009E-3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0.78</v>
      </c>
      <c r="C1089" s="2">
        <f t="shared" si="96"/>
        <v>0.84643651048823076</v>
      </c>
      <c r="D1089" s="2">
        <f t="shared" si="98"/>
        <v>0.8478147877873986</v>
      </c>
      <c r="E1089" s="2">
        <f t="shared" si="97"/>
        <v>-1.3782772991678405E-3</v>
      </c>
      <c r="F1089" s="2">
        <f t="shared" si="101"/>
        <v>-2.1828723819598997E-3</v>
      </c>
      <c r="G1089" s="2">
        <f t="shared" si="99"/>
        <v>8.045950827920592E-4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0.77</v>
      </c>
      <c r="C1090" s="2">
        <f t="shared" si="96"/>
        <v>0.85160012425927212</v>
      </c>
      <c r="D1090" s="2">
        <f t="shared" si="98"/>
        <v>0.84205072943277648</v>
      </c>
      <c r="E1090" s="2">
        <f t="shared" si="97"/>
        <v>9.5493948264956385E-3</v>
      </c>
      <c r="F1090" s="2">
        <f t="shared" si="101"/>
        <v>1.6358105973120793E-4</v>
      </c>
      <c r="G1090" s="2">
        <f t="shared" si="99"/>
        <v>9.3858137667644313E-3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0.78</v>
      </c>
      <c r="C1091" s="2">
        <f t="shared" si="96"/>
        <v>0.8528924128347688</v>
      </c>
      <c r="D1091" s="2">
        <f t="shared" si="98"/>
        <v>0.83745437910442266</v>
      </c>
      <c r="E1091" s="2">
        <f t="shared" si="97"/>
        <v>1.5438033730346135E-2</v>
      </c>
      <c r="F1091" s="2">
        <f t="shared" si="101"/>
        <v>3.2184715938541933E-3</v>
      </c>
      <c r="G1091" s="2">
        <f t="shared" si="99"/>
        <v>1.2219562136491941E-2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0.8</v>
      </c>
      <c r="C1092" s="2">
        <f t="shared" si="96"/>
        <v>0.85706281086018898</v>
      </c>
      <c r="D1092" s="2">
        <f t="shared" si="98"/>
        <v>0.83467998065224314</v>
      </c>
      <c r="E1092" s="2">
        <f t="shared" si="97"/>
        <v>2.2382830207945847E-2</v>
      </c>
      <c r="F1092" s="2">
        <f t="shared" si="101"/>
        <v>7.0513433166725249E-3</v>
      </c>
      <c r="G1092" s="2">
        <f t="shared" si="99"/>
        <v>1.5331486891273323E-2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0.77</v>
      </c>
      <c r="C1093" s="2">
        <f t="shared" si="96"/>
        <v>0.85751468611246762</v>
      </c>
      <c r="D1093" s="2">
        <f t="shared" si="98"/>
        <v>0.8298888709742992</v>
      </c>
      <c r="E1093" s="2">
        <f t="shared" si="97"/>
        <v>2.7625815138168419E-2</v>
      </c>
      <c r="F1093" s="2">
        <f t="shared" si="101"/>
        <v>1.1166237680971705E-2</v>
      </c>
      <c r="G1093" s="2">
        <f t="shared" si="99"/>
        <v>1.6459577457196714E-2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0.77</v>
      </c>
      <c r="C1094" s="2">
        <f t="shared" si="96"/>
        <v>0.85635858055670333</v>
      </c>
      <c r="D1094" s="2">
        <f t="shared" si="98"/>
        <v>0.82545265830953629</v>
      </c>
      <c r="E1094" s="2">
        <f t="shared" si="97"/>
        <v>3.0905922247167039E-2</v>
      </c>
      <c r="F1094" s="2">
        <f t="shared" si="101"/>
        <v>1.5114174594210772E-2</v>
      </c>
      <c r="G1094" s="2">
        <f t="shared" si="99"/>
        <v>1.5791747652956267E-2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0.77</v>
      </c>
      <c r="C1095" s="2">
        <f t="shared" si="96"/>
        <v>0.85230341431721046</v>
      </c>
      <c r="D1095" s="2">
        <f t="shared" si="98"/>
        <v>0.82134505399031132</v>
      </c>
      <c r="E1095" s="2">
        <f t="shared" si="97"/>
        <v>3.0958360326899137E-2</v>
      </c>
      <c r="F1095" s="2">
        <f t="shared" si="101"/>
        <v>1.8283011740748447E-2</v>
      </c>
      <c r="G1095" s="2">
        <f t="shared" si="99"/>
        <v>1.267534858615069E-2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0.75</v>
      </c>
      <c r="C1096" s="2">
        <f t="shared" si="96"/>
        <v>0.8473336582684089</v>
      </c>
      <c r="D1096" s="2">
        <f t="shared" si="98"/>
        <v>0.81606023517621418</v>
      </c>
      <c r="E1096" s="2">
        <f t="shared" si="97"/>
        <v>3.1273423092194719E-2</v>
      </c>
      <c r="F1096" s="2">
        <f t="shared" si="101"/>
        <v>2.0881094011037701E-2</v>
      </c>
      <c r="G1096" s="2">
        <f t="shared" si="99"/>
        <v>1.0392329081157017E-2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0.72</v>
      </c>
      <c r="C1097" s="2">
        <f t="shared" si="96"/>
        <v>0.84159001853480753</v>
      </c>
      <c r="D1097" s="2">
        <f t="shared" si="98"/>
        <v>0.80894466220019834</v>
      </c>
      <c r="E1097" s="2">
        <f t="shared" si="97"/>
        <v>3.2645356334609188E-2</v>
      </c>
      <c r="F1097" s="2">
        <f t="shared" si="101"/>
        <v>2.3233946475751999E-2</v>
      </c>
      <c r="G1097" s="2">
        <f t="shared" si="99"/>
        <v>9.4114098588571893E-3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0.7</v>
      </c>
      <c r="C1098" s="2">
        <f t="shared" si="96"/>
        <v>0.83365309260637566</v>
      </c>
      <c r="D1098" s="2">
        <f t="shared" si="98"/>
        <v>0.80087468722240585</v>
      </c>
      <c r="E1098" s="2">
        <f t="shared" si="97"/>
        <v>3.2778405383969811E-2</v>
      </c>
      <c r="F1098" s="2">
        <f t="shared" si="101"/>
        <v>2.5142838257395564E-2</v>
      </c>
      <c r="G1098" s="2">
        <f t="shared" si="99"/>
        <v>7.635567126574247E-3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0.68</v>
      </c>
      <c r="C1099" s="2">
        <f t="shared" si="96"/>
        <v>0.82539877066693323</v>
      </c>
      <c r="D1099" s="2">
        <f t="shared" si="98"/>
        <v>0.79192100668741283</v>
      </c>
      <c r="E1099" s="2">
        <f t="shared" si="97"/>
        <v>3.3477763979520403E-2</v>
      </c>
      <c r="F1099" s="2">
        <f t="shared" si="101"/>
        <v>2.6809823401820532E-2</v>
      </c>
      <c r="G1099" s="2">
        <f t="shared" si="99"/>
        <v>6.6679405776998713E-3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0.66</v>
      </c>
      <c r="C1100" s="2">
        <f t="shared" si="96"/>
        <v>0.81687588287202051</v>
      </c>
      <c r="D1100" s="2">
        <f t="shared" si="98"/>
        <v>0.78214908026612295</v>
      </c>
      <c r="E1100" s="2">
        <f t="shared" si="97"/>
        <v>3.4726802605897555E-2</v>
      </c>
      <c r="F1100" s="2">
        <f t="shared" si="101"/>
        <v>2.8393219242635936E-2</v>
      </c>
      <c r="G1100" s="2">
        <f t="shared" si="99"/>
        <v>6.333583363261619E-3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0.65</v>
      </c>
      <c r="C1101" s="2">
        <f t="shared" si="96"/>
        <v>0.81120267012247893</v>
      </c>
      <c r="D1101" s="2">
        <f t="shared" si="98"/>
        <v>0.77236025950566944</v>
      </c>
      <c r="E1101" s="2">
        <f t="shared" si="97"/>
        <v>3.8842410616809486E-2</v>
      </c>
      <c r="F1101" s="2">
        <f t="shared" si="101"/>
        <v>3.0483057517470647E-2</v>
      </c>
      <c r="G1101" s="2">
        <f t="shared" si="99"/>
        <v>8.3593530993388392E-3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0.64</v>
      </c>
      <c r="C1102" s="2">
        <f t="shared" si="96"/>
        <v>0.80947918241132832</v>
      </c>
      <c r="D1102" s="2">
        <f t="shared" si="98"/>
        <v>0.76255579583858291</v>
      </c>
      <c r="E1102" s="2">
        <f t="shared" si="97"/>
        <v>4.6923386572745418E-2</v>
      </c>
      <c r="F1102" s="2">
        <f t="shared" si="101"/>
        <v>3.3771123328525603E-2</v>
      </c>
      <c r="G1102" s="2">
        <f t="shared" si="99"/>
        <v>1.3152263244219815E-2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0.63</v>
      </c>
      <c r="C1103" s="2">
        <f t="shared" ref="C1103:C1166" si="102">$C$4*B1093+C1102*(1-$C$4)</f>
        <v>0.80340546204035479</v>
      </c>
      <c r="D1103" s="2">
        <f t="shared" si="98"/>
        <v>0.7527368479986879</v>
      </c>
      <c r="E1103" s="2">
        <f t="shared" si="97"/>
        <v>5.0668614041666893E-2</v>
      </c>
      <c r="F1103" s="2">
        <f t="shared" si="101"/>
        <v>3.7150621471153861E-2</v>
      </c>
      <c r="G1103" s="2">
        <f t="shared" si="99"/>
        <v>1.3517992570513032E-2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0.62</v>
      </c>
      <c r="C1104" s="2">
        <f t="shared" si="102"/>
        <v>0.79826616018799257</v>
      </c>
      <c r="D1104" s="2">
        <f t="shared" si="98"/>
        <v>0.74290448888767402</v>
      </c>
      <c r="E1104" s="2">
        <f t="shared" si="97"/>
        <v>5.5361671300318549E-2</v>
      </c>
      <c r="F1104" s="2">
        <f t="shared" si="101"/>
        <v>4.0792831436986796E-2</v>
      </c>
      <c r="G1104" s="2">
        <f t="shared" si="99"/>
        <v>1.4568839863331753E-2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0.61</v>
      </c>
      <c r="C1105" s="2">
        <f t="shared" si="102"/>
        <v>0.79391752015907069</v>
      </c>
      <c r="D1105" s="2">
        <f t="shared" si="98"/>
        <v>0.73305971193303154</v>
      </c>
      <c r="E1105" s="2">
        <f t="shared" si="97"/>
        <v>6.0857808226039145E-2</v>
      </c>
      <c r="F1105" s="2">
        <f t="shared" si="101"/>
        <v>4.480582679479727E-2</v>
      </c>
      <c r="G1105" s="2">
        <f t="shared" si="99"/>
        <v>1.6051981431241875E-2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0.6</v>
      </c>
      <c r="C1106" s="2">
        <f t="shared" si="102"/>
        <v>0.78716097859613676</v>
      </c>
      <c r="D1106" s="2">
        <f t="shared" si="98"/>
        <v>0.7232034369750292</v>
      </c>
      <c r="E1106" s="2">
        <f t="shared" si="97"/>
        <v>6.3957541621107561E-2</v>
      </c>
      <c r="F1106" s="2">
        <f t="shared" si="101"/>
        <v>4.8636169760059328E-2</v>
      </c>
      <c r="G1106" s="2">
        <f t="shared" si="99"/>
        <v>1.5321371861048233E-2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0.6</v>
      </c>
      <c r="C1107" s="2">
        <f t="shared" si="102"/>
        <v>0.77682852035057726</v>
      </c>
      <c r="D1107" s="2">
        <f t="shared" si="98"/>
        <v>0.71407725645836029</v>
      </c>
      <c r="E1107" s="2">
        <f t="shared" si="97"/>
        <v>6.2751263892216969E-2</v>
      </c>
      <c r="F1107" s="2">
        <f t="shared" si="101"/>
        <v>5.1459188586490859E-2</v>
      </c>
      <c r="G1107" s="2">
        <f t="shared" si="99"/>
        <v>1.129207530572611E-2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5">
        <f>TITRES_STAT!D1111</f>
        <v>0.6</v>
      </c>
      <c r="C1108" s="2">
        <f t="shared" si="102"/>
        <v>0.76500874798895002</v>
      </c>
      <c r="D1108" s="2">
        <f t="shared" si="98"/>
        <v>0.70562708931329654</v>
      </c>
      <c r="E1108" s="2">
        <f t="shared" si="97"/>
        <v>5.9381658675653481E-2</v>
      </c>
      <c r="F1108" s="2">
        <f t="shared" si="101"/>
        <v>5.3043682604323385E-2</v>
      </c>
      <c r="G1108" s="2">
        <f t="shared" si="99"/>
        <v>6.3379760713300967E-3</v>
      </c>
      <c r="H1108" s="2" t="str">
        <f t="shared" si="100"/>
        <v>Sell</v>
      </c>
    </row>
    <row r="1109" spans="1:8" ht="13.5" x14ac:dyDescent="0.25">
      <c r="A1109" s="3">
        <f>TITRES_STAT!B1112</f>
        <v>43923</v>
      </c>
      <c r="B1109" s="5">
        <f>TITRES_STAT!D1112</f>
        <v>0.6</v>
      </c>
      <c r="C1109" s="2">
        <f t="shared" si="102"/>
        <v>0.75193047906757315</v>
      </c>
      <c r="D1109" s="2">
        <f t="shared" si="98"/>
        <v>0.69780286047527451</v>
      </c>
      <c r="E1109" s="2">
        <f t="shared" si="97"/>
        <v>5.4127618592298643E-2</v>
      </c>
      <c r="F1109" s="2">
        <f t="shared" si="101"/>
        <v>5.3260469801918439E-2</v>
      </c>
      <c r="G1109" s="2">
        <f t="shared" si="99"/>
        <v>8.6714879038020387E-4</v>
      </c>
      <c r="H1109" s="2" t="str">
        <f t="shared" si="100"/>
        <v>Sell</v>
      </c>
    </row>
    <row r="1110" spans="1:8" ht="13.5" x14ac:dyDescent="0.25">
      <c r="A1110" s="3">
        <f>TITRES_STAT!B1113</f>
        <v>43924</v>
      </c>
      <c r="B1110" s="5">
        <f>TITRES_STAT!D1113</f>
        <v>0.59</v>
      </c>
      <c r="C1110" s="2">
        <f t="shared" si="102"/>
        <v>0.73778732844179273</v>
      </c>
      <c r="D1110" s="2">
        <f t="shared" si="98"/>
        <v>0.68981746340303196</v>
      </c>
      <c r="E1110" s="2">
        <f t="shared" si="97"/>
        <v>4.7969865038760773E-2</v>
      </c>
      <c r="F1110" s="2">
        <f t="shared" si="101"/>
        <v>5.2202348849286914E-2</v>
      </c>
      <c r="G1110" s="2">
        <f t="shared" si="99"/>
        <v>-4.2324838105261414E-3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0.57999999999999996</v>
      </c>
      <c r="C1111" s="2">
        <f t="shared" si="102"/>
        <v>0.72428158560459377</v>
      </c>
      <c r="D1111" s="2">
        <f t="shared" si="98"/>
        <v>0.68168283648428885</v>
      </c>
      <c r="E1111" s="2">
        <f t="shared" si="97"/>
        <v>4.2598749120304924E-2</v>
      </c>
      <c r="F1111" s="2">
        <f t="shared" si="101"/>
        <v>5.028162890349052E-2</v>
      </c>
      <c r="G1111" s="2">
        <f t="shared" si="99"/>
        <v>-7.6828797831855963E-3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0.56999999999999995</v>
      </c>
      <c r="C1112" s="2">
        <f t="shared" si="102"/>
        <v>0.71131518781927172</v>
      </c>
      <c r="D1112" s="2">
        <f t="shared" si="98"/>
        <v>0.67341003378174902</v>
      </c>
      <c r="E1112" s="2">
        <f t="shared" si="97"/>
        <v>3.7905154037522704E-2</v>
      </c>
      <c r="F1112" s="2">
        <f t="shared" si="101"/>
        <v>4.7806333930296957E-2</v>
      </c>
      <c r="G1112" s="2">
        <f t="shared" si="99"/>
        <v>-9.9011798927742534E-3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0.56000000000000005</v>
      </c>
      <c r="C1113" s="2">
        <f t="shared" si="102"/>
        <v>0.69880515892399908</v>
      </c>
      <c r="D1113" s="2">
        <f t="shared" si="98"/>
        <v>0.66500929053865643</v>
      </c>
      <c r="E1113" s="2">
        <f t="shared" si="97"/>
        <v>3.3795868385342653E-2</v>
      </c>
      <c r="F1113" s="2">
        <f t="shared" si="101"/>
        <v>4.50042408213061E-2</v>
      </c>
      <c r="G1113" s="2">
        <f t="shared" si="99"/>
        <v>-1.1208372435963447E-2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0.55000000000000004</v>
      </c>
      <c r="C1114" s="2">
        <f t="shared" si="102"/>
        <v>0.68668128832030695</v>
      </c>
      <c r="D1114" s="2">
        <f t="shared" si="98"/>
        <v>0.65649008383208929</v>
      </c>
      <c r="E1114" s="2">
        <f t="shared" si="97"/>
        <v>3.019120448821766E-2</v>
      </c>
      <c r="F1114" s="2">
        <f t="shared" si="101"/>
        <v>4.2041633554688415E-2</v>
      </c>
      <c r="G1114" s="2">
        <f t="shared" si="99"/>
        <v>-1.1850429066470755E-2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0.56000000000000005</v>
      </c>
      <c r="C1115" s="2">
        <f t="shared" si="102"/>
        <v>0.67488416704025966</v>
      </c>
      <c r="D1115" s="2">
        <f t="shared" si="98"/>
        <v>0.64934267021489744</v>
      </c>
      <c r="E1115" s="2">
        <f t="shared" si="97"/>
        <v>2.554149682536222E-2</v>
      </c>
      <c r="F1115" s="2">
        <f t="shared" si="101"/>
        <v>3.8741606208823179E-2</v>
      </c>
      <c r="G1115" s="2">
        <f t="shared" si="99"/>
        <v>-1.3200109383460959E-2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0.56999999999999995</v>
      </c>
      <c r="C1116" s="2">
        <f t="shared" si="102"/>
        <v>0.66336352595714276</v>
      </c>
      <c r="D1116" s="2">
        <f t="shared" si="98"/>
        <v>0.64346543538416423</v>
      </c>
      <c r="E1116" s="2">
        <f t="shared" ref="E1116:E1179" si="103">C1116-D1116</f>
        <v>1.9898090572978533E-2</v>
      </c>
      <c r="F1116" s="2">
        <f t="shared" si="101"/>
        <v>3.4972903081654252E-2</v>
      </c>
      <c r="G1116" s="2">
        <f t="shared" si="99"/>
        <v>-1.507481250867572E-2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0.57999999999999996</v>
      </c>
      <c r="C1117" s="2">
        <f t="shared" si="102"/>
        <v>0.65361529119450545</v>
      </c>
      <c r="D1117" s="2">
        <f t="shared" ref="D1117:D1180" si="104">$D$4*B1117+(1-$D$4)*D1116</f>
        <v>0.63876429202237428</v>
      </c>
      <c r="E1117" s="2">
        <f t="shared" si="103"/>
        <v>1.4850999172131174E-2</v>
      </c>
      <c r="F1117" s="2">
        <f t="shared" si="101"/>
        <v>3.0948522299749641E-2</v>
      </c>
      <c r="G1117" s="2">
        <f t="shared" si="99"/>
        <v>-1.6097523127618467E-2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0.59</v>
      </c>
      <c r="C1118" s="2">
        <f t="shared" si="102"/>
        <v>0.64536678485688925</v>
      </c>
      <c r="D1118" s="2">
        <f t="shared" si="104"/>
        <v>0.63515212224293915</v>
      </c>
      <c r="E1118" s="2">
        <f t="shared" si="103"/>
        <v>1.0214662613950098E-2</v>
      </c>
      <c r="F1118" s="2">
        <f t="shared" si="101"/>
        <v>2.6801750362589735E-2</v>
      </c>
      <c r="G1118" s="2">
        <f t="shared" si="99"/>
        <v>-1.6587087748639637E-2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0.6</v>
      </c>
      <c r="C1119" s="2">
        <f t="shared" si="102"/>
        <v>0.63838727949429086</v>
      </c>
      <c r="D1119" s="2">
        <f t="shared" si="104"/>
        <v>0.63254826133605468</v>
      </c>
      <c r="E1119" s="2">
        <f t="shared" si="103"/>
        <v>5.8390181582361755E-3</v>
      </c>
      <c r="F1119" s="2">
        <f t="shared" si="101"/>
        <v>2.2609203921719025E-2</v>
      </c>
      <c r="G1119" s="2">
        <f t="shared" si="99"/>
        <v>-1.677018576348285E-2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0.61</v>
      </c>
      <c r="C1120" s="2">
        <f t="shared" si="102"/>
        <v>0.63094308264901544</v>
      </c>
      <c r="D1120" s="2">
        <f t="shared" si="104"/>
        <v>0.6308780197556062</v>
      </c>
      <c r="E1120" s="2">
        <f t="shared" si="103"/>
        <v>6.5062893409240097E-5</v>
      </c>
      <c r="F1120" s="2">
        <f t="shared" si="101"/>
        <v>1.810037571605707E-2</v>
      </c>
      <c r="G1120" s="2">
        <f t="shared" si="99"/>
        <v>-1.803531282264783E-2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0.62</v>
      </c>
      <c r="C1121" s="2">
        <f t="shared" si="102"/>
        <v>0.62310568531839772</v>
      </c>
      <c r="D1121" s="2">
        <f t="shared" si="104"/>
        <v>0.63007224051445021</v>
      </c>
      <c r="E1121" s="2">
        <f t="shared" si="103"/>
        <v>-6.966555196052493E-3</v>
      </c>
      <c r="F1121" s="2">
        <f t="shared" si="101"/>
        <v>1.3086989533635157E-2</v>
      </c>
      <c r="G1121" s="2">
        <f t="shared" si="99"/>
        <v>-2.005354472968765E-2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0.61</v>
      </c>
      <c r="C1122" s="2">
        <f t="shared" si="102"/>
        <v>0.61493557988479808</v>
      </c>
      <c r="D1122" s="2">
        <f t="shared" si="104"/>
        <v>0.62858540788375028</v>
      </c>
      <c r="E1122" s="2">
        <f t="shared" si="103"/>
        <v>-1.3649827998952202E-2</v>
      </c>
      <c r="F1122" s="2">
        <f t="shared" si="101"/>
        <v>7.739626027117686E-3</v>
      </c>
      <c r="G1122" s="2">
        <f t="shared" si="99"/>
        <v>-2.1389454026069888E-2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0.6</v>
      </c>
      <c r="C1123" s="2">
        <f t="shared" si="102"/>
        <v>0.60648395221021378</v>
      </c>
      <c r="D1123" s="2">
        <f t="shared" si="104"/>
        <v>0.62646797026273171</v>
      </c>
      <c r="E1123" s="2">
        <f t="shared" si="103"/>
        <v>-1.9984018052517927E-2</v>
      </c>
      <c r="F1123" s="2">
        <f t="shared" si="101"/>
        <v>2.1948972111905636E-3</v>
      </c>
      <c r="G1123" s="2">
        <f t="shared" si="99"/>
        <v>-2.217891526370849E-2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0.59</v>
      </c>
      <c r="C1124" s="2">
        <f t="shared" si="102"/>
        <v>0.59779411340864241</v>
      </c>
      <c r="D1124" s="2">
        <f t="shared" si="104"/>
        <v>0.62376663913215902</v>
      </c>
      <c r="E1124" s="2">
        <f t="shared" si="103"/>
        <v>-2.5972525723516604E-2</v>
      </c>
      <c r="F1124" s="2">
        <f t="shared" si="101"/>
        <v>-3.4385873757508695E-3</v>
      </c>
      <c r="G1124" s="2">
        <f t="shared" ref="G1124:G1187" si="105">E1124-F1124</f>
        <v>-2.2533938347765736E-2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0.57999999999999996</v>
      </c>
      <c r="C1125" s="2">
        <f t="shared" si="102"/>
        <v>0.59197963442269741</v>
      </c>
      <c r="D1125" s="2">
        <f t="shared" si="104"/>
        <v>0.62052466586311017</v>
      </c>
      <c r="E1125" s="2">
        <f t="shared" si="103"/>
        <v>-2.854503144041276E-2</v>
      </c>
      <c r="F1125" s="2">
        <f t="shared" ref="F1125:F1188" si="107">(E1125*(2/(10)))+((1-(2/10))*F1124)</f>
        <v>-8.4598761886832477E-3</v>
      </c>
      <c r="G1125" s="2">
        <f t="shared" si="105"/>
        <v>-2.0085155251729513E-2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0.56999999999999995</v>
      </c>
      <c r="C1126" s="2">
        <f t="shared" si="102"/>
        <v>0.58859815220382095</v>
      </c>
      <c r="D1126" s="2">
        <f t="shared" si="104"/>
        <v>0.61678209802139827</v>
      </c>
      <c r="E1126" s="2">
        <f t="shared" si="103"/>
        <v>-2.8183945817577327E-2</v>
      </c>
      <c r="F1126" s="2">
        <f t="shared" si="107"/>
        <v>-1.2404690114462064E-2</v>
      </c>
      <c r="G1126" s="2">
        <f t="shared" si="105"/>
        <v>-1.5779255703115263E-2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0.56999999999999995</v>
      </c>
      <c r="C1127" s="2">
        <f t="shared" si="102"/>
        <v>0.58727535955707921</v>
      </c>
      <c r="D1127" s="2">
        <f t="shared" si="104"/>
        <v>0.61331675742722069</v>
      </c>
      <c r="E1127" s="2">
        <f t="shared" si="103"/>
        <v>-2.6041397870141481E-2</v>
      </c>
      <c r="F1127" s="2">
        <f t="shared" si="107"/>
        <v>-1.5132031665597949E-2</v>
      </c>
      <c r="G1127" s="2">
        <f t="shared" si="105"/>
        <v>-1.0909366204543532E-2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0.57999999999999996</v>
      </c>
      <c r="C1128" s="2">
        <f t="shared" si="102"/>
        <v>0.58769453500983626</v>
      </c>
      <c r="D1128" s="2">
        <f t="shared" si="104"/>
        <v>0.61084884946964879</v>
      </c>
      <c r="E1128" s="2">
        <f t="shared" si="103"/>
        <v>-2.3154314459812531E-2</v>
      </c>
      <c r="F1128" s="2">
        <f t="shared" si="107"/>
        <v>-1.6736488224440866E-2</v>
      </c>
      <c r="G1128" s="2">
        <f t="shared" si="105"/>
        <v>-6.4178262353716646E-3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0.56999999999999995</v>
      </c>
      <c r="C1129" s="2">
        <f t="shared" si="102"/>
        <v>0.58958768346986146</v>
      </c>
      <c r="D1129" s="2">
        <f t="shared" si="104"/>
        <v>0.60782300876819328</v>
      </c>
      <c r="E1129" s="2">
        <f t="shared" si="103"/>
        <v>-1.8235325298331828E-2</v>
      </c>
      <c r="F1129" s="2">
        <f t="shared" si="107"/>
        <v>-1.703625563921906E-2</v>
      </c>
      <c r="G1129" s="2">
        <f t="shared" si="105"/>
        <v>-1.1990696591127684E-3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0.56000000000000005</v>
      </c>
      <c r="C1130" s="2">
        <f t="shared" si="102"/>
        <v>0.59272803985911349</v>
      </c>
      <c r="D1130" s="2">
        <f t="shared" si="104"/>
        <v>0.60428056367425298</v>
      </c>
      <c r="E1130" s="2">
        <f t="shared" si="103"/>
        <v>-1.1552523815139493E-2</v>
      </c>
      <c r="F1130" s="2">
        <f t="shared" si="107"/>
        <v>-1.5939509274403147E-2</v>
      </c>
      <c r="G1130" s="2">
        <f t="shared" si="105"/>
        <v>4.3869854592636544E-3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0.55000000000000004</v>
      </c>
      <c r="C1131" s="2">
        <f t="shared" si="102"/>
        <v>0.59692372603463451</v>
      </c>
      <c r="D1131" s="2">
        <f t="shared" si="104"/>
        <v>0.60025978117986389</v>
      </c>
      <c r="E1131" s="2">
        <f t="shared" si="103"/>
        <v>-3.3360551452293885E-3</v>
      </c>
      <c r="F1131" s="2">
        <f t="shared" si="107"/>
        <v>-1.3418818448568397E-2</v>
      </c>
      <c r="G1131" s="2">
        <f t="shared" si="105"/>
        <v>1.0082763303339008E-2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0.54</v>
      </c>
      <c r="C1132" s="2">
        <f t="shared" si="102"/>
        <v>0.59893546049084456</v>
      </c>
      <c r="D1132" s="2">
        <f t="shared" si="104"/>
        <v>0.59579609368505915</v>
      </c>
      <c r="E1132" s="2">
        <f t="shared" si="103"/>
        <v>3.1393668057854152E-3</v>
      </c>
      <c r="F1132" s="2">
        <f t="shared" si="107"/>
        <v>-1.0107181397697635E-2</v>
      </c>
      <c r="G1132" s="2">
        <f t="shared" si="105"/>
        <v>1.324654820348305E-2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0.53</v>
      </c>
      <c r="C1133" s="2">
        <f t="shared" si="102"/>
        <v>0.5990992357999454</v>
      </c>
      <c r="D1133" s="2">
        <f t="shared" si="104"/>
        <v>0.5909223089676473</v>
      </c>
      <c r="E1133" s="2">
        <f t="shared" si="103"/>
        <v>8.1769268322980926E-3</v>
      </c>
      <c r="F1133" s="2">
        <f t="shared" si="107"/>
        <v>-6.45035975169849E-3</v>
      </c>
      <c r="G1133" s="2">
        <f t="shared" si="105"/>
        <v>1.4627286583996583E-2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0.53</v>
      </c>
      <c r="C1134" s="2">
        <f t="shared" si="102"/>
        <v>0.59769935336918456</v>
      </c>
      <c r="D1134" s="2">
        <f t="shared" si="104"/>
        <v>0.58640954534041412</v>
      </c>
      <c r="E1134" s="2">
        <f t="shared" si="103"/>
        <v>1.1289808028770443E-2</v>
      </c>
      <c r="F1134" s="2">
        <f t="shared" si="107"/>
        <v>-2.9023261956047037E-3</v>
      </c>
      <c r="G1134" s="2">
        <f t="shared" si="105"/>
        <v>1.4192134224375146E-2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0.53</v>
      </c>
      <c r="C1135" s="2">
        <f t="shared" si="102"/>
        <v>0.59497637592777153</v>
      </c>
      <c r="D1135" s="2">
        <f t="shared" si="104"/>
        <v>0.58223106050038342</v>
      </c>
      <c r="E1135" s="2">
        <f t="shared" si="103"/>
        <v>1.2745315427388104E-2</v>
      </c>
      <c r="F1135" s="2">
        <f t="shared" si="107"/>
        <v>2.2720212899385783E-4</v>
      </c>
      <c r="G1135" s="2">
        <f t="shared" si="105"/>
        <v>1.2518113298394246E-2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0.54</v>
      </c>
      <c r="C1136" s="2">
        <f t="shared" si="102"/>
        <v>0.5911338565542682</v>
      </c>
      <c r="D1136" s="2">
        <f t="shared" si="104"/>
        <v>0.5791028337966514</v>
      </c>
      <c r="E1136" s="2">
        <f t="shared" si="103"/>
        <v>1.2031022757616805E-2</v>
      </c>
      <c r="F1136" s="2">
        <f t="shared" si="107"/>
        <v>2.5879662547184474E-3</v>
      </c>
      <c r="G1136" s="2">
        <f t="shared" si="105"/>
        <v>9.4430565028983567E-3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0.55000000000000004</v>
      </c>
      <c r="C1137" s="2">
        <f t="shared" si="102"/>
        <v>0.58788249400745773</v>
      </c>
      <c r="D1137" s="2">
        <f t="shared" si="104"/>
        <v>0.57694706833023279</v>
      </c>
      <c r="E1137" s="2">
        <f t="shared" si="103"/>
        <v>1.0935425677224941E-2</v>
      </c>
      <c r="F1137" s="2">
        <f t="shared" si="107"/>
        <v>4.2574581392197464E-3</v>
      </c>
      <c r="G1137" s="2">
        <f t="shared" si="105"/>
        <v>6.677967538005195E-3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0.55000000000000004</v>
      </c>
      <c r="C1138" s="2">
        <f t="shared" si="102"/>
        <v>0.58666980262169499</v>
      </c>
      <c r="D1138" s="2">
        <f t="shared" si="104"/>
        <v>0.57495098919466003</v>
      </c>
      <c r="E1138" s="2">
        <f t="shared" si="103"/>
        <v>1.1718813427034958E-2</v>
      </c>
      <c r="F1138" s="2">
        <f t="shared" si="107"/>
        <v>5.7497291967827891E-3</v>
      </c>
      <c r="G1138" s="2">
        <f t="shared" si="105"/>
        <v>5.9690842302521684E-3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0.54</v>
      </c>
      <c r="C1139" s="2">
        <f t="shared" si="102"/>
        <v>0.58410521760297274</v>
      </c>
      <c r="D1139" s="2">
        <f t="shared" si="104"/>
        <v>0.57236202703209271</v>
      </c>
      <c r="E1139" s="2">
        <f t="shared" si="103"/>
        <v>1.1743190570880024E-2</v>
      </c>
      <c r="F1139" s="2">
        <f t="shared" si="107"/>
        <v>6.9484214716022362E-3</v>
      </c>
      <c r="G1139" s="2">
        <f t="shared" si="105"/>
        <v>4.7947690992777882E-3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0.54</v>
      </c>
      <c r="C1140" s="2">
        <f t="shared" si="102"/>
        <v>0.58039672258713082</v>
      </c>
      <c r="D1140" s="2">
        <f t="shared" si="104"/>
        <v>0.56996483984453028</v>
      </c>
      <c r="E1140" s="2">
        <f t="shared" si="103"/>
        <v>1.043188274260054E-2</v>
      </c>
      <c r="F1140" s="2">
        <f t="shared" si="107"/>
        <v>7.645113725801898E-3</v>
      </c>
      <c r="G1140" s="2">
        <f t="shared" si="105"/>
        <v>2.786769016798642E-3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0.53</v>
      </c>
      <c r="C1141" s="2">
        <f t="shared" si="102"/>
        <v>0.57572030372757221</v>
      </c>
      <c r="D1141" s="2">
        <f t="shared" si="104"/>
        <v>0.56700448133752801</v>
      </c>
      <c r="E1141" s="2">
        <f t="shared" si="103"/>
        <v>8.7158223900442033E-3</v>
      </c>
      <c r="F1141" s="2">
        <f t="shared" si="107"/>
        <v>7.8592554586503598E-3</v>
      </c>
      <c r="G1141" s="2">
        <f t="shared" si="105"/>
        <v>8.5656693139384357E-4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0.52</v>
      </c>
      <c r="C1142" s="2">
        <f t="shared" si="102"/>
        <v>0.57022487238486874</v>
      </c>
      <c r="D1142" s="2">
        <f t="shared" si="104"/>
        <v>0.56352266790511851</v>
      </c>
      <c r="E1142" s="2">
        <f t="shared" si="103"/>
        <v>6.7022044797502289E-3</v>
      </c>
      <c r="F1142" s="2">
        <f t="shared" si="107"/>
        <v>7.6278452628703343E-3</v>
      </c>
      <c r="G1142" s="2">
        <f t="shared" si="105"/>
        <v>-9.2564078312010536E-4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0.53</v>
      </c>
      <c r="C1143" s="2">
        <f t="shared" si="102"/>
        <v>0.56403643047950436</v>
      </c>
      <c r="D1143" s="2">
        <f t="shared" si="104"/>
        <v>0.5610395073195541</v>
      </c>
      <c r="E1143" s="2">
        <f t="shared" si="103"/>
        <v>2.9969231599502599E-3</v>
      </c>
      <c r="F1143" s="2">
        <f t="shared" si="107"/>
        <v>6.7016608422863196E-3</v>
      </c>
      <c r="G1143" s="2">
        <f t="shared" si="105"/>
        <v>-3.7047376823360597E-3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5">
        <f>TITRES_STAT!D1147</f>
        <v>0.54</v>
      </c>
      <c r="C1144" s="2">
        <f t="shared" si="102"/>
        <v>0.55880005655958065</v>
      </c>
      <c r="D1144" s="2">
        <f t="shared" si="104"/>
        <v>0.55948102529588351</v>
      </c>
      <c r="E1144" s="2">
        <f t="shared" si="103"/>
        <v>-6.8096873630285604E-4</v>
      </c>
      <c r="F1144" s="2">
        <f t="shared" si="107"/>
        <v>5.2251349265684853E-3</v>
      </c>
      <c r="G1144" s="2">
        <f t="shared" si="105"/>
        <v>-5.9061036628713414E-3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5">
        <f>TITRES_STAT!D1148</f>
        <v>0.55000000000000004</v>
      </c>
      <c r="C1145" s="2">
        <f t="shared" si="102"/>
        <v>0.55436927862733743</v>
      </c>
      <c r="D1145" s="2">
        <f t="shared" si="104"/>
        <v>0.55877872712581811</v>
      </c>
      <c r="E1145" s="2">
        <f t="shared" si="103"/>
        <v>-4.4094484984806837E-3</v>
      </c>
      <c r="F1145" s="2">
        <f t="shared" si="107"/>
        <v>3.2982182415586514E-3</v>
      </c>
      <c r="G1145" s="2">
        <f t="shared" si="105"/>
        <v>-7.7076667400393355E-3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5">
        <f>TITRES_STAT!D1149</f>
        <v>0.56000000000000005</v>
      </c>
      <c r="C1146" s="2">
        <f t="shared" si="102"/>
        <v>0.55215862037697783</v>
      </c>
      <c r="D1146" s="2">
        <f t="shared" si="104"/>
        <v>0.55886919178316485</v>
      </c>
      <c r="E1146" s="2">
        <f t="shared" si="103"/>
        <v>-6.710571406187027E-3</v>
      </c>
      <c r="F1146" s="2">
        <f t="shared" si="107"/>
        <v>1.296460312009516E-3</v>
      </c>
      <c r="G1146" s="2">
        <f t="shared" si="105"/>
        <v>-8.0070317181965434E-3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5">
        <f>TITRES_STAT!D1150</f>
        <v>0.56999999999999995</v>
      </c>
      <c r="C1147" s="2">
        <f t="shared" si="102"/>
        <v>0.5518265249343659</v>
      </c>
      <c r="D1147" s="2">
        <f t="shared" si="104"/>
        <v>0.559693696095523</v>
      </c>
      <c r="E1147" s="2">
        <f t="shared" si="103"/>
        <v>-7.8671711611570938E-3</v>
      </c>
      <c r="F1147" s="2">
        <f t="shared" si="107"/>
        <v>-5.3626598262380607E-4</v>
      </c>
      <c r="G1147" s="2">
        <f t="shared" si="105"/>
        <v>-7.3309051785332875E-3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5">
        <f>TITRES_STAT!D1151</f>
        <v>0.57999999999999996</v>
      </c>
      <c r="C1148" s="2">
        <f t="shared" si="102"/>
        <v>0.55154552109830957</v>
      </c>
      <c r="D1148" s="2">
        <f t="shared" si="104"/>
        <v>0.56119786675511396</v>
      </c>
      <c r="E1148" s="2">
        <f t="shared" si="103"/>
        <v>-9.6523456568043953E-3</v>
      </c>
      <c r="F1148" s="2">
        <f t="shared" si="107"/>
        <v>-2.3594819174599241E-3</v>
      </c>
      <c r="G1148" s="2">
        <f t="shared" si="105"/>
        <v>-7.2928637393444712E-3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0.59</v>
      </c>
      <c r="C1149" s="2">
        <f t="shared" si="102"/>
        <v>0.54976928708318507</v>
      </c>
      <c r="D1149" s="2">
        <f t="shared" si="104"/>
        <v>0.56333135810658697</v>
      </c>
      <c r="E1149" s="2">
        <f t="shared" si="103"/>
        <v>-1.35620710234019E-2</v>
      </c>
      <c r="F1149" s="2">
        <f t="shared" si="107"/>
        <v>-4.5999997386483192E-3</v>
      </c>
      <c r="G1149" s="2">
        <f t="shared" si="105"/>
        <v>-8.9620712847535804E-3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0.59</v>
      </c>
      <c r="C1150" s="2">
        <f t="shared" si="102"/>
        <v>0.54826631983961815</v>
      </c>
      <c r="D1150" s="2">
        <f t="shared" si="104"/>
        <v>0.56530681306165453</v>
      </c>
      <c r="E1150" s="2">
        <f t="shared" si="103"/>
        <v>-1.7040493222036379E-2</v>
      </c>
      <c r="F1150" s="2">
        <f t="shared" si="107"/>
        <v>-7.0880984353259308E-3</v>
      </c>
      <c r="G1150" s="2">
        <f t="shared" si="105"/>
        <v>-9.9523947867104483E-3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0.59</v>
      </c>
      <c r="C1151" s="2">
        <f t="shared" si="102"/>
        <v>0.54545611678736916</v>
      </c>
      <c r="D1151" s="2">
        <f t="shared" si="104"/>
        <v>0.56713593802005047</v>
      </c>
      <c r="E1151" s="2">
        <f t="shared" si="103"/>
        <v>-2.1679821232681307E-2</v>
      </c>
      <c r="F1151" s="2">
        <f t="shared" si="107"/>
        <v>-1.0006442994797006E-2</v>
      </c>
      <c r="G1151" s="2">
        <f t="shared" si="105"/>
        <v>-1.1673378237884301E-2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0.59</v>
      </c>
      <c r="C1152" s="2">
        <f t="shared" si="102"/>
        <v>0.54153979112777384</v>
      </c>
      <c r="D1152" s="2">
        <f t="shared" si="104"/>
        <v>0.56882957224078745</v>
      </c>
      <c r="E1152" s="2">
        <f t="shared" si="103"/>
        <v>-2.7289781113013611E-2</v>
      </c>
      <c r="F1152" s="2">
        <f t="shared" si="107"/>
        <v>-1.3463110618440327E-2</v>
      </c>
      <c r="G1152" s="2">
        <f t="shared" si="105"/>
        <v>-1.3826670494573284E-2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0.6</v>
      </c>
      <c r="C1153" s="2">
        <f t="shared" si="102"/>
        <v>0.53976443864657786</v>
      </c>
      <c r="D1153" s="2">
        <f t="shared" si="104"/>
        <v>0.57113849281554385</v>
      </c>
      <c r="E1153" s="2">
        <f t="shared" si="103"/>
        <v>-3.1374054168965992E-2</v>
      </c>
      <c r="F1153" s="2">
        <f t="shared" si="107"/>
        <v>-1.7045299328545462E-2</v>
      </c>
      <c r="G1153" s="2">
        <f t="shared" si="105"/>
        <v>-1.4328754840420531E-2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0.61</v>
      </c>
      <c r="C1154" s="2">
        <f t="shared" si="102"/>
        <v>0.53980067885479666</v>
      </c>
      <c r="D1154" s="2">
        <f t="shared" si="104"/>
        <v>0.57401712297735541</v>
      </c>
      <c r="E1154" s="2">
        <f t="shared" si="103"/>
        <v>-3.4216444122558753E-2</v>
      </c>
      <c r="F1154" s="2">
        <f t="shared" si="107"/>
        <v>-2.0479528287348121E-2</v>
      </c>
      <c r="G1154" s="2">
        <f t="shared" si="105"/>
        <v>-1.3736915835210632E-2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0.64</v>
      </c>
      <c r="C1155" s="2">
        <f t="shared" si="102"/>
        <v>0.54136980518482791</v>
      </c>
      <c r="D1155" s="2">
        <f t="shared" si="104"/>
        <v>0.57890474349755139</v>
      </c>
      <c r="E1155" s="2">
        <f t="shared" si="103"/>
        <v>-3.7534938312723476E-2</v>
      </c>
      <c r="F1155" s="2">
        <f t="shared" si="107"/>
        <v>-2.3890610292423193E-2</v>
      </c>
      <c r="G1155" s="2">
        <f t="shared" si="105"/>
        <v>-1.3644328020300283E-2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0.66</v>
      </c>
      <c r="C1156" s="2">
        <f t="shared" si="102"/>
        <v>0.54423598900254666</v>
      </c>
      <c r="D1156" s="2">
        <f t="shared" si="104"/>
        <v>0.58491179953476979</v>
      </c>
      <c r="E1156" s="2">
        <f t="shared" si="103"/>
        <v>-4.0675810532223133E-2</v>
      </c>
      <c r="F1156" s="2">
        <f t="shared" si="107"/>
        <v>-2.7247650340383185E-2</v>
      </c>
      <c r="G1156" s="2">
        <f t="shared" si="105"/>
        <v>-1.3428160191839948E-2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0.7</v>
      </c>
      <c r="C1157" s="2">
        <f t="shared" si="102"/>
        <v>0.54819968300215483</v>
      </c>
      <c r="D1157" s="2">
        <f t="shared" si="104"/>
        <v>0.59343685142108316</v>
      </c>
      <c r="E1157" s="2">
        <f t="shared" si="103"/>
        <v>-4.5237168418928331E-2</v>
      </c>
      <c r="F1157" s="2">
        <f t="shared" si="107"/>
        <v>-3.0845553956092217E-2</v>
      </c>
      <c r="G1157" s="2">
        <f t="shared" si="105"/>
        <v>-1.4391614462836114E-2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0.74</v>
      </c>
      <c r="C1158" s="2">
        <f t="shared" si="102"/>
        <v>0.55309203946336183</v>
      </c>
      <c r="D1158" s="2">
        <f t="shared" si="104"/>
        <v>0.60429338094544727</v>
      </c>
      <c r="E1158" s="2">
        <f t="shared" si="103"/>
        <v>-5.1201341482085438E-2</v>
      </c>
      <c r="F1158" s="2">
        <f t="shared" si="107"/>
        <v>-3.4916711461290863E-2</v>
      </c>
      <c r="G1158" s="2">
        <f t="shared" si="105"/>
        <v>-1.6284630020794576E-2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0.77</v>
      </c>
      <c r="C1159" s="2">
        <f t="shared" si="102"/>
        <v>0.55877018723822924</v>
      </c>
      <c r="D1159" s="2">
        <f t="shared" si="104"/>
        <v>0.61656794531985859</v>
      </c>
      <c r="E1159" s="2">
        <f t="shared" si="103"/>
        <v>-5.7797758081629347E-2</v>
      </c>
      <c r="F1159" s="2">
        <f t="shared" si="107"/>
        <v>-3.9492920785358557E-2</v>
      </c>
      <c r="G1159" s="2">
        <f t="shared" si="105"/>
        <v>-1.830483729627079E-2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0.81</v>
      </c>
      <c r="C1160" s="2">
        <f t="shared" si="102"/>
        <v>0.56357477381696319</v>
      </c>
      <c r="D1160" s="2">
        <f t="shared" si="104"/>
        <v>0.63089624566653568</v>
      </c>
      <c r="E1160" s="2">
        <f t="shared" si="103"/>
        <v>-6.732147184957249E-2</v>
      </c>
      <c r="F1160" s="2">
        <f t="shared" si="107"/>
        <v>-4.5058630998201343E-2</v>
      </c>
      <c r="G1160" s="2">
        <f t="shared" si="105"/>
        <v>-2.2262840851371146E-2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0.85</v>
      </c>
      <c r="C1161" s="2">
        <f t="shared" si="102"/>
        <v>0.56764019322973813</v>
      </c>
      <c r="D1161" s="2">
        <f t="shared" si="104"/>
        <v>0.64712615339494051</v>
      </c>
      <c r="E1161" s="2">
        <f t="shared" si="103"/>
        <v>-7.9485960165202374E-2</v>
      </c>
      <c r="F1161" s="2">
        <f t="shared" si="107"/>
        <v>-5.1944096831601547E-2</v>
      </c>
      <c r="G1161" s="2">
        <f t="shared" si="105"/>
        <v>-2.7541863333600827E-2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0.9</v>
      </c>
      <c r="C1162" s="2">
        <f t="shared" si="102"/>
        <v>0.57108016350208612</v>
      </c>
      <c r="D1162" s="2">
        <f t="shared" si="104"/>
        <v>0.66585754943975972</v>
      </c>
      <c r="E1162" s="2">
        <f t="shared" si="103"/>
        <v>-9.4777385937673597E-2</v>
      </c>
      <c r="F1162" s="2">
        <f t="shared" si="107"/>
        <v>-6.0510754652815961E-2</v>
      </c>
      <c r="G1162" s="2">
        <f t="shared" si="105"/>
        <v>-3.4266631284857636E-2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0.95</v>
      </c>
      <c r="C1163" s="2">
        <f t="shared" si="102"/>
        <v>0.5755293691171498</v>
      </c>
      <c r="D1163" s="2">
        <f t="shared" si="104"/>
        <v>0.68690513837014788</v>
      </c>
      <c r="E1163" s="2">
        <f t="shared" si="103"/>
        <v>-0.11137576925299808</v>
      </c>
      <c r="F1163" s="2">
        <f t="shared" si="107"/>
        <v>-7.068375757285239E-2</v>
      </c>
      <c r="G1163" s="2">
        <f t="shared" si="105"/>
        <v>-4.069201168014569E-2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1</v>
      </c>
      <c r="C1164" s="2">
        <f t="shared" si="102"/>
        <v>0.58083254309912669</v>
      </c>
      <c r="D1164" s="2">
        <f t="shared" si="104"/>
        <v>0.71009735034272947</v>
      </c>
      <c r="E1164" s="2">
        <f t="shared" si="103"/>
        <v>-0.12926480724360279</v>
      </c>
      <c r="F1164" s="2">
        <f t="shared" si="107"/>
        <v>-8.2399967507002472E-2</v>
      </c>
      <c r="G1164" s="2">
        <f t="shared" si="105"/>
        <v>-4.6864839736600314E-2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1.04</v>
      </c>
      <c r="C1165" s="2">
        <f t="shared" si="102"/>
        <v>0.5899352287761841</v>
      </c>
      <c r="D1165" s="2">
        <f t="shared" si="104"/>
        <v>0.73453458365067537</v>
      </c>
      <c r="E1165" s="2">
        <f t="shared" si="103"/>
        <v>-0.14459935487449127</v>
      </c>
      <c r="F1165" s="2">
        <f t="shared" si="107"/>
        <v>-9.4839844980500243E-2</v>
      </c>
      <c r="G1165" s="2">
        <f t="shared" si="105"/>
        <v>-4.9759509893991027E-2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1.1000000000000001</v>
      </c>
      <c r="C1166" s="2">
        <f t="shared" si="102"/>
        <v>0.60071442434907885</v>
      </c>
      <c r="D1166" s="2">
        <f t="shared" si="104"/>
        <v>0.76160609597284756</v>
      </c>
      <c r="E1166" s="2">
        <f t="shared" si="103"/>
        <v>-0.16089167162376872</v>
      </c>
      <c r="F1166" s="2">
        <f t="shared" si="107"/>
        <v>-0.10805021030915396</v>
      </c>
      <c r="G1166" s="2">
        <f t="shared" si="105"/>
        <v>-5.2841461314614757E-2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1.1599999999999999</v>
      </c>
      <c r="C1167" s="2">
        <f t="shared" ref="C1167:C1230" si="108">$C$4*B1157+C1166*(1-$C$4)</f>
        <v>0.61598912829537444</v>
      </c>
      <c r="D1167" s="2">
        <f t="shared" si="104"/>
        <v>0.79111675553041449</v>
      </c>
      <c r="E1167" s="2">
        <f t="shared" si="103"/>
        <v>-0.17512762723504005</v>
      </c>
      <c r="F1167" s="2">
        <f t="shared" si="107"/>
        <v>-0.12146569369433119</v>
      </c>
      <c r="G1167" s="2">
        <f t="shared" si="105"/>
        <v>-5.3661933540708862E-2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1.23</v>
      </c>
      <c r="C1168" s="2">
        <f t="shared" si="108"/>
        <v>0.63506772394223987</v>
      </c>
      <c r="D1168" s="2">
        <f t="shared" si="104"/>
        <v>0.82362662549112453</v>
      </c>
      <c r="E1168" s="2">
        <f t="shared" si="103"/>
        <v>-0.18855890154888466</v>
      </c>
      <c r="F1168" s="2">
        <f t="shared" si="107"/>
        <v>-0.13488433526524188</v>
      </c>
      <c r="G1168" s="2">
        <f t="shared" si="105"/>
        <v>-5.3674566283642783E-2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1.3</v>
      </c>
      <c r="C1169" s="2">
        <f t="shared" si="108"/>
        <v>0.65582653564343374</v>
      </c>
      <c r="D1169" s="2">
        <f t="shared" si="104"/>
        <v>0.85891354212141169</v>
      </c>
      <c r="E1169" s="2">
        <f t="shared" si="103"/>
        <v>-0.20308700647797795</v>
      </c>
      <c r="F1169" s="2">
        <f t="shared" si="107"/>
        <v>-0.14852486950778909</v>
      </c>
      <c r="G1169" s="2">
        <f t="shared" si="105"/>
        <v>-5.4562136970188857E-2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1.23</v>
      </c>
      <c r="C1170" s="2">
        <f t="shared" si="108"/>
        <v>0.67954553015982855</v>
      </c>
      <c r="D1170" s="2">
        <f t="shared" si="104"/>
        <v>0.88640142789019605</v>
      </c>
      <c r="E1170" s="2">
        <f t="shared" si="103"/>
        <v>-0.2068558977303675</v>
      </c>
      <c r="F1170" s="2">
        <f t="shared" si="107"/>
        <v>-0.1601910751523048</v>
      </c>
      <c r="G1170" s="2">
        <f t="shared" si="105"/>
        <v>-4.6664822578062704E-2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1.3</v>
      </c>
      <c r="C1171" s="2">
        <f t="shared" si="108"/>
        <v>0.70576929475062411</v>
      </c>
      <c r="D1171" s="2">
        <f t="shared" si="104"/>
        <v>0.91703835915758891</v>
      </c>
      <c r="E1171" s="2">
        <f t="shared" si="103"/>
        <v>-0.2112690644069648</v>
      </c>
      <c r="F1171" s="2">
        <f t="shared" si="107"/>
        <v>-0.17040667300323681</v>
      </c>
      <c r="G1171" s="2">
        <f t="shared" si="105"/>
        <v>-4.0862391403727993E-2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1.37</v>
      </c>
      <c r="C1172" s="2">
        <f t="shared" si="108"/>
        <v>0.73565094171206646</v>
      </c>
      <c r="D1172" s="2">
        <f t="shared" si="104"/>
        <v>0.95059107329406378</v>
      </c>
      <c r="E1172" s="2">
        <f t="shared" si="103"/>
        <v>-0.21494013158199732</v>
      </c>
      <c r="F1172" s="2">
        <f t="shared" si="107"/>
        <v>-0.17931336471898893</v>
      </c>
      <c r="G1172" s="2">
        <f t="shared" si="105"/>
        <v>-3.5626766863008391E-2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1.34</v>
      </c>
      <c r="C1173" s="2">
        <f t="shared" si="108"/>
        <v>0.76862771991021006</v>
      </c>
      <c r="D1173" s="2">
        <f t="shared" si="104"/>
        <v>0.97943617897598501</v>
      </c>
      <c r="E1173" s="2">
        <f t="shared" si="103"/>
        <v>-0.21080845906577494</v>
      </c>
      <c r="F1173" s="2">
        <f t="shared" si="107"/>
        <v>-0.18561238358834614</v>
      </c>
      <c r="G1173" s="2">
        <f t="shared" si="105"/>
        <v>-2.5196075477428803E-2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1.28</v>
      </c>
      <c r="C1174" s="2">
        <f t="shared" si="108"/>
        <v>0.80422345530863926</v>
      </c>
      <c r="D1174" s="2">
        <f t="shared" si="104"/>
        <v>1.0017001657185047</v>
      </c>
      <c r="E1174" s="2">
        <f t="shared" si="103"/>
        <v>-0.19747671040986547</v>
      </c>
      <c r="F1174" s="2">
        <f t="shared" si="107"/>
        <v>-0.18798524895265001</v>
      </c>
      <c r="G1174" s="2">
        <f t="shared" si="105"/>
        <v>-9.4914614572154665E-3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1.35</v>
      </c>
      <c r="C1175" s="2">
        <f t="shared" si="108"/>
        <v>0.84049676987654098</v>
      </c>
      <c r="D1175" s="2">
        <f t="shared" si="104"/>
        <v>1.0275001534430599</v>
      </c>
      <c r="E1175" s="2">
        <f t="shared" si="103"/>
        <v>-0.18700338356651891</v>
      </c>
      <c r="F1175" s="2">
        <f t="shared" si="107"/>
        <v>-0.18778887587542381</v>
      </c>
      <c r="G1175" s="2">
        <f t="shared" si="105"/>
        <v>7.854923089049004E-4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1.43</v>
      </c>
      <c r="C1176" s="2">
        <f t="shared" si="108"/>
        <v>0.88042034374168843</v>
      </c>
      <c r="D1176" s="2">
        <f t="shared" si="104"/>
        <v>1.0573149568917222</v>
      </c>
      <c r="E1176" s="2">
        <f t="shared" si="103"/>
        <v>-0.17689461315003374</v>
      </c>
      <c r="F1176" s="2">
        <f t="shared" si="107"/>
        <v>-0.18561002333034582</v>
      </c>
      <c r="G1176" s="2">
        <f t="shared" si="105"/>
        <v>8.7154101803120776E-3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5">
        <f>TITRES_STAT!D1180</f>
        <v>1.51</v>
      </c>
      <c r="C1177" s="2">
        <f t="shared" si="108"/>
        <v>0.9234325985506594</v>
      </c>
      <c r="D1177" s="2">
        <f t="shared" si="104"/>
        <v>1.0908471823071502</v>
      </c>
      <c r="E1177" s="2">
        <f t="shared" si="103"/>
        <v>-0.16741458375649076</v>
      </c>
      <c r="F1177" s="2">
        <f t="shared" si="107"/>
        <v>-0.18197093541557482</v>
      </c>
      <c r="G1177" s="2">
        <f t="shared" si="105"/>
        <v>1.455635165908406E-2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5">
        <f>TITRES_STAT!D1181</f>
        <v>1.42</v>
      </c>
      <c r="C1178" s="2">
        <f t="shared" si="108"/>
        <v>0.97059681415825028</v>
      </c>
      <c r="D1178" s="2">
        <f t="shared" si="104"/>
        <v>1.1152288725066206</v>
      </c>
      <c r="E1178" s="2">
        <f t="shared" si="103"/>
        <v>-0.14463205834837034</v>
      </c>
      <c r="F1178" s="2">
        <f t="shared" si="107"/>
        <v>-0.17450316000213395</v>
      </c>
      <c r="G1178" s="2">
        <f t="shared" si="105"/>
        <v>2.987110165376361E-2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5">
        <f>TITRES_STAT!D1182</f>
        <v>1.34</v>
      </c>
      <c r="C1179" s="2">
        <f t="shared" si="108"/>
        <v>1.0212742273646733</v>
      </c>
      <c r="D1179" s="2">
        <f t="shared" si="104"/>
        <v>1.1318785856542783</v>
      </c>
      <c r="E1179" s="2">
        <f t="shared" si="103"/>
        <v>-0.11060435828960502</v>
      </c>
      <c r="F1179" s="2">
        <f t="shared" si="107"/>
        <v>-0.16172339965962818</v>
      </c>
      <c r="G1179" s="2">
        <f t="shared" si="105"/>
        <v>5.1119041370023155E-2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1.4</v>
      </c>
      <c r="C1180" s="2">
        <f t="shared" si="108"/>
        <v>1.0533858846931852</v>
      </c>
      <c r="D1180" s="2">
        <f t="shared" si="104"/>
        <v>1.1517394311613687</v>
      </c>
      <c r="E1180" s="2">
        <f t="shared" ref="E1180:E1243" si="109">C1180-D1180</f>
        <v>-9.8353546468183506E-2</v>
      </c>
      <c r="F1180" s="2">
        <f t="shared" si="107"/>
        <v>-0.14904942902133925</v>
      </c>
      <c r="G1180" s="2">
        <f t="shared" si="105"/>
        <v>5.0695882553155741E-2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1.4</v>
      </c>
      <c r="C1181" s="2">
        <f t="shared" si="108"/>
        <v>1.0913265178173106</v>
      </c>
      <c r="D1181" s="2">
        <f t="shared" ref="D1181:D1244" si="110">$D$4*B1181+(1-$D$4)*D1180</f>
        <v>1.1701291029271932</v>
      </c>
      <c r="E1181" s="2">
        <f t="shared" si="109"/>
        <v>-7.8802585109882584E-2</v>
      </c>
      <c r="F1181" s="2">
        <f t="shared" si="107"/>
        <v>-0.13500006023904793</v>
      </c>
      <c r="G1181" s="2">
        <f t="shared" si="105"/>
        <v>5.6197475129165342E-2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1.42</v>
      </c>
      <c r="C1182" s="2">
        <f t="shared" si="108"/>
        <v>1.1341993612300321</v>
      </c>
      <c r="D1182" s="2">
        <f t="shared" si="110"/>
        <v>1.1886380582659197</v>
      </c>
      <c r="E1182" s="2">
        <f t="shared" si="109"/>
        <v>-5.4438697035887662E-2</v>
      </c>
      <c r="F1182" s="2">
        <f t="shared" si="107"/>
        <v>-0.11888778759841588</v>
      </c>
      <c r="G1182" s="2">
        <f t="shared" si="105"/>
        <v>6.4449090562528219E-2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1.39</v>
      </c>
      <c r="C1183" s="2">
        <f t="shared" si="108"/>
        <v>1.1658609979638732</v>
      </c>
      <c r="D1183" s="2">
        <f t="shared" si="110"/>
        <v>1.2035537576536293</v>
      </c>
      <c r="E1183" s="2">
        <f t="shared" si="109"/>
        <v>-3.769275968975605E-2</v>
      </c>
      <c r="F1183" s="2">
        <f t="shared" si="107"/>
        <v>-0.10264878201668391</v>
      </c>
      <c r="G1183" s="2">
        <f t="shared" si="105"/>
        <v>6.4956022326927862E-2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1.41</v>
      </c>
      <c r="C1184" s="2">
        <f t="shared" si="108"/>
        <v>1.1834208444309697</v>
      </c>
      <c r="D1184" s="2">
        <f t="shared" si="110"/>
        <v>1.2188460719015084</v>
      </c>
      <c r="E1184" s="2">
        <f t="shared" si="109"/>
        <v>-3.5425227470538667E-2</v>
      </c>
      <c r="F1184" s="2">
        <f t="shared" si="107"/>
        <v>-8.9204071107454874E-2</v>
      </c>
      <c r="G1184" s="2">
        <f t="shared" si="105"/>
        <v>5.3778843636916207E-2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1.33</v>
      </c>
      <c r="C1185" s="2">
        <f t="shared" si="108"/>
        <v>1.2090484068262051</v>
      </c>
      <c r="D1185" s="2">
        <f t="shared" si="110"/>
        <v>1.2270796962051003</v>
      </c>
      <c r="E1185" s="2">
        <f t="shared" si="109"/>
        <v>-1.8031289378895199E-2</v>
      </c>
      <c r="F1185" s="2">
        <f t="shared" si="107"/>
        <v>-7.4969514761742934E-2</v>
      </c>
      <c r="G1185" s="2">
        <f t="shared" si="105"/>
        <v>5.6938225382847735E-2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1.28</v>
      </c>
      <c r="C1186" s="2">
        <f t="shared" si="108"/>
        <v>1.2430409596221734</v>
      </c>
      <c r="D1186" s="2">
        <f t="shared" si="110"/>
        <v>1.2309997187084263</v>
      </c>
      <c r="E1186" s="2">
        <f t="shared" si="109"/>
        <v>1.2041240913747142E-2</v>
      </c>
      <c r="F1186" s="2">
        <f t="shared" si="107"/>
        <v>-5.756736362664492E-2</v>
      </c>
      <c r="G1186" s="2">
        <f t="shared" si="105"/>
        <v>6.9608604540392055E-2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1.33</v>
      </c>
      <c r="C1187" s="2">
        <f t="shared" si="108"/>
        <v>1.2841115812187622</v>
      </c>
      <c r="D1187" s="2">
        <f t="shared" si="110"/>
        <v>1.2383330728781725</v>
      </c>
      <c r="E1187" s="2">
        <f t="shared" si="109"/>
        <v>4.5778508340589719E-2</v>
      </c>
      <c r="F1187" s="2">
        <f t="shared" si="107"/>
        <v>-3.6898189233197994E-2</v>
      </c>
      <c r="G1187" s="2">
        <f t="shared" si="105"/>
        <v>8.2676697573787705E-2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1.41</v>
      </c>
      <c r="C1188" s="2">
        <f t="shared" si="108"/>
        <v>1.3050174918004911</v>
      </c>
      <c r="D1188" s="2">
        <f t="shared" si="110"/>
        <v>1.2510491415538634</v>
      </c>
      <c r="E1188" s="2">
        <f t="shared" si="109"/>
        <v>5.3968350246627717E-2</v>
      </c>
      <c r="F1188" s="2">
        <f t="shared" si="107"/>
        <v>-1.8724881337232852E-2</v>
      </c>
      <c r="G1188" s="2">
        <f t="shared" ref="G1188:G1251" si="111">E1188-F1188</f>
        <v>7.2693231583860568E-2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1.41</v>
      </c>
      <c r="C1189" s="2">
        <f t="shared" si="108"/>
        <v>1.310399416138877</v>
      </c>
      <c r="D1189" s="2">
        <f t="shared" si="110"/>
        <v>1.2628232792165401</v>
      </c>
      <c r="E1189" s="2">
        <f t="shared" si="109"/>
        <v>4.7576136922336865E-2</v>
      </c>
      <c r="F1189" s="2">
        <f t="shared" ref="F1189:F1252" si="113">(E1189*(2/(10)))+((1-(2/10))*F1188)</f>
        <v>-5.4646776853189086E-3</v>
      </c>
      <c r="G1189" s="2">
        <f t="shared" si="111"/>
        <v>5.3040814607655772E-2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1.39</v>
      </c>
      <c r="C1190" s="2">
        <f t="shared" si="108"/>
        <v>1.3241841213482806</v>
      </c>
      <c r="D1190" s="2">
        <f t="shared" si="110"/>
        <v>1.272243777052352</v>
      </c>
      <c r="E1190" s="2">
        <f t="shared" si="109"/>
        <v>5.1940344295928531E-2</v>
      </c>
      <c r="F1190" s="2">
        <f t="shared" si="113"/>
        <v>6.0163267109305798E-3</v>
      </c>
      <c r="G1190" s="2">
        <f t="shared" si="111"/>
        <v>4.592401758499795E-2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1.35</v>
      </c>
      <c r="C1191" s="2">
        <f t="shared" si="108"/>
        <v>1.3358481026793143</v>
      </c>
      <c r="D1191" s="2">
        <f t="shared" si="110"/>
        <v>1.2780034972706964</v>
      </c>
      <c r="E1191" s="2">
        <f t="shared" si="109"/>
        <v>5.7844605408617911E-2</v>
      </c>
      <c r="F1191" s="2">
        <f t="shared" si="113"/>
        <v>1.6381982450468048E-2</v>
      </c>
      <c r="G1191" s="2">
        <f t="shared" si="111"/>
        <v>4.1462622958149863E-2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1.33</v>
      </c>
      <c r="C1192" s="2">
        <f t="shared" si="108"/>
        <v>1.3487945484209583</v>
      </c>
      <c r="D1192" s="2">
        <f t="shared" si="110"/>
        <v>1.2818550900654595</v>
      </c>
      <c r="E1192" s="2">
        <f t="shared" si="109"/>
        <v>6.6939458355498749E-2</v>
      </c>
      <c r="F1192" s="2">
        <f t="shared" si="113"/>
        <v>2.649347763147419E-2</v>
      </c>
      <c r="G1192" s="2">
        <f t="shared" si="111"/>
        <v>4.0445980724024555E-2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1.3</v>
      </c>
      <c r="C1193" s="2">
        <f t="shared" si="108"/>
        <v>1.3551338486638878</v>
      </c>
      <c r="D1193" s="2">
        <f t="shared" si="110"/>
        <v>1.2831991574680182</v>
      </c>
      <c r="E1193" s="2">
        <f t="shared" si="109"/>
        <v>7.1934691195869593E-2</v>
      </c>
      <c r="F1193" s="2">
        <f t="shared" si="113"/>
        <v>3.5581720344353272E-2</v>
      </c>
      <c r="G1193" s="2">
        <f t="shared" si="111"/>
        <v>3.6352970851516321E-2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1.31</v>
      </c>
      <c r="C1194" s="2">
        <f t="shared" si="108"/>
        <v>1.3635747950232897</v>
      </c>
      <c r="D1194" s="2">
        <f t="shared" si="110"/>
        <v>1.2851844050629797</v>
      </c>
      <c r="E1194" s="2">
        <f t="shared" si="109"/>
        <v>7.8390389960310003E-2</v>
      </c>
      <c r="F1194" s="2">
        <f t="shared" si="113"/>
        <v>4.4143454267544624E-2</v>
      </c>
      <c r="G1194" s="2">
        <f t="shared" si="111"/>
        <v>3.4246935692765379E-2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1.3</v>
      </c>
      <c r="C1195" s="2">
        <f t="shared" si="108"/>
        <v>1.3584094419427837</v>
      </c>
      <c r="D1195" s="2">
        <f t="shared" si="110"/>
        <v>1.286281856539796</v>
      </c>
      <c r="E1195" s="2">
        <f t="shared" si="109"/>
        <v>7.2127585402987693E-2</v>
      </c>
      <c r="F1195" s="2">
        <f t="shared" si="113"/>
        <v>4.9740280494633242E-2</v>
      </c>
      <c r="G1195" s="2">
        <f t="shared" si="111"/>
        <v>2.2387304908354451E-2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1.35</v>
      </c>
      <c r="C1196" s="2">
        <f t="shared" si="108"/>
        <v>1.3463464508746632</v>
      </c>
      <c r="D1196" s="2">
        <f t="shared" si="110"/>
        <v>1.2910017190183296</v>
      </c>
      <c r="E1196" s="2">
        <f t="shared" si="109"/>
        <v>5.5344731856333595E-2</v>
      </c>
      <c r="F1196" s="2">
        <f t="shared" si="113"/>
        <v>5.0861170766973315E-2</v>
      </c>
      <c r="G1196" s="2">
        <f t="shared" si="111"/>
        <v>4.4835610893602801E-3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1.32</v>
      </c>
      <c r="C1197" s="2">
        <f t="shared" si="108"/>
        <v>1.3438316122785612</v>
      </c>
      <c r="D1197" s="2">
        <f t="shared" si="110"/>
        <v>1.2931497398317866</v>
      </c>
      <c r="E1197" s="2">
        <f t="shared" si="109"/>
        <v>5.0681872446774578E-2</v>
      </c>
      <c r="F1197" s="2">
        <f t="shared" si="113"/>
        <v>5.0825311102933569E-2</v>
      </c>
      <c r="G1197" s="2">
        <f t="shared" si="111"/>
        <v>-1.4343865615899093E-4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1.4</v>
      </c>
      <c r="C1198" s="2">
        <f t="shared" si="108"/>
        <v>1.3540113642357057</v>
      </c>
      <c r="D1198" s="2">
        <f t="shared" si="110"/>
        <v>1.3010645739183209</v>
      </c>
      <c r="E1198" s="2">
        <f t="shared" si="109"/>
        <v>5.2946790317384806E-2</v>
      </c>
      <c r="F1198" s="2">
        <f t="shared" si="113"/>
        <v>5.1249606945823818E-2</v>
      </c>
      <c r="G1198" s="2">
        <f t="shared" si="111"/>
        <v>1.6971833715609883E-3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1.4</v>
      </c>
      <c r="C1199" s="2">
        <f t="shared" si="108"/>
        <v>1.3626250005071356</v>
      </c>
      <c r="D1199" s="2">
        <f t="shared" si="110"/>
        <v>1.3083931239984452</v>
      </c>
      <c r="E1199" s="2">
        <f t="shared" si="109"/>
        <v>5.4231876508690435E-2</v>
      </c>
      <c r="F1199" s="2">
        <f t="shared" si="113"/>
        <v>5.1846060858397144E-2</v>
      </c>
      <c r="G1199" s="2">
        <f t="shared" si="111"/>
        <v>2.3858156502932909E-3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1.37</v>
      </c>
      <c r="C1200" s="2">
        <f t="shared" si="108"/>
        <v>1.3668365388906532</v>
      </c>
      <c r="D1200" s="2">
        <f t="shared" si="110"/>
        <v>1.3129565962948566</v>
      </c>
      <c r="E1200" s="2">
        <f t="shared" si="109"/>
        <v>5.3879942595796537E-2</v>
      </c>
      <c r="F1200" s="2">
        <f t="shared" si="113"/>
        <v>5.2252837205877027E-2</v>
      </c>
      <c r="G1200" s="2">
        <f t="shared" si="111"/>
        <v>1.6271053899195101E-3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1.37</v>
      </c>
      <c r="C1201" s="2">
        <f t="shared" si="108"/>
        <v>1.3642463021382449</v>
      </c>
      <c r="D1201" s="2">
        <f t="shared" si="110"/>
        <v>1.3171820336063487</v>
      </c>
      <c r="E1201" s="2">
        <f t="shared" si="109"/>
        <v>4.7064268531896269E-2</v>
      </c>
      <c r="F1201" s="2">
        <f t="shared" si="113"/>
        <v>5.1215123471080877E-2</v>
      </c>
      <c r="G1201" s="2">
        <f t="shared" si="111"/>
        <v>-4.1508549391846075E-3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5">
        <f>TITRES_STAT!D1205</f>
        <v>1.38</v>
      </c>
      <c r="C1202" s="2">
        <f t="shared" si="108"/>
        <v>1.3589776402708227</v>
      </c>
      <c r="D1202" s="2">
        <f t="shared" si="110"/>
        <v>1.3218352163021747</v>
      </c>
      <c r="E1202" s="2">
        <f t="shared" si="109"/>
        <v>3.7142423968647975E-2</v>
      </c>
      <c r="F1202" s="2">
        <f t="shared" si="113"/>
        <v>4.8400583570594298E-2</v>
      </c>
      <c r="G1202" s="2">
        <f t="shared" si="111"/>
        <v>-1.1258159601946323E-2</v>
      </c>
      <c r="H1202" s="2" t="str">
        <f t="shared" si="112"/>
        <v>Hold</v>
      </c>
    </row>
    <row r="1203" spans="1:8" ht="13.5" x14ac:dyDescent="0.25">
      <c r="A1203" s="3">
        <f>TITRES_STAT!B1206</f>
        <v>44064</v>
      </c>
      <c r="B1203" s="5">
        <f>TITRES_STAT!D1206</f>
        <v>1.45</v>
      </c>
      <c r="C1203" s="2">
        <f t="shared" si="108"/>
        <v>1.3499041571522346</v>
      </c>
      <c r="D1203" s="2">
        <f t="shared" si="110"/>
        <v>1.331328903983495</v>
      </c>
      <c r="E1203" s="2">
        <f t="shared" si="109"/>
        <v>1.8575253168739536E-2</v>
      </c>
      <c r="F1203" s="2">
        <f t="shared" si="113"/>
        <v>4.2435517490223347E-2</v>
      </c>
      <c r="G1203" s="2">
        <f t="shared" si="111"/>
        <v>-2.3860264321483811E-2</v>
      </c>
      <c r="H1203" s="2" t="str">
        <f t="shared" si="112"/>
        <v>Hold</v>
      </c>
    </row>
    <row r="1204" spans="1:8" ht="13.5" x14ac:dyDescent="0.25">
      <c r="A1204" s="3">
        <f>TITRES_STAT!B1207</f>
        <v>44067</v>
      </c>
      <c r="B1204" s="5">
        <f>TITRES_STAT!D1207</f>
        <v>1.53</v>
      </c>
      <c r="C1204" s="2">
        <f t="shared" si="108"/>
        <v>1.3437650560518906</v>
      </c>
      <c r="D1204" s="2">
        <f t="shared" si="110"/>
        <v>1.346045281466199</v>
      </c>
      <c r="E1204" s="2">
        <f t="shared" si="109"/>
        <v>-2.28022541430839E-3</v>
      </c>
      <c r="F1204" s="2">
        <f t="shared" si="113"/>
        <v>3.3492368909316998E-2</v>
      </c>
      <c r="G1204" s="2">
        <f t="shared" si="111"/>
        <v>-3.5772594323625388E-2</v>
      </c>
      <c r="H1204" s="2" t="str">
        <f t="shared" si="112"/>
        <v>Hold</v>
      </c>
    </row>
    <row r="1205" spans="1:8" ht="13.5" x14ac:dyDescent="0.25">
      <c r="A1205" s="3">
        <f>TITRES_STAT!B1208</f>
        <v>44068</v>
      </c>
      <c r="B1205" s="5">
        <f>TITRES_STAT!D1208</f>
        <v>1.62</v>
      </c>
      <c r="C1205" s="2">
        <f t="shared" si="108"/>
        <v>1.3370319705054459</v>
      </c>
      <c r="D1205" s="2">
        <f t="shared" si="110"/>
        <v>1.366338223579814</v>
      </c>
      <c r="E1205" s="2">
        <f t="shared" si="109"/>
        <v>-2.9306253074368183E-2</v>
      </c>
      <c r="F1205" s="2">
        <f t="shared" si="113"/>
        <v>2.0932644512579965E-2</v>
      </c>
      <c r="G1205" s="2">
        <f t="shared" si="111"/>
        <v>-5.0238897586948147E-2</v>
      </c>
      <c r="H1205" s="2" t="str">
        <f t="shared" si="112"/>
        <v>Hold</v>
      </c>
    </row>
    <row r="1206" spans="1:8" ht="13.5" x14ac:dyDescent="0.25">
      <c r="A1206" s="3">
        <f>TITRES_STAT!B1209</f>
        <v>44069</v>
      </c>
      <c r="B1206" s="5">
        <f>TITRES_STAT!D1209</f>
        <v>1.71</v>
      </c>
      <c r="C1206" s="2">
        <f t="shared" si="108"/>
        <v>1.3390270519661465</v>
      </c>
      <c r="D1206" s="2">
        <f t="shared" si="110"/>
        <v>1.3917946514627908</v>
      </c>
      <c r="E1206" s="2">
        <f t="shared" si="109"/>
        <v>-5.2767599496644335E-2</v>
      </c>
      <c r="F1206" s="2">
        <f t="shared" si="113"/>
        <v>6.1925957107351066E-3</v>
      </c>
      <c r="G1206" s="2">
        <f t="shared" si="111"/>
        <v>-5.896019520737944E-2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5">
        <f>TITRES_STAT!D1210</f>
        <v>1.71</v>
      </c>
      <c r="C1207" s="2">
        <f t="shared" si="108"/>
        <v>1.336099813202124</v>
      </c>
      <c r="D1207" s="2">
        <f t="shared" si="110"/>
        <v>1.4153654180211026</v>
      </c>
      <c r="E1207" s="2">
        <f t="shared" si="109"/>
        <v>-7.9265604818978597E-2</v>
      </c>
      <c r="F1207" s="2">
        <f t="shared" si="113"/>
        <v>-1.0899044395207634E-2</v>
      </c>
      <c r="G1207" s="2">
        <f t="shared" si="111"/>
        <v>-6.8366560423770956E-2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5">
        <f>TITRES_STAT!D1211</f>
        <v>1.74</v>
      </c>
      <c r="C1208" s="2">
        <f t="shared" si="108"/>
        <v>1.3459306111710281</v>
      </c>
      <c r="D1208" s="2">
        <f t="shared" si="110"/>
        <v>1.4394124240936135</v>
      </c>
      <c r="E1208" s="2">
        <f t="shared" si="109"/>
        <v>-9.3481812922585394E-2</v>
      </c>
      <c r="F1208" s="2">
        <f t="shared" si="113"/>
        <v>-2.7415598100683183E-2</v>
      </c>
      <c r="G1208" s="2">
        <f t="shared" si="111"/>
        <v>-6.6066214821902211E-2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5">
        <f>TITRES_STAT!D1212</f>
        <v>1.76</v>
      </c>
      <c r="C1209" s="2">
        <f t="shared" si="108"/>
        <v>1.3542489786831777</v>
      </c>
      <c r="D1209" s="2">
        <f t="shared" si="110"/>
        <v>1.4631596519385308</v>
      </c>
      <c r="E1209" s="2">
        <f t="shared" si="109"/>
        <v>-0.10891067325535309</v>
      </c>
      <c r="F1209" s="2">
        <f t="shared" si="113"/>
        <v>-4.3714613131617168E-2</v>
      </c>
      <c r="G1209" s="2">
        <f t="shared" si="111"/>
        <v>-6.5196060123735911E-2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5">
        <f>TITRES_STAT!D1213</f>
        <v>1.71</v>
      </c>
      <c r="C1210" s="2">
        <f t="shared" si="108"/>
        <v>1.3566722127319197</v>
      </c>
      <c r="D1210" s="2">
        <f t="shared" si="110"/>
        <v>1.4814441221653063</v>
      </c>
      <c r="E1210" s="2">
        <f t="shared" si="109"/>
        <v>-0.12477190943338656</v>
      </c>
      <c r="F1210" s="2">
        <f t="shared" si="113"/>
        <v>-5.992607239197105E-2</v>
      </c>
      <c r="G1210" s="2">
        <f t="shared" si="111"/>
        <v>-6.4845837041415513E-2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5">
        <f>TITRES_STAT!D1214</f>
        <v>1.68</v>
      </c>
      <c r="C1211" s="2">
        <f t="shared" si="108"/>
        <v>1.3587226415423936</v>
      </c>
      <c r="D1211" s="2">
        <f t="shared" si="110"/>
        <v>1.4961519649678761</v>
      </c>
      <c r="E1211" s="2">
        <f t="shared" si="109"/>
        <v>-0.13742932342548242</v>
      </c>
      <c r="F1211" s="2">
        <f t="shared" si="113"/>
        <v>-7.5426722598673335E-2</v>
      </c>
      <c r="G1211" s="2">
        <f t="shared" si="111"/>
        <v>-6.2002600826809084E-2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1.62</v>
      </c>
      <c r="C1212" s="2">
        <f t="shared" si="108"/>
        <v>1.3619960813051022</v>
      </c>
      <c r="D1212" s="2">
        <f t="shared" si="110"/>
        <v>1.5053258934887741</v>
      </c>
      <c r="E1212" s="2">
        <f t="shared" si="109"/>
        <v>-0.14332981218367191</v>
      </c>
      <c r="F1212" s="2">
        <f t="shared" si="113"/>
        <v>-8.900734051567305E-2</v>
      </c>
      <c r="G1212" s="2">
        <f t="shared" si="111"/>
        <v>-5.4322471667998862E-2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1.6</v>
      </c>
      <c r="C1213" s="2">
        <f t="shared" si="108"/>
        <v>1.375535145719702</v>
      </c>
      <c r="D1213" s="2">
        <f t="shared" si="110"/>
        <v>1.5123387902673835</v>
      </c>
      <c r="E1213" s="2">
        <f t="shared" si="109"/>
        <v>-0.13680364454768146</v>
      </c>
      <c r="F1213" s="2">
        <f t="shared" si="113"/>
        <v>-9.8566601322074732E-2</v>
      </c>
      <c r="G1213" s="2">
        <f t="shared" si="111"/>
        <v>-3.8237043225606726E-2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1.61</v>
      </c>
      <c r="C1214" s="2">
        <f t="shared" si="108"/>
        <v>1.3992989694551325</v>
      </c>
      <c r="D1214" s="2">
        <f t="shared" si="110"/>
        <v>1.519572953951281</v>
      </c>
      <c r="E1214" s="2">
        <f t="shared" si="109"/>
        <v>-0.12027398449614846</v>
      </c>
      <c r="F1214" s="2">
        <f t="shared" si="113"/>
        <v>-0.10290807795688948</v>
      </c>
      <c r="G1214" s="2">
        <f t="shared" si="111"/>
        <v>-1.7365906539258971E-2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1.58</v>
      </c>
      <c r="C1215" s="2">
        <f t="shared" si="108"/>
        <v>1.4332529741543429</v>
      </c>
      <c r="D1215" s="2">
        <f t="shared" si="110"/>
        <v>1.5240490314363713</v>
      </c>
      <c r="E1215" s="2">
        <f t="shared" si="109"/>
        <v>-9.0796057282028331E-2</v>
      </c>
      <c r="F1215" s="2">
        <f t="shared" si="113"/>
        <v>-0.10048567382191727</v>
      </c>
      <c r="G1215" s="2">
        <f t="shared" si="111"/>
        <v>9.6896165398889372E-3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1.54</v>
      </c>
      <c r="C1216" s="2">
        <f t="shared" si="108"/>
        <v>1.4758294396690594</v>
      </c>
      <c r="D1216" s="2">
        <f t="shared" si="110"/>
        <v>1.5252305846633067</v>
      </c>
      <c r="E1216" s="2">
        <f t="shared" si="109"/>
        <v>-4.9401144994247304E-2</v>
      </c>
      <c r="F1216" s="2">
        <f t="shared" si="113"/>
        <v>-9.0268768056383286E-2</v>
      </c>
      <c r="G1216" s="2">
        <f t="shared" si="111"/>
        <v>4.0867623062135983E-2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5">
        <f>TITRES_STAT!D1220</f>
        <v>1.48</v>
      </c>
      <c r="C1217" s="2">
        <f t="shared" si="108"/>
        <v>1.5118556797199734</v>
      </c>
      <c r="D1217" s="2">
        <f t="shared" si="110"/>
        <v>1.5218801709845431</v>
      </c>
      <c r="E1217" s="2">
        <f t="shared" si="109"/>
        <v>-1.0024491264569724E-2</v>
      </c>
      <c r="F1217" s="2">
        <f t="shared" si="113"/>
        <v>-7.4219912698020571E-2</v>
      </c>
      <c r="G1217" s="2">
        <f t="shared" si="111"/>
        <v>6.4195421433450847E-2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1.44</v>
      </c>
      <c r="C1218" s="2">
        <f t="shared" si="108"/>
        <v>1.5469548059169005</v>
      </c>
      <c r="D1218" s="2">
        <f t="shared" si="110"/>
        <v>1.5158149731338362</v>
      </c>
      <c r="E1218" s="2">
        <f t="shared" si="109"/>
        <v>3.1139832783064314E-2</v>
      </c>
      <c r="F1218" s="2">
        <f t="shared" si="113"/>
        <v>-5.3147963601803599E-2</v>
      </c>
      <c r="G1218" s="2">
        <f t="shared" si="111"/>
        <v>8.4287796384867913E-2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1.37</v>
      </c>
      <c r="C1219" s="2">
        <f t="shared" si="108"/>
        <v>1.5797309896219929</v>
      </c>
      <c r="D1219" s="2">
        <f t="shared" si="110"/>
        <v>1.5050138640128112</v>
      </c>
      <c r="E1219" s="2">
        <f t="shared" si="109"/>
        <v>7.4717125609181645E-2</v>
      </c>
      <c r="F1219" s="2">
        <f t="shared" si="113"/>
        <v>-2.7574945759606555E-2</v>
      </c>
      <c r="G1219" s="2">
        <f t="shared" si="111"/>
        <v>0.10229207136878821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1.42</v>
      </c>
      <c r="C1220" s="2">
        <f t="shared" si="108"/>
        <v>1.5997723758339939</v>
      </c>
      <c r="D1220" s="2">
        <f t="shared" si="110"/>
        <v>1.4987165407526031</v>
      </c>
      <c r="E1220" s="2">
        <f t="shared" si="109"/>
        <v>0.10105583508139082</v>
      </c>
      <c r="F1220" s="2">
        <f t="shared" si="113"/>
        <v>-1.8487895914070795E-3</v>
      </c>
      <c r="G1220" s="2">
        <f t="shared" si="111"/>
        <v>0.1029046246727979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1.41</v>
      </c>
      <c r="C1221" s="2">
        <f t="shared" si="108"/>
        <v>1.6121150872441488</v>
      </c>
      <c r="D1221" s="2">
        <f t="shared" si="110"/>
        <v>1.4921449451412991</v>
      </c>
      <c r="E1221" s="2">
        <f t="shared" si="109"/>
        <v>0.11997014210284962</v>
      </c>
      <c r="F1221" s="2">
        <f t="shared" si="113"/>
        <v>2.2514996747444262E-2</v>
      </c>
      <c r="G1221" s="2">
        <f t="shared" si="111"/>
        <v>9.7455145355405365E-2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5">
        <f>TITRES_STAT!D1225</f>
        <v>1.41</v>
      </c>
      <c r="C1222" s="2">
        <f t="shared" si="108"/>
        <v>1.613328150745049</v>
      </c>
      <c r="D1222" s="2">
        <f t="shared" si="110"/>
        <v>1.4860601343900917</v>
      </c>
      <c r="E1222" s="2">
        <f t="shared" si="109"/>
        <v>0.12726801635495733</v>
      </c>
      <c r="F1222" s="2">
        <f t="shared" si="113"/>
        <v>4.3465600668946877E-2</v>
      </c>
      <c r="G1222" s="2">
        <f t="shared" si="111"/>
        <v>8.3802415686010448E-2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5">
        <f>TITRES_STAT!D1226</f>
        <v>1.4</v>
      </c>
      <c r="C1223" s="2">
        <f t="shared" si="108"/>
        <v>1.6112776660150414</v>
      </c>
      <c r="D1223" s="2">
        <f t="shared" si="110"/>
        <v>1.4796853096204552</v>
      </c>
      <c r="E1223" s="2">
        <f t="shared" si="109"/>
        <v>0.13159235639458622</v>
      </c>
      <c r="F1223" s="2">
        <f t="shared" si="113"/>
        <v>6.109095181407475E-2</v>
      </c>
      <c r="G1223" s="2">
        <f t="shared" si="111"/>
        <v>7.0501404580511462E-2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5">
        <f>TITRES_STAT!D1227</f>
        <v>1.39</v>
      </c>
      <c r="C1224" s="2">
        <f t="shared" si="108"/>
        <v>1.6110811020127274</v>
      </c>
      <c r="D1224" s="2">
        <f t="shared" si="110"/>
        <v>1.4730419533522734</v>
      </c>
      <c r="E1224" s="2">
        <f t="shared" si="109"/>
        <v>0.13803914866045397</v>
      </c>
      <c r="F1224" s="2">
        <f t="shared" si="113"/>
        <v>7.6480591183350599E-2</v>
      </c>
      <c r="G1224" s="2">
        <f t="shared" si="111"/>
        <v>6.1558557477103371E-2</v>
      </c>
      <c r="H1224" s="2" t="str">
        <f t="shared" si="112"/>
        <v>Sell</v>
      </c>
    </row>
    <row r="1225" spans="1:8" ht="13.5" x14ac:dyDescent="0.25">
      <c r="A1225" s="3">
        <f>TITRES_STAT!B1228</f>
        <v>44096</v>
      </c>
      <c r="B1225" s="5">
        <f>TITRES_STAT!D1228</f>
        <v>1.4</v>
      </c>
      <c r="C1225" s="2">
        <f t="shared" si="108"/>
        <v>1.6062993940107695</v>
      </c>
      <c r="D1225" s="2">
        <f t="shared" si="110"/>
        <v>1.467631438289142</v>
      </c>
      <c r="E1225" s="2">
        <f t="shared" si="109"/>
        <v>0.13866795572162749</v>
      </c>
      <c r="F1225" s="2">
        <f t="shared" si="113"/>
        <v>8.8918064091005972E-2</v>
      </c>
      <c r="G1225" s="2">
        <f t="shared" si="111"/>
        <v>4.9749891630621518E-2</v>
      </c>
      <c r="H1225" s="2" t="str">
        <f t="shared" si="112"/>
        <v>Sell</v>
      </c>
    </row>
    <row r="1226" spans="1:8" ht="13.5" x14ac:dyDescent="0.25">
      <c r="A1226" s="3">
        <f>TITRES_STAT!B1229</f>
        <v>44097</v>
      </c>
      <c r="B1226" s="5">
        <f>TITRES_STAT!D1229</f>
        <v>1.47</v>
      </c>
      <c r="C1226" s="2">
        <f t="shared" si="108"/>
        <v>1.5960994872398819</v>
      </c>
      <c r="D1226" s="2">
        <f t="shared" si="110"/>
        <v>1.4678068873047609</v>
      </c>
      <c r="E1226" s="2">
        <f t="shared" si="109"/>
        <v>0.12829259993512099</v>
      </c>
      <c r="F1226" s="2">
        <f t="shared" si="113"/>
        <v>9.6792971259828983E-2</v>
      </c>
      <c r="G1226" s="2">
        <f t="shared" si="111"/>
        <v>3.1499628675292005E-2</v>
      </c>
      <c r="H1226" s="2" t="str">
        <f t="shared" si="112"/>
        <v>Sell</v>
      </c>
    </row>
    <row r="1227" spans="1:8" ht="13.5" x14ac:dyDescent="0.25">
      <c r="A1227" s="3">
        <f>TITRES_STAT!B1230</f>
        <v>44098</v>
      </c>
      <c r="B1227" s="5">
        <f>TITRES_STAT!D1230</f>
        <v>1.47</v>
      </c>
      <c r="C1227" s="2">
        <f t="shared" si="108"/>
        <v>1.5782380276645154</v>
      </c>
      <c r="D1227" s="2">
        <f t="shared" si="110"/>
        <v>1.4679693400970009</v>
      </c>
      <c r="E1227" s="2">
        <f t="shared" si="109"/>
        <v>0.11026868756751451</v>
      </c>
      <c r="F1227" s="2">
        <f t="shared" si="113"/>
        <v>9.9488114521366106E-2</v>
      </c>
      <c r="G1227" s="2">
        <f t="shared" si="111"/>
        <v>1.0780573046148406E-2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5">
        <f>TITRES_STAT!D1231</f>
        <v>1.43</v>
      </c>
      <c r="C1228" s="2">
        <f t="shared" si="108"/>
        <v>1.5569706387930513</v>
      </c>
      <c r="D1228" s="2">
        <f t="shared" si="110"/>
        <v>1.4651567963861121</v>
      </c>
      <c r="E1228" s="2">
        <f t="shared" si="109"/>
        <v>9.1813842406939239E-2</v>
      </c>
      <c r="F1228" s="2">
        <f t="shared" si="113"/>
        <v>9.7953260098480738E-2</v>
      </c>
      <c r="G1228" s="2">
        <f t="shared" si="111"/>
        <v>-6.1394176915414989E-3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1.41</v>
      </c>
      <c r="C1229" s="2">
        <f t="shared" si="108"/>
        <v>1.5282059251325819</v>
      </c>
      <c r="D1229" s="2">
        <f t="shared" si="110"/>
        <v>1.4610711077649186</v>
      </c>
      <c r="E1229" s="2">
        <f t="shared" si="109"/>
        <v>6.7134817367663358E-2</v>
      </c>
      <c r="F1229" s="2">
        <f t="shared" si="113"/>
        <v>9.1789571552317262E-2</v>
      </c>
      <c r="G1229" s="2">
        <f t="shared" si="111"/>
        <v>-2.4654754184653904E-2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1.41</v>
      </c>
      <c r="C1230" s="2">
        <f t="shared" si="108"/>
        <v>1.5115588597275693</v>
      </c>
      <c r="D1230" s="2">
        <f t="shared" si="110"/>
        <v>1.4572880627452949</v>
      </c>
      <c r="E1230" s="2">
        <f t="shared" si="109"/>
        <v>5.4270796982274438E-2</v>
      </c>
      <c r="F1230" s="2">
        <f t="shared" si="113"/>
        <v>8.4285816638308697E-2</v>
      </c>
      <c r="G1230" s="2">
        <f t="shared" si="111"/>
        <v>-3.0015019656034259E-2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1.35</v>
      </c>
      <c r="C1231" s="2">
        <f t="shared" ref="C1231:C1294" si="114">$C$4*B1221+C1230*(1-$C$4)</f>
        <v>1.4959344197694817</v>
      </c>
      <c r="D1231" s="2">
        <f t="shared" si="110"/>
        <v>1.4493407988382361</v>
      </c>
      <c r="E1231" s="2">
        <f t="shared" si="109"/>
        <v>4.6593620931245638E-2</v>
      </c>
      <c r="F1231" s="2">
        <f t="shared" si="113"/>
        <v>7.6747377496896085E-2</v>
      </c>
      <c r="G1231" s="2">
        <f t="shared" si="111"/>
        <v>-3.0153756565650447E-2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1.27</v>
      </c>
      <c r="C1232" s="2">
        <f t="shared" si="114"/>
        <v>1.4827137398049461</v>
      </c>
      <c r="D1232" s="2">
        <f t="shared" si="110"/>
        <v>1.4360562952205889</v>
      </c>
      <c r="E1232" s="2">
        <f t="shared" si="109"/>
        <v>4.6657444584357277E-2</v>
      </c>
      <c r="F1232" s="2">
        <f t="shared" si="113"/>
        <v>7.0729390914388332E-2</v>
      </c>
      <c r="G1232" s="2">
        <f t="shared" si="111"/>
        <v>-2.4071946330031055E-2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1.26</v>
      </c>
      <c r="C1233" s="2">
        <f t="shared" si="114"/>
        <v>1.4699885490657238</v>
      </c>
      <c r="D1233" s="2">
        <f t="shared" si="110"/>
        <v>1.4230150881672119</v>
      </c>
      <c r="E1233" s="2">
        <f t="shared" si="109"/>
        <v>4.6973460898511954E-2</v>
      </c>
      <c r="F1233" s="2">
        <f t="shared" si="113"/>
        <v>6.5978204911213062E-2</v>
      </c>
      <c r="G1233" s="2">
        <f t="shared" si="111"/>
        <v>-1.9004744012701108E-2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1.33</v>
      </c>
      <c r="C1234" s="2">
        <f t="shared" si="114"/>
        <v>1.4576826184402278</v>
      </c>
      <c r="D1234" s="2">
        <f t="shared" si="110"/>
        <v>1.4161250816363073</v>
      </c>
      <c r="E1234" s="2">
        <f t="shared" si="109"/>
        <v>4.1557536803920492E-2</v>
      </c>
      <c r="F1234" s="2">
        <f t="shared" si="113"/>
        <v>6.1094071289754553E-2</v>
      </c>
      <c r="G1234" s="2">
        <f t="shared" si="111"/>
        <v>-1.9536534485834062E-2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1.36</v>
      </c>
      <c r="C1235" s="2">
        <f t="shared" si="114"/>
        <v>1.4488083694494236</v>
      </c>
      <c r="D1235" s="2">
        <f t="shared" si="110"/>
        <v>1.4119676681817661</v>
      </c>
      <c r="E1235" s="2">
        <f t="shared" si="109"/>
        <v>3.6840701267657483E-2</v>
      </c>
      <c r="F1235" s="2">
        <f t="shared" si="113"/>
        <v>5.6243397285335145E-2</v>
      </c>
      <c r="G1235" s="2">
        <f t="shared" si="111"/>
        <v>-1.9402696017677662E-2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1.34</v>
      </c>
      <c r="C1236" s="2">
        <f t="shared" si="114"/>
        <v>1.4520686203033584</v>
      </c>
      <c r="D1236" s="2">
        <f t="shared" si="110"/>
        <v>1.4066367297979314</v>
      </c>
      <c r="E1236" s="2">
        <f t="shared" si="109"/>
        <v>4.5431890505426953E-2</v>
      </c>
      <c r="F1236" s="2">
        <f t="shared" si="113"/>
        <v>5.4081095929353507E-2</v>
      </c>
      <c r="G1236" s="2">
        <f t="shared" si="111"/>
        <v>-8.6492054239265537E-3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1.3</v>
      </c>
      <c r="C1237" s="2">
        <f t="shared" si="114"/>
        <v>1.4548272941028417</v>
      </c>
      <c r="D1237" s="2">
        <f t="shared" si="110"/>
        <v>1.3987377127758625</v>
      </c>
      <c r="E1237" s="2">
        <f t="shared" si="109"/>
        <v>5.6089581326979276E-2</v>
      </c>
      <c r="F1237" s="2">
        <f t="shared" si="113"/>
        <v>5.4482793008878663E-2</v>
      </c>
      <c r="G1237" s="2">
        <f t="shared" si="111"/>
        <v>1.6067883181006132E-3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1.32</v>
      </c>
      <c r="C1238" s="2">
        <f t="shared" si="114"/>
        <v>1.4510077103947121</v>
      </c>
      <c r="D1238" s="2">
        <f t="shared" si="110"/>
        <v>1.39290528960728</v>
      </c>
      <c r="E1238" s="2">
        <f t="shared" si="109"/>
        <v>5.8102420787432107E-2</v>
      </c>
      <c r="F1238" s="2">
        <f t="shared" si="113"/>
        <v>5.5206718564589356E-2</v>
      </c>
      <c r="G1238" s="2">
        <f t="shared" si="111"/>
        <v>2.8957022228427512E-3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1.3</v>
      </c>
      <c r="C1239" s="2">
        <f t="shared" si="114"/>
        <v>1.4446988318724487</v>
      </c>
      <c r="D1239" s="2">
        <f t="shared" si="110"/>
        <v>1.3860234163030372</v>
      </c>
      <c r="E1239" s="2">
        <f t="shared" si="109"/>
        <v>5.8675415569411582E-2</v>
      </c>
      <c r="F1239" s="2">
        <f t="shared" si="113"/>
        <v>5.5900457965553804E-2</v>
      </c>
      <c r="G1239" s="2">
        <f t="shared" si="111"/>
        <v>2.7749576038577778E-3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1.28</v>
      </c>
      <c r="C1240" s="2">
        <f t="shared" si="114"/>
        <v>1.4393605500459181</v>
      </c>
      <c r="D1240" s="2">
        <f t="shared" si="110"/>
        <v>1.3781698299102196</v>
      </c>
      <c r="E1240" s="2">
        <f t="shared" si="109"/>
        <v>6.1190720135698484E-2</v>
      </c>
      <c r="F1240" s="2">
        <f t="shared" si="113"/>
        <v>5.6958510399582746E-2</v>
      </c>
      <c r="G1240" s="2">
        <f t="shared" si="111"/>
        <v>4.2322097361157385E-3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1.28</v>
      </c>
      <c r="C1241" s="2">
        <f t="shared" si="114"/>
        <v>1.4256127731157768</v>
      </c>
      <c r="D1241" s="2">
        <f t="shared" si="110"/>
        <v>1.3708979906576109</v>
      </c>
      <c r="E1241" s="2">
        <f t="shared" si="109"/>
        <v>5.4714782458165967E-2</v>
      </c>
      <c r="F1241" s="2">
        <f t="shared" si="113"/>
        <v>5.6509764811299393E-2</v>
      </c>
      <c r="G1241" s="2">
        <f t="shared" si="111"/>
        <v>-1.7949823531334258E-3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1.26</v>
      </c>
      <c r="C1242" s="2">
        <f t="shared" si="114"/>
        <v>1.4016723464825804</v>
      </c>
      <c r="D1242" s="2">
        <f t="shared" si="110"/>
        <v>1.362683324682973</v>
      </c>
      <c r="E1242" s="2">
        <f t="shared" si="109"/>
        <v>3.8989021799607393E-2</v>
      </c>
      <c r="F1242" s="2">
        <f t="shared" si="113"/>
        <v>5.3005616208961E-2</v>
      </c>
      <c r="G1242" s="2">
        <f t="shared" si="111"/>
        <v>-1.4016594409353607E-2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1.26</v>
      </c>
      <c r="C1243" s="2">
        <f t="shared" si="114"/>
        <v>1.3798766008698757</v>
      </c>
      <c r="D1243" s="2">
        <f t="shared" si="110"/>
        <v>1.3550771524842342</v>
      </c>
      <c r="E1243" s="2">
        <f t="shared" si="109"/>
        <v>2.479944838564152E-2</v>
      </c>
      <c r="F1243" s="2">
        <f t="shared" si="113"/>
        <v>4.7364382644297112E-2</v>
      </c>
      <c r="G1243" s="2">
        <f t="shared" si="111"/>
        <v>-2.2564934258655592E-2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1.22</v>
      </c>
      <c r="C1244" s="2">
        <f t="shared" si="114"/>
        <v>1.3722032776591255</v>
      </c>
      <c r="D1244" s="2">
        <f t="shared" si="110"/>
        <v>1.345071437485402</v>
      </c>
      <c r="E1244" s="2">
        <f t="shared" ref="E1244:E1307" si="115">C1244-D1244</f>
        <v>2.7131840173723498E-2</v>
      </c>
      <c r="F1244" s="2">
        <f t="shared" si="113"/>
        <v>4.3317874150182394E-2</v>
      </c>
      <c r="G1244" s="2">
        <f t="shared" si="111"/>
        <v>-1.6186033976458895E-2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1.19</v>
      </c>
      <c r="C1245" s="2">
        <f t="shared" si="114"/>
        <v>1.3703258503269524</v>
      </c>
      <c r="D1245" s="2">
        <f t="shared" ref="D1245:D1308" si="116">$D$4*B1245+(1-$D$4)*D1244</f>
        <v>1.3335846643383351</v>
      </c>
      <c r="E1245" s="2">
        <f t="shared" si="115"/>
        <v>3.6741185988617309E-2</v>
      </c>
      <c r="F1245" s="2">
        <f t="shared" si="113"/>
        <v>4.2002536517869379E-2</v>
      </c>
      <c r="G1245" s="2">
        <f t="shared" si="111"/>
        <v>-5.2613505292520707E-3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1.18</v>
      </c>
      <c r="C1246" s="2">
        <f t="shared" si="114"/>
        <v>1.3656603348920366</v>
      </c>
      <c r="D1246" s="2">
        <f t="shared" si="116"/>
        <v>1.3222080225354955</v>
      </c>
      <c r="E1246" s="2">
        <f t="shared" si="115"/>
        <v>4.3452312356541123E-2</v>
      </c>
      <c r="F1246" s="2">
        <f t="shared" si="113"/>
        <v>4.2292491685603728E-2</v>
      </c>
      <c r="G1246" s="2">
        <f t="shared" si="111"/>
        <v>1.1598206709373948E-3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1.19</v>
      </c>
      <c r="C1247" s="2">
        <f t="shared" si="114"/>
        <v>1.3555587449086464</v>
      </c>
      <c r="D1247" s="2">
        <f t="shared" si="116"/>
        <v>1.3124148356810144</v>
      </c>
      <c r="E1247" s="2">
        <f t="shared" si="115"/>
        <v>4.3143909227632005E-2</v>
      </c>
      <c r="F1247" s="2">
        <f t="shared" si="113"/>
        <v>4.2462775194009386E-2</v>
      </c>
      <c r="G1247" s="2">
        <f t="shared" si="111"/>
        <v>6.8113403362261848E-4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1.1599999999999999</v>
      </c>
      <c r="C1248" s="2">
        <f t="shared" si="114"/>
        <v>1.3500881687688546</v>
      </c>
      <c r="D1248" s="2">
        <f t="shared" si="116"/>
        <v>1.301124847852791</v>
      </c>
      <c r="E1248" s="2">
        <f t="shared" si="115"/>
        <v>4.8963320916063591E-2</v>
      </c>
      <c r="F1248" s="2">
        <f t="shared" si="113"/>
        <v>4.3762884338420224E-2</v>
      </c>
      <c r="G1248" s="2">
        <f t="shared" si="111"/>
        <v>5.2004365776433664E-3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1.1100000000000001</v>
      </c>
      <c r="C1249" s="2">
        <f t="shared" si="114"/>
        <v>1.3423822966505692</v>
      </c>
      <c r="D1249" s="2">
        <f t="shared" si="116"/>
        <v>1.2869674517155472</v>
      </c>
      <c r="E1249" s="2">
        <f t="shared" si="115"/>
        <v>5.5414844935022023E-2</v>
      </c>
      <c r="F1249" s="2">
        <f t="shared" si="113"/>
        <v>4.6093276457740591E-2</v>
      </c>
      <c r="G1249" s="2">
        <f t="shared" si="111"/>
        <v>9.321568477281432E-3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1.06</v>
      </c>
      <c r="C1250" s="2">
        <f t="shared" si="114"/>
        <v>1.3327850202427893</v>
      </c>
      <c r="D1250" s="2">
        <f t="shared" si="116"/>
        <v>1.2701550478847659</v>
      </c>
      <c r="E1250" s="2">
        <f t="shared" si="115"/>
        <v>6.2629972358023478E-2</v>
      </c>
      <c r="F1250" s="2">
        <f t="shared" si="113"/>
        <v>4.9400615637797171E-2</v>
      </c>
      <c r="G1250" s="2">
        <f t="shared" si="111"/>
        <v>1.3229356720226307E-2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1.1000000000000001</v>
      </c>
      <c r="C1251" s="2">
        <f t="shared" si="114"/>
        <v>1.3246642478977448</v>
      </c>
      <c r="D1251" s="2">
        <f t="shared" si="116"/>
        <v>1.257550970263672</v>
      </c>
      <c r="E1251" s="2">
        <f t="shared" si="115"/>
        <v>6.7113277634072821E-2</v>
      </c>
      <c r="F1251" s="2">
        <f t="shared" si="113"/>
        <v>5.2943148037052301E-2</v>
      </c>
      <c r="G1251" s="2">
        <f t="shared" si="111"/>
        <v>1.417012959702052E-2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1.1299999999999999</v>
      </c>
      <c r="C1252" s="2">
        <f t="shared" si="114"/>
        <v>1.3147159020673225</v>
      </c>
      <c r="D1252" s="2">
        <f t="shared" si="116"/>
        <v>1.2481027502441406</v>
      </c>
      <c r="E1252" s="2">
        <f t="shared" si="115"/>
        <v>6.6613151823181838E-2</v>
      </c>
      <c r="F1252" s="2">
        <f t="shared" si="113"/>
        <v>5.5677148794278208E-2</v>
      </c>
      <c r="G1252" s="2">
        <f t="shared" ref="G1252:G1315" si="117">E1252-F1252</f>
        <v>1.0936003028903629E-2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1.1499999999999999</v>
      </c>
      <c r="C1253" s="2">
        <f t="shared" si="114"/>
        <v>1.306298070980042</v>
      </c>
      <c r="D1253" s="2">
        <f t="shared" si="116"/>
        <v>1.2408358798556858</v>
      </c>
      <c r="E1253" s="2">
        <f t="shared" si="115"/>
        <v>6.546219112435625E-2</v>
      </c>
      <c r="F1253" s="2">
        <f t="shared" ref="F1253:F1316" si="119">(E1253*(2/(10)))+((1-(2/10))*F1252)</f>
        <v>5.763415726029382E-2</v>
      </c>
      <c r="G1253" s="2">
        <f t="shared" si="117"/>
        <v>7.8280338640624308E-3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1.18</v>
      </c>
      <c r="C1254" s="2">
        <f t="shared" si="114"/>
        <v>1.29302144467542</v>
      </c>
      <c r="D1254" s="2">
        <f t="shared" si="116"/>
        <v>1.2363295183848941</v>
      </c>
      <c r="E1254" s="2">
        <f t="shared" si="115"/>
        <v>5.6691926290525885E-2</v>
      </c>
      <c r="F1254" s="2">
        <f t="shared" si="119"/>
        <v>5.7445711066340235E-2</v>
      </c>
      <c r="G1254" s="2">
        <f t="shared" si="117"/>
        <v>-7.5378477581435066E-4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1.24</v>
      </c>
      <c r="C1255" s="2">
        <f t="shared" si="114"/>
        <v>1.2771719916484323</v>
      </c>
      <c r="D1255" s="2">
        <f t="shared" si="116"/>
        <v>1.236601405911939</v>
      </c>
      <c r="E1255" s="2">
        <f t="shared" si="115"/>
        <v>4.0570585736493303E-2</v>
      </c>
      <c r="F1255" s="2">
        <f t="shared" si="119"/>
        <v>5.4070686000370856E-2</v>
      </c>
      <c r="G1255" s="2">
        <f t="shared" si="117"/>
        <v>-1.3500100263877553E-2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1.21</v>
      </c>
      <c r="C1256" s="2">
        <f t="shared" si="114"/>
        <v>1.2622224544717504</v>
      </c>
      <c r="D1256" s="2">
        <f t="shared" si="116"/>
        <v>1.2346309313999437</v>
      </c>
      <c r="E1256" s="2">
        <f t="shared" si="115"/>
        <v>2.7591523071806678E-2</v>
      </c>
      <c r="F1256" s="2">
        <f t="shared" si="119"/>
        <v>4.8774853414658023E-2</v>
      </c>
      <c r="G1256" s="2">
        <f t="shared" si="117"/>
        <v>-2.1183330342851345E-2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1.1499999999999999</v>
      </c>
      <c r="C1257" s="2">
        <f t="shared" si="114"/>
        <v>1.2511113076299427</v>
      </c>
      <c r="D1257" s="2">
        <f t="shared" si="116"/>
        <v>1.2283619735184665</v>
      </c>
      <c r="E1257" s="2">
        <f t="shared" si="115"/>
        <v>2.2749334111476172E-2</v>
      </c>
      <c r="F1257" s="2">
        <f t="shared" si="119"/>
        <v>4.3569749554021653E-2</v>
      </c>
      <c r="G1257" s="2">
        <f t="shared" si="117"/>
        <v>-2.0820415442545481E-2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1.21</v>
      </c>
      <c r="C1258" s="2">
        <f t="shared" si="114"/>
        <v>1.2370941833791822</v>
      </c>
      <c r="D1258" s="2">
        <f t="shared" si="116"/>
        <v>1.2270018273319137</v>
      </c>
      <c r="E1258" s="2">
        <f t="shared" si="115"/>
        <v>1.0092356047268547E-2</v>
      </c>
      <c r="F1258" s="2">
        <f t="shared" si="119"/>
        <v>3.6874270852671039E-2</v>
      </c>
      <c r="G1258" s="2">
        <f t="shared" si="117"/>
        <v>-2.6781914805402492E-2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1.2</v>
      </c>
      <c r="C1259" s="2">
        <f t="shared" si="114"/>
        <v>1.2175412320900771</v>
      </c>
      <c r="D1259" s="2">
        <f t="shared" si="116"/>
        <v>1.2250016919739941</v>
      </c>
      <c r="E1259" s="2">
        <f t="shared" si="115"/>
        <v>-7.46045988391697E-3</v>
      </c>
      <c r="F1259" s="2">
        <f t="shared" si="119"/>
        <v>2.8007324705353439E-2</v>
      </c>
      <c r="G1259" s="2">
        <f t="shared" si="117"/>
        <v>-3.5467784589270412E-2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1.25</v>
      </c>
      <c r="C1260" s="2">
        <f t="shared" si="114"/>
        <v>1.1933041194608345</v>
      </c>
      <c r="D1260" s="2">
        <f t="shared" si="116"/>
        <v>1.2268534184944391</v>
      </c>
      <c r="E1260" s="2">
        <f t="shared" si="115"/>
        <v>-3.3549299033604596E-2</v>
      </c>
      <c r="F1260" s="2">
        <f t="shared" si="119"/>
        <v>1.5695999957561831E-2</v>
      </c>
      <c r="G1260" s="2">
        <f t="shared" si="117"/>
        <v>-4.9245298991166427E-2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1.32</v>
      </c>
      <c r="C1261" s="2">
        <f t="shared" si="114"/>
        <v>1.1789496395437831</v>
      </c>
      <c r="D1261" s="2">
        <f t="shared" si="116"/>
        <v>1.2337531652726288</v>
      </c>
      <c r="E1261" s="2">
        <f t="shared" si="115"/>
        <v>-5.4803525728845726E-2</v>
      </c>
      <c r="F1261" s="2">
        <f t="shared" si="119"/>
        <v>1.5960948202803187E-3</v>
      </c>
      <c r="G1261" s="2">
        <f t="shared" si="117"/>
        <v>-5.6399620549126048E-2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1.37</v>
      </c>
      <c r="C1262" s="2">
        <f t="shared" si="114"/>
        <v>1.1714189257678165</v>
      </c>
      <c r="D1262" s="2">
        <f t="shared" si="116"/>
        <v>1.2438455234005823</v>
      </c>
      <c r="E1262" s="2">
        <f t="shared" si="115"/>
        <v>-7.2426597632765821E-2</v>
      </c>
      <c r="F1262" s="2">
        <f t="shared" si="119"/>
        <v>-1.3208443670328911E-2</v>
      </c>
      <c r="G1262" s="2">
        <f t="shared" si="117"/>
        <v>-5.921815396243691E-2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1.43</v>
      </c>
      <c r="C1263" s="2">
        <f t="shared" si="114"/>
        <v>1.1681237064189216</v>
      </c>
      <c r="D1263" s="2">
        <f t="shared" si="116"/>
        <v>1.2576347438894282</v>
      </c>
      <c r="E1263" s="2">
        <f t="shared" si="115"/>
        <v>-8.9511037470506594E-2</v>
      </c>
      <c r="F1263" s="2">
        <f t="shared" si="119"/>
        <v>-2.8468962430364446E-2</v>
      </c>
      <c r="G1263" s="2">
        <f t="shared" si="117"/>
        <v>-6.1042075040142148E-2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1.51</v>
      </c>
      <c r="C1264" s="2">
        <f t="shared" si="114"/>
        <v>1.1699508285083182</v>
      </c>
      <c r="D1264" s="2">
        <f t="shared" si="116"/>
        <v>1.2763284665642853</v>
      </c>
      <c r="E1264" s="2">
        <f t="shared" si="115"/>
        <v>-0.10637763805596712</v>
      </c>
      <c r="F1264" s="2">
        <f t="shared" si="119"/>
        <v>-4.4050697555484984E-2</v>
      </c>
      <c r="G1264" s="2">
        <f t="shared" si="117"/>
        <v>-6.2326940500482132E-2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1.57</v>
      </c>
      <c r="C1265" s="2">
        <f t="shared" si="114"/>
        <v>1.1807276241224232</v>
      </c>
      <c r="D1265" s="2">
        <f t="shared" si="116"/>
        <v>1.2980819134854495</v>
      </c>
      <c r="E1265" s="2">
        <f t="shared" si="115"/>
        <v>-0.11735428936302639</v>
      </c>
      <c r="F1265" s="2">
        <f t="shared" si="119"/>
        <v>-5.8711415916993269E-2</v>
      </c>
      <c r="G1265" s="2">
        <f t="shared" si="117"/>
        <v>-5.8642873446033118E-2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1.64</v>
      </c>
      <c r="C1266" s="2">
        <f t="shared" si="114"/>
        <v>1.1852310665651273</v>
      </c>
      <c r="D1266" s="2">
        <f t="shared" si="116"/>
        <v>1.3234091791531941</v>
      </c>
      <c r="E1266" s="2">
        <f t="shared" si="115"/>
        <v>-0.13817811258806678</v>
      </c>
      <c r="F1266" s="2">
        <f t="shared" si="119"/>
        <v>-7.460475525120798E-2</v>
      </c>
      <c r="G1266" s="2">
        <f t="shared" si="117"/>
        <v>-6.3573357336858802E-2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1.73</v>
      </c>
      <c r="C1267" s="2">
        <f t="shared" si="114"/>
        <v>1.1798109024781847</v>
      </c>
      <c r="D1267" s="2">
        <f t="shared" si="116"/>
        <v>1.353527017734439</v>
      </c>
      <c r="E1267" s="2">
        <f t="shared" si="115"/>
        <v>-0.1737161152562543</v>
      </c>
      <c r="F1267" s="2">
        <f t="shared" si="119"/>
        <v>-9.4427027252217244E-2</v>
      </c>
      <c r="G1267" s="2">
        <f t="shared" si="117"/>
        <v>-7.9289088004037056E-2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1.81</v>
      </c>
      <c r="C1268" s="2">
        <f t="shared" si="114"/>
        <v>1.1844553790200023</v>
      </c>
      <c r="D1268" s="2">
        <f t="shared" si="116"/>
        <v>1.3873398312355916</v>
      </c>
      <c r="E1268" s="2">
        <f t="shared" si="115"/>
        <v>-0.20288445221558926</v>
      </c>
      <c r="F1268" s="2">
        <f t="shared" si="119"/>
        <v>-0.11611851224489166</v>
      </c>
      <c r="G1268" s="2">
        <f t="shared" si="117"/>
        <v>-8.6765939970697606E-2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1.83</v>
      </c>
      <c r="C1269" s="2">
        <f t="shared" si="114"/>
        <v>1.1868468591707713</v>
      </c>
      <c r="D1269" s="2">
        <f t="shared" si="116"/>
        <v>1.4201294733662886</v>
      </c>
      <c r="E1269" s="2">
        <f t="shared" si="115"/>
        <v>-0.23328261419551732</v>
      </c>
      <c r="F1269" s="2">
        <f t="shared" si="119"/>
        <v>-0.13955133263501679</v>
      </c>
      <c r="G1269" s="2">
        <f t="shared" si="117"/>
        <v>-9.3731281560500534E-2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5">
        <f>TITRES_STAT!D1273</f>
        <v>1.8</v>
      </c>
      <c r="C1270" s="2">
        <f t="shared" si="114"/>
        <v>1.1965627269906525</v>
      </c>
      <c r="D1270" s="2">
        <f t="shared" si="116"/>
        <v>1.4482680308947116</v>
      </c>
      <c r="E1270" s="2">
        <f t="shared" si="115"/>
        <v>-0.2517053039040591</v>
      </c>
      <c r="F1270" s="2">
        <f t="shared" si="119"/>
        <v>-0.16198212688882527</v>
      </c>
      <c r="G1270" s="2">
        <f t="shared" si="117"/>
        <v>-8.9723177015233829E-2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5">
        <f>TITRES_STAT!D1274</f>
        <v>1.8</v>
      </c>
      <c r="C1271" s="2">
        <f t="shared" si="114"/>
        <v>1.2155530766843983</v>
      </c>
      <c r="D1271" s="2">
        <f t="shared" si="116"/>
        <v>1.4743222508284366</v>
      </c>
      <c r="E1271" s="2">
        <f t="shared" si="115"/>
        <v>-0.25876917414403833</v>
      </c>
      <c r="F1271" s="2">
        <f t="shared" si="119"/>
        <v>-0.18133953633986788</v>
      </c>
      <c r="G1271" s="2">
        <f t="shared" si="117"/>
        <v>-7.7429637804170448E-2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5">
        <f>TITRES_STAT!D1275</f>
        <v>1.78</v>
      </c>
      <c r="C1272" s="2">
        <f t="shared" si="114"/>
        <v>1.2393141418098754</v>
      </c>
      <c r="D1272" s="2">
        <f t="shared" si="116"/>
        <v>1.4969650470633673</v>
      </c>
      <c r="E1272" s="2">
        <f t="shared" si="115"/>
        <v>-0.25765090525349188</v>
      </c>
      <c r="F1272" s="2">
        <f t="shared" si="119"/>
        <v>-0.19660181012259267</v>
      </c>
      <c r="G1272" s="2">
        <f t="shared" si="117"/>
        <v>-6.1049095130899206E-2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1.83</v>
      </c>
      <c r="C1273" s="2">
        <f t="shared" si="114"/>
        <v>1.2686504276852792</v>
      </c>
      <c r="D1273" s="2">
        <f t="shared" si="116"/>
        <v>1.5216343028364512</v>
      </c>
      <c r="E1273" s="2">
        <f t="shared" si="115"/>
        <v>-0.25298387515117193</v>
      </c>
      <c r="F1273" s="2">
        <f t="shared" si="119"/>
        <v>-0.20787822312830853</v>
      </c>
      <c r="G1273" s="2">
        <f t="shared" si="117"/>
        <v>-4.5105652022863402E-2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1.83</v>
      </c>
      <c r="C1274" s="2">
        <f t="shared" si="114"/>
        <v>1.3057811311183132</v>
      </c>
      <c r="D1274" s="2">
        <f t="shared" si="116"/>
        <v>1.5444762063300472</v>
      </c>
      <c r="E1274" s="2">
        <f t="shared" si="115"/>
        <v>-0.23869507521173405</v>
      </c>
      <c r="F1274" s="2">
        <f t="shared" si="119"/>
        <v>-0.21404159354499366</v>
      </c>
      <c r="G1274" s="2">
        <f t="shared" si="117"/>
        <v>-2.465348166674039E-2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1.91</v>
      </c>
      <c r="C1275" s="2">
        <f t="shared" si="114"/>
        <v>1.3464301878693419</v>
      </c>
      <c r="D1275" s="2">
        <f t="shared" si="116"/>
        <v>1.5715520428981919</v>
      </c>
      <c r="E1275" s="2">
        <f t="shared" si="115"/>
        <v>-0.22512185502885007</v>
      </c>
      <c r="F1275" s="2">
        <f t="shared" si="119"/>
        <v>-0.21625764584176493</v>
      </c>
      <c r="G1275" s="2">
        <f t="shared" si="117"/>
        <v>-8.8642091870851369E-3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1.99</v>
      </c>
      <c r="C1276" s="2">
        <f t="shared" si="114"/>
        <v>1.3915947743509816</v>
      </c>
      <c r="D1276" s="2">
        <f t="shared" si="116"/>
        <v>1.6025481878686962</v>
      </c>
      <c r="E1276" s="2">
        <f t="shared" si="115"/>
        <v>-0.21095341351771468</v>
      </c>
      <c r="F1276" s="2">
        <f t="shared" si="119"/>
        <v>-0.21519679937695491</v>
      </c>
      <c r="G1276" s="2">
        <f t="shared" si="117"/>
        <v>4.2433858592402229E-3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2.11</v>
      </c>
      <c r="C1277" s="2">
        <f t="shared" si="114"/>
        <v>1.4436571167585228</v>
      </c>
      <c r="D1277" s="2">
        <f t="shared" si="116"/>
        <v>1.6401372109895336</v>
      </c>
      <c r="E1277" s="2">
        <f t="shared" si="115"/>
        <v>-0.19648009423101076</v>
      </c>
      <c r="F1277" s="2">
        <f t="shared" si="119"/>
        <v>-0.21145345834776608</v>
      </c>
      <c r="G1277" s="2">
        <f t="shared" si="117"/>
        <v>1.4973364116755317E-2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2.23</v>
      </c>
      <c r="C1278" s="2">
        <f t="shared" si="114"/>
        <v>1.5000175603341348</v>
      </c>
      <c r="D1278" s="2">
        <f t="shared" si="116"/>
        <v>1.6838307509162347</v>
      </c>
      <c r="E1278" s="2">
        <f t="shared" si="115"/>
        <v>-0.18381319058209988</v>
      </c>
      <c r="F1278" s="2">
        <f t="shared" si="119"/>
        <v>-0.20592540479463284</v>
      </c>
      <c r="G1278" s="2">
        <f t="shared" si="117"/>
        <v>2.2112214212532955E-2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2.27</v>
      </c>
      <c r="C1279" s="2">
        <f t="shared" si="114"/>
        <v>1.5507840895134986</v>
      </c>
      <c r="D1279" s="2">
        <f t="shared" si="116"/>
        <v>1.7272506952928099</v>
      </c>
      <c r="E1279" s="2">
        <f t="shared" si="115"/>
        <v>-0.17646660577931139</v>
      </c>
      <c r="F1279" s="2">
        <f t="shared" si="119"/>
        <v>-0.20003364499156856</v>
      </c>
      <c r="G1279" s="2">
        <f t="shared" si="117"/>
        <v>2.3567039212257168E-2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2.29</v>
      </c>
      <c r="C1280" s="2">
        <f t="shared" si="114"/>
        <v>1.5891249988191141</v>
      </c>
      <c r="D1280" s="2">
        <f t="shared" si="116"/>
        <v>1.768935828974824</v>
      </c>
      <c r="E1280" s="2">
        <f t="shared" si="115"/>
        <v>-0.17981083015570998</v>
      </c>
      <c r="F1280" s="2">
        <f t="shared" si="119"/>
        <v>-0.19598908202439685</v>
      </c>
      <c r="G1280" s="2">
        <f t="shared" si="117"/>
        <v>1.6178251868686877E-2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2.39</v>
      </c>
      <c r="C1281" s="2">
        <f t="shared" si="114"/>
        <v>1.6215673066930965</v>
      </c>
      <c r="D1281" s="2">
        <f t="shared" si="116"/>
        <v>1.8149405823840965</v>
      </c>
      <c r="E1281" s="2">
        <f t="shared" si="115"/>
        <v>-0.19337327569100005</v>
      </c>
      <c r="F1281" s="2">
        <f t="shared" si="119"/>
        <v>-0.19546592075771752</v>
      </c>
      <c r="G1281" s="2">
        <f t="shared" si="117"/>
        <v>2.092645066717469E-3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2.38</v>
      </c>
      <c r="C1282" s="2">
        <f t="shared" si="114"/>
        <v>1.6459415672018509</v>
      </c>
      <c r="D1282" s="2">
        <f t="shared" si="116"/>
        <v>1.85679683554083</v>
      </c>
      <c r="E1282" s="2">
        <f t="shared" si="115"/>
        <v>-0.21085526833897905</v>
      </c>
      <c r="F1282" s="2">
        <f t="shared" si="119"/>
        <v>-0.19854379027396982</v>
      </c>
      <c r="G1282" s="2">
        <f t="shared" si="117"/>
        <v>-1.2311478065009235E-2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2.4500000000000002</v>
      </c>
      <c r="C1283" s="2">
        <f t="shared" si="114"/>
        <v>1.6742582491707969</v>
      </c>
      <c r="D1283" s="2">
        <f t="shared" si="116"/>
        <v>1.9007378106859538</v>
      </c>
      <c r="E1283" s="2">
        <f t="shared" si="115"/>
        <v>-0.22647956151515691</v>
      </c>
      <c r="F1283" s="2">
        <f t="shared" si="119"/>
        <v>-0.20413094452220726</v>
      </c>
      <c r="G1283" s="2">
        <f t="shared" si="117"/>
        <v>-2.2348616992949655E-2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5">
        <f>TITRES_STAT!D1287</f>
        <v>2.59</v>
      </c>
      <c r="C1284" s="2">
        <f t="shared" si="114"/>
        <v>1.6982185185291359</v>
      </c>
      <c r="D1284" s="2">
        <f t="shared" si="116"/>
        <v>1.9517942691536607</v>
      </c>
      <c r="E1284" s="2">
        <f t="shared" si="115"/>
        <v>-0.25357575062452486</v>
      </c>
      <c r="F1284" s="2">
        <f t="shared" si="119"/>
        <v>-0.21401990574267077</v>
      </c>
      <c r="G1284" s="2">
        <f t="shared" si="117"/>
        <v>-3.9555844881854096E-2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2.74</v>
      </c>
      <c r="C1285" s="2">
        <f t="shared" si="114"/>
        <v>1.7308002849092687</v>
      </c>
      <c r="D1285" s="2">
        <f t="shared" si="116"/>
        <v>2.0101798788459821</v>
      </c>
      <c r="E1285" s="2">
        <f t="shared" si="115"/>
        <v>-0.27937959393671341</v>
      </c>
      <c r="F1285" s="2">
        <f t="shared" si="119"/>
        <v>-0.22709184338147931</v>
      </c>
      <c r="G1285" s="2">
        <f t="shared" si="117"/>
        <v>-5.2287750555234103E-2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2.84</v>
      </c>
      <c r="C1286" s="2">
        <f t="shared" si="114"/>
        <v>1.7706771641539967</v>
      </c>
      <c r="D1286" s="2">
        <f t="shared" si="116"/>
        <v>2.0716480359685021</v>
      </c>
      <c r="E1286" s="2">
        <f t="shared" si="115"/>
        <v>-0.30097087181450544</v>
      </c>
      <c r="F1286" s="2">
        <f t="shared" si="119"/>
        <v>-0.24186764906808456</v>
      </c>
      <c r="G1286" s="2">
        <f t="shared" si="117"/>
        <v>-5.910322274642088E-2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5">
        <f>TITRES_STAT!D1290</f>
        <v>3.01</v>
      </c>
      <c r="C1287" s="2">
        <f t="shared" si="114"/>
        <v>1.822880677361074</v>
      </c>
      <c r="D1287" s="2">
        <f t="shared" si="116"/>
        <v>2.141155588859724</v>
      </c>
      <c r="E1287" s="2">
        <f t="shared" si="115"/>
        <v>-0.31827491149865006</v>
      </c>
      <c r="F1287" s="2">
        <f t="shared" si="119"/>
        <v>-0.25714910155419768</v>
      </c>
      <c r="G1287" s="2">
        <f t="shared" si="117"/>
        <v>-6.1125809944452381E-2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3.1</v>
      </c>
      <c r="C1288" s="2">
        <f t="shared" si="114"/>
        <v>1.885514419305524</v>
      </c>
      <c r="D1288" s="2">
        <f t="shared" si="116"/>
        <v>2.212181100796041</v>
      </c>
      <c r="E1288" s="2">
        <f t="shared" si="115"/>
        <v>-0.32666668149051703</v>
      </c>
      <c r="F1288" s="2">
        <f t="shared" si="119"/>
        <v>-0.27105261754146154</v>
      </c>
      <c r="G1288" s="2">
        <f t="shared" si="117"/>
        <v>-5.5614063949055492E-2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3.2</v>
      </c>
      <c r="C1289" s="2">
        <f t="shared" si="114"/>
        <v>1.9446660471046742</v>
      </c>
      <c r="D1289" s="2">
        <f t="shared" si="116"/>
        <v>2.2853528711074453</v>
      </c>
      <c r="E1289" s="2">
        <f t="shared" si="115"/>
        <v>-0.34068682400277117</v>
      </c>
      <c r="F1289" s="2">
        <f t="shared" si="119"/>
        <v>-0.28497945883372344</v>
      </c>
      <c r="G1289" s="2">
        <f t="shared" si="117"/>
        <v>-5.5707365169047729E-2</v>
      </c>
      <c r="H1289" s="2" t="str">
        <f t="shared" si="118"/>
        <v>Hold</v>
      </c>
    </row>
    <row r="1290" spans="1:8" ht="13.5" x14ac:dyDescent="0.25">
      <c r="A1290" s="3">
        <f>TITRES_STAT!B1293</f>
        <v>44189</v>
      </c>
      <c r="B1290" s="5">
        <f>TITRES_STAT!D1293</f>
        <v>3.2</v>
      </c>
      <c r="C1290" s="2">
        <f t="shared" si="114"/>
        <v>1.997794347550109</v>
      </c>
      <c r="D1290" s="2">
        <f t="shared" si="116"/>
        <v>2.3531045102846715</v>
      </c>
      <c r="E1290" s="2">
        <f t="shared" si="115"/>
        <v>-0.35531016273456251</v>
      </c>
      <c r="F1290" s="2">
        <f t="shared" si="119"/>
        <v>-0.29904559961389127</v>
      </c>
      <c r="G1290" s="2">
        <f t="shared" si="117"/>
        <v>-5.626456312067124E-2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3.11</v>
      </c>
      <c r="C1291" s="2">
        <f t="shared" si="114"/>
        <v>2.0581336786962461</v>
      </c>
      <c r="D1291" s="2">
        <f t="shared" si="116"/>
        <v>2.4091708428561773</v>
      </c>
      <c r="E1291" s="2">
        <f t="shared" si="115"/>
        <v>-0.35103716415993125</v>
      </c>
      <c r="F1291" s="2">
        <f t="shared" si="119"/>
        <v>-0.30944391252309927</v>
      </c>
      <c r="G1291" s="2">
        <f t="shared" si="117"/>
        <v>-4.1593251636831974E-2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2.93</v>
      </c>
      <c r="C1292" s="2">
        <f t="shared" si="114"/>
        <v>2.107651574281439</v>
      </c>
      <c r="D1292" s="2">
        <f t="shared" si="116"/>
        <v>2.4477507804223864</v>
      </c>
      <c r="E1292" s="2">
        <f t="shared" si="115"/>
        <v>-0.34009920614094735</v>
      </c>
      <c r="F1292" s="2">
        <f t="shared" si="119"/>
        <v>-0.31557497124666889</v>
      </c>
      <c r="G1292" s="2">
        <f t="shared" si="117"/>
        <v>-2.4524234894278463E-2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2.93</v>
      </c>
      <c r="C1293" s="2">
        <f t="shared" si="114"/>
        <v>2.1603205628535256</v>
      </c>
      <c r="D1293" s="2">
        <f t="shared" si="116"/>
        <v>2.483472944835543</v>
      </c>
      <c r="E1293" s="2">
        <f t="shared" si="115"/>
        <v>-0.32315238198201746</v>
      </c>
      <c r="F1293" s="2">
        <f t="shared" si="119"/>
        <v>-0.31709045339373865</v>
      </c>
      <c r="G1293" s="2">
        <f t="shared" si="117"/>
        <v>-6.0619285882788088E-3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2.86</v>
      </c>
      <c r="C1294" s="2">
        <f t="shared" si="114"/>
        <v>2.2264250916452908</v>
      </c>
      <c r="D1294" s="2">
        <f t="shared" si="116"/>
        <v>2.5113638378106882</v>
      </c>
      <c r="E1294" s="2">
        <f t="shared" si="115"/>
        <v>-0.28493874616539738</v>
      </c>
      <c r="F1294" s="2">
        <f t="shared" si="119"/>
        <v>-0.31066011194807042</v>
      </c>
      <c r="G1294" s="2">
        <f t="shared" si="117"/>
        <v>2.5721365782673034E-2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2.77</v>
      </c>
      <c r="C1295" s="2">
        <f t="shared" ref="C1295:C1358" si="120">$C$4*B1285+C1294*(1-$C$4)</f>
        <v>2.3054366160075537</v>
      </c>
      <c r="D1295" s="2">
        <f t="shared" si="116"/>
        <v>2.5305220720469332</v>
      </c>
      <c r="E1295" s="2">
        <f t="shared" si="115"/>
        <v>-0.22508545603937957</v>
      </c>
      <c r="F1295" s="2">
        <f t="shared" si="119"/>
        <v>-0.29354518076633229</v>
      </c>
      <c r="G1295" s="2">
        <f t="shared" si="117"/>
        <v>6.845972472695272E-2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2.72</v>
      </c>
      <c r="C1296" s="2">
        <f t="shared" si="120"/>
        <v>2.3876771366217762</v>
      </c>
      <c r="D1296" s="2">
        <f t="shared" si="116"/>
        <v>2.5445574741175307</v>
      </c>
      <c r="E1296" s="2">
        <f t="shared" si="115"/>
        <v>-0.15688033749575458</v>
      </c>
      <c r="F1296" s="2">
        <f t="shared" si="119"/>
        <v>-0.26621221211221674</v>
      </c>
      <c r="G1296" s="2">
        <f t="shared" si="117"/>
        <v>0.10933187461646215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2.56</v>
      </c>
      <c r="C1297" s="2">
        <f t="shared" si="120"/>
        <v>2.4834191156030414</v>
      </c>
      <c r="D1297" s="2">
        <f t="shared" si="116"/>
        <v>2.54570136492364</v>
      </c>
      <c r="E1297" s="2">
        <f t="shared" si="115"/>
        <v>-6.2282249320598559E-2</v>
      </c>
      <c r="F1297" s="2">
        <f t="shared" si="119"/>
        <v>-0.22542621955389311</v>
      </c>
      <c r="G1297" s="2">
        <f t="shared" si="117"/>
        <v>0.16314397023329455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2.5099999999999998</v>
      </c>
      <c r="C1298" s="2">
        <f t="shared" si="120"/>
        <v>2.5782777132025734</v>
      </c>
      <c r="D1298" s="2">
        <f t="shared" si="116"/>
        <v>2.5430568193737408</v>
      </c>
      <c r="E1298" s="2">
        <f t="shared" si="115"/>
        <v>3.5220893828832534E-2</v>
      </c>
      <c r="F1298" s="2">
        <f t="shared" si="119"/>
        <v>-0.17329679687734797</v>
      </c>
      <c r="G1298" s="2">
        <f t="shared" si="117"/>
        <v>0.20851769070618051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2.5099999999999998</v>
      </c>
      <c r="C1299" s="2">
        <f t="shared" si="120"/>
        <v>2.6739272957867928</v>
      </c>
      <c r="D1299" s="2">
        <f t="shared" si="116"/>
        <v>2.540608166086797</v>
      </c>
      <c r="E1299" s="2">
        <f t="shared" si="115"/>
        <v>0.13331912969999582</v>
      </c>
      <c r="F1299" s="2">
        <f t="shared" si="119"/>
        <v>-0.11197361156187921</v>
      </c>
      <c r="G1299" s="2">
        <f t="shared" si="117"/>
        <v>0.24529274126187503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2.36</v>
      </c>
      <c r="C1300" s="2">
        <f t="shared" si="120"/>
        <v>2.7548615579734399</v>
      </c>
      <c r="D1300" s="2">
        <f t="shared" si="116"/>
        <v>2.5272297834137007</v>
      </c>
      <c r="E1300" s="2">
        <f t="shared" si="115"/>
        <v>0.22763177455973915</v>
      </c>
      <c r="F1300" s="2">
        <f t="shared" si="119"/>
        <v>-4.4052534337555536E-2</v>
      </c>
      <c r="G1300" s="2">
        <f t="shared" si="117"/>
        <v>0.27168430889729467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2.5</v>
      </c>
      <c r="C1301" s="2">
        <f t="shared" si="120"/>
        <v>2.8094982413621414</v>
      </c>
      <c r="D1301" s="2">
        <f t="shared" si="116"/>
        <v>2.5252127624200931</v>
      </c>
      <c r="E1301" s="2">
        <f t="shared" si="115"/>
        <v>0.28428547894204836</v>
      </c>
      <c r="F1301" s="2">
        <f t="shared" si="119"/>
        <v>2.1615068318365245E-2</v>
      </c>
      <c r="G1301" s="2">
        <f t="shared" si="117"/>
        <v>0.26267041062368313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2.6</v>
      </c>
      <c r="C1302" s="2">
        <f t="shared" si="120"/>
        <v>2.8280369734602733</v>
      </c>
      <c r="D1302" s="2">
        <f t="shared" si="116"/>
        <v>2.5307525577963825</v>
      </c>
      <c r="E1302" s="2">
        <f t="shared" si="115"/>
        <v>0.29728441566389074</v>
      </c>
      <c r="F1302" s="2">
        <f t="shared" si="119"/>
        <v>7.6748937787470356E-2</v>
      </c>
      <c r="G1302" s="2">
        <f t="shared" si="117"/>
        <v>0.22053547787642039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2.4500000000000002</v>
      </c>
      <c r="C1303" s="2">
        <f t="shared" si="120"/>
        <v>2.8437235929279234</v>
      </c>
      <c r="D1303" s="2">
        <f t="shared" si="116"/>
        <v>2.5247708868485024</v>
      </c>
      <c r="E1303" s="2">
        <f t="shared" si="115"/>
        <v>0.31895270607942106</v>
      </c>
      <c r="F1303" s="2">
        <f t="shared" si="119"/>
        <v>0.12518969144586051</v>
      </c>
      <c r="G1303" s="2">
        <f t="shared" si="117"/>
        <v>0.19376301463356055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2.34</v>
      </c>
      <c r="C1304" s="2">
        <f t="shared" si="120"/>
        <v>2.8462276555543968</v>
      </c>
      <c r="D1304" s="2">
        <f t="shared" si="116"/>
        <v>2.5110841544893541</v>
      </c>
      <c r="E1304" s="2">
        <f t="shared" si="115"/>
        <v>0.33514350106504276</v>
      </c>
      <c r="F1304" s="2">
        <f t="shared" si="119"/>
        <v>0.16718045336969695</v>
      </c>
      <c r="G1304" s="2">
        <f t="shared" si="117"/>
        <v>0.16796304769534581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2.2000000000000002</v>
      </c>
      <c r="C1305" s="2">
        <f t="shared" si="120"/>
        <v>2.8345003239306434</v>
      </c>
      <c r="D1305" s="2">
        <f t="shared" si="116"/>
        <v>2.488040883786439</v>
      </c>
      <c r="E1305" s="2">
        <f t="shared" si="115"/>
        <v>0.34645944014420449</v>
      </c>
      <c r="F1305" s="2">
        <f t="shared" si="119"/>
        <v>0.20303625072459847</v>
      </c>
      <c r="G1305" s="2">
        <f t="shared" si="117"/>
        <v>0.14342318941960602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2.27</v>
      </c>
      <c r="C1306" s="2">
        <f t="shared" si="120"/>
        <v>2.8168848894797756</v>
      </c>
      <c r="D1306" s="2">
        <f t="shared" si="116"/>
        <v>2.4718897072096655</v>
      </c>
      <c r="E1306" s="2">
        <f t="shared" si="115"/>
        <v>0.34499518227011006</v>
      </c>
      <c r="F1306" s="2">
        <f t="shared" si="119"/>
        <v>0.2314280370337008</v>
      </c>
      <c r="G1306" s="2">
        <f t="shared" si="117"/>
        <v>0.11356714523640926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2.15</v>
      </c>
      <c r="C1307" s="2">
        <f t="shared" si="120"/>
        <v>2.7773641372521181</v>
      </c>
      <c r="D1307" s="2">
        <f t="shared" si="116"/>
        <v>2.4480460251941349</v>
      </c>
      <c r="E1307" s="2">
        <f t="shared" si="115"/>
        <v>0.32931811205798311</v>
      </c>
      <c r="F1307" s="2">
        <f t="shared" si="119"/>
        <v>0.2510060520385573</v>
      </c>
      <c r="G1307" s="2">
        <f t="shared" si="117"/>
        <v>7.8312060019425811E-2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2.0299999999999998</v>
      </c>
      <c r="C1308" s="2">
        <f t="shared" si="120"/>
        <v>2.7362311930594845</v>
      </c>
      <c r="D1308" s="2">
        <f t="shared" si="116"/>
        <v>2.4170796529575327</v>
      </c>
      <c r="E1308" s="2">
        <f t="shared" ref="E1308:E1371" si="121">C1308-D1308</f>
        <v>0.31915154010195179</v>
      </c>
      <c r="F1308" s="2">
        <f t="shared" si="119"/>
        <v>0.26463514965123625</v>
      </c>
      <c r="G1308" s="2">
        <f t="shared" si="117"/>
        <v>5.4516390450715546E-2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1.94</v>
      </c>
      <c r="C1309" s="2">
        <f t="shared" si="120"/>
        <v>2.7014263941272563</v>
      </c>
      <c r="D1309" s="2">
        <f t="shared" ref="D1309:D1372" si="122">$D$4*B1309+(1-$D$4)*D1308</f>
        <v>2.3817404194051228</v>
      </c>
      <c r="E1309" s="2">
        <f t="shared" si="121"/>
        <v>0.31968597472213345</v>
      </c>
      <c r="F1309" s="2">
        <f t="shared" si="119"/>
        <v>0.2756453146654157</v>
      </c>
      <c r="G1309" s="2">
        <f t="shared" si="117"/>
        <v>4.4040660056717751E-2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1.86</v>
      </c>
      <c r="C1310" s="2">
        <f t="shared" si="120"/>
        <v>2.6488992565692167</v>
      </c>
      <c r="D1310" s="2">
        <f t="shared" si="122"/>
        <v>2.3430929809306695</v>
      </c>
      <c r="E1310" s="2">
        <f t="shared" si="121"/>
        <v>0.30580627563854712</v>
      </c>
      <c r="F1310" s="2">
        <f t="shared" si="119"/>
        <v>0.281677506860042</v>
      </c>
      <c r="G1310" s="2">
        <f t="shared" si="117"/>
        <v>2.4128768778505116E-2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1.86</v>
      </c>
      <c r="C1311" s="2">
        <f t="shared" si="120"/>
        <v>2.6259916786354909</v>
      </c>
      <c r="D1311" s="2">
        <f t="shared" si="122"/>
        <v>2.3073083156765462</v>
      </c>
      <c r="E1311" s="2">
        <f t="shared" si="121"/>
        <v>0.31868336295894473</v>
      </c>
      <c r="F1311" s="2">
        <f t="shared" si="119"/>
        <v>0.28907867807982257</v>
      </c>
      <c r="G1311" s="2">
        <f t="shared" si="117"/>
        <v>2.9604684879122156E-2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1.78</v>
      </c>
      <c r="C1312" s="2">
        <f t="shared" si="120"/>
        <v>2.6219929588454152</v>
      </c>
      <c r="D1312" s="2">
        <f t="shared" si="122"/>
        <v>2.2682484404412464</v>
      </c>
      <c r="E1312" s="2">
        <f t="shared" si="121"/>
        <v>0.35374451840416876</v>
      </c>
      <c r="F1312" s="2">
        <f t="shared" si="119"/>
        <v>0.30201184614469179</v>
      </c>
      <c r="G1312" s="2">
        <f t="shared" si="117"/>
        <v>5.1732672259476975E-2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1.7</v>
      </c>
      <c r="C1313" s="2">
        <f t="shared" si="120"/>
        <v>2.5955325036384282</v>
      </c>
      <c r="D1313" s="2">
        <f t="shared" si="122"/>
        <v>2.2261559633715242</v>
      </c>
      <c r="E1313" s="2">
        <f t="shared" si="121"/>
        <v>0.36937654026690403</v>
      </c>
      <c r="F1313" s="2">
        <f t="shared" si="119"/>
        <v>0.31548478496913424</v>
      </c>
      <c r="G1313" s="2">
        <f t="shared" si="117"/>
        <v>5.3891755297769794E-2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1.63</v>
      </c>
      <c r="C1314" s="2">
        <f t="shared" si="120"/>
        <v>2.5562198107709775</v>
      </c>
      <c r="D1314" s="2">
        <f t="shared" si="122"/>
        <v>2.1819962623810412</v>
      </c>
      <c r="E1314" s="2">
        <f t="shared" si="121"/>
        <v>0.37422354838993632</v>
      </c>
      <c r="F1314" s="2">
        <f t="shared" si="119"/>
        <v>0.32723253765329469</v>
      </c>
      <c r="G1314" s="2">
        <f t="shared" si="117"/>
        <v>4.6991010736641636E-2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1.56</v>
      </c>
      <c r="C1315" s="2">
        <f t="shared" si="120"/>
        <v>2.5014167629600581</v>
      </c>
      <c r="D1315" s="2">
        <f t="shared" si="122"/>
        <v>2.1359224651676305</v>
      </c>
      <c r="E1315" s="2">
        <f t="shared" si="121"/>
        <v>0.36549429779242759</v>
      </c>
      <c r="F1315" s="2">
        <f t="shared" si="119"/>
        <v>0.33488488968112129</v>
      </c>
      <c r="G1315" s="2">
        <f t="shared" si="117"/>
        <v>3.0609408111306302E-2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1.49</v>
      </c>
      <c r="C1316" s="2">
        <f t="shared" si="120"/>
        <v>2.465814184043126</v>
      </c>
      <c r="D1316" s="2">
        <f t="shared" si="122"/>
        <v>2.0880763566366949</v>
      </c>
      <c r="E1316" s="2">
        <f t="shared" si="121"/>
        <v>0.37773782740643114</v>
      </c>
      <c r="F1316" s="2">
        <f t="shared" si="119"/>
        <v>0.34345547722618325</v>
      </c>
      <c r="G1316" s="2">
        <f t="shared" ref="G1316:G1379" si="123">E1316-F1316</f>
        <v>3.4282350180247889E-2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1.43</v>
      </c>
      <c r="C1317" s="2">
        <f t="shared" si="120"/>
        <v>2.41722738649803</v>
      </c>
      <c r="D1317" s="2">
        <f t="shared" si="122"/>
        <v>2.0393299598487915</v>
      </c>
      <c r="E1317" s="2">
        <f t="shared" si="121"/>
        <v>0.37789742664923853</v>
      </c>
      <c r="F1317" s="2">
        <f t="shared" ref="F1317:F1380" si="125">(E1317*(2/(10)))+((1-(2/10))*F1316)</f>
        <v>0.35034386711079429</v>
      </c>
      <c r="G1317" s="2">
        <f t="shared" si="123"/>
        <v>2.7553559538444239E-2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1.39</v>
      </c>
      <c r="C1318" s="2">
        <f t="shared" si="120"/>
        <v>2.3576539424214098</v>
      </c>
      <c r="D1318" s="2">
        <f t="shared" si="122"/>
        <v>1.9912314443044365</v>
      </c>
      <c r="E1318" s="2">
        <f t="shared" si="121"/>
        <v>0.36642249811697325</v>
      </c>
      <c r="F1318" s="2">
        <f t="shared" si="125"/>
        <v>0.35355959331203013</v>
      </c>
      <c r="G1318" s="2">
        <f t="shared" si="123"/>
        <v>1.286290480494312E-2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1.47</v>
      </c>
      <c r="C1319" s="2">
        <f t="shared" si="120"/>
        <v>2.2933994897411929</v>
      </c>
      <c r="D1319" s="2">
        <f t="shared" si="122"/>
        <v>1.9526217076892931</v>
      </c>
      <c r="E1319" s="2">
        <f t="shared" si="121"/>
        <v>0.34077778205189979</v>
      </c>
      <c r="F1319" s="2">
        <f t="shared" si="125"/>
        <v>0.35100323106000408</v>
      </c>
      <c r="G1319" s="2">
        <f t="shared" si="123"/>
        <v>-1.0225449008104293E-2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1.53</v>
      </c>
      <c r="C1320" s="2">
        <f t="shared" si="120"/>
        <v>2.2267226451656246</v>
      </c>
      <c r="D1320" s="2">
        <f t="shared" si="122"/>
        <v>1.9213163960086046</v>
      </c>
      <c r="E1320" s="2">
        <f t="shared" si="121"/>
        <v>0.30540624915701997</v>
      </c>
      <c r="F1320" s="2">
        <f t="shared" si="125"/>
        <v>0.34188383467940731</v>
      </c>
      <c r="G1320" s="2">
        <f t="shared" si="123"/>
        <v>-3.6477585522387335E-2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1.62</v>
      </c>
      <c r="C1321" s="2">
        <f t="shared" si="120"/>
        <v>2.1703037766786055</v>
      </c>
      <c r="D1321" s="2">
        <f t="shared" si="122"/>
        <v>1.8989966629709301</v>
      </c>
      <c r="E1321" s="2">
        <f t="shared" si="121"/>
        <v>0.27130711370767546</v>
      </c>
      <c r="F1321" s="2">
        <f t="shared" si="125"/>
        <v>0.32776849048506096</v>
      </c>
      <c r="G1321" s="2">
        <f t="shared" si="123"/>
        <v>-5.6461376777385497E-2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1.61</v>
      </c>
      <c r="C1322" s="2">
        <f t="shared" si="120"/>
        <v>2.110257041804974</v>
      </c>
      <c r="D1322" s="2">
        <f t="shared" si="122"/>
        <v>1.8775895027508611</v>
      </c>
      <c r="E1322" s="2">
        <f t="shared" si="121"/>
        <v>0.23266753905411286</v>
      </c>
      <c r="F1322" s="2">
        <f t="shared" si="125"/>
        <v>0.30874830019887134</v>
      </c>
      <c r="G1322" s="2">
        <f t="shared" si="123"/>
        <v>-7.608076114475848E-2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1.52</v>
      </c>
      <c r="C1323" s="2">
        <f t="shared" si="120"/>
        <v>2.0471405738349779</v>
      </c>
      <c r="D1323" s="2">
        <f t="shared" si="122"/>
        <v>1.8511013914359824</v>
      </c>
      <c r="E1323" s="2">
        <f t="shared" si="121"/>
        <v>0.19603918239899554</v>
      </c>
      <c r="F1323" s="2">
        <f t="shared" si="125"/>
        <v>0.2862064766388962</v>
      </c>
      <c r="G1323" s="2">
        <f t="shared" si="123"/>
        <v>-9.0167294239900664E-2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1.43</v>
      </c>
      <c r="C1324" s="2">
        <f t="shared" si="120"/>
        <v>1.9829651009372888</v>
      </c>
      <c r="D1324" s="2">
        <f t="shared" si="122"/>
        <v>1.8199086957740578</v>
      </c>
      <c r="E1324" s="2">
        <f t="shared" si="121"/>
        <v>0.16305640516323106</v>
      </c>
      <c r="F1324" s="2">
        <f t="shared" si="125"/>
        <v>0.26157646234376319</v>
      </c>
      <c r="G1324" s="2">
        <f t="shared" si="123"/>
        <v>-9.8520057180532139E-2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1.35</v>
      </c>
      <c r="C1325" s="2">
        <f t="shared" si="120"/>
        <v>1.9178935469469367</v>
      </c>
      <c r="D1325" s="2">
        <f t="shared" si="122"/>
        <v>1.7851006442352388</v>
      </c>
      <c r="E1325" s="2">
        <f t="shared" si="121"/>
        <v>0.13279290271169786</v>
      </c>
      <c r="F1325" s="2">
        <f t="shared" si="125"/>
        <v>0.23581975041735015</v>
      </c>
      <c r="G1325" s="2">
        <f t="shared" si="123"/>
        <v>-0.10302684770565229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1.38</v>
      </c>
      <c r="C1326" s="2">
        <f t="shared" si="120"/>
        <v>1.8520637704935616</v>
      </c>
      <c r="D1326" s="2">
        <f t="shared" si="122"/>
        <v>1.7550931891067025</v>
      </c>
      <c r="E1326" s="2">
        <f t="shared" si="121"/>
        <v>9.69705813868591E-2</v>
      </c>
      <c r="F1326" s="2">
        <f t="shared" si="125"/>
        <v>0.20804991661125194</v>
      </c>
      <c r="G1326" s="2">
        <f t="shared" si="123"/>
        <v>-0.11107933522439284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1.34</v>
      </c>
      <c r="C1327" s="2">
        <f t="shared" si="120"/>
        <v>1.7871308827253214</v>
      </c>
      <c r="D1327" s="2">
        <f t="shared" si="122"/>
        <v>1.724345545469169</v>
      </c>
      <c r="E1327" s="2">
        <f t="shared" si="121"/>
        <v>6.2785337256152429E-2</v>
      </c>
      <c r="F1327" s="2">
        <f t="shared" si="125"/>
        <v>0.17899700074023203</v>
      </c>
      <c r="G1327" s="2">
        <f t="shared" si="123"/>
        <v>-0.1162116634840796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1.32</v>
      </c>
      <c r="C1328" s="2">
        <f t="shared" si="120"/>
        <v>1.7260338238445025</v>
      </c>
      <c r="D1328" s="2">
        <f t="shared" si="122"/>
        <v>1.6943940235825639</v>
      </c>
      <c r="E1328" s="2">
        <f t="shared" si="121"/>
        <v>3.1639800261938689E-2</v>
      </c>
      <c r="F1328" s="2">
        <f t="shared" si="125"/>
        <v>0.14952556064457337</v>
      </c>
      <c r="G1328" s="2">
        <f t="shared" si="123"/>
        <v>-0.11788576038263468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1.32</v>
      </c>
      <c r="C1329" s="2">
        <f t="shared" si="120"/>
        <v>1.6866440047915021</v>
      </c>
      <c r="D1329" s="2">
        <f t="shared" si="122"/>
        <v>1.6666611329468184</v>
      </c>
      <c r="E1329" s="2">
        <f t="shared" si="121"/>
        <v>1.9982871844683725E-2</v>
      </c>
      <c r="F1329" s="2">
        <f t="shared" si="125"/>
        <v>0.12361702288459545</v>
      </c>
      <c r="G1329" s="2">
        <f t="shared" si="123"/>
        <v>-0.10363415103991172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1.27</v>
      </c>
      <c r="C1330" s="2">
        <f t="shared" si="120"/>
        <v>1.6625449271312709</v>
      </c>
      <c r="D1330" s="2">
        <f t="shared" si="122"/>
        <v>1.6372788268026095</v>
      </c>
      <c r="E1330" s="2">
        <f t="shared" si="121"/>
        <v>2.5266100328661389E-2</v>
      </c>
      <c r="F1330" s="2">
        <f t="shared" si="125"/>
        <v>0.10394683837340864</v>
      </c>
      <c r="G1330" s="2">
        <f t="shared" si="123"/>
        <v>-7.8680738044747248E-2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1.22</v>
      </c>
      <c r="C1331" s="2">
        <f t="shared" si="120"/>
        <v>1.6559995537264598</v>
      </c>
      <c r="D1331" s="2">
        <f t="shared" si="122"/>
        <v>1.6063692840764903</v>
      </c>
      <c r="E1331" s="2">
        <f t="shared" si="121"/>
        <v>4.9630269649969527E-2</v>
      </c>
      <c r="F1331" s="2">
        <f t="shared" si="125"/>
        <v>9.3083524628720826E-2</v>
      </c>
      <c r="G1331" s="2">
        <f t="shared" si="123"/>
        <v>-4.3453254978751299E-2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1.1499999999999999</v>
      </c>
      <c r="C1332" s="2">
        <f t="shared" si="120"/>
        <v>1.6489226993070043</v>
      </c>
      <c r="D1332" s="2">
        <f t="shared" si="122"/>
        <v>1.5725641519226763</v>
      </c>
      <c r="E1332" s="2">
        <f t="shared" si="121"/>
        <v>7.6358547384328013E-2</v>
      </c>
      <c r="F1332" s="2">
        <f t="shared" si="125"/>
        <v>8.9738529179842264E-2</v>
      </c>
      <c r="G1332" s="2">
        <f t="shared" si="123"/>
        <v>-1.3379981795514251E-2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1.1000000000000001</v>
      </c>
      <c r="C1333" s="2">
        <f t="shared" si="120"/>
        <v>1.6290884378751573</v>
      </c>
      <c r="D1333" s="2">
        <f t="shared" si="122"/>
        <v>1.5375593999284041</v>
      </c>
      <c r="E1333" s="2">
        <f t="shared" si="121"/>
        <v>9.1529037946753267E-2</v>
      </c>
      <c r="F1333" s="2">
        <f t="shared" si="125"/>
        <v>9.0096630933224467E-2</v>
      </c>
      <c r="G1333" s="2">
        <f t="shared" si="123"/>
        <v>1.4324070135287997E-3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1.06</v>
      </c>
      <c r="C1334" s="2">
        <f t="shared" si="120"/>
        <v>1.5984594474328253</v>
      </c>
      <c r="D1334" s="2">
        <f t="shared" si="122"/>
        <v>1.502184629563337</v>
      </c>
      <c r="E1334" s="2">
        <f t="shared" si="121"/>
        <v>9.6274817869488327E-2</v>
      </c>
      <c r="F1334" s="2">
        <f t="shared" si="125"/>
        <v>9.1332268320477236E-2</v>
      </c>
      <c r="G1334" s="2">
        <f t="shared" si="123"/>
        <v>4.942549549011091E-3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1</v>
      </c>
      <c r="C1335" s="2">
        <f t="shared" si="120"/>
        <v>1.5602349170585443</v>
      </c>
      <c r="D1335" s="2">
        <f t="shared" si="122"/>
        <v>1.4649857681142011</v>
      </c>
      <c r="E1335" s="2">
        <f t="shared" si="121"/>
        <v>9.524914894434322E-2</v>
      </c>
      <c r="F1335" s="2">
        <f t="shared" si="125"/>
        <v>9.211564444525043E-2</v>
      </c>
      <c r="G1335" s="2">
        <f t="shared" si="123"/>
        <v>3.1335044990927902E-3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1.06</v>
      </c>
      <c r="C1336" s="2">
        <f t="shared" si="120"/>
        <v>1.5325064682803067</v>
      </c>
      <c r="D1336" s="2">
        <f t="shared" si="122"/>
        <v>1.4349868223279638</v>
      </c>
      <c r="E1336" s="2">
        <f t="shared" si="121"/>
        <v>9.7519645952342859E-2</v>
      </c>
      <c r="F1336" s="2">
        <f t="shared" si="125"/>
        <v>9.3196444746668924E-2</v>
      </c>
      <c r="G1336" s="2">
        <f t="shared" si="123"/>
        <v>4.323201205673935E-3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1.1200000000000001</v>
      </c>
      <c r="C1337" s="2">
        <f t="shared" si="120"/>
        <v>1.5028900885448748</v>
      </c>
      <c r="D1337" s="2">
        <f t="shared" si="122"/>
        <v>1.411654465118485</v>
      </c>
      <c r="E1337" s="2">
        <f t="shared" si="121"/>
        <v>9.12356234263898E-2</v>
      </c>
      <c r="F1337" s="2">
        <f t="shared" si="125"/>
        <v>9.2804280482613105E-2</v>
      </c>
      <c r="G1337" s="2">
        <f t="shared" si="123"/>
        <v>-1.5686570562233049E-3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1.18</v>
      </c>
      <c r="C1338" s="2">
        <f t="shared" si="120"/>
        <v>1.4747531518456634</v>
      </c>
      <c r="D1338" s="2">
        <f t="shared" si="122"/>
        <v>1.3944948751097084</v>
      </c>
      <c r="E1338" s="2">
        <f t="shared" si="121"/>
        <v>8.0258276735954981E-2</v>
      </c>
      <c r="F1338" s="2">
        <f t="shared" si="125"/>
        <v>9.0295079733281478E-2</v>
      </c>
      <c r="G1338" s="2">
        <f t="shared" si="123"/>
        <v>-1.0036802997326497E-2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1.24</v>
      </c>
      <c r="C1339" s="2">
        <f t="shared" si="120"/>
        <v>1.4509449746386383</v>
      </c>
      <c r="D1339" s="2">
        <f t="shared" si="122"/>
        <v>1.3830508102867671</v>
      </c>
      <c r="E1339" s="2">
        <f t="shared" si="121"/>
        <v>6.7894164351871122E-2</v>
      </c>
      <c r="F1339" s="2">
        <f t="shared" si="125"/>
        <v>8.5814896656999415E-2</v>
      </c>
      <c r="G1339" s="2">
        <f t="shared" si="123"/>
        <v>-1.7920732305128292E-2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1.17</v>
      </c>
      <c r="C1340" s="2">
        <f t="shared" si="120"/>
        <v>1.4231072862326939</v>
      </c>
      <c r="D1340" s="2">
        <f t="shared" si="122"/>
        <v>1.3672692687840438</v>
      </c>
      <c r="E1340" s="2">
        <f t="shared" si="121"/>
        <v>5.5838017448650135E-2</v>
      </c>
      <c r="F1340" s="2">
        <f t="shared" si="125"/>
        <v>7.9819520815329573E-2</v>
      </c>
      <c r="G1340" s="2">
        <f t="shared" si="123"/>
        <v>-2.3981503366679438E-2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5">
        <f>TITRES_STAT!D1344</f>
        <v>1.1000000000000001</v>
      </c>
      <c r="C1341" s="2">
        <f t="shared" si="120"/>
        <v>1.391860011427664</v>
      </c>
      <c r="D1341" s="2">
        <f t="shared" si="122"/>
        <v>1.3474715451704109</v>
      </c>
      <c r="E1341" s="2">
        <f t="shared" si="121"/>
        <v>4.4388466257253123E-2</v>
      </c>
      <c r="F1341" s="2">
        <f t="shared" si="125"/>
        <v>7.2733309903714294E-2</v>
      </c>
      <c r="G1341" s="2">
        <f t="shared" si="123"/>
        <v>-2.8344843646461171E-2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1.0900000000000001</v>
      </c>
      <c r="C1342" s="2">
        <f t="shared" si="120"/>
        <v>1.354650778900331</v>
      </c>
      <c r="D1342" s="2">
        <f t="shared" si="122"/>
        <v>1.3283995788614915</v>
      </c>
      <c r="E1342" s="2">
        <f t="shared" si="121"/>
        <v>2.6251200038839517E-2</v>
      </c>
      <c r="F1342" s="2">
        <f t="shared" si="125"/>
        <v>6.3436887930739344E-2</v>
      </c>
      <c r="G1342" s="2">
        <f t="shared" si="123"/>
        <v>-3.7185687891899827E-2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1.1000000000000001</v>
      </c>
      <c r="C1343" s="2">
        <f t="shared" si="120"/>
        <v>1.3154737359925879</v>
      </c>
      <c r="D1343" s="2">
        <f t="shared" si="122"/>
        <v>1.3114810915384181</v>
      </c>
      <c r="E1343" s="2">
        <f t="shared" si="121"/>
        <v>3.9926444541698025E-3</v>
      </c>
      <c r="F1343" s="2">
        <f t="shared" si="125"/>
        <v>5.154803923542544E-2</v>
      </c>
      <c r="G1343" s="2">
        <f t="shared" si="123"/>
        <v>-4.7555394781255637E-2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1.1000000000000001</v>
      </c>
      <c r="C1344" s="2">
        <f t="shared" si="120"/>
        <v>1.2761700843014205</v>
      </c>
      <c r="D1344" s="2">
        <f t="shared" si="122"/>
        <v>1.2958158254985352</v>
      </c>
      <c r="E1344" s="2">
        <f t="shared" si="121"/>
        <v>-1.9645741197114708E-2</v>
      </c>
      <c r="F1344" s="2">
        <f t="shared" si="125"/>
        <v>3.7309283148917412E-2</v>
      </c>
      <c r="G1344" s="2">
        <f t="shared" si="123"/>
        <v>-5.695502434603212E-2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1.0900000000000001</v>
      </c>
      <c r="C1345" s="2">
        <f t="shared" si="120"/>
        <v>1.233682379024279</v>
      </c>
      <c r="D1345" s="2">
        <f t="shared" si="122"/>
        <v>1.28057020879494</v>
      </c>
      <c r="E1345" s="2">
        <f t="shared" si="121"/>
        <v>-4.6887829770660971E-2</v>
      </c>
      <c r="F1345" s="2">
        <f t="shared" si="125"/>
        <v>2.0469860565001736E-2</v>
      </c>
      <c r="G1345" s="2">
        <f t="shared" si="123"/>
        <v>-6.7357690335662704E-2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1.04</v>
      </c>
      <c r="C1346" s="2">
        <f t="shared" si="120"/>
        <v>1.2069620130205438</v>
      </c>
      <c r="D1346" s="2">
        <f t="shared" si="122"/>
        <v>1.262750193328648</v>
      </c>
      <c r="E1346" s="2">
        <f t="shared" si="121"/>
        <v>-5.5788180308104174E-2</v>
      </c>
      <c r="F1346" s="2">
        <f t="shared" si="125"/>
        <v>5.2182523903805539E-3</v>
      </c>
      <c r="G1346" s="2">
        <f t="shared" si="123"/>
        <v>-6.1006432698484728E-2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1</v>
      </c>
      <c r="C1347" s="2">
        <f t="shared" si="120"/>
        <v>1.1935832417866139</v>
      </c>
      <c r="D1347" s="2">
        <f t="shared" si="122"/>
        <v>1.2432872160450446</v>
      </c>
      <c r="E1347" s="2">
        <f t="shared" si="121"/>
        <v>-4.970397425843065E-2</v>
      </c>
      <c r="F1347" s="2">
        <f t="shared" si="125"/>
        <v>-5.7661929393816877E-3</v>
      </c>
      <c r="G1347" s="2">
        <f t="shared" si="123"/>
        <v>-4.3937781319048963E-2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0.94</v>
      </c>
      <c r="C1348" s="2">
        <f t="shared" si="120"/>
        <v>1.1914935122809811</v>
      </c>
      <c r="D1348" s="2">
        <f t="shared" si="122"/>
        <v>1.2208214963380044</v>
      </c>
      <c r="E1348" s="2">
        <f t="shared" si="121"/>
        <v>-2.9327984057023304E-2</v>
      </c>
      <c r="F1348" s="2">
        <f t="shared" si="125"/>
        <v>-1.0478551162910011E-2</v>
      </c>
      <c r="G1348" s="2">
        <f t="shared" si="123"/>
        <v>-1.8849432894113293E-2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0.9</v>
      </c>
      <c r="C1349" s="2">
        <f t="shared" si="120"/>
        <v>1.1989560488531379</v>
      </c>
      <c r="D1349" s="2">
        <f t="shared" si="122"/>
        <v>1.1970569410537077</v>
      </c>
      <c r="E1349" s="2">
        <f t="shared" si="121"/>
        <v>1.8991077994301442E-3</v>
      </c>
      <c r="F1349" s="2">
        <f t="shared" si="125"/>
        <v>-8.003019370441981E-3</v>
      </c>
      <c r="G1349" s="2">
        <f t="shared" si="123"/>
        <v>9.9021271698721252E-3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5">
        <f>TITRES_STAT!D1353</f>
        <v>0.85</v>
      </c>
      <c r="C1350" s="2">
        <f t="shared" si="120"/>
        <v>1.1945012721065011</v>
      </c>
      <c r="D1350" s="2">
        <f t="shared" si="122"/>
        <v>1.1713490194941738</v>
      </c>
      <c r="E1350" s="2">
        <f t="shared" si="121"/>
        <v>2.315225261232734E-2</v>
      </c>
      <c r="F1350" s="2">
        <f t="shared" si="125"/>
        <v>-1.7719649738881169E-3</v>
      </c>
      <c r="G1350" s="2">
        <f t="shared" si="123"/>
        <v>2.4924217586215457E-2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5">
        <f>TITRES_STAT!D1354</f>
        <v>0.85</v>
      </c>
      <c r="C1351" s="2">
        <f t="shared" si="120"/>
        <v>1.1799626148593472</v>
      </c>
      <c r="D1351" s="2">
        <f t="shared" si="122"/>
        <v>1.1475453884205313</v>
      </c>
      <c r="E1351" s="2">
        <f t="shared" si="121"/>
        <v>3.2417226438815838E-2</v>
      </c>
      <c r="F1351" s="2">
        <f t="shared" si="125"/>
        <v>5.0658733086526749E-3</v>
      </c>
      <c r="G1351" s="2">
        <f t="shared" si="123"/>
        <v>2.7351353130163163E-2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0.85</v>
      </c>
      <c r="C1352" s="2">
        <f t="shared" si="120"/>
        <v>1.1661222125732937</v>
      </c>
      <c r="D1352" s="2">
        <f t="shared" si="122"/>
        <v>1.1255049892782696</v>
      </c>
      <c r="E1352" s="2">
        <f t="shared" si="121"/>
        <v>4.0617223295024152E-2</v>
      </c>
      <c r="F1352" s="2">
        <f t="shared" si="125"/>
        <v>1.2176143305926972E-2</v>
      </c>
      <c r="G1352" s="2">
        <f t="shared" si="123"/>
        <v>2.844107998909718E-2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0.82</v>
      </c>
      <c r="C1353" s="2">
        <f t="shared" si="120"/>
        <v>1.1559495644850948</v>
      </c>
      <c r="D1353" s="2">
        <f t="shared" si="122"/>
        <v>1.1028749900724719</v>
      </c>
      <c r="E1353" s="2">
        <f t="shared" si="121"/>
        <v>5.3074574412622866E-2</v>
      </c>
      <c r="F1353" s="2">
        <f t="shared" si="125"/>
        <v>2.0355829527266153E-2</v>
      </c>
      <c r="G1353" s="2">
        <f t="shared" si="123"/>
        <v>3.2718744885356713E-2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0.79</v>
      </c>
      <c r="C1354" s="2">
        <f t="shared" si="120"/>
        <v>1.1473419391796955</v>
      </c>
      <c r="D1354" s="2">
        <f t="shared" si="122"/>
        <v>1.0796990648819182</v>
      </c>
      <c r="E1354" s="2">
        <f t="shared" si="121"/>
        <v>6.7642874297777267E-2</v>
      </c>
      <c r="F1354" s="2">
        <f t="shared" si="125"/>
        <v>2.9813238481368375E-2</v>
      </c>
      <c r="G1354" s="2">
        <f t="shared" si="123"/>
        <v>3.7829635816408892E-2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0.75</v>
      </c>
      <c r="C1355" s="2">
        <f t="shared" si="120"/>
        <v>1.1385201023828193</v>
      </c>
      <c r="D1355" s="2">
        <f t="shared" si="122"/>
        <v>1.0552769119277021</v>
      </c>
      <c r="E1355" s="2">
        <f t="shared" si="121"/>
        <v>8.3243190455117189E-2</v>
      </c>
      <c r="F1355" s="2">
        <f t="shared" si="125"/>
        <v>4.0499228876118142E-2</v>
      </c>
      <c r="G1355" s="2">
        <f t="shared" si="123"/>
        <v>4.2743961578999047E-2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0.71</v>
      </c>
      <c r="C1356" s="2">
        <f t="shared" si="120"/>
        <v>1.1233631635546932</v>
      </c>
      <c r="D1356" s="2">
        <f t="shared" si="122"/>
        <v>1.029700844377502</v>
      </c>
      <c r="E1356" s="2">
        <f t="shared" si="121"/>
        <v>9.3662319177191256E-2</v>
      </c>
      <c r="F1356" s="2">
        <f t="shared" si="125"/>
        <v>5.1131846936332763E-2</v>
      </c>
      <c r="G1356" s="2">
        <f t="shared" si="123"/>
        <v>4.2530472240858493E-2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0.68</v>
      </c>
      <c r="C1357" s="2">
        <f t="shared" si="120"/>
        <v>1.1043842153155097</v>
      </c>
      <c r="D1357" s="2">
        <f t="shared" si="122"/>
        <v>1.0037970781273167</v>
      </c>
      <c r="E1357" s="2">
        <f t="shared" si="121"/>
        <v>0.10058713718819301</v>
      </c>
      <c r="F1357" s="2">
        <f t="shared" si="125"/>
        <v>6.1022904986704818E-2</v>
      </c>
      <c r="G1357" s="2">
        <f t="shared" si="123"/>
        <v>3.9564232201488192E-2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0.65</v>
      </c>
      <c r="C1358" s="2">
        <f t="shared" si="120"/>
        <v>1.0790943360362004</v>
      </c>
      <c r="D1358" s="2">
        <f t="shared" si="122"/>
        <v>0.9775898871549229</v>
      </c>
      <c r="E1358" s="2">
        <f t="shared" si="121"/>
        <v>0.10150444888127752</v>
      </c>
      <c r="F1358" s="2">
        <f t="shared" si="125"/>
        <v>6.9119213765619358E-2</v>
      </c>
      <c r="G1358" s="2">
        <f t="shared" si="123"/>
        <v>3.2385235115658162E-2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0.67</v>
      </c>
      <c r="C1359" s="2">
        <f t="shared" ref="C1359:C1422" si="126">$C$4*B1349+C1358*(1-$C$4)</f>
        <v>1.0515413612614004</v>
      </c>
      <c r="D1359" s="2">
        <f t="shared" si="122"/>
        <v>0.95480545106937298</v>
      </c>
      <c r="E1359" s="2">
        <f t="shared" si="121"/>
        <v>9.673591019202743E-2</v>
      </c>
      <c r="F1359" s="2">
        <f t="shared" si="125"/>
        <v>7.4642553050900978E-2</v>
      </c>
      <c r="G1359" s="2">
        <f t="shared" si="123"/>
        <v>2.2093357141126452E-2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0.7</v>
      </c>
      <c r="C1360" s="2">
        <f t="shared" si="126"/>
        <v>1.0205349979904157</v>
      </c>
      <c r="D1360" s="2">
        <f t="shared" si="122"/>
        <v>0.93593097321238239</v>
      </c>
      <c r="E1360" s="2">
        <f t="shared" si="121"/>
        <v>8.4604024778033304E-2</v>
      </c>
      <c r="F1360" s="2">
        <f t="shared" si="125"/>
        <v>7.6634847396327449E-2</v>
      </c>
      <c r="G1360" s="2">
        <f t="shared" si="123"/>
        <v>7.9691773817058553E-3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0.74</v>
      </c>
      <c r="C1361" s="2">
        <f t="shared" si="126"/>
        <v>0.99429884445342864</v>
      </c>
      <c r="D1361" s="2">
        <f t="shared" si="122"/>
        <v>0.92141756778924289</v>
      </c>
      <c r="E1361" s="2">
        <f t="shared" si="121"/>
        <v>7.2881276664185757E-2</v>
      </c>
      <c r="F1361" s="2">
        <f t="shared" si="125"/>
        <v>7.5884133249899122E-2</v>
      </c>
      <c r="G1361" s="2">
        <f t="shared" si="123"/>
        <v>-3.0028565857133649E-3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5">
        <f>TITRES_STAT!D1365</f>
        <v>0.77</v>
      </c>
      <c r="C1362" s="2">
        <f t="shared" si="126"/>
        <v>0.97209902222982425</v>
      </c>
      <c r="D1362" s="2">
        <f t="shared" si="122"/>
        <v>0.9102014516567063</v>
      </c>
      <c r="E1362" s="2">
        <f t="shared" si="121"/>
        <v>6.1897570573117955E-2</v>
      </c>
      <c r="F1362" s="2">
        <f t="shared" si="125"/>
        <v>7.3086820714542894E-2</v>
      </c>
      <c r="G1362" s="2">
        <f t="shared" si="123"/>
        <v>-1.1189250141424939E-2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5">
        <f>TITRES_STAT!D1366</f>
        <v>0.8</v>
      </c>
      <c r="C1363" s="2">
        <f t="shared" si="126"/>
        <v>0.94869917265600512</v>
      </c>
      <c r="D1363" s="2">
        <f t="shared" si="122"/>
        <v>0.9020383811636169</v>
      </c>
      <c r="E1363" s="2">
        <f t="shared" si="121"/>
        <v>4.6660791492388221E-2</v>
      </c>
      <c r="F1363" s="2">
        <f t="shared" si="125"/>
        <v>6.7801614870111965E-2</v>
      </c>
      <c r="G1363" s="2">
        <f t="shared" si="123"/>
        <v>-2.1140823377723744E-2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0.83</v>
      </c>
      <c r="C1364" s="2">
        <f t="shared" si="126"/>
        <v>0.92428391532431209</v>
      </c>
      <c r="D1364" s="2">
        <f t="shared" si="122"/>
        <v>0.89670220478112672</v>
      </c>
      <c r="E1364" s="2">
        <f t="shared" si="121"/>
        <v>2.7581710543185367E-2</v>
      </c>
      <c r="F1364" s="2">
        <f t="shared" si="125"/>
        <v>5.9757634004726647E-2</v>
      </c>
      <c r="G1364" s="2">
        <f t="shared" si="123"/>
        <v>-3.217592346154128E-2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0.86</v>
      </c>
      <c r="C1365" s="2">
        <f t="shared" si="126"/>
        <v>0.89747100527441792</v>
      </c>
      <c r="D1365" s="2">
        <f t="shared" si="122"/>
        <v>0.89398352294548766</v>
      </c>
      <c r="E1365" s="2">
        <f t="shared" si="121"/>
        <v>3.4874823289302581E-3</v>
      </c>
      <c r="F1365" s="2">
        <f t="shared" si="125"/>
        <v>4.8503603669567373E-2</v>
      </c>
      <c r="G1365" s="2">
        <f t="shared" si="123"/>
        <v>-4.5016121340637115E-2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5">
        <f>TITRES_STAT!D1369</f>
        <v>0.83</v>
      </c>
      <c r="C1366" s="2">
        <f t="shared" si="126"/>
        <v>0.86862931215527672</v>
      </c>
      <c r="D1366" s="2">
        <f t="shared" si="122"/>
        <v>0.88924400272730342</v>
      </c>
      <c r="E1366" s="2">
        <f t="shared" si="121"/>
        <v>-2.0614690572026695E-2</v>
      </c>
      <c r="F1366" s="2">
        <f t="shared" si="125"/>
        <v>3.4679944821248559E-2</v>
      </c>
      <c r="G1366" s="2">
        <f t="shared" si="123"/>
        <v>-5.5294635393275254E-2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0.78</v>
      </c>
      <c r="C1367" s="2">
        <f t="shared" si="126"/>
        <v>0.83960941797754185</v>
      </c>
      <c r="D1367" s="2">
        <f t="shared" si="122"/>
        <v>0.88115185437713284</v>
      </c>
      <c r="E1367" s="2">
        <f t="shared" si="121"/>
        <v>-4.1542436399590987E-2</v>
      </c>
      <c r="F1367" s="2">
        <f t="shared" si="125"/>
        <v>1.9435468577080652E-2</v>
      </c>
      <c r="G1367" s="2">
        <f t="shared" si="123"/>
        <v>-6.0977904976671639E-2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0.74</v>
      </c>
      <c r="C1368" s="2">
        <f t="shared" si="126"/>
        <v>0.81043873828868918</v>
      </c>
      <c r="D1368" s="2">
        <f t="shared" si="122"/>
        <v>0.87069616146030815</v>
      </c>
      <c r="E1368" s="2">
        <f t="shared" si="121"/>
        <v>-6.0257423171618973E-2</v>
      </c>
      <c r="F1368" s="2">
        <f t="shared" si="125"/>
        <v>3.4968902273407251E-3</v>
      </c>
      <c r="G1368" s="2">
        <f t="shared" si="123"/>
        <v>-6.3754313398959706E-2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0.71</v>
      </c>
      <c r="C1369" s="2">
        <f t="shared" si="126"/>
        <v>0.78883277855196776</v>
      </c>
      <c r="D1369" s="2">
        <f t="shared" si="122"/>
        <v>0.85879274209287793</v>
      </c>
      <c r="E1369" s="2">
        <f t="shared" si="121"/>
        <v>-6.9959963540910164E-2</v>
      </c>
      <c r="F1369" s="2">
        <f t="shared" si="125"/>
        <v>-1.1194480526309454E-2</v>
      </c>
      <c r="G1369" s="2">
        <f t="shared" si="123"/>
        <v>-5.876548301460071E-2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0.7</v>
      </c>
      <c r="C1370" s="2">
        <f t="shared" si="126"/>
        <v>0.77516619723628044</v>
      </c>
      <c r="D1370" s="2">
        <f t="shared" si="122"/>
        <v>0.84703031675266471</v>
      </c>
      <c r="E1370" s="2">
        <f t="shared" si="121"/>
        <v>-7.1864119516384273E-2</v>
      </c>
      <c r="F1370" s="2">
        <f t="shared" si="125"/>
        <v>-2.332840832432442E-2</v>
      </c>
      <c r="G1370" s="2">
        <f t="shared" si="123"/>
        <v>-4.8535711192059849E-2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0.68</v>
      </c>
      <c r="C1371" s="2">
        <f t="shared" si="126"/>
        <v>0.76975601304608343</v>
      </c>
      <c r="D1371" s="2">
        <f t="shared" si="122"/>
        <v>0.83465770069691181</v>
      </c>
      <c r="E1371" s="2">
        <f t="shared" si="121"/>
        <v>-6.4901687650828377E-2</v>
      </c>
      <c r="F1371" s="2">
        <f t="shared" si="125"/>
        <v>-3.1643064189625217E-2</v>
      </c>
      <c r="G1371" s="2">
        <f t="shared" si="123"/>
        <v>-3.325862346120316E-2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0.7</v>
      </c>
      <c r="C1372" s="2">
        <f t="shared" si="126"/>
        <v>0.76979354950053214</v>
      </c>
      <c r="D1372" s="2">
        <f t="shared" si="122"/>
        <v>0.82468305620084426</v>
      </c>
      <c r="E1372" s="2">
        <f t="shared" ref="E1372:E1435" si="127">C1372-D1372</f>
        <v>-5.4889506700312118E-2</v>
      </c>
      <c r="F1372" s="2">
        <f t="shared" si="125"/>
        <v>-3.6292352691762599E-2</v>
      </c>
      <c r="G1372" s="2">
        <f t="shared" si="123"/>
        <v>-1.859715400854952E-2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0.7</v>
      </c>
      <c r="C1373" s="2">
        <f t="shared" si="126"/>
        <v>0.77444069573121954</v>
      </c>
      <c r="D1373" s="2">
        <f t="shared" ref="D1373:D1436" si="128">$D$4*B1373+(1-$D$4)*D1372</f>
        <v>0.81544727426004093</v>
      </c>
      <c r="E1373" s="2">
        <f t="shared" si="127"/>
        <v>-4.1006578528821391E-2</v>
      </c>
      <c r="F1373" s="2">
        <f t="shared" si="125"/>
        <v>-3.7235197859174361E-2</v>
      </c>
      <c r="G1373" s="2">
        <f t="shared" si="123"/>
        <v>-3.7713806696470301E-3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0.67</v>
      </c>
      <c r="C1374" s="2">
        <f t="shared" si="126"/>
        <v>0.78298828100333961</v>
      </c>
      <c r="D1374" s="2">
        <f t="shared" si="128"/>
        <v>0.8046734020926305</v>
      </c>
      <c r="E1374" s="2">
        <f t="shared" si="127"/>
        <v>-2.1685121089290882E-2</v>
      </c>
      <c r="F1374" s="2">
        <f t="shared" si="125"/>
        <v>-3.4125182505197665E-2</v>
      </c>
      <c r="G1374" s="2">
        <f t="shared" si="123"/>
        <v>1.2440061415906783E-2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5">
        <f>TITRES_STAT!D1378</f>
        <v>0.67</v>
      </c>
      <c r="C1375" s="2">
        <f t="shared" si="126"/>
        <v>0.79483623777205659</v>
      </c>
      <c r="D1375" s="2">
        <f t="shared" si="128"/>
        <v>0.79469759453021338</v>
      </c>
      <c r="E1375" s="2">
        <f t="shared" si="127"/>
        <v>1.3864324184320598E-4</v>
      </c>
      <c r="F1375" s="2">
        <f t="shared" si="125"/>
        <v>-2.7272417355789492E-2</v>
      </c>
      <c r="G1375" s="2">
        <f t="shared" si="123"/>
        <v>2.7411060597632698E-2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5">
        <f>TITRES_STAT!D1379</f>
        <v>0.67</v>
      </c>
      <c r="C1376" s="2">
        <f t="shared" si="126"/>
        <v>0.80024604734558635</v>
      </c>
      <c r="D1376" s="2">
        <f t="shared" si="128"/>
        <v>0.7854607356761234</v>
      </c>
      <c r="E1376" s="2">
        <f t="shared" si="127"/>
        <v>1.4785311669462953E-2</v>
      </c>
      <c r="F1376" s="2">
        <f t="shared" si="125"/>
        <v>-1.8860871550739004E-2</v>
      </c>
      <c r="G1376" s="2">
        <f t="shared" si="123"/>
        <v>3.3646183220201957E-2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5">
        <f>TITRES_STAT!D1380</f>
        <v>0.7</v>
      </c>
      <c r="C1377" s="2">
        <f t="shared" si="126"/>
        <v>0.79713127083088076</v>
      </c>
      <c r="D1377" s="2">
        <f t="shared" si="128"/>
        <v>0.7791303108112253</v>
      </c>
      <c r="E1377" s="2">
        <f t="shared" si="127"/>
        <v>1.8000960019655454E-2</v>
      </c>
      <c r="F1377" s="2">
        <f t="shared" si="125"/>
        <v>-1.1488505236660115E-2</v>
      </c>
      <c r="G1377" s="2">
        <f t="shared" si="123"/>
        <v>2.9489465256315569E-2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5">
        <f>TITRES_STAT!D1381</f>
        <v>0.74</v>
      </c>
      <c r="C1378" s="2">
        <f t="shared" si="126"/>
        <v>0.78834184454920675</v>
      </c>
      <c r="D1378" s="2">
        <f t="shared" si="128"/>
        <v>0.77623176926965298</v>
      </c>
      <c r="E1378" s="2">
        <f t="shared" si="127"/>
        <v>1.2110075279553767E-2</v>
      </c>
      <c r="F1378" s="2">
        <f t="shared" si="125"/>
        <v>-6.7687891334173387E-3</v>
      </c>
      <c r="G1378" s="2">
        <f t="shared" si="123"/>
        <v>1.8878864412971104E-2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0.77</v>
      </c>
      <c r="C1379" s="2">
        <f t="shared" si="126"/>
        <v>0.776289253080098</v>
      </c>
      <c r="D1379" s="2">
        <f t="shared" si="128"/>
        <v>0.77577015673116012</v>
      </c>
      <c r="E1379" s="2">
        <f t="shared" si="127"/>
        <v>5.1909634893787526E-4</v>
      </c>
      <c r="F1379" s="2">
        <f t="shared" si="125"/>
        <v>-5.3112120369462968E-3</v>
      </c>
      <c r="G1379" s="2">
        <f t="shared" si="123"/>
        <v>5.830308385884172E-3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0.81</v>
      </c>
      <c r="C1380" s="2">
        <f t="shared" si="126"/>
        <v>0.76455244491392915</v>
      </c>
      <c r="D1380" s="2">
        <f t="shared" si="128"/>
        <v>0.77830570067700022</v>
      </c>
      <c r="E1380" s="2">
        <f t="shared" si="127"/>
        <v>-1.3753255763071071E-2</v>
      </c>
      <c r="F1380" s="2">
        <f t="shared" si="125"/>
        <v>-6.999620782171252E-3</v>
      </c>
      <c r="G1380" s="2">
        <f t="shared" ref="G1380:G1443" si="129">E1380-F1380</f>
        <v>-6.7536349808998185E-3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0.82</v>
      </c>
      <c r="C1381" s="2">
        <f t="shared" si="126"/>
        <v>0.75154437646563244</v>
      </c>
      <c r="D1381" s="2">
        <f t="shared" si="128"/>
        <v>0.78139416729351874</v>
      </c>
      <c r="E1381" s="2">
        <f t="shared" si="127"/>
        <v>-2.9849790827886302E-2</v>
      </c>
      <c r="F1381" s="2">
        <f t="shared" ref="F1381:F1444" si="131">(E1381*(2/(10)))+((1-(2/10))*F1380)</f>
        <v>-1.1569654791314263E-2</v>
      </c>
      <c r="G1381" s="2">
        <f t="shared" si="129"/>
        <v>-1.8280136036572039E-2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0.78</v>
      </c>
      <c r="C1382" s="2">
        <f t="shared" si="126"/>
        <v>0.74361447239399658</v>
      </c>
      <c r="D1382" s="2">
        <f t="shared" si="128"/>
        <v>0.78129089564214704</v>
      </c>
      <c r="E1382" s="2">
        <f t="shared" si="127"/>
        <v>-3.7676423248150459E-2</v>
      </c>
      <c r="F1382" s="2">
        <f t="shared" si="131"/>
        <v>-1.6791008482681502E-2</v>
      </c>
      <c r="G1382" s="2">
        <f t="shared" si="129"/>
        <v>-2.0885414765468957E-2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0.8</v>
      </c>
      <c r="C1383" s="2">
        <f t="shared" si="126"/>
        <v>0.73690455356415097</v>
      </c>
      <c r="D1383" s="2">
        <f t="shared" si="128"/>
        <v>0.78267675522421021</v>
      </c>
      <c r="E1383" s="2">
        <f t="shared" si="127"/>
        <v>-4.5772201660059242E-2</v>
      </c>
      <c r="F1383" s="2">
        <f t="shared" si="131"/>
        <v>-2.2587247118157051E-2</v>
      </c>
      <c r="G1383" s="2">
        <f t="shared" si="129"/>
        <v>-2.318495454190219E-2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0.8</v>
      </c>
      <c r="C1384" s="2">
        <f t="shared" si="126"/>
        <v>0.72661154532351235</v>
      </c>
      <c r="D1384" s="2">
        <f t="shared" si="128"/>
        <v>0.78395995854093536</v>
      </c>
      <c r="E1384" s="2">
        <f t="shared" si="127"/>
        <v>-5.7348413217423011E-2</v>
      </c>
      <c r="F1384" s="2">
        <f t="shared" si="131"/>
        <v>-2.9539480338010245E-2</v>
      </c>
      <c r="G1384" s="2">
        <f t="shared" si="129"/>
        <v>-2.7808932879412766E-2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0.84</v>
      </c>
      <c r="C1385" s="2">
        <f t="shared" si="126"/>
        <v>0.71790207681220275</v>
      </c>
      <c r="D1385" s="2">
        <f t="shared" si="128"/>
        <v>0.78811107272308822</v>
      </c>
      <c r="E1385" s="2">
        <f t="shared" si="127"/>
        <v>-7.0208995910885474E-2</v>
      </c>
      <c r="F1385" s="2">
        <f t="shared" si="131"/>
        <v>-3.7673383452585293E-2</v>
      </c>
      <c r="G1385" s="2">
        <f t="shared" si="129"/>
        <v>-3.2535612458300181E-2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0.83</v>
      </c>
      <c r="C1386" s="2">
        <f t="shared" si="126"/>
        <v>0.71053252653340226</v>
      </c>
      <c r="D1386" s="2">
        <f t="shared" si="128"/>
        <v>0.79121395622508173</v>
      </c>
      <c r="E1386" s="2">
        <f t="shared" si="127"/>
        <v>-8.0681429691679463E-2</v>
      </c>
      <c r="F1386" s="2">
        <f t="shared" si="131"/>
        <v>-4.6274992700404124E-2</v>
      </c>
      <c r="G1386" s="2">
        <f t="shared" si="129"/>
        <v>-3.4406436991275338E-2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0.83</v>
      </c>
      <c r="C1387" s="2">
        <f t="shared" si="126"/>
        <v>0.70891213783595575</v>
      </c>
      <c r="D1387" s="2">
        <f t="shared" si="128"/>
        <v>0.79408699650470527</v>
      </c>
      <c r="E1387" s="2">
        <f t="shared" si="127"/>
        <v>-8.517485866874952E-2</v>
      </c>
      <c r="F1387" s="2">
        <f t="shared" si="131"/>
        <v>-5.4054965894073208E-2</v>
      </c>
      <c r="G1387" s="2">
        <f t="shared" si="129"/>
        <v>-3.1119892774676312E-2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0.85</v>
      </c>
      <c r="C1388" s="2">
        <f t="shared" si="126"/>
        <v>0.71369488586119334</v>
      </c>
      <c r="D1388" s="2">
        <f t="shared" si="128"/>
        <v>0.79822870046731975</v>
      </c>
      <c r="E1388" s="2">
        <f t="shared" si="127"/>
        <v>-8.4533814606126412E-2</v>
      </c>
      <c r="F1388" s="2">
        <f t="shared" si="131"/>
        <v>-6.0150735636483849E-2</v>
      </c>
      <c r="G1388" s="2">
        <f t="shared" si="129"/>
        <v>-2.4383078969642563E-2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0.86</v>
      </c>
      <c r="C1389" s="2">
        <f t="shared" si="126"/>
        <v>0.72235721111331752</v>
      </c>
      <c r="D1389" s="2">
        <f t="shared" si="128"/>
        <v>0.80280435228455538</v>
      </c>
      <c r="E1389" s="2">
        <f t="shared" si="127"/>
        <v>-8.0447141171237857E-2</v>
      </c>
      <c r="F1389" s="2">
        <f t="shared" si="131"/>
        <v>-6.4210016743434656E-2</v>
      </c>
      <c r="G1389" s="2">
        <f t="shared" si="129"/>
        <v>-1.6237124427803201E-2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0.84</v>
      </c>
      <c r="C1390" s="2">
        <f t="shared" si="126"/>
        <v>0.73584071709588406</v>
      </c>
      <c r="D1390" s="2">
        <f t="shared" si="128"/>
        <v>0.80555958544866235</v>
      </c>
      <c r="E1390" s="2">
        <f t="shared" si="127"/>
        <v>-6.9718868352778296E-2</v>
      </c>
      <c r="F1390" s="2">
        <f t="shared" si="131"/>
        <v>-6.5311787065303384E-2</v>
      </c>
      <c r="G1390" s="2">
        <f t="shared" si="129"/>
        <v>-4.4070812874749121E-3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0.81</v>
      </c>
      <c r="C1391" s="2">
        <f t="shared" si="126"/>
        <v>0.74878829908113265</v>
      </c>
      <c r="D1391" s="2">
        <f t="shared" si="128"/>
        <v>0.80588850504505771</v>
      </c>
      <c r="E1391" s="2">
        <f t="shared" si="127"/>
        <v>-5.7100205963925066E-2</v>
      </c>
      <c r="F1391" s="2">
        <f t="shared" si="131"/>
        <v>-6.366947084502772E-2</v>
      </c>
      <c r="G1391" s="2">
        <f t="shared" si="129"/>
        <v>6.5692648811026544E-3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0.8</v>
      </c>
      <c r="C1392" s="2">
        <f t="shared" si="126"/>
        <v>0.75359009922249687</v>
      </c>
      <c r="D1392" s="2">
        <f t="shared" si="128"/>
        <v>0.80545231948616458</v>
      </c>
      <c r="E1392" s="2">
        <f t="shared" si="127"/>
        <v>-5.1862220263667713E-2</v>
      </c>
      <c r="F1392" s="2">
        <f t="shared" si="131"/>
        <v>-6.130802072875572E-2</v>
      </c>
      <c r="G1392" s="2">
        <f t="shared" si="129"/>
        <v>9.445800465088007E-3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0.79</v>
      </c>
      <c r="C1393" s="2">
        <f t="shared" si="126"/>
        <v>0.76073008395749731</v>
      </c>
      <c r="D1393" s="2">
        <f t="shared" si="128"/>
        <v>0.80430770322793022</v>
      </c>
      <c r="E1393" s="2">
        <f t="shared" si="127"/>
        <v>-4.357761927043291E-2</v>
      </c>
      <c r="F1393" s="2">
        <f t="shared" si="131"/>
        <v>-5.776194043709116E-2</v>
      </c>
      <c r="G1393" s="2">
        <f t="shared" si="129"/>
        <v>1.4184321166658249E-2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0.78</v>
      </c>
      <c r="C1394" s="2">
        <f t="shared" si="126"/>
        <v>0.76677160950249768</v>
      </c>
      <c r="D1394" s="2">
        <f t="shared" si="128"/>
        <v>0.80250713261845397</v>
      </c>
      <c r="E1394" s="2">
        <f t="shared" si="127"/>
        <v>-3.5735523115956291E-2</v>
      </c>
      <c r="F1394" s="2">
        <f t="shared" si="131"/>
        <v>-5.3356656972864187E-2</v>
      </c>
      <c r="G1394" s="2">
        <f t="shared" si="129"/>
        <v>1.7621133856907896E-2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0.76</v>
      </c>
      <c r="C1395" s="2">
        <f t="shared" si="126"/>
        <v>0.77803751573288271</v>
      </c>
      <c r="D1395" s="2">
        <f t="shared" si="128"/>
        <v>0.79935845612819811</v>
      </c>
      <c r="E1395" s="2">
        <f t="shared" si="127"/>
        <v>-2.1320940395315402E-2</v>
      </c>
      <c r="F1395" s="2">
        <f t="shared" si="131"/>
        <v>-4.6949513657354433E-2</v>
      </c>
      <c r="G1395" s="2">
        <f t="shared" si="129"/>
        <v>2.5628573262039031E-2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0.73</v>
      </c>
      <c r="C1396" s="2">
        <f t="shared" si="126"/>
        <v>0.78603174408166998</v>
      </c>
      <c r="D1396" s="2">
        <f t="shared" si="128"/>
        <v>0.79422079271129453</v>
      </c>
      <c r="E1396" s="2">
        <f t="shared" si="127"/>
        <v>-8.1890486296245513E-3</v>
      </c>
      <c r="F1396" s="2">
        <f t="shared" si="131"/>
        <v>-3.9197420651808458E-2</v>
      </c>
      <c r="G1396" s="2">
        <f t="shared" si="129"/>
        <v>3.1008372022183907E-2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0.72</v>
      </c>
      <c r="C1397" s="2">
        <f t="shared" si="126"/>
        <v>0.79279609114602845</v>
      </c>
      <c r="D1397" s="2">
        <f t="shared" si="128"/>
        <v>0.78872295621416166</v>
      </c>
      <c r="E1397" s="2">
        <f t="shared" si="127"/>
        <v>4.0731349318667842E-3</v>
      </c>
      <c r="F1397" s="2">
        <f t="shared" si="131"/>
        <v>-3.0543309535073414E-2</v>
      </c>
      <c r="G1397" s="2">
        <f t="shared" si="129"/>
        <v>3.4616444466940198E-2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0.7</v>
      </c>
      <c r="C1398" s="2">
        <f t="shared" si="126"/>
        <v>0.80159669250817789</v>
      </c>
      <c r="D1398" s="2">
        <f t="shared" si="128"/>
        <v>0.78215088538348299</v>
      </c>
      <c r="E1398" s="2">
        <f t="shared" si="127"/>
        <v>1.9445807124694903E-2</v>
      </c>
      <c r="F1398" s="2">
        <f t="shared" si="131"/>
        <v>-2.0545486203119752E-2</v>
      </c>
      <c r="G1398" s="2">
        <f t="shared" si="129"/>
        <v>3.9991293327814655E-2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0.73</v>
      </c>
      <c r="C1399" s="2">
        <f t="shared" si="126"/>
        <v>0.81058181673768903</v>
      </c>
      <c r="D1399" s="2">
        <f t="shared" si="128"/>
        <v>0.77828785683655832</v>
      </c>
      <c r="E1399" s="2">
        <f t="shared" si="127"/>
        <v>3.2293959901130709E-2</v>
      </c>
      <c r="F1399" s="2">
        <f t="shared" si="131"/>
        <v>-9.9775969822696597E-3</v>
      </c>
      <c r="G1399" s="2">
        <f t="shared" si="129"/>
        <v>4.2271556883400369E-2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0.71</v>
      </c>
      <c r="C1400" s="2">
        <f t="shared" si="126"/>
        <v>0.81510769108573689</v>
      </c>
      <c r="D1400" s="2">
        <f t="shared" si="128"/>
        <v>0.77322949707088739</v>
      </c>
      <c r="E1400" s="2">
        <f t="shared" si="127"/>
        <v>4.187819401484949E-2</v>
      </c>
      <c r="F1400" s="2">
        <f t="shared" si="131"/>
        <v>3.9356121715417025E-4</v>
      </c>
      <c r="G1400" s="2">
        <f t="shared" si="129"/>
        <v>4.148463279769532E-2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0.7</v>
      </c>
      <c r="C1401" s="2">
        <f t="shared" si="126"/>
        <v>0.81432189245716202</v>
      </c>
      <c r="D1401" s="2">
        <f t="shared" si="128"/>
        <v>0.76780508988045126</v>
      </c>
      <c r="E1401" s="2">
        <f t="shared" si="127"/>
        <v>4.6516802576710758E-2</v>
      </c>
      <c r="F1401" s="2">
        <f t="shared" si="131"/>
        <v>9.6182094890654886E-3</v>
      </c>
      <c r="G1401" s="2">
        <f t="shared" si="129"/>
        <v>3.6898593087645273E-2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0.67</v>
      </c>
      <c r="C1402" s="2">
        <f t="shared" si="126"/>
        <v>0.81211852438682941</v>
      </c>
      <c r="D1402" s="2">
        <f t="shared" si="128"/>
        <v>0.7605602684078252</v>
      </c>
      <c r="E1402" s="2">
        <f t="shared" si="127"/>
        <v>5.1558255979004208E-2</v>
      </c>
      <c r="F1402" s="2">
        <f t="shared" si="131"/>
        <v>1.8006218787053233E-2</v>
      </c>
      <c r="G1402" s="2">
        <f t="shared" si="129"/>
        <v>3.3552037191950976E-2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0.68</v>
      </c>
      <c r="C1403" s="2">
        <f t="shared" si="126"/>
        <v>0.80871567448116344</v>
      </c>
      <c r="D1403" s="2">
        <f t="shared" si="128"/>
        <v>0.75459284111835667</v>
      </c>
      <c r="E1403" s="2">
        <f t="shared" si="127"/>
        <v>5.4122833362806766E-2</v>
      </c>
      <c r="F1403" s="2">
        <f t="shared" si="131"/>
        <v>2.5229541702203942E-2</v>
      </c>
      <c r="G1403" s="2">
        <f t="shared" si="129"/>
        <v>2.8893291660602824E-2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0.68</v>
      </c>
      <c r="C1404" s="2">
        <f t="shared" si="126"/>
        <v>0.80429787840713829</v>
      </c>
      <c r="D1404" s="2">
        <f t="shared" si="128"/>
        <v>0.74906744547995996</v>
      </c>
      <c r="E1404" s="2">
        <f t="shared" si="127"/>
        <v>5.523043292717833E-2</v>
      </c>
      <c r="F1404" s="2">
        <f t="shared" si="131"/>
        <v>3.1229719947198822E-2</v>
      </c>
      <c r="G1404" s="2">
        <f t="shared" si="129"/>
        <v>2.4000712979979508E-2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0.67</v>
      </c>
      <c r="C1405" s="2">
        <f t="shared" si="126"/>
        <v>0.79748282019065542</v>
      </c>
      <c r="D1405" s="2">
        <f t="shared" si="128"/>
        <v>0.74321059766662956</v>
      </c>
      <c r="E1405" s="2">
        <f t="shared" si="127"/>
        <v>5.4272222524025859E-2</v>
      </c>
      <c r="F1405" s="2">
        <f t="shared" si="131"/>
        <v>3.5838220462564234E-2</v>
      </c>
      <c r="G1405" s="2">
        <f t="shared" si="129"/>
        <v>1.8434002061461625E-2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0.65</v>
      </c>
      <c r="C1406" s="2">
        <f t="shared" si="126"/>
        <v>0.78710084785363155</v>
      </c>
      <c r="D1406" s="2">
        <f t="shared" si="128"/>
        <v>0.7363061089505829</v>
      </c>
      <c r="E1406" s="2">
        <f t="shared" si="127"/>
        <v>5.0794738903048642E-2</v>
      </c>
      <c r="F1406" s="2">
        <f t="shared" si="131"/>
        <v>3.882952415066112E-2</v>
      </c>
      <c r="G1406" s="2">
        <f t="shared" si="129"/>
        <v>1.1965214752387522E-2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0.63</v>
      </c>
      <c r="C1407" s="2">
        <f t="shared" si="126"/>
        <v>0.7767776404915343</v>
      </c>
      <c r="D1407" s="2">
        <f t="shared" si="128"/>
        <v>0.72843158236165084</v>
      </c>
      <c r="E1407" s="2">
        <f t="shared" si="127"/>
        <v>4.8346058129883462E-2</v>
      </c>
      <c r="F1407" s="2">
        <f t="shared" si="131"/>
        <v>4.0732830946505587E-2</v>
      </c>
      <c r="G1407" s="2">
        <f t="shared" si="129"/>
        <v>7.6132271833778756E-3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0.62</v>
      </c>
      <c r="C1408" s="2">
        <f t="shared" si="126"/>
        <v>0.76496569580052909</v>
      </c>
      <c r="D1408" s="2">
        <f t="shared" si="128"/>
        <v>0.72039961329782487</v>
      </c>
      <c r="E1408" s="2">
        <f t="shared" si="127"/>
        <v>4.4566082502704218E-2</v>
      </c>
      <c r="F1408" s="2">
        <f t="shared" si="131"/>
        <v>4.1499481257745316E-2</v>
      </c>
      <c r="G1408" s="2">
        <f t="shared" si="129"/>
        <v>3.0666012449589025E-3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0.59</v>
      </c>
      <c r="C1409" s="2">
        <f t="shared" si="126"/>
        <v>0.75958635798506313</v>
      </c>
      <c r="D1409" s="2">
        <f t="shared" si="128"/>
        <v>0.71074038268317119</v>
      </c>
      <c r="E1409" s="2">
        <f t="shared" si="127"/>
        <v>4.8845975301891942E-2</v>
      </c>
      <c r="F1409" s="2">
        <f t="shared" si="131"/>
        <v>4.2968780066574647E-2</v>
      </c>
      <c r="G1409" s="2">
        <f t="shared" si="129"/>
        <v>5.8771952353172952E-3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0.56999999999999995</v>
      </c>
      <c r="C1410" s="2">
        <f t="shared" si="126"/>
        <v>0.7519576875258227</v>
      </c>
      <c r="D1410" s="2">
        <f t="shared" si="128"/>
        <v>0.70031516915108449</v>
      </c>
      <c r="E1410" s="2">
        <f t="shared" si="127"/>
        <v>5.1642518374738211E-2</v>
      </c>
      <c r="F1410" s="2">
        <f t="shared" si="131"/>
        <v>4.4703527728207362E-2</v>
      </c>
      <c r="G1410" s="2">
        <f t="shared" si="129"/>
        <v>6.9389906465308487E-3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0.56000000000000005</v>
      </c>
      <c r="C1411" s="2">
        <f t="shared" si="126"/>
        <v>0.74396419713723461</v>
      </c>
      <c r="D1411" s="2">
        <f t="shared" si="128"/>
        <v>0.68992145291767082</v>
      </c>
      <c r="E1411" s="2">
        <f t="shared" si="127"/>
        <v>5.4042744219563787E-2</v>
      </c>
      <c r="F1411" s="2">
        <f t="shared" si="131"/>
        <v>4.6571371026478653E-2</v>
      </c>
      <c r="G1411" s="2">
        <f t="shared" si="129"/>
        <v>7.4713731930851346E-3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0.54</v>
      </c>
      <c r="C1412" s="2">
        <f t="shared" si="126"/>
        <v>0.73258508988535231</v>
      </c>
      <c r="D1412" s="2">
        <f t="shared" si="128"/>
        <v>0.67881616010895451</v>
      </c>
      <c r="E1412" s="2">
        <f t="shared" si="127"/>
        <v>5.37689297763978E-2</v>
      </c>
      <c r="F1412" s="2">
        <f t="shared" si="131"/>
        <v>4.8010882776462482E-2</v>
      </c>
      <c r="G1412" s="2">
        <f t="shared" si="129"/>
        <v>5.7580469999353179E-3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0.55000000000000004</v>
      </c>
      <c r="C1413" s="2">
        <f t="shared" si="126"/>
        <v>0.72449507605683661</v>
      </c>
      <c r="D1413" s="2">
        <f t="shared" si="128"/>
        <v>0.66927422232310607</v>
      </c>
      <c r="E1413" s="2">
        <f t="shared" si="127"/>
        <v>5.5220853733730535E-2</v>
      </c>
      <c r="F1413" s="2">
        <f t="shared" si="131"/>
        <v>4.9452876967916094E-2</v>
      </c>
      <c r="G1413" s="2">
        <f t="shared" si="129"/>
        <v>5.7679767658144407E-3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0.57999999999999996</v>
      </c>
      <c r="C1414" s="2">
        <f t="shared" si="126"/>
        <v>0.71764967974040028</v>
      </c>
      <c r="D1414" s="2">
        <f t="shared" si="128"/>
        <v>0.66266131696583896</v>
      </c>
      <c r="E1414" s="2">
        <f t="shared" si="127"/>
        <v>5.4988362774561317E-2</v>
      </c>
      <c r="F1414" s="2">
        <f t="shared" si="131"/>
        <v>5.0559974129245143E-2</v>
      </c>
      <c r="G1414" s="2">
        <f t="shared" si="129"/>
        <v>4.4283886453161739E-3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0.61</v>
      </c>
      <c r="C1415" s="2">
        <f t="shared" si="126"/>
        <v>0.71031895978033865</v>
      </c>
      <c r="D1415" s="2">
        <f t="shared" si="128"/>
        <v>0.6587604786720731</v>
      </c>
      <c r="E1415" s="2">
        <f t="shared" si="127"/>
        <v>5.1558481108265553E-2</v>
      </c>
      <c r="F1415" s="2">
        <f t="shared" si="131"/>
        <v>5.075967552504923E-2</v>
      </c>
      <c r="G1415" s="2">
        <f t="shared" si="129"/>
        <v>7.9880558321632211E-4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0.61</v>
      </c>
      <c r="C1416" s="2">
        <f t="shared" si="126"/>
        <v>0.70103911981413269</v>
      </c>
      <c r="D1416" s="2">
        <f t="shared" si="128"/>
        <v>0.65514859136303072</v>
      </c>
      <c r="E1416" s="2">
        <f t="shared" si="127"/>
        <v>4.5890528451101975E-2</v>
      </c>
      <c r="F1416" s="2">
        <f t="shared" si="131"/>
        <v>4.9785846110259782E-2</v>
      </c>
      <c r="G1416" s="2">
        <f t="shared" si="129"/>
        <v>-3.895317659157807E-3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0.57999999999999996</v>
      </c>
      <c r="C1417" s="2">
        <f t="shared" si="126"/>
        <v>0.6901100244581122</v>
      </c>
      <c r="D1417" s="2">
        <f t="shared" si="128"/>
        <v>0.6495820290398433</v>
      </c>
      <c r="E1417" s="2">
        <f t="shared" si="127"/>
        <v>4.0527995418268903E-2</v>
      </c>
      <c r="F1417" s="2">
        <f t="shared" si="131"/>
        <v>4.793427597186161E-2</v>
      </c>
      <c r="G1417" s="2">
        <f t="shared" si="129"/>
        <v>-7.4062805535927076E-3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0.55000000000000004</v>
      </c>
      <c r="C1418" s="2">
        <f t="shared" si="126"/>
        <v>0.6793238668491719</v>
      </c>
      <c r="D1418" s="2">
        <f t="shared" si="128"/>
        <v>0.64220558244429937</v>
      </c>
      <c r="E1418" s="2">
        <f t="shared" si="127"/>
        <v>3.7118284404872526E-2</v>
      </c>
      <c r="F1418" s="2">
        <f t="shared" si="131"/>
        <v>4.5771077658463791E-2</v>
      </c>
      <c r="G1418" s="2">
        <f t="shared" si="129"/>
        <v>-8.6527932535912649E-3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0.54</v>
      </c>
      <c r="C1419" s="2">
        <f t="shared" si="126"/>
        <v>0.66558173348776073</v>
      </c>
      <c r="D1419" s="2">
        <f t="shared" si="128"/>
        <v>0.63463479855953653</v>
      </c>
      <c r="E1419" s="2">
        <f t="shared" si="127"/>
        <v>3.0946934928224201E-2</v>
      </c>
      <c r="F1419" s="2">
        <f t="shared" si="131"/>
        <v>4.2806249112415873E-2</v>
      </c>
      <c r="G1419" s="2">
        <f t="shared" si="129"/>
        <v>-1.1859314184191672E-2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0.54</v>
      </c>
      <c r="C1420" s="2">
        <f t="shared" si="126"/>
        <v>0.65087685141272067</v>
      </c>
      <c r="D1420" s="2">
        <f t="shared" si="128"/>
        <v>0.62762481348105237</v>
      </c>
      <c r="E1420" s="2">
        <f t="shared" si="127"/>
        <v>2.3252037931668301E-2</v>
      </c>
      <c r="F1420" s="2">
        <f t="shared" si="131"/>
        <v>3.8895406876266359E-2</v>
      </c>
      <c r="G1420" s="2">
        <f t="shared" si="129"/>
        <v>-1.5643368944598057E-2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0.53</v>
      </c>
      <c r="C1421" s="2">
        <f t="shared" si="126"/>
        <v>0.63689579734922519</v>
      </c>
      <c r="D1421" s="2">
        <f t="shared" si="128"/>
        <v>0.6203933458157892</v>
      </c>
      <c r="E1421" s="2">
        <f t="shared" si="127"/>
        <v>1.6502451533435991E-2</v>
      </c>
      <c r="F1421" s="2">
        <f t="shared" si="131"/>
        <v>3.4416815807700285E-2</v>
      </c>
      <c r="G1421" s="2">
        <f t="shared" si="129"/>
        <v>-1.7914364274264294E-2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0.52</v>
      </c>
      <c r="C1422" s="2">
        <f t="shared" si="126"/>
        <v>0.62198875160319056</v>
      </c>
      <c r="D1422" s="2">
        <f t="shared" si="128"/>
        <v>0.6129568016812863</v>
      </c>
      <c r="E1422" s="2">
        <f t="shared" si="127"/>
        <v>9.0319499219042587E-3</v>
      </c>
      <c r="F1422" s="2">
        <f t="shared" si="131"/>
        <v>2.9339842630541083E-2</v>
      </c>
      <c r="G1422" s="2">
        <f t="shared" si="129"/>
        <v>-2.0307892708636824E-2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0.51</v>
      </c>
      <c r="C1423" s="2">
        <f t="shared" ref="C1423:C1486" si="132">$C$4*B1413+C1422*(1-$C$4)</f>
        <v>0.61091355904885358</v>
      </c>
      <c r="D1423" s="2">
        <f t="shared" si="128"/>
        <v>0.60533037192711692</v>
      </c>
      <c r="E1423" s="2">
        <f t="shared" si="127"/>
        <v>5.5831871217366658E-3</v>
      </c>
      <c r="F1423" s="2">
        <f t="shared" si="131"/>
        <v>2.4588511528780201E-2</v>
      </c>
      <c r="G1423" s="2">
        <f t="shared" si="129"/>
        <v>-1.9005324407043535E-2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0.5</v>
      </c>
      <c r="C1424" s="2">
        <f t="shared" si="132"/>
        <v>0.60615762688749153</v>
      </c>
      <c r="D1424" s="2">
        <f t="shared" si="128"/>
        <v>0.59752812215473794</v>
      </c>
      <c r="E1424" s="2">
        <f t="shared" si="127"/>
        <v>8.6295047327535901E-3</v>
      </c>
      <c r="F1424" s="2">
        <f t="shared" si="131"/>
        <v>2.1396710169574881E-2</v>
      </c>
      <c r="G1424" s="2">
        <f t="shared" si="129"/>
        <v>-1.2767205436821291E-2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0.49</v>
      </c>
      <c r="C1425" s="2">
        <f t="shared" si="132"/>
        <v>0.60674876121249277</v>
      </c>
      <c r="D1425" s="2">
        <f t="shared" si="128"/>
        <v>0.58956307606920177</v>
      </c>
      <c r="E1425" s="2">
        <f t="shared" si="127"/>
        <v>1.7185685143290996E-2</v>
      </c>
      <c r="F1425" s="2">
        <f t="shared" si="131"/>
        <v>2.0554505164318105E-2</v>
      </c>
      <c r="G1425" s="2">
        <f t="shared" si="129"/>
        <v>-3.3688200210271087E-3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0.5</v>
      </c>
      <c r="C1426" s="2">
        <f t="shared" si="132"/>
        <v>0.60724895179518612</v>
      </c>
      <c r="D1426" s="2">
        <f t="shared" si="128"/>
        <v>0.5829287741381497</v>
      </c>
      <c r="E1426" s="2">
        <f t="shared" si="127"/>
        <v>2.4320177657036424E-2</v>
      </c>
      <c r="F1426" s="2">
        <f t="shared" si="131"/>
        <v>2.1307639662861769E-2</v>
      </c>
      <c r="G1426" s="2">
        <f t="shared" si="129"/>
        <v>3.012537994174655E-3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0.51</v>
      </c>
      <c r="C1427" s="2">
        <f t="shared" si="132"/>
        <v>0.60305680536515749</v>
      </c>
      <c r="D1427" s="2">
        <f t="shared" si="128"/>
        <v>0.57752664272050902</v>
      </c>
      <c r="E1427" s="2">
        <f t="shared" si="127"/>
        <v>2.5530162644648469E-2</v>
      </c>
      <c r="F1427" s="2">
        <f t="shared" si="131"/>
        <v>2.215214425921911E-2</v>
      </c>
      <c r="G1427" s="2">
        <f t="shared" si="129"/>
        <v>3.3780183854293586E-3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0.52</v>
      </c>
      <c r="C1428" s="2">
        <f t="shared" si="132"/>
        <v>0.59489421992436409</v>
      </c>
      <c r="D1428" s="2">
        <f t="shared" si="128"/>
        <v>0.57326540992639718</v>
      </c>
      <c r="E1428" s="2">
        <f t="shared" si="127"/>
        <v>2.1628809997966902E-2</v>
      </c>
      <c r="F1428" s="2">
        <f t="shared" si="131"/>
        <v>2.204747740696867E-2</v>
      </c>
      <c r="G1428" s="2">
        <f t="shared" si="129"/>
        <v>-4.1866740900176752E-4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0.53</v>
      </c>
      <c r="C1429" s="2">
        <f t="shared" si="132"/>
        <v>0.58644895532061569</v>
      </c>
      <c r="D1429" s="2">
        <f t="shared" si="128"/>
        <v>0.570060564746664</v>
      </c>
      <c r="E1429" s="2">
        <f t="shared" si="127"/>
        <v>1.6388390573951694E-2</v>
      </c>
      <c r="F1429" s="2">
        <f t="shared" si="131"/>
        <v>2.0915660040365276E-2</v>
      </c>
      <c r="G1429" s="2">
        <f t="shared" si="129"/>
        <v>-4.5272694664135818E-3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0.54</v>
      </c>
      <c r="C1430" s="2">
        <f t="shared" si="132"/>
        <v>0.57930296219436717</v>
      </c>
      <c r="D1430" s="2">
        <f t="shared" si="128"/>
        <v>0.56783385624691118</v>
      </c>
      <c r="E1430" s="2">
        <f t="shared" si="127"/>
        <v>1.1469105947455982E-2</v>
      </c>
      <c r="F1430" s="2">
        <f t="shared" si="131"/>
        <v>1.9026349221783416E-2</v>
      </c>
      <c r="G1430" s="2">
        <f t="shared" si="129"/>
        <v>-7.557243274327434E-3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0.55000000000000004</v>
      </c>
      <c r="C1431" s="2">
        <f t="shared" si="132"/>
        <v>0.57171789108754145</v>
      </c>
      <c r="D1431" s="2">
        <f t="shared" si="128"/>
        <v>0.56651282985825113</v>
      </c>
      <c r="E1431" s="2">
        <f t="shared" si="127"/>
        <v>5.2050612292903198E-3</v>
      </c>
      <c r="F1431" s="2">
        <f t="shared" si="131"/>
        <v>1.6262091623284798E-2</v>
      </c>
      <c r="G1431" s="2">
        <f t="shared" si="129"/>
        <v>-1.1057030393994478E-2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0.56000000000000005</v>
      </c>
      <c r="C1432" s="2">
        <f t="shared" si="132"/>
        <v>0.56376129245868889</v>
      </c>
      <c r="D1432" s="2">
        <f t="shared" si="128"/>
        <v>0.56603039801689914</v>
      </c>
      <c r="E1432" s="2">
        <f t="shared" si="127"/>
        <v>-2.2691055582102493E-3</v>
      </c>
      <c r="F1432" s="2">
        <f t="shared" si="131"/>
        <v>1.2555852186985789E-2</v>
      </c>
      <c r="G1432" s="2">
        <f t="shared" si="129"/>
        <v>-1.4824957745196038E-2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0.56999999999999995</v>
      </c>
      <c r="C1433" s="2">
        <f t="shared" si="132"/>
        <v>0.55549032438812129</v>
      </c>
      <c r="D1433" s="2">
        <f t="shared" si="128"/>
        <v>0.56632444260823989</v>
      </c>
      <c r="E1433" s="2">
        <f t="shared" si="127"/>
        <v>-1.0834118220118594E-2</v>
      </c>
      <c r="F1433" s="2">
        <f t="shared" si="131"/>
        <v>7.8778581055649124E-3</v>
      </c>
      <c r="G1433" s="2">
        <f t="shared" si="129"/>
        <v>-1.8711976325683506E-2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0.56999999999999995</v>
      </c>
      <c r="C1434" s="2">
        <f t="shared" si="132"/>
        <v>0.54695335140533341</v>
      </c>
      <c r="D1434" s="2">
        <f t="shared" si="128"/>
        <v>0.56659670611874069</v>
      </c>
      <c r="E1434" s="2">
        <f t="shared" si="127"/>
        <v>-1.9643354713407279E-2</v>
      </c>
      <c r="F1434" s="2">
        <f t="shared" si="131"/>
        <v>2.3736155417704748E-3</v>
      </c>
      <c r="G1434" s="2">
        <f t="shared" si="129"/>
        <v>-2.2016970255177754E-2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0.56999999999999995</v>
      </c>
      <c r="C1435" s="2">
        <f t="shared" si="132"/>
        <v>0.53819129734297444</v>
      </c>
      <c r="D1435" s="2">
        <f t="shared" si="128"/>
        <v>0.56684880196179699</v>
      </c>
      <c r="E1435" s="2">
        <f t="shared" si="127"/>
        <v>-2.8657504618822549E-2</v>
      </c>
      <c r="F1435" s="2">
        <f t="shared" si="131"/>
        <v>-3.8326084903481297E-3</v>
      </c>
      <c r="G1435" s="2">
        <f t="shared" si="129"/>
        <v>-2.4824896128474418E-2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0.56000000000000005</v>
      </c>
      <c r="C1436" s="2">
        <f t="shared" si="132"/>
        <v>0.53231571313636294</v>
      </c>
      <c r="D1436" s="2">
        <f t="shared" si="128"/>
        <v>0.56634148329796019</v>
      </c>
      <c r="E1436" s="2">
        <f t="shared" ref="E1436:E1499" si="133">C1436-D1436</f>
        <v>-3.4025770161597246E-2</v>
      </c>
      <c r="F1436" s="2">
        <f t="shared" si="131"/>
        <v>-9.871240824597954E-3</v>
      </c>
      <c r="G1436" s="2">
        <f t="shared" si="129"/>
        <v>-2.4154529336999291E-2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0.55000000000000004</v>
      </c>
      <c r="C1437" s="2">
        <f t="shared" si="132"/>
        <v>0.52888252649999945</v>
      </c>
      <c r="D1437" s="2">
        <f t="shared" ref="D1437:D1500" si="134">$D$4*B1437+(1-$D$4)*D1436</f>
        <v>0.56513100305366681</v>
      </c>
      <c r="E1437" s="2">
        <f t="shared" si="133"/>
        <v>-3.6248476553667364E-2</v>
      </c>
      <c r="F1437" s="2">
        <f t="shared" si="131"/>
        <v>-1.5146687970411837E-2</v>
      </c>
      <c r="G1437" s="2">
        <f t="shared" si="129"/>
        <v>-2.1101788583255527E-2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0.54</v>
      </c>
      <c r="C1438" s="2">
        <f t="shared" si="132"/>
        <v>0.52751598396153798</v>
      </c>
      <c r="D1438" s="2">
        <f t="shared" si="134"/>
        <v>0.56326944727191375</v>
      </c>
      <c r="E1438" s="2">
        <f t="shared" si="133"/>
        <v>-3.5753463310375766E-2</v>
      </c>
      <c r="F1438" s="2">
        <f t="shared" si="131"/>
        <v>-1.9268043038404625E-2</v>
      </c>
      <c r="G1438" s="2">
        <f t="shared" si="129"/>
        <v>-1.6485420271971141E-2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0.53</v>
      </c>
      <c r="C1439" s="2">
        <f t="shared" si="132"/>
        <v>0.52789814027514748</v>
      </c>
      <c r="D1439" s="2">
        <f t="shared" si="134"/>
        <v>0.5608050437702905</v>
      </c>
      <c r="E1439" s="2">
        <f t="shared" si="133"/>
        <v>-3.2906903495143025E-2</v>
      </c>
      <c r="F1439" s="2">
        <f t="shared" si="131"/>
        <v>-2.1995815129752308E-2</v>
      </c>
      <c r="G1439" s="2">
        <f t="shared" si="129"/>
        <v>-1.0911088365390717E-2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0.53</v>
      </c>
      <c r="C1440" s="2">
        <f t="shared" si="132"/>
        <v>0.52975996484820176</v>
      </c>
      <c r="D1440" s="2">
        <f t="shared" si="134"/>
        <v>0.55852318867619488</v>
      </c>
      <c r="E1440" s="2">
        <f t="shared" si="133"/>
        <v>-2.8763223827993123E-2</v>
      </c>
      <c r="F1440" s="2">
        <f t="shared" si="131"/>
        <v>-2.334929686940047E-2</v>
      </c>
      <c r="G1440" s="2">
        <f t="shared" si="129"/>
        <v>-5.4139269585926526E-3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0.52</v>
      </c>
      <c r="C1441" s="2">
        <f t="shared" si="132"/>
        <v>0.53287381641001685</v>
      </c>
      <c r="D1441" s="2">
        <f t="shared" si="134"/>
        <v>0.55566961914462487</v>
      </c>
      <c r="E1441" s="2">
        <f t="shared" si="133"/>
        <v>-2.2795802734608017E-2</v>
      </c>
      <c r="F1441" s="2">
        <f t="shared" si="131"/>
        <v>-2.3238598042441983E-2</v>
      </c>
      <c r="G1441" s="2">
        <f t="shared" si="129"/>
        <v>4.4279530783396595E-4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0.52</v>
      </c>
      <c r="C1442" s="2">
        <f t="shared" si="132"/>
        <v>0.53704707542386043</v>
      </c>
      <c r="D1442" s="2">
        <f t="shared" si="134"/>
        <v>0.5530274251339119</v>
      </c>
      <c r="E1442" s="2">
        <f t="shared" si="133"/>
        <v>-1.5980349710051467E-2</v>
      </c>
      <c r="F1442" s="2">
        <f t="shared" si="131"/>
        <v>-2.1786948375963879E-2</v>
      </c>
      <c r="G1442" s="2">
        <f t="shared" si="129"/>
        <v>5.8065986659124116E-3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0.52</v>
      </c>
      <c r="C1443" s="2">
        <f t="shared" si="132"/>
        <v>0.5421167561278819</v>
      </c>
      <c r="D1443" s="2">
        <f t="shared" si="134"/>
        <v>0.55058094919806655</v>
      </c>
      <c r="E1443" s="2">
        <f t="shared" si="133"/>
        <v>-8.4641930701846446E-3</v>
      </c>
      <c r="F1443" s="2">
        <f t="shared" si="131"/>
        <v>-1.912239731480803E-2</v>
      </c>
      <c r="G1443" s="2">
        <f t="shared" si="129"/>
        <v>1.0658204244623385E-2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0.53</v>
      </c>
      <c r="C1444" s="2">
        <f t="shared" si="132"/>
        <v>0.54640648595436159</v>
      </c>
      <c r="D1444" s="2">
        <f t="shared" si="134"/>
        <v>0.54905643444265417</v>
      </c>
      <c r="E1444" s="2">
        <f t="shared" si="133"/>
        <v>-2.6499484882925861E-3</v>
      </c>
      <c r="F1444" s="2">
        <f t="shared" si="131"/>
        <v>-1.582790754950494E-2</v>
      </c>
      <c r="G1444" s="2">
        <f t="shared" ref="G1444:G1507" si="135">E1444-F1444</f>
        <v>1.3177959061212354E-2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0.53</v>
      </c>
      <c r="C1445" s="2">
        <f t="shared" si="132"/>
        <v>0.55003625734599826</v>
      </c>
      <c r="D1445" s="2">
        <f t="shared" si="134"/>
        <v>0.5476448467061612</v>
      </c>
      <c r="E1445" s="2">
        <f t="shared" si="133"/>
        <v>2.3914106398370549E-3</v>
      </c>
      <c r="F1445" s="2">
        <f t="shared" ref="F1445:F1508" si="137">(E1445*(2/(10)))+((1-(2/10))*F1444)</f>
        <v>-1.2184043911636543E-2</v>
      </c>
      <c r="G1445" s="2">
        <f t="shared" si="135"/>
        <v>1.4575454551473598E-2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0.52</v>
      </c>
      <c r="C1446" s="2">
        <f t="shared" si="132"/>
        <v>0.55156914083122932</v>
      </c>
      <c r="D1446" s="2">
        <f t="shared" si="134"/>
        <v>0.54559708028348264</v>
      </c>
      <c r="E1446" s="2">
        <f t="shared" si="133"/>
        <v>5.9720605477466826E-3</v>
      </c>
      <c r="F1446" s="2">
        <f t="shared" si="137"/>
        <v>-8.5528230197598979E-3</v>
      </c>
      <c r="G1446" s="2">
        <f t="shared" si="135"/>
        <v>1.4524883567506581E-2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0.51</v>
      </c>
      <c r="C1447" s="2">
        <f t="shared" si="132"/>
        <v>0.55132773454950168</v>
      </c>
      <c r="D1447" s="2">
        <f t="shared" si="134"/>
        <v>0.5429602595217432</v>
      </c>
      <c r="E1447" s="2">
        <f t="shared" si="133"/>
        <v>8.3674750277584753E-3</v>
      </c>
      <c r="F1447" s="2">
        <f t="shared" si="137"/>
        <v>-5.1687634102562238E-3</v>
      </c>
      <c r="G1447" s="2">
        <f t="shared" si="135"/>
        <v>1.35362384380147E-2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0.5</v>
      </c>
      <c r="C1448" s="2">
        <f t="shared" si="132"/>
        <v>0.54958500615727068</v>
      </c>
      <c r="D1448" s="2">
        <f t="shared" si="134"/>
        <v>0.53977801807568815</v>
      </c>
      <c r="E1448" s="2">
        <f t="shared" si="133"/>
        <v>9.806988081582535E-3</v>
      </c>
      <c r="F1448" s="2">
        <f t="shared" si="137"/>
        <v>-2.1736131118884725E-3</v>
      </c>
      <c r="G1448" s="2">
        <f t="shared" si="135"/>
        <v>1.1980601193471007E-2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0.49</v>
      </c>
      <c r="C1449" s="2">
        <f t="shared" si="132"/>
        <v>0.54657192828692136</v>
      </c>
      <c r="D1449" s="2">
        <f t="shared" si="134"/>
        <v>0.53609075747748902</v>
      </c>
      <c r="E1449" s="2">
        <f t="shared" si="133"/>
        <v>1.0481170809432339E-2</v>
      </c>
      <c r="F1449" s="2">
        <f t="shared" si="137"/>
        <v>3.5734367237568983E-4</v>
      </c>
      <c r="G1449" s="2">
        <f t="shared" si="135"/>
        <v>1.0123827137056649E-2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0.5</v>
      </c>
      <c r="C1450" s="2">
        <f t="shared" si="132"/>
        <v>0.54402240085816422</v>
      </c>
      <c r="D1450" s="2">
        <f t="shared" si="134"/>
        <v>0.53341736803471207</v>
      </c>
      <c r="E1450" s="2">
        <f t="shared" si="133"/>
        <v>1.0605032823452154E-2</v>
      </c>
      <c r="F1450" s="2">
        <f t="shared" si="137"/>
        <v>2.4068815025909828E-3</v>
      </c>
      <c r="G1450" s="2">
        <f t="shared" si="135"/>
        <v>8.1981513208611717E-3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0.49</v>
      </c>
      <c r="C1451" s="2">
        <f t="shared" si="132"/>
        <v>0.54032664687998511</v>
      </c>
      <c r="D1451" s="2">
        <f t="shared" si="134"/>
        <v>0.53020126669880752</v>
      </c>
      <c r="E1451" s="2">
        <f t="shared" si="133"/>
        <v>1.012538018117759E-2</v>
      </c>
      <c r="F1451" s="2">
        <f t="shared" si="137"/>
        <v>3.9505812383083044E-3</v>
      </c>
      <c r="G1451" s="2">
        <f t="shared" si="135"/>
        <v>6.1747989428692857E-3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0.48</v>
      </c>
      <c r="C1452" s="2">
        <f t="shared" si="132"/>
        <v>0.53719947043691041</v>
      </c>
      <c r="D1452" s="2">
        <f t="shared" si="134"/>
        <v>0.5264826543507477</v>
      </c>
      <c r="E1452" s="2">
        <f t="shared" si="133"/>
        <v>1.0716816086162706E-2</v>
      </c>
      <c r="F1452" s="2">
        <f t="shared" si="137"/>
        <v>5.3038282078791844E-3</v>
      </c>
      <c r="G1452" s="2">
        <f t="shared" si="135"/>
        <v>5.4129878782835216E-3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0.49</v>
      </c>
      <c r="C1453" s="2">
        <f t="shared" si="132"/>
        <v>0.53455339806200108</v>
      </c>
      <c r="D1453" s="2">
        <f t="shared" si="134"/>
        <v>0.52378023550995156</v>
      </c>
      <c r="E1453" s="2">
        <f t="shared" si="133"/>
        <v>1.077316255204952E-2</v>
      </c>
      <c r="F1453" s="2">
        <f t="shared" si="137"/>
        <v>6.3976950767132522E-3</v>
      </c>
      <c r="G1453" s="2">
        <f t="shared" si="135"/>
        <v>4.3754674753362678E-3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0.5</v>
      </c>
      <c r="C1454" s="2">
        <f t="shared" si="132"/>
        <v>0.53385287528323166</v>
      </c>
      <c r="D1454" s="2">
        <f t="shared" si="134"/>
        <v>0.52201873658328846</v>
      </c>
      <c r="E1454" s="2">
        <f t="shared" si="133"/>
        <v>1.1834138699943209E-2</v>
      </c>
      <c r="F1454" s="2">
        <f t="shared" si="137"/>
        <v>7.4849838013592435E-3</v>
      </c>
      <c r="G1454" s="2">
        <f t="shared" si="135"/>
        <v>4.3491548985839651E-3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0.51</v>
      </c>
      <c r="C1455" s="2">
        <f t="shared" si="132"/>
        <v>0.5332601252396576</v>
      </c>
      <c r="D1455" s="2">
        <f t="shared" si="134"/>
        <v>0.52112845979934119</v>
      </c>
      <c r="E1455" s="2">
        <f t="shared" si="133"/>
        <v>1.2131665440316408E-2</v>
      </c>
      <c r="F1455" s="2">
        <f t="shared" si="137"/>
        <v>8.4143201291506757E-3</v>
      </c>
      <c r="G1455" s="2">
        <f t="shared" si="135"/>
        <v>3.7173453111657324E-3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0.52</v>
      </c>
      <c r="C1456" s="2">
        <f t="shared" si="132"/>
        <v>0.53122010597201796</v>
      </c>
      <c r="D1456" s="2">
        <f t="shared" si="134"/>
        <v>0.52104487018457524</v>
      </c>
      <c r="E1456" s="2">
        <f t="shared" si="133"/>
        <v>1.0175235787442727E-2</v>
      </c>
      <c r="F1456" s="2">
        <f t="shared" si="137"/>
        <v>8.7665032608090863E-3</v>
      </c>
      <c r="G1456" s="2">
        <f t="shared" si="135"/>
        <v>1.4087325266336406E-3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0.52</v>
      </c>
      <c r="C1457" s="2">
        <f t="shared" si="132"/>
        <v>0.52795547428401512</v>
      </c>
      <c r="D1457" s="2">
        <f t="shared" si="134"/>
        <v>0.52096747239312524</v>
      </c>
      <c r="E1457" s="2">
        <f t="shared" si="133"/>
        <v>6.9880018908898833E-3</v>
      </c>
      <c r="F1457" s="2">
        <f t="shared" si="137"/>
        <v>8.4108029868252467E-3</v>
      </c>
      <c r="G1457" s="2">
        <f t="shared" si="135"/>
        <v>-1.4228010959353634E-3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0.48</v>
      </c>
      <c r="C1458" s="2">
        <f t="shared" si="132"/>
        <v>0.52365463208647434</v>
      </c>
      <c r="D1458" s="2">
        <f t="shared" si="134"/>
        <v>0.51793284480844926</v>
      </c>
      <c r="E1458" s="2">
        <f t="shared" si="133"/>
        <v>5.7217872780250811E-3</v>
      </c>
      <c r="F1458" s="2">
        <f t="shared" si="137"/>
        <v>7.8729998450652143E-3</v>
      </c>
      <c r="G1458" s="2">
        <f t="shared" si="135"/>
        <v>-2.1512125670401332E-3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0.49</v>
      </c>
      <c r="C1459" s="2">
        <f t="shared" si="132"/>
        <v>0.51847699638086286</v>
      </c>
      <c r="D1459" s="2">
        <f t="shared" si="134"/>
        <v>0.51586374519300859</v>
      </c>
      <c r="E1459" s="2">
        <f t="shared" si="133"/>
        <v>2.6132511878542708E-3</v>
      </c>
      <c r="F1459" s="2">
        <f t="shared" si="137"/>
        <v>6.8210501136230254E-3</v>
      </c>
      <c r="G1459" s="2">
        <f t="shared" si="135"/>
        <v>-4.2077989257687546E-3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0.5</v>
      </c>
      <c r="C1460" s="2">
        <f t="shared" si="132"/>
        <v>0.51563438155303776</v>
      </c>
      <c r="D1460" s="2">
        <f t="shared" si="134"/>
        <v>0.51468865295648936</v>
      </c>
      <c r="E1460" s="2">
        <f t="shared" si="133"/>
        <v>9.457285965484008E-4</v>
      </c>
      <c r="F1460" s="2">
        <f t="shared" si="137"/>
        <v>5.6459858102081012E-3</v>
      </c>
      <c r="G1460" s="2">
        <f t="shared" si="135"/>
        <v>-4.7002572136597004E-3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0.49</v>
      </c>
      <c r="C1461" s="2">
        <f t="shared" si="132"/>
        <v>0.51169063054487807</v>
      </c>
      <c r="D1461" s="2">
        <f t="shared" si="134"/>
        <v>0.51285986384860127</v>
      </c>
      <c r="E1461" s="2">
        <f t="shared" si="133"/>
        <v>-1.169233303723205E-3</v>
      </c>
      <c r="F1461" s="2">
        <f t="shared" si="137"/>
        <v>4.2829419874218407E-3</v>
      </c>
      <c r="G1461" s="2">
        <f t="shared" si="135"/>
        <v>-5.4521752911450456E-3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0.51</v>
      </c>
      <c r="C1462" s="2">
        <f t="shared" si="132"/>
        <v>0.50681514892258916</v>
      </c>
      <c r="D1462" s="2">
        <f t="shared" si="134"/>
        <v>0.51264802208203819</v>
      </c>
      <c r="E1462" s="2">
        <f t="shared" si="133"/>
        <v>-5.8328731594490257E-3</v>
      </c>
      <c r="F1462" s="2">
        <f t="shared" si="137"/>
        <v>2.2597789580476677E-3</v>
      </c>
      <c r="G1462" s="2">
        <f t="shared" si="135"/>
        <v>-8.0926521174966935E-3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0.51</v>
      </c>
      <c r="C1463" s="2">
        <f t="shared" si="132"/>
        <v>0.50422820293449844</v>
      </c>
      <c r="D1463" s="2">
        <f t="shared" si="134"/>
        <v>0.51245187229818345</v>
      </c>
      <c r="E1463" s="2">
        <f t="shared" si="133"/>
        <v>-8.2236693636850156E-3</v>
      </c>
      <c r="F1463" s="2">
        <f t="shared" si="137"/>
        <v>1.6308929370113107E-4</v>
      </c>
      <c r="G1463" s="2">
        <f t="shared" si="135"/>
        <v>-8.3867586573861466E-3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0.51</v>
      </c>
      <c r="C1464" s="2">
        <f t="shared" si="132"/>
        <v>0.50357771017534481</v>
      </c>
      <c r="D1464" s="2">
        <f t="shared" si="134"/>
        <v>0.51227025212794763</v>
      </c>
      <c r="E1464" s="2">
        <f t="shared" si="133"/>
        <v>-8.692541952602828E-3</v>
      </c>
      <c r="F1464" s="2">
        <f t="shared" si="137"/>
        <v>-1.6080369555596609E-3</v>
      </c>
      <c r="G1464" s="2">
        <f t="shared" si="135"/>
        <v>-7.0845049970431669E-3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0.49</v>
      </c>
      <c r="C1465" s="2">
        <f t="shared" si="132"/>
        <v>0.50456575476375332</v>
      </c>
      <c r="D1465" s="2">
        <f t="shared" si="134"/>
        <v>0.51062060382217378</v>
      </c>
      <c r="E1465" s="2">
        <f t="shared" si="133"/>
        <v>-6.0548490584204639E-3</v>
      </c>
      <c r="F1465" s="2">
        <f t="shared" si="137"/>
        <v>-2.4973993761318218E-3</v>
      </c>
      <c r="G1465" s="2">
        <f t="shared" si="135"/>
        <v>-3.5574496822886421E-3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5">
        <f>TITRES_STAT!D1469</f>
        <v>0.48</v>
      </c>
      <c r="C1466" s="2">
        <f t="shared" si="132"/>
        <v>0.50694025403086818</v>
      </c>
      <c r="D1466" s="2">
        <f t="shared" si="134"/>
        <v>0.50835241094645722</v>
      </c>
      <c r="E1466" s="2">
        <f t="shared" si="133"/>
        <v>-1.4121569155890468E-3</v>
      </c>
      <c r="F1466" s="2">
        <f t="shared" si="137"/>
        <v>-2.2803508840232669E-3</v>
      </c>
      <c r="G1466" s="2">
        <f t="shared" si="135"/>
        <v>8.6819396843422015E-4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0.47</v>
      </c>
      <c r="C1467" s="2">
        <f t="shared" si="132"/>
        <v>0.50894944571842693</v>
      </c>
      <c r="D1467" s="2">
        <f t="shared" si="134"/>
        <v>0.50551149161709008</v>
      </c>
      <c r="E1467" s="2">
        <f t="shared" si="133"/>
        <v>3.4379541013368486E-3</v>
      </c>
      <c r="F1467" s="2">
        <f t="shared" si="137"/>
        <v>-1.136689886951244E-3</v>
      </c>
      <c r="G1467" s="2">
        <f t="shared" si="135"/>
        <v>4.5746439882880926E-3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0.47</v>
      </c>
      <c r="C1468" s="2">
        <f t="shared" si="132"/>
        <v>0.50449568483866891</v>
      </c>
      <c r="D1468" s="2">
        <f t="shared" si="134"/>
        <v>0.50288101075656488</v>
      </c>
      <c r="E1468" s="2">
        <f t="shared" si="133"/>
        <v>1.6146740821040284E-3</v>
      </c>
      <c r="F1468" s="2">
        <f t="shared" si="137"/>
        <v>-5.8641709314018946E-4</v>
      </c>
      <c r="G1468" s="2">
        <f t="shared" si="135"/>
        <v>2.2010911752442181E-3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0.45</v>
      </c>
      <c r="C1469" s="2">
        <f t="shared" si="132"/>
        <v>0.50226557947887374</v>
      </c>
      <c r="D1469" s="2">
        <f t="shared" si="134"/>
        <v>0.49896389884867121</v>
      </c>
      <c r="E1469" s="2">
        <f t="shared" si="133"/>
        <v>3.3016806302025303E-3</v>
      </c>
      <c r="F1469" s="2">
        <f t="shared" si="137"/>
        <v>1.9120245152835454E-4</v>
      </c>
      <c r="G1469" s="2">
        <f t="shared" si="135"/>
        <v>3.110478178674176E-3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0.47</v>
      </c>
      <c r="C1470" s="2">
        <f t="shared" si="132"/>
        <v>0.50191702878981626</v>
      </c>
      <c r="D1470" s="2">
        <f t="shared" si="134"/>
        <v>0.49681842485988076</v>
      </c>
      <c r="E1470" s="2">
        <f t="shared" si="133"/>
        <v>5.0986039299354968E-3</v>
      </c>
      <c r="F1470" s="2">
        <f t="shared" si="137"/>
        <v>1.1726827472097832E-3</v>
      </c>
      <c r="G1470" s="2">
        <f t="shared" si="135"/>
        <v>3.9259211827257137E-3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0.44</v>
      </c>
      <c r="C1471" s="2">
        <f t="shared" si="132"/>
        <v>0.50008363974522907</v>
      </c>
      <c r="D1471" s="2">
        <f t="shared" si="134"/>
        <v>0.49260965264803769</v>
      </c>
      <c r="E1471" s="2">
        <f t="shared" si="133"/>
        <v>7.4739870971913813E-3</v>
      </c>
      <c r="F1471" s="2">
        <f t="shared" si="137"/>
        <v>2.432943617206103E-3</v>
      </c>
      <c r="G1471" s="2">
        <f t="shared" si="135"/>
        <v>5.0410434799852783E-3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0.42</v>
      </c>
      <c r="C1472" s="2">
        <f t="shared" si="132"/>
        <v>0.50160923363057841</v>
      </c>
      <c r="D1472" s="2">
        <f t="shared" si="134"/>
        <v>0.48723115985929416</v>
      </c>
      <c r="E1472" s="2">
        <f t="shared" si="133"/>
        <v>1.437807377128425E-2</v>
      </c>
      <c r="F1472" s="2">
        <f t="shared" si="137"/>
        <v>4.8219696480217324E-3</v>
      </c>
      <c r="G1472" s="2">
        <f t="shared" si="135"/>
        <v>9.5561041232625175E-3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0.41</v>
      </c>
      <c r="C1473" s="2">
        <f t="shared" si="132"/>
        <v>0.50290012076433555</v>
      </c>
      <c r="D1473" s="2">
        <f t="shared" si="134"/>
        <v>0.48151033320305014</v>
      </c>
      <c r="E1473" s="2">
        <f t="shared" si="133"/>
        <v>2.13897875612854E-2</v>
      </c>
      <c r="F1473" s="2">
        <f t="shared" si="137"/>
        <v>8.135533230674466E-3</v>
      </c>
      <c r="G1473" s="2">
        <f t="shared" si="135"/>
        <v>1.3254254330610934E-2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0.4</v>
      </c>
      <c r="C1474" s="2">
        <f t="shared" si="132"/>
        <v>0.5039924098775147</v>
      </c>
      <c r="D1474" s="2">
        <f t="shared" si="134"/>
        <v>0.47547253074356494</v>
      </c>
      <c r="E1474" s="2">
        <f t="shared" si="133"/>
        <v>2.8519879133949766E-2</v>
      </c>
      <c r="F1474" s="2">
        <f t="shared" si="137"/>
        <v>1.2212402411329527E-2</v>
      </c>
      <c r="G1474" s="2">
        <f t="shared" si="135"/>
        <v>1.6307476722620239E-2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0.39</v>
      </c>
      <c r="C1475" s="2">
        <f t="shared" si="132"/>
        <v>0.50183973143482019</v>
      </c>
      <c r="D1475" s="2">
        <f t="shared" si="134"/>
        <v>0.46914123216996756</v>
      </c>
      <c r="E1475" s="2">
        <f t="shared" si="133"/>
        <v>3.2698499264852632E-2</v>
      </c>
      <c r="F1475" s="2">
        <f t="shared" si="137"/>
        <v>1.6309621782034149E-2</v>
      </c>
      <c r="G1475" s="2">
        <f t="shared" si="135"/>
        <v>1.6388877482818483E-2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0.38</v>
      </c>
      <c r="C1476" s="2">
        <f t="shared" si="132"/>
        <v>0.49847977275254013</v>
      </c>
      <c r="D1476" s="2">
        <f t="shared" si="134"/>
        <v>0.46253817793515517</v>
      </c>
      <c r="E1476" s="2">
        <f t="shared" si="133"/>
        <v>3.5941594817384959E-2</v>
      </c>
      <c r="F1476" s="2">
        <f t="shared" si="137"/>
        <v>2.0236016389104314E-2</v>
      </c>
      <c r="G1476" s="2">
        <f t="shared" si="135"/>
        <v>1.5705578428280645E-2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0.37</v>
      </c>
      <c r="C1477" s="2">
        <f t="shared" si="132"/>
        <v>0.49409826925214934</v>
      </c>
      <c r="D1477" s="2">
        <f t="shared" si="134"/>
        <v>0.4556834980881066</v>
      </c>
      <c r="E1477" s="2">
        <f t="shared" si="133"/>
        <v>3.8414771164042738E-2</v>
      </c>
      <c r="F1477" s="2">
        <f t="shared" si="137"/>
        <v>2.3871767344092E-2</v>
      </c>
      <c r="G1477" s="2">
        <f t="shared" si="135"/>
        <v>1.4543003819950738E-2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0.36</v>
      </c>
      <c r="C1478" s="2">
        <f t="shared" si="132"/>
        <v>0.49039084321335713</v>
      </c>
      <c r="D1478" s="2">
        <f t="shared" si="134"/>
        <v>0.44859583156306165</v>
      </c>
      <c r="E1478" s="2">
        <f t="shared" si="133"/>
        <v>4.1795011650295477E-2</v>
      </c>
      <c r="F1478" s="2">
        <f t="shared" si="137"/>
        <v>2.7456416205332696E-2</v>
      </c>
      <c r="G1478" s="2">
        <f t="shared" si="135"/>
        <v>1.4338595444962781E-2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0.35</v>
      </c>
      <c r="C1479" s="2">
        <f t="shared" si="132"/>
        <v>0.48417686733437915</v>
      </c>
      <c r="D1479" s="2">
        <f t="shared" si="134"/>
        <v>0.44129243663246448</v>
      </c>
      <c r="E1479" s="2">
        <f t="shared" si="133"/>
        <v>4.2884430701914666E-2</v>
      </c>
      <c r="F1479" s="2">
        <f t="shared" si="137"/>
        <v>3.0542019104649092E-2</v>
      </c>
      <c r="G1479" s="2">
        <f t="shared" si="135"/>
        <v>1.2342411597265575E-2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0.34</v>
      </c>
      <c r="C1480" s="2">
        <f t="shared" si="132"/>
        <v>0.4819958108213977</v>
      </c>
      <c r="D1480" s="2">
        <f t="shared" si="134"/>
        <v>0.43378929317820786</v>
      </c>
      <c r="E1480" s="2">
        <f t="shared" si="133"/>
        <v>4.8206517643189839E-2</v>
      </c>
      <c r="F1480" s="2">
        <f t="shared" si="137"/>
        <v>3.4074918812357247E-2</v>
      </c>
      <c r="G1480" s="2">
        <f t="shared" si="135"/>
        <v>1.4131598830832592E-2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0.33</v>
      </c>
      <c r="C1481" s="2">
        <f t="shared" si="132"/>
        <v>0.47553491684887494</v>
      </c>
      <c r="D1481" s="2">
        <f t="shared" si="134"/>
        <v>0.42610119738722951</v>
      </c>
      <c r="E1481" s="2">
        <f t="shared" si="133"/>
        <v>4.9433719461645431E-2</v>
      </c>
      <c r="F1481" s="2">
        <f t="shared" si="137"/>
        <v>3.7146678942214885E-2</v>
      </c>
      <c r="G1481" s="2">
        <f t="shared" si="135"/>
        <v>1.2287040519430546E-2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0.32</v>
      </c>
      <c r="C1482" s="2">
        <f t="shared" si="132"/>
        <v>0.46699108348750956</v>
      </c>
      <c r="D1482" s="2">
        <f t="shared" si="134"/>
        <v>0.41824184943261994</v>
      </c>
      <c r="E1482" s="2">
        <f t="shared" si="133"/>
        <v>4.8749234054889623E-2</v>
      </c>
      <c r="F1482" s="2">
        <f t="shared" si="137"/>
        <v>3.9467189964749835E-2</v>
      </c>
      <c r="G1482" s="2">
        <f t="shared" si="135"/>
        <v>9.2820440901397877E-3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0.32</v>
      </c>
      <c r="C1483" s="2">
        <f t="shared" si="132"/>
        <v>0.45822322448943115</v>
      </c>
      <c r="D1483" s="2">
        <f t="shared" si="134"/>
        <v>0.41096467540057402</v>
      </c>
      <c r="E1483" s="2">
        <f t="shared" si="133"/>
        <v>4.7258549088857127E-2</v>
      </c>
      <c r="F1483" s="2">
        <f t="shared" si="137"/>
        <v>4.1025461789571296E-2</v>
      </c>
      <c r="G1483" s="2">
        <f t="shared" si="135"/>
        <v>6.2330872992858305E-3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5">
        <f>TITRES_STAT!D1487</f>
        <v>0.33</v>
      </c>
      <c r="C1484" s="2">
        <f t="shared" si="132"/>
        <v>0.44926580533721094</v>
      </c>
      <c r="D1484" s="2">
        <f t="shared" si="134"/>
        <v>0.40496729203756854</v>
      </c>
      <c r="E1484" s="2">
        <f t="shared" si="133"/>
        <v>4.4298513299642406E-2</v>
      </c>
      <c r="F1484" s="2">
        <f t="shared" si="137"/>
        <v>4.1680072091585522E-2</v>
      </c>
      <c r="G1484" s="2">
        <f t="shared" si="135"/>
        <v>2.6184412080568834E-3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5">
        <f>TITRES_STAT!D1488</f>
        <v>0.34</v>
      </c>
      <c r="C1485" s="2">
        <f t="shared" si="132"/>
        <v>0.44014798913148617</v>
      </c>
      <c r="D1485" s="2">
        <f t="shared" si="134"/>
        <v>0.40015490003478571</v>
      </c>
      <c r="E1485" s="2">
        <f t="shared" si="133"/>
        <v>3.9993089096700463E-2</v>
      </c>
      <c r="F1485" s="2">
        <f t="shared" si="137"/>
        <v>4.1342675492608512E-2</v>
      </c>
      <c r="G1485" s="2">
        <f t="shared" si="135"/>
        <v>-1.3495863959080492E-3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0.35</v>
      </c>
      <c r="C1486" s="2">
        <f t="shared" si="132"/>
        <v>0.43089445234202672</v>
      </c>
      <c r="D1486" s="2">
        <f t="shared" si="134"/>
        <v>0.39643972225443119</v>
      </c>
      <c r="E1486" s="2">
        <f t="shared" si="133"/>
        <v>3.4454730087595531E-2</v>
      </c>
      <c r="F1486" s="2">
        <f t="shared" si="137"/>
        <v>3.996508641160592E-2</v>
      </c>
      <c r="G1486" s="2">
        <f t="shared" si="135"/>
        <v>-5.5103563240103889E-3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0.36</v>
      </c>
      <c r="C1487" s="2">
        <f t="shared" ref="C1487:C1550" si="138">$C$4*B1477+C1486*(1-$C$4)</f>
        <v>0.42152607505863798</v>
      </c>
      <c r="D1487" s="2">
        <f t="shared" si="134"/>
        <v>0.39374048356891778</v>
      </c>
      <c r="E1487" s="2">
        <f t="shared" si="133"/>
        <v>2.7785591489720207E-2</v>
      </c>
      <c r="F1487" s="2">
        <f t="shared" si="137"/>
        <v>3.7529187427228779E-2</v>
      </c>
      <c r="G1487" s="2">
        <f t="shared" si="135"/>
        <v>-9.7435959375085715E-3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0.37</v>
      </c>
      <c r="C1488" s="2">
        <f t="shared" si="138"/>
        <v>0.41206052504961671</v>
      </c>
      <c r="D1488" s="2">
        <f t="shared" si="134"/>
        <v>0.39198192923047942</v>
      </c>
      <c r="E1488" s="2">
        <f t="shared" si="133"/>
        <v>2.007859581913729E-2</v>
      </c>
      <c r="F1488" s="2">
        <f t="shared" si="137"/>
        <v>3.4039069105610484E-2</v>
      </c>
      <c r="G1488" s="2">
        <f t="shared" si="135"/>
        <v>-1.3960473286473193E-2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0.38</v>
      </c>
      <c r="C1489" s="2">
        <f t="shared" si="138"/>
        <v>0.40251275196506031</v>
      </c>
      <c r="D1489" s="2">
        <f t="shared" si="134"/>
        <v>0.39109437891711057</v>
      </c>
      <c r="E1489" s="2">
        <f t="shared" si="133"/>
        <v>1.1418373047949737E-2</v>
      </c>
      <c r="F1489" s="2">
        <f t="shared" si="137"/>
        <v>2.9514929894078334E-2</v>
      </c>
      <c r="G1489" s="2">
        <f t="shared" si="135"/>
        <v>-1.8096556846128597E-2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0.39</v>
      </c>
      <c r="C1490" s="2">
        <f t="shared" si="138"/>
        <v>0.39289540550889723</v>
      </c>
      <c r="D1490" s="2">
        <f t="shared" si="134"/>
        <v>0.39101331381213944</v>
      </c>
      <c r="E1490" s="2">
        <f t="shared" si="133"/>
        <v>1.8820916967577928E-3</v>
      </c>
      <c r="F1490" s="2">
        <f t="shared" si="137"/>
        <v>2.3988362254614225E-2</v>
      </c>
      <c r="G1490" s="2">
        <f t="shared" si="135"/>
        <v>-2.2106270557856432E-2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0.4</v>
      </c>
      <c r="C1491" s="2">
        <f t="shared" si="138"/>
        <v>0.38321918927675919</v>
      </c>
      <c r="D1491" s="2">
        <f t="shared" si="134"/>
        <v>0.39167899427049946</v>
      </c>
      <c r="E1491" s="2">
        <f t="shared" si="133"/>
        <v>-8.459804993740272E-3</v>
      </c>
      <c r="F1491" s="2">
        <f t="shared" si="137"/>
        <v>1.7498728804943325E-2</v>
      </c>
      <c r="G1491" s="2">
        <f t="shared" si="135"/>
        <v>-2.5958533798683597E-2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0.41</v>
      </c>
      <c r="C1492" s="2">
        <f t="shared" si="138"/>
        <v>0.37349316015725781</v>
      </c>
      <c r="D1492" s="2">
        <f t="shared" si="134"/>
        <v>0.39303610580601805</v>
      </c>
      <c r="E1492" s="2">
        <f t="shared" si="133"/>
        <v>-1.9542945648760246E-2</v>
      </c>
      <c r="F1492" s="2">
        <f t="shared" si="137"/>
        <v>1.0090393914202613E-2</v>
      </c>
      <c r="G1492" s="2">
        <f t="shared" si="135"/>
        <v>-2.9633339562962858E-2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0.42</v>
      </c>
      <c r="C1493" s="2">
        <f t="shared" si="138"/>
        <v>0.36526344320998738</v>
      </c>
      <c r="D1493" s="2">
        <f t="shared" si="134"/>
        <v>0.39503343130186858</v>
      </c>
      <c r="E1493" s="2">
        <f t="shared" si="133"/>
        <v>-2.9769988091881194E-2</v>
      </c>
      <c r="F1493" s="2">
        <f t="shared" si="137"/>
        <v>2.1183175129858506E-3</v>
      </c>
      <c r="G1493" s="2">
        <f t="shared" si="135"/>
        <v>-3.1888305604867044E-2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0.43</v>
      </c>
      <c r="C1494" s="2">
        <f t="shared" si="138"/>
        <v>0.35983829810075857</v>
      </c>
      <c r="D1494" s="2">
        <f t="shared" si="134"/>
        <v>0.39762354750173018</v>
      </c>
      <c r="E1494" s="2">
        <f t="shared" si="133"/>
        <v>-3.778524940097161E-2</v>
      </c>
      <c r="F1494" s="2">
        <f t="shared" si="137"/>
        <v>-5.8623958698056419E-3</v>
      </c>
      <c r="G1494" s="2">
        <f t="shared" si="135"/>
        <v>-3.1922853531165966E-2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0.44</v>
      </c>
      <c r="C1495" s="2">
        <f t="shared" si="138"/>
        <v>0.35678625223910343</v>
      </c>
      <c r="D1495" s="2">
        <f t="shared" si="134"/>
        <v>0.40076254398308353</v>
      </c>
      <c r="E1495" s="2">
        <f t="shared" si="133"/>
        <v>-4.39762917439801E-2</v>
      </c>
      <c r="F1495" s="2">
        <f t="shared" si="137"/>
        <v>-1.3485175044640533E-2</v>
      </c>
      <c r="G1495" s="2">
        <f t="shared" si="135"/>
        <v>-3.0491116699339568E-2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0.45</v>
      </c>
      <c r="C1496" s="2">
        <f t="shared" si="138"/>
        <v>0.35574221343308754</v>
      </c>
      <c r="D1496" s="2">
        <f t="shared" si="134"/>
        <v>0.40440976294729958</v>
      </c>
      <c r="E1496" s="2">
        <f t="shared" si="133"/>
        <v>-4.8667549514212038E-2</v>
      </c>
      <c r="F1496" s="2">
        <f t="shared" si="137"/>
        <v>-2.0521649938554834E-2</v>
      </c>
      <c r="G1496" s="2">
        <f t="shared" si="135"/>
        <v>-2.8145899575657204E-2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0.47</v>
      </c>
      <c r="C1497" s="2">
        <f t="shared" si="138"/>
        <v>0.35639725752030482</v>
      </c>
      <c r="D1497" s="2">
        <f t="shared" si="134"/>
        <v>0.40926829902527739</v>
      </c>
      <c r="E1497" s="2">
        <f t="shared" si="133"/>
        <v>-5.2871041504972571E-2</v>
      </c>
      <c r="F1497" s="2">
        <f t="shared" si="137"/>
        <v>-2.6991528251838384E-2</v>
      </c>
      <c r="G1497" s="2">
        <f t="shared" si="135"/>
        <v>-2.5879513253134187E-2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0.49</v>
      </c>
      <c r="C1498" s="2">
        <f t="shared" si="138"/>
        <v>0.35848998713256558</v>
      </c>
      <c r="D1498" s="2">
        <f t="shared" si="134"/>
        <v>0.41524842502340498</v>
      </c>
      <c r="E1498" s="2">
        <f t="shared" si="133"/>
        <v>-5.6758437890839397E-2</v>
      </c>
      <c r="F1498" s="2">
        <f t="shared" si="137"/>
        <v>-3.294491017963859E-2</v>
      </c>
      <c r="G1498" s="2">
        <f t="shared" si="135"/>
        <v>-2.3813527711200808E-2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0.51</v>
      </c>
      <c r="C1499" s="2">
        <f t="shared" si="138"/>
        <v>0.36179921988140162</v>
      </c>
      <c r="D1499" s="2">
        <f t="shared" si="134"/>
        <v>0.4222670602068565</v>
      </c>
      <c r="E1499" s="2">
        <f t="shared" si="133"/>
        <v>-6.046784032545488E-2</v>
      </c>
      <c r="F1499" s="2">
        <f t="shared" si="137"/>
        <v>-3.844949620880185E-2</v>
      </c>
      <c r="G1499" s="2">
        <f t="shared" si="135"/>
        <v>-2.201834411665303E-2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0.5</v>
      </c>
      <c r="C1500" s="2">
        <f t="shared" si="138"/>
        <v>0.36613780143810903</v>
      </c>
      <c r="D1500" s="2">
        <f t="shared" si="134"/>
        <v>0.42802505574708938</v>
      </c>
      <c r="E1500" s="2">
        <f t="shared" ref="E1500:E1563" si="139">C1500-D1500</f>
        <v>-6.1887254308980344E-2</v>
      </c>
      <c r="F1500" s="2">
        <f t="shared" si="137"/>
        <v>-4.3137047828837552E-2</v>
      </c>
      <c r="G1500" s="2">
        <f t="shared" si="135"/>
        <v>-1.8750206480142792E-2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0.52</v>
      </c>
      <c r="C1501" s="2">
        <f t="shared" si="138"/>
        <v>0.37134737044763072</v>
      </c>
      <c r="D1501" s="2">
        <f t="shared" ref="D1501:D1564" si="140">$D$4*B1501+(1-$D$4)*D1500</f>
        <v>0.43483801458063831</v>
      </c>
      <c r="E1501" s="2">
        <f t="shared" si="139"/>
        <v>-6.349064413300759E-2</v>
      </c>
      <c r="F1501" s="2">
        <f t="shared" si="137"/>
        <v>-4.720776708967156E-2</v>
      </c>
      <c r="G1501" s="2">
        <f t="shared" si="135"/>
        <v>-1.628287704333603E-2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0.54</v>
      </c>
      <c r="C1502" s="2">
        <f t="shared" si="138"/>
        <v>0.37729392884030294</v>
      </c>
      <c r="D1502" s="2">
        <f t="shared" si="140"/>
        <v>0.44262779127836877</v>
      </c>
      <c r="E1502" s="2">
        <f t="shared" si="139"/>
        <v>-6.5333862438065826E-2</v>
      </c>
      <c r="F1502" s="2">
        <f t="shared" si="137"/>
        <v>-5.0832986159350418E-2</v>
      </c>
      <c r="G1502" s="2">
        <f t="shared" si="135"/>
        <v>-1.4500876278715408E-2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0.56000000000000005</v>
      </c>
      <c r="C1503" s="2">
        <f t="shared" si="138"/>
        <v>0.38386409363410251</v>
      </c>
      <c r="D1503" s="2">
        <f t="shared" si="140"/>
        <v>0.45132202896145257</v>
      </c>
      <c r="E1503" s="2">
        <f t="shared" si="139"/>
        <v>-6.745793532735006E-2</v>
      </c>
      <c r="F1503" s="2">
        <f t="shared" si="137"/>
        <v>-5.4157975992950351E-2</v>
      </c>
      <c r="G1503" s="2">
        <f t="shared" si="135"/>
        <v>-1.3299959334399709E-2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5">
        <f>TITRES_STAT!D1507</f>
        <v>0.57999999999999996</v>
      </c>
      <c r="C1504" s="2">
        <f t="shared" si="138"/>
        <v>0.39096192538270214</v>
      </c>
      <c r="D1504" s="2">
        <f t="shared" si="140"/>
        <v>0.4608537305198635</v>
      </c>
      <c r="E1504" s="2">
        <f t="shared" si="139"/>
        <v>-6.9891805137161367E-2</v>
      </c>
      <c r="F1504" s="2">
        <f t="shared" si="137"/>
        <v>-5.7304741821792557E-2</v>
      </c>
      <c r="G1504" s="2">
        <f t="shared" si="135"/>
        <v>-1.258706331536881E-2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0.6</v>
      </c>
      <c r="C1505" s="2">
        <f t="shared" si="138"/>
        <v>0.39850624455459416</v>
      </c>
      <c r="D1505" s="2">
        <f t="shared" si="140"/>
        <v>0.47116086159246623</v>
      </c>
      <c r="E1505" s="2">
        <f t="shared" si="139"/>
        <v>-7.2654617037872071E-2</v>
      </c>
      <c r="F1505" s="2">
        <f t="shared" si="137"/>
        <v>-6.0374716865008463E-2</v>
      </c>
      <c r="G1505" s="2">
        <f t="shared" si="135"/>
        <v>-1.2279900172863609E-2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0.62</v>
      </c>
      <c r="C1506" s="2">
        <f t="shared" si="138"/>
        <v>0.40642836077696431</v>
      </c>
      <c r="D1506" s="2">
        <f t="shared" si="140"/>
        <v>0.48218598295598725</v>
      </c>
      <c r="E1506" s="2">
        <f t="shared" si="139"/>
        <v>-7.5757622179022932E-2</v>
      </c>
      <c r="F1506" s="2">
        <f t="shared" si="137"/>
        <v>-6.3451297927811359E-2</v>
      </c>
      <c r="G1506" s="2">
        <f t="shared" si="135"/>
        <v>-1.2306324251211573E-2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0.6</v>
      </c>
      <c r="C1507" s="2">
        <f t="shared" si="138"/>
        <v>0.41620861296512363</v>
      </c>
      <c r="D1507" s="2">
        <f t="shared" si="140"/>
        <v>0.49091294718146966</v>
      </c>
      <c r="E1507" s="2">
        <f t="shared" si="139"/>
        <v>-7.4704334216346036E-2</v>
      </c>
      <c r="F1507" s="2">
        <f t="shared" si="137"/>
        <v>-6.57019051855183E-2</v>
      </c>
      <c r="G1507" s="2">
        <f t="shared" si="135"/>
        <v>-9.0024290308277355E-3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0.57999999999999996</v>
      </c>
      <c r="C1508" s="2">
        <f t="shared" si="138"/>
        <v>0.42756113404741231</v>
      </c>
      <c r="D1508" s="2">
        <f t="shared" si="140"/>
        <v>0.49751198813099046</v>
      </c>
      <c r="E1508" s="2">
        <f t="shared" si="139"/>
        <v>-6.9950854083578151E-2</v>
      </c>
      <c r="F1508" s="2">
        <f t="shared" si="137"/>
        <v>-6.6551694965130276E-2</v>
      </c>
      <c r="G1508" s="2">
        <f t="shared" ref="G1508:G1571" si="141">E1508-F1508</f>
        <v>-3.3991591184478753E-3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0.56000000000000005</v>
      </c>
      <c r="C1509" s="2">
        <f t="shared" si="138"/>
        <v>0.44024403650165655</v>
      </c>
      <c r="D1509" s="2">
        <f t="shared" si="140"/>
        <v>0.50214072975091706</v>
      </c>
      <c r="E1509" s="2">
        <f t="shared" si="139"/>
        <v>-6.1896693249260504E-2</v>
      </c>
      <c r="F1509" s="2">
        <f t="shared" ref="F1509:F1572" si="143">(E1509*(2/(10)))+((1-(2/10))*F1508)</f>
        <v>-6.5620694621956327E-2</v>
      </c>
      <c r="G1509" s="2">
        <f t="shared" si="141"/>
        <v>3.7240013726958232E-3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0.54</v>
      </c>
      <c r="C1510" s="2">
        <f t="shared" si="138"/>
        <v>0.44943726165524783</v>
      </c>
      <c r="D1510" s="2">
        <f t="shared" si="140"/>
        <v>0.50494512013973802</v>
      </c>
      <c r="E1510" s="2">
        <f t="shared" si="139"/>
        <v>-5.5507858484490191E-2</v>
      </c>
      <c r="F1510" s="2">
        <f t="shared" si="143"/>
        <v>-6.3598127394463105E-2</v>
      </c>
      <c r="G1510" s="2">
        <f t="shared" si="141"/>
        <v>8.0902689099729141E-3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0.52</v>
      </c>
      <c r="C1511" s="2">
        <f t="shared" si="138"/>
        <v>0.46029306755444049</v>
      </c>
      <c r="D1511" s="2">
        <f t="shared" si="140"/>
        <v>0.5060602964256834</v>
      </c>
      <c r="E1511" s="2">
        <f t="shared" si="139"/>
        <v>-4.5767228871242904E-2</v>
      </c>
      <c r="F1511" s="2">
        <f t="shared" si="143"/>
        <v>-6.0031947689819065E-2</v>
      </c>
      <c r="G1511" s="2">
        <f t="shared" si="141"/>
        <v>1.4264718818576161E-2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0.5</v>
      </c>
      <c r="C1512" s="2">
        <f t="shared" si="138"/>
        <v>0.47255567254606506</v>
      </c>
      <c r="D1512" s="2">
        <f t="shared" si="140"/>
        <v>0.50561138557933649</v>
      </c>
      <c r="E1512" s="2">
        <f t="shared" si="139"/>
        <v>-3.3055713033271428E-2</v>
      </c>
      <c r="F1512" s="2">
        <f t="shared" si="143"/>
        <v>-5.4636700758509543E-2</v>
      </c>
      <c r="G1512" s="2">
        <f t="shared" si="141"/>
        <v>2.1580987725238115E-2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0.48</v>
      </c>
      <c r="C1513" s="2">
        <f t="shared" si="138"/>
        <v>0.48600864600051663</v>
      </c>
      <c r="D1513" s="2">
        <f t="shared" si="140"/>
        <v>0.50371424590679303</v>
      </c>
      <c r="E1513" s="2">
        <f t="shared" si="139"/>
        <v>-1.7705599906276404E-2</v>
      </c>
      <c r="F1513" s="2">
        <f t="shared" si="143"/>
        <v>-4.7250480588062915E-2</v>
      </c>
      <c r="G1513" s="2">
        <f t="shared" si="141"/>
        <v>2.9544880681786512E-2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0.46</v>
      </c>
      <c r="C1514" s="2">
        <f t="shared" si="138"/>
        <v>0.50046885430812948</v>
      </c>
      <c r="D1514" s="2">
        <f t="shared" si="140"/>
        <v>0.50047615361740094</v>
      </c>
      <c r="E1514" s="2">
        <f t="shared" si="139"/>
        <v>-7.2993092714579433E-6</v>
      </c>
      <c r="F1514" s="2">
        <f t="shared" si="143"/>
        <v>-3.7801844332304629E-2</v>
      </c>
      <c r="G1514" s="2">
        <f t="shared" si="141"/>
        <v>3.7794545023033171E-2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0.44</v>
      </c>
      <c r="C1515" s="2">
        <f t="shared" si="138"/>
        <v>0.51578133826072503</v>
      </c>
      <c r="D1515" s="2">
        <f t="shared" si="140"/>
        <v>0.49599643853463049</v>
      </c>
      <c r="E1515" s="2">
        <f t="shared" si="139"/>
        <v>1.978489972609454E-2</v>
      </c>
      <c r="F1515" s="2">
        <f t="shared" si="143"/>
        <v>-2.6284495520624795E-2</v>
      </c>
      <c r="G1515" s="2">
        <f t="shared" si="141"/>
        <v>4.6069395246719338E-2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0.43</v>
      </c>
      <c r="C1516" s="2">
        <f t="shared" si="138"/>
        <v>0.53181497852830573</v>
      </c>
      <c r="D1516" s="2">
        <f t="shared" si="140"/>
        <v>0.4911078134579912</v>
      </c>
      <c r="E1516" s="2">
        <f t="shared" si="139"/>
        <v>4.0707165070314522E-2</v>
      </c>
      <c r="F1516" s="2">
        <f t="shared" si="143"/>
        <v>-1.2886163402436932E-2</v>
      </c>
      <c r="G1516" s="2">
        <f t="shared" si="141"/>
        <v>5.3593328472751452E-2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0.44</v>
      </c>
      <c r="C1517" s="2">
        <f t="shared" si="138"/>
        <v>0.54230498183164333</v>
      </c>
      <c r="D1517" s="2">
        <f t="shared" si="140"/>
        <v>0.48732204949813995</v>
      </c>
      <c r="E1517" s="2">
        <f t="shared" si="139"/>
        <v>5.4982932333503376E-2</v>
      </c>
      <c r="F1517" s="2">
        <f t="shared" si="143"/>
        <v>6.8765574475112938E-4</v>
      </c>
      <c r="G1517" s="2">
        <f t="shared" si="141"/>
        <v>5.4295276588752245E-2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0.44</v>
      </c>
      <c r="C1518" s="2">
        <f t="shared" si="138"/>
        <v>0.54810421539600584</v>
      </c>
      <c r="D1518" s="2">
        <f t="shared" si="140"/>
        <v>0.48381671249827773</v>
      </c>
      <c r="E1518" s="2">
        <f t="shared" si="139"/>
        <v>6.428750289772811E-2</v>
      </c>
      <c r="F1518" s="2">
        <f t="shared" si="143"/>
        <v>1.3407625175346527E-2</v>
      </c>
      <c r="G1518" s="2">
        <f t="shared" si="141"/>
        <v>5.0879877722381582E-2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0.45</v>
      </c>
      <c r="C1519" s="2">
        <f t="shared" si="138"/>
        <v>0.54993433610431264</v>
      </c>
      <c r="D1519" s="2">
        <f t="shared" si="140"/>
        <v>0.48131177083173865</v>
      </c>
      <c r="E1519" s="2">
        <f t="shared" si="139"/>
        <v>6.8622565272573988E-2</v>
      </c>
      <c r="F1519" s="2">
        <f t="shared" si="143"/>
        <v>2.4450613194792019E-2</v>
      </c>
      <c r="G1519" s="2">
        <f t="shared" si="141"/>
        <v>4.4171952077781969E-2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0.47</v>
      </c>
      <c r="C1520" s="2">
        <f t="shared" si="138"/>
        <v>0.5484059767036491</v>
      </c>
      <c r="D1520" s="2">
        <f t="shared" si="140"/>
        <v>0.48047386188123947</v>
      </c>
      <c r="E1520" s="2">
        <f t="shared" si="139"/>
        <v>6.7932114822409628E-2</v>
      </c>
      <c r="F1520" s="2">
        <f t="shared" si="143"/>
        <v>3.3146913520315541E-2</v>
      </c>
      <c r="G1520" s="2">
        <f t="shared" si="141"/>
        <v>3.4785201302094088E-2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0.47</v>
      </c>
      <c r="C1521" s="2">
        <f t="shared" si="138"/>
        <v>0.54403582644154924</v>
      </c>
      <c r="D1521" s="2">
        <f t="shared" si="140"/>
        <v>0.47969802026040692</v>
      </c>
      <c r="E1521" s="2">
        <f t="shared" si="139"/>
        <v>6.4337806181142321E-2</v>
      </c>
      <c r="F1521" s="2">
        <f t="shared" si="143"/>
        <v>3.9385092052480898E-2</v>
      </c>
      <c r="G1521" s="2">
        <f t="shared" si="141"/>
        <v>2.4952714128661423E-2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0.45</v>
      </c>
      <c r="C1522" s="2">
        <f t="shared" si="138"/>
        <v>0.53726108391208016</v>
      </c>
      <c r="D1522" s="2">
        <f t="shared" si="140"/>
        <v>0.47749816690778418</v>
      </c>
      <c r="E1522" s="2">
        <f t="shared" si="139"/>
        <v>5.9762917004295979E-2</v>
      </c>
      <c r="F1522" s="2">
        <f t="shared" si="143"/>
        <v>4.3460657042843916E-2</v>
      </c>
      <c r="G1522" s="2">
        <f t="shared" si="141"/>
        <v>1.6302259961452063E-2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0.43</v>
      </c>
      <c r="C1523" s="2">
        <f t="shared" si="138"/>
        <v>0.52845168638714479</v>
      </c>
      <c r="D1523" s="2">
        <f t="shared" si="140"/>
        <v>0.47397978417387426</v>
      </c>
      <c r="E1523" s="2">
        <f t="shared" si="139"/>
        <v>5.4471902213270529E-2</v>
      </c>
      <c r="F1523" s="2">
        <f t="shared" si="143"/>
        <v>4.5662906076929244E-2</v>
      </c>
      <c r="G1523" s="2">
        <f t="shared" si="141"/>
        <v>8.808996136341285E-3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0.43</v>
      </c>
      <c r="C1524" s="2">
        <f t="shared" si="138"/>
        <v>0.51792065771219942</v>
      </c>
      <c r="D1524" s="2">
        <f t="shared" si="140"/>
        <v>0.47072202238321692</v>
      </c>
      <c r="E1524" s="2">
        <f t="shared" si="139"/>
        <v>4.7198635328982497E-2</v>
      </c>
      <c r="F1524" s="2">
        <f t="shared" si="143"/>
        <v>4.5970051927339897E-2</v>
      </c>
      <c r="G1524" s="2">
        <f t="shared" si="141"/>
        <v>1.2285834016425995E-3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0.42</v>
      </c>
      <c r="C1525" s="2">
        <f t="shared" si="138"/>
        <v>0.50593286421801487</v>
      </c>
      <c r="D1525" s="2">
        <f t="shared" si="140"/>
        <v>0.46696483554001567</v>
      </c>
      <c r="E1525" s="2">
        <f t="shared" si="139"/>
        <v>3.89680286779992E-2</v>
      </c>
      <c r="F1525" s="2">
        <f t="shared" si="143"/>
        <v>4.4569647277471758E-2</v>
      </c>
      <c r="G1525" s="2">
        <f t="shared" si="141"/>
        <v>-5.6016185994725576E-3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0.41</v>
      </c>
      <c r="C1526" s="2">
        <f t="shared" si="138"/>
        <v>0.49425088510755105</v>
      </c>
      <c r="D1526" s="2">
        <f t="shared" si="140"/>
        <v>0.4627452180926071</v>
      </c>
      <c r="E1526" s="2">
        <f t="shared" si="139"/>
        <v>3.150566701494395E-2</v>
      </c>
      <c r="F1526" s="2">
        <f t="shared" si="143"/>
        <v>4.1956851224966195E-2</v>
      </c>
      <c r="G1526" s="2">
        <f t="shared" si="141"/>
        <v>-1.0451184210022245E-2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0.4</v>
      </c>
      <c r="C1527" s="2">
        <f t="shared" si="138"/>
        <v>0.4859045950910047</v>
      </c>
      <c r="D1527" s="2">
        <f t="shared" si="140"/>
        <v>0.45809742415982135</v>
      </c>
      <c r="E1527" s="2">
        <f t="shared" si="139"/>
        <v>2.7807170931183345E-2</v>
      </c>
      <c r="F1527" s="2">
        <f t="shared" si="143"/>
        <v>3.9126915166209628E-2</v>
      </c>
      <c r="G1527" s="2">
        <f t="shared" si="141"/>
        <v>-1.1319744235026283E-2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0.39</v>
      </c>
      <c r="C1528" s="2">
        <f t="shared" si="138"/>
        <v>0.47884234969238859</v>
      </c>
      <c r="D1528" s="2">
        <f t="shared" si="140"/>
        <v>0.45305317051835314</v>
      </c>
      <c r="E1528" s="2">
        <f t="shared" si="139"/>
        <v>2.5789179174035448E-2</v>
      </c>
      <c r="F1528" s="2">
        <f t="shared" si="143"/>
        <v>3.6459367967774797E-2</v>
      </c>
      <c r="G1528" s="2">
        <f t="shared" si="141"/>
        <v>-1.0670188793739349E-2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0.39</v>
      </c>
      <c r="C1529" s="2">
        <f t="shared" si="138"/>
        <v>0.47440506512432878</v>
      </c>
      <c r="D1529" s="2">
        <f t="shared" si="140"/>
        <v>0.44838256529477144</v>
      </c>
      <c r="E1529" s="2">
        <f t="shared" si="139"/>
        <v>2.6022499829557344E-2</v>
      </c>
      <c r="F1529" s="2">
        <f t="shared" si="143"/>
        <v>3.4371994340131308E-2</v>
      </c>
      <c r="G1529" s="2">
        <f t="shared" si="141"/>
        <v>-8.349494510573964E-3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0.39</v>
      </c>
      <c r="C1530" s="2">
        <f t="shared" si="138"/>
        <v>0.47372736279750893</v>
      </c>
      <c r="D1530" s="2">
        <f t="shared" si="140"/>
        <v>0.4440579308284921</v>
      </c>
      <c r="E1530" s="2">
        <f t="shared" si="139"/>
        <v>2.9669431969016835E-2</v>
      </c>
      <c r="F1530" s="2">
        <f t="shared" si="143"/>
        <v>3.3431481865908413E-2</v>
      </c>
      <c r="G1530" s="2">
        <f t="shared" si="141"/>
        <v>-3.7620498968915783E-3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0.38</v>
      </c>
      <c r="C1531" s="2">
        <f t="shared" si="138"/>
        <v>0.47315392236712295</v>
      </c>
      <c r="D1531" s="2">
        <f t="shared" si="140"/>
        <v>0.43931289891527048</v>
      </c>
      <c r="E1531" s="2">
        <f t="shared" si="139"/>
        <v>3.384102345185247E-2</v>
      </c>
      <c r="F1531" s="2">
        <f t="shared" si="143"/>
        <v>3.3513390183097229E-2</v>
      </c>
      <c r="G1531" s="2">
        <f t="shared" si="141"/>
        <v>3.2763326875524107E-4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0.37</v>
      </c>
      <c r="C1532" s="2">
        <f t="shared" si="138"/>
        <v>0.46959178046448868</v>
      </c>
      <c r="D1532" s="2">
        <f t="shared" si="140"/>
        <v>0.43417861010673192</v>
      </c>
      <c r="E1532" s="2">
        <f t="shared" si="139"/>
        <v>3.5413170357756762E-2</v>
      </c>
      <c r="F1532" s="2">
        <f t="shared" si="143"/>
        <v>3.3893346218029141E-2</v>
      </c>
      <c r="G1532" s="2">
        <f t="shared" si="141"/>
        <v>1.5198241397276213E-3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0.36</v>
      </c>
      <c r="C1533" s="2">
        <f t="shared" si="138"/>
        <v>0.4635007373161058</v>
      </c>
      <c r="D1533" s="2">
        <f t="shared" si="140"/>
        <v>0.428683898246974</v>
      </c>
      <c r="E1533" s="2">
        <f t="shared" si="139"/>
        <v>3.48168390691318E-2</v>
      </c>
      <c r="F1533" s="2">
        <f t="shared" si="143"/>
        <v>3.4078044788249676E-2</v>
      </c>
      <c r="G1533" s="2">
        <f t="shared" si="141"/>
        <v>7.3879428088212407E-4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0.35</v>
      </c>
      <c r="C1534" s="2">
        <f t="shared" si="138"/>
        <v>0.45834677772901261</v>
      </c>
      <c r="D1534" s="2">
        <f t="shared" si="140"/>
        <v>0.42285546133979074</v>
      </c>
      <c r="E1534" s="2">
        <f t="shared" si="139"/>
        <v>3.5491316389221872E-2</v>
      </c>
      <c r="F1534" s="2">
        <f t="shared" si="143"/>
        <v>3.4360699108444116E-2</v>
      </c>
      <c r="G1534" s="2">
        <f t="shared" si="141"/>
        <v>1.1306172807777556E-3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0.34</v>
      </c>
      <c r="C1535" s="2">
        <f t="shared" si="138"/>
        <v>0.45244727346301067</v>
      </c>
      <c r="D1535" s="2">
        <f t="shared" si="140"/>
        <v>0.41671801975906553</v>
      </c>
      <c r="E1535" s="2">
        <f t="shared" si="139"/>
        <v>3.5729253703945141E-2</v>
      </c>
      <c r="F1535" s="2">
        <f t="shared" si="143"/>
        <v>3.4634410027544325E-2</v>
      </c>
      <c r="G1535" s="2">
        <f t="shared" si="141"/>
        <v>1.0948436764008154E-3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0.34</v>
      </c>
      <c r="C1536" s="2">
        <f t="shared" si="138"/>
        <v>0.44591692369947056</v>
      </c>
      <c r="D1536" s="2">
        <f t="shared" si="140"/>
        <v>0.41103520348061623</v>
      </c>
      <c r="E1536" s="2">
        <f t="shared" si="139"/>
        <v>3.4881720218854328E-2</v>
      </c>
      <c r="F1536" s="2">
        <f t="shared" si="143"/>
        <v>3.468387206580633E-2</v>
      </c>
      <c r="G1536" s="2">
        <f t="shared" si="141"/>
        <v>1.9784815304799835E-4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5">
        <f>TITRES_STAT!D1540</f>
        <v>0.33</v>
      </c>
      <c r="C1537" s="2">
        <f t="shared" si="138"/>
        <v>0.4388527815918597</v>
      </c>
      <c r="D1537" s="2">
        <f t="shared" si="140"/>
        <v>0.40503259581538537</v>
      </c>
      <c r="E1537" s="2">
        <f t="shared" si="139"/>
        <v>3.3820185776474332E-2</v>
      </c>
      <c r="F1537" s="2">
        <f t="shared" si="143"/>
        <v>3.4511134807939929E-2</v>
      </c>
      <c r="G1537" s="2">
        <f t="shared" si="141"/>
        <v>-6.9094903146559722E-4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0.34</v>
      </c>
      <c r="C1538" s="2">
        <f t="shared" si="138"/>
        <v>0.43133696903926588</v>
      </c>
      <c r="D1538" s="2">
        <f t="shared" si="140"/>
        <v>0.4002153664957272</v>
      </c>
      <c r="E1538" s="2">
        <f t="shared" si="139"/>
        <v>3.1121602543538684E-2</v>
      </c>
      <c r="F1538" s="2">
        <f t="shared" si="143"/>
        <v>3.3833228355059683E-2</v>
      </c>
      <c r="G1538" s="2">
        <f t="shared" si="141"/>
        <v>-2.7116258115209985E-3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0.35</v>
      </c>
      <c r="C1539" s="2">
        <f t="shared" si="138"/>
        <v>0.42497743534091725</v>
      </c>
      <c r="D1539" s="2">
        <f t="shared" si="140"/>
        <v>0.39649570971826592</v>
      </c>
      <c r="E1539" s="2">
        <f t="shared" si="139"/>
        <v>2.8481725622651333E-2</v>
      </c>
      <c r="F1539" s="2">
        <f t="shared" si="143"/>
        <v>3.2762927808578014E-2</v>
      </c>
      <c r="G1539" s="2">
        <f t="shared" si="141"/>
        <v>-4.2812021859266816E-3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0.36</v>
      </c>
      <c r="C1540" s="2">
        <f t="shared" si="138"/>
        <v>0.41959629144231458</v>
      </c>
      <c r="D1540" s="2">
        <f t="shared" si="140"/>
        <v>0.39379232381320917</v>
      </c>
      <c r="E1540" s="2">
        <f t="shared" si="139"/>
        <v>2.5803967629105418E-2</v>
      </c>
      <c r="F1540" s="2">
        <f t="shared" si="143"/>
        <v>3.1371135772683495E-2</v>
      </c>
      <c r="G1540" s="2">
        <f t="shared" si="141"/>
        <v>-5.5671681435780773E-3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0.37</v>
      </c>
      <c r="C1541" s="2">
        <f t="shared" si="138"/>
        <v>0.41350455429734312</v>
      </c>
      <c r="D1541" s="2">
        <f t="shared" si="140"/>
        <v>0.39202992945667514</v>
      </c>
      <c r="E1541" s="2">
        <f t="shared" si="139"/>
        <v>2.1474624840667977E-2</v>
      </c>
      <c r="F1541" s="2">
        <f t="shared" si="143"/>
        <v>2.9391833586280395E-2</v>
      </c>
      <c r="G1541" s="2">
        <f t="shared" si="141"/>
        <v>-7.9172087456124175E-3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0.38</v>
      </c>
      <c r="C1542" s="2">
        <f t="shared" si="138"/>
        <v>0.40681154594390567</v>
      </c>
      <c r="D1542" s="2">
        <f t="shared" si="140"/>
        <v>0.3911388235709955</v>
      </c>
      <c r="E1542" s="2">
        <f t="shared" si="139"/>
        <v>1.5672722372910175E-2</v>
      </c>
      <c r="F1542" s="2">
        <f t="shared" si="143"/>
        <v>2.6648011343606354E-2</v>
      </c>
      <c r="G1542" s="2">
        <f t="shared" si="141"/>
        <v>-1.0975288970696179E-2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0.38</v>
      </c>
      <c r="C1543" s="2">
        <f t="shared" si="138"/>
        <v>0.39960976964484324</v>
      </c>
      <c r="D1543" s="2">
        <f t="shared" si="140"/>
        <v>0.39031372552869953</v>
      </c>
      <c r="E1543" s="2">
        <f t="shared" si="139"/>
        <v>9.2960441161437091E-3</v>
      </c>
      <c r="F1543" s="2">
        <f t="shared" si="143"/>
        <v>2.3177617898113827E-2</v>
      </c>
      <c r="G1543" s="2">
        <f t="shared" si="141"/>
        <v>-1.3881573781970118E-2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0.37</v>
      </c>
      <c r="C1544" s="2">
        <f t="shared" si="138"/>
        <v>0.39197749739179044</v>
      </c>
      <c r="D1544" s="2">
        <f t="shared" si="140"/>
        <v>0.38880900511916622</v>
      </c>
      <c r="E1544" s="2">
        <f t="shared" si="139"/>
        <v>3.1684922726242237E-3</v>
      </c>
      <c r="F1544" s="2">
        <f t="shared" si="143"/>
        <v>1.9175792773015905E-2</v>
      </c>
      <c r="G1544" s="2">
        <f t="shared" si="141"/>
        <v>-1.6007300500391682E-2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0.38</v>
      </c>
      <c r="C1545" s="2">
        <f t="shared" si="138"/>
        <v>0.38398095933151499</v>
      </c>
      <c r="D1545" s="2">
        <f t="shared" si="140"/>
        <v>0.38815648622145021</v>
      </c>
      <c r="E1545" s="2">
        <f t="shared" si="139"/>
        <v>-4.1755268899352216E-3</v>
      </c>
      <c r="F1545" s="2">
        <f t="shared" si="143"/>
        <v>1.4505528840425681E-2</v>
      </c>
      <c r="G1545" s="2">
        <f t="shared" si="141"/>
        <v>-1.8681055730360902E-2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0.38</v>
      </c>
      <c r="C1546" s="2">
        <f t="shared" si="138"/>
        <v>0.37721465789589731</v>
      </c>
      <c r="D1546" s="2">
        <f t="shared" si="140"/>
        <v>0.38755230205689833</v>
      </c>
      <c r="E1546" s="2">
        <f t="shared" si="139"/>
        <v>-1.0337644161001025E-2</v>
      </c>
      <c r="F1546" s="2">
        <f t="shared" si="143"/>
        <v>9.5368942401403405E-3</v>
      </c>
      <c r="G1546" s="2">
        <f t="shared" si="141"/>
        <v>-1.9874538401141367E-2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0.39</v>
      </c>
      <c r="C1547" s="2">
        <f t="shared" si="138"/>
        <v>0.36995086437345159</v>
      </c>
      <c r="D1547" s="2">
        <f t="shared" si="140"/>
        <v>0.38773361301564663</v>
      </c>
      <c r="E1547" s="2">
        <f t="shared" si="139"/>
        <v>-1.7782748642195034E-2</v>
      </c>
      <c r="F1547" s="2">
        <f t="shared" si="143"/>
        <v>4.0729656636732661E-3</v>
      </c>
      <c r="G1547" s="2">
        <f t="shared" si="141"/>
        <v>-2.1855714305868301E-2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0.39</v>
      </c>
      <c r="C1548" s="2">
        <f t="shared" si="138"/>
        <v>0.3653430390852283</v>
      </c>
      <c r="D1548" s="2">
        <f t="shared" si="140"/>
        <v>0.38790149353300618</v>
      </c>
      <c r="E1548" s="2">
        <f t="shared" si="139"/>
        <v>-2.2558454447777876E-2</v>
      </c>
      <c r="F1548" s="2">
        <f t="shared" si="143"/>
        <v>-1.2533183586169623E-3</v>
      </c>
      <c r="G1548" s="2">
        <f t="shared" si="141"/>
        <v>-2.1305136089160914E-2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0.41</v>
      </c>
      <c r="C1549" s="2">
        <f t="shared" si="138"/>
        <v>0.36298257153365476</v>
      </c>
      <c r="D1549" s="2">
        <f t="shared" si="140"/>
        <v>0.38953841993796867</v>
      </c>
      <c r="E1549" s="2">
        <f t="shared" si="139"/>
        <v>-2.6555848404313909E-2</v>
      </c>
      <c r="F1549" s="2">
        <f t="shared" si="143"/>
        <v>-6.3138243677563523E-3</v>
      </c>
      <c r="G1549" s="2">
        <f t="shared" si="141"/>
        <v>-2.0242024036557556E-2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0.42</v>
      </c>
      <c r="C1550" s="2">
        <f t="shared" si="138"/>
        <v>0.36252371437463093</v>
      </c>
      <c r="D1550" s="2">
        <f t="shared" si="140"/>
        <v>0.39179483327589693</v>
      </c>
      <c r="E1550" s="2">
        <f t="shared" si="139"/>
        <v>-2.9271118901265991E-2</v>
      </c>
      <c r="F1550" s="2">
        <f t="shared" si="143"/>
        <v>-1.0905283274458281E-2</v>
      </c>
      <c r="G1550" s="2">
        <f t="shared" si="141"/>
        <v>-1.836583562680771E-2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0.43</v>
      </c>
      <c r="C1551" s="2">
        <f t="shared" ref="C1551:C1614" si="144">$C$4*B1541+C1550*(1-$C$4)</f>
        <v>0.36367391216314926</v>
      </c>
      <c r="D1551" s="2">
        <f t="shared" si="140"/>
        <v>0.3946248456258305</v>
      </c>
      <c r="E1551" s="2">
        <f t="shared" si="139"/>
        <v>-3.095093346268124E-2</v>
      </c>
      <c r="F1551" s="2">
        <f t="shared" si="143"/>
        <v>-1.4914413312102873E-2</v>
      </c>
      <c r="G1551" s="2">
        <f t="shared" si="141"/>
        <v>-1.6036520150578368E-2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0.44</v>
      </c>
      <c r="C1552" s="2">
        <f t="shared" si="144"/>
        <v>0.36618561798420318</v>
      </c>
      <c r="D1552" s="2">
        <f t="shared" si="140"/>
        <v>0.39798596817206533</v>
      </c>
      <c r="E1552" s="2">
        <f t="shared" si="139"/>
        <v>-3.1800350187862148E-2</v>
      </c>
      <c r="F1552" s="2">
        <f t="shared" si="143"/>
        <v>-1.829160068725473E-2</v>
      </c>
      <c r="G1552" s="2">
        <f t="shared" si="141"/>
        <v>-1.3508749500607417E-2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0.45</v>
      </c>
      <c r="C1553" s="2">
        <f t="shared" si="144"/>
        <v>0.36831090752509499</v>
      </c>
      <c r="D1553" s="2">
        <f t="shared" si="140"/>
        <v>0.401838859418579</v>
      </c>
      <c r="E1553" s="2">
        <f t="shared" si="139"/>
        <v>-3.3527951893484009E-2</v>
      </c>
      <c r="F1553" s="2">
        <f t="shared" si="143"/>
        <v>-2.1338870928500585E-2</v>
      </c>
      <c r="G1553" s="2">
        <f t="shared" si="141"/>
        <v>-1.2189080964983424E-2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0.45</v>
      </c>
      <c r="C1554" s="2">
        <f t="shared" si="144"/>
        <v>0.36857076790584958</v>
      </c>
      <c r="D1554" s="2">
        <f t="shared" si="140"/>
        <v>0.40540635131349906</v>
      </c>
      <c r="E1554" s="2">
        <f t="shared" si="139"/>
        <v>-3.6835583407649475E-2</v>
      </c>
      <c r="F1554" s="2">
        <f t="shared" si="143"/>
        <v>-2.4438213424330363E-2</v>
      </c>
      <c r="G1554" s="2">
        <f t="shared" si="141"/>
        <v>-1.2397369983319112E-2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0.46</v>
      </c>
      <c r="C1555" s="2">
        <f t="shared" si="144"/>
        <v>0.37032911130494961</v>
      </c>
      <c r="D1555" s="2">
        <f t="shared" si="140"/>
        <v>0.40945032529027692</v>
      </c>
      <c r="E1555" s="2">
        <f t="shared" si="139"/>
        <v>-3.9121213985327308E-2</v>
      </c>
      <c r="F1555" s="2">
        <f t="shared" si="143"/>
        <v>-2.7374813536529756E-2</v>
      </c>
      <c r="G1555" s="2">
        <f t="shared" si="141"/>
        <v>-1.1746400448797552E-2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0.47</v>
      </c>
      <c r="C1556" s="2">
        <f t="shared" si="144"/>
        <v>0.37181694033495732</v>
      </c>
      <c r="D1556" s="2">
        <f t="shared" si="140"/>
        <v>0.41393548637988603</v>
      </c>
      <c r="E1556" s="2">
        <f t="shared" si="139"/>
        <v>-4.2118546044928706E-2</v>
      </c>
      <c r="F1556" s="2">
        <f t="shared" si="143"/>
        <v>-3.0323560038209546E-2</v>
      </c>
      <c r="G1556" s="2">
        <f t="shared" si="141"/>
        <v>-1.179498600671916E-2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0.45</v>
      </c>
      <c r="C1557" s="2">
        <f t="shared" si="144"/>
        <v>0.37461433412957929</v>
      </c>
      <c r="D1557" s="2">
        <f t="shared" si="140"/>
        <v>0.41660693183322778</v>
      </c>
      <c r="E1557" s="2">
        <f t="shared" si="139"/>
        <v>-4.1992597703648493E-2</v>
      </c>
      <c r="F1557" s="2">
        <f t="shared" si="143"/>
        <v>-3.2657367571297335E-2</v>
      </c>
      <c r="G1557" s="2">
        <f t="shared" si="141"/>
        <v>-9.3352301323511577E-3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0.43</v>
      </c>
      <c r="C1558" s="2">
        <f t="shared" si="144"/>
        <v>0.37698135964810553</v>
      </c>
      <c r="D1558" s="2">
        <f t="shared" si="140"/>
        <v>0.41759901095669238</v>
      </c>
      <c r="E1558" s="2">
        <f t="shared" si="139"/>
        <v>-4.0617651308586855E-2</v>
      </c>
      <c r="F1558" s="2">
        <f t="shared" si="143"/>
        <v>-3.4249424318755245E-2</v>
      </c>
      <c r="G1558" s="2">
        <f t="shared" si="141"/>
        <v>-6.3682269898316102E-3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5">
        <f>TITRES_STAT!D1562</f>
        <v>0.42</v>
      </c>
      <c r="C1559" s="2">
        <f t="shared" si="144"/>
        <v>0.38206115047147393</v>
      </c>
      <c r="D1559" s="2">
        <f t="shared" si="140"/>
        <v>0.41777686199693737</v>
      </c>
      <c r="E1559" s="2">
        <f t="shared" si="139"/>
        <v>-3.5715711525463434E-2</v>
      </c>
      <c r="F1559" s="2">
        <f t="shared" si="143"/>
        <v>-3.4542681760096887E-2</v>
      </c>
      <c r="G1559" s="2">
        <f t="shared" si="141"/>
        <v>-1.173029765366547E-3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5">
        <f>TITRES_STAT!D1563</f>
        <v>0.41</v>
      </c>
      <c r="C1560" s="2">
        <f t="shared" si="144"/>
        <v>0.38789789655278567</v>
      </c>
      <c r="D1560" s="2">
        <f t="shared" si="140"/>
        <v>0.41720079814531241</v>
      </c>
      <c r="E1560" s="2">
        <f t="shared" si="139"/>
        <v>-2.9302901592526742E-2</v>
      </c>
      <c r="F1560" s="2">
        <f t="shared" si="143"/>
        <v>-3.3494725726582859E-2</v>
      </c>
      <c r="G1560" s="2">
        <f t="shared" si="141"/>
        <v>4.1918241340561171E-3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0.41</v>
      </c>
      <c r="C1561" s="2">
        <f t="shared" si="144"/>
        <v>0.39437514323697248</v>
      </c>
      <c r="D1561" s="2">
        <f t="shared" si="140"/>
        <v>0.41666740569010408</v>
      </c>
      <c r="E1561" s="2">
        <f t="shared" si="139"/>
        <v>-2.2292262453131595E-2</v>
      </c>
      <c r="F1561" s="2">
        <f t="shared" si="143"/>
        <v>-3.1254233071892609E-2</v>
      </c>
      <c r="G1561" s="2">
        <f t="shared" si="141"/>
        <v>8.9619706187610143E-3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0.41</v>
      </c>
      <c r="C1562" s="2">
        <f t="shared" si="144"/>
        <v>0.40139435196974593</v>
      </c>
      <c r="D1562" s="2">
        <f t="shared" si="140"/>
        <v>0.4161735237871334</v>
      </c>
      <c r="E1562" s="2">
        <f t="shared" si="139"/>
        <v>-1.4779171817387471E-2</v>
      </c>
      <c r="F1562" s="2">
        <f t="shared" si="143"/>
        <v>-2.7959220820991584E-2</v>
      </c>
      <c r="G1562" s="2">
        <f t="shared" si="141"/>
        <v>1.3180049003604113E-2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0.4</v>
      </c>
      <c r="C1563" s="2">
        <f t="shared" si="144"/>
        <v>0.40887214397440041</v>
      </c>
      <c r="D1563" s="2">
        <f t="shared" si="140"/>
        <v>0.41497548498808645</v>
      </c>
      <c r="E1563" s="2">
        <f t="shared" si="139"/>
        <v>-6.1033410136860367E-3</v>
      </c>
      <c r="F1563" s="2">
        <f t="shared" si="143"/>
        <v>-2.3588044859530474E-2</v>
      </c>
      <c r="G1563" s="2">
        <f t="shared" si="141"/>
        <v>1.7484703845844437E-2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0.41</v>
      </c>
      <c r="C1564" s="2">
        <f t="shared" si="144"/>
        <v>0.41519950643987724</v>
      </c>
      <c r="D1564" s="2">
        <f t="shared" si="140"/>
        <v>0.41460693054452452</v>
      </c>
      <c r="E1564" s="2">
        <f t="shared" ref="E1564:E1627" si="145">C1564-D1564</f>
        <v>5.9257589535272048E-4</v>
      </c>
      <c r="F1564" s="2">
        <f t="shared" si="143"/>
        <v>-1.8751920708553839E-2</v>
      </c>
      <c r="G1564" s="2">
        <f t="shared" si="141"/>
        <v>1.9344496603906559E-2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0.42</v>
      </c>
      <c r="C1565" s="2">
        <f t="shared" si="144"/>
        <v>0.42209189006451153</v>
      </c>
      <c r="D1565" s="2">
        <f t="shared" ref="D1565:D1628" si="146">$D$4*B1565+(1-$D$4)*D1564</f>
        <v>0.41500641717085601</v>
      </c>
      <c r="E1565" s="2">
        <f t="shared" si="145"/>
        <v>7.08547289365552E-3</v>
      </c>
      <c r="F1565" s="2">
        <f t="shared" si="143"/>
        <v>-1.3584441988111968E-2</v>
      </c>
      <c r="G1565" s="2">
        <f t="shared" si="141"/>
        <v>2.066991488176749E-2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0.43</v>
      </c>
      <c r="C1566" s="2">
        <f t="shared" si="144"/>
        <v>0.42946236851612513</v>
      </c>
      <c r="D1566" s="2">
        <f t="shared" si="146"/>
        <v>0.41611705293597778</v>
      </c>
      <c r="E1566" s="2">
        <f t="shared" si="145"/>
        <v>1.3345315580147343E-2</v>
      </c>
      <c r="F1566" s="2">
        <f t="shared" si="143"/>
        <v>-8.1984904744601076E-3</v>
      </c>
      <c r="G1566" s="2">
        <f t="shared" si="141"/>
        <v>2.1543806054607449E-2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0.42</v>
      </c>
      <c r="C1567" s="2">
        <f t="shared" si="144"/>
        <v>0.43262200412902896</v>
      </c>
      <c r="D1567" s="2">
        <f t="shared" si="146"/>
        <v>0.41640467864442388</v>
      </c>
      <c r="E1567" s="2">
        <f t="shared" si="145"/>
        <v>1.6217325484605083E-2</v>
      </c>
      <c r="F1567" s="2">
        <f t="shared" si="143"/>
        <v>-3.3153272826470692E-3</v>
      </c>
      <c r="G1567" s="2">
        <f t="shared" si="141"/>
        <v>1.9532652767252152E-2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0.41</v>
      </c>
      <c r="C1568" s="2">
        <f t="shared" si="144"/>
        <v>0.43221861887840912</v>
      </c>
      <c r="D1568" s="2">
        <f t="shared" si="146"/>
        <v>0.41593025800409622</v>
      </c>
      <c r="E1568" s="2">
        <f t="shared" si="145"/>
        <v>1.6288360874312902E-2</v>
      </c>
      <c r="F1568" s="2">
        <f t="shared" si="143"/>
        <v>6.054103487449251E-4</v>
      </c>
      <c r="G1568" s="2">
        <f t="shared" si="141"/>
        <v>1.5682950525567976E-2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5">
        <f>TITRES_STAT!D1572</f>
        <v>0.4</v>
      </c>
      <c r="C1569" s="2">
        <f t="shared" si="144"/>
        <v>0.43033883135865386</v>
      </c>
      <c r="D1569" s="2">
        <f t="shared" si="146"/>
        <v>0.4147502388926817</v>
      </c>
      <c r="E1569" s="2">
        <f t="shared" si="145"/>
        <v>1.5588592465972162E-2</v>
      </c>
      <c r="F1569" s="2">
        <f t="shared" si="143"/>
        <v>3.6020467721903726E-3</v>
      </c>
      <c r="G1569" s="2">
        <f t="shared" si="141"/>
        <v>1.198654569378179E-2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5">
        <f>TITRES_STAT!D1573</f>
        <v>0.39</v>
      </c>
      <c r="C1570" s="2">
        <f t="shared" si="144"/>
        <v>0.42720978038039942</v>
      </c>
      <c r="D1570" s="2">
        <f t="shared" si="146"/>
        <v>0.41291688786359421</v>
      </c>
      <c r="E1570" s="2">
        <f t="shared" si="145"/>
        <v>1.4292892516805211E-2</v>
      </c>
      <c r="F1570" s="2">
        <f t="shared" si="143"/>
        <v>5.7402159211133409E-3</v>
      </c>
      <c r="G1570" s="2">
        <f t="shared" si="141"/>
        <v>8.5526765956918695E-3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5">
        <f>TITRES_STAT!D1574</f>
        <v>0.38</v>
      </c>
      <c r="C1571" s="2">
        <f t="shared" si="144"/>
        <v>0.42456212186033798</v>
      </c>
      <c r="D1571" s="2">
        <f t="shared" si="146"/>
        <v>0.41047859987369834</v>
      </c>
      <c r="E1571" s="2">
        <f t="shared" si="145"/>
        <v>1.4083521986639647E-2</v>
      </c>
      <c r="F1571" s="2">
        <f t="shared" si="143"/>
        <v>7.4088771342186027E-3</v>
      </c>
      <c r="G1571" s="2">
        <f t="shared" si="141"/>
        <v>6.6746448524210439E-3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5">
        <f>TITRES_STAT!D1575</f>
        <v>0.39</v>
      </c>
      <c r="C1572" s="2">
        <f t="shared" si="144"/>
        <v>0.42232179542028597</v>
      </c>
      <c r="D1572" s="2">
        <f t="shared" si="146"/>
        <v>0.40896166654972071</v>
      </c>
      <c r="E1572" s="2">
        <f t="shared" si="145"/>
        <v>1.3360128870565258E-2</v>
      </c>
      <c r="F1572" s="2">
        <f t="shared" si="143"/>
        <v>8.5991274814879344E-3</v>
      </c>
      <c r="G1572" s="2">
        <f t="shared" ref="G1572:G1635" si="147">E1572-F1572</f>
        <v>4.7610013890773233E-3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5">
        <f>TITRES_STAT!D1576</f>
        <v>0.4</v>
      </c>
      <c r="C1573" s="2">
        <f t="shared" si="144"/>
        <v>0.41888767304793428</v>
      </c>
      <c r="D1573" s="2">
        <f t="shared" si="146"/>
        <v>0.40829783939788955</v>
      </c>
      <c r="E1573" s="2">
        <f t="shared" si="145"/>
        <v>1.0589833650044733E-2</v>
      </c>
      <c r="F1573" s="2">
        <f t="shared" ref="F1573:F1636" si="149">(E1573*(2/(10)))+((1-(2/10))*F1572)</f>
        <v>8.9972687151992949E-3</v>
      </c>
      <c r="G1573" s="2">
        <f t="shared" si="147"/>
        <v>1.5925649348454383E-3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0.41</v>
      </c>
      <c r="C1574" s="2">
        <f t="shared" si="144"/>
        <v>0.41752033873286748</v>
      </c>
      <c r="D1574" s="2">
        <f t="shared" si="146"/>
        <v>0.40842392536841626</v>
      </c>
      <c r="E1574" s="2">
        <f t="shared" si="145"/>
        <v>9.0964133644512168E-3</v>
      </c>
      <c r="F1574" s="2">
        <f t="shared" si="149"/>
        <v>9.0170976450496803E-3</v>
      </c>
      <c r="G1574" s="2">
        <f t="shared" si="147"/>
        <v>7.9315719401536547E-5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5">
        <f>TITRES_STAT!D1578</f>
        <v>0.41</v>
      </c>
      <c r="C1575" s="2">
        <f t="shared" si="144"/>
        <v>0.41790182508165713</v>
      </c>
      <c r="D1575" s="2">
        <f t="shared" si="146"/>
        <v>0.40854067163742247</v>
      </c>
      <c r="E1575" s="2">
        <f t="shared" si="145"/>
        <v>9.36115344423466E-3</v>
      </c>
      <c r="F1575" s="2">
        <f t="shared" si="149"/>
        <v>9.0859088048866766E-3</v>
      </c>
      <c r="G1575" s="2">
        <f t="shared" si="147"/>
        <v>2.7524463934798342E-4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5">
        <f>TITRES_STAT!D1579</f>
        <v>0.41</v>
      </c>
      <c r="C1576" s="2">
        <f t="shared" si="144"/>
        <v>0.41976308276140223</v>
      </c>
      <c r="D1576" s="2">
        <f t="shared" si="146"/>
        <v>0.40864877003465044</v>
      </c>
      <c r="E1576" s="2">
        <f t="shared" si="145"/>
        <v>1.1114312726751785E-2</v>
      </c>
      <c r="F1576" s="2">
        <f t="shared" si="149"/>
        <v>9.4915895892596983E-3</v>
      </c>
      <c r="G1576" s="2">
        <f t="shared" si="147"/>
        <v>1.6227231374920867E-3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0.4</v>
      </c>
      <c r="C1577" s="2">
        <f t="shared" si="144"/>
        <v>0.41979953156734034</v>
      </c>
      <c r="D1577" s="2">
        <f t="shared" si="146"/>
        <v>0.4080081204024541</v>
      </c>
      <c r="E1577" s="2">
        <f t="shared" si="145"/>
        <v>1.1791411164886245E-2</v>
      </c>
      <c r="F1577" s="2">
        <f t="shared" si="149"/>
        <v>9.951553904385008E-3</v>
      </c>
      <c r="G1577" s="2">
        <f t="shared" si="147"/>
        <v>1.8398572605012372E-3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0.39</v>
      </c>
      <c r="C1578" s="2">
        <f t="shared" si="144"/>
        <v>0.41829191132621107</v>
      </c>
      <c r="D1578" s="2">
        <f t="shared" si="146"/>
        <v>0.40667418555782792</v>
      </c>
      <c r="E1578" s="2">
        <f t="shared" si="145"/>
        <v>1.1617725768383158E-2</v>
      </c>
      <c r="F1578" s="2">
        <f t="shared" si="149"/>
        <v>1.0284788277184639E-2</v>
      </c>
      <c r="G1578" s="2">
        <f t="shared" si="147"/>
        <v>1.3329374911985187E-3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0.4</v>
      </c>
      <c r="C1579" s="2">
        <f t="shared" si="144"/>
        <v>0.4154777711221786</v>
      </c>
      <c r="D1579" s="2">
        <f t="shared" si="146"/>
        <v>0.40617980144243326</v>
      </c>
      <c r="E1579" s="2">
        <f t="shared" si="145"/>
        <v>9.2979696797453326E-3</v>
      </c>
      <c r="F1579" s="2">
        <f t="shared" si="149"/>
        <v>1.0087424557696779E-2</v>
      </c>
      <c r="G1579" s="2">
        <f t="shared" si="147"/>
        <v>-7.8945487795144612E-4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0.41</v>
      </c>
      <c r="C1580" s="2">
        <f t="shared" si="144"/>
        <v>0.41155811402645881</v>
      </c>
      <c r="D1580" s="2">
        <f t="shared" si="146"/>
        <v>0.40646277911336415</v>
      </c>
      <c r="E1580" s="2">
        <f t="shared" si="145"/>
        <v>5.0953349130946624E-3</v>
      </c>
      <c r="F1580" s="2">
        <f t="shared" si="149"/>
        <v>9.0890066287763558E-3</v>
      </c>
      <c r="G1580" s="2">
        <f t="shared" si="147"/>
        <v>-3.9936717156816934E-3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0.41</v>
      </c>
      <c r="C1581" s="2">
        <f t="shared" si="144"/>
        <v>0.40670301956084975</v>
      </c>
      <c r="D1581" s="2">
        <f t="shared" si="146"/>
        <v>0.40672479547533719</v>
      </c>
      <c r="E1581" s="2">
        <f t="shared" si="145"/>
        <v>-2.177591448743188E-5</v>
      </c>
      <c r="F1581" s="2">
        <f t="shared" si="149"/>
        <v>7.2668501201235986E-3</v>
      </c>
      <c r="G1581" s="2">
        <f t="shared" si="147"/>
        <v>-7.2886260346110305E-3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5">
        <f>TITRES_STAT!D1585</f>
        <v>0.41</v>
      </c>
      <c r="C1582" s="2">
        <f t="shared" si="144"/>
        <v>0.40413332424379594</v>
      </c>
      <c r="D1582" s="2">
        <f t="shared" si="146"/>
        <v>0.40696740321790481</v>
      </c>
      <c r="E1582" s="2">
        <f t="shared" si="145"/>
        <v>-2.8340789741088668E-3</v>
      </c>
      <c r="F1582" s="2">
        <f t="shared" si="149"/>
        <v>5.2466643012771055E-3</v>
      </c>
      <c r="G1582" s="2">
        <f t="shared" si="147"/>
        <v>-8.0807432753859723E-3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5">
        <f>TITRES_STAT!D1586</f>
        <v>0.42</v>
      </c>
      <c r="C1583" s="2">
        <f t="shared" si="144"/>
        <v>0.40349742820628887</v>
      </c>
      <c r="D1583" s="2">
        <f t="shared" si="146"/>
        <v>0.40793278075731926</v>
      </c>
      <c r="E1583" s="2">
        <f t="shared" si="145"/>
        <v>-4.4353525510303915E-3</v>
      </c>
      <c r="F1583" s="2">
        <f t="shared" si="149"/>
        <v>3.3102609308156066E-3</v>
      </c>
      <c r="G1583" s="2">
        <f t="shared" si="147"/>
        <v>-7.7456134818459981E-3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5">
        <f>TITRES_STAT!D1587</f>
        <v>0.41</v>
      </c>
      <c r="C1584" s="2">
        <f t="shared" si="144"/>
        <v>0.40449782386685984</v>
      </c>
      <c r="D1584" s="2">
        <f t="shared" si="146"/>
        <v>0.40808590810862894</v>
      </c>
      <c r="E1584" s="2">
        <f t="shared" si="145"/>
        <v>-3.5880842417690961E-3</v>
      </c>
      <c r="F1584" s="2">
        <f t="shared" si="149"/>
        <v>1.9305918962986661E-3</v>
      </c>
      <c r="G1584" s="2">
        <f t="shared" si="147"/>
        <v>-5.5186761380677622E-3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5">
        <f>TITRES_STAT!D1588</f>
        <v>0.4</v>
      </c>
      <c r="C1585" s="2">
        <f t="shared" si="144"/>
        <v>0.40534431250272757</v>
      </c>
      <c r="D1585" s="2">
        <f t="shared" si="146"/>
        <v>0.40748695195243417</v>
      </c>
      <c r="E1585" s="2">
        <f t="shared" si="145"/>
        <v>-2.142639449706607E-3</v>
      </c>
      <c r="F1585" s="2">
        <f t="shared" si="149"/>
        <v>1.1159456270976114E-3</v>
      </c>
      <c r="G1585" s="2">
        <f t="shared" si="147"/>
        <v>-3.2585850768042184E-3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5">
        <f>TITRES_STAT!D1589</f>
        <v>0.41</v>
      </c>
      <c r="C1586" s="2">
        <f t="shared" si="144"/>
        <v>0.40606057211769259</v>
      </c>
      <c r="D1586" s="2">
        <f t="shared" si="146"/>
        <v>0.40767310365966131</v>
      </c>
      <c r="E1586" s="2">
        <f t="shared" si="145"/>
        <v>-1.6125315419687203E-3</v>
      </c>
      <c r="F1586" s="2">
        <f t="shared" si="149"/>
        <v>5.7025019328434503E-4</v>
      </c>
      <c r="G1586" s="2">
        <f t="shared" si="147"/>
        <v>-2.1827817352530654E-3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5">
        <f>TITRES_STAT!D1590</f>
        <v>0.42</v>
      </c>
      <c r="C1587" s="2">
        <f t="shared" si="144"/>
        <v>0.40512817640727833</v>
      </c>
      <c r="D1587" s="2">
        <f t="shared" si="146"/>
        <v>0.40858620709227894</v>
      </c>
      <c r="E1587" s="2">
        <f t="shared" si="145"/>
        <v>-3.4580306850006126E-3</v>
      </c>
      <c r="F1587" s="2">
        <f t="shared" si="149"/>
        <v>-2.3540598237264655E-4</v>
      </c>
      <c r="G1587" s="2">
        <f t="shared" si="147"/>
        <v>-3.2226247026279661E-3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5">
        <f>TITRES_STAT!D1591</f>
        <v>0.42</v>
      </c>
      <c r="C1588" s="2">
        <f t="shared" si="144"/>
        <v>0.4028007646523124</v>
      </c>
      <c r="D1588" s="2">
        <f t="shared" si="146"/>
        <v>0.40943167323359159</v>
      </c>
      <c r="E1588" s="2">
        <f t="shared" si="145"/>
        <v>-6.6309085812791824E-3</v>
      </c>
      <c r="F1588" s="2">
        <f t="shared" si="149"/>
        <v>-1.5145065021539539E-3</v>
      </c>
      <c r="G1588" s="2">
        <f t="shared" si="147"/>
        <v>-5.116402079125228E-3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0.43</v>
      </c>
      <c r="C1589" s="2">
        <f t="shared" si="144"/>
        <v>0.40236987778272587</v>
      </c>
      <c r="D1589" s="2">
        <f t="shared" si="146"/>
        <v>0.41095525299406627</v>
      </c>
      <c r="E1589" s="2">
        <f t="shared" si="145"/>
        <v>-8.5853752113403958E-3</v>
      </c>
      <c r="F1589" s="2">
        <f t="shared" si="149"/>
        <v>-2.9286802439912425E-3</v>
      </c>
      <c r="G1589" s="2">
        <f t="shared" si="147"/>
        <v>-5.6566949673491533E-3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0.44</v>
      </c>
      <c r="C1590" s="2">
        <f t="shared" si="144"/>
        <v>0.40354374273922961</v>
      </c>
      <c r="D1590" s="2">
        <f t="shared" si="146"/>
        <v>0.41310671573524649</v>
      </c>
      <c r="E1590" s="2">
        <f t="shared" si="145"/>
        <v>-9.562972996016883E-3</v>
      </c>
      <c r="F1590" s="2">
        <f t="shared" si="149"/>
        <v>-4.2555387943963713E-3</v>
      </c>
      <c r="G1590" s="2">
        <f t="shared" si="147"/>
        <v>-5.3074342016205117E-3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0.45</v>
      </c>
      <c r="C1591" s="2">
        <f t="shared" si="144"/>
        <v>0.40453701308704043</v>
      </c>
      <c r="D1591" s="2">
        <f t="shared" si="146"/>
        <v>0.41583955160670971</v>
      </c>
      <c r="E1591" s="2">
        <f t="shared" si="145"/>
        <v>-1.1302538519669281E-2</v>
      </c>
      <c r="F1591" s="2">
        <f t="shared" si="149"/>
        <v>-5.6649387394509532E-3</v>
      </c>
      <c r="G1591" s="2">
        <f t="shared" si="147"/>
        <v>-5.6375997802183275E-3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0.47</v>
      </c>
      <c r="C1592" s="2">
        <f t="shared" si="144"/>
        <v>0.40537747261211116</v>
      </c>
      <c r="D1592" s="2">
        <f t="shared" si="146"/>
        <v>0.41985143667287933</v>
      </c>
      <c r="E1592" s="2">
        <f t="shared" si="145"/>
        <v>-1.4473964060768174E-2</v>
      </c>
      <c r="F1592" s="2">
        <f t="shared" si="149"/>
        <v>-7.4267438037143984E-3</v>
      </c>
      <c r="G1592" s="2">
        <f t="shared" si="147"/>
        <v>-7.0472202570537757E-3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0.48</v>
      </c>
      <c r="C1593" s="2">
        <f t="shared" si="144"/>
        <v>0.4076270922102479</v>
      </c>
      <c r="D1593" s="2">
        <f t="shared" si="146"/>
        <v>0.42430688580822162</v>
      </c>
      <c r="E1593" s="2">
        <f t="shared" si="145"/>
        <v>-1.6679793597973724E-2</v>
      </c>
      <c r="F1593" s="2">
        <f t="shared" si="149"/>
        <v>-9.2773537625662639E-3</v>
      </c>
      <c r="G1593" s="2">
        <f t="shared" si="147"/>
        <v>-7.4024398354074605E-3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0.5</v>
      </c>
      <c r="C1594" s="2">
        <f t="shared" si="144"/>
        <v>0.40799215494713287</v>
      </c>
      <c r="D1594" s="2">
        <f t="shared" si="146"/>
        <v>0.42991378315576079</v>
      </c>
      <c r="E1594" s="2">
        <f t="shared" si="145"/>
        <v>-2.1921628208627919E-2</v>
      </c>
      <c r="F1594" s="2">
        <f t="shared" si="149"/>
        <v>-1.1806208651778595E-2</v>
      </c>
      <c r="G1594" s="2">
        <f t="shared" si="147"/>
        <v>-1.0115419556849324E-2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0.51</v>
      </c>
      <c r="C1595" s="2">
        <f t="shared" si="144"/>
        <v>0.40676259264757397</v>
      </c>
      <c r="D1595" s="2">
        <f t="shared" si="146"/>
        <v>0.43584609551459336</v>
      </c>
      <c r="E1595" s="2">
        <f t="shared" si="145"/>
        <v>-2.9083502867019384E-2</v>
      </c>
      <c r="F1595" s="2">
        <f t="shared" si="149"/>
        <v>-1.5261667494826754E-2</v>
      </c>
      <c r="G1595" s="2">
        <f t="shared" si="147"/>
        <v>-1.382183537219263E-2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0.52</v>
      </c>
      <c r="C1596" s="2">
        <f t="shared" si="144"/>
        <v>0.40726065531717798</v>
      </c>
      <c r="D1596" s="2">
        <f t="shared" si="146"/>
        <v>0.44207971806906793</v>
      </c>
      <c r="E1596" s="2">
        <f t="shared" si="145"/>
        <v>-3.4819062751889951E-2</v>
      </c>
      <c r="F1596" s="2">
        <f t="shared" si="149"/>
        <v>-1.9173146546239393E-2</v>
      </c>
      <c r="G1596" s="2">
        <f t="shared" si="147"/>
        <v>-1.5645916205650558E-2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0.54</v>
      </c>
      <c r="C1597" s="2">
        <f t="shared" si="144"/>
        <v>0.40922055449915062</v>
      </c>
      <c r="D1597" s="2">
        <f t="shared" si="146"/>
        <v>0.44933307228617397</v>
      </c>
      <c r="E1597" s="2">
        <f t="shared" si="145"/>
        <v>-4.011251778702335E-2</v>
      </c>
      <c r="F1597" s="2">
        <f t="shared" si="149"/>
        <v>-2.3361020794396184E-2</v>
      </c>
      <c r="G1597" s="2">
        <f t="shared" si="147"/>
        <v>-1.6751496992627166E-2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0.54</v>
      </c>
      <c r="C1598" s="2">
        <f t="shared" si="144"/>
        <v>0.41087893073005055</v>
      </c>
      <c r="D1598" s="2">
        <f t="shared" si="146"/>
        <v>0.45604914100571664</v>
      </c>
      <c r="E1598" s="2">
        <f t="shared" si="145"/>
        <v>-4.5170210275666089E-2</v>
      </c>
      <c r="F1598" s="2">
        <f t="shared" si="149"/>
        <v>-2.7722858690650165E-2</v>
      </c>
      <c r="G1598" s="2">
        <f t="shared" si="147"/>
        <v>-1.7447351585015924E-2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0.53</v>
      </c>
      <c r="C1599" s="2">
        <f t="shared" si="144"/>
        <v>0.41382063369465816</v>
      </c>
      <c r="D1599" s="2">
        <f t="shared" si="146"/>
        <v>0.46152698241270063</v>
      </c>
      <c r="E1599" s="2">
        <f t="shared" si="145"/>
        <v>-4.7706348718042468E-2</v>
      </c>
      <c r="F1599" s="2">
        <f t="shared" si="149"/>
        <v>-3.171955669612863E-2</v>
      </c>
      <c r="G1599" s="2">
        <f t="shared" si="147"/>
        <v>-1.5986792021913838E-2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0.51</v>
      </c>
      <c r="C1600" s="2">
        <f t="shared" si="144"/>
        <v>0.41784822851086456</v>
      </c>
      <c r="D1600" s="2">
        <f t="shared" si="146"/>
        <v>0.46511757630805617</v>
      </c>
      <c r="E1600" s="2">
        <f t="shared" si="145"/>
        <v>-4.7269347797191608E-2</v>
      </c>
      <c r="F1600" s="2">
        <f t="shared" si="149"/>
        <v>-3.4829514916341231E-2</v>
      </c>
      <c r="G1600" s="2">
        <f t="shared" si="147"/>
        <v>-1.2439832880850377E-2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0.51</v>
      </c>
      <c r="C1601" s="2">
        <f t="shared" si="144"/>
        <v>0.42279465489380852</v>
      </c>
      <c r="D1601" s="2">
        <f t="shared" si="146"/>
        <v>0.4684422002852372</v>
      </c>
      <c r="E1601" s="2">
        <f t="shared" si="145"/>
        <v>-4.5647545391428679E-2</v>
      </c>
      <c r="F1601" s="2">
        <f t="shared" si="149"/>
        <v>-3.6993121011358723E-2</v>
      </c>
      <c r="G1601" s="2">
        <f t="shared" si="147"/>
        <v>-8.6544243800699555E-3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0.49</v>
      </c>
      <c r="C1602" s="2">
        <f t="shared" si="144"/>
        <v>0.43005701567937643</v>
      </c>
      <c r="D1602" s="2">
        <f t="shared" si="146"/>
        <v>0.47003907433818259</v>
      </c>
      <c r="E1602" s="2">
        <f t="shared" si="145"/>
        <v>-3.9982058658806163E-2</v>
      </c>
      <c r="F1602" s="2">
        <f t="shared" si="149"/>
        <v>-3.7590908540848213E-2</v>
      </c>
      <c r="G1602" s="2">
        <f t="shared" si="147"/>
        <v>-2.3911501179579506E-3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0.47</v>
      </c>
      <c r="C1603" s="2">
        <f t="shared" si="144"/>
        <v>0.43774055172870313</v>
      </c>
      <c r="D1603" s="2">
        <f t="shared" si="146"/>
        <v>0.47003617994276164</v>
      </c>
      <c r="E1603" s="2">
        <f t="shared" si="145"/>
        <v>-3.2295628214058514E-2</v>
      </c>
      <c r="F1603" s="2">
        <f t="shared" si="149"/>
        <v>-3.6531852475490276E-2</v>
      </c>
      <c r="G1603" s="2">
        <f t="shared" si="147"/>
        <v>4.2362242614317619E-3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5">
        <f>TITRES_STAT!D1607</f>
        <v>0.46</v>
      </c>
      <c r="C1604" s="2">
        <f t="shared" si="144"/>
        <v>0.44731892838582571</v>
      </c>
      <c r="D1604" s="2">
        <f t="shared" si="146"/>
        <v>0.46929275920626079</v>
      </c>
      <c r="E1604" s="2">
        <f t="shared" si="145"/>
        <v>-2.1973830820435081E-2</v>
      </c>
      <c r="F1604" s="2">
        <f t="shared" si="149"/>
        <v>-3.3620248144479239E-2</v>
      </c>
      <c r="G1604" s="2">
        <f t="shared" si="147"/>
        <v>1.1646417324044159E-2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5">
        <f>TITRES_STAT!D1608</f>
        <v>0.44</v>
      </c>
      <c r="C1605" s="2">
        <f t="shared" si="144"/>
        <v>0.45696217017262175</v>
      </c>
      <c r="D1605" s="2">
        <f t="shared" si="146"/>
        <v>0.4671229251909822</v>
      </c>
      <c r="E1605" s="2">
        <f t="shared" si="145"/>
        <v>-1.0160755018360446E-2</v>
      </c>
      <c r="F1605" s="2">
        <f t="shared" si="149"/>
        <v>-2.8928349519255481E-2</v>
      </c>
      <c r="G1605" s="2">
        <f t="shared" si="147"/>
        <v>1.8767594500895036E-2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5">
        <f>TITRES_STAT!D1609</f>
        <v>0.45</v>
      </c>
      <c r="C1606" s="2">
        <f t="shared" si="144"/>
        <v>0.46666029783837226</v>
      </c>
      <c r="D1606" s="2">
        <f t="shared" si="146"/>
        <v>0.46585456036202055</v>
      </c>
      <c r="E1606" s="2">
        <f t="shared" si="145"/>
        <v>8.0573747635170889E-4</v>
      </c>
      <c r="F1606" s="2">
        <f t="shared" si="149"/>
        <v>-2.2981532120134044E-2</v>
      </c>
      <c r="G1606" s="2">
        <f t="shared" si="147"/>
        <v>2.3787269596485753E-2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5">
        <f>TITRES_STAT!D1610</f>
        <v>0.47</v>
      </c>
      <c r="C1607" s="2">
        <f t="shared" si="144"/>
        <v>0.47794332894016117</v>
      </c>
      <c r="D1607" s="2">
        <f t="shared" si="146"/>
        <v>0.46616162996483385</v>
      </c>
      <c r="E1607" s="2">
        <f t="shared" si="145"/>
        <v>1.1781698975327326E-2</v>
      </c>
      <c r="F1607" s="2">
        <f t="shared" si="149"/>
        <v>-1.6028885901041769E-2</v>
      </c>
      <c r="G1607" s="2">
        <f t="shared" si="147"/>
        <v>2.7810584876369095E-2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0.49</v>
      </c>
      <c r="C1608" s="2">
        <f t="shared" si="144"/>
        <v>0.48749050910321334</v>
      </c>
      <c r="D1608" s="2">
        <f t="shared" si="146"/>
        <v>0.46792743515262392</v>
      </c>
      <c r="E1608" s="2">
        <f t="shared" si="145"/>
        <v>1.9563073950589427E-2</v>
      </c>
      <c r="F1608" s="2">
        <f t="shared" si="149"/>
        <v>-8.9104939307155309E-3</v>
      </c>
      <c r="G1608" s="2">
        <f t="shared" si="147"/>
        <v>2.8473567881304958E-2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0.47</v>
      </c>
      <c r="C1609" s="2">
        <f t="shared" si="144"/>
        <v>0.49403043077964209</v>
      </c>
      <c r="D1609" s="2">
        <f t="shared" si="146"/>
        <v>0.46808095847465175</v>
      </c>
      <c r="E1609" s="2">
        <f t="shared" si="145"/>
        <v>2.594947230499034E-2</v>
      </c>
      <c r="F1609" s="2">
        <f t="shared" si="149"/>
        <v>-1.938500683574357E-3</v>
      </c>
      <c r="G1609" s="2">
        <f t="shared" si="147"/>
        <v>2.7887972988564696E-2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0.45</v>
      </c>
      <c r="C1610" s="2">
        <f t="shared" si="144"/>
        <v>0.49648728758277411</v>
      </c>
      <c r="D1610" s="2">
        <f t="shared" si="146"/>
        <v>0.46674162821727011</v>
      </c>
      <c r="E1610" s="2">
        <f t="shared" si="145"/>
        <v>2.9745659365503996E-2</v>
      </c>
      <c r="F1610" s="2">
        <f t="shared" si="149"/>
        <v>4.3983313262413145E-3</v>
      </c>
      <c r="G1610" s="2">
        <f t="shared" si="147"/>
        <v>2.5347328039262682E-2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0.46</v>
      </c>
      <c r="C1611" s="2">
        <f t="shared" si="144"/>
        <v>0.4985661664161935</v>
      </c>
      <c r="D1611" s="2">
        <f t="shared" si="146"/>
        <v>0.46624224834932421</v>
      </c>
      <c r="E1611" s="2">
        <f t="shared" si="145"/>
        <v>3.2323918066869295E-2</v>
      </c>
      <c r="F1611" s="2">
        <f t="shared" si="149"/>
        <v>9.9834486743669119E-3</v>
      </c>
      <c r="G1611" s="2">
        <f t="shared" si="147"/>
        <v>2.2340469392502383E-2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0.44</v>
      </c>
      <c r="C1612" s="2">
        <f t="shared" si="144"/>
        <v>0.49724829465985604</v>
      </c>
      <c r="D1612" s="2">
        <f t="shared" si="146"/>
        <v>0.46429837810122609</v>
      </c>
      <c r="E1612" s="2">
        <f t="shared" si="145"/>
        <v>3.2949916558629944E-2</v>
      </c>
      <c r="F1612" s="2">
        <f t="shared" si="149"/>
        <v>1.4576742251219519E-2</v>
      </c>
      <c r="G1612" s="2">
        <f t="shared" si="147"/>
        <v>1.8373174307410423E-2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0.43</v>
      </c>
      <c r="C1613" s="2">
        <f t="shared" si="144"/>
        <v>0.49305624932757047</v>
      </c>
      <c r="D1613" s="2">
        <f t="shared" si="146"/>
        <v>0.46175775750113529</v>
      </c>
      <c r="E1613" s="2">
        <f t="shared" si="145"/>
        <v>3.1298491826435182E-2</v>
      </c>
      <c r="F1613" s="2">
        <f t="shared" si="149"/>
        <v>1.7921092166262653E-2</v>
      </c>
      <c r="G1613" s="2">
        <f t="shared" si="147"/>
        <v>1.3377399660172529E-2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0.42</v>
      </c>
      <c r="C1614" s="2">
        <f t="shared" si="144"/>
        <v>0.48797067250794424</v>
      </c>
      <c r="D1614" s="2">
        <f t="shared" si="146"/>
        <v>0.45866459027882894</v>
      </c>
      <c r="E1614" s="2">
        <f t="shared" si="145"/>
        <v>2.9306082229115293E-2</v>
      </c>
      <c r="F1614" s="2">
        <f t="shared" si="149"/>
        <v>2.0198090178833183E-2</v>
      </c>
      <c r="G1614" s="2">
        <f t="shared" si="147"/>
        <v>9.1079920502821106E-3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0.43</v>
      </c>
      <c r="C1615" s="2">
        <f t="shared" ref="C1615:C1678" si="150">$C$4*B1605+C1614*(1-$C$4)</f>
        <v>0.4805905690451836</v>
      </c>
      <c r="D1615" s="2">
        <f t="shared" si="146"/>
        <v>0.45654128729521198</v>
      </c>
      <c r="E1615" s="2">
        <f t="shared" si="145"/>
        <v>2.4049281749971618E-2</v>
      </c>
      <c r="F1615" s="2">
        <f t="shared" si="149"/>
        <v>2.0968328493060871E-2</v>
      </c>
      <c r="G1615" s="2">
        <f t="shared" si="147"/>
        <v>3.080953256910747E-3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0.44</v>
      </c>
      <c r="C1616" s="2">
        <f t="shared" si="150"/>
        <v>0.47588432765361688</v>
      </c>
      <c r="D1616" s="2">
        <f t="shared" si="146"/>
        <v>0.45531600675482586</v>
      </c>
      <c r="E1616" s="2">
        <f t="shared" si="145"/>
        <v>2.0568320898791015E-2</v>
      </c>
      <c r="F1616" s="2">
        <f t="shared" si="149"/>
        <v>2.0888326974206901E-2</v>
      </c>
      <c r="G1616" s="2">
        <f t="shared" si="147"/>
        <v>-3.2000607541588649E-4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5">
        <f>TITRES_STAT!D1620</f>
        <v>0.45</v>
      </c>
      <c r="C1617" s="2">
        <f t="shared" si="150"/>
        <v>0.47497904647613737</v>
      </c>
      <c r="D1617" s="2">
        <f t="shared" si="146"/>
        <v>0.45492222847669062</v>
      </c>
      <c r="E1617" s="2">
        <f t="shared" si="145"/>
        <v>2.0056817999446752E-2</v>
      </c>
      <c r="F1617" s="2">
        <f t="shared" si="149"/>
        <v>2.0722025179254873E-2</v>
      </c>
      <c r="G1617" s="2">
        <f t="shared" si="147"/>
        <v>-6.6520717980812077E-4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0.44</v>
      </c>
      <c r="C1618" s="2">
        <f t="shared" si="150"/>
        <v>0.47728996240288546</v>
      </c>
      <c r="D1618" s="2">
        <f t="shared" si="146"/>
        <v>0.45381687821915795</v>
      </c>
      <c r="E1618" s="2">
        <f t="shared" si="145"/>
        <v>2.3473084183727511E-2</v>
      </c>
      <c r="F1618" s="2">
        <f t="shared" si="149"/>
        <v>2.1272236980149399E-2</v>
      </c>
      <c r="G1618" s="2">
        <f t="shared" si="147"/>
        <v>2.2008472035781115E-3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0.43</v>
      </c>
      <c r="C1619" s="2">
        <f t="shared" si="150"/>
        <v>0.47616842972551843</v>
      </c>
      <c r="D1619" s="2">
        <f t="shared" si="146"/>
        <v>0.45205266501773883</v>
      </c>
      <c r="E1619" s="2">
        <f t="shared" si="145"/>
        <v>2.4115764707779597E-2</v>
      </c>
      <c r="F1619" s="2">
        <f t="shared" si="149"/>
        <v>2.1840942525675439E-2</v>
      </c>
      <c r="G1619" s="2">
        <f t="shared" si="147"/>
        <v>2.2748221821041574E-3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0.43</v>
      </c>
      <c r="C1620" s="2">
        <f t="shared" si="150"/>
        <v>0.47214251746005409</v>
      </c>
      <c r="D1620" s="2">
        <f t="shared" si="146"/>
        <v>0.45041913427568409</v>
      </c>
      <c r="E1620" s="2">
        <f t="shared" si="145"/>
        <v>2.1723383184370004E-2</v>
      </c>
      <c r="F1620" s="2">
        <f t="shared" si="149"/>
        <v>2.1817430657414351E-2</v>
      </c>
      <c r="G1620" s="2">
        <f t="shared" si="147"/>
        <v>-9.404747304434663E-5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0.42</v>
      </c>
      <c r="C1621" s="2">
        <f t="shared" si="150"/>
        <v>0.47027443785081502</v>
      </c>
      <c r="D1621" s="2">
        <f t="shared" si="146"/>
        <v>0.44816586507007783</v>
      </c>
      <c r="E1621" s="2">
        <f t="shared" si="145"/>
        <v>2.210857278073719E-2</v>
      </c>
      <c r="F1621" s="2">
        <f t="shared" si="149"/>
        <v>2.1875659082078919E-2</v>
      </c>
      <c r="G1621" s="2">
        <f t="shared" si="147"/>
        <v>2.3291369865827138E-4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0.41</v>
      </c>
      <c r="C1622" s="2">
        <f t="shared" si="150"/>
        <v>0.46561683202761273</v>
      </c>
      <c r="D1622" s="2">
        <f t="shared" si="146"/>
        <v>0.44533876395377581</v>
      </c>
      <c r="E1622" s="2">
        <f t="shared" si="145"/>
        <v>2.0278068073836919E-2</v>
      </c>
      <c r="F1622" s="2">
        <f t="shared" si="149"/>
        <v>2.1556140880430522E-2</v>
      </c>
      <c r="G1622" s="2">
        <f t="shared" si="147"/>
        <v>-1.2780728065936026E-3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0.42</v>
      </c>
      <c r="C1623" s="2">
        <f t="shared" si="150"/>
        <v>0.46013731940798003</v>
      </c>
      <c r="D1623" s="2">
        <f t="shared" si="146"/>
        <v>0.44346181847571831</v>
      </c>
      <c r="E1623" s="2">
        <f t="shared" si="145"/>
        <v>1.6675500932261722E-2</v>
      </c>
      <c r="F1623" s="2">
        <f t="shared" si="149"/>
        <v>2.0580012890796761E-2</v>
      </c>
      <c r="G1623" s="2">
        <f t="shared" si="147"/>
        <v>-3.9045119585350389E-3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0.42</v>
      </c>
      <c r="C1624" s="2">
        <f t="shared" si="150"/>
        <v>0.45396234719136774</v>
      </c>
      <c r="D1624" s="2">
        <f t="shared" si="146"/>
        <v>0.44172390599603545</v>
      </c>
      <c r="E1624" s="2">
        <f t="shared" si="145"/>
        <v>1.2238441195332295E-2</v>
      </c>
      <c r="F1624" s="2">
        <f t="shared" si="149"/>
        <v>1.8911698551703868E-2</v>
      </c>
      <c r="G1624" s="2">
        <f t="shared" si="147"/>
        <v>-6.673257356371573E-3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0.41</v>
      </c>
      <c r="C1625" s="2">
        <f t="shared" si="150"/>
        <v>0.45027583223884965</v>
      </c>
      <c r="D1625" s="2">
        <f t="shared" si="146"/>
        <v>0.43937398703336616</v>
      </c>
      <c r="E1625" s="2">
        <f t="shared" si="145"/>
        <v>1.0901845205483485E-2</v>
      </c>
      <c r="F1625" s="2">
        <f t="shared" si="149"/>
        <v>1.730972788245979E-2</v>
      </c>
      <c r="G1625" s="2">
        <f t="shared" si="147"/>
        <v>-6.407882676976305E-3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0.4</v>
      </c>
      <c r="C1626" s="2">
        <f t="shared" si="150"/>
        <v>0.44869493497133428</v>
      </c>
      <c r="D1626" s="2">
        <f t="shared" si="146"/>
        <v>0.43645739540126494</v>
      </c>
      <c r="E1626" s="2">
        <f t="shared" si="145"/>
        <v>1.2237539570069345E-2</v>
      </c>
      <c r="F1626" s="2">
        <f t="shared" si="149"/>
        <v>1.62952902199817E-2</v>
      </c>
      <c r="G1626" s="2">
        <f t="shared" si="147"/>
        <v>-4.0577506499123554E-3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0.4</v>
      </c>
      <c r="C1627" s="2">
        <f t="shared" si="150"/>
        <v>0.44889571420651364</v>
      </c>
      <c r="D1627" s="2">
        <f t="shared" si="146"/>
        <v>0.43375684759376382</v>
      </c>
      <c r="E1627" s="2">
        <f t="shared" si="145"/>
        <v>1.5138866612749824E-2</v>
      </c>
      <c r="F1627" s="2">
        <f t="shared" si="149"/>
        <v>1.6064005498535323E-2</v>
      </c>
      <c r="G1627" s="2">
        <f t="shared" si="147"/>
        <v>-9.2513888578549947E-4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0.39</v>
      </c>
      <c r="C1628" s="2">
        <f t="shared" si="150"/>
        <v>0.44752714279012695</v>
      </c>
      <c r="D1628" s="2">
        <f t="shared" si="146"/>
        <v>0.43051559962385538</v>
      </c>
      <c r="E1628" s="2">
        <f t="shared" ref="E1628:E1691" si="151">C1628-D1628</f>
        <v>1.701154316627157E-2</v>
      </c>
      <c r="F1628" s="2">
        <f t="shared" si="149"/>
        <v>1.6253513032082573E-2</v>
      </c>
      <c r="G1628" s="2">
        <f t="shared" si="147"/>
        <v>7.5803013418899653E-4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0.39</v>
      </c>
      <c r="C1629" s="2">
        <f t="shared" si="150"/>
        <v>0.4448306592839536</v>
      </c>
      <c r="D1629" s="2">
        <f t="shared" ref="D1629:D1692" si="152">$D$4*B1629+(1-$D$4)*D1628</f>
        <v>0.4275144440961624</v>
      </c>
      <c r="E1629" s="2">
        <f t="shared" si="151"/>
        <v>1.7316215187791195E-2</v>
      </c>
      <c r="F1629" s="2">
        <f t="shared" si="149"/>
        <v>1.6466053463224301E-2</v>
      </c>
      <c r="G1629" s="2">
        <f t="shared" si="147"/>
        <v>8.5016172456689465E-4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0.38</v>
      </c>
      <c r="C1630" s="2">
        <f t="shared" si="150"/>
        <v>0.44254901939411462</v>
      </c>
      <c r="D1630" s="2">
        <f t="shared" si="152"/>
        <v>0.42399485564459483</v>
      </c>
      <c r="E1630" s="2">
        <f t="shared" si="151"/>
        <v>1.8554163749519792E-2</v>
      </c>
      <c r="F1630" s="2">
        <f t="shared" si="149"/>
        <v>1.68836755204834E-2</v>
      </c>
      <c r="G1630" s="2">
        <f t="shared" si="147"/>
        <v>1.6704882290363918E-3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0.39</v>
      </c>
      <c r="C1631" s="2">
        <f t="shared" si="150"/>
        <v>0.43907993948732776</v>
      </c>
      <c r="D1631" s="2">
        <f t="shared" si="152"/>
        <v>0.42147671818943966</v>
      </c>
      <c r="E1631" s="2">
        <f t="shared" si="151"/>
        <v>1.7603221297888105E-2</v>
      </c>
      <c r="F1631" s="2">
        <f t="shared" si="149"/>
        <v>1.7027584675964342E-2</v>
      </c>
      <c r="G1631" s="2">
        <f t="shared" si="147"/>
        <v>5.7563662192376339E-4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0.38</v>
      </c>
      <c r="C1632" s="2">
        <f t="shared" si="150"/>
        <v>0.43460610264312349</v>
      </c>
      <c r="D1632" s="2">
        <f t="shared" si="152"/>
        <v>0.41840436869392561</v>
      </c>
      <c r="E1632" s="2">
        <f t="shared" si="151"/>
        <v>1.6201733949197883E-2</v>
      </c>
      <c r="F1632" s="2">
        <f t="shared" si="149"/>
        <v>1.6862414530611051E-2</v>
      </c>
      <c r="G1632" s="2">
        <f t="shared" si="147"/>
        <v>-6.6068058141316791E-4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0.39</v>
      </c>
      <c r="C1633" s="2">
        <f t="shared" si="150"/>
        <v>0.43235900992879683</v>
      </c>
      <c r="D1633" s="2">
        <f t="shared" si="152"/>
        <v>0.41630034138326449</v>
      </c>
      <c r="E1633" s="2">
        <f t="shared" si="151"/>
        <v>1.605866854553234E-2</v>
      </c>
      <c r="F1633" s="2">
        <f t="shared" si="149"/>
        <v>1.6701665333595309E-2</v>
      </c>
      <c r="G1633" s="2">
        <f t="shared" si="147"/>
        <v>-6.4299678806296889E-4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0.4</v>
      </c>
      <c r="C1634" s="2">
        <f t="shared" si="150"/>
        <v>0.43045762378590502</v>
      </c>
      <c r="D1634" s="2">
        <f t="shared" si="152"/>
        <v>0.41509290868820786</v>
      </c>
      <c r="E1634" s="2">
        <f t="shared" si="151"/>
        <v>1.5364715097697157E-2</v>
      </c>
      <c r="F1634" s="2">
        <f t="shared" si="149"/>
        <v>1.6434275286415678E-2</v>
      </c>
      <c r="G1634" s="2">
        <f t="shared" si="147"/>
        <v>-1.0695601887185206E-3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0.41</v>
      </c>
      <c r="C1635" s="2">
        <f t="shared" si="150"/>
        <v>0.42731029704961193</v>
      </c>
      <c r="D1635" s="2">
        <f t="shared" si="152"/>
        <v>0.41471565619278505</v>
      </c>
      <c r="E1635" s="2">
        <f t="shared" si="151"/>
        <v>1.2594640856826878E-2</v>
      </c>
      <c r="F1635" s="2">
        <f t="shared" si="149"/>
        <v>1.566634840049792E-2</v>
      </c>
      <c r="G1635" s="2">
        <f t="shared" si="147"/>
        <v>-3.0717075436710421E-3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0.42</v>
      </c>
      <c r="C1636" s="2">
        <f t="shared" si="150"/>
        <v>0.42310871288813318</v>
      </c>
      <c r="D1636" s="2">
        <f t="shared" si="152"/>
        <v>0.41510708906739358</v>
      </c>
      <c r="E1636" s="2">
        <f t="shared" si="151"/>
        <v>8.0016238207396007E-3</v>
      </c>
      <c r="F1636" s="2">
        <f t="shared" si="149"/>
        <v>1.4133403484546257E-2</v>
      </c>
      <c r="G1636" s="2">
        <f t="shared" ref="G1636:G1699" si="153">E1636-F1636</f>
        <v>-6.1317796638066559E-3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0.43</v>
      </c>
      <c r="C1637" s="2">
        <f t="shared" si="150"/>
        <v>0.41955352628995884</v>
      </c>
      <c r="D1637" s="2">
        <f t="shared" si="152"/>
        <v>0.41621026765499408</v>
      </c>
      <c r="E1637" s="2">
        <f t="shared" si="151"/>
        <v>3.3432586349647631E-3</v>
      </c>
      <c r="F1637" s="2">
        <f t="shared" ref="F1637:F1700" si="155">(E1637*(2/(10)))+((1-(2/10))*F1636)</f>
        <v>1.1975374514629959E-2</v>
      </c>
      <c r="G1637" s="2">
        <f t="shared" si="153"/>
        <v>-8.6321158796651958E-3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0.44</v>
      </c>
      <c r="C1638" s="2">
        <f t="shared" si="150"/>
        <v>0.41500682993765747</v>
      </c>
      <c r="D1638" s="2">
        <f t="shared" si="152"/>
        <v>0.41797247005092042</v>
      </c>
      <c r="E1638" s="2">
        <f t="shared" si="151"/>
        <v>-2.9656401132629462E-3</v>
      </c>
      <c r="F1638" s="2">
        <f t="shared" si="155"/>
        <v>8.9871715890513775E-3</v>
      </c>
      <c r="G1638" s="2">
        <f t="shared" si="153"/>
        <v>-1.1952811702314324E-2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0.45</v>
      </c>
      <c r="C1639" s="2">
        <f t="shared" si="150"/>
        <v>0.41115962533186401</v>
      </c>
      <c r="D1639" s="2">
        <f t="shared" si="152"/>
        <v>0.42034487967677814</v>
      </c>
      <c r="E1639" s="2">
        <f t="shared" si="151"/>
        <v>-9.1852543449141288E-3</v>
      </c>
      <c r="F1639" s="2">
        <f t="shared" si="155"/>
        <v>5.3526864022582768E-3</v>
      </c>
      <c r="G1639" s="2">
        <f t="shared" si="153"/>
        <v>-1.4537940747172406E-2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0.47</v>
      </c>
      <c r="C1640" s="2">
        <f t="shared" si="150"/>
        <v>0.40636583681926952</v>
      </c>
      <c r="D1640" s="2">
        <f t="shared" si="152"/>
        <v>0.42402303673775754</v>
      </c>
      <c r="E1640" s="2">
        <f t="shared" si="151"/>
        <v>-1.765719991848802E-2</v>
      </c>
      <c r="F1640" s="2">
        <f t="shared" si="155"/>
        <v>7.5070913810901772E-4</v>
      </c>
      <c r="G1640" s="2">
        <f t="shared" si="153"/>
        <v>-1.840790905659704E-2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0.49</v>
      </c>
      <c r="C1641" s="2">
        <f t="shared" si="150"/>
        <v>0.40384801577015111</v>
      </c>
      <c r="D1641" s="2">
        <f t="shared" si="152"/>
        <v>0.42891021920162731</v>
      </c>
      <c r="E1641" s="2">
        <f t="shared" si="151"/>
        <v>-2.5062203431476193E-2</v>
      </c>
      <c r="F1641" s="2">
        <f t="shared" si="155"/>
        <v>-4.4118733758080255E-3</v>
      </c>
      <c r="G1641" s="2">
        <f t="shared" si="153"/>
        <v>-2.0650330055668166E-2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0.51</v>
      </c>
      <c r="C1642" s="2">
        <f t="shared" si="150"/>
        <v>0.40017909026705095</v>
      </c>
      <c r="D1642" s="2">
        <f t="shared" si="152"/>
        <v>0.4349168696311364</v>
      </c>
      <c r="E1642" s="2">
        <f t="shared" si="151"/>
        <v>-3.4737779364085453E-2</v>
      </c>
      <c r="F1642" s="2">
        <f t="shared" si="155"/>
        <v>-1.0477054573463511E-2</v>
      </c>
      <c r="G1642" s="2">
        <f t="shared" si="153"/>
        <v>-2.426072479062194E-2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0.53</v>
      </c>
      <c r="C1643" s="2">
        <f t="shared" si="150"/>
        <v>0.39861307637981236</v>
      </c>
      <c r="D1643" s="2">
        <f t="shared" si="152"/>
        <v>0.44196006447327446</v>
      </c>
      <c r="E1643" s="2">
        <f t="shared" si="151"/>
        <v>-4.3346988093462102E-2</v>
      </c>
      <c r="F1643" s="2">
        <f t="shared" si="155"/>
        <v>-1.7051041277463229E-2</v>
      </c>
      <c r="G1643" s="2">
        <f t="shared" si="153"/>
        <v>-2.6295946815998873E-2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0.55000000000000004</v>
      </c>
      <c r="C1644" s="2">
        <f t="shared" si="150"/>
        <v>0.39882644924445659</v>
      </c>
      <c r="D1644" s="2">
        <f t="shared" si="152"/>
        <v>0.4499630226604393</v>
      </c>
      <c r="E1644" s="2">
        <f t="shared" si="151"/>
        <v>-5.1136573415982711E-2</v>
      </c>
      <c r="F1644" s="2">
        <f t="shared" si="155"/>
        <v>-2.3868147705167125E-2</v>
      </c>
      <c r="G1644" s="2">
        <f t="shared" si="153"/>
        <v>-2.7268425710815586E-2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0.56999999999999995</v>
      </c>
      <c r="C1645" s="2">
        <f t="shared" si="150"/>
        <v>0.40054545705300176</v>
      </c>
      <c r="D1645" s="2">
        <f t="shared" si="152"/>
        <v>0.45885465061151787</v>
      </c>
      <c r="E1645" s="2">
        <f t="shared" si="151"/>
        <v>-5.8309193558516104E-2</v>
      </c>
      <c r="F1645" s="2">
        <f t="shared" si="155"/>
        <v>-3.0756356875836922E-2</v>
      </c>
      <c r="G1645" s="2">
        <f t="shared" si="153"/>
        <v>-2.7552836682679181E-2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0.59</v>
      </c>
      <c r="C1646" s="2">
        <f t="shared" si="150"/>
        <v>0.40353846366023227</v>
      </c>
      <c r="D1646" s="2">
        <f t="shared" si="152"/>
        <v>0.46856912093659059</v>
      </c>
      <c r="E1646" s="2">
        <f t="shared" si="151"/>
        <v>-6.5030657276358317E-2</v>
      </c>
      <c r="F1646" s="2">
        <f t="shared" si="155"/>
        <v>-3.7611216955941204E-2</v>
      </c>
      <c r="G1646" s="2">
        <f t="shared" si="153"/>
        <v>-2.7419440320417113E-2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0.61</v>
      </c>
      <c r="C1647" s="2">
        <f t="shared" si="150"/>
        <v>0.40760946925096581</v>
      </c>
      <c r="D1647" s="2">
        <f t="shared" si="152"/>
        <v>0.47904548234869498</v>
      </c>
      <c r="E1647" s="2">
        <f t="shared" si="151"/>
        <v>-7.1436013097729179E-2</v>
      </c>
      <c r="F1647" s="2">
        <f t="shared" si="155"/>
        <v>-4.4376176184298802E-2</v>
      </c>
      <c r="G1647" s="2">
        <f t="shared" si="153"/>
        <v>-2.7059836913430377E-2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0.63</v>
      </c>
      <c r="C1648" s="2">
        <f t="shared" si="150"/>
        <v>0.41259262782774031</v>
      </c>
      <c r="D1648" s="2">
        <f t="shared" si="152"/>
        <v>0.49022729847101387</v>
      </c>
      <c r="E1648" s="2">
        <f t="shared" si="151"/>
        <v>-7.7634670643273562E-2</v>
      </c>
      <c r="F1648" s="2">
        <f t="shared" si="155"/>
        <v>-5.1027875076093757E-2</v>
      </c>
      <c r="G1648" s="2">
        <f t="shared" si="153"/>
        <v>-2.6606795567179806E-2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0.65</v>
      </c>
      <c r="C1649" s="2">
        <f t="shared" si="150"/>
        <v>0.41834760816193406</v>
      </c>
      <c r="D1649" s="2">
        <f t="shared" si="152"/>
        <v>0.50206231339908691</v>
      </c>
      <c r="E1649" s="2">
        <f t="shared" si="151"/>
        <v>-8.3714705237152853E-2</v>
      </c>
      <c r="F1649" s="2">
        <f t="shared" si="155"/>
        <v>-5.7565241108305576E-2</v>
      </c>
      <c r="G1649" s="2">
        <f t="shared" si="153"/>
        <v>-2.6149464128847277E-2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0.64</v>
      </c>
      <c r="C1650" s="2">
        <f t="shared" si="150"/>
        <v>0.42629412998317495</v>
      </c>
      <c r="D1650" s="2">
        <f t="shared" si="152"/>
        <v>0.51227991981396936</v>
      </c>
      <c r="E1650" s="2">
        <f t="shared" si="151"/>
        <v>-8.5985789830794412E-2</v>
      </c>
      <c r="F1650" s="2">
        <f t="shared" si="155"/>
        <v>-6.3249350852803352E-2</v>
      </c>
      <c r="G1650" s="2">
        <f t="shared" si="153"/>
        <v>-2.2736438977991061E-2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0.62</v>
      </c>
      <c r="C1651" s="2">
        <f t="shared" si="150"/>
        <v>0.43609503306268649</v>
      </c>
      <c r="D1651" s="2">
        <f t="shared" si="152"/>
        <v>0.52025918501293456</v>
      </c>
      <c r="E1651" s="2">
        <f t="shared" si="151"/>
        <v>-8.4164151950248067E-2</v>
      </c>
      <c r="F1651" s="2">
        <f t="shared" si="155"/>
        <v>-6.7432311072292292E-2</v>
      </c>
      <c r="G1651" s="2">
        <f t="shared" si="153"/>
        <v>-1.6731840877955775E-2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0.6</v>
      </c>
      <c r="C1652" s="2">
        <f t="shared" si="150"/>
        <v>0.44746502797611937</v>
      </c>
      <c r="D1652" s="2">
        <f t="shared" si="152"/>
        <v>0.52616591204901342</v>
      </c>
      <c r="E1652" s="2">
        <f t="shared" si="151"/>
        <v>-7.8700884072894051E-2</v>
      </c>
      <c r="F1652" s="2">
        <f t="shared" si="155"/>
        <v>-6.9686025672412652E-2</v>
      </c>
      <c r="G1652" s="2">
        <f t="shared" si="153"/>
        <v>-9.0148584004813986E-3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0.57999999999999996</v>
      </c>
      <c r="C1653" s="2">
        <f t="shared" si="150"/>
        <v>0.4601627159797933</v>
      </c>
      <c r="D1653" s="2">
        <f t="shared" si="152"/>
        <v>0.53015362226760498</v>
      </c>
      <c r="E1653" s="2">
        <f t="shared" si="151"/>
        <v>-6.9990906287811683E-2</v>
      </c>
      <c r="F1653" s="2">
        <f t="shared" si="155"/>
        <v>-6.9747001795492453E-2</v>
      </c>
      <c r="G1653" s="2">
        <f t="shared" si="153"/>
        <v>-2.4390449231923017E-4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0.56000000000000005</v>
      </c>
      <c r="C1654" s="2">
        <f t="shared" si="150"/>
        <v>0.47398383659828669</v>
      </c>
      <c r="D1654" s="2">
        <f t="shared" si="152"/>
        <v>0.53236446506259716</v>
      </c>
      <c r="E1654" s="2">
        <f t="shared" si="151"/>
        <v>-5.8380628464310469E-2</v>
      </c>
      <c r="F1654" s="2">
        <f t="shared" si="155"/>
        <v>-6.7473727129256061E-2</v>
      </c>
      <c r="G1654" s="2">
        <f t="shared" si="153"/>
        <v>9.0930986649455925E-3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0.54</v>
      </c>
      <c r="C1655" s="2">
        <f t="shared" si="150"/>
        <v>0.48875555404470411</v>
      </c>
      <c r="D1655" s="2">
        <f t="shared" si="152"/>
        <v>0.53293006024314549</v>
      </c>
      <c r="E1655" s="2">
        <f t="shared" si="151"/>
        <v>-4.4174506198441377E-2</v>
      </c>
      <c r="F1655" s="2">
        <f t="shared" si="155"/>
        <v>-6.2813882943093119E-2</v>
      </c>
      <c r="G1655" s="2">
        <f t="shared" si="153"/>
        <v>1.8639376744651742E-2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0.52</v>
      </c>
      <c r="C1656" s="2">
        <f t="shared" si="150"/>
        <v>0.50433162265321119</v>
      </c>
      <c r="D1656" s="2">
        <f t="shared" si="152"/>
        <v>0.53197227800291247</v>
      </c>
      <c r="E1656" s="2">
        <f t="shared" si="151"/>
        <v>-2.7640655349701282E-2</v>
      </c>
      <c r="F1656" s="2">
        <f t="shared" si="155"/>
        <v>-5.5779237424414749E-2</v>
      </c>
      <c r="G1656" s="2">
        <f t="shared" si="153"/>
        <v>2.8138582074713467E-2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0.5</v>
      </c>
      <c r="C1657" s="2">
        <f t="shared" si="150"/>
        <v>0.52058829609117863</v>
      </c>
      <c r="D1657" s="2">
        <f t="shared" si="152"/>
        <v>0.52960396111380792</v>
      </c>
      <c r="E1657" s="2">
        <f t="shared" si="151"/>
        <v>-9.0156650226292934E-3</v>
      </c>
      <c r="F1657" s="2">
        <f t="shared" si="155"/>
        <v>-4.6426522944057656E-2</v>
      </c>
      <c r="G1657" s="2">
        <f t="shared" si="153"/>
        <v>3.7410857921428363E-2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0.52</v>
      </c>
      <c r="C1658" s="2">
        <f t="shared" si="150"/>
        <v>0.53742086592330496</v>
      </c>
      <c r="D1658" s="2">
        <f t="shared" si="152"/>
        <v>0.52889255658685919</v>
      </c>
      <c r="E1658" s="2">
        <f t="shared" si="151"/>
        <v>8.5283093364457718E-3</v>
      </c>
      <c r="F1658" s="2">
        <f t="shared" si="155"/>
        <v>-3.5435556487956973E-2</v>
      </c>
      <c r="G1658" s="2">
        <f t="shared" si="153"/>
        <v>4.3963865824402745E-2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0.54</v>
      </c>
      <c r="C1659" s="2">
        <f t="shared" si="150"/>
        <v>0.55474073270433499</v>
      </c>
      <c r="D1659" s="2">
        <f t="shared" si="152"/>
        <v>0.52971533017301775</v>
      </c>
      <c r="E1659" s="2">
        <f t="shared" si="151"/>
        <v>2.5025402531317242E-2</v>
      </c>
      <c r="F1659" s="2">
        <f t="shared" si="155"/>
        <v>-2.3343364684102131E-2</v>
      </c>
      <c r="G1659" s="2">
        <f t="shared" si="153"/>
        <v>4.836876721541937E-2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0.52</v>
      </c>
      <c r="C1660" s="2">
        <f t="shared" si="150"/>
        <v>0.56785754305751424</v>
      </c>
      <c r="D1660" s="2">
        <f t="shared" si="152"/>
        <v>0.52899567608612752</v>
      </c>
      <c r="E1660" s="2">
        <f t="shared" si="151"/>
        <v>3.8861866971386716E-2</v>
      </c>
      <c r="F1660" s="2">
        <f t="shared" si="155"/>
        <v>-1.0902318353004363E-2</v>
      </c>
      <c r="G1660" s="2">
        <f t="shared" si="153"/>
        <v>4.9764185324391079E-2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0.54</v>
      </c>
      <c r="C1661" s="2">
        <f t="shared" si="150"/>
        <v>0.57587945951020436</v>
      </c>
      <c r="D1661" s="2">
        <f t="shared" si="152"/>
        <v>0.52981081119085882</v>
      </c>
      <c r="E1661" s="2">
        <f t="shared" si="151"/>
        <v>4.606864831934554E-2</v>
      </c>
      <c r="F1661" s="2">
        <f t="shared" si="155"/>
        <v>4.918749814656169E-4</v>
      </c>
      <c r="G1661" s="2">
        <f t="shared" si="153"/>
        <v>4.5576773337879919E-2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0.56000000000000005</v>
      </c>
      <c r="C1662" s="2">
        <f t="shared" si="150"/>
        <v>0.57959031189324983</v>
      </c>
      <c r="D1662" s="2">
        <f t="shared" si="152"/>
        <v>0.53204704739894337</v>
      </c>
      <c r="E1662" s="2">
        <f t="shared" si="151"/>
        <v>4.7543264494306459E-2</v>
      </c>
      <c r="F1662" s="2">
        <f t="shared" si="155"/>
        <v>9.9021528840337863E-3</v>
      </c>
      <c r="G1662" s="2">
        <f t="shared" si="153"/>
        <v>3.7641111610272671E-2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0.57999999999999996</v>
      </c>
      <c r="C1663" s="2">
        <f t="shared" si="150"/>
        <v>0.57965334083274977</v>
      </c>
      <c r="D1663" s="2">
        <f t="shared" si="152"/>
        <v>0.53559911796198456</v>
      </c>
      <c r="E1663" s="2">
        <f t="shared" si="151"/>
        <v>4.4054222870765214E-2</v>
      </c>
      <c r="F1663" s="2">
        <f t="shared" si="155"/>
        <v>1.673256688138007E-2</v>
      </c>
      <c r="G1663" s="2">
        <f t="shared" si="153"/>
        <v>2.7321655989385144E-2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0.59</v>
      </c>
      <c r="C1664" s="2">
        <f t="shared" si="150"/>
        <v>0.57662974993540361</v>
      </c>
      <c r="D1664" s="2">
        <f t="shared" si="152"/>
        <v>0.53962881292776355</v>
      </c>
      <c r="E1664" s="2">
        <f t="shared" si="151"/>
        <v>3.7000937007640067E-2</v>
      </c>
      <c r="F1664" s="2">
        <f t="shared" si="155"/>
        <v>2.0786240906632072E-2</v>
      </c>
      <c r="G1664" s="2">
        <f t="shared" si="153"/>
        <v>1.6214696101007994E-2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0.56999999999999995</v>
      </c>
      <c r="C1665" s="2">
        <f t="shared" si="150"/>
        <v>0.57099440379149535</v>
      </c>
      <c r="D1665" s="2">
        <f t="shared" si="152"/>
        <v>0.54187853048866996</v>
      </c>
      <c r="E1665" s="2">
        <f t="shared" si="151"/>
        <v>2.911587330282539E-2</v>
      </c>
      <c r="F1665" s="2">
        <f t="shared" si="155"/>
        <v>2.2452167385870737E-2</v>
      </c>
      <c r="G1665" s="2">
        <f t="shared" si="153"/>
        <v>6.6637059169546535E-3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0.55000000000000004</v>
      </c>
      <c r="C1666" s="2">
        <f t="shared" si="150"/>
        <v>0.56314911090049602</v>
      </c>
      <c r="D1666" s="2">
        <f t="shared" si="152"/>
        <v>0.54248012082284258</v>
      </c>
      <c r="E1666" s="2">
        <f t="shared" si="151"/>
        <v>2.0668990077653437E-2</v>
      </c>
      <c r="F1666" s="2">
        <f t="shared" si="155"/>
        <v>2.209553192422728E-2</v>
      </c>
      <c r="G1666" s="2">
        <f t="shared" si="153"/>
        <v>-1.4265418465738422E-3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0.54</v>
      </c>
      <c r="C1667" s="2">
        <f t="shared" si="150"/>
        <v>0.55343386306965048</v>
      </c>
      <c r="D1667" s="2">
        <f t="shared" si="152"/>
        <v>0.54229640816929869</v>
      </c>
      <c r="E1667" s="2">
        <f t="shared" si="151"/>
        <v>1.1137454900351784E-2</v>
      </c>
      <c r="F1667" s="2">
        <f t="shared" si="155"/>
        <v>1.990391651945218E-2</v>
      </c>
      <c r="G1667" s="2">
        <f t="shared" si="153"/>
        <v>-8.7664616191003956E-3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0.54</v>
      </c>
      <c r="C1668" s="2">
        <f t="shared" si="150"/>
        <v>0.54829019182816574</v>
      </c>
      <c r="D1668" s="2">
        <f t="shared" si="152"/>
        <v>0.54212630386046179</v>
      </c>
      <c r="E1668" s="2">
        <f t="shared" si="151"/>
        <v>6.1638879677039515E-3</v>
      </c>
      <c r="F1668" s="2">
        <f t="shared" si="155"/>
        <v>1.7155910809102535E-2</v>
      </c>
      <c r="G1668" s="2">
        <f t="shared" si="153"/>
        <v>-1.0992022841398583E-2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0.56000000000000005</v>
      </c>
      <c r="C1669" s="2">
        <f t="shared" si="150"/>
        <v>0.54701477770075557</v>
      </c>
      <c r="D1669" s="2">
        <f t="shared" si="152"/>
        <v>0.54345028135227946</v>
      </c>
      <c r="E1669" s="2">
        <f t="shared" si="151"/>
        <v>3.5644963484761094E-3</v>
      </c>
      <c r="F1669" s="2">
        <f t="shared" si="155"/>
        <v>1.4437627916977251E-2</v>
      </c>
      <c r="G1669" s="2">
        <f t="shared" si="153"/>
        <v>-1.0873131568501141E-2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0.57999999999999996</v>
      </c>
      <c r="C1670" s="2">
        <f t="shared" si="150"/>
        <v>0.54285865805448552</v>
      </c>
      <c r="D1670" s="2">
        <f t="shared" si="152"/>
        <v>0.54615766791877729</v>
      </c>
      <c r="E1670" s="2">
        <f t="shared" si="151"/>
        <v>-3.2990098642917687E-3</v>
      </c>
      <c r="F1670" s="2">
        <f t="shared" si="155"/>
        <v>1.0890300360723446E-2</v>
      </c>
      <c r="G1670" s="2">
        <f t="shared" si="153"/>
        <v>-1.4189310225015215E-2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0.59</v>
      </c>
      <c r="C1671" s="2">
        <f t="shared" si="150"/>
        <v>0.54241886450764154</v>
      </c>
      <c r="D1671" s="2">
        <f t="shared" si="152"/>
        <v>0.54940524807294189</v>
      </c>
      <c r="E1671" s="2">
        <f t="shared" si="151"/>
        <v>-6.986383565300347E-3</v>
      </c>
      <c r="F1671" s="2">
        <f t="shared" si="155"/>
        <v>7.3149635755186881E-3</v>
      </c>
      <c r="G1671" s="2">
        <f t="shared" si="153"/>
        <v>-1.4301347140819036E-2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0.6</v>
      </c>
      <c r="C1672" s="2">
        <f t="shared" si="150"/>
        <v>0.54512365458338896</v>
      </c>
      <c r="D1672" s="2">
        <f t="shared" si="152"/>
        <v>0.55315300747494611</v>
      </c>
      <c r="E1672" s="2">
        <f t="shared" si="151"/>
        <v>-8.029352891557151E-3</v>
      </c>
      <c r="F1672" s="2">
        <f t="shared" si="155"/>
        <v>4.2461002821035203E-3</v>
      </c>
      <c r="G1672" s="2">
        <f t="shared" si="153"/>
        <v>-1.2275453173660671E-2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0.6</v>
      </c>
      <c r="C1673" s="2">
        <f t="shared" si="150"/>
        <v>0.55048924618594453</v>
      </c>
      <c r="D1673" s="2">
        <f t="shared" si="152"/>
        <v>0.55662315506939453</v>
      </c>
      <c r="E1673" s="2">
        <f t="shared" si="151"/>
        <v>-6.1339088834500011E-3</v>
      </c>
      <c r="F1673" s="2">
        <f t="shared" si="155"/>
        <v>2.1700984489928161E-3</v>
      </c>
      <c r="G1673" s="2">
        <f t="shared" si="153"/>
        <v>-8.3040073324428167E-3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0.57999999999999996</v>
      </c>
      <c r="C1674" s="2">
        <f t="shared" si="150"/>
        <v>0.55656782369579916</v>
      </c>
      <c r="D1674" s="2">
        <f t="shared" si="152"/>
        <v>0.55835477321240234</v>
      </c>
      <c r="E1674" s="2">
        <f t="shared" si="151"/>
        <v>-1.7869495166031868E-3</v>
      </c>
      <c r="F1674" s="2">
        <f t="shared" si="155"/>
        <v>1.3786888558736156E-3</v>
      </c>
      <c r="G1674" s="2">
        <f t="shared" si="153"/>
        <v>-3.1656383724768021E-3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0.57999999999999996</v>
      </c>
      <c r="C1675" s="2">
        <f t="shared" si="150"/>
        <v>0.55863431235798389</v>
      </c>
      <c r="D1675" s="2">
        <f t="shared" si="152"/>
        <v>0.55995812334481698</v>
      </c>
      <c r="E1675" s="2">
        <f t="shared" si="151"/>
        <v>-1.3238109868330961E-3</v>
      </c>
      <c r="F1675" s="2">
        <f t="shared" si="155"/>
        <v>8.3818888733227322E-4</v>
      </c>
      <c r="G1675" s="2">
        <f t="shared" si="153"/>
        <v>-2.1619998741653694E-3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0.56000000000000005</v>
      </c>
      <c r="C1676" s="2">
        <f t="shared" si="150"/>
        <v>0.55730595661060178</v>
      </c>
      <c r="D1676" s="2">
        <f t="shared" si="152"/>
        <v>0.55996122531927495</v>
      </c>
      <c r="E1676" s="2">
        <f t="shared" si="151"/>
        <v>-2.6552687086731641E-3</v>
      </c>
      <c r="F1676" s="2">
        <f t="shared" si="155"/>
        <v>1.3949736813118573E-4</v>
      </c>
      <c r="G1676" s="2">
        <f t="shared" si="153"/>
        <v>-2.7947660768043499E-3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0.56000000000000005</v>
      </c>
      <c r="C1677" s="2">
        <f t="shared" si="150"/>
        <v>0.55464350174743227</v>
      </c>
      <c r="D1677" s="2">
        <f t="shared" si="152"/>
        <v>0.55996409751784715</v>
      </c>
      <c r="E1677" s="2">
        <f t="shared" si="151"/>
        <v>-5.3205957704148821E-3</v>
      </c>
      <c r="F1677" s="2">
        <f t="shared" si="155"/>
        <v>-9.5252125957802792E-4</v>
      </c>
      <c r="G1677" s="2">
        <f t="shared" si="153"/>
        <v>-4.3680745108368542E-3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0.55000000000000004</v>
      </c>
      <c r="C1678" s="2">
        <f t="shared" si="150"/>
        <v>0.5523906553247504</v>
      </c>
      <c r="D1678" s="2">
        <f t="shared" si="152"/>
        <v>0.55922601622022883</v>
      </c>
      <c r="E1678" s="2">
        <f t="shared" si="151"/>
        <v>-6.8353608954784262E-3</v>
      </c>
      <c r="F1678" s="2">
        <f t="shared" si="155"/>
        <v>-2.1290891867581079E-3</v>
      </c>
      <c r="G1678" s="2">
        <f t="shared" si="153"/>
        <v>-4.7062717087203183E-3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0.55000000000000004</v>
      </c>
      <c r="C1679" s="2">
        <f t="shared" ref="C1679:C1742" si="156">$C$4*B1669+C1678*(1-$C$4)</f>
        <v>0.55356132373632727</v>
      </c>
      <c r="D1679" s="2">
        <f t="shared" si="152"/>
        <v>0.55854260761132302</v>
      </c>
      <c r="E1679" s="2">
        <f t="shared" si="151"/>
        <v>-4.9812838749957455E-3</v>
      </c>
      <c r="F1679" s="2">
        <f t="shared" si="155"/>
        <v>-2.6995281244056356E-3</v>
      </c>
      <c r="G1679" s="2">
        <f t="shared" si="153"/>
        <v>-2.2817557505901099E-3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0.55000000000000004</v>
      </c>
      <c r="C1680" s="2">
        <f t="shared" si="156"/>
        <v>0.55762881239227691</v>
      </c>
      <c r="D1680" s="2">
        <f t="shared" si="152"/>
        <v>0.55790982186233617</v>
      </c>
      <c r="E1680" s="2">
        <f t="shared" si="151"/>
        <v>-2.8100947005926802E-4</v>
      </c>
      <c r="F1680" s="2">
        <f t="shared" si="155"/>
        <v>-2.2158243935363623E-3</v>
      </c>
      <c r="G1680" s="2">
        <f t="shared" si="153"/>
        <v>1.9348149234770943E-3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0.54</v>
      </c>
      <c r="C1681" s="2">
        <f t="shared" si="156"/>
        <v>0.56260899510115736</v>
      </c>
      <c r="D1681" s="2">
        <f t="shared" si="152"/>
        <v>0.55658316839105204</v>
      </c>
      <c r="E1681" s="2">
        <f t="shared" si="151"/>
        <v>6.0258267101053198E-3</v>
      </c>
      <c r="F1681" s="2">
        <f t="shared" si="155"/>
        <v>-5.674941728080259E-4</v>
      </c>
      <c r="G1681" s="2">
        <f t="shared" si="153"/>
        <v>6.5933208829133455E-3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0.52</v>
      </c>
      <c r="C1682" s="2">
        <f t="shared" si="156"/>
        <v>0.56836145739328692</v>
      </c>
      <c r="D1682" s="2">
        <f t="shared" si="152"/>
        <v>0.55387330406578894</v>
      </c>
      <c r="E1682" s="2">
        <f t="shared" si="151"/>
        <v>1.4488153327497977E-2</v>
      </c>
      <c r="F1682" s="2">
        <f t="shared" si="155"/>
        <v>2.4436353272531746E-3</v>
      </c>
      <c r="G1682" s="2">
        <f t="shared" si="153"/>
        <v>1.2044518000244801E-2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0.53</v>
      </c>
      <c r="C1683" s="2">
        <f t="shared" si="156"/>
        <v>0.57322892548662741</v>
      </c>
      <c r="D1683" s="2">
        <f t="shared" si="152"/>
        <v>0.55210491117202676</v>
      </c>
      <c r="E1683" s="2">
        <f t="shared" si="151"/>
        <v>2.1124014314600648E-2</v>
      </c>
      <c r="F1683" s="2">
        <f t="shared" si="155"/>
        <v>6.1797111247226698E-3</v>
      </c>
      <c r="G1683" s="2">
        <f t="shared" si="153"/>
        <v>1.4944303189877977E-2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0.53</v>
      </c>
      <c r="C1684" s="2">
        <f t="shared" si="156"/>
        <v>0.5742706292579155</v>
      </c>
      <c r="D1684" s="2">
        <f t="shared" si="152"/>
        <v>0.55046751034446917</v>
      </c>
      <c r="E1684" s="2">
        <f t="shared" si="151"/>
        <v>2.3803118913446331E-2</v>
      </c>
      <c r="F1684" s="2">
        <f t="shared" si="155"/>
        <v>9.7043926824674012E-3</v>
      </c>
      <c r="G1684" s="2">
        <f t="shared" si="153"/>
        <v>1.4098726230978929E-2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0.51</v>
      </c>
      <c r="C1685" s="2">
        <f t="shared" si="156"/>
        <v>0.57515207091054388</v>
      </c>
      <c r="D1685" s="2">
        <f t="shared" si="152"/>
        <v>0.54746991698561964</v>
      </c>
      <c r="E1685" s="2">
        <f t="shared" si="151"/>
        <v>2.7682153924924235E-2</v>
      </c>
      <c r="F1685" s="2">
        <f t="shared" si="155"/>
        <v>1.3299944930958769E-2</v>
      </c>
      <c r="G1685" s="2">
        <f t="shared" si="153"/>
        <v>1.4382208993965466E-2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0.53</v>
      </c>
      <c r="C1686" s="2">
        <f t="shared" si="156"/>
        <v>0.57282098307815255</v>
      </c>
      <c r="D1686" s="2">
        <f t="shared" si="152"/>
        <v>0.54617584906075889</v>
      </c>
      <c r="E1686" s="2">
        <f t="shared" si="151"/>
        <v>2.6645134017393657E-2</v>
      </c>
      <c r="F1686" s="2">
        <f t="shared" si="155"/>
        <v>1.596898274824575E-2</v>
      </c>
      <c r="G1686" s="2">
        <f t="shared" si="153"/>
        <v>1.0676151269147907E-2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0.51</v>
      </c>
      <c r="C1687" s="2">
        <f t="shared" si="156"/>
        <v>0.57084852414305221</v>
      </c>
      <c r="D1687" s="2">
        <f t="shared" si="152"/>
        <v>0.54349615653773975</v>
      </c>
      <c r="E1687" s="2">
        <f t="shared" si="151"/>
        <v>2.7352367605312455E-2</v>
      </c>
      <c r="F1687" s="2">
        <f t="shared" si="155"/>
        <v>1.8245659719659094E-2</v>
      </c>
      <c r="G1687" s="2">
        <f t="shared" si="153"/>
        <v>9.1067078856533618E-3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0.51</v>
      </c>
      <c r="C1688" s="2">
        <f t="shared" si="156"/>
        <v>0.56764105889027494</v>
      </c>
      <c r="D1688" s="2">
        <f t="shared" si="152"/>
        <v>0.54101495975716651</v>
      </c>
      <c r="E1688" s="2">
        <f t="shared" si="151"/>
        <v>2.6626099133108427E-2</v>
      </c>
      <c r="F1688" s="2">
        <f t="shared" si="155"/>
        <v>1.9921747602348962E-2</v>
      </c>
      <c r="G1688" s="2">
        <f t="shared" si="153"/>
        <v>6.7043515307594649E-3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0.53</v>
      </c>
      <c r="C1689" s="2">
        <f t="shared" si="156"/>
        <v>0.56492704983023267</v>
      </c>
      <c r="D1689" s="2">
        <f t="shared" si="152"/>
        <v>0.54019903681219117</v>
      </c>
      <c r="E1689" s="2">
        <f t="shared" si="151"/>
        <v>2.4728013018041506E-2</v>
      </c>
      <c r="F1689" s="2">
        <f t="shared" si="155"/>
        <v>2.0883000685487475E-2</v>
      </c>
      <c r="G1689" s="2">
        <f t="shared" si="153"/>
        <v>3.8450123325540313E-3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0.53</v>
      </c>
      <c r="C1690" s="2">
        <f t="shared" si="156"/>
        <v>0.56263058062558147</v>
      </c>
      <c r="D1690" s="2">
        <f t="shared" si="152"/>
        <v>0.53944355260388066</v>
      </c>
      <c r="E1690" s="2">
        <f t="shared" si="151"/>
        <v>2.3187028021700806E-2</v>
      </c>
      <c r="F1690" s="2">
        <f t="shared" si="155"/>
        <v>2.1343806152730141E-2</v>
      </c>
      <c r="G1690" s="2">
        <f t="shared" si="153"/>
        <v>1.8432218689706653E-3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0.55000000000000004</v>
      </c>
      <c r="C1691" s="2">
        <f t="shared" si="156"/>
        <v>0.55914895283703048</v>
      </c>
      <c r="D1691" s="2">
        <f t="shared" si="152"/>
        <v>0.54022551167025989</v>
      </c>
      <c r="E1691" s="2">
        <f t="shared" si="151"/>
        <v>1.8923441166770583E-2</v>
      </c>
      <c r="F1691" s="2">
        <f t="shared" si="155"/>
        <v>2.0859733155538233E-2</v>
      </c>
      <c r="G1691" s="2">
        <f t="shared" si="153"/>
        <v>-1.9362919887676508E-3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0.56000000000000005</v>
      </c>
      <c r="C1692" s="2">
        <f t="shared" si="156"/>
        <v>0.55312603701594887</v>
      </c>
      <c r="D1692" s="2">
        <f t="shared" si="152"/>
        <v>0.54169028858357393</v>
      </c>
      <c r="E1692" s="2">
        <f t="shared" ref="E1692:E1755" si="157">C1692-D1692</f>
        <v>1.1435748432374937E-2</v>
      </c>
      <c r="F1692" s="2">
        <f t="shared" si="155"/>
        <v>1.8974936210905576E-2</v>
      </c>
      <c r="G1692" s="2">
        <f t="shared" si="153"/>
        <v>-7.5391877785306385E-3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0.56999999999999995</v>
      </c>
      <c r="C1693" s="2">
        <f t="shared" si="156"/>
        <v>0.54956818516734129</v>
      </c>
      <c r="D1693" s="2">
        <f t="shared" ref="D1693:D1756" si="158">$D$4*B1693+(1-$D$4)*D1692</f>
        <v>0.54378730424404997</v>
      </c>
      <c r="E1693" s="2">
        <f t="shared" si="157"/>
        <v>5.7808809232913205E-3</v>
      </c>
      <c r="F1693" s="2">
        <f t="shared" si="155"/>
        <v>1.6336125153382723E-2</v>
      </c>
      <c r="G1693" s="2">
        <f t="shared" si="153"/>
        <v>-1.0555244230091403E-2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0.56999999999999995</v>
      </c>
      <c r="C1694" s="2">
        <f t="shared" si="156"/>
        <v>0.54655769514159647</v>
      </c>
      <c r="D1694" s="2">
        <f t="shared" si="158"/>
        <v>0.54572898541115733</v>
      </c>
      <c r="E1694" s="2">
        <f t="shared" si="157"/>
        <v>8.2870973043913665E-4</v>
      </c>
      <c r="F1694" s="2">
        <f t="shared" si="155"/>
        <v>1.3234642068794007E-2</v>
      </c>
      <c r="G1694" s="2">
        <f t="shared" si="153"/>
        <v>-1.240593233835487E-2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0.55000000000000004</v>
      </c>
      <c r="C1695" s="2">
        <f t="shared" si="156"/>
        <v>0.54093343435058161</v>
      </c>
      <c r="D1695" s="2">
        <f t="shared" si="158"/>
        <v>0.5460453568621827</v>
      </c>
      <c r="E1695" s="2">
        <f t="shared" si="157"/>
        <v>-5.1119225116010858E-3</v>
      </c>
      <c r="F1695" s="2">
        <f t="shared" si="155"/>
        <v>9.5653291527149874E-3</v>
      </c>
      <c r="G1695" s="2">
        <f t="shared" si="153"/>
        <v>-1.4677251664316073E-2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0.56999999999999995</v>
      </c>
      <c r="C1696" s="2">
        <f t="shared" si="156"/>
        <v>0.5392513675274152</v>
      </c>
      <c r="D1696" s="2">
        <f t="shared" si="158"/>
        <v>0.54781977487239142</v>
      </c>
      <c r="E1696" s="2">
        <f t="shared" si="157"/>
        <v>-8.5684073449762144E-3</v>
      </c>
      <c r="F1696" s="2">
        <f t="shared" si="155"/>
        <v>5.9385818531767472E-3</v>
      </c>
      <c r="G1696" s="2">
        <f t="shared" si="153"/>
        <v>-1.4506989198152961E-2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0.55000000000000004</v>
      </c>
      <c r="C1697" s="2">
        <f t="shared" si="156"/>
        <v>0.53475115713858212</v>
      </c>
      <c r="D1697" s="2">
        <f t="shared" si="158"/>
        <v>0.54798127302999211</v>
      </c>
      <c r="E1697" s="2">
        <f t="shared" si="157"/>
        <v>-1.3230115891409988E-2</v>
      </c>
      <c r="F1697" s="2">
        <f t="shared" si="155"/>
        <v>2.1048423042594007E-3</v>
      </c>
      <c r="G1697" s="2">
        <f t="shared" si="153"/>
        <v>-1.533495819566939E-2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0.53</v>
      </c>
      <c r="C1698" s="2">
        <f t="shared" si="156"/>
        <v>0.53094328680956948</v>
      </c>
      <c r="D1698" s="2">
        <f t="shared" si="158"/>
        <v>0.54664932687962231</v>
      </c>
      <c r="E1698" s="2">
        <f t="shared" si="157"/>
        <v>-1.5706040070052829E-2</v>
      </c>
      <c r="F1698" s="2">
        <f t="shared" si="155"/>
        <v>-1.4573341706030454E-3</v>
      </c>
      <c r="G1698" s="2">
        <f t="shared" si="153"/>
        <v>-1.4248705899449784E-2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0.53</v>
      </c>
      <c r="C1699" s="2">
        <f t="shared" si="156"/>
        <v>0.53079816576194339</v>
      </c>
      <c r="D1699" s="2">
        <f t="shared" si="158"/>
        <v>0.54541604340705763</v>
      </c>
      <c r="E1699" s="2">
        <f t="shared" si="157"/>
        <v>-1.4617877645114241E-2</v>
      </c>
      <c r="F1699" s="2">
        <f t="shared" si="155"/>
        <v>-4.0894428655052851E-3</v>
      </c>
      <c r="G1699" s="2">
        <f t="shared" si="153"/>
        <v>-1.0528434779608957E-2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0.54</v>
      </c>
      <c r="C1700" s="2">
        <f t="shared" si="156"/>
        <v>0.53067537102933671</v>
      </c>
      <c r="D1700" s="2">
        <f t="shared" si="158"/>
        <v>0.5450148550065349</v>
      </c>
      <c r="E1700" s="2">
        <f t="shared" si="157"/>
        <v>-1.4339483977198197E-2</v>
      </c>
      <c r="F1700" s="2">
        <f t="shared" si="155"/>
        <v>-6.1394510878438682E-3</v>
      </c>
      <c r="G1700" s="2">
        <f t="shared" ref="G1700:G1763" si="159">E1700-F1700</f>
        <v>-8.2000328893543292E-3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0.54</v>
      </c>
      <c r="C1701" s="2">
        <f t="shared" si="156"/>
        <v>0.53364839087097726</v>
      </c>
      <c r="D1701" s="2">
        <f t="shared" si="158"/>
        <v>0.54464338426531012</v>
      </c>
      <c r="E1701" s="2">
        <f t="shared" si="157"/>
        <v>-1.0994993394332853E-2</v>
      </c>
      <c r="F1701" s="2">
        <f t="shared" ref="F1701:F1764" si="161">(E1701*(2/(10)))+((1-(2/10))*F1700)</f>
        <v>-7.1105595491416651E-3</v>
      </c>
      <c r="G1701" s="2">
        <f t="shared" si="159"/>
        <v>-3.8844338451911875E-3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0.52</v>
      </c>
      <c r="C1702" s="2">
        <f t="shared" si="156"/>
        <v>0.53770248458313463</v>
      </c>
      <c r="D1702" s="2">
        <f t="shared" si="158"/>
        <v>0.5428179483938057</v>
      </c>
      <c r="E1702" s="2">
        <f t="shared" si="157"/>
        <v>-5.1154638106710726E-3</v>
      </c>
      <c r="F1702" s="2">
        <f t="shared" si="161"/>
        <v>-6.7115404014475473E-3</v>
      </c>
      <c r="G1702" s="2">
        <f t="shared" si="159"/>
        <v>1.5960765907764747E-3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0.52</v>
      </c>
      <c r="C1703" s="2">
        <f t="shared" si="156"/>
        <v>0.54267133310880622</v>
      </c>
      <c r="D1703" s="2">
        <f t="shared" si="158"/>
        <v>0.54112772999426451</v>
      </c>
      <c r="E1703" s="2">
        <f t="shared" si="157"/>
        <v>1.5436031145417139E-3</v>
      </c>
      <c r="F1703" s="2">
        <f t="shared" si="161"/>
        <v>-5.0605116982496952E-3</v>
      </c>
      <c r="G1703" s="2">
        <f t="shared" si="159"/>
        <v>6.6041148127914092E-3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0.53</v>
      </c>
      <c r="C1704" s="2">
        <f t="shared" si="156"/>
        <v>0.54687574339975908</v>
      </c>
      <c r="D1704" s="2">
        <f t="shared" si="158"/>
        <v>0.54030345369839305</v>
      </c>
      <c r="E1704" s="2">
        <f t="shared" si="157"/>
        <v>6.5722897013660297E-3</v>
      </c>
      <c r="F1704" s="2">
        <f t="shared" si="161"/>
        <v>-2.7339514183265497E-3</v>
      </c>
      <c r="G1704" s="2">
        <f t="shared" si="159"/>
        <v>9.3062411196925786E-3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0.51</v>
      </c>
      <c r="C1705" s="2">
        <f t="shared" si="156"/>
        <v>0.54735639826133464</v>
      </c>
      <c r="D1705" s="2">
        <f t="shared" si="158"/>
        <v>0.53805875342443799</v>
      </c>
      <c r="E1705" s="2">
        <f t="shared" si="157"/>
        <v>9.2976448368966569E-3</v>
      </c>
      <c r="F1705" s="2">
        <f t="shared" si="161"/>
        <v>-3.276321672819086E-4</v>
      </c>
      <c r="G1705" s="2">
        <f t="shared" si="159"/>
        <v>9.6252770041785653E-3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0.52</v>
      </c>
      <c r="C1706" s="2">
        <f t="shared" si="156"/>
        <v>0.55084002929805242</v>
      </c>
      <c r="D1706" s="2">
        <f t="shared" si="158"/>
        <v>0.53672106798559072</v>
      </c>
      <c r="E1706" s="2">
        <f t="shared" si="157"/>
        <v>1.4118961312461709E-2</v>
      </c>
      <c r="F1706" s="2">
        <f t="shared" si="161"/>
        <v>2.5616865286668153E-3</v>
      </c>
      <c r="G1706" s="2">
        <f t="shared" si="159"/>
        <v>1.1557274783794893E-2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0.52</v>
      </c>
      <c r="C1707" s="2">
        <f t="shared" si="156"/>
        <v>0.55071079402142897</v>
      </c>
      <c r="D1707" s="2">
        <f t="shared" si="158"/>
        <v>0.53548247035702845</v>
      </c>
      <c r="E1707" s="2">
        <f t="shared" si="157"/>
        <v>1.5228323664400523E-2</v>
      </c>
      <c r="F1707" s="2">
        <f t="shared" si="161"/>
        <v>5.0950139558135574E-3</v>
      </c>
      <c r="G1707" s="2">
        <f t="shared" si="159"/>
        <v>1.0133309708586965E-2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0.51</v>
      </c>
      <c r="C1708" s="2">
        <f t="shared" si="156"/>
        <v>0.54752451801813218</v>
      </c>
      <c r="D1708" s="2">
        <f t="shared" si="158"/>
        <v>0.53359487996021149</v>
      </c>
      <c r="E1708" s="2">
        <f t="shared" si="157"/>
        <v>1.392963805792069E-2</v>
      </c>
      <c r="F1708" s="2">
        <f t="shared" si="161"/>
        <v>6.861938776234984E-3</v>
      </c>
      <c r="G1708" s="2">
        <f t="shared" si="159"/>
        <v>7.0676992816857062E-3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0.51</v>
      </c>
      <c r="C1709" s="2">
        <f t="shared" si="156"/>
        <v>0.54482843832303496</v>
      </c>
      <c r="D1709" s="2">
        <f t="shared" si="158"/>
        <v>0.53184711107426985</v>
      </c>
      <c r="E1709" s="2">
        <f t="shared" si="157"/>
        <v>1.2981327248765107E-2</v>
      </c>
      <c r="F1709" s="2">
        <f t="shared" si="161"/>
        <v>8.0858164707410096E-3</v>
      </c>
      <c r="G1709" s="2">
        <f t="shared" si="159"/>
        <v>4.895510778024097E-3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0.51</v>
      </c>
      <c r="C1710" s="2">
        <f t="shared" si="156"/>
        <v>0.54408560165795261</v>
      </c>
      <c r="D1710" s="2">
        <f t="shared" si="158"/>
        <v>0.53022880655024984</v>
      </c>
      <c r="E1710" s="2">
        <f t="shared" si="157"/>
        <v>1.3856795107702768E-2</v>
      </c>
      <c r="F1710" s="2">
        <f t="shared" si="161"/>
        <v>9.240012198133361E-3</v>
      </c>
      <c r="G1710" s="2">
        <f t="shared" si="159"/>
        <v>4.6167829095694075E-3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0.53</v>
      </c>
      <c r="C1711" s="2">
        <f t="shared" si="156"/>
        <v>0.54345704755672908</v>
      </c>
      <c r="D1711" s="2">
        <f t="shared" si="158"/>
        <v>0.53021185791689796</v>
      </c>
      <c r="E1711" s="2">
        <f t="shared" si="157"/>
        <v>1.3245189639831123E-2</v>
      </c>
      <c r="F1711" s="2">
        <f t="shared" si="161"/>
        <v>1.0041047686472914E-2</v>
      </c>
      <c r="G1711" s="2">
        <f t="shared" si="159"/>
        <v>3.204141953358209E-3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0.51</v>
      </c>
      <c r="C1712" s="2">
        <f t="shared" si="156"/>
        <v>0.53984827100954003</v>
      </c>
      <c r="D1712" s="2">
        <f t="shared" si="158"/>
        <v>0.52871468325638704</v>
      </c>
      <c r="E1712" s="2">
        <f t="shared" si="157"/>
        <v>1.1133587753152985E-2</v>
      </c>
      <c r="F1712" s="2">
        <f t="shared" si="161"/>
        <v>1.025955569980893E-2</v>
      </c>
      <c r="G1712" s="2">
        <f t="shared" si="159"/>
        <v>8.7403205334405515E-4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0.49</v>
      </c>
      <c r="C1713" s="2">
        <f t="shared" si="156"/>
        <v>0.53679469085422615</v>
      </c>
      <c r="D1713" s="2">
        <f t="shared" si="158"/>
        <v>0.52584692894109908</v>
      </c>
      <c r="E1713" s="2">
        <f t="shared" si="157"/>
        <v>1.0947761913127074E-2</v>
      </c>
      <c r="F1713" s="2">
        <f t="shared" si="161"/>
        <v>1.0397196942472559E-2</v>
      </c>
      <c r="G1713" s="2">
        <f t="shared" si="159"/>
        <v>5.5056497065451501E-4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0.49</v>
      </c>
      <c r="C1714" s="2">
        <f t="shared" si="156"/>
        <v>0.53574935379972977</v>
      </c>
      <c r="D1714" s="2">
        <f t="shared" si="158"/>
        <v>0.52319160087138805</v>
      </c>
      <c r="E1714" s="2">
        <f t="shared" si="157"/>
        <v>1.2557752928341714E-2</v>
      </c>
      <c r="F1714" s="2">
        <f t="shared" si="161"/>
        <v>1.0829308139646391E-2</v>
      </c>
      <c r="G1714" s="2">
        <f t="shared" si="159"/>
        <v>1.7284447886953234E-3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0.49</v>
      </c>
      <c r="C1715" s="2">
        <f t="shared" si="156"/>
        <v>0.53178791475361753</v>
      </c>
      <c r="D1715" s="2">
        <f t="shared" si="158"/>
        <v>0.52073296376980371</v>
      </c>
      <c r="E1715" s="2">
        <f t="shared" si="157"/>
        <v>1.1054950983813816E-2</v>
      </c>
      <c r="F1715" s="2">
        <f t="shared" si="161"/>
        <v>1.0874436708479877E-2</v>
      </c>
      <c r="G1715" s="2">
        <f t="shared" si="159"/>
        <v>1.8051427533393935E-4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0.49</v>
      </c>
      <c r="C1716" s="2">
        <f t="shared" si="156"/>
        <v>0.52997438940690711</v>
      </c>
      <c r="D1716" s="2">
        <f t="shared" si="158"/>
        <v>0.51845644793500345</v>
      </c>
      <c r="E1716" s="2">
        <f t="shared" si="157"/>
        <v>1.1517941471903659E-2</v>
      </c>
      <c r="F1716" s="2">
        <f t="shared" si="161"/>
        <v>1.1003137661164633E-2</v>
      </c>
      <c r="G1716" s="2">
        <f t="shared" si="159"/>
        <v>5.148038107390257E-4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0.47</v>
      </c>
      <c r="C1717" s="2">
        <f t="shared" si="156"/>
        <v>0.52843986795969067</v>
      </c>
      <c r="D1717" s="2">
        <f t="shared" si="158"/>
        <v>0.51486708142129956</v>
      </c>
      <c r="E1717" s="2">
        <f t="shared" si="157"/>
        <v>1.3572786538391113E-2</v>
      </c>
      <c r="F1717" s="2">
        <f t="shared" si="161"/>
        <v>1.1517067436609929E-2</v>
      </c>
      <c r="G1717" s="2">
        <f t="shared" si="159"/>
        <v>2.0557191017811834E-3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0.48</v>
      </c>
      <c r="C1718" s="2">
        <f t="shared" si="156"/>
        <v>0.52560296519666139</v>
      </c>
      <c r="D1718" s="2">
        <f t="shared" si="158"/>
        <v>0.51228433464935141</v>
      </c>
      <c r="E1718" s="2">
        <f t="shared" si="157"/>
        <v>1.3318630547309973E-2</v>
      </c>
      <c r="F1718" s="2">
        <f t="shared" si="161"/>
        <v>1.1877380058749939E-2</v>
      </c>
      <c r="G1718" s="2">
        <f t="shared" si="159"/>
        <v>1.4412504885600343E-3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5">
        <f>TITRES_STAT!D1722</f>
        <v>0.47</v>
      </c>
      <c r="C1719" s="2">
        <f t="shared" si="156"/>
        <v>0.5232025090125596</v>
      </c>
      <c r="D1719" s="2">
        <f t="shared" si="158"/>
        <v>0.50915216171236244</v>
      </c>
      <c r="E1719" s="2">
        <f t="shared" si="157"/>
        <v>1.4050347300197163E-2</v>
      </c>
      <c r="F1719" s="2">
        <f t="shared" si="161"/>
        <v>1.2311973507039383E-2</v>
      </c>
      <c r="G1719" s="2">
        <f t="shared" si="159"/>
        <v>1.7383737931577804E-3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0.48</v>
      </c>
      <c r="C1720" s="2">
        <f t="shared" si="156"/>
        <v>0.52117135377985813</v>
      </c>
      <c r="D1720" s="2">
        <f t="shared" si="158"/>
        <v>0.50699274232626146</v>
      </c>
      <c r="E1720" s="2">
        <f t="shared" si="157"/>
        <v>1.4178611453596668E-2</v>
      </c>
      <c r="F1720" s="2">
        <f t="shared" si="161"/>
        <v>1.268530109635084E-2</v>
      </c>
      <c r="G1720" s="2">
        <f t="shared" si="159"/>
        <v>1.4933103572458278E-3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0.46</v>
      </c>
      <c r="C1721" s="2">
        <f t="shared" si="156"/>
        <v>0.52252960704449536</v>
      </c>
      <c r="D1721" s="2">
        <f t="shared" si="158"/>
        <v>0.50351179845024208</v>
      </c>
      <c r="E1721" s="2">
        <f t="shared" si="157"/>
        <v>1.9017808594253283E-2</v>
      </c>
      <c r="F1721" s="2">
        <f t="shared" si="161"/>
        <v>1.395180259593133E-2</v>
      </c>
      <c r="G1721" s="2">
        <f t="shared" si="159"/>
        <v>5.066005998321953E-3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0.44</v>
      </c>
      <c r="C1722" s="2">
        <f t="shared" si="156"/>
        <v>0.52060197519149609</v>
      </c>
      <c r="D1722" s="2">
        <f t="shared" si="158"/>
        <v>0.49880722078726114</v>
      </c>
      <c r="E1722" s="2">
        <f t="shared" si="157"/>
        <v>2.1794754404234951E-2</v>
      </c>
      <c r="F1722" s="2">
        <f t="shared" si="161"/>
        <v>1.5520392957592055E-2</v>
      </c>
      <c r="G1722" s="2">
        <f t="shared" si="159"/>
        <v>6.2743614466428954E-3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0.43</v>
      </c>
      <c r="C1723" s="2">
        <f t="shared" si="156"/>
        <v>0.51589397900818901</v>
      </c>
      <c r="D1723" s="2">
        <f t="shared" si="158"/>
        <v>0.49371038961783437</v>
      </c>
      <c r="E1723" s="2">
        <f t="shared" si="157"/>
        <v>2.2183589390354641E-2</v>
      </c>
      <c r="F1723" s="2">
        <f t="shared" si="161"/>
        <v>1.6853032244144573E-2</v>
      </c>
      <c r="G1723" s="2">
        <f t="shared" si="159"/>
        <v>5.330557146210068E-3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0.43</v>
      </c>
      <c r="C1724" s="2">
        <f t="shared" si="156"/>
        <v>0.51191028993000609</v>
      </c>
      <c r="D1724" s="2">
        <f t="shared" si="158"/>
        <v>0.4889911014979948</v>
      </c>
      <c r="E1724" s="2">
        <f t="shared" si="157"/>
        <v>2.2919188432011295E-2</v>
      </c>
      <c r="F1724" s="2">
        <f t="shared" si="161"/>
        <v>1.8066263481717918E-2</v>
      </c>
      <c r="G1724" s="2">
        <f t="shared" si="159"/>
        <v>4.8529249502933768E-3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0.44</v>
      </c>
      <c r="C1725" s="2">
        <f t="shared" si="156"/>
        <v>0.50853947609462047</v>
      </c>
      <c r="D1725" s="2">
        <f t="shared" si="158"/>
        <v>0.48536213101666181</v>
      </c>
      <c r="E1725" s="2">
        <f t="shared" si="157"/>
        <v>2.3177345077958655E-2</v>
      </c>
      <c r="F1725" s="2">
        <f t="shared" si="161"/>
        <v>1.9088479800966066E-2</v>
      </c>
      <c r="G1725" s="2">
        <f t="shared" si="159"/>
        <v>4.0888652769925891E-3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0.45</v>
      </c>
      <c r="C1726" s="2">
        <f t="shared" si="156"/>
        <v>0.50568724900314033</v>
      </c>
      <c r="D1726" s="2">
        <f t="shared" si="158"/>
        <v>0.4827427139043165</v>
      </c>
      <c r="E1726" s="2">
        <f t="shared" si="157"/>
        <v>2.2944535098823826E-2</v>
      </c>
      <c r="F1726" s="2">
        <f t="shared" si="161"/>
        <v>1.985969086053762E-2</v>
      </c>
      <c r="G1726" s="2">
        <f t="shared" si="159"/>
        <v>3.0848442382862065E-3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0.47</v>
      </c>
      <c r="C1727" s="2">
        <f t="shared" si="156"/>
        <v>0.50019690300265718</v>
      </c>
      <c r="D1727" s="2">
        <f t="shared" si="158"/>
        <v>0.48179880917066342</v>
      </c>
      <c r="E1727" s="2">
        <f t="shared" si="157"/>
        <v>1.8398093831993756E-2</v>
      </c>
      <c r="F1727" s="2">
        <f t="shared" si="161"/>
        <v>1.9567371454828848E-2</v>
      </c>
      <c r="G1727" s="2">
        <f t="shared" si="159"/>
        <v>-1.1692776228350923E-3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0.45</v>
      </c>
      <c r="C1728" s="2">
        <f t="shared" si="156"/>
        <v>0.49708968715609453</v>
      </c>
      <c r="D1728" s="2">
        <f t="shared" si="158"/>
        <v>0.47944334182468834</v>
      </c>
      <c r="E1728" s="2">
        <f t="shared" si="157"/>
        <v>1.7646345331406188E-2</v>
      </c>
      <c r="F1728" s="2">
        <f t="shared" si="161"/>
        <v>1.9183166230144318E-2</v>
      </c>
      <c r="G1728" s="2">
        <f t="shared" si="159"/>
        <v>-1.5368208987381303E-3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0.44</v>
      </c>
      <c r="C1729" s="2">
        <f t="shared" si="156"/>
        <v>0.49292204297823383</v>
      </c>
      <c r="D1729" s="2">
        <f t="shared" si="158"/>
        <v>0.47652161280063732</v>
      </c>
      <c r="E1729" s="2">
        <f t="shared" si="157"/>
        <v>1.6400430177596514E-2</v>
      </c>
      <c r="F1729" s="2">
        <f t="shared" si="161"/>
        <v>1.862661901963476E-2</v>
      </c>
      <c r="G1729" s="2">
        <f t="shared" si="159"/>
        <v>-2.2261888420382452E-3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0.44</v>
      </c>
      <c r="C1730" s="2">
        <f t="shared" si="156"/>
        <v>0.49093403636619787</v>
      </c>
      <c r="D1730" s="2">
        <f t="shared" si="158"/>
        <v>0.47381630814873821</v>
      </c>
      <c r="E1730" s="2">
        <f t="shared" si="157"/>
        <v>1.711772821745966E-2</v>
      </c>
      <c r="F1730" s="2">
        <f t="shared" si="161"/>
        <v>1.8324840859199741E-2</v>
      </c>
      <c r="G1730" s="2">
        <f t="shared" si="159"/>
        <v>-1.207112641740081E-3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0.43</v>
      </c>
      <c r="C1731" s="2">
        <f t="shared" si="156"/>
        <v>0.48617495384832132</v>
      </c>
      <c r="D1731" s="2">
        <f t="shared" si="158"/>
        <v>0.47057065569327611</v>
      </c>
      <c r="E1731" s="2">
        <f t="shared" si="157"/>
        <v>1.5604298155045215E-2</v>
      </c>
      <c r="F1731" s="2">
        <f t="shared" si="161"/>
        <v>1.7780732318368835E-2</v>
      </c>
      <c r="G1731" s="2">
        <f t="shared" si="159"/>
        <v>-2.1764341633236199E-3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0.43</v>
      </c>
      <c r="C1732" s="2">
        <f t="shared" si="156"/>
        <v>0.47907111479473341</v>
      </c>
      <c r="D1732" s="2">
        <f t="shared" si="158"/>
        <v>0.46756542193821859</v>
      </c>
      <c r="E1732" s="2">
        <f t="shared" si="157"/>
        <v>1.1505692856514815E-2</v>
      </c>
      <c r="F1732" s="2">
        <f t="shared" si="161"/>
        <v>1.6525724425998034E-2</v>
      </c>
      <c r="G1732" s="2">
        <f t="shared" si="159"/>
        <v>-5.0200315694832187E-3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0.42</v>
      </c>
      <c r="C1733" s="2">
        <f t="shared" si="156"/>
        <v>0.47152171251862057</v>
      </c>
      <c r="D1733" s="2">
        <f t="shared" si="158"/>
        <v>0.46404205735020237</v>
      </c>
      <c r="E1733" s="2">
        <f t="shared" si="157"/>
        <v>7.4796551684181978E-3</v>
      </c>
      <c r="F1733" s="2">
        <f t="shared" si="161"/>
        <v>1.4716510574482068E-2</v>
      </c>
      <c r="G1733" s="2">
        <f t="shared" si="159"/>
        <v>-7.2368554060638704E-3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0.41</v>
      </c>
      <c r="C1734" s="2">
        <f t="shared" si="156"/>
        <v>0.46513375674652513</v>
      </c>
      <c r="D1734" s="2">
        <f t="shared" si="158"/>
        <v>0.46003894199092815</v>
      </c>
      <c r="E1734" s="2">
        <f t="shared" si="157"/>
        <v>5.0948147555969769E-3</v>
      </c>
      <c r="F1734" s="2">
        <f t="shared" si="161"/>
        <v>1.279217141070505E-2</v>
      </c>
      <c r="G1734" s="2">
        <f t="shared" si="159"/>
        <v>-7.6973566551080726E-3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0.41</v>
      </c>
      <c r="C1735" s="2">
        <f t="shared" si="156"/>
        <v>0.46126702493936744</v>
      </c>
      <c r="D1735" s="2">
        <f t="shared" si="158"/>
        <v>0.45633235369530384</v>
      </c>
      <c r="E1735" s="2">
        <f t="shared" si="157"/>
        <v>4.9346712440636042E-3</v>
      </c>
      <c r="F1735" s="2">
        <f t="shared" si="161"/>
        <v>1.1220671377376762E-2</v>
      </c>
      <c r="G1735" s="2">
        <f t="shared" si="159"/>
        <v>-6.2860001333131573E-3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5">
        <f>TITRES_STAT!D1739</f>
        <v>0.42</v>
      </c>
      <c r="C1736" s="2">
        <f t="shared" si="156"/>
        <v>0.45953363648715706</v>
      </c>
      <c r="D1736" s="2">
        <f t="shared" si="158"/>
        <v>0.45364106823639244</v>
      </c>
      <c r="E1736" s="2">
        <f t="shared" si="157"/>
        <v>5.8925682507646182E-3</v>
      </c>
      <c r="F1736" s="2">
        <f t="shared" si="161"/>
        <v>1.0155050752054333E-2</v>
      </c>
      <c r="G1736" s="2">
        <f t="shared" si="159"/>
        <v>-4.2624825012897143E-3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0.41</v>
      </c>
      <c r="C1737" s="2">
        <f t="shared" si="156"/>
        <v>0.46114384625836363</v>
      </c>
      <c r="D1737" s="2">
        <f t="shared" si="158"/>
        <v>0.45040839651517822</v>
      </c>
      <c r="E1737" s="2">
        <f t="shared" si="157"/>
        <v>1.073544974318541E-2</v>
      </c>
      <c r="F1737" s="2">
        <f t="shared" si="161"/>
        <v>1.0271130550280548E-2</v>
      </c>
      <c r="G1737" s="2">
        <f t="shared" si="159"/>
        <v>4.6431919290486172E-4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0.42</v>
      </c>
      <c r="C1738" s="2">
        <f t="shared" si="156"/>
        <v>0.45942940837246149</v>
      </c>
      <c r="D1738" s="2">
        <f t="shared" si="158"/>
        <v>0.4481559226992391</v>
      </c>
      <c r="E1738" s="2">
        <f t="shared" si="157"/>
        <v>1.1273485673222394E-2</v>
      </c>
      <c r="F1738" s="2">
        <f t="shared" si="161"/>
        <v>1.0471601574868919E-2</v>
      </c>
      <c r="G1738" s="2">
        <f t="shared" si="159"/>
        <v>8.0188409835347564E-4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0.42</v>
      </c>
      <c r="C1739" s="2">
        <f t="shared" si="156"/>
        <v>0.45644026862285203</v>
      </c>
      <c r="D1739" s="2">
        <f t="shared" si="158"/>
        <v>0.44607029879559174</v>
      </c>
      <c r="E1739" s="2">
        <f t="shared" si="157"/>
        <v>1.0369969827260295E-2</v>
      </c>
      <c r="F1739" s="2">
        <f t="shared" si="161"/>
        <v>1.0451275225347195E-2</v>
      </c>
      <c r="G1739" s="2">
        <f t="shared" si="159"/>
        <v>-8.1305398086900516E-5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0.43</v>
      </c>
      <c r="C1740" s="2">
        <f t="shared" si="156"/>
        <v>0.4539109965270286</v>
      </c>
      <c r="D1740" s="2">
        <f t="shared" si="158"/>
        <v>0.44487990629221458</v>
      </c>
      <c r="E1740" s="2">
        <f t="shared" si="157"/>
        <v>9.031090234814021E-3</v>
      </c>
      <c r="F1740" s="2">
        <f t="shared" si="161"/>
        <v>1.0167238227240562E-2</v>
      </c>
      <c r="G1740" s="2">
        <f t="shared" si="159"/>
        <v>-1.1361479924265408E-3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0.43</v>
      </c>
      <c r="C1741" s="2">
        <f t="shared" si="156"/>
        <v>0.45023238167671653</v>
      </c>
      <c r="D1741" s="2">
        <f t="shared" si="158"/>
        <v>0.44377769101130982</v>
      </c>
      <c r="E1741" s="2">
        <f t="shared" si="157"/>
        <v>6.4546906654067149E-3</v>
      </c>
      <c r="F1741" s="2">
        <f t="shared" si="161"/>
        <v>9.4247287148737924E-3</v>
      </c>
      <c r="G1741" s="2">
        <f t="shared" si="159"/>
        <v>-2.9700380494670775E-3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0.43</v>
      </c>
      <c r="C1742" s="2">
        <f t="shared" si="156"/>
        <v>0.44711970757260633</v>
      </c>
      <c r="D1742" s="2">
        <f t="shared" si="158"/>
        <v>0.44275712130676836</v>
      </c>
      <c r="E1742" s="2">
        <f t="shared" si="157"/>
        <v>4.3625862658379644E-3</v>
      </c>
      <c r="F1742" s="2">
        <f t="shared" si="161"/>
        <v>8.4123002250666278E-3</v>
      </c>
      <c r="G1742" s="2">
        <f t="shared" si="159"/>
        <v>-4.0497139592286634E-3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0.43</v>
      </c>
      <c r="C1743" s="2">
        <f t="shared" ref="C1743:C1806" si="162">$C$4*B1733+C1742*(1-$C$4)</f>
        <v>0.44294744486912846</v>
      </c>
      <c r="D1743" s="2">
        <f t="shared" si="158"/>
        <v>0.44181214935811886</v>
      </c>
      <c r="E1743" s="2">
        <f t="shared" si="157"/>
        <v>1.1352955110096041E-3</v>
      </c>
      <c r="F1743" s="2">
        <f t="shared" si="161"/>
        <v>6.9568992822552234E-3</v>
      </c>
      <c r="G1743" s="2">
        <f t="shared" si="159"/>
        <v>-5.8216037712456193E-3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0.43</v>
      </c>
      <c r="C1744" s="2">
        <f t="shared" si="162"/>
        <v>0.43787860719695487</v>
      </c>
      <c r="D1744" s="2">
        <f t="shared" si="158"/>
        <v>0.44093717533159155</v>
      </c>
      <c r="E1744" s="2">
        <f t="shared" si="157"/>
        <v>-3.0585681346366744E-3</v>
      </c>
      <c r="F1744" s="2">
        <f t="shared" si="161"/>
        <v>4.9538057988768435E-3</v>
      </c>
      <c r="G1744" s="2">
        <f t="shared" si="159"/>
        <v>-8.0123739335135179E-3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0.42</v>
      </c>
      <c r="C1745" s="2">
        <f t="shared" si="162"/>
        <v>0.43358959070511566</v>
      </c>
      <c r="D1745" s="2">
        <f t="shared" si="158"/>
        <v>0.43938627345517733</v>
      </c>
      <c r="E1745" s="2">
        <f t="shared" si="157"/>
        <v>-5.7966827500616769E-3</v>
      </c>
      <c r="F1745" s="2">
        <f t="shared" si="161"/>
        <v>2.8037080890891391E-3</v>
      </c>
      <c r="G1745" s="2">
        <f t="shared" si="159"/>
        <v>-8.600390839150816E-3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0.42</v>
      </c>
      <c r="C1746" s="2">
        <f t="shared" si="162"/>
        <v>0.43149888444279016</v>
      </c>
      <c r="D1746" s="2">
        <f t="shared" si="158"/>
        <v>0.43795025319923825</v>
      </c>
      <c r="E1746" s="2">
        <f t="shared" si="157"/>
        <v>-6.4513687564480837E-3</v>
      </c>
      <c r="F1746" s="2">
        <f t="shared" si="161"/>
        <v>9.5269271998169448E-4</v>
      </c>
      <c r="G1746" s="2">
        <f t="shared" si="159"/>
        <v>-7.4040614764297784E-3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0.43</v>
      </c>
      <c r="C1747" s="2">
        <f t="shared" si="162"/>
        <v>0.42819136375928402</v>
      </c>
      <c r="D1747" s="2">
        <f t="shared" si="158"/>
        <v>0.43736134555485023</v>
      </c>
      <c r="E1747" s="2">
        <f t="shared" si="157"/>
        <v>-9.1699817955662177E-3</v>
      </c>
      <c r="F1747" s="2">
        <f t="shared" si="161"/>
        <v>-1.0718421831278878E-3</v>
      </c>
      <c r="G1747" s="2">
        <f t="shared" si="159"/>
        <v>-8.0981396124383299E-3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0.43</v>
      </c>
      <c r="C1748" s="2">
        <f t="shared" si="162"/>
        <v>0.4269311539501634</v>
      </c>
      <c r="D1748" s="2">
        <f t="shared" si="158"/>
        <v>0.43681606069893542</v>
      </c>
      <c r="E1748" s="2">
        <f t="shared" si="157"/>
        <v>-9.8849067487720155E-3</v>
      </c>
      <c r="F1748" s="2">
        <f t="shared" si="161"/>
        <v>-2.8344550962567132E-3</v>
      </c>
      <c r="G1748" s="2">
        <f t="shared" si="159"/>
        <v>-7.0504516525153023E-3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0.43</v>
      </c>
      <c r="C1749" s="2">
        <f t="shared" si="162"/>
        <v>0.42586482257321517</v>
      </c>
      <c r="D1749" s="2">
        <f t="shared" si="158"/>
        <v>0.43631116731382907</v>
      </c>
      <c r="E1749" s="2">
        <f t="shared" si="157"/>
        <v>-1.04463447406139E-2</v>
      </c>
      <c r="F1749" s="2">
        <f t="shared" si="161"/>
        <v>-4.3568330251281505E-3</v>
      </c>
      <c r="G1749" s="2">
        <f t="shared" si="159"/>
        <v>-6.0895117154857493E-3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0.44</v>
      </c>
      <c r="C1750" s="2">
        <f t="shared" si="162"/>
        <v>0.42650100371579747</v>
      </c>
      <c r="D1750" s="2">
        <f t="shared" si="158"/>
        <v>0.43658441417947136</v>
      </c>
      <c r="E1750" s="2">
        <f t="shared" si="157"/>
        <v>-1.0083410463673892E-2</v>
      </c>
      <c r="F1750" s="2">
        <f t="shared" si="161"/>
        <v>-5.5021485128372988E-3</v>
      </c>
      <c r="G1750" s="2">
        <f t="shared" si="159"/>
        <v>-4.5812619508365932E-3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5">
        <f>TITRES_STAT!D1754</f>
        <v>0.44</v>
      </c>
      <c r="C1751" s="2">
        <f t="shared" si="162"/>
        <v>0.42703931083644403</v>
      </c>
      <c r="D1751" s="2">
        <f t="shared" si="158"/>
        <v>0.4368374205365475</v>
      </c>
      <c r="E1751" s="2">
        <f t="shared" si="157"/>
        <v>-9.7981097001034745E-3</v>
      </c>
      <c r="F1751" s="2">
        <f t="shared" si="161"/>
        <v>-6.3613407502905337E-3</v>
      </c>
      <c r="G1751" s="2">
        <f t="shared" si="159"/>
        <v>-3.4367689498129407E-3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5">
        <f>TITRES_STAT!D1755</f>
        <v>0.45</v>
      </c>
      <c r="C1752" s="2">
        <f t="shared" si="162"/>
        <v>0.42749480147699109</v>
      </c>
      <c r="D1752" s="2">
        <f t="shared" si="158"/>
        <v>0.43781242642272916</v>
      </c>
      <c r="E1752" s="2">
        <f t="shared" si="157"/>
        <v>-1.0317624945738069E-2</v>
      </c>
      <c r="F1752" s="2">
        <f t="shared" si="161"/>
        <v>-7.1525975893800414E-3</v>
      </c>
      <c r="G1752" s="2">
        <f t="shared" si="159"/>
        <v>-3.1650273563580272E-3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0.45</v>
      </c>
      <c r="C1753" s="2">
        <f t="shared" si="162"/>
        <v>0.42788021663437709</v>
      </c>
      <c r="D1753" s="2">
        <f t="shared" si="158"/>
        <v>0.43871520965067512</v>
      </c>
      <c r="E1753" s="2">
        <f t="shared" si="157"/>
        <v>-1.0834993016298033E-2</v>
      </c>
      <c r="F1753" s="2">
        <f t="shared" si="161"/>
        <v>-7.8890766747636409E-3</v>
      </c>
      <c r="G1753" s="2">
        <f t="shared" si="159"/>
        <v>-2.9459163415343926E-3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0.45</v>
      </c>
      <c r="C1754" s="2">
        <f t="shared" si="162"/>
        <v>0.42820633715216522</v>
      </c>
      <c r="D1754" s="2">
        <f t="shared" si="158"/>
        <v>0.43955112004692143</v>
      </c>
      <c r="E1754" s="2">
        <f t="shared" si="157"/>
        <v>-1.1344782894756211E-2</v>
      </c>
      <c r="F1754" s="2">
        <f t="shared" si="161"/>
        <v>-8.580217918762156E-3</v>
      </c>
      <c r="G1754" s="2">
        <f t="shared" si="159"/>
        <v>-2.7645649759940553E-3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0.45</v>
      </c>
      <c r="C1755" s="2">
        <f t="shared" si="162"/>
        <v>0.42694382374413981</v>
      </c>
      <c r="D1755" s="2">
        <f t="shared" si="158"/>
        <v>0.44032511115455686</v>
      </c>
      <c r="E1755" s="2">
        <f t="shared" si="157"/>
        <v>-1.3381287410417053E-2</v>
      </c>
      <c r="F1755" s="2">
        <f t="shared" si="161"/>
        <v>-9.5404318170931365E-3</v>
      </c>
      <c r="G1755" s="2">
        <f t="shared" si="159"/>
        <v>-3.8408555933239167E-3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0.45</v>
      </c>
      <c r="C1756" s="2">
        <f t="shared" si="162"/>
        <v>0.42587554316811832</v>
      </c>
      <c r="D1756" s="2">
        <f t="shared" si="158"/>
        <v>0.44104176958755265</v>
      </c>
      <c r="E1756" s="2">
        <f t="shared" ref="E1756:E1819" si="163">C1756-D1756</f>
        <v>-1.5166226419434325E-2</v>
      </c>
      <c r="F1756" s="2">
        <f t="shared" si="161"/>
        <v>-1.0665590737561376E-2</v>
      </c>
      <c r="G1756" s="2">
        <f t="shared" si="159"/>
        <v>-4.5006356818729498E-3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0.46</v>
      </c>
      <c r="C1757" s="2">
        <f t="shared" si="162"/>
        <v>0.42651007498840782</v>
      </c>
      <c r="D1757" s="2">
        <f t="shared" ref="D1757:D1820" si="164">$D$4*B1757+(1-$D$4)*D1756</f>
        <v>0.44244608295143767</v>
      </c>
      <c r="E1757" s="2">
        <f t="shared" si="163"/>
        <v>-1.5936007963029852E-2</v>
      </c>
      <c r="F1757" s="2">
        <f t="shared" si="161"/>
        <v>-1.1719674182655071E-2</v>
      </c>
      <c r="G1757" s="2">
        <f t="shared" si="159"/>
        <v>-4.2163337803747813E-3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0.46</v>
      </c>
      <c r="C1758" s="2">
        <f t="shared" si="162"/>
        <v>0.42704698652865281</v>
      </c>
      <c r="D1758" s="2">
        <f t="shared" si="164"/>
        <v>0.44374637310318304</v>
      </c>
      <c r="E1758" s="2">
        <f t="shared" si="163"/>
        <v>-1.6699386574530239E-2</v>
      </c>
      <c r="F1758" s="2">
        <f t="shared" si="161"/>
        <v>-1.2715616661030105E-2</v>
      </c>
      <c r="G1758" s="2">
        <f t="shared" si="159"/>
        <v>-3.9837699135001348E-3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0.44</v>
      </c>
      <c r="C1759" s="2">
        <f t="shared" si="162"/>
        <v>0.42750129629347544</v>
      </c>
      <c r="D1759" s="2">
        <f t="shared" si="164"/>
        <v>0.44346886398442875</v>
      </c>
      <c r="E1759" s="2">
        <f t="shared" si="163"/>
        <v>-1.596756769095331E-2</v>
      </c>
      <c r="F1759" s="2">
        <f t="shared" si="161"/>
        <v>-1.3366006867014746E-2</v>
      </c>
      <c r="G1759" s="2">
        <f t="shared" si="159"/>
        <v>-2.6015608239385642E-3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0.43</v>
      </c>
      <c r="C1760" s="2">
        <f t="shared" si="162"/>
        <v>0.42942417378678688</v>
      </c>
      <c r="D1760" s="2">
        <f t="shared" si="164"/>
        <v>0.44247117035595257</v>
      </c>
      <c r="E1760" s="2">
        <f t="shared" si="163"/>
        <v>-1.3046996569165692E-2</v>
      </c>
      <c r="F1760" s="2">
        <f t="shared" si="161"/>
        <v>-1.3302204807444935E-2</v>
      </c>
      <c r="G1760" s="2">
        <f t="shared" si="159"/>
        <v>2.5520823827924338E-4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0.42</v>
      </c>
      <c r="C1761" s="2">
        <f t="shared" si="162"/>
        <v>0.43105122397343509</v>
      </c>
      <c r="D1761" s="2">
        <f t="shared" si="164"/>
        <v>0.44080663921847457</v>
      </c>
      <c r="E1761" s="2">
        <f t="shared" si="163"/>
        <v>-9.7554152450394782E-3</v>
      </c>
      <c r="F1761" s="2">
        <f t="shared" si="161"/>
        <v>-1.2592846894963846E-2</v>
      </c>
      <c r="G1761" s="2">
        <f t="shared" si="159"/>
        <v>2.8374316499243674E-3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0.42</v>
      </c>
      <c r="C1762" s="2">
        <f t="shared" si="162"/>
        <v>0.43396642028521426</v>
      </c>
      <c r="D1762" s="2">
        <f t="shared" si="164"/>
        <v>0.43926540668377273</v>
      </c>
      <c r="E1762" s="2">
        <f t="shared" si="163"/>
        <v>-5.2989863985584695E-3</v>
      </c>
      <c r="F1762" s="2">
        <f t="shared" si="161"/>
        <v>-1.1134074795682772E-2</v>
      </c>
      <c r="G1762" s="2">
        <f t="shared" si="159"/>
        <v>5.8350883971243026E-3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0.41</v>
      </c>
      <c r="C1763" s="2">
        <f t="shared" si="162"/>
        <v>0.43643312485671981</v>
      </c>
      <c r="D1763" s="2">
        <f t="shared" si="164"/>
        <v>0.43709759878127108</v>
      </c>
      <c r="E1763" s="2">
        <f t="shared" si="163"/>
        <v>-6.6447392455126764E-4</v>
      </c>
      <c r="F1763" s="2">
        <f t="shared" si="161"/>
        <v>-9.0401546214564713E-3</v>
      </c>
      <c r="G1763" s="2">
        <f t="shared" si="159"/>
        <v>8.3756806969052036E-3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0.4</v>
      </c>
      <c r="C1764" s="2">
        <f t="shared" si="162"/>
        <v>0.43852033641722443</v>
      </c>
      <c r="D1764" s="2">
        <f t="shared" si="164"/>
        <v>0.43434962850117692</v>
      </c>
      <c r="E1764" s="2">
        <f t="shared" si="163"/>
        <v>4.1707079160475113E-3</v>
      </c>
      <c r="F1764" s="2">
        <f t="shared" si="161"/>
        <v>-6.3979821139556747E-3</v>
      </c>
      <c r="G1764" s="2">
        <f t="shared" ref="G1764:G1827" si="165">E1764-F1764</f>
        <v>1.0568690030003186E-2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0.4</v>
      </c>
      <c r="C1765" s="2">
        <f t="shared" si="162"/>
        <v>0.44028643850688221</v>
      </c>
      <c r="D1765" s="2">
        <f t="shared" si="164"/>
        <v>0.43180521157516383</v>
      </c>
      <c r="E1765" s="2">
        <f t="shared" si="163"/>
        <v>8.4812269317183775E-3</v>
      </c>
      <c r="F1765" s="2">
        <f t="shared" ref="F1765:F1828" si="167">(E1765*(2/(10)))+((1-(2/10))*F1764)</f>
        <v>-3.4221403048208645E-3</v>
      </c>
      <c r="G1765" s="2">
        <f t="shared" si="165"/>
        <v>1.1903367236539241E-2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0.41</v>
      </c>
      <c r="C1766" s="2">
        <f t="shared" si="162"/>
        <v>0.44178083258274647</v>
      </c>
      <c r="D1766" s="2">
        <f t="shared" si="164"/>
        <v>0.43019001071774432</v>
      </c>
      <c r="E1766" s="2">
        <f t="shared" si="163"/>
        <v>1.1590821865002154E-2</v>
      </c>
      <c r="F1766" s="2">
        <f t="shared" si="167"/>
        <v>-4.1954787085626052E-4</v>
      </c>
      <c r="G1766" s="2">
        <f t="shared" si="165"/>
        <v>1.2010369735858416E-2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0.4</v>
      </c>
      <c r="C1767" s="2">
        <f t="shared" si="162"/>
        <v>0.44458378141617005</v>
      </c>
      <c r="D1767" s="2">
        <f t="shared" si="164"/>
        <v>0.42795371362754103</v>
      </c>
      <c r="E1767" s="2">
        <f t="shared" si="163"/>
        <v>1.6630067788629022E-2</v>
      </c>
      <c r="F1767" s="2">
        <f t="shared" si="167"/>
        <v>2.9903752610407957E-3</v>
      </c>
      <c r="G1767" s="2">
        <f t="shared" si="165"/>
        <v>1.3639692527588225E-2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0.4</v>
      </c>
      <c r="C1768" s="2">
        <f t="shared" si="162"/>
        <v>0.44695550735214384</v>
      </c>
      <c r="D1768" s="2">
        <f t="shared" si="164"/>
        <v>0.42588306817364907</v>
      </c>
      <c r="E1768" s="2">
        <f t="shared" si="163"/>
        <v>2.1072439178494773E-2</v>
      </c>
      <c r="F1768" s="2">
        <f t="shared" si="167"/>
        <v>6.6067880445315917E-3</v>
      </c>
      <c r="G1768" s="2">
        <f t="shared" si="165"/>
        <v>1.446565113396318E-2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0.41</v>
      </c>
      <c r="C1769" s="2">
        <f t="shared" si="162"/>
        <v>0.44588542929796782</v>
      </c>
      <c r="D1769" s="2">
        <f t="shared" si="164"/>
        <v>0.42470654460523061</v>
      </c>
      <c r="E1769" s="2">
        <f t="shared" si="163"/>
        <v>2.117888469273721E-2</v>
      </c>
      <c r="F1769" s="2">
        <f t="shared" si="167"/>
        <v>9.5212073741727157E-3</v>
      </c>
      <c r="G1769" s="2">
        <f t="shared" si="165"/>
        <v>1.1657677318564494E-2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0.42</v>
      </c>
      <c r="C1770" s="2">
        <f t="shared" si="162"/>
        <v>0.4434415170982805</v>
      </c>
      <c r="D1770" s="2">
        <f t="shared" si="164"/>
        <v>0.42435791167150982</v>
      </c>
      <c r="E1770" s="2">
        <f t="shared" si="163"/>
        <v>1.9083605426770678E-2</v>
      </c>
      <c r="F1770" s="2">
        <f t="shared" si="167"/>
        <v>1.1433686984692309E-2</v>
      </c>
      <c r="G1770" s="2">
        <f t="shared" si="165"/>
        <v>7.649918442078369E-3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0.41</v>
      </c>
      <c r="C1771" s="2">
        <f t="shared" si="162"/>
        <v>0.4398351298523912</v>
      </c>
      <c r="D1771" s="2">
        <f t="shared" si="164"/>
        <v>0.42329436265880538</v>
      </c>
      <c r="E1771" s="2">
        <f t="shared" si="163"/>
        <v>1.6540767193585826E-2</v>
      </c>
      <c r="F1771" s="2">
        <f t="shared" si="167"/>
        <v>1.2455103026471012E-2</v>
      </c>
      <c r="G1771" s="2">
        <f t="shared" si="165"/>
        <v>4.0856641671148143E-3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0.42</v>
      </c>
      <c r="C1772" s="2">
        <f t="shared" si="162"/>
        <v>0.43678357141356178</v>
      </c>
      <c r="D1772" s="2">
        <f t="shared" si="164"/>
        <v>0.42305033579519014</v>
      </c>
      <c r="E1772" s="2">
        <f t="shared" si="163"/>
        <v>1.3733235618371642E-2</v>
      </c>
      <c r="F1772" s="2">
        <f t="shared" si="167"/>
        <v>1.2710729544851139E-2</v>
      </c>
      <c r="G1772" s="2">
        <f t="shared" si="165"/>
        <v>1.0225060735205033E-3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0.42</v>
      </c>
      <c r="C1773" s="2">
        <f t="shared" si="162"/>
        <v>0.43266302196532153</v>
      </c>
      <c r="D1773" s="2">
        <f t="shared" si="164"/>
        <v>0.42282438499554642</v>
      </c>
      <c r="E1773" s="2">
        <f t="shared" si="163"/>
        <v>9.8386369697751053E-3</v>
      </c>
      <c r="F1773" s="2">
        <f t="shared" si="167"/>
        <v>1.2136311029835933E-2</v>
      </c>
      <c r="G1773" s="2">
        <f t="shared" si="165"/>
        <v>-2.2976740600608274E-3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0.41</v>
      </c>
      <c r="C1774" s="2">
        <f t="shared" si="162"/>
        <v>0.42763794166296437</v>
      </c>
      <c r="D1774" s="2">
        <f t="shared" si="164"/>
        <v>0.42187443055143187</v>
      </c>
      <c r="E1774" s="2">
        <f t="shared" si="163"/>
        <v>5.7635111115325044E-3</v>
      </c>
      <c r="F1774" s="2">
        <f t="shared" si="167"/>
        <v>1.0861751046175249E-2</v>
      </c>
      <c r="G1774" s="2">
        <f t="shared" si="165"/>
        <v>-5.0982399346427443E-3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0.41</v>
      </c>
      <c r="C1775" s="2">
        <f t="shared" si="162"/>
        <v>0.42338595063789292</v>
      </c>
      <c r="D1775" s="2">
        <f t="shared" si="164"/>
        <v>0.42099484310317764</v>
      </c>
      <c r="E1775" s="2">
        <f t="shared" si="163"/>
        <v>2.3911075347152755E-3</v>
      </c>
      <c r="F1775" s="2">
        <f t="shared" si="167"/>
        <v>9.1676223438832537E-3</v>
      </c>
      <c r="G1775" s="2">
        <f t="shared" si="165"/>
        <v>-6.7765148091679783E-3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0.42</v>
      </c>
      <c r="C1776" s="2">
        <f t="shared" si="162"/>
        <v>0.42132657361667863</v>
      </c>
      <c r="D1776" s="2">
        <f t="shared" si="164"/>
        <v>0.42092115102146077</v>
      </c>
      <c r="E1776" s="2">
        <f t="shared" si="163"/>
        <v>4.0542259521786361E-4</v>
      </c>
      <c r="F1776" s="2">
        <f t="shared" si="167"/>
        <v>7.4151823941501754E-3</v>
      </c>
      <c r="G1776" s="2">
        <f t="shared" si="165"/>
        <v>-7.0097597989323118E-3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0.41</v>
      </c>
      <c r="C1777" s="2">
        <f t="shared" si="162"/>
        <v>0.41804556229103579</v>
      </c>
      <c r="D1777" s="2">
        <f t="shared" si="164"/>
        <v>0.42011217687172298</v>
      </c>
      <c r="E1777" s="2">
        <f t="shared" si="163"/>
        <v>-2.0666145806871872E-3</v>
      </c>
      <c r="F1777" s="2">
        <f t="shared" si="167"/>
        <v>5.5188229991827032E-3</v>
      </c>
      <c r="G1777" s="2">
        <f t="shared" si="165"/>
        <v>-7.5854375798698904E-3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0.41</v>
      </c>
      <c r="C1778" s="2">
        <f t="shared" si="162"/>
        <v>0.41526932193856875</v>
      </c>
      <c r="D1778" s="2">
        <f t="shared" si="164"/>
        <v>0.41936312673307685</v>
      </c>
      <c r="E1778" s="2">
        <f t="shared" si="163"/>
        <v>-4.0938047945081046E-3</v>
      </c>
      <c r="F1778" s="2">
        <f t="shared" si="167"/>
        <v>3.5962974404445416E-3</v>
      </c>
      <c r="G1778" s="2">
        <f t="shared" si="165"/>
        <v>-7.6901022349526466E-3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0.42</v>
      </c>
      <c r="C1779" s="2">
        <f t="shared" si="162"/>
        <v>0.41445865702494278</v>
      </c>
      <c r="D1779" s="2">
        <f t="shared" si="164"/>
        <v>0.41941030253062672</v>
      </c>
      <c r="E1779" s="2">
        <f t="shared" si="163"/>
        <v>-4.9516455056839437E-3</v>
      </c>
      <c r="F1779" s="2">
        <f t="shared" si="167"/>
        <v>1.8867088512188447E-3</v>
      </c>
      <c r="G1779" s="2">
        <f t="shared" si="165"/>
        <v>-6.8383543569027882E-3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0.41</v>
      </c>
      <c r="C1780" s="2">
        <f t="shared" si="162"/>
        <v>0.41531117132879775</v>
      </c>
      <c r="D1780" s="2">
        <f t="shared" si="164"/>
        <v>0.41871324308391367</v>
      </c>
      <c r="E1780" s="2">
        <f t="shared" si="163"/>
        <v>-3.4020717551159207E-3</v>
      </c>
      <c r="F1780" s="2">
        <f t="shared" si="167"/>
        <v>8.2895272995189156E-4</v>
      </c>
      <c r="G1780" s="2">
        <f t="shared" si="165"/>
        <v>-4.2310244850678122E-3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0.42</v>
      </c>
      <c r="C1781" s="2">
        <f t="shared" si="162"/>
        <v>0.41449406804744426</v>
      </c>
      <c r="D1781" s="2">
        <f t="shared" si="164"/>
        <v>0.41880855841103115</v>
      </c>
      <c r="E1781" s="2">
        <f t="shared" si="163"/>
        <v>-4.314490363586887E-3</v>
      </c>
      <c r="F1781" s="2">
        <f t="shared" si="167"/>
        <v>-1.9973588875586419E-4</v>
      </c>
      <c r="G1781" s="2">
        <f t="shared" si="165"/>
        <v>-4.1147544748310226E-3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0.41</v>
      </c>
      <c r="C1782" s="2">
        <f t="shared" si="162"/>
        <v>0.41534113450168364</v>
      </c>
      <c r="D1782" s="2">
        <f t="shared" si="164"/>
        <v>0.41815607260280663</v>
      </c>
      <c r="E1782" s="2">
        <f t="shared" si="163"/>
        <v>-2.8149381011229879E-3</v>
      </c>
      <c r="F1782" s="2">
        <f t="shared" si="167"/>
        <v>-7.2277633122928896E-4</v>
      </c>
      <c r="G1782" s="2">
        <f t="shared" si="165"/>
        <v>-2.0921617698936991E-3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5">
        <f>TITRES_STAT!D1786</f>
        <v>0.42</v>
      </c>
      <c r="C1783" s="2">
        <f t="shared" si="162"/>
        <v>0.41605788303988617</v>
      </c>
      <c r="D1783" s="2">
        <f t="shared" si="164"/>
        <v>0.41829265981741354</v>
      </c>
      <c r="E1783" s="2">
        <f t="shared" si="163"/>
        <v>-2.2347767775273697E-3</v>
      </c>
      <c r="F1783" s="2">
        <f t="shared" si="167"/>
        <v>-1.025176420488905E-3</v>
      </c>
      <c r="G1783" s="2">
        <f t="shared" si="165"/>
        <v>-1.2096003570384647E-3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0.43</v>
      </c>
      <c r="C1784" s="2">
        <f t="shared" si="162"/>
        <v>0.41512590103374986</v>
      </c>
      <c r="D1784" s="2">
        <f t="shared" si="164"/>
        <v>0.41915987020130885</v>
      </c>
      <c r="E1784" s="2">
        <f t="shared" si="163"/>
        <v>-4.0339691675589928E-3</v>
      </c>
      <c r="F1784" s="2">
        <f t="shared" si="167"/>
        <v>-1.6269349699029228E-3</v>
      </c>
      <c r="G1784" s="2">
        <f t="shared" si="165"/>
        <v>-2.4070341976560701E-3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0.44</v>
      </c>
      <c r="C1785" s="2">
        <f t="shared" si="162"/>
        <v>0.41433730087471143</v>
      </c>
      <c r="D1785" s="2">
        <f t="shared" si="164"/>
        <v>0.42070358351973036</v>
      </c>
      <c r="E1785" s="2">
        <f t="shared" si="163"/>
        <v>-6.366282645018928E-3</v>
      </c>
      <c r="F1785" s="2">
        <f t="shared" si="167"/>
        <v>-2.5748045049261239E-3</v>
      </c>
      <c r="G1785" s="2">
        <f t="shared" si="165"/>
        <v>-3.7914781400928041E-3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0.45</v>
      </c>
      <c r="C1786" s="2">
        <f t="shared" si="162"/>
        <v>0.41520848535552507</v>
      </c>
      <c r="D1786" s="2">
        <f t="shared" si="164"/>
        <v>0.42287368844419476</v>
      </c>
      <c r="E1786" s="2">
        <f t="shared" si="163"/>
        <v>-7.665203088669692E-3</v>
      </c>
      <c r="F1786" s="2">
        <f t="shared" si="167"/>
        <v>-3.5928842216748375E-3</v>
      </c>
      <c r="G1786" s="2">
        <f t="shared" si="165"/>
        <v>-4.0723188669948545E-3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0.47</v>
      </c>
      <c r="C1787" s="2">
        <f t="shared" si="162"/>
        <v>0.41440717991621351</v>
      </c>
      <c r="D1787" s="2">
        <f t="shared" si="164"/>
        <v>0.42636452633721733</v>
      </c>
      <c r="E1787" s="2">
        <f t="shared" si="163"/>
        <v>-1.1957346421003823E-2</v>
      </c>
      <c r="F1787" s="2">
        <f t="shared" si="167"/>
        <v>-5.2657766615406346E-3</v>
      </c>
      <c r="G1787" s="2">
        <f t="shared" si="165"/>
        <v>-6.6915697594631882E-3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0.45</v>
      </c>
      <c r="C1788" s="2">
        <f t="shared" si="162"/>
        <v>0.41372915223679607</v>
      </c>
      <c r="D1788" s="2">
        <f t="shared" si="164"/>
        <v>0.42811530216409011</v>
      </c>
      <c r="E1788" s="2">
        <f t="shared" si="163"/>
        <v>-1.4386149927294034E-2</v>
      </c>
      <c r="F1788" s="2">
        <f t="shared" si="167"/>
        <v>-7.089851314691315E-3</v>
      </c>
      <c r="G1788" s="2">
        <f t="shared" si="165"/>
        <v>-7.2962986126027191E-3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5">
        <f>TITRES_STAT!D1792</f>
        <v>0.44</v>
      </c>
      <c r="C1789" s="2">
        <f t="shared" si="162"/>
        <v>0.41469389804651974</v>
      </c>
      <c r="D1789" s="2">
        <f t="shared" si="164"/>
        <v>0.4289956501519353</v>
      </c>
      <c r="E1789" s="2">
        <f t="shared" si="163"/>
        <v>-1.4301752105415566E-2</v>
      </c>
      <c r="F1789" s="2">
        <f t="shared" si="167"/>
        <v>-8.5322314728361656E-3</v>
      </c>
      <c r="G1789" s="2">
        <f t="shared" si="165"/>
        <v>-5.7695206325794005E-3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0.43</v>
      </c>
      <c r="C1790" s="2">
        <f t="shared" si="162"/>
        <v>0.41397175988551671</v>
      </c>
      <c r="D1790" s="2">
        <f t="shared" si="164"/>
        <v>0.42907004643697716</v>
      </c>
      <c r="E1790" s="2">
        <f t="shared" si="163"/>
        <v>-1.5098286551460449E-2</v>
      </c>
      <c r="F1790" s="2">
        <f t="shared" si="167"/>
        <v>-9.8454424885610226E-3</v>
      </c>
      <c r="G1790" s="2">
        <f t="shared" si="165"/>
        <v>-5.2528440628994266E-3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0.42</v>
      </c>
      <c r="C1791" s="2">
        <f t="shared" si="162"/>
        <v>0.41489918144159105</v>
      </c>
      <c r="D1791" s="2">
        <f t="shared" si="164"/>
        <v>0.42839819114534922</v>
      </c>
      <c r="E1791" s="2">
        <f t="shared" si="163"/>
        <v>-1.3499009703758169E-2</v>
      </c>
      <c r="F1791" s="2">
        <f t="shared" si="167"/>
        <v>-1.0576155931600453E-2</v>
      </c>
      <c r="G1791" s="2">
        <f t="shared" si="165"/>
        <v>-2.9228537721577158E-3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0.41</v>
      </c>
      <c r="C1792" s="2">
        <f t="shared" si="162"/>
        <v>0.41414546121980783</v>
      </c>
      <c r="D1792" s="2">
        <f t="shared" si="164"/>
        <v>0.42703536217161964</v>
      </c>
      <c r="E1792" s="2">
        <f t="shared" si="163"/>
        <v>-1.2889900951811806E-2</v>
      </c>
      <c r="F1792" s="2">
        <f t="shared" si="167"/>
        <v>-1.1038904935642725E-2</v>
      </c>
      <c r="G1792" s="2">
        <f t="shared" si="165"/>
        <v>-1.8509960161690805E-3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0.4</v>
      </c>
      <c r="C1793" s="2">
        <f t="shared" si="162"/>
        <v>0.41504615949368356</v>
      </c>
      <c r="D1793" s="2">
        <f t="shared" si="164"/>
        <v>0.42503274275149966</v>
      </c>
      <c r="E1793" s="2">
        <f t="shared" si="163"/>
        <v>-9.9865832578160951E-3</v>
      </c>
      <c r="F1793" s="2">
        <f t="shared" si="167"/>
        <v>-1.0828440600077399E-2</v>
      </c>
      <c r="G1793" s="2">
        <f t="shared" si="165"/>
        <v>8.4185734226130404E-4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0.41</v>
      </c>
      <c r="C1794" s="2">
        <f t="shared" si="162"/>
        <v>0.4173467503408092</v>
      </c>
      <c r="D1794" s="2">
        <f t="shared" si="164"/>
        <v>0.42391920625138857</v>
      </c>
      <c r="E1794" s="2">
        <f t="shared" si="163"/>
        <v>-6.5724559105793667E-3</v>
      </c>
      <c r="F1794" s="2">
        <f t="shared" si="167"/>
        <v>-9.9772436621777937E-3</v>
      </c>
      <c r="G1794" s="2">
        <f t="shared" si="165"/>
        <v>3.404787751598427E-3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0.41</v>
      </c>
      <c r="C1795" s="2">
        <f t="shared" si="162"/>
        <v>0.42083186567299236</v>
      </c>
      <c r="D1795" s="2">
        <f t="shared" si="164"/>
        <v>0.42288815393647089</v>
      </c>
      <c r="E1795" s="2">
        <f t="shared" si="163"/>
        <v>-2.056288263478534E-3</v>
      </c>
      <c r="F1795" s="2">
        <f t="shared" si="167"/>
        <v>-8.3930525824379414E-3</v>
      </c>
      <c r="G1795" s="2">
        <f t="shared" si="165"/>
        <v>6.3367643189594074E-3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0.41</v>
      </c>
      <c r="C1796" s="2">
        <f t="shared" si="162"/>
        <v>0.42531927095407041</v>
      </c>
      <c r="D1796" s="2">
        <f t="shared" si="164"/>
        <v>0.42193347586710267</v>
      </c>
      <c r="E1796" s="2">
        <f t="shared" si="163"/>
        <v>3.3857950869677356E-3</v>
      </c>
      <c r="F1796" s="2">
        <f t="shared" si="167"/>
        <v>-6.0372830485568071E-3</v>
      </c>
      <c r="G1796" s="2">
        <f t="shared" si="165"/>
        <v>9.4230781355245426E-3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0.4</v>
      </c>
      <c r="C1797" s="2">
        <f t="shared" si="162"/>
        <v>0.4321932292688288</v>
      </c>
      <c r="D1797" s="2">
        <f t="shared" si="164"/>
        <v>0.42030877395102095</v>
      </c>
      <c r="E1797" s="2">
        <f t="shared" si="163"/>
        <v>1.1884455317807852E-2</v>
      </c>
      <c r="F1797" s="2">
        <f t="shared" si="167"/>
        <v>-2.4529353752838754E-3</v>
      </c>
      <c r="G1797" s="2">
        <f t="shared" si="165"/>
        <v>1.4337390693091727E-2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0.39</v>
      </c>
      <c r="C1798" s="2">
        <f t="shared" si="162"/>
        <v>0.43493273245823971</v>
      </c>
      <c r="D1798" s="2">
        <f t="shared" si="164"/>
        <v>0.4180636795842787</v>
      </c>
      <c r="E1798" s="2">
        <f t="shared" si="163"/>
        <v>1.686905287396101E-2</v>
      </c>
      <c r="F1798" s="2">
        <f t="shared" si="167"/>
        <v>1.4114622745651016E-3</v>
      </c>
      <c r="G1798" s="2">
        <f t="shared" si="165"/>
        <v>1.5457590599395908E-2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0.39</v>
      </c>
      <c r="C1799" s="2">
        <f t="shared" si="162"/>
        <v>0.43571231208004901</v>
      </c>
      <c r="D1799" s="2">
        <f t="shared" si="164"/>
        <v>0.41598488850396176</v>
      </c>
      <c r="E1799" s="2">
        <f t="shared" si="163"/>
        <v>1.9727423576087255E-2</v>
      </c>
      <c r="F1799" s="2">
        <f t="shared" si="167"/>
        <v>5.0746545348695328E-3</v>
      </c>
      <c r="G1799" s="2">
        <f t="shared" si="165"/>
        <v>1.4652769041217723E-2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0.39</v>
      </c>
      <c r="C1800" s="2">
        <f t="shared" si="162"/>
        <v>0.43483349483696454</v>
      </c>
      <c r="D1800" s="2">
        <f t="shared" si="164"/>
        <v>0.41406008194811278</v>
      </c>
      <c r="E1800" s="2">
        <f t="shared" si="163"/>
        <v>2.0773412888851761E-2</v>
      </c>
      <c r="F1800" s="2">
        <f t="shared" si="167"/>
        <v>8.2144062056659778E-3</v>
      </c>
      <c r="G1800" s="2">
        <f t="shared" si="165"/>
        <v>1.2559006683185783E-2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0.39</v>
      </c>
      <c r="C1801" s="2">
        <f t="shared" si="162"/>
        <v>0.4325514187082008</v>
      </c>
      <c r="D1801" s="2">
        <f t="shared" si="164"/>
        <v>0.41227785365566</v>
      </c>
      <c r="E1801" s="2">
        <f t="shared" si="163"/>
        <v>2.0273565052540798E-2</v>
      </c>
      <c r="F1801" s="2">
        <f t="shared" si="167"/>
        <v>1.0626237975040942E-2</v>
      </c>
      <c r="G1801" s="2">
        <f t="shared" si="165"/>
        <v>9.6473270774998562E-3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5">
        <f>TITRES_STAT!D1805</f>
        <v>0.39</v>
      </c>
      <c r="C1802" s="2">
        <f t="shared" si="162"/>
        <v>0.42908196967616991</v>
      </c>
      <c r="D1802" s="2">
        <f t="shared" si="164"/>
        <v>0.41062764227375925</v>
      </c>
      <c r="E1802" s="2">
        <f t="shared" si="163"/>
        <v>1.8454327402410653E-2</v>
      </c>
      <c r="F1802" s="2">
        <f t="shared" si="167"/>
        <v>1.2191855860514885E-2</v>
      </c>
      <c r="G1802" s="2">
        <f t="shared" si="165"/>
        <v>6.2624715418957682E-3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5">
        <f>TITRES_STAT!D1806</f>
        <v>0.38</v>
      </c>
      <c r="C1803" s="2">
        <f t="shared" si="162"/>
        <v>0.42460782049522067</v>
      </c>
      <c r="D1803" s="2">
        <f t="shared" si="164"/>
        <v>0.40835892803125856</v>
      </c>
      <c r="E1803" s="2">
        <f t="shared" si="163"/>
        <v>1.6248892463962106E-2</v>
      </c>
      <c r="F1803" s="2">
        <f t="shared" si="167"/>
        <v>1.300326318120433E-2</v>
      </c>
      <c r="G1803" s="2">
        <f t="shared" si="165"/>
        <v>3.2456292827577754E-3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5">
        <f>TITRES_STAT!D1807</f>
        <v>0.39</v>
      </c>
      <c r="C1804" s="2">
        <f t="shared" si="162"/>
        <v>0.42236046349595596</v>
      </c>
      <c r="D1804" s="2">
        <f t="shared" si="164"/>
        <v>0.40699900743635054</v>
      </c>
      <c r="E1804" s="2">
        <f t="shared" si="163"/>
        <v>1.5361456059605427E-2</v>
      </c>
      <c r="F1804" s="2">
        <f t="shared" si="167"/>
        <v>1.3474901756884551E-2</v>
      </c>
      <c r="G1804" s="2">
        <f t="shared" si="165"/>
        <v>1.8865543027208765E-3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5">
        <f>TITRES_STAT!D1808</f>
        <v>0.39</v>
      </c>
      <c r="C1805" s="2">
        <f t="shared" si="162"/>
        <v>0.42045885372734737</v>
      </c>
      <c r="D1805" s="2">
        <f t="shared" si="164"/>
        <v>0.40573982170032458</v>
      </c>
      <c r="E1805" s="2">
        <f t="shared" si="163"/>
        <v>1.4719032027022794E-2</v>
      </c>
      <c r="F1805" s="2">
        <f t="shared" si="167"/>
        <v>1.37237278109122E-2</v>
      </c>
      <c r="G1805" s="2">
        <f t="shared" si="165"/>
        <v>9.9530421611059364E-4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0.39</v>
      </c>
      <c r="C1806" s="2">
        <f t="shared" si="162"/>
        <v>0.41884979930775545</v>
      </c>
      <c r="D1806" s="2">
        <f t="shared" si="164"/>
        <v>0.40457390898178203</v>
      </c>
      <c r="E1806" s="2">
        <f t="shared" si="163"/>
        <v>1.4275890325973428E-2</v>
      </c>
      <c r="F1806" s="2">
        <f t="shared" si="167"/>
        <v>1.3834160313924447E-2</v>
      </c>
      <c r="G1806" s="2">
        <f t="shared" si="165"/>
        <v>4.4173001204898116E-4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5">
        <f>TITRES_STAT!D1810</f>
        <v>0.38</v>
      </c>
      <c r="C1807" s="2">
        <f t="shared" ref="C1807:C1870" si="168">$C$4*B1797+C1806*(1-$C$4)</f>
        <v>0.41594983018348536</v>
      </c>
      <c r="D1807" s="2">
        <f t="shared" si="164"/>
        <v>0.40275361942757593</v>
      </c>
      <c r="E1807" s="2">
        <f t="shared" si="163"/>
        <v>1.3196210755909432E-2</v>
      </c>
      <c r="F1807" s="2">
        <f t="shared" si="167"/>
        <v>1.3706570402321445E-2</v>
      </c>
      <c r="G1807" s="2">
        <f t="shared" si="165"/>
        <v>-5.1035964641201262E-4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0.39</v>
      </c>
      <c r="C1808" s="2">
        <f t="shared" si="168"/>
        <v>0.41195754861679529</v>
      </c>
      <c r="D1808" s="2">
        <f t="shared" si="164"/>
        <v>0.40180890687738513</v>
      </c>
      <c r="E1808" s="2">
        <f t="shared" si="163"/>
        <v>1.0148641739410158E-2</v>
      </c>
      <c r="F1808" s="2">
        <f t="shared" si="167"/>
        <v>1.2994984669739189E-2</v>
      </c>
      <c r="G1808" s="2">
        <f t="shared" si="165"/>
        <v>-2.8463429303290308E-3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0.38</v>
      </c>
      <c r="C1809" s="2">
        <f t="shared" si="168"/>
        <v>0.40857946421421137</v>
      </c>
      <c r="D1809" s="2">
        <f t="shared" si="164"/>
        <v>0.40019343229387511</v>
      </c>
      <c r="E1809" s="2">
        <f t="shared" si="163"/>
        <v>8.3860319203362677E-3</v>
      </c>
      <c r="F1809" s="2">
        <f t="shared" si="167"/>
        <v>1.2073194119858606E-2</v>
      </c>
      <c r="G1809" s="2">
        <f t="shared" si="165"/>
        <v>-3.6871621995223387E-3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0.39</v>
      </c>
      <c r="C1810" s="2">
        <f t="shared" si="168"/>
        <v>0.40572108510433269</v>
      </c>
      <c r="D1810" s="2">
        <f t="shared" si="164"/>
        <v>0.39943836323506954</v>
      </c>
      <c r="E1810" s="2">
        <f t="shared" si="163"/>
        <v>6.2827218692631526E-3</v>
      </c>
      <c r="F1810" s="2">
        <f t="shared" si="167"/>
        <v>1.0915099669739517E-2</v>
      </c>
      <c r="G1810" s="2">
        <f t="shared" si="165"/>
        <v>-4.632377800476364E-3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0.39</v>
      </c>
      <c r="C1811" s="2">
        <f t="shared" si="168"/>
        <v>0.40330245662674302</v>
      </c>
      <c r="D1811" s="2">
        <f t="shared" si="164"/>
        <v>0.39873922521765698</v>
      </c>
      <c r="E1811" s="2">
        <f t="shared" si="163"/>
        <v>4.5632314090860437E-3</v>
      </c>
      <c r="F1811" s="2">
        <f t="shared" si="167"/>
        <v>9.6447260176088217E-3</v>
      </c>
      <c r="G1811" s="2">
        <f t="shared" si="165"/>
        <v>-5.0814946085227779E-3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5">
        <f>TITRES_STAT!D1815</f>
        <v>0.39</v>
      </c>
      <c r="C1812" s="2">
        <f t="shared" si="168"/>
        <v>0.40125592483801331</v>
      </c>
      <c r="D1812" s="2">
        <f t="shared" si="164"/>
        <v>0.39809187520153427</v>
      </c>
      <c r="E1812" s="2">
        <f t="shared" si="163"/>
        <v>3.1640496364790383E-3</v>
      </c>
      <c r="F1812" s="2">
        <f t="shared" si="167"/>
        <v>8.3485907413828643E-3</v>
      </c>
      <c r="G1812" s="2">
        <f t="shared" si="165"/>
        <v>-5.1845411049038261E-3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5">
        <f>TITRES_STAT!D1816</f>
        <v>0.39</v>
      </c>
      <c r="C1813" s="2">
        <f t="shared" si="168"/>
        <v>0.39798578255524203</v>
      </c>
      <c r="D1813" s="2">
        <f t="shared" si="164"/>
        <v>0.39749247703845769</v>
      </c>
      <c r="E1813" s="2">
        <f t="shared" si="163"/>
        <v>4.9330551678433698E-4</v>
      </c>
      <c r="F1813" s="2">
        <f t="shared" si="167"/>
        <v>6.7775336964631594E-3</v>
      </c>
      <c r="G1813" s="2">
        <f t="shared" si="165"/>
        <v>-6.2842281796788224E-3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5">
        <f>TITRES_STAT!D1817</f>
        <v>0.38</v>
      </c>
      <c r="C1814" s="2">
        <f t="shared" si="168"/>
        <v>0.39675720062366632</v>
      </c>
      <c r="D1814" s="2">
        <f t="shared" si="164"/>
        <v>0.39619673799857191</v>
      </c>
      <c r="E1814" s="2">
        <f t="shared" si="163"/>
        <v>5.6046262509440448E-4</v>
      </c>
      <c r="F1814" s="2">
        <f t="shared" si="167"/>
        <v>5.5341194821894087E-3</v>
      </c>
      <c r="G1814" s="2">
        <f t="shared" si="165"/>
        <v>-4.9736568570950043E-3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0.37</v>
      </c>
      <c r="C1815" s="2">
        <f t="shared" si="168"/>
        <v>0.39571763129694842</v>
      </c>
      <c r="D1815" s="2">
        <f t="shared" si="164"/>
        <v>0.39425623888756656</v>
      </c>
      <c r="E1815" s="2">
        <f t="shared" si="163"/>
        <v>1.4613924093818675E-3</v>
      </c>
      <c r="F1815" s="2">
        <f t="shared" si="167"/>
        <v>4.7195740676279014E-3</v>
      </c>
      <c r="G1815" s="2">
        <f t="shared" si="165"/>
        <v>-3.2581816582460338E-3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0.38</v>
      </c>
      <c r="C1816" s="2">
        <f t="shared" si="168"/>
        <v>0.39483799571280248</v>
      </c>
      <c r="D1816" s="2">
        <f t="shared" si="164"/>
        <v>0.39320022119219128</v>
      </c>
      <c r="E1816" s="2">
        <f t="shared" si="163"/>
        <v>1.6377745206112015E-3</v>
      </c>
      <c r="F1816" s="2">
        <f t="shared" si="167"/>
        <v>4.1032141582245619E-3</v>
      </c>
      <c r="G1816" s="2">
        <f t="shared" si="165"/>
        <v>-2.4654396376133604E-3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0.37</v>
      </c>
      <c r="C1817" s="2">
        <f t="shared" si="168"/>
        <v>0.39255522714160207</v>
      </c>
      <c r="D1817" s="2">
        <f t="shared" si="164"/>
        <v>0.39148168628906599</v>
      </c>
      <c r="E1817" s="2">
        <f t="shared" si="163"/>
        <v>1.0735408525360812E-3</v>
      </c>
      <c r="F1817" s="2">
        <f t="shared" si="167"/>
        <v>3.4972794970868659E-3</v>
      </c>
      <c r="G1817" s="2">
        <f t="shared" si="165"/>
        <v>-2.4237386445507846E-3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0.38</v>
      </c>
      <c r="C1818" s="2">
        <f t="shared" si="168"/>
        <v>0.39216211527366329</v>
      </c>
      <c r="D1818" s="2">
        <f t="shared" si="164"/>
        <v>0.39063119100839444</v>
      </c>
      <c r="E1818" s="2">
        <f t="shared" si="163"/>
        <v>1.5309242652688515E-3</v>
      </c>
      <c r="F1818" s="2">
        <f t="shared" si="167"/>
        <v>3.1040084507232635E-3</v>
      </c>
      <c r="G1818" s="2">
        <f t="shared" si="165"/>
        <v>-1.573084185454412E-3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0.38</v>
      </c>
      <c r="C1819" s="2">
        <f t="shared" si="168"/>
        <v>0.3902910206161766</v>
      </c>
      <c r="D1819" s="2">
        <f t="shared" si="164"/>
        <v>0.38984369537814301</v>
      </c>
      <c r="E1819" s="2">
        <f t="shared" si="163"/>
        <v>4.4732523803359125E-4</v>
      </c>
      <c r="F1819" s="2">
        <f t="shared" si="167"/>
        <v>2.5726718081853293E-3</v>
      </c>
      <c r="G1819" s="2">
        <f t="shared" si="165"/>
        <v>-2.1253465701517381E-3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0.37</v>
      </c>
      <c r="C1820" s="2">
        <f t="shared" si="168"/>
        <v>0.39024624821368786</v>
      </c>
      <c r="D1820" s="2">
        <f t="shared" si="164"/>
        <v>0.38837379201679906</v>
      </c>
      <c r="E1820" s="2">
        <f t="shared" ref="E1820:E1883" si="169">C1820-D1820</f>
        <v>1.8724561968888054E-3</v>
      </c>
      <c r="F1820" s="2">
        <f t="shared" si="167"/>
        <v>2.4326286859260244E-3</v>
      </c>
      <c r="G1820" s="2">
        <f t="shared" si="165"/>
        <v>-5.6017248903721898E-4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0.36</v>
      </c>
      <c r="C1821" s="2">
        <f t="shared" si="168"/>
        <v>0.39020836387312047</v>
      </c>
      <c r="D1821" s="2">
        <f t="shared" ref="D1821:D1884" si="170">$D$4*B1821+(1-$D$4)*D1820</f>
        <v>0.38627202964518431</v>
      </c>
      <c r="E1821" s="2">
        <f t="shared" si="169"/>
        <v>3.9363342279361557E-3</v>
      </c>
      <c r="F1821" s="2">
        <f t="shared" si="167"/>
        <v>2.7333697943280506E-3</v>
      </c>
      <c r="G1821" s="2">
        <f t="shared" si="165"/>
        <v>1.2029644336081051E-3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0.37</v>
      </c>
      <c r="C1822" s="2">
        <f t="shared" si="168"/>
        <v>0.39017630789264041</v>
      </c>
      <c r="D1822" s="2">
        <f t="shared" si="170"/>
        <v>0.38506669411591138</v>
      </c>
      <c r="E1822" s="2">
        <f t="shared" si="169"/>
        <v>5.1096137767290273E-3</v>
      </c>
      <c r="F1822" s="2">
        <f t="shared" si="167"/>
        <v>3.208618590808246E-3</v>
      </c>
      <c r="G1822" s="2">
        <f t="shared" si="165"/>
        <v>1.9009951859207813E-3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5">
        <f>TITRES_STAT!D1826</f>
        <v>0.36</v>
      </c>
      <c r="C1823" s="2">
        <f t="shared" si="168"/>
        <v>0.39014918360146494</v>
      </c>
      <c r="D1823" s="2">
        <f t="shared" si="170"/>
        <v>0.3832099019591772</v>
      </c>
      <c r="E1823" s="2">
        <f t="shared" si="169"/>
        <v>6.9392816422877424E-3</v>
      </c>
      <c r="F1823" s="2">
        <f t="shared" si="167"/>
        <v>3.9547512011041458E-3</v>
      </c>
      <c r="G1823" s="2">
        <f t="shared" si="165"/>
        <v>2.9845304411835966E-3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5">
        <f>TITRES_STAT!D1827</f>
        <v>0.37</v>
      </c>
      <c r="C1824" s="2">
        <f t="shared" si="168"/>
        <v>0.38858777073970108</v>
      </c>
      <c r="D1824" s="2">
        <f t="shared" si="170"/>
        <v>0.38223139070294182</v>
      </c>
      <c r="E1824" s="2">
        <f t="shared" si="169"/>
        <v>6.3563800367592571E-3</v>
      </c>
      <c r="F1824" s="2">
        <f t="shared" si="167"/>
        <v>4.4350769682351687E-3</v>
      </c>
      <c r="G1824" s="2">
        <f t="shared" si="165"/>
        <v>1.9213030685240884E-3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0.38</v>
      </c>
      <c r="C1825" s="2">
        <f t="shared" si="168"/>
        <v>0.38572811370282395</v>
      </c>
      <c r="D1825" s="2">
        <f t="shared" si="170"/>
        <v>0.38206610250272388</v>
      </c>
      <c r="E1825" s="2">
        <f t="shared" si="169"/>
        <v>3.6620112001000682E-3</v>
      </c>
      <c r="F1825" s="2">
        <f t="shared" si="167"/>
        <v>4.2804638146081491E-3</v>
      </c>
      <c r="G1825" s="2">
        <f t="shared" si="165"/>
        <v>-6.1845261450808094E-4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0.39</v>
      </c>
      <c r="C1826" s="2">
        <f t="shared" si="168"/>
        <v>0.384846865440851</v>
      </c>
      <c r="D1826" s="2">
        <f t="shared" si="170"/>
        <v>0.38265379861363324</v>
      </c>
      <c r="E1826" s="2">
        <f t="shared" si="169"/>
        <v>2.19306682721776E-3</v>
      </c>
      <c r="F1826" s="2">
        <f t="shared" si="167"/>
        <v>3.8629844171300717E-3</v>
      </c>
      <c r="G1826" s="2">
        <f t="shared" si="165"/>
        <v>-1.6699175899123116E-3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0.4</v>
      </c>
      <c r="C1827" s="2">
        <f t="shared" si="168"/>
        <v>0.38256273229610466</v>
      </c>
      <c r="D1827" s="2">
        <f t="shared" si="170"/>
        <v>0.38393870242003075</v>
      </c>
      <c r="E1827" s="2">
        <f t="shared" si="169"/>
        <v>-1.3759701239260957E-3</v>
      </c>
      <c r="F1827" s="2">
        <f t="shared" si="167"/>
        <v>2.8151935089188382E-3</v>
      </c>
      <c r="G1827" s="2">
        <f t="shared" si="165"/>
        <v>-4.1911636328449339E-3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0.41</v>
      </c>
      <c r="C1828" s="2">
        <f t="shared" si="168"/>
        <v>0.38216846578901165</v>
      </c>
      <c r="D1828" s="2">
        <f t="shared" si="170"/>
        <v>0.38586916890743589</v>
      </c>
      <c r="E1828" s="2">
        <f t="shared" si="169"/>
        <v>-3.7007031184242423E-3</v>
      </c>
      <c r="F1828" s="2">
        <f t="shared" si="167"/>
        <v>1.5120141834502224E-3</v>
      </c>
      <c r="G1828" s="2">
        <f t="shared" ref="G1828:G1891" si="171">E1828-F1828</f>
        <v>-5.2127173018744651E-3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0.4</v>
      </c>
      <c r="C1829" s="2">
        <f t="shared" si="168"/>
        <v>0.38183485566762521</v>
      </c>
      <c r="D1829" s="2">
        <f t="shared" si="170"/>
        <v>0.3869158971365147</v>
      </c>
      <c r="E1829" s="2">
        <f t="shared" si="169"/>
        <v>-5.0810414688894912E-3</v>
      </c>
      <c r="F1829" s="2">
        <f t="shared" ref="F1829:F1892" si="173">(E1829*(2/(10)))+((1-(2/10))*F1828)</f>
        <v>1.9340305298227978E-4</v>
      </c>
      <c r="G1829" s="2">
        <f t="shared" si="171"/>
        <v>-5.2744445218717712E-3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0.41</v>
      </c>
      <c r="C1830" s="2">
        <f t="shared" si="168"/>
        <v>0.38001410864183671</v>
      </c>
      <c r="D1830" s="2">
        <f t="shared" si="170"/>
        <v>0.38862583068195805</v>
      </c>
      <c r="E1830" s="2">
        <f t="shared" si="169"/>
        <v>-8.611722040121339E-3</v>
      </c>
      <c r="F1830" s="2">
        <f t="shared" si="173"/>
        <v>-1.5676219656384439E-3</v>
      </c>
      <c r="G1830" s="2">
        <f t="shared" si="171"/>
        <v>-7.0441000744828949E-3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0.41</v>
      </c>
      <c r="C1831" s="2">
        <f t="shared" si="168"/>
        <v>0.37693501500463106</v>
      </c>
      <c r="D1831" s="2">
        <f t="shared" si="170"/>
        <v>0.39020910248329449</v>
      </c>
      <c r="E1831" s="2">
        <f t="shared" si="169"/>
        <v>-1.3274087478663432E-2</v>
      </c>
      <c r="F1831" s="2">
        <f t="shared" si="173"/>
        <v>-3.9089150682434419E-3</v>
      </c>
      <c r="G1831" s="2">
        <f t="shared" si="171"/>
        <v>-9.3651724104199911E-3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0.41</v>
      </c>
      <c r="C1832" s="2">
        <f t="shared" si="168"/>
        <v>0.37586808961930318</v>
      </c>
      <c r="D1832" s="2">
        <f t="shared" si="170"/>
        <v>0.39167509489193936</v>
      </c>
      <c r="E1832" s="2">
        <f t="shared" si="169"/>
        <v>-1.5807005272636176E-2</v>
      </c>
      <c r="F1832" s="2">
        <f t="shared" si="173"/>
        <v>-6.288533109121989E-3</v>
      </c>
      <c r="G1832" s="2">
        <f t="shared" si="171"/>
        <v>-9.5184721635141883E-3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0.4</v>
      </c>
      <c r="C1833" s="2">
        <f t="shared" si="168"/>
        <v>0.3734268450624873</v>
      </c>
      <c r="D1833" s="2">
        <f t="shared" si="170"/>
        <v>0.39229175452957349</v>
      </c>
      <c r="E1833" s="2">
        <f t="shared" si="169"/>
        <v>-1.8864909467086188E-2</v>
      </c>
      <c r="F1833" s="2">
        <f t="shared" si="173"/>
        <v>-8.8038083807148292E-3</v>
      </c>
      <c r="G1833" s="2">
        <f t="shared" si="171"/>
        <v>-1.0061101086371359E-2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0.39</v>
      </c>
      <c r="C1834" s="2">
        <f t="shared" si="168"/>
        <v>0.37289963812979693</v>
      </c>
      <c r="D1834" s="2">
        <f t="shared" si="170"/>
        <v>0.39212199493479027</v>
      </c>
      <c r="E1834" s="2">
        <f t="shared" si="169"/>
        <v>-1.9222356804993346E-2</v>
      </c>
      <c r="F1834" s="2">
        <f t="shared" si="173"/>
        <v>-1.0887518065570532E-2</v>
      </c>
      <c r="G1834" s="2">
        <f t="shared" si="171"/>
        <v>-8.3348387394228136E-3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0.38</v>
      </c>
      <c r="C1835" s="2">
        <f t="shared" si="168"/>
        <v>0.37399200149444356</v>
      </c>
      <c r="D1835" s="2">
        <f t="shared" si="170"/>
        <v>0.39122406938406507</v>
      </c>
      <c r="E1835" s="2">
        <f t="shared" si="169"/>
        <v>-1.7232067889621505E-2</v>
      </c>
      <c r="F1835" s="2">
        <f t="shared" si="173"/>
        <v>-1.2156428030380728E-2</v>
      </c>
      <c r="G1835" s="2">
        <f t="shared" si="171"/>
        <v>-5.0756398592407773E-3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0.37</v>
      </c>
      <c r="C1836" s="2">
        <f t="shared" si="168"/>
        <v>0.37645477049529841</v>
      </c>
      <c r="D1836" s="2">
        <f t="shared" si="170"/>
        <v>0.38965191609635652</v>
      </c>
      <c r="E1836" s="2">
        <f t="shared" si="169"/>
        <v>-1.3197145601058113E-2</v>
      </c>
      <c r="F1836" s="2">
        <f t="shared" si="173"/>
        <v>-1.2364571544516206E-2</v>
      </c>
      <c r="G1836" s="2">
        <f t="shared" si="171"/>
        <v>-8.3257405654190743E-4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0.36</v>
      </c>
      <c r="C1837" s="2">
        <f t="shared" si="168"/>
        <v>0.38007711349602175</v>
      </c>
      <c r="D1837" s="2">
        <f t="shared" si="170"/>
        <v>0.3874554778669968</v>
      </c>
      <c r="E1837" s="2">
        <f t="shared" si="169"/>
        <v>-7.3783643709750546E-3</v>
      </c>
      <c r="F1837" s="2">
        <f t="shared" si="173"/>
        <v>-1.1367330109807975E-2</v>
      </c>
      <c r="G1837" s="2">
        <f t="shared" si="171"/>
        <v>3.9889657388329208E-3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0.35</v>
      </c>
      <c r="C1838" s="2">
        <f t="shared" si="168"/>
        <v>0.38468063449663381</v>
      </c>
      <c r="D1838" s="2">
        <f t="shared" si="170"/>
        <v>0.384680998024997</v>
      </c>
      <c r="E1838" s="2">
        <f t="shared" si="169"/>
        <v>-3.635283631897579E-7</v>
      </c>
      <c r="F1838" s="2">
        <f t="shared" si="173"/>
        <v>-9.09393679351902E-3</v>
      </c>
      <c r="G1838" s="2">
        <f t="shared" si="171"/>
        <v>9.0935732651558302E-3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0.34</v>
      </c>
      <c r="C1839" s="2">
        <f t="shared" si="168"/>
        <v>0.38703745995869016</v>
      </c>
      <c r="D1839" s="2">
        <f t="shared" si="170"/>
        <v>0.38137129446758983</v>
      </c>
      <c r="E1839" s="2">
        <f t="shared" si="169"/>
        <v>5.6661654911003279E-3</v>
      </c>
      <c r="F1839" s="2">
        <f t="shared" si="173"/>
        <v>-6.1419163365951509E-3</v>
      </c>
      <c r="G1839" s="2">
        <f t="shared" si="171"/>
        <v>1.180808182769548E-2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0.35</v>
      </c>
      <c r="C1840" s="2">
        <f t="shared" si="168"/>
        <v>0.39057015842658399</v>
      </c>
      <c r="D1840" s="2">
        <f t="shared" si="170"/>
        <v>0.37904749487739797</v>
      </c>
      <c r="E1840" s="2">
        <f t="shared" si="169"/>
        <v>1.1522663549186019E-2</v>
      </c>
      <c r="F1840" s="2">
        <f t="shared" si="173"/>
        <v>-2.6090003594389168E-3</v>
      </c>
      <c r="G1840" s="2">
        <f t="shared" si="171"/>
        <v>1.4131663908624935E-2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0.36</v>
      </c>
      <c r="C1841" s="2">
        <f t="shared" si="168"/>
        <v>0.39355936482249415</v>
      </c>
      <c r="D1841" s="2">
        <f t="shared" si="170"/>
        <v>0.37763656933092404</v>
      </c>
      <c r="E1841" s="2">
        <f t="shared" si="169"/>
        <v>1.5922795491570108E-2</v>
      </c>
      <c r="F1841" s="2">
        <f t="shared" si="173"/>
        <v>1.0973588107628884E-3</v>
      </c>
      <c r="G1841" s="2">
        <f t="shared" si="171"/>
        <v>1.4825436680807219E-2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0.36</v>
      </c>
      <c r="C1842" s="2">
        <f t="shared" si="168"/>
        <v>0.39608869331134122</v>
      </c>
      <c r="D1842" s="2">
        <f t="shared" si="170"/>
        <v>0.37633015678789267</v>
      </c>
      <c r="E1842" s="2">
        <f t="shared" si="169"/>
        <v>1.9758536523448555E-2</v>
      </c>
      <c r="F1842" s="2">
        <f t="shared" si="173"/>
        <v>4.8295943533000225E-3</v>
      </c>
      <c r="G1842" s="2">
        <f t="shared" si="171"/>
        <v>1.4928942170148533E-2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0.35</v>
      </c>
      <c r="C1843" s="2">
        <f t="shared" si="168"/>
        <v>0.39669043280190414</v>
      </c>
      <c r="D1843" s="2">
        <f t="shared" si="170"/>
        <v>0.37437977480360429</v>
      </c>
      <c r="E1843" s="2">
        <f t="shared" si="169"/>
        <v>2.2310657998299843E-2</v>
      </c>
      <c r="F1843" s="2">
        <f t="shared" si="173"/>
        <v>8.3258070822999873E-3</v>
      </c>
      <c r="G1843" s="2">
        <f t="shared" si="171"/>
        <v>1.3984850915999856E-2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0.34</v>
      </c>
      <c r="C1844" s="2">
        <f t="shared" si="168"/>
        <v>0.39566113544776504</v>
      </c>
      <c r="D1844" s="2">
        <f t="shared" si="170"/>
        <v>0.37183312481815212</v>
      </c>
      <c r="E1844" s="2">
        <f t="shared" si="169"/>
        <v>2.3828010629612928E-2</v>
      </c>
      <c r="F1844" s="2">
        <f t="shared" si="173"/>
        <v>1.1426247791762576E-2</v>
      </c>
      <c r="G1844" s="2">
        <f t="shared" si="171"/>
        <v>1.2401762837850352E-2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0.33</v>
      </c>
      <c r="C1845" s="2">
        <f t="shared" si="168"/>
        <v>0.39325172999426272</v>
      </c>
      <c r="D1845" s="2">
        <f t="shared" si="170"/>
        <v>0.3687343748316223</v>
      </c>
      <c r="E1845" s="2">
        <f t="shared" si="169"/>
        <v>2.451735516264042E-2</v>
      </c>
      <c r="F1845" s="2">
        <f t="shared" si="173"/>
        <v>1.4044469265938145E-2</v>
      </c>
      <c r="G1845" s="2">
        <f t="shared" si="171"/>
        <v>1.0472885896702274E-2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0.34</v>
      </c>
      <c r="C1846" s="2">
        <f t="shared" si="168"/>
        <v>0.38967454076437613</v>
      </c>
      <c r="D1846" s="2">
        <f t="shared" si="170"/>
        <v>0.36660590262187254</v>
      </c>
      <c r="E1846" s="2">
        <f t="shared" si="169"/>
        <v>2.3068638142503595E-2</v>
      </c>
      <c r="F1846" s="2">
        <f t="shared" si="173"/>
        <v>1.5849303041251237E-2</v>
      </c>
      <c r="G1846" s="2">
        <f t="shared" si="171"/>
        <v>7.2193351012523575E-3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0.33</v>
      </c>
      <c r="C1847" s="2">
        <f t="shared" si="168"/>
        <v>0.38510922680062593</v>
      </c>
      <c r="D1847" s="2">
        <f t="shared" si="170"/>
        <v>0.36389435427951161</v>
      </c>
      <c r="E1847" s="2">
        <f t="shared" si="169"/>
        <v>2.1214872521114314E-2</v>
      </c>
      <c r="F1847" s="2">
        <f t="shared" si="173"/>
        <v>1.6922416937223853E-2</v>
      </c>
      <c r="G1847" s="2">
        <f t="shared" si="171"/>
        <v>4.2924555838904609E-3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0.32</v>
      </c>
      <c r="C1848" s="2">
        <f t="shared" si="168"/>
        <v>0.37970780729283737</v>
      </c>
      <c r="D1848" s="2">
        <f t="shared" si="170"/>
        <v>0.36064292062917747</v>
      </c>
      <c r="E1848" s="2">
        <f t="shared" si="169"/>
        <v>1.9064886663659908E-2</v>
      </c>
      <c r="F1848" s="2">
        <f t="shared" si="173"/>
        <v>1.7350910882511065E-2</v>
      </c>
      <c r="G1848" s="2">
        <f t="shared" si="171"/>
        <v>1.7139757811488431E-3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0.33</v>
      </c>
      <c r="C1849" s="2">
        <f t="shared" si="168"/>
        <v>0.37359891386317012</v>
      </c>
      <c r="D1849" s="2">
        <f t="shared" si="170"/>
        <v>0.35837307465664581</v>
      </c>
      <c r="E1849" s="2">
        <f t="shared" si="169"/>
        <v>1.5225839206524316E-2</v>
      </c>
      <c r="F1849" s="2">
        <f t="shared" si="173"/>
        <v>1.6925896547313714E-2</v>
      </c>
      <c r="G1849" s="2">
        <f t="shared" si="171"/>
        <v>-1.700057340789398E-3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0.32</v>
      </c>
      <c r="C1850" s="2">
        <f t="shared" si="168"/>
        <v>0.3699683117303747</v>
      </c>
      <c r="D1850" s="2">
        <f t="shared" si="170"/>
        <v>0.35553062468207947</v>
      </c>
      <c r="E1850" s="2">
        <f t="shared" si="169"/>
        <v>1.4437687048295234E-2</v>
      </c>
      <c r="F1850" s="2">
        <f t="shared" si="173"/>
        <v>1.6428254647510021E-2</v>
      </c>
      <c r="G1850" s="2">
        <f t="shared" si="171"/>
        <v>-1.9905675992147875E-3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0.31</v>
      </c>
      <c r="C1851" s="2">
        <f t="shared" si="168"/>
        <v>0.36843472531031701</v>
      </c>
      <c r="D1851" s="2">
        <f t="shared" si="170"/>
        <v>0.35215798581674024</v>
      </c>
      <c r="E1851" s="2">
        <f t="shared" si="169"/>
        <v>1.6276739493576775E-2</v>
      </c>
      <c r="F1851" s="2">
        <f t="shared" si="173"/>
        <v>1.6397951616723371E-2</v>
      </c>
      <c r="G1851" s="2">
        <f t="shared" si="171"/>
        <v>-1.212121231465961E-4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0.3</v>
      </c>
      <c r="C1852" s="2">
        <f t="shared" si="168"/>
        <v>0.36713707526257588</v>
      </c>
      <c r="D1852" s="2">
        <f t="shared" si="170"/>
        <v>0.34829443131179649</v>
      </c>
      <c r="E1852" s="2">
        <f t="shared" si="169"/>
        <v>1.8842643950779392E-2</v>
      </c>
      <c r="F1852" s="2">
        <f t="shared" si="173"/>
        <v>1.6886890083534577E-2</v>
      </c>
      <c r="G1852" s="2">
        <f t="shared" si="171"/>
        <v>1.9557538672448152E-3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0.28999999999999998</v>
      </c>
      <c r="C1853" s="2">
        <f t="shared" si="168"/>
        <v>0.36450060214525648</v>
      </c>
      <c r="D1853" s="2">
        <f t="shared" si="170"/>
        <v>0.34397632528870048</v>
      </c>
      <c r="E1853" s="2">
        <f t="shared" si="169"/>
        <v>2.0524276856556001E-2</v>
      </c>
      <c r="F1853" s="2">
        <f t="shared" si="173"/>
        <v>1.7614367438138864E-2</v>
      </c>
      <c r="G1853" s="2">
        <f t="shared" si="171"/>
        <v>2.9099094184171365E-3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0.28000000000000003</v>
      </c>
      <c r="C1854" s="2">
        <f t="shared" si="168"/>
        <v>0.36073127873829397</v>
      </c>
      <c r="D1854" s="2">
        <f t="shared" si="170"/>
        <v>0.33923733823027818</v>
      </c>
      <c r="E1854" s="2">
        <f t="shared" si="169"/>
        <v>2.1493940508015785E-2</v>
      </c>
      <c r="F1854" s="2">
        <f t="shared" si="173"/>
        <v>1.8390282052114248E-2</v>
      </c>
      <c r="G1854" s="2">
        <f t="shared" si="171"/>
        <v>3.1036584559015375E-3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0.27</v>
      </c>
      <c r="C1855" s="2">
        <f t="shared" si="168"/>
        <v>0.35600338970163337</v>
      </c>
      <c r="D1855" s="2">
        <f t="shared" si="170"/>
        <v>0.33410864650951688</v>
      </c>
      <c r="E1855" s="2">
        <f t="shared" si="169"/>
        <v>2.1894743192116484E-2</v>
      </c>
      <c r="F1855" s="2">
        <f t="shared" si="173"/>
        <v>1.9091174280114694E-2</v>
      </c>
      <c r="G1855" s="2">
        <f t="shared" si="171"/>
        <v>2.8035689120017894E-3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0.26</v>
      </c>
      <c r="C1856" s="2">
        <f t="shared" si="168"/>
        <v>0.35354132974753594</v>
      </c>
      <c r="D1856" s="2">
        <f t="shared" si="170"/>
        <v>0.32861911713844155</v>
      </c>
      <c r="E1856" s="2">
        <f t="shared" si="169"/>
        <v>2.4922212609094385E-2</v>
      </c>
      <c r="F1856" s="2">
        <f t="shared" si="173"/>
        <v>2.0257381945910632E-2</v>
      </c>
      <c r="G1856" s="2">
        <f t="shared" si="171"/>
        <v>4.6648306631837527E-3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0.27</v>
      </c>
      <c r="C1857" s="2">
        <f t="shared" si="168"/>
        <v>0.3499195867094535</v>
      </c>
      <c r="D1857" s="2">
        <f t="shared" si="170"/>
        <v>0.32427696031337183</v>
      </c>
      <c r="E1857" s="2">
        <f t="shared" si="169"/>
        <v>2.5642626396081669E-2</v>
      </c>
      <c r="F1857" s="2">
        <f t="shared" si="173"/>
        <v>2.1334430835944843E-2</v>
      </c>
      <c r="G1857" s="2">
        <f t="shared" si="171"/>
        <v>4.3081955601368266E-3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0.28000000000000003</v>
      </c>
      <c r="C1858" s="2">
        <f t="shared" si="168"/>
        <v>0.34531657336953758</v>
      </c>
      <c r="D1858" s="2">
        <f t="shared" si="170"/>
        <v>0.32099718547534428</v>
      </c>
      <c r="E1858" s="2">
        <f t="shared" si="169"/>
        <v>2.4319387894193301E-2</v>
      </c>
      <c r="F1858" s="2">
        <f t="shared" si="173"/>
        <v>2.1931422247594534E-2</v>
      </c>
      <c r="G1858" s="2">
        <f t="shared" si="171"/>
        <v>2.3879656465987664E-3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0.27</v>
      </c>
      <c r="C1859" s="2">
        <f t="shared" si="168"/>
        <v>0.34296017746653179</v>
      </c>
      <c r="D1859" s="2">
        <f t="shared" si="170"/>
        <v>0.31721961618087435</v>
      </c>
      <c r="E1859" s="2">
        <f t="shared" si="169"/>
        <v>2.5740561285657437E-2</v>
      </c>
      <c r="F1859" s="2">
        <f t="shared" si="173"/>
        <v>2.2693250055207115E-2</v>
      </c>
      <c r="G1859" s="2">
        <f t="shared" si="171"/>
        <v>3.0473112304503225E-3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0.28000000000000003</v>
      </c>
      <c r="C1860" s="2">
        <f t="shared" si="168"/>
        <v>0.33942784247168073</v>
      </c>
      <c r="D1860" s="2">
        <f t="shared" si="170"/>
        <v>0.31446260757488365</v>
      </c>
      <c r="E1860" s="2">
        <f t="shared" si="169"/>
        <v>2.4965234896797084E-2</v>
      </c>
      <c r="F1860" s="2">
        <f t="shared" si="173"/>
        <v>2.3147647023525109E-2</v>
      </c>
      <c r="G1860" s="2">
        <f t="shared" si="171"/>
        <v>1.8175878732719745E-3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0.27</v>
      </c>
      <c r="C1861" s="2">
        <f t="shared" si="168"/>
        <v>0.33490048209142215</v>
      </c>
      <c r="D1861" s="2">
        <f t="shared" si="170"/>
        <v>0.31116908108785524</v>
      </c>
      <c r="E1861" s="2">
        <f t="shared" si="169"/>
        <v>2.373140100356691E-2</v>
      </c>
      <c r="F1861" s="2">
        <f t="shared" si="173"/>
        <v>2.3264397819533471E-2</v>
      </c>
      <c r="G1861" s="2">
        <f t="shared" si="171"/>
        <v>4.6700318403343835E-4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0.27</v>
      </c>
      <c r="C1862" s="2">
        <f t="shared" si="168"/>
        <v>0.32953117715428026</v>
      </c>
      <c r="D1862" s="2">
        <f t="shared" si="170"/>
        <v>0.30811951952579192</v>
      </c>
      <c r="E1862" s="2">
        <f t="shared" si="169"/>
        <v>2.1411657628488345E-2</v>
      </c>
      <c r="F1862" s="2">
        <f t="shared" si="173"/>
        <v>2.2893849781324447E-2</v>
      </c>
      <c r="G1862" s="2">
        <f t="shared" si="171"/>
        <v>-1.4821921528361016E-3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0.27</v>
      </c>
      <c r="C1863" s="2">
        <f t="shared" si="168"/>
        <v>0.32344945759208327</v>
      </c>
      <c r="D1863" s="2">
        <f t="shared" si="170"/>
        <v>0.30529585141277032</v>
      </c>
      <c r="E1863" s="2">
        <f t="shared" si="169"/>
        <v>1.8153606179312942E-2</v>
      </c>
      <c r="F1863" s="2">
        <f t="shared" si="173"/>
        <v>2.1945801060922147E-2</v>
      </c>
      <c r="G1863" s="2">
        <f t="shared" si="171"/>
        <v>-3.7921948816092045E-3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0.28000000000000003</v>
      </c>
      <c r="C1864" s="2">
        <f t="shared" si="168"/>
        <v>0.31676492565483966</v>
      </c>
      <c r="D1864" s="2">
        <f t="shared" si="170"/>
        <v>0.30342208464145398</v>
      </c>
      <c r="E1864" s="2">
        <f t="shared" si="169"/>
        <v>1.3342841013385676E-2</v>
      </c>
      <c r="F1864" s="2">
        <f t="shared" si="173"/>
        <v>2.0225209051414852E-2</v>
      </c>
      <c r="G1864" s="2">
        <f t="shared" si="171"/>
        <v>-6.8823680380291768E-3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0.28999999999999998</v>
      </c>
      <c r="C1865" s="2">
        <f t="shared" si="168"/>
        <v>0.30957032170794124</v>
      </c>
      <c r="D1865" s="2">
        <f t="shared" si="170"/>
        <v>0.30242785614949441</v>
      </c>
      <c r="E1865" s="2">
        <f t="shared" si="169"/>
        <v>7.1424655584468311E-3</v>
      </c>
      <c r="F1865" s="2">
        <f t="shared" si="173"/>
        <v>1.760866035282125E-2</v>
      </c>
      <c r="G1865" s="2">
        <f t="shared" si="171"/>
        <v>-1.0466194794374419E-2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0.3</v>
      </c>
      <c r="C1866" s="2">
        <f t="shared" si="168"/>
        <v>0.30194411836825796</v>
      </c>
      <c r="D1866" s="2">
        <f t="shared" si="170"/>
        <v>0.30224801495323556</v>
      </c>
      <c r="E1866" s="2">
        <f t="shared" si="169"/>
        <v>-3.0389658497759209E-4</v>
      </c>
      <c r="F1866" s="2">
        <f t="shared" si="173"/>
        <v>1.4026148965261482E-2</v>
      </c>
      <c r="G1866" s="2">
        <f t="shared" si="171"/>
        <v>-1.4330045550239074E-2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0.3</v>
      </c>
      <c r="C1867" s="2">
        <f t="shared" si="168"/>
        <v>0.29702963861929516</v>
      </c>
      <c r="D1867" s="2">
        <f t="shared" si="170"/>
        <v>0.30208149532706996</v>
      </c>
      <c r="E1867" s="2">
        <f t="shared" si="169"/>
        <v>-5.0518567077748044E-3</v>
      </c>
      <c r="F1867" s="2">
        <f t="shared" si="173"/>
        <v>1.0210547830654226E-2</v>
      </c>
      <c r="G1867" s="2">
        <f t="shared" si="171"/>
        <v>-1.5262404538429031E-2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0.3</v>
      </c>
      <c r="C1868" s="2">
        <f t="shared" si="168"/>
        <v>0.29440969421632668</v>
      </c>
      <c r="D1868" s="2">
        <f t="shared" si="170"/>
        <v>0.30192731048802773</v>
      </c>
      <c r="E1868" s="2">
        <f t="shared" si="169"/>
        <v>-7.5176162717010553E-3</v>
      </c>
      <c r="F1868" s="2">
        <f t="shared" si="173"/>
        <v>6.6649150101831698E-3</v>
      </c>
      <c r="G1868" s="2">
        <f t="shared" si="171"/>
        <v>-1.4182531281884226E-2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0.3</v>
      </c>
      <c r="C1869" s="2">
        <f t="shared" si="168"/>
        <v>0.29065435664458411</v>
      </c>
      <c r="D1869" s="2">
        <f t="shared" si="170"/>
        <v>0.30178454674817379</v>
      </c>
      <c r="E1869" s="2">
        <f t="shared" si="169"/>
        <v>-1.1130190103589677E-2</v>
      </c>
      <c r="F1869" s="2">
        <f t="shared" si="173"/>
        <v>3.1058939874286013E-3</v>
      </c>
      <c r="G1869" s="2">
        <f t="shared" si="171"/>
        <v>-1.4236084091018278E-2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0.31</v>
      </c>
      <c r="C1870" s="2">
        <f t="shared" si="168"/>
        <v>0.28901522485310965</v>
      </c>
      <c r="D1870" s="2">
        <f t="shared" si="170"/>
        <v>0.30239309884090165</v>
      </c>
      <c r="E1870" s="2">
        <f t="shared" si="169"/>
        <v>-1.3377873987791999E-2</v>
      </c>
      <c r="F1870" s="2">
        <f t="shared" si="173"/>
        <v>-1.9085960761551892E-4</v>
      </c>
      <c r="G1870" s="2">
        <f t="shared" si="171"/>
        <v>-1.3187014380176481E-2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0.32</v>
      </c>
      <c r="C1871" s="2">
        <f t="shared" ref="C1871:C1934" si="174">$C$4*B1861+C1870*(1-$C$4)</f>
        <v>0.28608980564493891</v>
      </c>
      <c r="D1871" s="2">
        <f t="shared" si="170"/>
        <v>0.3036973137415756</v>
      </c>
      <c r="E1871" s="2">
        <f t="shared" si="169"/>
        <v>-1.7607508096636693E-2</v>
      </c>
      <c r="F1871" s="2">
        <f t="shared" si="173"/>
        <v>-3.6741893054197537E-3</v>
      </c>
      <c r="G1871" s="2">
        <f t="shared" si="171"/>
        <v>-1.3933318791216939E-2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0.32</v>
      </c>
      <c r="C1872" s="2">
        <f t="shared" si="174"/>
        <v>0.28361445093033294</v>
      </c>
      <c r="D1872" s="2">
        <f t="shared" si="170"/>
        <v>0.30490492013108855</v>
      </c>
      <c r="E1872" s="2">
        <f t="shared" si="169"/>
        <v>-2.1290469200755613E-2</v>
      </c>
      <c r="F1872" s="2">
        <f t="shared" si="173"/>
        <v>-7.1974452844869256E-3</v>
      </c>
      <c r="G1872" s="2">
        <f t="shared" si="171"/>
        <v>-1.4093023916268687E-2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0.31</v>
      </c>
      <c r="C1873" s="2">
        <f t="shared" si="174"/>
        <v>0.28151992001797405</v>
      </c>
      <c r="D1873" s="2">
        <f t="shared" si="170"/>
        <v>0.30528233345471162</v>
      </c>
      <c r="E1873" s="2">
        <f t="shared" si="169"/>
        <v>-2.3762413436737573E-2</v>
      </c>
      <c r="F1873" s="2">
        <f t="shared" si="173"/>
        <v>-1.0510438914937055E-2</v>
      </c>
      <c r="G1873" s="2">
        <f t="shared" si="171"/>
        <v>-1.3251974521800517E-2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0.3</v>
      </c>
      <c r="C1874" s="2">
        <f t="shared" si="174"/>
        <v>0.28128608616905498</v>
      </c>
      <c r="D1874" s="2">
        <f t="shared" si="170"/>
        <v>0.30489104949510332</v>
      </c>
      <c r="E1874" s="2">
        <f t="shared" si="169"/>
        <v>-2.3604963326048334E-2</v>
      </c>
      <c r="F1874" s="2">
        <f t="shared" si="173"/>
        <v>-1.3129343797159312E-2</v>
      </c>
      <c r="G1874" s="2">
        <f t="shared" si="171"/>
        <v>-1.0475619528889021E-2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0.28999999999999998</v>
      </c>
      <c r="C1875" s="2">
        <f t="shared" si="174"/>
        <v>0.28262668829689264</v>
      </c>
      <c r="D1875" s="2">
        <f t="shared" si="170"/>
        <v>0.30378800879176232</v>
      </c>
      <c r="E1875" s="2">
        <f t="shared" si="169"/>
        <v>-2.1161320494869684E-2</v>
      </c>
      <c r="F1875" s="2">
        <f t="shared" si="173"/>
        <v>-1.4735739136701387E-2</v>
      </c>
      <c r="G1875" s="2">
        <f t="shared" si="171"/>
        <v>-6.4255813581682968E-3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0.28000000000000003</v>
      </c>
      <c r="C1876" s="2">
        <f t="shared" si="174"/>
        <v>0.28529950548198607</v>
      </c>
      <c r="D1876" s="2">
        <f t="shared" si="170"/>
        <v>0.30202593406644657</v>
      </c>
      <c r="E1876" s="2">
        <f t="shared" si="169"/>
        <v>-1.6726428584460495E-2</v>
      </c>
      <c r="F1876" s="2">
        <f t="shared" si="173"/>
        <v>-1.513387702625321E-2</v>
      </c>
      <c r="G1876" s="2">
        <f t="shared" si="171"/>
        <v>-1.5925515582072853E-3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0.27</v>
      </c>
      <c r="C1877" s="2">
        <f t="shared" si="174"/>
        <v>0.28756112002321899</v>
      </c>
      <c r="D1877" s="2">
        <f t="shared" si="170"/>
        <v>0.2996536426541172</v>
      </c>
      <c r="E1877" s="2">
        <f t="shared" si="169"/>
        <v>-1.2092522630898217E-2</v>
      </c>
      <c r="F1877" s="2">
        <f t="shared" si="173"/>
        <v>-1.4525606147182213E-2</v>
      </c>
      <c r="G1877" s="2">
        <f t="shared" si="171"/>
        <v>2.4330835162839955E-3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0.26</v>
      </c>
      <c r="C1878" s="2">
        <f t="shared" si="174"/>
        <v>0.28947479386580066</v>
      </c>
      <c r="D1878" s="2">
        <f t="shared" si="170"/>
        <v>0.29671633579084927</v>
      </c>
      <c r="E1878" s="2">
        <f t="shared" si="169"/>
        <v>-7.2415419250486113E-3</v>
      </c>
      <c r="F1878" s="2">
        <f t="shared" si="173"/>
        <v>-1.3068793302755493E-2</v>
      </c>
      <c r="G1878" s="2">
        <f t="shared" si="171"/>
        <v>5.8272513777068817E-3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0.26</v>
      </c>
      <c r="C1879" s="2">
        <f t="shared" si="174"/>
        <v>0.29109405634798519</v>
      </c>
      <c r="D1879" s="2">
        <f t="shared" si="170"/>
        <v>0.29399660721374932</v>
      </c>
      <c r="E1879" s="2">
        <f t="shared" si="169"/>
        <v>-2.9025508657641308E-3</v>
      </c>
      <c r="F1879" s="2">
        <f t="shared" si="173"/>
        <v>-1.1035544815357222E-2</v>
      </c>
      <c r="G1879" s="2">
        <f t="shared" si="171"/>
        <v>8.1329939495930915E-3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0.27</v>
      </c>
      <c r="C1880" s="2">
        <f t="shared" si="174"/>
        <v>0.29400266306367978</v>
      </c>
      <c r="D1880" s="2">
        <f t="shared" si="170"/>
        <v>0.29221908075347158</v>
      </c>
      <c r="E1880" s="2">
        <f t="shared" si="169"/>
        <v>1.7835823102081982E-3</v>
      </c>
      <c r="F1880" s="2">
        <f t="shared" si="173"/>
        <v>-8.4717193902441382E-3</v>
      </c>
      <c r="G1880" s="2">
        <f t="shared" si="171"/>
        <v>1.0255301700452336E-2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0.28000000000000003</v>
      </c>
      <c r="C1881" s="2">
        <f t="shared" si="174"/>
        <v>0.29800225336157521</v>
      </c>
      <c r="D1881" s="2">
        <f t="shared" si="170"/>
        <v>0.29131396366062184</v>
      </c>
      <c r="E1881" s="2">
        <f t="shared" si="169"/>
        <v>6.6882897009533648E-3</v>
      </c>
      <c r="F1881" s="2">
        <f t="shared" si="173"/>
        <v>-5.4397175720046383E-3</v>
      </c>
      <c r="G1881" s="2">
        <f t="shared" si="171"/>
        <v>1.2128007272958003E-2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0.28000000000000003</v>
      </c>
      <c r="C1882" s="2">
        <f t="shared" si="174"/>
        <v>0.30138652207517902</v>
      </c>
      <c r="D1882" s="2">
        <f t="shared" si="170"/>
        <v>0.29047589227835352</v>
      </c>
      <c r="E1882" s="2">
        <f t="shared" si="169"/>
        <v>1.0910629796825499E-2</v>
      </c>
      <c r="F1882" s="2">
        <f t="shared" si="173"/>
        <v>-2.169648098238611E-3</v>
      </c>
      <c r="G1882" s="2">
        <f t="shared" si="171"/>
        <v>1.3080277895064111E-2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0.27</v>
      </c>
      <c r="C1883" s="2">
        <f t="shared" si="174"/>
        <v>0.30271167252515147</v>
      </c>
      <c r="D1883" s="2">
        <f t="shared" si="170"/>
        <v>0.28895915951699402</v>
      </c>
      <c r="E1883" s="2">
        <f t="shared" si="169"/>
        <v>1.3752513008157441E-2</v>
      </c>
      <c r="F1883" s="2">
        <f t="shared" si="173"/>
        <v>1.0147841230405993E-3</v>
      </c>
      <c r="G1883" s="2">
        <f t="shared" si="171"/>
        <v>1.2737728885116841E-2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0.27</v>
      </c>
      <c r="C1884" s="2">
        <f t="shared" si="174"/>
        <v>0.30229449213666665</v>
      </c>
      <c r="D1884" s="2">
        <f t="shared" si="170"/>
        <v>0.28755477733055002</v>
      </c>
      <c r="E1884" s="2">
        <f t="shared" ref="E1884:E1947" si="175">C1884-D1884</f>
        <v>1.4739714806116633E-2</v>
      </c>
      <c r="F1884" s="2">
        <f t="shared" si="173"/>
        <v>3.7597702596558064E-3</v>
      </c>
      <c r="G1884" s="2">
        <f t="shared" si="171"/>
        <v>1.0979944546460826E-2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0.27</v>
      </c>
      <c r="C1885" s="2">
        <f t="shared" si="174"/>
        <v>0.30040303180794869</v>
      </c>
      <c r="D1885" s="2">
        <f t="shared" ref="D1885:D1948" si="176">$D$4*B1885+(1-$D$4)*D1884</f>
        <v>0.28625442345421298</v>
      </c>
      <c r="E1885" s="2">
        <f t="shared" si="175"/>
        <v>1.4148608353735714E-2</v>
      </c>
      <c r="F1885" s="2">
        <f t="shared" si="173"/>
        <v>5.8375378784717886E-3</v>
      </c>
      <c r="G1885" s="2">
        <f t="shared" si="171"/>
        <v>8.3110704752639257E-3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0.26</v>
      </c>
      <c r="C1886" s="2">
        <f t="shared" si="174"/>
        <v>0.29726410383749502</v>
      </c>
      <c r="D1886" s="2">
        <f t="shared" si="176"/>
        <v>0.2843096513464935</v>
      </c>
      <c r="E1886" s="2">
        <f t="shared" si="175"/>
        <v>1.2954452491001522E-2</v>
      </c>
      <c r="F1886" s="2">
        <f t="shared" si="173"/>
        <v>7.2609208009777361E-3</v>
      </c>
      <c r="G1886" s="2">
        <f t="shared" si="171"/>
        <v>5.6935316900237863E-3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0.26</v>
      </c>
      <c r="C1887" s="2">
        <f t="shared" si="174"/>
        <v>0.29306962632403422</v>
      </c>
      <c r="D1887" s="2">
        <f t="shared" si="176"/>
        <v>0.28250893643193842</v>
      </c>
      <c r="E1887" s="2">
        <f t="shared" si="175"/>
        <v>1.0560689892095798E-2</v>
      </c>
      <c r="F1887" s="2">
        <f t="shared" si="173"/>
        <v>7.9208746192013495E-3</v>
      </c>
      <c r="G1887" s="2">
        <f t="shared" si="171"/>
        <v>2.6398152728944486E-3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0.26</v>
      </c>
      <c r="C1888" s="2">
        <f t="shared" si="174"/>
        <v>0.28798199150495202</v>
      </c>
      <c r="D1888" s="2">
        <f t="shared" si="176"/>
        <v>0.2808416078073504</v>
      </c>
      <c r="E1888" s="2">
        <f t="shared" si="175"/>
        <v>7.1403836976016155E-3</v>
      </c>
      <c r="F1888" s="2">
        <f t="shared" si="173"/>
        <v>7.7647764348814027E-3</v>
      </c>
      <c r="G1888" s="2">
        <f t="shared" si="171"/>
        <v>-6.2439273727978722E-4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0.26</v>
      </c>
      <c r="C1889" s="2">
        <f t="shared" si="174"/>
        <v>0.28367706973495938</v>
      </c>
      <c r="D1889" s="2">
        <f t="shared" si="176"/>
        <v>0.27929778500680591</v>
      </c>
      <c r="E1889" s="2">
        <f t="shared" si="175"/>
        <v>4.3792847281534653E-3</v>
      </c>
      <c r="F1889" s="2">
        <f t="shared" si="173"/>
        <v>7.0876780935358154E-3</v>
      </c>
      <c r="G1889" s="2">
        <f t="shared" si="171"/>
        <v>-2.7083933653823502E-3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0.26</v>
      </c>
      <c r="C1890" s="2">
        <f t="shared" si="174"/>
        <v>0.28157290516035022</v>
      </c>
      <c r="D1890" s="2">
        <f t="shared" si="176"/>
        <v>0.27786831945074619</v>
      </c>
      <c r="E1890" s="2">
        <f t="shared" si="175"/>
        <v>3.7045857096040247E-3</v>
      </c>
      <c r="F1890" s="2">
        <f t="shared" si="173"/>
        <v>6.4110596167494573E-3</v>
      </c>
      <c r="G1890" s="2">
        <f t="shared" si="171"/>
        <v>-2.7064739071454326E-3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5">
        <f>TITRES_STAT!D1894</f>
        <v>0.26</v>
      </c>
      <c r="C1891" s="2">
        <f t="shared" si="174"/>
        <v>0.28133091975106556</v>
      </c>
      <c r="D1891" s="2">
        <f t="shared" si="176"/>
        <v>0.2765447402321724</v>
      </c>
      <c r="E1891" s="2">
        <f t="shared" si="175"/>
        <v>4.7861795188931522E-3</v>
      </c>
      <c r="F1891" s="2">
        <f t="shared" si="173"/>
        <v>6.0860835971781966E-3</v>
      </c>
      <c r="G1891" s="2">
        <f t="shared" si="171"/>
        <v>-1.2999040782850444E-3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0.27</v>
      </c>
      <c r="C1892" s="2">
        <f t="shared" si="174"/>
        <v>0.28112616286628622</v>
      </c>
      <c r="D1892" s="2">
        <f t="shared" si="176"/>
        <v>0.27605994465941891</v>
      </c>
      <c r="E1892" s="2">
        <f t="shared" si="175"/>
        <v>5.0662182068673123E-3</v>
      </c>
      <c r="F1892" s="2">
        <f t="shared" si="173"/>
        <v>5.8821105191160204E-3</v>
      </c>
      <c r="G1892" s="2">
        <f t="shared" ref="G1892:G1955" si="177">E1892-F1892</f>
        <v>-8.1589231224870815E-4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0.26</v>
      </c>
      <c r="C1893" s="2">
        <f t="shared" si="174"/>
        <v>0.2794144455022422</v>
      </c>
      <c r="D1893" s="2">
        <f t="shared" si="176"/>
        <v>0.2748703191290916</v>
      </c>
      <c r="E1893" s="2">
        <f t="shared" si="175"/>
        <v>4.5441263731506032E-3</v>
      </c>
      <c r="F1893" s="2">
        <f t="shared" ref="F1893:F1956" si="179">(E1893*(2/(10)))+((1-(2/10))*F1892)</f>
        <v>5.614513689922938E-3</v>
      </c>
      <c r="G1893" s="2">
        <f t="shared" si="177"/>
        <v>-1.0703873167723348E-3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0.27</v>
      </c>
      <c r="C1894" s="2">
        <f t="shared" si="174"/>
        <v>0.27796606927112799</v>
      </c>
      <c r="D1894" s="2">
        <f t="shared" si="176"/>
        <v>0.27450955474915889</v>
      </c>
      <c r="E1894" s="2">
        <f t="shared" si="175"/>
        <v>3.4565145219691007E-3</v>
      </c>
      <c r="F1894" s="2">
        <f t="shared" si="179"/>
        <v>5.1829138563321709E-3</v>
      </c>
      <c r="G1894" s="2">
        <f t="shared" si="177"/>
        <v>-1.7263993343630702E-3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0.28000000000000003</v>
      </c>
      <c r="C1895" s="2">
        <f t="shared" si="174"/>
        <v>0.2767405201524929</v>
      </c>
      <c r="D1895" s="2">
        <f t="shared" si="176"/>
        <v>0.27491625439736933</v>
      </c>
      <c r="E1895" s="2">
        <f t="shared" si="175"/>
        <v>1.8242657551235664E-3</v>
      </c>
      <c r="F1895" s="2">
        <f t="shared" si="179"/>
        <v>4.5111842360904507E-3</v>
      </c>
      <c r="G1895" s="2">
        <f t="shared" si="177"/>
        <v>-2.6869184809668843E-3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0.28999999999999998</v>
      </c>
      <c r="C1896" s="2">
        <f t="shared" si="174"/>
        <v>0.27416505551364784</v>
      </c>
      <c r="D1896" s="2">
        <f t="shared" si="176"/>
        <v>0.27603356888645308</v>
      </c>
      <c r="E1896" s="2">
        <f t="shared" si="175"/>
        <v>-1.8685133728052472E-3</v>
      </c>
      <c r="F1896" s="2">
        <f t="shared" si="179"/>
        <v>3.2352447143113115E-3</v>
      </c>
      <c r="G1896" s="2">
        <f t="shared" si="177"/>
        <v>-5.1037580871165587E-3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0.28999999999999998</v>
      </c>
      <c r="C1897" s="2">
        <f t="shared" si="174"/>
        <v>0.27198581620385587</v>
      </c>
      <c r="D1897" s="2">
        <f t="shared" si="176"/>
        <v>0.27706811933930842</v>
      </c>
      <c r="E1897" s="2">
        <f t="shared" si="175"/>
        <v>-5.0823031354525483E-3</v>
      </c>
      <c r="F1897" s="2">
        <f t="shared" si="179"/>
        <v>1.5717351443585395E-3</v>
      </c>
      <c r="G1897" s="2">
        <f t="shared" si="177"/>
        <v>-6.6540382798110876E-3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0.28000000000000003</v>
      </c>
      <c r="C1898" s="2">
        <f t="shared" si="174"/>
        <v>0.27014184448018574</v>
      </c>
      <c r="D1898" s="2">
        <f t="shared" si="176"/>
        <v>0.2772852956845448</v>
      </c>
      <c r="E1898" s="2">
        <f t="shared" si="175"/>
        <v>-7.1434512043590526E-3</v>
      </c>
      <c r="F1898" s="2">
        <f t="shared" si="179"/>
        <v>-1.7130212538497879E-4</v>
      </c>
      <c r="G1898" s="2">
        <f t="shared" si="177"/>
        <v>-6.9721490789740742E-3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0.28000000000000003</v>
      </c>
      <c r="C1899" s="2">
        <f t="shared" si="174"/>
        <v>0.2685815607140033</v>
      </c>
      <c r="D1899" s="2">
        <f t="shared" si="176"/>
        <v>0.27748638489309702</v>
      </c>
      <c r="E1899" s="2">
        <f t="shared" si="175"/>
        <v>-8.9048241790937177E-3</v>
      </c>
      <c r="F1899" s="2">
        <f t="shared" si="179"/>
        <v>-1.9180065361267267E-3</v>
      </c>
      <c r="G1899" s="2">
        <f t="shared" si="177"/>
        <v>-6.9868176429669915E-3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0.27</v>
      </c>
      <c r="C1900" s="2">
        <f t="shared" si="174"/>
        <v>0.26726132060415664</v>
      </c>
      <c r="D1900" s="2">
        <f t="shared" si="176"/>
        <v>0.27693183786397874</v>
      </c>
      <c r="E1900" s="2">
        <f t="shared" si="175"/>
        <v>-9.6705172598220979E-3</v>
      </c>
      <c r="F1900" s="2">
        <f t="shared" si="179"/>
        <v>-3.4685086808658007E-3</v>
      </c>
      <c r="G1900" s="2">
        <f t="shared" si="177"/>
        <v>-6.2020085789562971E-3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0.28000000000000003</v>
      </c>
      <c r="C1901" s="2">
        <f t="shared" si="174"/>
        <v>0.26614419435736331</v>
      </c>
      <c r="D1901" s="2">
        <f t="shared" si="176"/>
        <v>0.27715910913331365</v>
      </c>
      <c r="E1901" s="2">
        <f t="shared" si="175"/>
        <v>-1.1014914775950346E-2</v>
      </c>
      <c r="F1901" s="2">
        <f t="shared" si="179"/>
        <v>-4.9777898998827098E-3</v>
      </c>
      <c r="G1901" s="2">
        <f t="shared" si="177"/>
        <v>-6.0371248760676365E-3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0.27</v>
      </c>
      <c r="C1902" s="2">
        <f t="shared" si="174"/>
        <v>0.26673739522546125</v>
      </c>
      <c r="D1902" s="2">
        <f t="shared" si="176"/>
        <v>0.27662880475306822</v>
      </c>
      <c r="E1902" s="2">
        <f t="shared" si="175"/>
        <v>-9.8914095276069758E-3</v>
      </c>
      <c r="F1902" s="2">
        <f t="shared" si="179"/>
        <v>-5.9605138254275637E-3</v>
      </c>
      <c r="G1902" s="2">
        <f t="shared" si="177"/>
        <v>-3.9308957021794121E-3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0.28000000000000003</v>
      </c>
      <c r="C1903" s="2">
        <f t="shared" si="174"/>
        <v>0.26570087288308258</v>
      </c>
      <c r="D1903" s="2">
        <f t="shared" si="176"/>
        <v>0.2768785229195076</v>
      </c>
      <c r="E1903" s="2">
        <f t="shared" si="175"/>
        <v>-1.1177650036425013E-2</v>
      </c>
      <c r="F1903" s="2">
        <f t="shared" si="179"/>
        <v>-7.0039410676270538E-3</v>
      </c>
      <c r="G1903" s="2">
        <f t="shared" si="177"/>
        <v>-4.1737089687979593E-3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0.28999999999999998</v>
      </c>
      <c r="C1904" s="2">
        <f t="shared" si="174"/>
        <v>0.26636227705491605</v>
      </c>
      <c r="D1904" s="2">
        <f t="shared" si="176"/>
        <v>0.27785048418472924</v>
      </c>
      <c r="E1904" s="2">
        <f t="shared" si="175"/>
        <v>-1.1488207129813188E-2</v>
      </c>
      <c r="F1904" s="2">
        <f t="shared" si="179"/>
        <v>-7.9007942800642817E-3</v>
      </c>
      <c r="G1904" s="2">
        <f t="shared" si="177"/>
        <v>-3.5874128497489065E-3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0.28999999999999998</v>
      </c>
      <c r="C1905" s="2">
        <f t="shared" si="174"/>
        <v>0.26846038827723667</v>
      </c>
      <c r="D1905" s="2">
        <f t="shared" si="176"/>
        <v>0.27875044831919377</v>
      </c>
      <c r="E1905" s="2">
        <f t="shared" si="175"/>
        <v>-1.0290060041957094E-2</v>
      </c>
      <c r="F1905" s="2">
        <f t="shared" si="179"/>
        <v>-8.3786474324428449E-3</v>
      </c>
      <c r="G1905" s="2">
        <f t="shared" si="177"/>
        <v>-1.9114126095142493E-3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0.28999999999999998</v>
      </c>
      <c r="C1906" s="2">
        <f t="shared" si="174"/>
        <v>0.27177417469612331</v>
      </c>
      <c r="D1906" s="2">
        <f t="shared" si="176"/>
        <v>0.27958374844369793</v>
      </c>
      <c r="E1906" s="2">
        <f t="shared" si="175"/>
        <v>-7.8095737475746274E-3</v>
      </c>
      <c r="F1906" s="2">
        <f t="shared" si="179"/>
        <v>-8.2648326954692011E-3</v>
      </c>
      <c r="G1906" s="2">
        <f t="shared" si="177"/>
        <v>4.5525894789457365E-4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5">
        <f>TITRES_STAT!D1910</f>
        <v>0.3</v>
      </c>
      <c r="C1907" s="2">
        <f t="shared" si="174"/>
        <v>0.27457814781979661</v>
      </c>
      <c r="D1907" s="2">
        <f t="shared" si="176"/>
        <v>0.28109606337379434</v>
      </c>
      <c r="E1907" s="2">
        <f t="shared" si="175"/>
        <v>-6.5179155539977218E-3</v>
      </c>
      <c r="F1907" s="2">
        <f t="shared" si="179"/>
        <v>-7.9154492671749052E-3</v>
      </c>
      <c r="G1907" s="2">
        <f t="shared" si="177"/>
        <v>1.3975337131771834E-3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0.31</v>
      </c>
      <c r="C1908" s="2">
        <f t="shared" si="174"/>
        <v>0.27541227892444331</v>
      </c>
      <c r="D1908" s="2">
        <f t="shared" si="176"/>
        <v>0.28323709571647626</v>
      </c>
      <c r="E1908" s="2">
        <f t="shared" si="175"/>
        <v>-7.8248167920329514E-3</v>
      </c>
      <c r="F1908" s="2">
        <f t="shared" si="179"/>
        <v>-7.8973227721465152E-3</v>
      </c>
      <c r="G1908" s="2">
        <f t="shared" si="177"/>
        <v>7.2505980113563712E-5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5">
        <f>TITRES_STAT!D1912</f>
        <v>0.32</v>
      </c>
      <c r="C1909" s="2">
        <f t="shared" si="174"/>
        <v>0.27611808216683664</v>
      </c>
      <c r="D1909" s="2">
        <f t="shared" si="176"/>
        <v>0.28596027381155215</v>
      </c>
      <c r="E1909" s="2">
        <f t="shared" si="175"/>
        <v>-9.8421916447155033E-3</v>
      </c>
      <c r="F1909" s="2">
        <f t="shared" si="179"/>
        <v>-8.2862965466603128E-3</v>
      </c>
      <c r="G1909" s="2">
        <f t="shared" si="177"/>
        <v>-1.5558950980551906E-3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0.33</v>
      </c>
      <c r="C1910" s="2">
        <f t="shared" si="174"/>
        <v>0.27517683875655408</v>
      </c>
      <c r="D1910" s="2">
        <f t="shared" si="176"/>
        <v>0.28922247575143717</v>
      </c>
      <c r="E1910" s="2">
        <f t="shared" si="175"/>
        <v>-1.4045636994883093E-2</v>
      </c>
      <c r="F1910" s="2">
        <f t="shared" si="179"/>
        <v>-9.4381646363048688E-3</v>
      </c>
      <c r="G1910" s="2">
        <f t="shared" si="177"/>
        <v>-4.607472358578224E-3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0.34</v>
      </c>
      <c r="C1911" s="2">
        <f t="shared" si="174"/>
        <v>0.27591886356323808</v>
      </c>
      <c r="D1911" s="2">
        <f t="shared" si="176"/>
        <v>0.29298377384392332</v>
      </c>
      <c r="E1911" s="2">
        <f t="shared" si="175"/>
        <v>-1.7064910280685242E-2</v>
      </c>
      <c r="F1911" s="2">
        <f t="shared" si="179"/>
        <v>-1.0963513765180944E-2</v>
      </c>
      <c r="G1911" s="2">
        <f t="shared" si="177"/>
        <v>-6.1013965155042975E-3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0.35</v>
      </c>
      <c r="C1912" s="2">
        <f t="shared" si="174"/>
        <v>0.27500826916889376</v>
      </c>
      <c r="D1912" s="2">
        <f t="shared" si="176"/>
        <v>0.29720719800363271</v>
      </c>
      <c r="E1912" s="2">
        <f t="shared" si="175"/>
        <v>-2.2198928834738951E-2</v>
      </c>
      <c r="F1912" s="2">
        <f t="shared" si="179"/>
        <v>-1.3210596779092545E-2</v>
      </c>
      <c r="G1912" s="2">
        <f t="shared" si="177"/>
        <v>-8.9883320556464058E-3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0.36</v>
      </c>
      <c r="C1913" s="2">
        <f t="shared" si="174"/>
        <v>0.27577622775829475</v>
      </c>
      <c r="D1913" s="2">
        <f t="shared" si="176"/>
        <v>0.30185851667003027</v>
      </c>
      <c r="E1913" s="2">
        <f t="shared" si="175"/>
        <v>-2.6082288911735529E-2</v>
      </c>
      <c r="F1913" s="2">
        <f t="shared" si="179"/>
        <v>-1.5784935205621145E-2</v>
      </c>
      <c r="G1913" s="2">
        <f t="shared" si="177"/>
        <v>-1.0297353706114384E-2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0.37</v>
      </c>
      <c r="C1914" s="2">
        <f t="shared" si="174"/>
        <v>0.27796450041086479</v>
      </c>
      <c r="D1914" s="2">
        <f t="shared" si="176"/>
        <v>0.30690603395373173</v>
      </c>
      <c r="E1914" s="2">
        <f t="shared" si="175"/>
        <v>-2.8941533542866937E-2</v>
      </c>
      <c r="F1914" s="2">
        <f t="shared" si="179"/>
        <v>-1.8416254873070304E-2</v>
      </c>
      <c r="G1914" s="2">
        <f t="shared" si="177"/>
        <v>-1.0525278669796634E-2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0.38</v>
      </c>
      <c r="C1915" s="2">
        <f t="shared" si="174"/>
        <v>0.27981611573227017</v>
      </c>
      <c r="D1915" s="2">
        <f t="shared" si="176"/>
        <v>0.31232040180901088</v>
      </c>
      <c r="E1915" s="2">
        <f t="shared" si="175"/>
        <v>-3.2504286076740718E-2</v>
      </c>
      <c r="F1915" s="2">
        <f t="shared" si="179"/>
        <v>-2.1233861113804389E-2</v>
      </c>
      <c r="G1915" s="2">
        <f t="shared" si="177"/>
        <v>-1.1270424962936329E-2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0.39</v>
      </c>
      <c r="C1916" s="2">
        <f t="shared" si="174"/>
        <v>0.28138286715807476</v>
      </c>
      <c r="D1916" s="2">
        <f t="shared" si="176"/>
        <v>0.31807444611945457</v>
      </c>
      <c r="E1916" s="2">
        <f t="shared" si="175"/>
        <v>-3.6691578961379812E-2</v>
      </c>
      <c r="F1916" s="2">
        <f t="shared" si="179"/>
        <v>-2.4325404683319472E-2</v>
      </c>
      <c r="G1916" s="2">
        <f t="shared" si="177"/>
        <v>-1.2366174278060339E-2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0.4</v>
      </c>
      <c r="C1917" s="2">
        <f t="shared" si="174"/>
        <v>0.28424704144144786</v>
      </c>
      <c r="D1917" s="2">
        <f t="shared" si="176"/>
        <v>0.32414300566616161</v>
      </c>
      <c r="E1917" s="2">
        <f t="shared" si="175"/>
        <v>-3.9895964224713754E-2</v>
      </c>
      <c r="F1917" s="2">
        <f t="shared" si="179"/>
        <v>-2.743951659159833E-2</v>
      </c>
      <c r="G1917" s="2">
        <f t="shared" si="177"/>
        <v>-1.2456447633115424E-2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0.41</v>
      </c>
      <c r="C1918" s="2">
        <f t="shared" si="174"/>
        <v>0.2882090350658405</v>
      </c>
      <c r="D1918" s="2">
        <f t="shared" si="176"/>
        <v>0.3305027830242237</v>
      </c>
      <c r="E1918" s="2">
        <f t="shared" si="175"/>
        <v>-4.2293747958383199E-2</v>
      </c>
      <c r="F1918" s="2">
        <f t="shared" si="179"/>
        <v>-3.0410362864955305E-2</v>
      </c>
      <c r="G1918" s="2">
        <f t="shared" si="177"/>
        <v>-1.1883385093427894E-2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0.42</v>
      </c>
      <c r="C1919" s="2">
        <f t="shared" si="174"/>
        <v>0.29309995274801887</v>
      </c>
      <c r="D1919" s="2">
        <f t="shared" si="176"/>
        <v>0.33713220650391079</v>
      </c>
      <c r="E1919" s="2">
        <f t="shared" si="175"/>
        <v>-4.4032253755891926E-2</v>
      </c>
      <c r="F1919" s="2">
        <f t="shared" si="179"/>
        <v>-3.3134741043142631E-2</v>
      </c>
      <c r="G1919" s="2">
        <f t="shared" si="177"/>
        <v>-1.0897512712749295E-2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0.43</v>
      </c>
      <c r="C1920" s="2">
        <f t="shared" si="174"/>
        <v>0.29877688309447753</v>
      </c>
      <c r="D1920" s="2">
        <f t="shared" si="176"/>
        <v>0.34401130231843591</v>
      </c>
      <c r="E1920" s="2">
        <f t="shared" si="175"/>
        <v>-4.5234419223958378E-2</v>
      </c>
      <c r="F1920" s="2">
        <f t="shared" si="179"/>
        <v>-3.5554676679305786E-2</v>
      </c>
      <c r="G1920" s="2">
        <f t="shared" si="177"/>
        <v>-9.679742544652592E-3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5">
        <f>TITRES_STAT!D1924</f>
        <v>0.44</v>
      </c>
      <c r="C1921" s="2">
        <f t="shared" si="174"/>
        <v>0.30511890107994255</v>
      </c>
      <c r="D1921" s="2">
        <f t="shared" si="176"/>
        <v>0.351121576220774</v>
      </c>
      <c r="E1921" s="2">
        <f t="shared" si="175"/>
        <v>-4.600267514083145E-2</v>
      </c>
      <c r="F1921" s="2">
        <f t="shared" si="179"/>
        <v>-3.764427637161092E-2</v>
      </c>
      <c r="G1921" s="2">
        <f t="shared" si="177"/>
        <v>-8.3583987692205305E-3</v>
      </c>
      <c r="H1921" s="2" t="str">
        <f t="shared" si="178"/>
        <v>Hold</v>
      </c>
    </row>
    <row r="1922" spans="1:8" ht="13.5" x14ac:dyDescent="0.25">
      <c r="A1922" s="3">
        <f>TITRES_STAT!B1925</f>
        <v>45100</v>
      </c>
      <c r="B1922" s="5">
        <f>TITRES_STAT!D1925</f>
        <v>0.45</v>
      </c>
      <c r="C1922" s="2">
        <f t="shared" si="174"/>
        <v>0.31202368552918214</v>
      </c>
      <c r="D1922" s="2">
        <f t="shared" si="176"/>
        <v>0.35844590390812409</v>
      </c>
      <c r="E1922" s="2">
        <f t="shared" si="175"/>
        <v>-4.6422218378941948E-2</v>
      </c>
      <c r="F1922" s="2">
        <f t="shared" si="179"/>
        <v>-3.9399864773077123E-2</v>
      </c>
      <c r="G1922" s="2">
        <f t="shared" si="177"/>
        <v>-7.0223536058648256E-3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0.46</v>
      </c>
      <c r="C1923" s="2">
        <f t="shared" si="174"/>
        <v>0.31940465698623099</v>
      </c>
      <c r="D1923" s="2">
        <f t="shared" si="176"/>
        <v>0.36596842954455938</v>
      </c>
      <c r="E1923" s="2">
        <f t="shared" si="175"/>
        <v>-4.6563772558328387E-2</v>
      </c>
      <c r="F1923" s="2">
        <f t="shared" si="179"/>
        <v>-4.0832646330127384E-2</v>
      </c>
      <c r="G1923" s="2">
        <f t="shared" si="177"/>
        <v>-5.7311262282010028E-3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0.46</v>
      </c>
      <c r="C1924" s="2">
        <f t="shared" si="174"/>
        <v>0.3271885559114262</v>
      </c>
      <c r="D1924" s="2">
        <f t="shared" si="176"/>
        <v>0.37293373105977723</v>
      </c>
      <c r="E1924" s="2">
        <f t="shared" si="175"/>
        <v>-4.5745175148351025E-2</v>
      </c>
      <c r="F1924" s="2">
        <f t="shared" si="179"/>
        <v>-4.1815152093772109E-2</v>
      </c>
      <c r="G1924" s="2">
        <f t="shared" si="177"/>
        <v>-3.9300230545789155E-3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0.46</v>
      </c>
      <c r="C1925" s="2">
        <f t="shared" si="174"/>
        <v>0.33531339346351446</v>
      </c>
      <c r="D1925" s="2">
        <f t="shared" si="176"/>
        <v>0.37938308431460854</v>
      </c>
      <c r="E1925" s="2">
        <f t="shared" si="175"/>
        <v>-4.4069690851094079E-2</v>
      </c>
      <c r="F1925" s="2">
        <f t="shared" si="179"/>
        <v>-4.2266059845236507E-2</v>
      </c>
      <c r="G1925" s="2">
        <f t="shared" si="177"/>
        <v>-1.8036310058575714E-3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5">
        <f>TITRES_STAT!D1929</f>
        <v>0.46</v>
      </c>
      <c r="C1926" s="2">
        <f t="shared" si="174"/>
        <v>0.34372671754605072</v>
      </c>
      <c r="D1926" s="2">
        <f t="shared" si="176"/>
        <v>0.38535470769871161</v>
      </c>
      <c r="E1926" s="2">
        <f t="shared" si="175"/>
        <v>-4.1627990152660888E-2</v>
      </c>
      <c r="F1926" s="2">
        <f t="shared" si="179"/>
        <v>-4.2138445906721382E-2</v>
      </c>
      <c r="G1926" s="2">
        <f t="shared" si="177"/>
        <v>5.1045575406049454E-4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0.44</v>
      </c>
      <c r="C1927" s="2">
        <f t="shared" si="174"/>
        <v>0.35238414561588904</v>
      </c>
      <c r="D1927" s="2">
        <f t="shared" si="176"/>
        <v>0.38940250712843671</v>
      </c>
      <c r="E1927" s="2">
        <f t="shared" si="175"/>
        <v>-3.7018361512547671E-2</v>
      </c>
      <c r="F1927" s="2">
        <f t="shared" si="179"/>
        <v>-4.1114429027886645E-2</v>
      </c>
      <c r="G1927" s="2">
        <f t="shared" si="177"/>
        <v>4.0960675153389747E-3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0.43</v>
      </c>
      <c r="C1928" s="2">
        <f t="shared" si="174"/>
        <v>0.36124812321344457</v>
      </c>
      <c r="D1928" s="2">
        <f t="shared" si="176"/>
        <v>0.39240972882262659</v>
      </c>
      <c r="E1928" s="2">
        <f t="shared" si="175"/>
        <v>-3.1161605609182019E-2</v>
      </c>
      <c r="F1928" s="2">
        <f t="shared" si="179"/>
        <v>-3.912386434414572E-2</v>
      </c>
      <c r="G1928" s="2">
        <f t="shared" si="177"/>
        <v>7.9622587349637008E-3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0.43</v>
      </c>
      <c r="C1929" s="2">
        <f t="shared" si="174"/>
        <v>0.37028687348829925</v>
      </c>
      <c r="D1929" s="2">
        <f t="shared" si="176"/>
        <v>0.39519419335428391</v>
      </c>
      <c r="E1929" s="2">
        <f t="shared" si="175"/>
        <v>-2.4907319865984656E-2</v>
      </c>
      <c r="F1929" s="2">
        <f t="shared" si="179"/>
        <v>-3.628055544851351E-2</v>
      </c>
      <c r="G1929" s="2">
        <f t="shared" si="177"/>
        <v>1.1373235582528854E-2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0.43</v>
      </c>
      <c r="C1930" s="2">
        <f t="shared" si="174"/>
        <v>0.37947350833625321</v>
      </c>
      <c r="D1930" s="2">
        <f t="shared" si="176"/>
        <v>0.39777240125396657</v>
      </c>
      <c r="E1930" s="2">
        <f t="shared" si="175"/>
        <v>-1.8298892917713361E-2</v>
      </c>
      <c r="F1930" s="2">
        <f t="shared" si="179"/>
        <v>-3.2684222942353486E-2</v>
      </c>
      <c r="G1930" s="2">
        <f t="shared" si="177"/>
        <v>1.4385330024640125E-2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0.35</v>
      </c>
      <c r="C1931" s="2">
        <f t="shared" si="174"/>
        <v>0.38878527628452197</v>
      </c>
      <c r="D1931" s="2">
        <f t="shared" si="176"/>
        <v>0.39423370486478382</v>
      </c>
      <c r="E1931" s="2">
        <f t="shared" si="175"/>
        <v>-5.4484285802618437E-3</v>
      </c>
      <c r="F1931" s="2">
        <f t="shared" si="179"/>
        <v>-2.723706406993516E-2</v>
      </c>
      <c r="G1931" s="2">
        <f t="shared" si="177"/>
        <v>2.1788635489673316E-2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0.35</v>
      </c>
      <c r="C1932" s="2">
        <f t="shared" si="174"/>
        <v>0.39820292608690322</v>
      </c>
      <c r="D1932" s="2">
        <f t="shared" si="176"/>
        <v>0.39095713413405908</v>
      </c>
      <c r="E1932" s="2">
        <f t="shared" si="175"/>
        <v>7.2457919528441384E-3</v>
      </c>
      <c r="F1932" s="2">
        <f t="shared" si="179"/>
        <v>-2.0340492865379305E-2</v>
      </c>
      <c r="G1932" s="2">
        <f t="shared" si="177"/>
        <v>2.7586284818223443E-2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0.35</v>
      </c>
      <c r="C1933" s="2">
        <f t="shared" si="174"/>
        <v>0.4077101682273796</v>
      </c>
      <c r="D1933" s="2">
        <f t="shared" si="176"/>
        <v>0.38792327234635099</v>
      </c>
      <c r="E1933" s="2">
        <f t="shared" si="175"/>
        <v>1.978689588102861E-2</v>
      </c>
      <c r="F1933" s="2">
        <f t="shared" si="179"/>
        <v>-1.2315015116097722E-2</v>
      </c>
      <c r="G1933" s="2">
        <f t="shared" si="177"/>
        <v>3.210191099712633E-2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0.35</v>
      </c>
      <c r="C1934" s="2">
        <f t="shared" si="174"/>
        <v>0.41575475773085968</v>
      </c>
      <c r="D1934" s="2">
        <f t="shared" si="176"/>
        <v>0.3851141410614361</v>
      </c>
      <c r="E1934" s="2">
        <f t="shared" si="175"/>
        <v>3.0640616669423582E-2</v>
      </c>
      <c r="F1934" s="2">
        <f t="shared" si="179"/>
        <v>-3.7238887589934608E-3</v>
      </c>
      <c r="G1934" s="2">
        <f t="shared" si="177"/>
        <v>3.4364505428417041E-2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0.35</v>
      </c>
      <c r="C1935" s="2">
        <f t="shared" ref="C1935:C1998" si="180">$C$4*B1925+C1934*(1-$C$4)</f>
        <v>0.42256171807995824</v>
      </c>
      <c r="D1935" s="2">
        <f t="shared" si="176"/>
        <v>0.38251309357540381</v>
      </c>
      <c r="E1935" s="2">
        <f t="shared" si="175"/>
        <v>4.0048624504554431E-2</v>
      </c>
      <c r="F1935" s="2">
        <f t="shared" si="179"/>
        <v>5.0306138937161182E-3</v>
      </c>
      <c r="G1935" s="2">
        <f t="shared" si="177"/>
        <v>3.5018010610838313E-2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5">
        <f>TITRES_STAT!D1939</f>
        <v>0.35</v>
      </c>
      <c r="C1936" s="2">
        <f t="shared" si="180"/>
        <v>0.42832145375996467</v>
      </c>
      <c r="D1936" s="2">
        <f t="shared" si="176"/>
        <v>0.38010471627352205</v>
      </c>
      <c r="E1936" s="2">
        <f t="shared" si="175"/>
        <v>4.8216737486442618E-2</v>
      </c>
      <c r="F1936" s="2">
        <f t="shared" si="179"/>
        <v>1.366783861226142E-2</v>
      </c>
      <c r="G1936" s="2">
        <f t="shared" si="177"/>
        <v>3.4548898874181194E-2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5">
        <f>TITRES_STAT!D1940</f>
        <v>0.35</v>
      </c>
      <c r="C1937" s="2">
        <f t="shared" si="180"/>
        <v>0.43011815318150859</v>
      </c>
      <c r="D1937" s="2">
        <f t="shared" si="176"/>
        <v>0.37787473729029819</v>
      </c>
      <c r="E1937" s="2">
        <f t="shared" si="175"/>
        <v>5.2243415891210399E-2</v>
      </c>
      <c r="F1937" s="2">
        <f t="shared" si="179"/>
        <v>2.138295406805122E-2</v>
      </c>
      <c r="G1937" s="2">
        <f t="shared" si="177"/>
        <v>3.0860461823159178E-2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0.35</v>
      </c>
      <c r="C1938" s="2">
        <f t="shared" si="180"/>
        <v>0.4300999757689688</v>
      </c>
      <c r="D1938" s="2">
        <f t="shared" si="176"/>
        <v>0.37580994193546124</v>
      </c>
      <c r="E1938" s="2">
        <f t="shared" si="175"/>
        <v>5.4290033833507556E-2</v>
      </c>
      <c r="F1938" s="2">
        <f t="shared" si="179"/>
        <v>2.7964370021142489E-2</v>
      </c>
      <c r="G1938" s="2">
        <f t="shared" si="177"/>
        <v>2.6325663812365067E-2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5">
        <f>TITRES_STAT!D1942</f>
        <v>0.35</v>
      </c>
      <c r="C1939" s="2">
        <f t="shared" si="180"/>
        <v>0.43008459488143513</v>
      </c>
      <c r="D1939" s="2">
        <f t="shared" si="176"/>
        <v>0.3738980943846863</v>
      </c>
      <c r="E1939" s="2">
        <f t="shared" si="175"/>
        <v>5.6186500496748837E-2</v>
      </c>
      <c r="F1939" s="2">
        <f t="shared" si="179"/>
        <v>3.3608796116263759E-2</v>
      </c>
      <c r="G1939" s="2">
        <f t="shared" si="177"/>
        <v>2.2577704380485078E-2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0.35</v>
      </c>
      <c r="C1940" s="2">
        <f t="shared" si="180"/>
        <v>0.43007158028429127</v>
      </c>
      <c r="D1940" s="2">
        <f t="shared" si="176"/>
        <v>0.37212786517100582</v>
      </c>
      <c r="E1940" s="2">
        <f t="shared" si="175"/>
        <v>5.7943715113285443E-2</v>
      </c>
      <c r="F1940" s="2">
        <f t="shared" si="179"/>
        <v>3.8475779915668099E-2</v>
      </c>
      <c r="G1940" s="2">
        <f t="shared" si="177"/>
        <v>1.9467935197617345E-2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0.35</v>
      </c>
      <c r="C1941" s="2">
        <f t="shared" si="180"/>
        <v>0.4177528756251695</v>
      </c>
      <c r="D1941" s="2">
        <f t="shared" si="176"/>
        <v>0.37048876404722758</v>
      </c>
      <c r="E1941" s="2">
        <f t="shared" si="175"/>
        <v>4.7264111577941914E-2</v>
      </c>
      <c r="F1941" s="2">
        <f t="shared" si="179"/>
        <v>4.0233446248122862E-2</v>
      </c>
      <c r="G1941" s="2">
        <f t="shared" si="177"/>
        <v>7.0306653298190525E-3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0.35</v>
      </c>
      <c r="C1942" s="2">
        <f t="shared" si="180"/>
        <v>0.40732935629822031</v>
      </c>
      <c r="D1942" s="2">
        <f t="shared" si="176"/>
        <v>0.36897107782150701</v>
      </c>
      <c r="E1942" s="2">
        <f t="shared" si="175"/>
        <v>3.8358278476713303E-2</v>
      </c>
      <c r="F1942" s="2">
        <f t="shared" si="179"/>
        <v>3.9858412693840953E-2</v>
      </c>
      <c r="G1942" s="2">
        <f t="shared" si="177"/>
        <v>-1.5001342171276494E-3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0.35</v>
      </c>
      <c r="C1943" s="2">
        <f t="shared" si="180"/>
        <v>0.3985094553292633</v>
      </c>
      <c r="D1943" s="2">
        <f t="shared" si="176"/>
        <v>0.36756581279769168</v>
      </c>
      <c r="E1943" s="2">
        <f t="shared" si="175"/>
        <v>3.0943642531571613E-2</v>
      </c>
      <c r="F1943" s="2">
        <f t="shared" si="179"/>
        <v>3.8075458661387084E-2</v>
      </c>
      <c r="G1943" s="2">
        <f t="shared" si="177"/>
        <v>-7.13181612981547E-3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0.35</v>
      </c>
      <c r="C1944" s="2">
        <f t="shared" si="180"/>
        <v>0.39104646220168437</v>
      </c>
      <c r="D1944" s="2">
        <f t="shared" si="176"/>
        <v>0.36626464147934412</v>
      </c>
      <c r="E1944" s="2">
        <f t="shared" si="175"/>
        <v>2.4781820722340253E-2</v>
      </c>
      <c r="F1944" s="2">
        <f t="shared" si="179"/>
        <v>3.541673107357772E-2</v>
      </c>
      <c r="G1944" s="2">
        <f t="shared" si="177"/>
        <v>-1.0634910351237467E-2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0.35</v>
      </c>
      <c r="C1945" s="2">
        <f t="shared" si="180"/>
        <v>0.38473162186296372</v>
      </c>
      <c r="D1945" s="2">
        <f t="shared" si="176"/>
        <v>0.36505985322161494</v>
      </c>
      <c r="E1945" s="2">
        <f t="shared" si="175"/>
        <v>1.9671768641348786E-2</v>
      </c>
      <c r="F1945" s="2">
        <f t="shared" si="179"/>
        <v>3.2267738587131937E-2</v>
      </c>
      <c r="G1945" s="2">
        <f t="shared" si="177"/>
        <v>-1.2595969945783152E-2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0.35</v>
      </c>
      <c r="C1946" s="2">
        <f t="shared" si="180"/>
        <v>0.37938829542250774</v>
      </c>
      <c r="D1946" s="2">
        <f t="shared" si="176"/>
        <v>0.36394430853853232</v>
      </c>
      <c r="E1946" s="2">
        <f t="shared" si="175"/>
        <v>1.5443986883975414E-2</v>
      </c>
      <c r="F1946" s="2">
        <f t="shared" si="179"/>
        <v>2.8902988246500633E-2</v>
      </c>
      <c r="G1946" s="2">
        <f t="shared" si="177"/>
        <v>-1.345900136252522E-2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0.35</v>
      </c>
      <c r="C1947" s="2">
        <f t="shared" si="180"/>
        <v>0.37486701920366039</v>
      </c>
      <c r="D1947" s="2">
        <f t="shared" si="176"/>
        <v>0.36291139679493734</v>
      </c>
      <c r="E1947" s="2">
        <f t="shared" si="175"/>
        <v>1.1955622408723054E-2</v>
      </c>
      <c r="F1947" s="2">
        <f t="shared" si="179"/>
        <v>2.5513515078945118E-2</v>
      </c>
      <c r="G1947" s="2">
        <f t="shared" si="177"/>
        <v>-1.3557892670222064E-2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0.35</v>
      </c>
      <c r="C1948" s="2">
        <f t="shared" si="180"/>
        <v>0.37104132394155875</v>
      </c>
      <c r="D1948" s="2">
        <f t="shared" si="176"/>
        <v>0.36195499703234935</v>
      </c>
      <c r="E1948" s="2">
        <f t="shared" ref="E1948:E2011" si="181">C1948-D1948</f>
        <v>9.0863269092094079E-3</v>
      </c>
      <c r="F1948" s="2">
        <f t="shared" si="179"/>
        <v>2.2228077444997978E-2</v>
      </c>
      <c r="G1948" s="2">
        <f t="shared" si="177"/>
        <v>-1.314175053578857E-2</v>
      </c>
      <c r="H1948" s="2" t="str">
        <f t="shared" si="178"/>
        <v>Hold</v>
      </c>
    </row>
    <row r="1949" spans="1:8" ht="13.5" x14ac:dyDescent="0.25">
      <c r="A1949" s="3">
        <f>TITRES_STAT!B1952</f>
        <v>45145</v>
      </c>
      <c r="B1949" s="5">
        <f>TITRES_STAT!D1952</f>
        <v>0.35</v>
      </c>
      <c r="C1949" s="2">
        <f t="shared" si="180"/>
        <v>0.36780419718131896</v>
      </c>
      <c r="D1949" s="2">
        <f t="shared" ref="D1949:D2012" si="182">$D$4*B1949+(1-$D$4)*D1948</f>
        <v>0.36106944169661975</v>
      </c>
      <c r="E1949" s="2">
        <f t="shared" si="181"/>
        <v>6.7347554846992064E-3</v>
      </c>
      <c r="F1949" s="2">
        <f t="shared" si="179"/>
        <v>1.9129413052938225E-2</v>
      </c>
      <c r="G1949" s="2">
        <f t="shared" si="177"/>
        <v>-1.2394657568239018E-2</v>
      </c>
      <c r="H1949" s="2" t="str">
        <f t="shared" si="178"/>
        <v>Hold</v>
      </c>
    </row>
    <row r="1950" spans="1:8" ht="13.5" x14ac:dyDescent="0.25">
      <c r="A1950" s="3">
        <f>TITRES_STAT!B1953</f>
        <v>45146</v>
      </c>
      <c r="B1950" s="5">
        <f>TITRES_STAT!D1953</f>
        <v>0.35</v>
      </c>
      <c r="C1950" s="2">
        <f t="shared" si="180"/>
        <v>0.36506508992265452</v>
      </c>
      <c r="D1950" s="2">
        <f t="shared" si="182"/>
        <v>0.36024948305242566</v>
      </c>
      <c r="E1950" s="2">
        <f t="shared" si="181"/>
        <v>4.8156068702288612E-3</v>
      </c>
      <c r="F1950" s="2">
        <f t="shared" si="179"/>
        <v>1.6266651816396353E-2</v>
      </c>
      <c r="G1950" s="2">
        <f t="shared" si="177"/>
        <v>-1.1451044946167492E-2</v>
      </c>
      <c r="H1950" s="2" t="str">
        <f t="shared" si="178"/>
        <v>Hold</v>
      </c>
    </row>
    <row r="1951" spans="1:8" ht="13.5" x14ac:dyDescent="0.25">
      <c r="A1951" s="3">
        <f>TITRES_STAT!B1954</f>
        <v>45147</v>
      </c>
      <c r="B1951" s="5">
        <f>TITRES_STAT!D1954</f>
        <v>0.35</v>
      </c>
      <c r="C1951" s="2">
        <f t="shared" si="180"/>
        <v>0.3627473837807077</v>
      </c>
      <c r="D1951" s="2">
        <f t="shared" si="182"/>
        <v>0.35949026208557927</v>
      </c>
      <c r="E1951" s="2">
        <f t="shared" si="181"/>
        <v>3.2571216951284288E-3</v>
      </c>
      <c r="F1951" s="2">
        <f t="shared" si="179"/>
        <v>1.3664745792142769E-2</v>
      </c>
      <c r="G1951" s="2">
        <f t="shared" si="177"/>
        <v>-1.040762409701434E-2</v>
      </c>
      <c r="H1951" s="2" t="str">
        <f t="shared" si="178"/>
        <v>Hold</v>
      </c>
    </row>
    <row r="1952" spans="1:8" ht="13.5" x14ac:dyDescent="0.25">
      <c r="A1952" s="3">
        <f>TITRES_STAT!B1955</f>
        <v>45148</v>
      </c>
      <c r="B1952" s="5">
        <f>TITRES_STAT!D1955</f>
        <v>0.35</v>
      </c>
      <c r="C1952" s="2">
        <f t="shared" si="180"/>
        <v>0.36078624781444502</v>
      </c>
      <c r="D1952" s="2">
        <f t="shared" si="182"/>
        <v>0.3587872797088697</v>
      </c>
      <c r="E1952" s="2">
        <f t="shared" si="181"/>
        <v>1.9989681055753161E-3</v>
      </c>
      <c r="F1952" s="2">
        <f t="shared" si="179"/>
        <v>1.1331590254829278E-2</v>
      </c>
      <c r="G1952" s="2">
        <f t="shared" si="177"/>
        <v>-9.3326221492539621E-3</v>
      </c>
      <c r="H1952" s="2" t="str">
        <f t="shared" si="178"/>
        <v>Hold</v>
      </c>
    </row>
    <row r="1953" spans="1:8" ht="13.5" x14ac:dyDescent="0.25">
      <c r="A1953" s="3">
        <f>TITRES_STAT!B1956</f>
        <v>45149</v>
      </c>
      <c r="B1953" s="5">
        <f>TITRES_STAT!D1956</f>
        <v>0.35</v>
      </c>
      <c r="C1953" s="2">
        <f t="shared" si="180"/>
        <v>0.35912682507376115</v>
      </c>
      <c r="D1953" s="2">
        <f t="shared" si="182"/>
        <v>0.35813637010080523</v>
      </c>
      <c r="E1953" s="2">
        <f t="shared" si="181"/>
        <v>9.9045497295591201E-4</v>
      </c>
      <c r="F1953" s="2">
        <f t="shared" si="179"/>
        <v>9.2633631984546053E-3</v>
      </c>
      <c r="G1953" s="2">
        <f t="shared" si="177"/>
        <v>-8.2729082254986933E-3</v>
      </c>
      <c r="H1953" s="2" t="str">
        <f t="shared" si="178"/>
        <v>Hold</v>
      </c>
    </row>
    <row r="1954" spans="1:8" ht="13.5" x14ac:dyDescent="0.25">
      <c r="A1954" s="3">
        <f>TITRES_STAT!B1957</f>
        <v>45152</v>
      </c>
      <c r="B1954" s="5">
        <f>TITRES_STAT!D1957</f>
        <v>0.35</v>
      </c>
      <c r="C1954" s="2">
        <f t="shared" si="180"/>
        <v>0.35772269813933633</v>
      </c>
      <c r="D1954" s="2">
        <f t="shared" si="182"/>
        <v>0.35753367601926411</v>
      </c>
      <c r="E1954" s="2">
        <f t="shared" si="181"/>
        <v>1.8902212007221308E-4</v>
      </c>
      <c r="F1954" s="2">
        <f t="shared" si="179"/>
        <v>7.4484949827781271E-3</v>
      </c>
      <c r="G1954" s="2">
        <f t="shared" si="177"/>
        <v>-7.259472862705914E-3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0.35</v>
      </c>
      <c r="C1955" s="2">
        <f t="shared" si="180"/>
        <v>0.35653459073328453</v>
      </c>
      <c r="D1955" s="2">
        <f t="shared" si="182"/>
        <v>0.35697562594376303</v>
      </c>
      <c r="E1955" s="2">
        <f t="shared" si="181"/>
        <v>-4.4103521047850203E-4</v>
      </c>
      <c r="F1955" s="2">
        <f t="shared" si="179"/>
        <v>5.8705889441268023E-3</v>
      </c>
      <c r="G1955" s="2">
        <f t="shared" si="177"/>
        <v>-6.3116241546053043E-3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0.35</v>
      </c>
      <c r="C1956" s="2">
        <f t="shared" si="180"/>
        <v>0.35552926908200999</v>
      </c>
      <c r="D1956" s="2">
        <f t="shared" si="182"/>
        <v>0.35645891291089166</v>
      </c>
      <c r="E1956" s="2">
        <f t="shared" si="181"/>
        <v>-9.2964382888166552E-4</v>
      </c>
      <c r="F1956" s="2">
        <f t="shared" si="179"/>
        <v>4.5105423895251094E-3</v>
      </c>
      <c r="G1956" s="2">
        <f t="shared" ref="G1956:G2019" si="183">E1956-F1956</f>
        <v>-5.4401862184067749E-3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0.35</v>
      </c>
      <c r="C1957" s="2">
        <f t="shared" si="180"/>
        <v>0.35467861230016229</v>
      </c>
      <c r="D1957" s="2">
        <f t="shared" si="182"/>
        <v>0.35598047491749224</v>
      </c>
      <c r="E1957" s="2">
        <f t="shared" si="181"/>
        <v>-1.3018626173299519E-3</v>
      </c>
      <c r="F1957" s="2">
        <f t="shared" ref="F1957:F2020" si="185">(E1957*(2/(10)))+((1-(2/10))*F1956)</f>
        <v>3.3480613881540977E-3</v>
      </c>
      <c r="G1957" s="2">
        <f t="shared" si="183"/>
        <v>-4.6499240054840496E-3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0.35</v>
      </c>
      <c r="C1958" s="2">
        <f t="shared" si="180"/>
        <v>0.35395882579244498</v>
      </c>
      <c r="D1958" s="2">
        <f t="shared" si="182"/>
        <v>0.35553747677545577</v>
      </c>
      <c r="E1958" s="2">
        <f t="shared" si="181"/>
        <v>-1.5786509830107986E-3</v>
      </c>
      <c r="F1958" s="2">
        <f t="shared" si="185"/>
        <v>2.3627189139211187E-3</v>
      </c>
      <c r="G1958" s="2">
        <f t="shared" si="183"/>
        <v>-3.9413698969319177E-3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0.35</v>
      </c>
      <c r="C1959" s="2">
        <f t="shared" si="180"/>
        <v>0.35334977567053039</v>
      </c>
      <c r="D1959" s="2">
        <f t="shared" si="182"/>
        <v>0.35512729331060716</v>
      </c>
      <c r="E1959" s="2">
        <f t="shared" si="181"/>
        <v>-1.7775176400767756E-3</v>
      </c>
      <c r="F1959" s="2">
        <f t="shared" si="185"/>
        <v>1.5346716031215397E-3</v>
      </c>
      <c r="G1959" s="2">
        <f t="shared" si="183"/>
        <v>-3.3121892431983153E-3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0.35</v>
      </c>
      <c r="C1960" s="2">
        <f t="shared" si="180"/>
        <v>0.35283442556737188</v>
      </c>
      <c r="D1960" s="2">
        <f t="shared" si="182"/>
        <v>0.35474749380611775</v>
      </c>
      <c r="E1960" s="2">
        <f t="shared" si="181"/>
        <v>-1.9130682387458742E-3</v>
      </c>
      <c r="F1960" s="2">
        <f t="shared" si="185"/>
        <v>8.4512363474805699E-4</v>
      </c>
      <c r="G1960" s="2">
        <f t="shared" si="183"/>
        <v>-2.7581918734939309E-3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0.35</v>
      </c>
      <c r="C1961" s="2">
        <f t="shared" si="180"/>
        <v>0.35239836009546854</v>
      </c>
      <c r="D1961" s="2">
        <f t="shared" si="182"/>
        <v>0.35439582759825716</v>
      </c>
      <c r="E1961" s="2">
        <f t="shared" si="181"/>
        <v>-1.9974675027886191E-3</v>
      </c>
      <c r="F1961" s="2">
        <f t="shared" si="185"/>
        <v>2.766054072407218E-4</v>
      </c>
      <c r="G1961" s="2">
        <f t="shared" si="183"/>
        <v>-2.2740729100293408E-3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0.35</v>
      </c>
      <c r="C1962" s="2">
        <f t="shared" si="180"/>
        <v>0.35202938161924258</v>
      </c>
      <c r="D1962" s="2">
        <f t="shared" si="182"/>
        <v>0.35407021073912698</v>
      </c>
      <c r="E1962" s="2">
        <f t="shared" si="181"/>
        <v>-2.040829119884402E-3</v>
      </c>
      <c r="F1962" s="2">
        <f t="shared" si="185"/>
        <v>-1.8688149818430296E-4</v>
      </c>
      <c r="G1962" s="2">
        <f t="shared" si="183"/>
        <v>-1.8539476217000991E-3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0.35</v>
      </c>
      <c r="C1963" s="2">
        <f t="shared" si="180"/>
        <v>0.351717169062436</v>
      </c>
      <c r="D1963" s="2">
        <f t="shared" si="182"/>
        <v>0.35376871364733981</v>
      </c>
      <c r="E1963" s="2">
        <f t="shared" si="181"/>
        <v>-2.0515445849038083E-3</v>
      </c>
      <c r="F1963" s="2">
        <f t="shared" si="185"/>
        <v>-5.5981411552820403E-4</v>
      </c>
      <c r="G1963" s="2">
        <f t="shared" si="183"/>
        <v>-1.4917304693756043E-3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0.43</v>
      </c>
      <c r="C1964" s="2">
        <f t="shared" si="180"/>
        <v>0.35145298920667656</v>
      </c>
      <c r="D1964" s="2">
        <f t="shared" si="182"/>
        <v>0.35941547559938869</v>
      </c>
      <c r="E1964" s="2">
        <f t="shared" si="181"/>
        <v>-7.9624863927121314E-3</v>
      </c>
      <c r="F1964" s="2">
        <f t="shared" si="185"/>
        <v>-2.0403485709649897E-3</v>
      </c>
      <c r="G1964" s="2">
        <f t="shared" si="183"/>
        <v>-5.9221378217471417E-3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0.42</v>
      </c>
      <c r="C1965" s="2">
        <f t="shared" si="180"/>
        <v>0.3512294524056494</v>
      </c>
      <c r="D1965" s="2">
        <f t="shared" si="182"/>
        <v>0.36390321814758209</v>
      </c>
      <c r="E1965" s="2">
        <f t="shared" si="181"/>
        <v>-1.2673765741932685E-2</v>
      </c>
      <c r="F1965" s="2">
        <f t="shared" si="185"/>
        <v>-4.1670320051585292E-3</v>
      </c>
      <c r="G1965" s="2">
        <f t="shared" si="183"/>
        <v>-8.5067337367741563E-3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0.41</v>
      </c>
      <c r="C1966" s="2">
        <f t="shared" si="180"/>
        <v>0.35104030588170332</v>
      </c>
      <c r="D1966" s="2">
        <f t="shared" si="182"/>
        <v>0.36731779458109454</v>
      </c>
      <c r="E1966" s="2">
        <f t="shared" si="181"/>
        <v>-1.6277488699391218E-2</v>
      </c>
      <c r="F1966" s="2">
        <f t="shared" si="185"/>
        <v>-6.5891233440050672E-3</v>
      </c>
      <c r="G1966" s="2">
        <f t="shared" si="183"/>
        <v>-9.6883653553861519E-3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0.4</v>
      </c>
      <c r="C1967" s="2">
        <f t="shared" si="180"/>
        <v>0.35088025882297968</v>
      </c>
      <c r="D1967" s="2">
        <f t="shared" si="182"/>
        <v>0.36973869868619863</v>
      </c>
      <c r="E1967" s="2">
        <f t="shared" si="181"/>
        <v>-1.8858439863218945E-2</v>
      </c>
      <c r="F1967" s="2">
        <f t="shared" si="185"/>
        <v>-9.0429866478478442E-3</v>
      </c>
      <c r="G1967" s="2">
        <f t="shared" si="183"/>
        <v>-9.8154532153711012E-3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0.39</v>
      </c>
      <c r="C1968" s="2">
        <f t="shared" si="180"/>
        <v>0.3507448343886751</v>
      </c>
      <c r="D1968" s="2">
        <f t="shared" si="182"/>
        <v>0.3712395358205543</v>
      </c>
      <c r="E1968" s="2">
        <f t="shared" si="181"/>
        <v>-2.0494701431879203E-2</v>
      </c>
      <c r="F1968" s="2">
        <f t="shared" si="185"/>
        <v>-1.1333329604654118E-2</v>
      </c>
      <c r="G1968" s="2">
        <f t="shared" si="183"/>
        <v>-9.1613718272250851E-3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0.38</v>
      </c>
      <c r="C1969" s="2">
        <f t="shared" si="180"/>
        <v>0.35063024448272506</v>
      </c>
      <c r="D1969" s="2">
        <f t="shared" si="182"/>
        <v>0.37188845909310581</v>
      </c>
      <c r="E1969" s="2">
        <f t="shared" si="181"/>
        <v>-2.1258214610380743E-2</v>
      </c>
      <c r="F1969" s="2">
        <f t="shared" si="185"/>
        <v>-1.3318306605799444E-2</v>
      </c>
      <c r="G1969" s="2">
        <f t="shared" si="183"/>
        <v>-7.9399080045812996E-3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0.37</v>
      </c>
      <c r="C1970" s="2">
        <f t="shared" si="180"/>
        <v>0.35053328379307502</v>
      </c>
      <c r="D1970" s="2">
        <f t="shared" si="182"/>
        <v>0.37174857323435723</v>
      </c>
      <c r="E1970" s="2">
        <f t="shared" si="181"/>
        <v>-2.1215289441282204E-2</v>
      </c>
      <c r="F1970" s="2">
        <f t="shared" si="185"/>
        <v>-1.4897703172895998E-2</v>
      </c>
      <c r="G1970" s="2">
        <f t="shared" si="183"/>
        <v>-6.3175862683862057E-3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0.36</v>
      </c>
      <c r="C1971" s="2">
        <f t="shared" si="180"/>
        <v>0.35045124013260198</v>
      </c>
      <c r="D1971" s="2">
        <f t="shared" si="182"/>
        <v>0.37087830855033077</v>
      </c>
      <c r="E1971" s="2">
        <f t="shared" si="181"/>
        <v>-2.0427068417728789E-2</v>
      </c>
      <c r="F1971" s="2">
        <f t="shared" si="185"/>
        <v>-1.6003576221862555E-2</v>
      </c>
      <c r="G1971" s="2">
        <f t="shared" si="183"/>
        <v>-4.423492195866234E-3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0.35</v>
      </c>
      <c r="C1972" s="2">
        <f t="shared" si="180"/>
        <v>0.35038181857374018</v>
      </c>
      <c r="D1972" s="2">
        <f t="shared" si="182"/>
        <v>0.36933176717623217</v>
      </c>
      <c r="E1972" s="2">
        <f t="shared" si="181"/>
        <v>-1.8949948602491995E-2</v>
      </c>
      <c r="F1972" s="2">
        <f t="shared" si="185"/>
        <v>-1.6592850697988444E-2</v>
      </c>
      <c r="G1972" s="2">
        <f t="shared" si="183"/>
        <v>-2.3570979045035509E-3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0.34</v>
      </c>
      <c r="C1973" s="2">
        <f t="shared" si="180"/>
        <v>0.35032307725470324</v>
      </c>
      <c r="D1973" s="2">
        <f t="shared" si="182"/>
        <v>0.3671590436816965</v>
      </c>
      <c r="E1973" s="2">
        <f t="shared" si="181"/>
        <v>-1.6835966426993254E-2</v>
      </c>
      <c r="F1973" s="2">
        <f t="shared" si="185"/>
        <v>-1.6641473843789407E-2</v>
      </c>
      <c r="G1973" s="2">
        <f t="shared" si="183"/>
        <v>-1.944925832038473E-4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0.33</v>
      </c>
      <c r="C1974" s="2">
        <f t="shared" si="180"/>
        <v>0.3625810653693643</v>
      </c>
      <c r="D1974" s="2">
        <f t="shared" si="182"/>
        <v>0.36440652192749673</v>
      </c>
      <c r="E1974" s="2">
        <f t="shared" si="181"/>
        <v>-1.8254565581324322E-3</v>
      </c>
      <c r="F1974" s="2">
        <f t="shared" si="185"/>
        <v>-1.3678270386658012E-2</v>
      </c>
      <c r="G1974" s="2">
        <f t="shared" si="183"/>
        <v>1.185281382852558E-2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0.32</v>
      </c>
      <c r="C1975" s="2">
        <f t="shared" si="180"/>
        <v>0.37141474762023136</v>
      </c>
      <c r="D1975" s="2">
        <f t="shared" si="182"/>
        <v>0.36111714993286737</v>
      </c>
      <c r="E1975" s="2">
        <f t="shared" si="181"/>
        <v>1.0297597687363991E-2</v>
      </c>
      <c r="F1975" s="2">
        <f t="shared" si="185"/>
        <v>-8.8830967718536123E-3</v>
      </c>
      <c r="G1975" s="2">
        <f t="shared" si="183"/>
        <v>1.9180694459217603E-2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0.31</v>
      </c>
      <c r="C1976" s="2">
        <f t="shared" si="180"/>
        <v>0.37735094029404193</v>
      </c>
      <c r="D1976" s="2">
        <f t="shared" si="182"/>
        <v>0.3573306943822846</v>
      </c>
      <c r="E1976" s="2">
        <f t="shared" si="181"/>
        <v>2.0020245911757328E-2</v>
      </c>
      <c r="F1976" s="2">
        <f t="shared" si="185"/>
        <v>-3.1024282351314247E-3</v>
      </c>
      <c r="G1976" s="2">
        <f t="shared" si="183"/>
        <v>2.3122674146888754E-2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0.3</v>
      </c>
      <c r="C1977" s="2">
        <f t="shared" si="180"/>
        <v>0.38083541101803547</v>
      </c>
      <c r="D1977" s="2">
        <f t="shared" si="182"/>
        <v>0.35308397627989313</v>
      </c>
      <c r="E1977" s="2">
        <f t="shared" si="181"/>
        <v>2.7751434738142344E-2</v>
      </c>
      <c r="F1977" s="2">
        <f t="shared" si="185"/>
        <v>3.0683443595233293E-3</v>
      </c>
      <c r="G1977" s="2">
        <f t="shared" si="183"/>
        <v>2.4683090378619016E-2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0.28999999999999998</v>
      </c>
      <c r="C1978" s="2">
        <f t="shared" si="180"/>
        <v>0.38224534778449154</v>
      </c>
      <c r="D1978" s="2">
        <f t="shared" si="182"/>
        <v>0.34841108914804919</v>
      </c>
      <c r="E1978" s="2">
        <f t="shared" si="181"/>
        <v>3.3834258636442349E-2</v>
      </c>
      <c r="F1978" s="2">
        <f t="shared" si="185"/>
        <v>9.221527214907134E-3</v>
      </c>
      <c r="G1978" s="2">
        <f t="shared" si="183"/>
        <v>2.4612731421535215E-2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0.28000000000000003</v>
      </c>
      <c r="C1979" s="2">
        <f t="shared" si="180"/>
        <v>0.3818999096638005</v>
      </c>
      <c r="D1979" s="2">
        <f t="shared" si="182"/>
        <v>0.34334360106300849</v>
      </c>
      <c r="E1979" s="2">
        <f t="shared" si="181"/>
        <v>3.8556308600792011E-2</v>
      </c>
      <c r="F1979" s="2">
        <f t="shared" si="185"/>
        <v>1.5088483492084109E-2</v>
      </c>
      <c r="G1979" s="2">
        <f t="shared" si="183"/>
        <v>2.3467825108707902E-2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0.27</v>
      </c>
      <c r="C1980" s="2">
        <f t="shared" si="180"/>
        <v>0.3800691543309081</v>
      </c>
      <c r="D1980" s="2">
        <f t="shared" si="182"/>
        <v>0.3379107417250079</v>
      </c>
      <c r="E1980" s="2">
        <f t="shared" si="181"/>
        <v>4.2158412605900197E-2</v>
      </c>
      <c r="F1980" s="2">
        <f t="shared" si="185"/>
        <v>2.0502469314847328E-2</v>
      </c>
      <c r="G1980" s="2">
        <f t="shared" si="183"/>
        <v>2.165594329105287E-2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0.26</v>
      </c>
      <c r="C1981" s="2">
        <f t="shared" si="180"/>
        <v>0.37698159212615301</v>
      </c>
      <c r="D1981" s="2">
        <f t="shared" si="182"/>
        <v>0.33213957567130359</v>
      </c>
      <c r="E1981" s="2">
        <f t="shared" si="181"/>
        <v>4.484201645484942E-2</v>
      </c>
      <c r="F1981" s="2">
        <f t="shared" si="185"/>
        <v>2.5370378742847748E-2</v>
      </c>
      <c r="G1981" s="2">
        <f t="shared" si="183"/>
        <v>1.9471637712001673E-2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0.25</v>
      </c>
      <c r="C1982" s="2">
        <f t="shared" si="180"/>
        <v>0.37283057795289865</v>
      </c>
      <c r="D1982" s="2">
        <f t="shared" si="182"/>
        <v>0.32605516265861445</v>
      </c>
      <c r="E1982" s="2">
        <f t="shared" si="181"/>
        <v>4.6775415294284195E-2</v>
      </c>
      <c r="F1982" s="2">
        <f t="shared" si="185"/>
        <v>2.965138605313504E-2</v>
      </c>
      <c r="G1982" s="2">
        <f t="shared" si="183"/>
        <v>1.7124029241149155E-2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5">
        <f>TITRES_STAT!D1986</f>
        <v>0.24</v>
      </c>
      <c r="C1983" s="2">
        <f t="shared" si="180"/>
        <v>0.36777971980629887</v>
      </c>
      <c r="D1983" s="2">
        <f t="shared" si="182"/>
        <v>0.31968070616538374</v>
      </c>
      <c r="E1983" s="2">
        <f t="shared" si="181"/>
        <v>4.8099013640915123E-2</v>
      </c>
      <c r="F1983" s="2">
        <f t="shared" si="185"/>
        <v>3.3340911570691058E-2</v>
      </c>
      <c r="G1983" s="2">
        <f t="shared" si="183"/>
        <v>1.4758102070224065E-2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5">
        <f>TITRES_STAT!D1987</f>
        <v>0.23</v>
      </c>
      <c r="C1984" s="2">
        <f t="shared" si="180"/>
        <v>0.36196745522071444</v>
      </c>
      <c r="D1984" s="2">
        <f t="shared" si="182"/>
        <v>0.31303769089387384</v>
      </c>
      <c r="E1984" s="2">
        <f t="shared" si="181"/>
        <v>4.8929764326840597E-2</v>
      </c>
      <c r="F1984" s="2">
        <f t="shared" si="185"/>
        <v>3.6458682121920966E-2</v>
      </c>
      <c r="G1984" s="2">
        <f t="shared" si="183"/>
        <v>1.2471082204919631E-2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5">
        <f>TITRES_STAT!D1988</f>
        <v>0.22</v>
      </c>
      <c r="C1985" s="2">
        <f t="shared" si="180"/>
        <v>0.35551092364829684</v>
      </c>
      <c r="D1985" s="2">
        <f t="shared" si="182"/>
        <v>0.30614601008692022</v>
      </c>
      <c r="E1985" s="2">
        <f t="shared" si="181"/>
        <v>4.9364913561376622E-2</v>
      </c>
      <c r="F1985" s="2">
        <f t="shared" si="185"/>
        <v>3.9039928409812102E-2</v>
      </c>
      <c r="G1985" s="2">
        <f t="shared" si="183"/>
        <v>1.032498515156452E-2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0.21</v>
      </c>
      <c r="C1986" s="2">
        <f t="shared" si="180"/>
        <v>0.34850924308702041</v>
      </c>
      <c r="D1986" s="2">
        <f t="shared" si="182"/>
        <v>0.29902408341381503</v>
      </c>
      <c r="E1986" s="2">
        <f t="shared" si="181"/>
        <v>4.9485159673205381E-2</v>
      </c>
      <c r="F1986" s="2">
        <f t="shared" si="185"/>
        <v>4.1128974662490755E-2</v>
      </c>
      <c r="G1986" s="2">
        <f t="shared" si="183"/>
        <v>8.3561850107146257E-3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0.21</v>
      </c>
      <c r="C1987" s="2">
        <f t="shared" si="180"/>
        <v>0.34104628261209419</v>
      </c>
      <c r="D1987" s="2">
        <f t="shared" si="182"/>
        <v>0.29242970686464353</v>
      </c>
      <c r="E1987" s="2">
        <f t="shared" si="181"/>
        <v>4.8616575747450652E-2</v>
      </c>
      <c r="F1987" s="2">
        <f t="shared" si="185"/>
        <v>4.2626494879482738E-2</v>
      </c>
      <c r="G1987" s="2">
        <f t="shared" si="183"/>
        <v>5.9900808679679146E-3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0.22</v>
      </c>
      <c r="C1988" s="2">
        <f t="shared" si="180"/>
        <v>0.33319300836407967</v>
      </c>
      <c r="D1988" s="2">
        <f t="shared" si="182"/>
        <v>0.28706454339318849</v>
      </c>
      <c r="E1988" s="2">
        <f t="shared" si="181"/>
        <v>4.6128464970891181E-2</v>
      </c>
      <c r="F1988" s="2">
        <f t="shared" si="185"/>
        <v>4.3326888897764426E-2</v>
      </c>
      <c r="G1988" s="2">
        <f t="shared" si="183"/>
        <v>2.8015760731267547E-3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0.23</v>
      </c>
      <c r="C1989" s="2">
        <f t="shared" si="180"/>
        <v>0.32500946861575969</v>
      </c>
      <c r="D1989" s="2">
        <f t="shared" si="182"/>
        <v>0.28283754017887819</v>
      </c>
      <c r="E1989" s="2">
        <f t="shared" si="181"/>
        <v>4.2171928436881501E-2</v>
      </c>
      <c r="F1989" s="2">
        <f t="shared" si="185"/>
        <v>4.3095896805587841E-2</v>
      </c>
      <c r="G1989" s="2">
        <f t="shared" si="183"/>
        <v>-9.2396836870634047E-4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0.24</v>
      </c>
      <c r="C1990" s="2">
        <f t="shared" si="180"/>
        <v>0.31654647344410436</v>
      </c>
      <c r="D1990" s="2">
        <f t="shared" si="182"/>
        <v>0.27966438905451685</v>
      </c>
      <c r="E1990" s="2">
        <f t="shared" si="181"/>
        <v>3.6882084389587511E-2</v>
      </c>
      <c r="F1990" s="2">
        <f t="shared" si="185"/>
        <v>4.1853134322387783E-2</v>
      </c>
      <c r="G1990" s="2">
        <f t="shared" si="183"/>
        <v>-4.9710499328002727E-3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0.25</v>
      </c>
      <c r="C1991" s="2">
        <f t="shared" si="180"/>
        <v>0.30784701599116521</v>
      </c>
      <c r="D1991" s="2">
        <f t="shared" si="182"/>
        <v>0.27746702690233038</v>
      </c>
      <c r="E1991" s="2">
        <f t="shared" si="181"/>
        <v>3.0379989088834825E-2</v>
      </c>
      <c r="F1991" s="2">
        <f t="shared" si="185"/>
        <v>3.955850527567719E-2</v>
      </c>
      <c r="G1991" s="2">
        <f t="shared" si="183"/>
        <v>-9.1785161868423656E-3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0.26</v>
      </c>
      <c r="C1992" s="2">
        <f t="shared" si="180"/>
        <v>0.29894747506944752</v>
      </c>
      <c r="D1992" s="2">
        <f t="shared" si="182"/>
        <v>0.27617317305771333</v>
      </c>
      <c r="E1992" s="2">
        <f t="shared" si="181"/>
        <v>2.2774302011734193E-2</v>
      </c>
      <c r="F1992" s="2">
        <f t="shared" si="185"/>
        <v>3.6201664622888589E-2</v>
      </c>
      <c r="G1992" s="2">
        <f t="shared" si="183"/>
        <v>-1.3427362611154396E-2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0.27</v>
      </c>
      <c r="C1993" s="2">
        <f t="shared" si="180"/>
        <v>0.28987863275107101</v>
      </c>
      <c r="D1993" s="2">
        <f t="shared" si="182"/>
        <v>0.27571590097936421</v>
      </c>
      <c r="E1993" s="2">
        <f t="shared" si="181"/>
        <v>1.4162731771706794E-2</v>
      </c>
      <c r="F1993" s="2">
        <f t="shared" si="185"/>
        <v>3.1793878052652234E-2</v>
      </c>
      <c r="G1993" s="2">
        <f t="shared" si="183"/>
        <v>-1.7631146280945441E-2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0.26</v>
      </c>
      <c r="C1994" s="2">
        <f t="shared" si="180"/>
        <v>0.28066653540475239</v>
      </c>
      <c r="D1994" s="2">
        <f t="shared" si="182"/>
        <v>0.27455176016607796</v>
      </c>
      <c r="E1994" s="2">
        <f t="shared" si="181"/>
        <v>6.1147752386744303E-3</v>
      </c>
      <c r="F1994" s="2">
        <f t="shared" si="185"/>
        <v>2.6658057489856675E-2</v>
      </c>
      <c r="G1994" s="2">
        <f t="shared" si="183"/>
        <v>-2.0543282251182245E-2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0.25</v>
      </c>
      <c r="C1995" s="2">
        <f t="shared" si="180"/>
        <v>0.27133322226555973</v>
      </c>
      <c r="D1995" s="2">
        <f t="shared" si="182"/>
        <v>0.27273311126488697</v>
      </c>
      <c r="E1995" s="2">
        <f t="shared" si="181"/>
        <v>-1.3998889993272479E-3</v>
      </c>
      <c r="F1995" s="2">
        <f t="shared" si="185"/>
        <v>2.1046468192019892E-2</v>
      </c>
      <c r="G1995" s="2">
        <f t="shared" si="183"/>
        <v>-2.244635719134714E-2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0.24</v>
      </c>
      <c r="C1996" s="2">
        <f t="shared" si="180"/>
        <v>0.26189734191701208</v>
      </c>
      <c r="D1996" s="2">
        <f t="shared" si="182"/>
        <v>0.27030843635637686</v>
      </c>
      <c r="E1996" s="2">
        <f t="shared" si="181"/>
        <v>-8.4110944393647746E-3</v>
      </c>
      <c r="F1996" s="2">
        <f t="shared" si="185"/>
        <v>1.5154955665742958E-2</v>
      </c>
      <c r="G1996" s="2">
        <f t="shared" si="183"/>
        <v>-2.3566050105107733E-2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5">
        <f>TITRES_STAT!D2000</f>
        <v>0.23</v>
      </c>
      <c r="C1997" s="2">
        <f t="shared" si="180"/>
        <v>0.25391313546824096</v>
      </c>
      <c r="D1997" s="2">
        <f t="shared" si="182"/>
        <v>0.26732262625590447</v>
      </c>
      <c r="E1997" s="2">
        <f t="shared" si="181"/>
        <v>-1.3409490787663514E-2</v>
      </c>
      <c r="F1997" s="2">
        <f t="shared" si="185"/>
        <v>9.4420663750616647E-3</v>
      </c>
      <c r="G1997" s="2">
        <f t="shared" si="183"/>
        <v>-2.2851557162725179E-2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5">
        <f>TITRES_STAT!D2001</f>
        <v>0.22</v>
      </c>
      <c r="C1998" s="2">
        <f t="shared" si="180"/>
        <v>0.24869573001158851</v>
      </c>
      <c r="D1998" s="2">
        <f t="shared" si="182"/>
        <v>0.2638172465332449</v>
      </c>
      <c r="E1998" s="2">
        <f t="shared" si="181"/>
        <v>-1.5121516521656386E-2</v>
      </c>
      <c r="F1998" s="2">
        <f t="shared" si="185"/>
        <v>4.5293497957180542E-3</v>
      </c>
      <c r="G1998" s="2">
        <f t="shared" si="183"/>
        <v>-1.9650866317374442E-2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5">
        <f>TITRES_STAT!D2002</f>
        <v>0.22</v>
      </c>
      <c r="C1999" s="2">
        <f t="shared" ref="C1999:C2062" si="186">$C$4*B1989+C1998*(1-$C$4)</f>
        <v>0.24581946385595949</v>
      </c>
      <c r="D1999" s="2">
        <f t="shared" si="182"/>
        <v>0.26057152456781935</v>
      </c>
      <c r="E1999" s="2">
        <f t="shared" si="181"/>
        <v>-1.475206071185986E-2</v>
      </c>
      <c r="F1999" s="2">
        <f t="shared" si="185"/>
        <v>6.730676942024714E-4</v>
      </c>
      <c r="G1999" s="2">
        <f t="shared" si="183"/>
        <v>-1.5425128406062331E-2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5">
        <f>TITRES_STAT!D2003</f>
        <v>0.22</v>
      </c>
      <c r="C2000" s="2">
        <f t="shared" si="186"/>
        <v>0.24492416172427339</v>
      </c>
      <c r="D2000" s="2">
        <f t="shared" si="182"/>
        <v>0.25756622645168459</v>
      </c>
      <c r="E2000" s="2">
        <f t="shared" si="181"/>
        <v>-1.2642064727411195E-2</v>
      </c>
      <c r="F2000" s="2">
        <f t="shared" si="185"/>
        <v>-1.9899587901202622E-3</v>
      </c>
      <c r="G2000" s="2">
        <f t="shared" si="183"/>
        <v>-1.0652105937290933E-2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0.23</v>
      </c>
      <c r="C2001" s="2">
        <f t="shared" si="186"/>
        <v>0.24570505992053904</v>
      </c>
      <c r="D2001" s="2">
        <f t="shared" si="182"/>
        <v>0.25552428375155978</v>
      </c>
      <c r="E2001" s="2">
        <f t="shared" si="181"/>
        <v>-9.8192238310207403E-3</v>
      </c>
      <c r="F2001" s="2">
        <f t="shared" si="185"/>
        <v>-3.555811798300358E-3</v>
      </c>
      <c r="G2001" s="2">
        <f t="shared" si="183"/>
        <v>-6.2634120327203823E-3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5">
        <f>TITRES_STAT!D2005</f>
        <v>0.23</v>
      </c>
      <c r="C2002" s="2">
        <f t="shared" si="186"/>
        <v>0.24790428147122534</v>
      </c>
      <c r="D2002" s="2">
        <f t="shared" si="182"/>
        <v>0.25363359606625907</v>
      </c>
      <c r="E2002" s="2">
        <f t="shared" si="181"/>
        <v>-5.7293145950337299E-3</v>
      </c>
      <c r="F2002" s="2">
        <f t="shared" si="185"/>
        <v>-3.9905123576470325E-3</v>
      </c>
      <c r="G2002" s="2">
        <f t="shared" si="183"/>
        <v>-1.7388022373866973E-3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0.22</v>
      </c>
      <c r="C2003" s="2">
        <f t="shared" si="186"/>
        <v>0.2513036227833445</v>
      </c>
      <c r="D2003" s="2">
        <f t="shared" si="182"/>
        <v>0.25114221857986951</v>
      </c>
      <c r="E2003" s="2">
        <f t="shared" si="181"/>
        <v>1.6140420347499074E-4</v>
      </c>
      <c r="F2003" s="2">
        <f t="shared" si="185"/>
        <v>-3.1601290454226281E-3</v>
      </c>
      <c r="G2003" s="2">
        <f t="shared" si="183"/>
        <v>3.3215332488976189E-3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0.22</v>
      </c>
      <c r="C2004" s="2">
        <f t="shared" si="186"/>
        <v>0.25264152697052228</v>
      </c>
      <c r="D2004" s="2">
        <f t="shared" si="182"/>
        <v>0.24883538757395324</v>
      </c>
      <c r="E2004" s="2">
        <f t="shared" si="181"/>
        <v>3.8061393965690415E-3</v>
      </c>
      <c r="F2004" s="2">
        <f t="shared" si="185"/>
        <v>-1.7668753570242942E-3</v>
      </c>
      <c r="G2004" s="2">
        <f t="shared" si="183"/>
        <v>5.5730147535933356E-3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0.23</v>
      </c>
      <c r="C2005" s="2">
        <f t="shared" si="186"/>
        <v>0.25223513820582655</v>
      </c>
      <c r="D2005" s="2">
        <f t="shared" si="182"/>
        <v>0.24744017367958634</v>
      </c>
      <c r="E2005" s="2">
        <f t="shared" si="181"/>
        <v>4.794964526240203E-3</v>
      </c>
      <c r="F2005" s="2">
        <f t="shared" si="185"/>
        <v>-4.545073803713948E-4</v>
      </c>
      <c r="G2005" s="2">
        <f t="shared" si="183"/>
        <v>5.2494719066115978E-3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0.23</v>
      </c>
      <c r="C2006" s="2">
        <f t="shared" si="186"/>
        <v>0.250352809251084</v>
      </c>
      <c r="D2006" s="2">
        <f t="shared" si="182"/>
        <v>0.24614830896257997</v>
      </c>
      <c r="E2006" s="2">
        <f t="shared" si="181"/>
        <v>4.2045002885040261E-3</v>
      </c>
      <c r="F2006" s="2">
        <f t="shared" si="185"/>
        <v>4.7729415340368945E-4</v>
      </c>
      <c r="G2006" s="2">
        <f t="shared" si="183"/>
        <v>3.7272061351003366E-3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0.23</v>
      </c>
      <c r="C2007" s="2">
        <f t="shared" si="186"/>
        <v>0.24722160782784031</v>
      </c>
      <c r="D2007" s="2">
        <f t="shared" si="182"/>
        <v>0.2449521379283148</v>
      </c>
      <c r="E2007" s="2">
        <f t="shared" si="181"/>
        <v>2.2694698995255058E-3</v>
      </c>
      <c r="F2007" s="2">
        <f t="shared" si="185"/>
        <v>8.3572930262805272E-4</v>
      </c>
      <c r="G2007" s="2">
        <f t="shared" si="183"/>
        <v>1.4337405968974531E-3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0.24</v>
      </c>
      <c r="C2008" s="2">
        <f t="shared" si="186"/>
        <v>0.24303366816201871</v>
      </c>
      <c r="D2008" s="2">
        <f t="shared" si="182"/>
        <v>0.24458531289658778</v>
      </c>
      <c r="E2008" s="2">
        <f t="shared" si="181"/>
        <v>-1.5516447345690632E-3</v>
      </c>
      <c r="F2008" s="2">
        <f t="shared" si="185"/>
        <v>3.5825449518862959E-4</v>
      </c>
      <c r="G2008" s="2">
        <f t="shared" si="183"/>
        <v>-1.9098992297576927E-3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0.24</v>
      </c>
      <c r="C2009" s="2">
        <f t="shared" si="186"/>
        <v>0.23949002690632354</v>
      </c>
      <c r="D2009" s="2">
        <f t="shared" si="182"/>
        <v>0.24424566008943313</v>
      </c>
      <c r="E2009" s="2">
        <f t="shared" si="181"/>
        <v>-4.7556331831095922E-3</v>
      </c>
      <c r="F2009" s="2">
        <f t="shared" si="185"/>
        <v>-6.6452304047101476E-4</v>
      </c>
      <c r="G2009" s="2">
        <f t="shared" si="183"/>
        <v>-4.0911101426385774E-3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0.25</v>
      </c>
      <c r="C2010" s="2">
        <f t="shared" si="186"/>
        <v>0.23649156122842763</v>
      </c>
      <c r="D2010" s="2">
        <f t="shared" si="182"/>
        <v>0.24467190749021586</v>
      </c>
      <c r="E2010" s="2">
        <f t="shared" si="181"/>
        <v>-8.180346261788235E-3</v>
      </c>
      <c r="F2010" s="2">
        <f t="shared" si="185"/>
        <v>-2.167687684734459E-3</v>
      </c>
      <c r="G2010" s="2">
        <f t="shared" si="183"/>
        <v>-6.012658577053776E-3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5">
        <f>TITRES_STAT!D2014</f>
        <v>0.25</v>
      </c>
      <c r="C2011" s="2">
        <f t="shared" si="186"/>
        <v>0.2354928595009772</v>
      </c>
      <c r="D2011" s="2">
        <f t="shared" si="182"/>
        <v>0.24506658100945913</v>
      </c>
      <c r="E2011" s="2">
        <f t="shared" si="181"/>
        <v>-9.5737215084819305E-3</v>
      </c>
      <c r="F2011" s="2">
        <f t="shared" si="185"/>
        <v>-3.6488944494839533E-3</v>
      </c>
      <c r="G2011" s="2">
        <f t="shared" si="183"/>
        <v>-5.9248270589979772E-3</v>
      </c>
      <c r="H2011" s="2" t="str">
        <f t="shared" si="184"/>
        <v>Hold</v>
      </c>
    </row>
    <row r="2012" spans="1:8" ht="13.5" x14ac:dyDescent="0.25">
      <c r="A2012" s="3">
        <f>TITRES_STAT!B2015</f>
        <v>45233</v>
      </c>
      <c r="B2012" s="5">
        <f>TITRES_STAT!D2015</f>
        <v>0.26</v>
      </c>
      <c r="C2012" s="2">
        <f t="shared" si="186"/>
        <v>0.23464780419313458</v>
      </c>
      <c r="D2012" s="2">
        <f t="shared" si="182"/>
        <v>0.24617276019394363</v>
      </c>
      <c r="E2012" s="2">
        <f t="shared" ref="E2012:E2075" si="187">C2012-D2012</f>
        <v>-1.152495600080905E-2</v>
      </c>
      <c r="F2012" s="2">
        <f t="shared" si="185"/>
        <v>-5.224106759748973E-3</v>
      </c>
      <c r="G2012" s="2">
        <f t="shared" si="183"/>
        <v>-6.3008492410600771E-3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5">
        <f>TITRES_STAT!D2016</f>
        <v>0.27</v>
      </c>
      <c r="C2013" s="2">
        <f t="shared" si="186"/>
        <v>0.23239429585572924</v>
      </c>
      <c r="D2013" s="2">
        <f t="shared" ref="D2013:D2076" si="188">$D$4*B2013+(1-$D$4)*D2012</f>
        <v>0.24793774092031817</v>
      </c>
      <c r="E2013" s="2">
        <f t="shared" si="187"/>
        <v>-1.5543445064588934E-2</v>
      </c>
      <c r="F2013" s="2">
        <f t="shared" si="185"/>
        <v>-7.2879744207169656E-3</v>
      </c>
      <c r="G2013" s="2">
        <f t="shared" si="183"/>
        <v>-8.2554706438719688E-3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0.28000000000000003</v>
      </c>
      <c r="C2014" s="2">
        <f t="shared" si="186"/>
        <v>0.23048748110869399</v>
      </c>
      <c r="D2014" s="2">
        <f t="shared" si="188"/>
        <v>0.25031272307436869</v>
      </c>
      <c r="E2014" s="2">
        <f t="shared" si="187"/>
        <v>-1.98252419656747E-2</v>
      </c>
      <c r="F2014" s="2">
        <f t="shared" si="185"/>
        <v>-9.7954279297085139E-3</v>
      </c>
      <c r="G2014" s="2">
        <f t="shared" si="183"/>
        <v>-1.0029814035966186E-2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5">
        <f>TITRES_STAT!D2018</f>
        <v>0.28999999999999998</v>
      </c>
      <c r="C2015" s="2">
        <f t="shared" si="186"/>
        <v>0.23041248401504877</v>
      </c>
      <c r="D2015" s="2">
        <f t="shared" si="188"/>
        <v>0.25325252136515619</v>
      </c>
      <c r="E2015" s="2">
        <f t="shared" si="187"/>
        <v>-2.2840037350107423E-2</v>
      </c>
      <c r="F2015" s="2">
        <f t="shared" si="185"/>
        <v>-1.2404349813788296E-2</v>
      </c>
      <c r="G2015" s="2">
        <f t="shared" si="183"/>
        <v>-1.0435687536319127E-2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5">
        <f>TITRES_STAT!D2019</f>
        <v>0.28000000000000003</v>
      </c>
      <c r="C2016" s="2">
        <f t="shared" si="186"/>
        <v>0.2303490249358105</v>
      </c>
      <c r="D2016" s="2">
        <f t="shared" si="188"/>
        <v>0.25523381607884832</v>
      </c>
      <c r="E2016" s="2">
        <f t="shared" si="187"/>
        <v>-2.4884791143037821E-2</v>
      </c>
      <c r="F2016" s="2">
        <f t="shared" si="185"/>
        <v>-1.4900438079638201E-2</v>
      </c>
      <c r="G2016" s="2">
        <f t="shared" si="183"/>
        <v>-9.9843530633996203E-3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0.28999999999999998</v>
      </c>
      <c r="C2017" s="2">
        <f t="shared" si="186"/>
        <v>0.23029532879183967</v>
      </c>
      <c r="D2017" s="2">
        <f t="shared" si="188"/>
        <v>0.25780908896189658</v>
      </c>
      <c r="E2017" s="2">
        <f t="shared" si="187"/>
        <v>-2.7513760170056911E-2</v>
      </c>
      <c r="F2017" s="2">
        <f t="shared" si="185"/>
        <v>-1.7423102497721943E-2</v>
      </c>
      <c r="G2017" s="2">
        <f t="shared" si="183"/>
        <v>-1.0090657672334968E-2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0.3</v>
      </c>
      <c r="C2018" s="2">
        <f t="shared" si="186"/>
        <v>0.23178835513155663</v>
      </c>
      <c r="D2018" s="2">
        <f t="shared" si="188"/>
        <v>0.26093434163138574</v>
      </c>
      <c r="E2018" s="2">
        <f t="shared" si="187"/>
        <v>-2.9145986499829107E-2</v>
      </c>
      <c r="F2018" s="2">
        <f t="shared" si="185"/>
        <v>-1.9767679298143378E-2</v>
      </c>
      <c r="G2018" s="2">
        <f t="shared" si="183"/>
        <v>-9.3783072016857295E-3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0.31</v>
      </c>
      <c r="C2019" s="2">
        <f t="shared" si="186"/>
        <v>0.23305168511131713</v>
      </c>
      <c r="D2019" s="2">
        <f t="shared" si="188"/>
        <v>0.26456883484387572</v>
      </c>
      <c r="E2019" s="2">
        <f t="shared" si="187"/>
        <v>-3.1517149732558591E-2</v>
      </c>
      <c r="F2019" s="2">
        <f t="shared" si="185"/>
        <v>-2.2117573385026422E-2</v>
      </c>
      <c r="G2019" s="2">
        <f t="shared" si="183"/>
        <v>-9.3995763475321695E-3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0.32</v>
      </c>
      <c r="C2020" s="2">
        <f t="shared" si="186"/>
        <v>0.23565911817111448</v>
      </c>
      <c r="D2020" s="2">
        <f t="shared" si="188"/>
        <v>0.2686748470776627</v>
      </c>
      <c r="E2020" s="2">
        <f t="shared" si="187"/>
        <v>-3.301572890654822E-2</v>
      </c>
      <c r="F2020" s="2">
        <f t="shared" si="185"/>
        <v>-2.429720448933078E-2</v>
      </c>
      <c r="G2020" s="2">
        <f t="shared" ref="G2020:G2083" si="189">E2020-F2020</f>
        <v>-8.7185244172174395E-3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0.33</v>
      </c>
      <c r="C2021" s="2">
        <f t="shared" si="186"/>
        <v>0.23786540768325071</v>
      </c>
      <c r="D2021" s="2">
        <f t="shared" si="188"/>
        <v>0.27321745099783584</v>
      </c>
      <c r="E2021" s="2">
        <f t="shared" si="187"/>
        <v>-3.5352043314585135E-2</v>
      </c>
      <c r="F2021" s="2">
        <f t="shared" ref="F2021:F2084" si="191">(E2021*(2/(10)))+((1-(2/10))*F2020)</f>
        <v>-2.6508172254381651E-2</v>
      </c>
      <c r="G2021" s="2">
        <f t="shared" si="189"/>
        <v>-8.8438710602034842E-3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0.34</v>
      </c>
      <c r="C2022" s="2">
        <f t="shared" si="186"/>
        <v>0.24127072957813522</v>
      </c>
      <c r="D2022" s="2">
        <f t="shared" si="188"/>
        <v>0.27816430647947765</v>
      </c>
      <c r="E2022" s="2">
        <f t="shared" si="187"/>
        <v>-3.6893576901342429E-2</v>
      </c>
      <c r="F2022" s="2">
        <f t="shared" si="191"/>
        <v>-2.8585253183773807E-2</v>
      </c>
      <c r="G2022" s="2">
        <f t="shared" si="189"/>
        <v>-8.308323717568622E-3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0.35</v>
      </c>
      <c r="C2023" s="2">
        <f t="shared" si="186"/>
        <v>0.2456906173353452</v>
      </c>
      <c r="D2023" s="2">
        <f t="shared" si="188"/>
        <v>0.28348546896247928</v>
      </c>
      <c r="E2023" s="2">
        <f t="shared" si="187"/>
        <v>-3.7794851627134085E-2</v>
      </c>
      <c r="F2023" s="2">
        <f t="shared" si="191"/>
        <v>-3.0427172872445861E-2</v>
      </c>
      <c r="G2023" s="2">
        <f t="shared" si="189"/>
        <v>-7.3676787546882241E-3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0.36</v>
      </c>
      <c r="C2024" s="2">
        <f t="shared" si="186"/>
        <v>0.25096898389913824</v>
      </c>
      <c r="D2024" s="2">
        <f t="shared" si="188"/>
        <v>0.28915321200229566</v>
      </c>
      <c r="E2024" s="2">
        <f t="shared" si="187"/>
        <v>-3.8184228103157414E-2</v>
      </c>
      <c r="F2024" s="2">
        <f t="shared" si="191"/>
        <v>-3.1978583918588169E-2</v>
      </c>
      <c r="G2024" s="2">
        <f t="shared" si="189"/>
        <v>-6.205644184569245E-3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0.37</v>
      </c>
      <c r="C2025" s="2">
        <f t="shared" si="186"/>
        <v>0.25697375560696312</v>
      </c>
      <c r="D2025" s="2">
        <f t="shared" si="188"/>
        <v>0.29514186296508854</v>
      </c>
      <c r="E2025" s="2">
        <f t="shared" si="187"/>
        <v>-3.8168107358125425E-2</v>
      </c>
      <c r="F2025" s="2">
        <f t="shared" si="191"/>
        <v>-3.321648860649562E-2</v>
      </c>
      <c r="G2025" s="2">
        <f t="shared" si="189"/>
        <v>-4.9516187516298049E-3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0.38</v>
      </c>
      <c r="C2026" s="2">
        <f t="shared" si="186"/>
        <v>0.26051625474435341</v>
      </c>
      <c r="D2026" s="2">
        <f t="shared" si="188"/>
        <v>0.30142765089360052</v>
      </c>
      <c r="E2026" s="2">
        <f t="shared" si="187"/>
        <v>-4.0911396149247103E-2</v>
      </c>
      <c r="F2026" s="2">
        <f t="shared" si="191"/>
        <v>-3.4755470115045914E-2</v>
      </c>
      <c r="G2026" s="2">
        <f t="shared" si="189"/>
        <v>-6.1559260342011896E-3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0.39</v>
      </c>
      <c r="C2027" s="2">
        <f t="shared" si="186"/>
        <v>0.26505221555291442</v>
      </c>
      <c r="D2027" s="2">
        <f t="shared" si="188"/>
        <v>0.30798856564222271</v>
      </c>
      <c r="E2027" s="2">
        <f t="shared" si="187"/>
        <v>-4.2936350089308295E-2</v>
      </c>
      <c r="F2027" s="2">
        <f t="shared" si="191"/>
        <v>-3.6391646109898389E-2</v>
      </c>
      <c r="G2027" s="2">
        <f t="shared" si="189"/>
        <v>-6.5447039794099063E-3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0.4</v>
      </c>
      <c r="C2028" s="2">
        <f t="shared" si="186"/>
        <v>0.27042879777554296</v>
      </c>
      <c r="D2028" s="2">
        <f t="shared" si="188"/>
        <v>0.31480422744650249</v>
      </c>
      <c r="E2028" s="2">
        <f t="shared" si="187"/>
        <v>-4.4375429670959532E-2</v>
      </c>
      <c r="F2028" s="2">
        <f t="shared" si="191"/>
        <v>-3.798840282211062E-2</v>
      </c>
      <c r="G2028" s="2">
        <f t="shared" si="189"/>
        <v>-6.3870268488489118E-3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0.41</v>
      </c>
      <c r="C2029" s="2">
        <f t="shared" si="186"/>
        <v>0.27651667504084404</v>
      </c>
      <c r="D2029" s="2">
        <f t="shared" si="188"/>
        <v>0.321855766154169</v>
      </c>
      <c r="E2029" s="2">
        <f t="shared" si="187"/>
        <v>-4.5339091113324959E-2</v>
      </c>
      <c r="F2029" s="2">
        <f t="shared" si="191"/>
        <v>-3.9458540480353493E-2</v>
      </c>
      <c r="G2029" s="2">
        <f t="shared" si="189"/>
        <v>-5.8805506329714652E-3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0.42</v>
      </c>
      <c r="C2030" s="2">
        <f t="shared" si="186"/>
        <v>0.28320641734225266</v>
      </c>
      <c r="D2030" s="2">
        <f t="shared" si="188"/>
        <v>0.3291257094020083</v>
      </c>
      <c r="E2030" s="2">
        <f t="shared" si="187"/>
        <v>-4.5919292059755645E-2</v>
      </c>
      <c r="F2030" s="2">
        <f t="shared" si="191"/>
        <v>-4.0750690796233925E-2</v>
      </c>
      <c r="G2030" s="2">
        <f t="shared" si="189"/>
        <v>-5.1686012635217202E-3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0.43</v>
      </c>
      <c r="C2031" s="2">
        <f t="shared" si="186"/>
        <v>0.29040543005882918</v>
      </c>
      <c r="D2031" s="2">
        <f t="shared" si="188"/>
        <v>0.33659787907593364</v>
      </c>
      <c r="E2031" s="2">
        <f t="shared" si="187"/>
        <v>-4.6192449017104453E-2</v>
      </c>
      <c r="F2031" s="2">
        <f t="shared" si="191"/>
        <v>-4.1839042440408036E-2</v>
      </c>
      <c r="G2031" s="2">
        <f t="shared" si="189"/>
        <v>-4.353406576696417E-3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0.44</v>
      </c>
      <c r="C2032" s="2">
        <f t="shared" si="186"/>
        <v>0.29803536389593238</v>
      </c>
      <c r="D2032" s="2">
        <f t="shared" si="188"/>
        <v>0.34425729544067929</v>
      </c>
      <c r="E2032" s="2">
        <f t="shared" si="187"/>
        <v>-4.6221931544746908E-2</v>
      </c>
      <c r="F2032" s="2">
        <f t="shared" si="191"/>
        <v>-4.2715620261275809E-2</v>
      </c>
      <c r="G2032" s="2">
        <f t="shared" si="189"/>
        <v>-3.5063112834710988E-3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0.45</v>
      </c>
      <c r="C2033" s="2">
        <f t="shared" si="186"/>
        <v>0.3060299232965582</v>
      </c>
      <c r="D2033" s="2">
        <f t="shared" si="188"/>
        <v>0.35209008837099931</v>
      </c>
      <c r="E2033" s="2">
        <f t="shared" si="187"/>
        <v>-4.6060165074441106E-2</v>
      </c>
      <c r="F2033" s="2">
        <f t="shared" si="191"/>
        <v>-4.3384529223908876E-2</v>
      </c>
      <c r="G2033" s="2">
        <f t="shared" si="189"/>
        <v>-2.6756358505322306E-3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0.47</v>
      </c>
      <c r="C2034" s="2">
        <f t="shared" si="186"/>
        <v>0.31433301202016461</v>
      </c>
      <c r="D2034" s="2">
        <f t="shared" si="188"/>
        <v>0.36082415589907341</v>
      </c>
      <c r="E2034" s="2">
        <f t="shared" si="187"/>
        <v>-4.6491143878908792E-2</v>
      </c>
      <c r="F2034" s="2">
        <f t="shared" si="191"/>
        <v>-4.4005852154908862E-2</v>
      </c>
      <c r="G2034" s="2">
        <f t="shared" si="189"/>
        <v>-2.48529172399993E-3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0.49</v>
      </c>
      <c r="C2035" s="2">
        <f t="shared" si="186"/>
        <v>0.32289716401706237</v>
      </c>
      <c r="D2035" s="2">
        <f t="shared" si="188"/>
        <v>0.37039273694358649</v>
      </c>
      <c r="E2035" s="2">
        <f t="shared" si="187"/>
        <v>-4.7495572926524121E-2</v>
      </c>
      <c r="F2035" s="2">
        <f t="shared" si="191"/>
        <v>-4.4703796309231922E-2</v>
      </c>
      <c r="G2035" s="2">
        <f t="shared" si="189"/>
        <v>-2.7917766172921993E-3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0.51</v>
      </c>
      <c r="C2036" s="2">
        <f t="shared" si="186"/>
        <v>0.33168221570674505</v>
      </c>
      <c r="D2036" s="2">
        <f t="shared" si="188"/>
        <v>0.38073401568850601</v>
      </c>
      <c r="E2036" s="2">
        <f t="shared" si="187"/>
        <v>-4.9051799981760957E-2</v>
      </c>
      <c r="F2036" s="2">
        <f t="shared" si="191"/>
        <v>-4.557339704373773E-2</v>
      </c>
      <c r="G2036" s="2">
        <f t="shared" si="189"/>
        <v>-3.478402938023227E-3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0.53</v>
      </c>
      <c r="C2037" s="2">
        <f t="shared" si="186"/>
        <v>0.34065418252109197</v>
      </c>
      <c r="D2037" s="2">
        <f t="shared" si="188"/>
        <v>0.39179075526713519</v>
      </c>
      <c r="E2037" s="2">
        <f t="shared" si="187"/>
        <v>-5.1136572746043218E-2</v>
      </c>
      <c r="F2037" s="2">
        <f t="shared" si="191"/>
        <v>-4.6686032184198832E-2</v>
      </c>
      <c r="G2037" s="2">
        <f t="shared" si="189"/>
        <v>-4.4505405618443863E-3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0.55000000000000004</v>
      </c>
      <c r="C2038" s="2">
        <f t="shared" si="186"/>
        <v>0.34978430828707785</v>
      </c>
      <c r="D2038" s="2">
        <f t="shared" si="188"/>
        <v>0.40350995858068073</v>
      </c>
      <c r="E2038" s="2">
        <f t="shared" si="187"/>
        <v>-5.3725650293602878E-2</v>
      </c>
      <c r="F2038" s="2">
        <f t="shared" si="191"/>
        <v>-4.8093955806079641E-2</v>
      </c>
      <c r="G2038" s="2">
        <f t="shared" si="189"/>
        <v>-5.6316944875232366E-3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0.56999999999999995</v>
      </c>
      <c r="C2039" s="2">
        <f t="shared" si="186"/>
        <v>0.35904826085829666</v>
      </c>
      <c r="D2039" s="2">
        <f t="shared" si="188"/>
        <v>0.41584255424137107</v>
      </c>
      <c r="E2039" s="2">
        <f t="shared" si="187"/>
        <v>-5.6794293383074401E-2</v>
      </c>
      <c r="F2039" s="2">
        <f t="shared" si="191"/>
        <v>-4.9834023321478599E-2</v>
      </c>
      <c r="G2039" s="2">
        <f t="shared" si="189"/>
        <v>-6.9602700615958024E-3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0.59</v>
      </c>
      <c r="C2040" s="2">
        <f t="shared" si="186"/>
        <v>0.36842545149548178</v>
      </c>
      <c r="D2040" s="2">
        <f t="shared" si="188"/>
        <v>0.42874310577904728</v>
      </c>
      <c r="E2040" s="2">
        <f t="shared" si="187"/>
        <v>-6.0317654283565503E-2</v>
      </c>
      <c r="F2040" s="2">
        <f t="shared" si="191"/>
        <v>-5.193074951389598E-2</v>
      </c>
      <c r="G2040" s="2">
        <f t="shared" si="189"/>
        <v>-8.3869047696695231E-3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0.61</v>
      </c>
      <c r="C2041" s="2">
        <f t="shared" si="186"/>
        <v>0.37789845895771534</v>
      </c>
      <c r="D2041" s="2">
        <f t="shared" si="188"/>
        <v>0.44216954238800671</v>
      </c>
      <c r="E2041" s="2">
        <f t="shared" si="187"/>
        <v>-6.4271083430291365E-2</v>
      </c>
      <c r="F2041" s="2">
        <f t="shared" si="191"/>
        <v>-5.4398816297175058E-2</v>
      </c>
      <c r="G2041" s="2">
        <f t="shared" si="189"/>
        <v>-9.8722671331163067E-3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0.63</v>
      </c>
      <c r="C2042" s="2">
        <f t="shared" si="186"/>
        <v>0.38745254219498992</v>
      </c>
      <c r="D2042" s="2">
        <f t="shared" si="188"/>
        <v>0.45608290961852471</v>
      </c>
      <c r="E2042" s="2">
        <f t="shared" si="187"/>
        <v>-6.8630367423534788E-2</v>
      </c>
      <c r="F2042" s="2">
        <f t="shared" si="191"/>
        <v>-5.724512652244701E-2</v>
      </c>
      <c r="G2042" s="2">
        <f t="shared" si="189"/>
        <v>-1.1385240901087779E-2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0.65</v>
      </c>
      <c r="C2043" s="2">
        <f t="shared" si="186"/>
        <v>0.39707522801114536</v>
      </c>
      <c r="D2043" s="2">
        <f t="shared" si="188"/>
        <v>0.47044713853567105</v>
      </c>
      <c r="E2043" s="2">
        <f t="shared" si="187"/>
        <v>-7.3371910524525685E-2</v>
      </c>
      <c r="F2043" s="2">
        <f t="shared" si="191"/>
        <v>-6.0470483322862749E-2</v>
      </c>
      <c r="G2043" s="2">
        <f t="shared" si="189"/>
        <v>-1.2901427201662936E-2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0.67</v>
      </c>
      <c r="C2044" s="2">
        <f t="shared" si="186"/>
        <v>0.40829442370173835</v>
      </c>
      <c r="D2044" s="2">
        <f t="shared" si="188"/>
        <v>0.48522883197747319</v>
      </c>
      <c r="E2044" s="2">
        <f t="shared" si="187"/>
        <v>-7.6934408275734834E-2</v>
      </c>
      <c r="F2044" s="2">
        <f t="shared" si="191"/>
        <v>-6.3763268313437163E-2</v>
      </c>
      <c r="G2044" s="2">
        <f t="shared" si="189"/>
        <v>-1.317113996229767E-2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0.7</v>
      </c>
      <c r="C2045" s="2">
        <f t="shared" si="186"/>
        <v>0.42086451236300937</v>
      </c>
      <c r="D2045" s="2">
        <f t="shared" si="188"/>
        <v>0.50113780738654923</v>
      </c>
      <c r="E2045" s="2">
        <f t="shared" si="187"/>
        <v>-8.0273295023539859E-2</v>
      </c>
      <c r="F2045" s="2">
        <f t="shared" si="191"/>
        <v>-6.7065273655457711E-2</v>
      </c>
      <c r="G2045" s="2">
        <f t="shared" si="189"/>
        <v>-1.3208021368082148E-2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0.73</v>
      </c>
      <c r="C2046" s="2">
        <f t="shared" si="186"/>
        <v>0.43457766430716177</v>
      </c>
      <c r="D2046" s="2">
        <f t="shared" si="188"/>
        <v>0.51809056239495299</v>
      </c>
      <c r="E2046" s="2">
        <f t="shared" si="187"/>
        <v>-8.3512898087791221E-2</v>
      </c>
      <c r="F2046" s="2">
        <f t="shared" si="191"/>
        <v>-7.0354798541924418E-2</v>
      </c>
      <c r="G2046" s="2">
        <f t="shared" si="189"/>
        <v>-1.3158099545866803E-2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0.76</v>
      </c>
      <c r="C2047" s="2">
        <f t="shared" si="186"/>
        <v>0.4492580236445215</v>
      </c>
      <c r="D2047" s="2">
        <f t="shared" si="188"/>
        <v>0.53600977999532684</v>
      </c>
      <c r="E2047" s="2">
        <f t="shared" si="187"/>
        <v>-8.6751756350805342E-2</v>
      </c>
      <c r="F2047" s="2">
        <f t="shared" si="191"/>
        <v>-7.3634190103700606E-2</v>
      </c>
      <c r="G2047" s="2">
        <f t="shared" si="189"/>
        <v>-1.3117566247104737E-2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0.77</v>
      </c>
      <c r="C2048" s="2">
        <f t="shared" si="186"/>
        <v>0.46475678923767205</v>
      </c>
      <c r="D2048" s="2">
        <f t="shared" si="188"/>
        <v>0.55334238888456189</v>
      </c>
      <c r="E2048" s="2">
        <f t="shared" si="187"/>
        <v>-8.8585599646889834E-2</v>
      </c>
      <c r="F2048" s="2">
        <f t="shared" si="191"/>
        <v>-7.6624472012338463E-2</v>
      </c>
      <c r="G2048" s="2">
        <f t="shared" si="189"/>
        <v>-1.1961127634551372E-2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5">
        <f>TITRES_STAT!D2052</f>
        <v>0.74</v>
      </c>
      <c r="C2049" s="2">
        <f t="shared" si="186"/>
        <v>0.48094805243187633</v>
      </c>
      <c r="D2049" s="2">
        <f t="shared" si="188"/>
        <v>0.56716887859681653</v>
      </c>
      <c r="E2049" s="2">
        <f t="shared" si="187"/>
        <v>-8.6220826164940201E-2</v>
      </c>
      <c r="F2049" s="2">
        <f t="shared" si="191"/>
        <v>-7.854374284285881E-2</v>
      </c>
      <c r="G2049" s="2">
        <f t="shared" si="189"/>
        <v>-7.6770833220813905E-3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5">
        <f>TITRES_STAT!D2053</f>
        <v>0.71</v>
      </c>
      <c r="C2050" s="2">
        <f t="shared" si="186"/>
        <v>0.49772527513466458</v>
      </c>
      <c r="D2050" s="2">
        <f t="shared" si="188"/>
        <v>0.57774896166371903</v>
      </c>
      <c r="E2050" s="2">
        <f t="shared" si="187"/>
        <v>-8.002368652905445E-2</v>
      </c>
      <c r="F2050" s="2">
        <f t="shared" si="191"/>
        <v>-7.8839731580097952E-2</v>
      </c>
      <c r="G2050" s="2">
        <f t="shared" si="189"/>
        <v>-1.1839549489564977E-3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0.68</v>
      </c>
      <c r="C2051" s="2">
        <f t="shared" si="186"/>
        <v>0.51499830972933158</v>
      </c>
      <c r="D2051" s="2">
        <f t="shared" si="188"/>
        <v>0.58532311265159176</v>
      </c>
      <c r="E2051" s="2">
        <f t="shared" si="187"/>
        <v>-7.0324802922260177E-2</v>
      </c>
      <c r="F2051" s="2">
        <f t="shared" si="191"/>
        <v>-7.7136745848530391E-2</v>
      </c>
      <c r="G2051" s="2">
        <f t="shared" si="189"/>
        <v>6.8119429262702147E-3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0.65</v>
      </c>
      <c r="C2052" s="2">
        <f t="shared" si="186"/>
        <v>0.53269087746328059</v>
      </c>
      <c r="D2052" s="2">
        <f t="shared" si="188"/>
        <v>0.59011399319591828</v>
      </c>
      <c r="E2052" s="2">
        <f t="shared" si="187"/>
        <v>-5.7423115732637697E-2</v>
      </c>
      <c r="F2052" s="2">
        <f t="shared" si="191"/>
        <v>-7.3194019825351855E-2</v>
      </c>
      <c r="G2052" s="2">
        <f t="shared" si="189"/>
        <v>1.5770904092714158E-2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0.63</v>
      </c>
      <c r="C2053" s="2">
        <f t="shared" si="186"/>
        <v>0.55073843477662199</v>
      </c>
      <c r="D2053" s="2">
        <f t="shared" si="188"/>
        <v>0.59306851221844281</v>
      </c>
      <c r="E2053" s="2">
        <f t="shared" si="187"/>
        <v>-4.2330077441820824E-2</v>
      </c>
      <c r="F2053" s="2">
        <f t="shared" si="191"/>
        <v>-6.7021231348645655E-2</v>
      </c>
      <c r="G2053" s="2">
        <f t="shared" si="189"/>
        <v>2.4691153906824831E-2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0.65</v>
      </c>
      <c r="C2054" s="2">
        <f t="shared" si="186"/>
        <v>0.56908636788791089</v>
      </c>
      <c r="D2054" s="2">
        <f t="shared" si="188"/>
        <v>0.59728565946152112</v>
      </c>
      <c r="E2054" s="2">
        <f t="shared" si="187"/>
        <v>-2.819929157361023E-2</v>
      </c>
      <c r="F2054" s="2">
        <f t="shared" si="191"/>
        <v>-5.925684339363857E-2</v>
      </c>
      <c r="G2054" s="2">
        <f t="shared" si="189"/>
        <v>3.105755182002834E-2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0.67</v>
      </c>
      <c r="C2055" s="2">
        <f t="shared" si="186"/>
        <v>0.58922692667438614</v>
      </c>
      <c r="D2055" s="2">
        <f t="shared" si="188"/>
        <v>0.60267190690881578</v>
      </c>
      <c r="E2055" s="2">
        <f t="shared" si="187"/>
        <v>-1.3444980234429638E-2</v>
      </c>
      <c r="F2055" s="2">
        <f t="shared" si="191"/>
        <v>-5.009447076179678E-2</v>
      </c>
      <c r="G2055" s="2">
        <f t="shared" si="189"/>
        <v>3.6649490527367143E-2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0.7</v>
      </c>
      <c r="C2056" s="2">
        <f t="shared" si="186"/>
        <v>0.61088432257063441</v>
      </c>
      <c r="D2056" s="2">
        <f t="shared" si="188"/>
        <v>0.60988139528594054</v>
      </c>
      <c r="E2056" s="2">
        <f t="shared" si="187"/>
        <v>1.0029272846938664E-3</v>
      </c>
      <c r="F2056" s="2">
        <f t="shared" si="191"/>
        <v>-3.9874991152498651E-2</v>
      </c>
      <c r="G2056" s="2">
        <f t="shared" si="189"/>
        <v>4.0877918437192517E-2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0.69</v>
      </c>
      <c r="C2057" s="2">
        <f t="shared" si="186"/>
        <v>0.63382519602130605</v>
      </c>
      <c r="D2057" s="2">
        <f t="shared" si="188"/>
        <v>0.61581610674624121</v>
      </c>
      <c r="E2057" s="2">
        <f t="shared" si="187"/>
        <v>1.8009089275064838E-2</v>
      </c>
      <c r="F2057" s="2">
        <f t="shared" si="191"/>
        <v>-2.8298175066985957E-2</v>
      </c>
      <c r="G2057" s="2">
        <f t="shared" si="189"/>
        <v>4.6307264342050791E-2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0.66</v>
      </c>
      <c r="C2058" s="2">
        <f t="shared" si="186"/>
        <v>0.65477516586418205</v>
      </c>
      <c r="D2058" s="2">
        <f t="shared" si="188"/>
        <v>0.61908898772800114</v>
      </c>
      <c r="E2058" s="2">
        <f t="shared" si="187"/>
        <v>3.5686178136180913E-2</v>
      </c>
      <c r="F2058" s="2">
        <f t="shared" si="191"/>
        <v>-1.5501304426352586E-2</v>
      </c>
      <c r="G2058" s="2">
        <f t="shared" si="189"/>
        <v>5.1187482562533498E-2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0.64</v>
      </c>
      <c r="C2059" s="2">
        <f t="shared" si="186"/>
        <v>0.667886678808154</v>
      </c>
      <c r="D2059" s="2">
        <f t="shared" si="188"/>
        <v>0.62063795160000113</v>
      </c>
      <c r="E2059" s="2">
        <f t="shared" si="187"/>
        <v>4.7248727208152874E-2</v>
      </c>
      <c r="F2059" s="2">
        <f t="shared" si="191"/>
        <v>-2.9512980994514937E-3</v>
      </c>
      <c r="G2059" s="2">
        <f t="shared" si="189"/>
        <v>5.0200025307604368E-2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0.62</v>
      </c>
      <c r="C2060" s="2">
        <f t="shared" si="186"/>
        <v>0.67436565129920722</v>
      </c>
      <c r="D2060" s="2">
        <f t="shared" si="188"/>
        <v>0.62059069592592697</v>
      </c>
      <c r="E2060" s="2">
        <f t="shared" si="187"/>
        <v>5.3774955373280253E-2</v>
      </c>
      <c r="F2060" s="2">
        <f t="shared" si="191"/>
        <v>8.393952595094855E-3</v>
      </c>
      <c r="G2060" s="2">
        <f t="shared" si="189"/>
        <v>4.5381002778185395E-2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0.6</v>
      </c>
      <c r="C2061" s="2">
        <f t="shared" si="186"/>
        <v>0.67523247417625232</v>
      </c>
      <c r="D2061" s="2">
        <f t="shared" si="188"/>
        <v>0.61906545919067313</v>
      </c>
      <c r="E2061" s="2">
        <f t="shared" si="187"/>
        <v>5.6167014985579189E-2</v>
      </c>
      <c r="F2061" s="2">
        <f t="shared" si="191"/>
        <v>1.7948565073191723E-2</v>
      </c>
      <c r="G2061" s="2">
        <f t="shared" si="189"/>
        <v>3.8218449912387466E-2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0.57999999999999996</v>
      </c>
      <c r="C2062" s="2">
        <f t="shared" si="186"/>
        <v>0.67135055507221342</v>
      </c>
      <c r="D2062" s="2">
        <f t="shared" si="188"/>
        <v>0.61617172147284549</v>
      </c>
      <c r="E2062" s="2">
        <f t="shared" si="187"/>
        <v>5.5178833599367927E-2</v>
      </c>
      <c r="F2062" s="2">
        <f t="shared" si="191"/>
        <v>2.5394618778426966E-2</v>
      </c>
      <c r="G2062" s="2">
        <f t="shared" si="189"/>
        <v>2.9784214820940961E-2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0.56000000000000005</v>
      </c>
      <c r="C2063" s="2">
        <f t="shared" ref="C2063:C2126" si="192">$C$4*B2053+C2062*(1-$C$4)</f>
        <v>0.66498893121494973</v>
      </c>
      <c r="D2063" s="2">
        <f t="shared" si="188"/>
        <v>0.61201085321559767</v>
      </c>
      <c r="E2063" s="2">
        <f t="shared" si="187"/>
        <v>5.2978077999352058E-2</v>
      </c>
      <c r="F2063" s="2">
        <f t="shared" si="191"/>
        <v>3.0911310622611987E-2</v>
      </c>
      <c r="G2063" s="2">
        <f t="shared" si="189"/>
        <v>2.2066767376740071E-2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0.54</v>
      </c>
      <c r="C2064" s="2">
        <f t="shared" si="192"/>
        <v>0.66268294179726517</v>
      </c>
      <c r="D2064" s="2">
        <f t="shared" si="188"/>
        <v>0.60667671594036821</v>
      </c>
      <c r="E2064" s="2">
        <f t="shared" si="187"/>
        <v>5.6006225856896963E-2</v>
      </c>
      <c r="F2064" s="2">
        <f t="shared" si="191"/>
        <v>3.5930293669468982E-2</v>
      </c>
      <c r="G2064" s="2">
        <f t="shared" si="189"/>
        <v>2.0075932187427981E-2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0.53</v>
      </c>
      <c r="C2065" s="2">
        <f t="shared" si="192"/>
        <v>0.66380864305922438</v>
      </c>
      <c r="D2065" s="2">
        <f t="shared" si="188"/>
        <v>0.60099695920404461</v>
      </c>
      <c r="E2065" s="2">
        <f t="shared" si="187"/>
        <v>6.2811683855179767E-2</v>
      </c>
      <c r="F2065" s="2">
        <f t="shared" si="191"/>
        <v>4.1306571706611145E-2</v>
      </c>
      <c r="G2065" s="2">
        <f t="shared" si="189"/>
        <v>2.1505112148568623E-2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0.51</v>
      </c>
      <c r="C2066" s="2">
        <f t="shared" si="192"/>
        <v>0.66937654412703607</v>
      </c>
      <c r="D2066" s="2">
        <f t="shared" si="188"/>
        <v>0.59425644370744879</v>
      </c>
      <c r="E2066" s="2">
        <f t="shared" si="187"/>
        <v>7.5120100419587277E-2</v>
      </c>
      <c r="F2066" s="2">
        <f t="shared" si="191"/>
        <v>4.8069277449206374E-2</v>
      </c>
      <c r="G2066" s="2">
        <f t="shared" si="189"/>
        <v>2.7050822970380903E-2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0.49</v>
      </c>
      <c r="C2067" s="2">
        <f t="shared" si="192"/>
        <v>0.67254938349210747</v>
      </c>
      <c r="D2067" s="2">
        <f t="shared" si="188"/>
        <v>0.58653374417356363</v>
      </c>
      <c r="E2067" s="2">
        <f t="shared" si="187"/>
        <v>8.6015639318543835E-2</v>
      </c>
      <c r="F2067" s="2">
        <f t="shared" si="191"/>
        <v>5.5658549823073875E-2</v>
      </c>
      <c r="G2067" s="2">
        <f t="shared" si="189"/>
        <v>3.035708949546996E-2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0.47</v>
      </c>
      <c r="C2068" s="2">
        <f t="shared" si="192"/>
        <v>0.67061870910870636</v>
      </c>
      <c r="D2068" s="2">
        <f t="shared" si="188"/>
        <v>0.57790161497552195</v>
      </c>
      <c r="E2068" s="2">
        <f t="shared" si="187"/>
        <v>9.2717094133184408E-2</v>
      </c>
      <c r="F2068" s="2">
        <f t="shared" si="191"/>
        <v>6.3070258685095984E-2</v>
      </c>
      <c r="G2068" s="2">
        <f t="shared" si="189"/>
        <v>2.9646835448088424E-2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0.45</v>
      </c>
      <c r="C2069" s="2">
        <f t="shared" si="192"/>
        <v>0.66590813847659769</v>
      </c>
      <c r="D2069" s="2">
        <f t="shared" si="188"/>
        <v>0.56842742127363144</v>
      </c>
      <c r="E2069" s="2">
        <f t="shared" si="187"/>
        <v>9.7480717202966249E-2</v>
      </c>
      <c r="F2069" s="2">
        <f t="shared" si="191"/>
        <v>6.9952350388670037E-2</v>
      </c>
      <c r="G2069" s="2">
        <f t="shared" si="189"/>
        <v>2.7528366814296212E-2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0.47</v>
      </c>
      <c r="C2070" s="2">
        <f t="shared" si="192"/>
        <v>0.65884534794173655</v>
      </c>
      <c r="D2070" s="2">
        <f t="shared" si="188"/>
        <v>0.56113650117928837</v>
      </c>
      <c r="E2070" s="2">
        <f t="shared" si="187"/>
        <v>9.7708846762448176E-2</v>
      </c>
      <c r="F2070" s="2">
        <f t="shared" si="191"/>
        <v>7.5503649663425668E-2</v>
      </c>
      <c r="G2070" s="2">
        <f t="shared" si="189"/>
        <v>2.2205197099022508E-2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0.49</v>
      </c>
      <c r="C2071" s="2">
        <f t="shared" si="192"/>
        <v>0.64979221748916172</v>
      </c>
      <c r="D2071" s="2">
        <f t="shared" si="188"/>
        <v>0.55586713072156324</v>
      </c>
      <c r="E2071" s="2">
        <f t="shared" si="187"/>
        <v>9.3925086767598476E-2</v>
      </c>
      <c r="F2071" s="2">
        <f t="shared" si="191"/>
        <v>7.9187937084260238E-2</v>
      </c>
      <c r="G2071" s="2">
        <f t="shared" si="189"/>
        <v>1.4737149683338238E-2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0.51</v>
      </c>
      <c r="C2072" s="2">
        <f t="shared" si="192"/>
        <v>0.6390549532600599</v>
      </c>
      <c r="D2072" s="2">
        <f t="shared" si="188"/>
        <v>0.55246956548292891</v>
      </c>
      <c r="E2072" s="2">
        <f t="shared" si="187"/>
        <v>8.6585387777130984E-2</v>
      </c>
      <c r="F2072" s="2">
        <f t="shared" si="191"/>
        <v>8.0667427222834404E-2</v>
      </c>
      <c r="G2072" s="2">
        <f t="shared" si="189"/>
        <v>5.9179605542965807E-3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5">
        <f>TITRES_STAT!D2076</f>
        <v>0.49</v>
      </c>
      <c r="C2073" s="2">
        <f t="shared" si="192"/>
        <v>0.62689265275851225</v>
      </c>
      <c r="D2073" s="2">
        <f t="shared" si="188"/>
        <v>0.54784219026197123</v>
      </c>
      <c r="E2073" s="2">
        <f t="shared" si="187"/>
        <v>7.9050462496541019E-2</v>
      </c>
      <c r="F2073" s="2">
        <f t="shared" si="191"/>
        <v>8.0344034277575735E-2</v>
      </c>
      <c r="G2073" s="2">
        <f t="shared" si="189"/>
        <v>-1.2935717810347164E-3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0.51</v>
      </c>
      <c r="C2074" s="2">
        <f t="shared" si="192"/>
        <v>0.61352455233412573</v>
      </c>
      <c r="D2074" s="2">
        <f t="shared" si="188"/>
        <v>0.54503906505738076</v>
      </c>
      <c r="E2074" s="2">
        <f t="shared" si="187"/>
        <v>6.8485487276744972E-2</v>
      </c>
      <c r="F2074" s="2">
        <f t="shared" si="191"/>
        <v>7.7972324877409585E-2</v>
      </c>
      <c r="G2074" s="2">
        <f t="shared" si="189"/>
        <v>-9.4868376006646132E-3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0.49</v>
      </c>
      <c r="C2075" s="2">
        <f t="shared" si="192"/>
        <v>0.60067462120579873</v>
      </c>
      <c r="D2075" s="2">
        <f t="shared" si="188"/>
        <v>0.54096209727535249</v>
      </c>
      <c r="E2075" s="2">
        <f t="shared" si="187"/>
        <v>5.9712523930446237E-2</v>
      </c>
      <c r="F2075" s="2">
        <f t="shared" si="191"/>
        <v>7.4320364688016921E-2</v>
      </c>
      <c r="G2075" s="2">
        <f t="shared" si="189"/>
        <v>-1.4607840757570684E-2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0.49</v>
      </c>
      <c r="C2076" s="2">
        <f t="shared" si="192"/>
        <v>0.58672467948182971</v>
      </c>
      <c r="D2076" s="2">
        <f t="shared" si="188"/>
        <v>0.53718712710680783</v>
      </c>
      <c r="E2076" s="2">
        <f t="shared" ref="E2076:E2139" si="193">C2076-D2076</f>
        <v>4.9537552375021887E-2</v>
      </c>
      <c r="F2076" s="2">
        <f t="shared" si="191"/>
        <v>6.9363802225417909E-2</v>
      </c>
      <c r="G2076" s="2">
        <f t="shared" si="189"/>
        <v>-1.9826249850396022E-2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0.49</v>
      </c>
      <c r="C2077" s="2">
        <f t="shared" si="192"/>
        <v>0.57184395956154821</v>
      </c>
      <c r="D2077" s="2">
        <f t="shared" ref="D2077:D2140" si="194">$D$4*B2077+(1-$D$4)*D2076</f>
        <v>0.53369178435815545</v>
      </c>
      <c r="E2077" s="2">
        <f t="shared" si="193"/>
        <v>3.8152175203392757E-2</v>
      </c>
      <c r="F2077" s="2">
        <f t="shared" si="191"/>
        <v>6.3121476821012878E-2</v>
      </c>
      <c r="G2077" s="2">
        <f t="shared" si="189"/>
        <v>-2.4969301617620121E-2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0.51</v>
      </c>
      <c r="C2078" s="2">
        <f t="shared" si="192"/>
        <v>0.55617565809054081</v>
      </c>
      <c r="D2078" s="2">
        <f t="shared" si="194"/>
        <v>0.53193683736866249</v>
      </c>
      <c r="E2078" s="2">
        <f t="shared" si="193"/>
        <v>2.4238820721878329E-2</v>
      </c>
      <c r="F2078" s="2">
        <f t="shared" si="191"/>
        <v>5.5344945601185976E-2</v>
      </c>
      <c r="G2078" s="2">
        <f t="shared" si="189"/>
        <v>-3.1106124879307646E-2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0.5</v>
      </c>
      <c r="C2079" s="2">
        <f t="shared" si="192"/>
        <v>0.53984094146122685</v>
      </c>
      <c r="D2079" s="2">
        <f t="shared" si="194"/>
        <v>0.52957114571172448</v>
      </c>
      <c r="E2079" s="2">
        <f t="shared" si="193"/>
        <v>1.0269795749502375E-2</v>
      </c>
      <c r="F2079" s="2">
        <f t="shared" si="191"/>
        <v>4.6329915630849261E-2</v>
      </c>
      <c r="G2079" s="2">
        <f t="shared" si="189"/>
        <v>-3.6060119881346886E-2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0.5</v>
      </c>
      <c r="C2080" s="2">
        <f t="shared" si="192"/>
        <v>0.52909618123642277</v>
      </c>
      <c r="D2080" s="2">
        <f t="shared" si="194"/>
        <v>0.52738069047381897</v>
      </c>
      <c r="E2080" s="2">
        <f t="shared" si="193"/>
        <v>1.7154907626037996E-3</v>
      </c>
      <c r="F2080" s="2">
        <f t="shared" si="191"/>
        <v>3.740703065720017E-2</v>
      </c>
      <c r="G2080" s="2">
        <f t="shared" si="189"/>
        <v>-3.569153989459637E-2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0.48</v>
      </c>
      <c r="C2081" s="2">
        <f t="shared" si="192"/>
        <v>0.52308138412312699</v>
      </c>
      <c r="D2081" s="2">
        <f t="shared" si="194"/>
        <v>0.52387100969798051</v>
      </c>
      <c r="E2081" s="2">
        <f t="shared" si="193"/>
        <v>-7.8962557485351414E-4</v>
      </c>
      <c r="F2081" s="2">
        <f t="shared" si="191"/>
        <v>2.9767699410789435E-2</v>
      </c>
      <c r="G2081" s="2">
        <f t="shared" si="189"/>
        <v>-3.0557324985642949E-2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0.46</v>
      </c>
      <c r="C2082" s="2">
        <f t="shared" si="192"/>
        <v>0.52106886348879977</v>
      </c>
      <c r="D2082" s="2">
        <f t="shared" si="194"/>
        <v>0.51913982379442636</v>
      </c>
      <c r="E2082" s="2">
        <f t="shared" si="193"/>
        <v>1.9290396943734134E-3</v>
      </c>
      <c r="F2082" s="2">
        <f t="shared" si="191"/>
        <v>2.4199967467506231E-2</v>
      </c>
      <c r="G2082" s="2">
        <f t="shared" si="189"/>
        <v>-2.2270927773132818E-2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0.45</v>
      </c>
      <c r="C2083" s="2">
        <f t="shared" si="192"/>
        <v>0.51628903833667672</v>
      </c>
      <c r="D2083" s="2">
        <f t="shared" si="194"/>
        <v>0.51401835536520957</v>
      </c>
      <c r="E2083" s="2">
        <f t="shared" si="193"/>
        <v>2.2706829714671528E-3</v>
      </c>
      <c r="F2083" s="2">
        <f t="shared" si="191"/>
        <v>1.9814110568298418E-2</v>
      </c>
      <c r="G2083" s="2">
        <f t="shared" si="189"/>
        <v>-1.7543427596831265E-2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0.45</v>
      </c>
      <c r="C2084" s="2">
        <f t="shared" si="192"/>
        <v>0.51532149397718796</v>
      </c>
      <c r="D2084" s="2">
        <f t="shared" si="194"/>
        <v>0.50927625496778661</v>
      </c>
      <c r="E2084" s="2">
        <f t="shared" si="193"/>
        <v>6.0452390094013486E-3</v>
      </c>
      <c r="F2084" s="2">
        <f t="shared" si="191"/>
        <v>1.7060336256519003E-2</v>
      </c>
      <c r="G2084" s="2">
        <f t="shared" ref="G2084:G2147" si="195">E2084-F2084</f>
        <v>-1.1015097247117654E-2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0.44</v>
      </c>
      <c r="C2085" s="2">
        <f t="shared" si="192"/>
        <v>0.51142587951915908</v>
      </c>
      <c r="D2085" s="2">
        <f t="shared" si="194"/>
        <v>0.50414468052572836</v>
      </c>
      <c r="E2085" s="2">
        <f t="shared" si="193"/>
        <v>7.2811989934307153E-3</v>
      </c>
      <c r="F2085" s="2">
        <f t="shared" ref="F2085:F2148" si="197">(E2085*(2/(10)))+((1-(2/10))*F2084)</f>
        <v>1.5104508803901346E-2</v>
      </c>
      <c r="G2085" s="2">
        <f t="shared" si="195"/>
        <v>-7.8233098104706304E-3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0.45</v>
      </c>
      <c r="C2086" s="2">
        <f t="shared" si="192"/>
        <v>0.50812959036236538</v>
      </c>
      <c r="D2086" s="2">
        <f t="shared" si="194"/>
        <v>0.50013396344974848</v>
      </c>
      <c r="E2086" s="2">
        <f t="shared" si="193"/>
        <v>7.9956269126169044E-3</v>
      </c>
      <c r="F2086" s="2">
        <f t="shared" si="197"/>
        <v>1.3682732425644458E-2</v>
      </c>
      <c r="G2086" s="2">
        <f t="shared" si="195"/>
        <v>-5.6871055130275541E-3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0.47</v>
      </c>
      <c r="C2087" s="2">
        <f t="shared" si="192"/>
        <v>0.50534042261430923</v>
      </c>
      <c r="D2087" s="2">
        <f t="shared" si="194"/>
        <v>0.49790181800902633</v>
      </c>
      <c r="E2087" s="2">
        <f t="shared" si="193"/>
        <v>7.4386046052828947E-3</v>
      </c>
      <c r="F2087" s="2">
        <f t="shared" si="197"/>
        <v>1.2433906861572147E-2</v>
      </c>
      <c r="G2087" s="2">
        <f t="shared" si="195"/>
        <v>-4.995302256289252E-3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5">
        <f>TITRES_STAT!D2091</f>
        <v>0.49</v>
      </c>
      <c r="C2088" s="2">
        <f t="shared" si="192"/>
        <v>0.5060572806736463</v>
      </c>
      <c r="D2088" s="2">
        <f t="shared" si="194"/>
        <v>0.49731649815650586</v>
      </c>
      <c r="E2088" s="2">
        <f t="shared" si="193"/>
        <v>8.7407825171404441E-3</v>
      </c>
      <c r="F2088" s="2">
        <f t="shared" si="197"/>
        <v>1.1695281992685807E-2</v>
      </c>
      <c r="G2088" s="2">
        <f t="shared" si="195"/>
        <v>-2.9544994755453628E-3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0.51</v>
      </c>
      <c r="C2089" s="2">
        <f t="shared" si="192"/>
        <v>0.50512539133923917</v>
      </c>
      <c r="D2089" s="2">
        <f t="shared" si="194"/>
        <v>0.49825601681157955</v>
      </c>
      <c r="E2089" s="2">
        <f t="shared" si="193"/>
        <v>6.8693745276596219E-3</v>
      </c>
      <c r="F2089" s="2">
        <f t="shared" si="197"/>
        <v>1.0730100499680571E-2</v>
      </c>
      <c r="G2089" s="2">
        <f t="shared" si="195"/>
        <v>-3.8607259720209487E-3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0.53</v>
      </c>
      <c r="C2090" s="2">
        <f t="shared" si="192"/>
        <v>0.50433686959474078</v>
      </c>
      <c r="D2090" s="2">
        <f t="shared" si="194"/>
        <v>0.50060742297368477</v>
      </c>
      <c r="E2090" s="2">
        <f t="shared" si="193"/>
        <v>3.7294466210560095E-3</v>
      </c>
      <c r="F2090" s="2">
        <f t="shared" si="197"/>
        <v>9.3299697239556598E-3</v>
      </c>
      <c r="G2090" s="2">
        <f t="shared" si="195"/>
        <v>-5.6005231028996502E-3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0.55000000000000004</v>
      </c>
      <c r="C2091" s="2">
        <f t="shared" si="192"/>
        <v>0.50059273581093455</v>
      </c>
      <c r="D2091" s="2">
        <f t="shared" si="194"/>
        <v>0.50426613238304152</v>
      </c>
      <c r="E2091" s="2">
        <f t="shared" si="193"/>
        <v>-3.6733965721069683E-3</v>
      </c>
      <c r="F2091" s="2">
        <f t="shared" si="197"/>
        <v>6.7292964647431347E-3</v>
      </c>
      <c r="G2091" s="2">
        <f t="shared" si="195"/>
        <v>-1.0402693036850104E-2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0.55000000000000004</v>
      </c>
      <c r="C2092" s="2">
        <f t="shared" si="192"/>
        <v>0.49434769953232927</v>
      </c>
      <c r="D2092" s="2">
        <f t="shared" si="194"/>
        <v>0.50765382628059408</v>
      </c>
      <c r="E2092" s="2">
        <f t="shared" si="193"/>
        <v>-1.3306126748264813E-2</v>
      </c>
      <c r="F2092" s="2">
        <f t="shared" si="197"/>
        <v>2.7222118221415454E-3</v>
      </c>
      <c r="G2092" s="2">
        <f t="shared" si="195"/>
        <v>-1.6028338570406357E-2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0.56000000000000005</v>
      </c>
      <c r="C2093" s="2">
        <f t="shared" si="192"/>
        <v>0.48752497652735549</v>
      </c>
      <c r="D2093" s="2">
        <f t="shared" si="194"/>
        <v>0.5115313206301797</v>
      </c>
      <c r="E2093" s="2">
        <f t="shared" si="193"/>
        <v>-2.4006344102824206E-2</v>
      </c>
      <c r="F2093" s="2">
        <f t="shared" si="197"/>
        <v>-2.6234993628516056E-3</v>
      </c>
      <c r="G2093" s="2">
        <f t="shared" si="195"/>
        <v>-2.1382844739972602E-2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0.56000000000000005</v>
      </c>
      <c r="C2094" s="2">
        <f t="shared" si="192"/>
        <v>0.48175190321545469</v>
      </c>
      <c r="D2094" s="2">
        <f t="shared" si="194"/>
        <v>0.5151215931760923</v>
      </c>
      <c r="E2094" s="2">
        <f t="shared" si="193"/>
        <v>-3.3369689960637605E-2</v>
      </c>
      <c r="F2094" s="2">
        <f t="shared" si="197"/>
        <v>-8.7727374824088065E-3</v>
      </c>
      <c r="G2094" s="2">
        <f t="shared" si="195"/>
        <v>-2.4596952478228799E-2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0.56999999999999995</v>
      </c>
      <c r="C2095" s="2">
        <f t="shared" si="192"/>
        <v>0.47532853349000015</v>
      </c>
      <c r="D2095" s="2">
        <f t="shared" si="194"/>
        <v>0.51918666034823358</v>
      </c>
      <c r="E2095" s="2">
        <f t="shared" si="193"/>
        <v>-4.3858126858233426E-2</v>
      </c>
      <c r="F2095" s="2">
        <f t="shared" si="197"/>
        <v>-1.5789815357573733E-2</v>
      </c>
      <c r="G2095" s="2">
        <f t="shared" si="195"/>
        <v>-2.8068311500659693E-2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0.56999999999999995</v>
      </c>
      <c r="C2096" s="2">
        <f t="shared" si="192"/>
        <v>0.47143183603000016</v>
      </c>
      <c r="D2096" s="2">
        <f t="shared" si="194"/>
        <v>0.52295061143354959</v>
      </c>
      <c r="E2096" s="2">
        <f t="shared" si="193"/>
        <v>-5.1518775403549433E-2</v>
      </c>
      <c r="F2096" s="2">
        <f t="shared" si="197"/>
        <v>-2.2935607366768876E-2</v>
      </c>
      <c r="G2096" s="2">
        <f t="shared" si="195"/>
        <v>-2.8583168036780557E-2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0.56999999999999995</v>
      </c>
      <c r="C2097" s="2">
        <f t="shared" si="192"/>
        <v>0.47121155356384625</v>
      </c>
      <c r="D2097" s="2">
        <f t="shared" si="194"/>
        <v>0.52643575132736076</v>
      </c>
      <c r="E2097" s="2">
        <f t="shared" si="193"/>
        <v>-5.5224197763514504E-2</v>
      </c>
      <c r="F2097" s="2">
        <f t="shared" si="197"/>
        <v>-2.9393325446118002E-2</v>
      </c>
      <c r="G2097" s="2">
        <f t="shared" si="195"/>
        <v>-2.5830872317396503E-2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0.55000000000000004</v>
      </c>
      <c r="C2098" s="2">
        <f t="shared" si="192"/>
        <v>0.47410208378479296</v>
      </c>
      <c r="D2098" s="2">
        <f t="shared" si="194"/>
        <v>0.52818125122903781</v>
      </c>
      <c r="E2098" s="2">
        <f t="shared" si="193"/>
        <v>-5.4079167444244847E-2</v>
      </c>
      <c r="F2098" s="2">
        <f t="shared" si="197"/>
        <v>-3.4330493845743375E-2</v>
      </c>
      <c r="G2098" s="2">
        <f t="shared" si="195"/>
        <v>-1.9748673598501472E-2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0.55000000000000004</v>
      </c>
      <c r="C2099" s="2">
        <f t="shared" si="192"/>
        <v>0.47962484012559403</v>
      </c>
      <c r="D2099" s="2">
        <f t="shared" si="194"/>
        <v>0.52979745484170171</v>
      </c>
      <c r="E2099" s="2">
        <f t="shared" si="193"/>
        <v>-5.0172614716107677E-2</v>
      </c>
      <c r="F2099" s="2">
        <f t="shared" si="197"/>
        <v>-3.7498918019816238E-2</v>
      </c>
      <c r="G2099" s="2">
        <f t="shared" si="195"/>
        <v>-1.2673696696291439E-2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0.55000000000000004</v>
      </c>
      <c r="C2100" s="2">
        <f t="shared" si="192"/>
        <v>0.48737486472165653</v>
      </c>
      <c r="D2100" s="2">
        <f t="shared" si="194"/>
        <v>0.53129393966824234</v>
      </c>
      <c r="E2100" s="2">
        <f t="shared" si="193"/>
        <v>-4.3919074946585812E-2</v>
      </c>
      <c r="F2100" s="2">
        <f t="shared" si="197"/>
        <v>-3.8782949405170151E-2</v>
      </c>
      <c r="G2100" s="2">
        <f t="shared" si="195"/>
        <v>-5.1361255414156606E-3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0.53</v>
      </c>
      <c r="C2101" s="2">
        <f t="shared" si="192"/>
        <v>0.49700950091832474</v>
      </c>
      <c r="D2101" s="2">
        <f t="shared" si="194"/>
        <v>0.5311980922854096</v>
      </c>
      <c r="E2101" s="2">
        <f t="shared" si="193"/>
        <v>-3.4188591367084853E-2</v>
      </c>
      <c r="F2101" s="2">
        <f t="shared" si="197"/>
        <v>-3.7864077797553096E-2</v>
      </c>
      <c r="G2101" s="2">
        <f t="shared" si="195"/>
        <v>3.675486430468243E-3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0.55000000000000004</v>
      </c>
      <c r="C2102" s="2">
        <f t="shared" si="192"/>
        <v>0.50516188539242868</v>
      </c>
      <c r="D2102" s="2">
        <f t="shared" si="194"/>
        <v>0.53259082619019416</v>
      </c>
      <c r="E2102" s="2">
        <f t="shared" si="193"/>
        <v>-2.7428940797765478E-2</v>
      </c>
      <c r="F2102" s="2">
        <f t="shared" si="197"/>
        <v>-3.5777050397595572E-2</v>
      </c>
      <c r="G2102" s="2">
        <f t="shared" si="195"/>
        <v>8.3481095998300947E-3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0.56999999999999995</v>
      </c>
      <c r="C2103" s="2">
        <f t="shared" si="192"/>
        <v>0.51359851840897808</v>
      </c>
      <c r="D2103" s="2">
        <f t="shared" si="194"/>
        <v>0.53536187610203156</v>
      </c>
      <c r="E2103" s="2">
        <f t="shared" si="193"/>
        <v>-2.1763357693053487E-2</v>
      </c>
      <c r="F2103" s="2">
        <f t="shared" si="197"/>
        <v>-3.2974311856687158E-2</v>
      </c>
      <c r="G2103" s="2">
        <f t="shared" si="195"/>
        <v>1.1210954163633671E-2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0.56000000000000005</v>
      </c>
      <c r="C2104" s="2">
        <f t="shared" si="192"/>
        <v>0.52073720788451994</v>
      </c>
      <c r="D2104" s="2">
        <f t="shared" si="194"/>
        <v>0.53718692231669585</v>
      </c>
      <c r="E2104" s="2">
        <f t="shared" si="193"/>
        <v>-1.644971443217591E-2</v>
      </c>
      <c r="F2104" s="2">
        <f t="shared" si="197"/>
        <v>-2.9669392371784911E-2</v>
      </c>
      <c r="G2104" s="2">
        <f t="shared" si="195"/>
        <v>1.3219677939609001E-2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0.57999999999999996</v>
      </c>
      <c r="C2105" s="2">
        <f t="shared" si="192"/>
        <v>0.52831609897920917</v>
      </c>
      <c r="D2105" s="2">
        <f t="shared" si="194"/>
        <v>0.54035826140434795</v>
      </c>
      <c r="E2105" s="2">
        <f t="shared" si="193"/>
        <v>-1.204216242513878E-2</v>
      </c>
      <c r="F2105" s="2">
        <f t="shared" si="197"/>
        <v>-2.6143946382455686E-2</v>
      </c>
      <c r="G2105" s="2">
        <f t="shared" si="195"/>
        <v>1.4101783957316906E-2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0.56000000000000005</v>
      </c>
      <c r="C2106" s="2">
        <f t="shared" si="192"/>
        <v>0.53472900682856161</v>
      </c>
      <c r="D2106" s="2">
        <f t="shared" si="194"/>
        <v>0.54181320500402586</v>
      </c>
      <c r="E2106" s="2">
        <f t="shared" si="193"/>
        <v>-7.0841981754642402E-3</v>
      </c>
      <c r="F2106" s="2">
        <f t="shared" si="197"/>
        <v>-2.2331996741057399E-2</v>
      </c>
      <c r="G2106" s="2">
        <f t="shared" si="195"/>
        <v>1.5247798565593159E-2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0.54</v>
      </c>
      <c r="C2107" s="2">
        <f t="shared" si="192"/>
        <v>0.54015531347032142</v>
      </c>
      <c r="D2107" s="2">
        <f t="shared" si="194"/>
        <v>0.54167889352224619</v>
      </c>
      <c r="E2107" s="2">
        <f t="shared" si="193"/>
        <v>-1.5235800519247666E-3</v>
      </c>
      <c r="F2107" s="2">
        <f t="shared" si="197"/>
        <v>-1.8170313403230873E-2</v>
      </c>
      <c r="G2107" s="2">
        <f t="shared" si="195"/>
        <v>1.6646733351306106E-2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0.54</v>
      </c>
      <c r="C2108" s="2">
        <f t="shared" si="192"/>
        <v>0.54166988062873356</v>
      </c>
      <c r="D2108" s="2">
        <f t="shared" si="194"/>
        <v>0.54155453103911688</v>
      </c>
      <c r="E2108" s="2">
        <f t="shared" si="193"/>
        <v>1.1534958961667563E-4</v>
      </c>
      <c r="F2108" s="2">
        <f t="shared" si="197"/>
        <v>-1.4513180804661364E-2</v>
      </c>
      <c r="G2108" s="2">
        <f t="shared" si="195"/>
        <v>1.462853039427804E-2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0.54</v>
      </c>
      <c r="C2109" s="2">
        <f t="shared" si="192"/>
        <v>0.54295143745508223</v>
      </c>
      <c r="D2109" s="2">
        <f t="shared" si="194"/>
        <v>0.54143938059177488</v>
      </c>
      <c r="E2109" s="2">
        <f t="shared" si="193"/>
        <v>1.5120568633073539E-3</v>
      </c>
      <c r="F2109" s="2">
        <f t="shared" si="197"/>
        <v>-1.1308133271067621E-2</v>
      </c>
      <c r="G2109" s="2">
        <f t="shared" si="195"/>
        <v>1.2820190134374975E-2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0.52</v>
      </c>
      <c r="C2110" s="2">
        <f t="shared" si="192"/>
        <v>0.54403583169276193</v>
      </c>
      <c r="D2110" s="2">
        <f t="shared" si="194"/>
        <v>0.53985127832571744</v>
      </c>
      <c r="E2110" s="2">
        <f t="shared" si="193"/>
        <v>4.1845533670444857E-3</v>
      </c>
      <c r="F2110" s="2">
        <f t="shared" si="197"/>
        <v>-8.2095959434451988E-3</v>
      </c>
      <c r="G2110" s="2">
        <f t="shared" si="195"/>
        <v>1.2394149310489684E-2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0.5</v>
      </c>
      <c r="C2111" s="2">
        <f t="shared" si="192"/>
        <v>0.54187647297079855</v>
      </c>
      <c r="D2111" s="2">
        <f t="shared" si="194"/>
        <v>0.5368993317830717</v>
      </c>
      <c r="E2111" s="2">
        <f t="shared" si="193"/>
        <v>4.9771411877268523E-3</v>
      </c>
      <c r="F2111" s="2">
        <f t="shared" si="197"/>
        <v>-5.5722485172107882E-3</v>
      </c>
      <c r="G2111" s="2">
        <f t="shared" si="195"/>
        <v>1.0549389704937641E-2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0.48</v>
      </c>
      <c r="C2112" s="2">
        <f t="shared" si="192"/>
        <v>0.54312624635990647</v>
      </c>
      <c r="D2112" s="2">
        <f t="shared" si="194"/>
        <v>0.53268456646580709</v>
      </c>
      <c r="E2112" s="2">
        <f t="shared" si="193"/>
        <v>1.0441679894099387E-2</v>
      </c>
      <c r="F2112" s="2">
        <f t="shared" si="197"/>
        <v>-2.3694628349487531E-3</v>
      </c>
      <c r="G2112" s="2">
        <f t="shared" si="195"/>
        <v>1.2811142729048141E-2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0.46</v>
      </c>
      <c r="C2113" s="2">
        <f t="shared" si="192"/>
        <v>0.54726066999684397</v>
      </c>
      <c r="D2113" s="2">
        <f t="shared" si="194"/>
        <v>0.5273005245053769</v>
      </c>
      <c r="E2113" s="2">
        <f t="shared" si="193"/>
        <v>1.9960145491467074E-2</v>
      </c>
      <c r="F2113" s="2">
        <f t="shared" si="197"/>
        <v>2.096458830334413E-3</v>
      </c>
      <c r="G2113" s="2">
        <f t="shared" si="195"/>
        <v>1.7863686661132659E-2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0.45</v>
      </c>
      <c r="C2114" s="2">
        <f t="shared" si="192"/>
        <v>0.54922056692040644</v>
      </c>
      <c r="D2114" s="2">
        <f t="shared" si="194"/>
        <v>0.5215745597272009</v>
      </c>
      <c r="E2114" s="2">
        <f t="shared" si="193"/>
        <v>2.7646007193205535E-2</v>
      </c>
      <c r="F2114" s="2">
        <f t="shared" si="197"/>
        <v>7.2063685029086378E-3</v>
      </c>
      <c r="G2114" s="2">
        <f t="shared" si="195"/>
        <v>2.0439638690296899E-2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0.43</v>
      </c>
      <c r="C2115" s="2">
        <f t="shared" si="192"/>
        <v>0.55395586431726695</v>
      </c>
      <c r="D2115" s="2">
        <f t="shared" si="194"/>
        <v>0.51479125900666745</v>
      </c>
      <c r="E2115" s="2">
        <f t="shared" si="193"/>
        <v>3.916460531059951E-2</v>
      </c>
      <c r="F2115" s="2">
        <f t="shared" si="197"/>
        <v>1.3598015864446814E-2</v>
      </c>
      <c r="G2115" s="2">
        <f t="shared" si="195"/>
        <v>2.5566589446152695E-2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0.42</v>
      </c>
      <c r="C2116" s="2">
        <f t="shared" si="192"/>
        <v>0.55488573134537977</v>
      </c>
      <c r="D2116" s="2">
        <f t="shared" si="194"/>
        <v>0.50776968426543279</v>
      </c>
      <c r="E2116" s="2">
        <f t="shared" si="193"/>
        <v>4.7116047079946988E-2</v>
      </c>
      <c r="F2116" s="2">
        <f t="shared" si="197"/>
        <v>2.0301622107546852E-2</v>
      </c>
      <c r="G2116" s="2">
        <f t="shared" si="195"/>
        <v>2.6814424972400136E-2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0.43</v>
      </c>
      <c r="C2117" s="2">
        <f t="shared" si="192"/>
        <v>0.55259561883070596</v>
      </c>
      <c r="D2117" s="2">
        <f t="shared" si="194"/>
        <v>0.50200896691243779</v>
      </c>
      <c r="E2117" s="2">
        <f t="shared" si="193"/>
        <v>5.0586651918268166E-2</v>
      </c>
      <c r="F2117" s="2">
        <f t="shared" si="197"/>
        <v>2.6358628069691116E-2</v>
      </c>
      <c r="G2117" s="2">
        <f t="shared" si="195"/>
        <v>2.422802384857705E-2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0.43</v>
      </c>
      <c r="C2118" s="2">
        <f t="shared" si="192"/>
        <v>0.5506578313182896</v>
      </c>
      <c r="D2118" s="2">
        <f t="shared" si="194"/>
        <v>0.49667496936336836</v>
      </c>
      <c r="E2118" s="2">
        <f t="shared" si="193"/>
        <v>5.3982861954921246E-2</v>
      </c>
      <c r="F2118" s="2">
        <f t="shared" si="197"/>
        <v>3.1883474846737148E-2</v>
      </c>
      <c r="G2118" s="2">
        <f t="shared" si="195"/>
        <v>2.2099387108184099E-2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0.42</v>
      </c>
      <c r="C2119" s="2">
        <f t="shared" si="192"/>
        <v>0.5490181649616297</v>
      </c>
      <c r="D2119" s="2">
        <f t="shared" si="194"/>
        <v>0.49099534200311884</v>
      </c>
      <c r="E2119" s="2">
        <f t="shared" si="193"/>
        <v>5.8022822958510856E-2</v>
      </c>
      <c r="F2119" s="2">
        <f t="shared" si="197"/>
        <v>3.7111344469091895E-2</v>
      </c>
      <c r="G2119" s="2">
        <f t="shared" si="195"/>
        <v>2.0911478489418961E-2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0.42</v>
      </c>
      <c r="C2120" s="2">
        <f t="shared" si="192"/>
        <v>0.54455383189060969</v>
      </c>
      <c r="D2120" s="2">
        <f t="shared" si="194"/>
        <v>0.48573642778066556</v>
      </c>
      <c r="E2120" s="2">
        <f t="shared" si="193"/>
        <v>5.8817404109944127E-2</v>
      </c>
      <c r="F2120" s="2">
        <f t="shared" si="197"/>
        <v>4.1452556397262343E-2</v>
      </c>
      <c r="G2120" s="2">
        <f t="shared" si="195"/>
        <v>1.7364847712681784E-2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0.42</v>
      </c>
      <c r="C2121" s="2">
        <f t="shared" si="192"/>
        <v>0.5376993962151313</v>
      </c>
      <c r="D2121" s="2">
        <f t="shared" si="194"/>
        <v>0.48086706275987551</v>
      </c>
      <c r="E2121" s="2">
        <f t="shared" si="193"/>
        <v>5.683233345525579E-2</v>
      </c>
      <c r="F2121" s="2">
        <f t="shared" si="197"/>
        <v>4.4528511808861033E-2</v>
      </c>
      <c r="G2121" s="2">
        <f t="shared" si="195"/>
        <v>1.2303821646394757E-2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0.41</v>
      </c>
      <c r="C2122" s="2">
        <f t="shared" si="192"/>
        <v>0.528822566028188</v>
      </c>
      <c r="D2122" s="2">
        <f t="shared" si="194"/>
        <v>0.47561765070358847</v>
      </c>
      <c r="E2122" s="2">
        <f t="shared" si="193"/>
        <v>5.3204915324599533E-2</v>
      </c>
      <c r="F2122" s="2">
        <f t="shared" si="197"/>
        <v>4.6263792512008739E-2</v>
      </c>
      <c r="G2122" s="2">
        <f t="shared" si="195"/>
        <v>6.9411228125907942E-3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0.4</v>
      </c>
      <c r="C2123" s="2">
        <f t="shared" si="192"/>
        <v>0.51823447894692831</v>
      </c>
      <c r="D2123" s="2">
        <f t="shared" si="194"/>
        <v>0.47001634324406338</v>
      </c>
      <c r="E2123" s="2">
        <f t="shared" si="193"/>
        <v>4.8218135702864928E-2</v>
      </c>
      <c r="F2123" s="2">
        <f t="shared" si="197"/>
        <v>4.665466115017998E-2</v>
      </c>
      <c r="G2123" s="2">
        <f t="shared" si="195"/>
        <v>1.5634745526849486E-3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0.4</v>
      </c>
      <c r="C2124" s="2">
        <f t="shared" si="192"/>
        <v>0.50773686680124708</v>
      </c>
      <c r="D2124" s="2">
        <f t="shared" si="194"/>
        <v>0.46482994744820683</v>
      </c>
      <c r="E2124" s="2">
        <f t="shared" si="193"/>
        <v>4.2906919353040252E-2</v>
      </c>
      <c r="F2124" s="2">
        <f t="shared" si="197"/>
        <v>4.5905112790752031E-2</v>
      </c>
      <c r="G2124" s="2">
        <f t="shared" si="195"/>
        <v>-2.9981934377117797E-3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5">
        <f>TITRES_STAT!D2128</f>
        <v>0.41</v>
      </c>
      <c r="C2125" s="2">
        <f t="shared" si="192"/>
        <v>0.49577734883182445</v>
      </c>
      <c r="D2125" s="2">
        <f t="shared" si="194"/>
        <v>0.4607684698594508</v>
      </c>
      <c r="E2125" s="2">
        <f t="shared" si="193"/>
        <v>3.5008878972373647E-2</v>
      </c>
      <c r="F2125" s="2">
        <f t="shared" si="197"/>
        <v>4.3725866027076357E-2</v>
      </c>
      <c r="G2125" s="2">
        <f t="shared" si="195"/>
        <v>-8.7169870547027101E-3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0.42</v>
      </c>
      <c r="C2126" s="2">
        <f t="shared" si="192"/>
        <v>0.48411929516538993</v>
      </c>
      <c r="D2126" s="2">
        <f t="shared" si="194"/>
        <v>0.45774858320319517</v>
      </c>
      <c r="E2126" s="2">
        <f t="shared" si="193"/>
        <v>2.6370711962194759E-2</v>
      </c>
      <c r="F2126" s="2">
        <f t="shared" si="197"/>
        <v>4.0254835214100039E-2</v>
      </c>
      <c r="G2126" s="2">
        <f t="shared" si="195"/>
        <v>-1.388412325190528E-2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0.43</v>
      </c>
      <c r="C2127" s="2">
        <f t="shared" ref="C2127:C2190" si="198">$C$4*B2117+C2126*(1-$C$4)</f>
        <v>0.47579324975532994</v>
      </c>
      <c r="D2127" s="2">
        <f t="shared" si="194"/>
        <v>0.45569313259555111</v>
      </c>
      <c r="E2127" s="2">
        <f t="shared" si="193"/>
        <v>2.010011715977883E-2</v>
      </c>
      <c r="F2127" s="2">
        <f t="shared" si="197"/>
        <v>3.6223891603235803E-2</v>
      </c>
      <c r="G2127" s="2">
        <f t="shared" si="195"/>
        <v>-1.6123774443456973E-2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0.44</v>
      </c>
      <c r="C2128" s="2">
        <f t="shared" si="198"/>
        <v>0.46874813440835611</v>
      </c>
      <c r="D2128" s="2">
        <f t="shared" si="194"/>
        <v>0.45453067832921401</v>
      </c>
      <c r="E2128" s="2">
        <f t="shared" si="193"/>
        <v>1.4217456079142099E-2</v>
      </c>
      <c r="F2128" s="2">
        <f t="shared" si="197"/>
        <v>3.1822604498417062E-2</v>
      </c>
      <c r="G2128" s="2">
        <f t="shared" si="195"/>
        <v>-1.7605148419274963E-2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0.45</v>
      </c>
      <c r="C2129" s="2">
        <f t="shared" si="198"/>
        <v>0.4612484214224552</v>
      </c>
      <c r="D2129" s="2">
        <f t="shared" si="194"/>
        <v>0.45419507252704999</v>
      </c>
      <c r="E2129" s="2">
        <f t="shared" si="193"/>
        <v>7.0533488954052093E-3</v>
      </c>
      <c r="F2129" s="2">
        <f t="shared" si="197"/>
        <v>2.6868753377814695E-2</v>
      </c>
      <c r="G2129" s="2">
        <f t="shared" si="195"/>
        <v>-1.9815404482409486E-2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0.47</v>
      </c>
      <c r="C2130" s="2">
        <f t="shared" si="198"/>
        <v>0.45490251043438518</v>
      </c>
      <c r="D2130" s="2">
        <f t="shared" si="194"/>
        <v>0.45536580789541664</v>
      </c>
      <c r="E2130" s="2">
        <f t="shared" si="193"/>
        <v>-4.6329746103146441E-4</v>
      </c>
      <c r="F2130" s="2">
        <f t="shared" si="197"/>
        <v>2.1402343210045464E-2</v>
      </c>
      <c r="G2130" s="2">
        <f t="shared" si="195"/>
        <v>-2.1865640671076929E-2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0.49</v>
      </c>
      <c r="C2131" s="2">
        <f t="shared" si="198"/>
        <v>0.44953289344447978</v>
      </c>
      <c r="D2131" s="2">
        <f t="shared" si="194"/>
        <v>0.45793130360686723</v>
      </c>
      <c r="E2131" s="2">
        <f t="shared" si="193"/>
        <v>-8.3984101623874596E-3</v>
      </c>
      <c r="F2131" s="2">
        <f t="shared" si="197"/>
        <v>1.5442192535558882E-2</v>
      </c>
      <c r="G2131" s="2">
        <f t="shared" si="195"/>
        <v>-2.3840602697946342E-2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0.47</v>
      </c>
      <c r="C2132" s="2">
        <f t="shared" si="198"/>
        <v>0.44345090983763674</v>
      </c>
      <c r="D2132" s="2">
        <f t="shared" si="194"/>
        <v>0.45882528111746967</v>
      </c>
      <c r="E2132" s="2">
        <f t="shared" si="193"/>
        <v>-1.5374371279832932E-2</v>
      </c>
      <c r="F2132" s="2">
        <f t="shared" si="197"/>
        <v>9.2788797724805208E-3</v>
      </c>
      <c r="G2132" s="2">
        <f t="shared" si="195"/>
        <v>-2.4653251052313453E-2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0.49</v>
      </c>
      <c r="C2133" s="2">
        <f t="shared" si="198"/>
        <v>0.43676615447800032</v>
      </c>
      <c r="D2133" s="2">
        <f t="shared" si="194"/>
        <v>0.46113451955321266</v>
      </c>
      <c r="E2133" s="2">
        <f t="shared" si="193"/>
        <v>-2.4368365075212339E-2</v>
      </c>
      <c r="F2133" s="2">
        <f t="shared" si="197"/>
        <v>2.5494308029419483E-3</v>
      </c>
      <c r="G2133" s="2">
        <f t="shared" si="195"/>
        <v>-2.6917795878154287E-2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0.47</v>
      </c>
      <c r="C2134" s="2">
        <f t="shared" si="198"/>
        <v>0.43110982301984641</v>
      </c>
      <c r="D2134" s="2">
        <f t="shared" si="194"/>
        <v>0.46179122180853022</v>
      </c>
      <c r="E2134" s="2">
        <f t="shared" si="193"/>
        <v>-3.0681398788683811E-2</v>
      </c>
      <c r="F2134" s="2">
        <f t="shared" si="197"/>
        <v>-4.0967351153832036E-3</v>
      </c>
      <c r="G2134" s="2">
        <f t="shared" si="195"/>
        <v>-2.6584663673300608E-2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0.45</v>
      </c>
      <c r="C2135" s="2">
        <f t="shared" si="198"/>
        <v>0.42786215793987004</v>
      </c>
      <c r="D2135" s="2">
        <f t="shared" si="194"/>
        <v>0.4609177979708613</v>
      </c>
      <c r="E2135" s="2">
        <f t="shared" si="193"/>
        <v>-3.3055640030991262E-2</v>
      </c>
      <c r="F2135" s="2">
        <f t="shared" si="197"/>
        <v>-9.8885160985048154E-3</v>
      </c>
      <c r="G2135" s="2">
        <f t="shared" si="195"/>
        <v>-2.3167123932486447E-2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0.45</v>
      </c>
      <c r="C2136" s="2">
        <f t="shared" si="198"/>
        <v>0.42665259517989002</v>
      </c>
      <c r="D2136" s="2">
        <f t="shared" si="194"/>
        <v>0.46010907219524194</v>
      </c>
      <c r="E2136" s="2">
        <f t="shared" si="193"/>
        <v>-3.3456477015351926E-2</v>
      </c>
      <c r="F2136" s="2">
        <f t="shared" si="197"/>
        <v>-1.4602108281874238E-2</v>
      </c>
      <c r="G2136" s="2">
        <f t="shared" si="195"/>
        <v>-1.8854368733477688E-2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0.47</v>
      </c>
      <c r="C2137" s="2">
        <f t="shared" si="198"/>
        <v>0.42716758053683002</v>
      </c>
      <c r="D2137" s="2">
        <f t="shared" si="194"/>
        <v>0.46084173351411289</v>
      </c>
      <c r="E2137" s="2">
        <f t="shared" si="193"/>
        <v>-3.3674152977282878E-2</v>
      </c>
      <c r="F2137" s="2">
        <f t="shared" si="197"/>
        <v>-1.8416517220955969E-2</v>
      </c>
      <c r="G2137" s="2">
        <f t="shared" si="195"/>
        <v>-1.5257635756326909E-2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0.45</v>
      </c>
      <c r="C2138" s="2">
        <f t="shared" si="198"/>
        <v>0.42914179891577919</v>
      </c>
      <c r="D2138" s="2">
        <f t="shared" si="194"/>
        <v>0.46003864214269713</v>
      </c>
      <c r="E2138" s="2">
        <f t="shared" si="193"/>
        <v>-3.0896843226917936E-2</v>
      </c>
      <c r="F2138" s="2">
        <f t="shared" si="197"/>
        <v>-2.0912582422148364E-2</v>
      </c>
      <c r="G2138" s="2">
        <f t="shared" si="195"/>
        <v>-9.9842608047695722E-3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0.45</v>
      </c>
      <c r="C2139" s="2">
        <f t="shared" si="198"/>
        <v>0.43235075292873626</v>
      </c>
      <c r="D2139" s="2">
        <f t="shared" si="194"/>
        <v>0.45929503902101587</v>
      </c>
      <c r="E2139" s="2">
        <f t="shared" si="193"/>
        <v>-2.6944286092279612E-2</v>
      </c>
      <c r="F2139" s="2">
        <f t="shared" si="197"/>
        <v>-2.2118923156174617E-2</v>
      </c>
      <c r="G2139" s="2">
        <f t="shared" si="195"/>
        <v>-4.8253629361049953E-3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0.43</v>
      </c>
      <c r="C2140" s="2">
        <f t="shared" si="198"/>
        <v>0.43814294478585375</v>
      </c>
      <c r="D2140" s="2">
        <f t="shared" si="194"/>
        <v>0.45712503613057026</v>
      </c>
      <c r="E2140" s="2">
        <f t="shared" ref="E2140:E2203" si="199">C2140-D2140</f>
        <v>-1.8982091344716512E-2</v>
      </c>
      <c r="F2140" s="2">
        <f t="shared" si="197"/>
        <v>-2.1491556793882996E-2</v>
      </c>
      <c r="G2140" s="2">
        <f t="shared" si="195"/>
        <v>2.5094654491664842E-3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0.43</v>
      </c>
      <c r="C2141" s="2">
        <f t="shared" si="198"/>
        <v>0.4461209532803378</v>
      </c>
      <c r="D2141" s="2">
        <f t="shared" ref="D2141:D2204" si="200">$D$4*B2141+(1-$D$4)*D2140</f>
        <v>0.45511577419497246</v>
      </c>
      <c r="E2141" s="2">
        <f t="shared" si="199"/>
        <v>-8.9948209146346603E-3</v>
      </c>
      <c r="F2141" s="2">
        <f t="shared" si="197"/>
        <v>-1.8992209618033329E-2</v>
      </c>
      <c r="G2141" s="2">
        <f t="shared" si="195"/>
        <v>9.9973887033986686E-3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0.42</v>
      </c>
      <c r="C2142" s="2">
        <f t="shared" si="198"/>
        <v>0.44979465277567043</v>
      </c>
      <c r="D2142" s="2">
        <f t="shared" si="200"/>
        <v>0.4525146057360856</v>
      </c>
      <c r="E2142" s="2">
        <f t="shared" si="199"/>
        <v>-2.7199529604151618E-3</v>
      </c>
      <c r="F2142" s="2">
        <f t="shared" si="197"/>
        <v>-1.5737758286509695E-2</v>
      </c>
      <c r="G2142" s="2">
        <f t="shared" si="195"/>
        <v>1.3017805326094534E-2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0.41</v>
      </c>
      <c r="C2143" s="2">
        <f t="shared" si="198"/>
        <v>0.45598009081018265</v>
      </c>
      <c r="D2143" s="2">
        <f t="shared" si="200"/>
        <v>0.44936537568156076</v>
      </c>
      <c r="E2143" s="2">
        <f t="shared" si="199"/>
        <v>6.6147151286218842E-3</v>
      </c>
      <c r="F2143" s="2">
        <f t="shared" si="197"/>
        <v>-1.1267263603483379E-2</v>
      </c>
      <c r="G2143" s="2">
        <f t="shared" si="195"/>
        <v>1.7881978732105265E-2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0.4</v>
      </c>
      <c r="C2144" s="2">
        <f t="shared" si="198"/>
        <v>0.45813699991630835</v>
      </c>
      <c r="D2144" s="2">
        <f t="shared" si="200"/>
        <v>0.44570868118663032</v>
      </c>
      <c r="E2144" s="2">
        <f t="shared" si="199"/>
        <v>1.2428318729678034E-2</v>
      </c>
      <c r="F2144" s="2">
        <f t="shared" si="197"/>
        <v>-6.5281471368510962E-3</v>
      </c>
      <c r="G2144" s="2">
        <f t="shared" si="195"/>
        <v>1.8956465866529132E-2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0.39</v>
      </c>
      <c r="C2145" s="2">
        <f t="shared" si="198"/>
        <v>0.45688515377533778</v>
      </c>
      <c r="D2145" s="2">
        <f t="shared" si="200"/>
        <v>0.44158211220984289</v>
      </c>
      <c r="E2145" s="2">
        <f t="shared" si="199"/>
        <v>1.530304156549489E-2</v>
      </c>
      <c r="F2145" s="2">
        <f t="shared" si="197"/>
        <v>-2.1619093963818987E-3</v>
      </c>
      <c r="G2145" s="2">
        <f t="shared" si="195"/>
        <v>1.746495096187679E-2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0.4</v>
      </c>
      <c r="C2146" s="2">
        <f t="shared" si="198"/>
        <v>0.45582589934836271</v>
      </c>
      <c r="D2146" s="2">
        <f t="shared" si="200"/>
        <v>0.43850195574985451</v>
      </c>
      <c r="E2146" s="2">
        <f t="shared" si="199"/>
        <v>1.7323943598508196E-2</v>
      </c>
      <c r="F2146" s="2">
        <f t="shared" si="197"/>
        <v>1.7352612025961203E-3</v>
      </c>
      <c r="G2146" s="2">
        <f t="shared" si="195"/>
        <v>1.5588682395912075E-2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0.41</v>
      </c>
      <c r="C2147" s="2">
        <f t="shared" si="198"/>
        <v>0.45800653021784538</v>
      </c>
      <c r="D2147" s="2">
        <f t="shared" si="200"/>
        <v>0.43639069976838379</v>
      </c>
      <c r="E2147" s="2">
        <f t="shared" si="199"/>
        <v>2.1615830449461582E-2</v>
      </c>
      <c r="F2147" s="2">
        <f t="shared" si="197"/>
        <v>5.7113750519692131E-3</v>
      </c>
      <c r="G2147" s="2">
        <f t="shared" si="195"/>
        <v>1.590445539749237E-2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0.42</v>
      </c>
      <c r="C2148" s="2">
        <f t="shared" si="198"/>
        <v>0.45677475633817688</v>
      </c>
      <c r="D2148" s="2">
        <f t="shared" si="200"/>
        <v>0.43517657385961461</v>
      </c>
      <c r="E2148" s="2">
        <f t="shared" si="199"/>
        <v>2.1598182478562267E-2</v>
      </c>
      <c r="F2148" s="2">
        <f t="shared" si="197"/>
        <v>8.8887365372878231E-3</v>
      </c>
      <c r="G2148" s="2">
        <f t="shared" ref="G2148:G2211" si="201">E2148-F2148</f>
        <v>1.2709445941274444E-2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0.42</v>
      </c>
      <c r="C2149" s="2">
        <f t="shared" si="198"/>
        <v>0.45573248613230355</v>
      </c>
      <c r="D2149" s="2">
        <f t="shared" si="200"/>
        <v>0.43405238320334683</v>
      </c>
      <c r="E2149" s="2">
        <f t="shared" si="199"/>
        <v>2.1680102928956724E-2</v>
      </c>
      <c r="F2149" s="2">
        <f t="shared" ref="F2149:F2212" si="203">(E2149*(2/(10)))+((1-(2/10))*F2148)</f>
        <v>1.1447009815621603E-2</v>
      </c>
      <c r="G2149" s="2">
        <f t="shared" si="201"/>
        <v>1.0233093113335121E-2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0.41</v>
      </c>
      <c r="C2150" s="2">
        <f t="shared" si="198"/>
        <v>0.45177364211194915</v>
      </c>
      <c r="D2150" s="2">
        <f t="shared" si="200"/>
        <v>0.43227072518828413</v>
      </c>
      <c r="E2150" s="2">
        <f t="shared" si="199"/>
        <v>1.9502916923665015E-2</v>
      </c>
      <c r="F2150" s="2">
        <f t="shared" si="203"/>
        <v>1.3058191237230286E-2</v>
      </c>
      <c r="G2150" s="2">
        <f t="shared" si="201"/>
        <v>6.4447256864347286E-3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0.4</v>
      </c>
      <c r="C2151" s="2">
        <f t="shared" si="198"/>
        <v>0.44842385101780313</v>
      </c>
      <c r="D2151" s="2">
        <f t="shared" si="200"/>
        <v>0.4298803011002631</v>
      </c>
      <c r="E2151" s="2">
        <f t="shared" si="199"/>
        <v>1.8543549917540036E-2</v>
      </c>
      <c r="F2151" s="2">
        <f t="shared" si="203"/>
        <v>1.4155262973292237E-2</v>
      </c>
      <c r="G2151" s="2">
        <f t="shared" si="201"/>
        <v>4.3882869442477997E-3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5">
        <f>TITRES_STAT!D2155</f>
        <v>0.39</v>
      </c>
      <c r="C2152" s="2">
        <f t="shared" si="198"/>
        <v>0.44405095086121804</v>
      </c>
      <c r="D2152" s="2">
        <f t="shared" si="200"/>
        <v>0.42692620472246584</v>
      </c>
      <c r="E2152" s="2">
        <f t="shared" si="199"/>
        <v>1.71247461387522E-2</v>
      </c>
      <c r="F2152" s="2">
        <f t="shared" si="203"/>
        <v>1.4749159606384231E-2</v>
      </c>
      <c r="G2152" s="2">
        <f t="shared" si="201"/>
        <v>2.3755865323679699E-3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5">
        <f>TITRES_STAT!D2156</f>
        <v>0.38</v>
      </c>
      <c r="C2153" s="2">
        <f t="shared" si="198"/>
        <v>0.43881234303641525</v>
      </c>
      <c r="D2153" s="2">
        <f t="shared" si="200"/>
        <v>0.42345018955783875</v>
      </c>
      <c r="E2153" s="2">
        <f t="shared" si="199"/>
        <v>1.5362153478576501E-2</v>
      </c>
      <c r="F2153" s="2">
        <f t="shared" si="203"/>
        <v>1.4871758380822686E-2</v>
      </c>
      <c r="G2153" s="2">
        <f t="shared" si="201"/>
        <v>4.9039509775381483E-4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0.39</v>
      </c>
      <c r="C2154" s="2">
        <f t="shared" si="198"/>
        <v>0.43284121333850523</v>
      </c>
      <c r="D2154" s="2">
        <f t="shared" si="200"/>
        <v>0.42097239773873962</v>
      </c>
      <c r="E2154" s="2">
        <f t="shared" si="199"/>
        <v>1.1868815599765603E-2</v>
      </c>
      <c r="F2154" s="2">
        <f t="shared" si="203"/>
        <v>1.4271169824611272E-2</v>
      </c>
      <c r="G2154" s="2">
        <f t="shared" si="201"/>
        <v>-2.4023542248456688E-3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0.4</v>
      </c>
      <c r="C2155" s="2">
        <f t="shared" si="198"/>
        <v>0.42625025744027367</v>
      </c>
      <c r="D2155" s="2">
        <f t="shared" si="200"/>
        <v>0.41941888679512929</v>
      </c>
      <c r="E2155" s="2">
        <f t="shared" si="199"/>
        <v>6.8313706451443856E-3</v>
      </c>
      <c r="F2155" s="2">
        <f t="shared" si="203"/>
        <v>1.2783209988717894E-2</v>
      </c>
      <c r="G2155" s="2">
        <f t="shared" si="201"/>
        <v>-5.9518393435735086E-3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0.39</v>
      </c>
      <c r="C2156" s="2">
        <f t="shared" si="198"/>
        <v>0.42221175629561619</v>
      </c>
      <c r="D2156" s="2">
        <f t="shared" si="200"/>
        <v>0.41723970999549009</v>
      </c>
      <c r="E2156" s="2">
        <f t="shared" si="199"/>
        <v>4.9720463001260984E-3</v>
      </c>
      <c r="F2156" s="2">
        <f t="shared" si="203"/>
        <v>1.1220977250999535E-2</v>
      </c>
      <c r="G2156" s="2">
        <f t="shared" si="201"/>
        <v>-6.248930950873437E-3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0.38</v>
      </c>
      <c r="C2157" s="2">
        <f t="shared" si="198"/>
        <v>0.42033302455782912</v>
      </c>
      <c r="D2157" s="2">
        <f t="shared" si="200"/>
        <v>0.41448121295878715</v>
      </c>
      <c r="E2157" s="2">
        <f t="shared" si="199"/>
        <v>5.8518115990419672E-3</v>
      </c>
      <c r="F2157" s="2">
        <f t="shared" si="203"/>
        <v>1.0147144120608022E-2</v>
      </c>
      <c r="G2157" s="2">
        <f t="shared" si="201"/>
        <v>-4.2953325215660549E-3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0.38</v>
      </c>
      <c r="C2158" s="2">
        <f t="shared" si="198"/>
        <v>0.42028179001047078</v>
      </c>
      <c r="D2158" s="2">
        <f t="shared" si="200"/>
        <v>0.41192704903591404</v>
      </c>
      <c r="E2158" s="2">
        <f t="shared" si="199"/>
        <v>8.3547409745567403E-3</v>
      </c>
      <c r="F2158" s="2">
        <f t="shared" si="203"/>
        <v>9.7886634913977658E-3</v>
      </c>
      <c r="G2158" s="2">
        <f t="shared" si="201"/>
        <v>-1.4339225168410255E-3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0.39</v>
      </c>
      <c r="C2159" s="2">
        <f t="shared" si="198"/>
        <v>0.42023843770116759</v>
      </c>
      <c r="D2159" s="2">
        <f t="shared" si="200"/>
        <v>0.41030282318140193</v>
      </c>
      <c r="E2159" s="2">
        <f t="shared" si="199"/>
        <v>9.9356145197656565E-3</v>
      </c>
      <c r="F2159" s="2">
        <f t="shared" si="203"/>
        <v>9.8180536970713453E-3</v>
      </c>
      <c r="G2159" s="2">
        <f t="shared" si="201"/>
        <v>1.1756082269431117E-4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0.4</v>
      </c>
      <c r="C2160" s="2">
        <f t="shared" si="198"/>
        <v>0.41866329343944952</v>
      </c>
      <c r="D2160" s="2">
        <f t="shared" si="200"/>
        <v>0.40953965109389068</v>
      </c>
      <c r="E2160" s="2">
        <f t="shared" si="199"/>
        <v>9.1236423455588467E-3</v>
      </c>
      <c r="F2160" s="2">
        <f t="shared" si="203"/>
        <v>9.6791714267688463E-3</v>
      </c>
      <c r="G2160" s="2">
        <f t="shared" si="201"/>
        <v>-5.5552908120999958E-4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0.41</v>
      </c>
      <c r="C2161" s="2">
        <f t="shared" si="198"/>
        <v>0.41579201752568806</v>
      </c>
      <c r="D2161" s="2">
        <f t="shared" si="200"/>
        <v>0.40957375101286175</v>
      </c>
      <c r="E2161" s="2">
        <f t="shared" si="199"/>
        <v>6.2182665128263093E-3</v>
      </c>
      <c r="F2161" s="2">
        <f t="shared" si="203"/>
        <v>8.9869904439803389E-3</v>
      </c>
      <c r="G2161" s="2">
        <f t="shared" si="201"/>
        <v>-2.7687239311540296E-3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5">
        <f>TITRES_STAT!D2165</f>
        <v>0.42</v>
      </c>
      <c r="C2162" s="2">
        <f t="shared" si="198"/>
        <v>0.41182401482942838</v>
      </c>
      <c r="D2162" s="2">
        <f t="shared" si="200"/>
        <v>0.41034606575264976</v>
      </c>
      <c r="E2162" s="2">
        <f t="shared" si="199"/>
        <v>1.4779490767786174E-3</v>
      </c>
      <c r="F2162" s="2">
        <f t="shared" si="203"/>
        <v>7.4851821705399953E-3</v>
      </c>
      <c r="G2162" s="2">
        <f t="shared" si="201"/>
        <v>-6.0072330937613778E-3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5">
        <f>TITRES_STAT!D2166</f>
        <v>0.43</v>
      </c>
      <c r="C2163" s="2">
        <f t="shared" si="198"/>
        <v>0.40692801254797784</v>
      </c>
      <c r="D2163" s="2">
        <f t="shared" si="200"/>
        <v>0.41180191273393496</v>
      </c>
      <c r="E2163" s="2">
        <f t="shared" si="199"/>
        <v>-4.8739001859571252E-3</v>
      </c>
      <c r="F2163" s="2">
        <f t="shared" si="203"/>
        <v>5.0133656992405714E-3</v>
      </c>
      <c r="G2163" s="2">
        <f t="shared" si="201"/>
        <v>-9.8872658851976956E-3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0.44</v>
      </c>
      <c r="C2164" s="2">
        <f t="shared" si="198"/>
        <v>0.40432370292521203</v>
      </c>
      <c r="D2164" s="2">
        <f t="shared" si="200"/>
        <v>0.41389065993882868</v>
      </c>
      <c r="E2164" s="2">
        <f t="shared" si="199"/>
        <v>-9.5669570136166504E-3</v>
      </c>
      <c r="F2164" s="2">
        <f t="shared" si="203"/>
        <v>2.0973011566691275E-3</v>
      </c>
      <c r="G2164" s="2">
        <f t="shared" si="201"/>
        <v>-1.1664258170285779E-2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5">
        <f>TITRES_STAT!D2168</f>
        <v>0.45</v>
      </c>
      <c r="C2165" s="2">
        <f t="shared" si="198"/>
        <v>0.40365851785979479</v>
      </c>
      <c r="D2165" s="2">
        <f t="shared" si="200"/>
        <v>0.4165654258692858</v>
      </c>
      <c r="E2165" s="2">
        <f t="shared" si="199"/>
        <v>-1.2906908009491014E-2</v>
      </c>
      <c r="F2165" s="2">
        <f t="shared" si="203"/>
        <v>-9.0354067656290074E-4</v>
      </c>
      <c r="G2165" s="2">
        <f t="shared" si="201"/>
        <v>-1.2003367332928113E-2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0.47</v>
      </c>
      <c r="C2166" s="2">
        <f t="shared" si="198"/>
        <v>0.40155720741982637</v>
      </c>
      <c r="D2166" s="2">
        <f t="shared" si="200"/>
        <v>0.42052354247156093</v>
      </c>
      <c r="E2166" s="2">
        <f t="shared" si="199"/>
        <v>-1.8966335051734562E-2</v>
      </c>
      <c r="F2166" s="2">
        <f t="shared" si="203"/>
        <v>-4.5160995515972331E-3</v>
      </c>
      <c r="G2166" s="2">
        <f t="shared" si="201"/>
        <v>-1.445023550013733E-2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0.49</v>
      </c>
      <c r="C2167" s="2">
        <f t="shared" si="198"/>
        <v>0.39824071397062227</v>
      </c>
      <c r="D2167" s="2">
        <f t="shared" si="200"/>
        <v>0.42566994673292674</v>
      </c>
      <c r="E2167" s="2">
        <f t="shared" si="199"/>
        <v>-2.7429232762304467E-2</v>
      </c>
      <c r="F2167" s="2">
        <f t="shared" si="203"/>
        <v>-9.098726193738681E-3</v>
      </c>
      <c r="G2167" s="2">
        <f t="shared" si="201"/>
        <v>-1.8330506568565788E-2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0.51</v>
      </c>
      <c r="C2168" s="2">
        <f t="shared" si="198"/>
        <v>0.39543445028283419</v>
      </c>
      <c r="D2168" s="2">
        <f t="shared" si="200"/>
        <v>0.43191661734530257</v>
      </c>
      <c r="E2168" s="2">
        <f t="shared" si="199"/>
        <v>-3.6482167062468374E-2</v>
      </c>
      <c r="F2168" s="2">
        <f t="shared" si="203"/>
        <v>-1.4575414367484621E-2</v>
      </c>
      <c r="G2168" s="2">
        <f t="shared" si="201"/>
        <v>-2.1906752694983753E-2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0.53</v>
      </c>
      <c r="C2169" s="2">
        <f t="shared" si="198"/>
        <v>0.39459838100855199</v>
      </c>
      <c r="D2169" s="2">
        <f t="shared" si="200"/>
        <v>0.43918205309750241</v>
      </c>
      <c r="E2169" s="2">
        <f t="shared" si="199"/>
        <v>-4.4583672088950421E-2</v>
      </c>
      <c r="F2169" s="2">
        <f t="shared" si="203"/>
        <v>-2.0577065911777784E-2</v>
      </c>
      <c r="G2169" s="2">
        <f t="shared" si="201"/>
        <v>-2.4006606177172637E-2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0.51</v>
      </c>
      <c r="C2170" s="2">
        <f t="shared" si="198"/>
        <v>0.3954293993149286</v>
      </c>
      <c r="D2170" s="2">
        <f t="shared" si="200"/>
        <v>0.4444278269421319</v>
      </c>
      <c r="E2170" s="2">
        <f t="shared" si="199"/>
        <v>-4.89984276272033E-2</v>
      </c>
      <c r="F2170" s="2">
        <f t="shared" si="203"/>
        <v>-2.626133825486289E-2</v>
      </c>
      <c r="G2170" s="2">
        <f t="shared" si="201"/>
        <v>-2.273708937234041E-2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0.51</v>
      </c>
      <c r="C2171" s="2">
        <f t="shared" si="198"/>
        <v>0.39767103018955496</v>
      </c>
      <c r="D2171" s="2">
        <f t="shared" si="200"/>
        <v>0.44928502494641842</v>
      </c>
      <c r="E2171" s="2">
        <f t="shared" si="199"/>
        <v>-5.1613994756863457E-2</v>
      </c>
      <c r="F2171" s="2">
        <f t="shared" si="203"/>
        <v>-3.1331869555263007E-2</v>
      </c>
      <c r="G2171" s="2">
        <f t="shared" si="201"/>
        <v>-2.028212520160045E-2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0.51</v>
      </c>
      <c r="C2172" s="2">
        <f t="shared" si="198"/>
        <v>0.40110625631423885</v>
      </c>
      <c r="D2172" s="2">
        <f t="shared" si="200"/>
        <v>0.45378243050594302</v>
      </c>
      <c r="E2172" s="2">
        <f t="shared" si="199"/>
        <v>-5.2676174191704173E-2</v>
      </c>
      <c r="F2172" s="2">
        <f t="shared" si="203"/>
        <v>-3.5600730482551246E-2</v>
      </c>
      <c r="G2172" s="2">
        <f t="shared" si="201"/>
        <v>-1.7075443709152927E-2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0.51</v>
      </c>
      <c r="C2173" s="2">
        <f t="shared" si="198"/>
        <v>0.40555144765050982</v>
      </c>
      <c r="D2173" s="2">
        <f t="shared" si="200"/>
        <v>0.45794669491291023</v>
      </c>
      <c r="E2173" s="2">
        <f t="shared" si="199"/>
        <v>-5.2395247262400413E-2</v>
      </c>
      <c r="F2173" s="2">
        <f t="shared" si="203"/>
        <v>-3.8959633838521079E-2</v>
      </c>
      <c r="G2173" s="2">
        <f t="shared" si="201"/>
        <v>-1.3435613423879333E-2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0.49</v>
      </c>
      <c r="C2174" s="2">
        <f t="shared" si="198"/>
        <v>0.41085122493504678</v>
      </c>
      <c r="D2174" s="2">
        <f t="shared" si="200"/>
        <v>0.46032101380825019</v>
      </c>
      <c r="E2174" s="2">
        <f t="shared" si="199"/>
        <v>-4.9469788873203413E-2</v>
      </c>
      <c r="F2174" s="2">
        <f t="shared" si="203"/>
        <v>-4.1061664845457549E-2</v>
      </c>
      <c r="G2174" s="2">
        <f t="shared" si="201"/>
        <v>-8.4081240277458641E-3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0.47</v>
      </c>
      <c r="C2175" s="2">
        <f t="shared" si="198"/>
        <v>0.4168741134065781</v>
      </c>
      <c r="D2175" s="2">
        <f t="shared" si="200"/>
        <v>0.46103797574837979</v>
      </c>
      <c r="E2175" s="2">
        <f t="shared" si="199"/>
        <v>-4.4163862341801696E-2</v>
      </c>
      <c r="F2175" s="2">
        <f t="shared" si="203"/>
        <v>-4.1682104344726377E-2</v>
      </c>
      <c r="G2175" s="2">
        <f t="shared" si="201"/>
        <v>-2.4817579970753192E-3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0.49</v>
      </c>
      <c r="C2176" s="2">
        <f t="shared" si="198"/>
        <v>0.42504732672864298</v>
      </c>
      <c r="D2176" s="2">
        <f t="shared" si="200"/>
        <v>0.46318331087812942</v>
      </c>
      <c r="E2176" s="2">
        <f t="shared" si="199"/>
        <v>-3.8135984149486435E-2</v>
      </c>
      <c r="F2176" s="2">
        <f t="shared" si="203"/>
        <v>-4.0972880305678389E-2</v>
      </c>
      <c r="G2176" s="2">
        <f t="shared" si="201"/>
        <v>2.8368961561919537E-3</v>
      </c>
      <c r="H2176" s="2" t="str">
        <f t="shared" si="202"/>
        <v>Sell</v>
      </c>
    </row>
    <row r="2177" spans="1:8" ht="13.5" x14ac:dyDescent="0.25">
      <c r="A2177" s="3">
        <f>TITRES_STAT!B2180</f>
        <v>45475</v>
      </c>
      <c r="B2177" s="5">
        <f>TITRES_STAT!D2180</f>
        <v>0.47</v>
      </c>
      <c r="C2177" s="2">
        <f t="shared" si="198"/>
        <v>0.43504004569346716</v>
      </c>
      <c r="D2177" s="2">
        <f t="shared" si="200"/>
        <v>0.46368825081308279</v>
      </c>
      <c r="E2177" s="2">
        <f t="shared" si="199"/>
        <v>-2.8648205119615633E-2</v>
      </c>
      <c r="F2177" s="2">
        <f t="shared" si="203"/>
        <v>-3.8507945268465842E-2</v>
      </c>
      <c r="G2177" s="2">
        <f t="shared" si="201"/>
        <v>9.8597401488502087E-3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0.49</v>
      </c>
      <c r="C2178" s="2">
        <f t="shared" si="198"/>
        <v>0.44657234635601067</v>
      </c>
      <c r="D2178" s="2">
        <f t="shared" si="200"/>
        <v>0.46563726927137294</v>
      </c>
      <c r="E2178" s="2">
        <f t="shared" si="199"/>
        <v>-1.906492291536227E-2</v>
      </c>
      <c r="F2178" s="2">
        <f t="shared" si="203"/>
        <v>-3.4619340797845129E-2</v>
      </c>
      <c r="G2178" s="2">
        <f t="shared" si="201"/>
        <v>1.5554417882482859E-2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0.47</v>
      </c>
      <c r="C2179" s="2">
        <f t="shared" si="198"/>
        <v>0.45940736999354753</v>
      </c>
      <c r="D2179" s="2">
        <f t="shared" si="200"/>
        <v>0.46596043451053049</v>
      </c>
      <c r="E2179" s="2">
        <f t="shared" si="199"/>
        <v>-6.5530645169829538E-3</v>
      </c>
      <c r="F2179" s="2">
        <f t="shared" si="203"/>
        <v>-2.9006085541672694E-2</v>
      </c>
      <c r="G2179" s="2">
        <f t="shared" si="201"/>
        <v>2.245302102468974E-2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0.49</v>
      </c>
      <c r="C2180" s="2">
        <f t="shared" si="198"/>
        <v>0.46719085153300177</v>
      </c>
      <c r="D2180" s="2">
        <f t="shared" si="200"/>
        <v>0.46774114306530601</v>
      </c>
      <c r="E2180" s="2">
        <f t="shared" si="199"/>
        <v>-5.5029153230423677E-4</v>
      </c>
      <c r="F2180" s="2">
        <f t="shared" si="203"/>
        <v>-2.3314926739799003E-2</v>
      </c>
      <c r="G2180" s="2">
        <f t="shared" si="201"/>
        <v>2.2764635207494766E-2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0.51</v>
      </c>
      <c r="C2181" s="2">
        <f t="shared" si="198"/>
        <v>0.47377687437407845</v>
      </c>
      <c r="D2181" s="2">
        <f t="shared" si="200"/>
        <v>0.47087142876417226</v>
      </c>
      <c r="E2181" s="2">
        <f t="shared" si="199"/>
        <v>2.9054456099061876E-3</v>
      </c>
      <c r="F2181" s="2">
        <f t="shared" si="203"/>
        <v>-1.8070852269857964E-2</v>
      </c>
      <c r="G2181" s="2">
        <f t="shared" si="201"/>
        <v>2.0976297879764152E-2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0.52</v>
      </c>
      <c r="C2182" s="2">
        <f t="shared" si="198"/>
        <v>0.47934966293191256</v>
      </c>
      <c r="D2182" s="2">
        <f t="shared" si="200"/>
        <v>0.4745105821890484</v>
      </c>
      <c r="E2182" s="2">
        <f t="shared" si="199"/>
        <v>4.8390807428641547E-3</v>
      </c>
      <c r="F2182" s="2">
        <f t="shared" si="203"/>
        <v>-1.348886566731354E-2</v>
      </c>
      <c r="G2182" s="2">
        <f t="shared" si="201"/>
        <v>1.8327946410177695E-2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0.53</v>
      </c>
      <c r="C2183" s="2">
        <f t="shared" si="198"/>
        <v>0.484065099403926</v>
      </c>
      <c r="D2183" s="2">
        <f t="shared" si="200"/>
        <v>0.47862090943430408</v>
      </c>
      <c r="E2183" s="2">
        <f t="shared" si="199"/>
        <v>5.4441899696219265E-3</v>
      </c>
      <c r="F2183" s="2">
        <f t="shared" si="203"/>
        <v>-9.7022545399264477E-3</v>
      </c>
      <c r="G2183" s="2">
        <f t="shared" si="201"/>
        <v>1.5146444509548374E-2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0.53</v>
      </c>
      <c r="C2184" s="2">
        <f t="shared" si="198"/>
        <v>0.48497816103409125</v>
      </c>
      <c r="D2184" s="2">
        <f t="shared" si="200"/>
        <v>0.482426767994726</v>
      </c>
      <c r="E2184" s="2">
        <f t="shared" si="199"/>
        <v>2.5513930393652462E-3</v>
      </c>
      <c r="F2184" s="2">
        <f t="shared" si="203"/>
        <v>-7.2515250240681095E-3</v>
      </c>
      <c r="G2184" s="2">
        <f t="shared" si="201"/>
        <v>9.8029180634333565E-3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0.51</v>
      </c>
      <c r="C2185" s="2">
        <f t="shared" si="198"/>
        <v>0.48267382856730795</v>
      </c>
      <c r="D2185" s="2">
        <f t="shared" si="200"/>
        <v>0.48446922962474631</v>
      </c>
      <c r="E2185" s="2">
        <f t="shared" si="199"/>
        <v>-1.7954010574383616E-3</v>
      </c>
      <c r="F2185" s="2">
        <f t="shared" si="203"/>
        <v>-6.1603002307421603E-3</v>
      </c>
      <c r="G2185" s="2">
        <f t="shared" si="201"/>
        <v>4.3648991733037986E-3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0.51</v>
      </c>
      <c r="C2186" s="2">
        <f t="shared" si="198"/>
        <v>0.48380093186464518</v>
      </c>
      <c r="D2186" s="2">
        <f t="shared" si="200"/>
        <v>0.48636039780069107</v>
      </c>
      <c r="E2186" s="2">
        <f t="shared" si="199"/>
        <v>-2.5594659360458905E-3</v>
      </c>
      <c r="F2186" s="2">
        <f t="shared" si="203"/>
        <v>-5.4401333718029068E-3</v>
      </c>
      <c r="G2186" s="2">
        <f t="shared" si="201"/>
        <v>2.8806674357570164E-3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0.51</v>
      </c>
      <c r="C2187" s="2">
        <f t="shared" si="198"/>
        <v>0.48167771157777667</v>
      </c>
      <c r="D2187" s="2">
        <f t="shared" si="200"/>
        <v>0.48811147944508437</v>
      </c>
      <c r="E2187" s="2">
        <f t="shared" si="199"/>
        <v>-6.4337678673077048E-3</v>
      </c>
      <c r="F2187" s="2">
        <f t="shared" si="203"/>
        <v>-5.6388602709038669E-3</v>
      </c>
      <c r="G2187" s="2">
        <f t="shared" si="201"/>
        <v>-7.9490759640383785E-4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5">
        <f>TITRES_STAT!D2191</f>
        <v>0.49</v>
      </c>
      <c r="C2188" s="2">
        <f t="shared" si="198"/>
        <v>0.48295806364273408</v>
      </c>
      <c r="D2188" s="2">
        <f t="shared" si="200"/>
        <v>0.48825136985655959</v>
      </c>
      <c r="E2188" s="2">
        <f t="shared" si="199"/>
        <v>-5.2933062138255105E-3</v>
      </c>
      <c r="F2188" s="2">
        <f t="shared" si="203"/>
        <v>-5.5697494594881955E-3</v>
      </c>
      <c r="G2188" s="2">
        <f t="shared" si="201"/>
        <v>2.7644324566268499E-4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0.51</v>
      </c>
      <c r="C2189" s="2">
        <f t="shared" si="198"/>
        <v>0.48096451539000573</v>
      </c>
      <c r="D2189" s="2">
        <f t="shared" si="200"/>
        <v>0.48986237949681444</v>
      </c>
      <c r="E2189" s="2">
        <f t="shared" si="199"/>
        <v>-8.8978641068087061E-3</v>
      </c>
      <c r="F2189" s="2">
        <f t="shared" si="203"/>
        <v>-6.2353723889522986E-3</v>
      </c>
      <c r="G2189" s="2">
        <f t="shared" si="201"/>
        <v>-2.6624917178564075E-3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0.53</v>
      </c>
      <c r="C2190" s="2">
        <f t="shared" si="198"/>
        <v>0.48235458994538943</v>
      </c>
      <c r="D2190" s="2">
        <f t="shared" si="200"/>
        <v>0.4928355365711245</v>
      </c>
      <c r="E2190" s="2">
        <f t="shared" si="199"/>
        <v>-1.0480946625735066E-2</v>
      </c>
      <c r="F2190" s="2">
        <f t="shared" si="203"/>
        <v>-7.0844872363088531E-3</v>
      </c>
      <c r="G2190" s="2">
        <f t="shared" si="201"/>
        <v>-3.3964593894262127E-3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0.54</v>
      </c>
      <c r="C2191" s="2">
        <f t="shared" ref="C2191:C2254" si="204">$C$4*B2181+C2190*(1-$C$4)</f>
        <v>0.48660772995379109</v>
      </c>
      <c r="D2191" s="2">
        <f t="shared" si="200"/>
        <v>0.49632920052881896</v>
      </c>
      <c r="E2191" s="2">
        <f t="shared" si="199"/>
        <v>-9.7214705750278685E-3</v>
      </c>
      <c r="F2191" s="2">
        <f t="shared" si="203"/>
        <v>-7.6118839040526564E-3</v>
      </c>
      <c r="G2191" s="2">
        <f t="shared" si="201"/>
        <v>-2.1095866709752121E-3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0.56000000000000005</v>
      </c>
      <c r="C2192" s="2">
        <f t="shared" si="204"/>
        <v>0.49174500226859247</v>
      </c>
      <c r="D2192" s="2">
        <f t="shared" si="200"/>
        <v>0.50104555604520273</v>
      </c>
      <c r="E2192" s="2">
        <f t="shared" si="199"/>
        <v>-9.3005537766102653E-3</v>
      </c>
      <c r="F2192" s="2">
        <f t="shared" si="203"/>
        <v>-7.9496178785641788E-3</v>
      </c>
      <c r="G2192" s="2">
        <f t="shared" si="201"/>
        <v>-1.3509358980460864E-3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0.54</v>
      </c>
      <c r="C2193" s="2">
        <f t="shared" si="204"/>
        <v>0.49763038653496289</v>
      </c>
      <c r="D2193" s="2">
        <f t="shared" si="200"/>
        <v>0.50393107041222474</v>
      </c>
      <c r="E2193" s="2">
        <f t="shared" si="199"/>
        <v>-6.3006838772618479E-3</v>
      </c>
      <c r="F2193" s="2">
        <f t="shared" si="203"/>
        <v>-7.619831078303713E-3</v>
      </c>
      <c r="G2193" s="2">
        <f t="shared" si="201"/>
        <v>1.3191472010418651E-3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0.54</v>
      </c>
      <c r="C2194" s="2">
        <f t="shared" si="204"/>
        <v>0.50261032706804554</v>
      </c>
      <c r="D2194" s="2">
        <f t="shared" si="200"/>
        <v>0.50660284297428215</v>
      </c>
      <c r="E2194" s="2">
        <f t="shared" si="199"/>
        <v>-3.9925159062366156E-3</v>
      </c>
      <c r="F2194" s="2">
        <f t="shared" si="203"/>
        <v>-6.8943680438902939E-3</v>
      </c>
      <c r="G2194" s="2">
        <f t="shared" si="201"/>
        <v>2.9018521376536783E-3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5">
        <f>TITRES_STAT!D2198</f>
        <v>0.52</v>
      </c>
      <c r="C2195" s="2">
        <f t="shared" si="204"/>
        <v>0.50374719982680771</v>
      </c>
      <c r="D2195" s="2">
        <f t="shared" si="200"/>
        <v>0.50759522497618714</v>
      </c>
      <c r="E2195" s="2">
        <f t="shared" si="199"/>
        <v>-3.8480251493794304E-3</v>
      </c>
      <c r="F2195" s="2">
        <f t="shared" si="203"/>
        <v>-6.2850994649881215E-3</v>
      </c>
      <c r="G2195" s="2">
        <f t="shared" si="201"/>
        <v>2.4370743156086911E-3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5">
        <f>TITRES_STAT!D2199</f>
        <v>0.54</v>
      </c>
      <c r="C2196" s="2">
        <f t="shared" si="204"/>
        <v>0.50470916908422192</v>
      </c>
      <c r="D2196" s="2">
        <f t="shared" si="200"/>
        <v>0.50999557868165479</v>
      </c>
      <c r="E2196" s="2">
        <f t="shared" si="199"/>
        <v>-5.2864095974328729E-3</v>
      </c>
      <c r="F2196" s="2">
        <f t="shared" si="203"/>
        <v>-6.0853614914770726E-3</v>
      </c>
      <c r="G2196" s="2">
        <f t="shared" si="201"/>
        <v>7.9895189404419979E-4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0.54</v>
      </c>
      <c r="C2197" s="2">
        <f t="shared" si="204"/>
        <v>0.50552314307126478</v>
      </c>
      <c r="D2197" s="2">
        <f t="shared" si="200"/>
        <v>0.51221812840893965</v>
      </c>
      <c r="E2197" s="2">
        <f t="shared" si="199"/>
        <v>-6.6949853376748747E-3</v>
      </c>
      <c r="F2197" s="2">
        <f t="shared" si="203"/>
        <v>-6.2072862607166334E-3</v>
      </c>
      <c r="G2197" s="2">
        <f t="shared" si="201"/>
        <v>-4.8769907695824129E-4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0.53</v>
      </c>
      <c r="C2198" s="2">
        <f t="shared" si="204"/>
        <v>0.50313496721414719</v>
      </c>
      <c r="D2198" s="2">
        <f t="shared" si="200"/>
        <v>0.51353530408235148</v>
      </c>
      <c r="E2198" s="2">
        <f t="shared" si="199"/>
        <v>-1.0400336868204296E-2</v>
      </c>
      <c r="F2198" s="2">
        <f t="shared" si="203"/>
        <v>-7.045896382214166E-3</v>
      </c>
      <c r="G2198" s="2">
        <f t="shared" si="201"/>
        <v>-3.3544404859901303E-3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0.53</v>
      </c>
      <c r="C2199" s="2">
        <f t="shared" si="204"/>
        <v>0.50419112610427841</v>
      </c>
      <c r="D2199" s="2">
        <f t="shared" si="200"/>
        <v>0.5147549111873625</v>
      </c>
      <c r="E2199" s="2">
        <f t="shared" si="199"/>
        <v>-1.0563785083084087E-2</v>
      </c>
      <c r="F2199" s="2">
        <f t="shared" si="203"/>
        <v>-7.7494741223881509E-3</v>
      </c>
      <c r="G2199" s="2">
        <f t="shared" si="201"/>
        <v>-2.8143109606959364E-3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0.55000000000000004</v>
      </c>
      <c r="C2200" s="2">
        <f t="shared" si="204"/>
        <v>0.50816172208823551</v>
      </c>
      <c r="D2200" s="2">
        <f t="shared" si="200"/>
        <v>0.51736565850681715</v>
      </c>
      <c r="E2200" s="2">
        <f t="shared" si="199"/>
        <v>-9.2039364185816375E-3</v>
      </c>
      <c r="F2200" s="2">
        <f t="shared" si="203"/>
        <v>-8.0403665816268493E-3</v>
      </c>
      <c r="G2200" s="2">
        <f t="shared" si="201"/>
        <v>-1.1635698369547882E-3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0.53</v>
      </c>
      <c r="C2201" s="2">
        <f t="shared" si="204"/>
        <v>0.51305991869004541</v>
      </c>
      <c r="D2201" s="2">
        <f t="shared" si="200"/>
        <v>0.51830153565446035</v>
      </c>
      <c r="E2201" s="2">
        <f t="shared" si="199"/>
        <v>-5.2416169644149413E-3</v>
      </c>
      <c r="F2201" s="2">
        <f t="shared" si="203"/>
        <v>-7.4806166581844686E-3</v>
      </c>
      <c r="G2201" s="2">
        <f t="shared" si="201"/>
        <v>2.2389996937695273E-3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0.51</v>
      </c>
      <c r="C2202" s="2">
        <f t="shared" si="204"/>
        <v>0.52028146966080768</v>
      </c>
      <c r="D2202" s="2">
        <f t="shared" si="200"/>
        <v>0.51768660708746328</v>
      </c>
      <c r="E2202" s="2">
        <f t="shared" si="199"/>
        <v>2.5948625733444031E-3</v>
      </c>
      <c r="F2202" s="2">
        <f t="shared" si="203"/>
        <v>-5.4655208118786942E-3</v>
      </c>
      <c r="G2202" s="2">
        <f t="shared" si="201"/>
        <v>8.0603833852230973E-3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0.49</v>
      </c>
      <c r="C2203" s="2">
        <f t="shared" si="204"/>
        <v>0.52331508971299112</v>
      </c>
      <c r="D2203" s="2">
        <f t="shared" si="200"/>
        <v>0.51563574730320672</v>
      </c>
      <c r="E2203" s="2">
        <f t="shared" si="199"/>
        <v>7.6793424097844065E-3</v>
      </c>
      <c r="F2203" s="2">
        <f t="shared" si="203"/>
        <v>-2.8365481675460737E-3</v>
      </c>
      <c r="G2203" s="2">
        <f t="shared" si="201"/>
        <v>1.051589057733048E-2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0.47</v>
      </c>
      <c r="C2204" s="2">
        <f t="shared" si="204"/>
        <v>0.52588199898791554</v>
      </c>
      <c r="D2204" s="2">
        <f t="shared" si="200"/>
        <v>0.51225532157704323</v>
      </c>
      <c r="E2204" s="2">
        <f t="shared" ref="E2204:E2267" si="205">C2204-D2204</f>
        <v>1.3626677410872312E-2</v>
      </c>
      <c r="F2204" s="2">
        <f t="shared" si="203"/>
        <v>4.5609694813760317E-4</v>
      </c>
      <c r="G2204" s="2">
        <f t="shared" si="201"/>
        <v>1.3170580462734709E-2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0.49</v>
      </c>
      <c r="C2205" s="2">
        <f t="shared" si="204"/>
        <v>0.52497707606669775</v>
      </c>
      <c r="D2205" s="2">
        <f t="shared" ref="D2205:D2268" si="206">$D$4*B2205+(1-$D$4)*D2204</f>
        <v>0.51060677923800302</v>
      </c>
      <c r="E2205" s="2">
        <f t="shared" si="205"/>
        <v>1.4370296828694729E-2</v>
      </c>
      <c r="F2205" s="2">
        <f t="shared" si="203"/>
        <v>3.2389369242490284E-3</v>
      </c>
      <c r="G2205" s="2">
        <f t="shared" si="201"/>
        <v>1.1131359904445699E-2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0.51</v>
      </c>
      <c r="C2206" s="2">
        <f t="shared" si="204"/>
        <v>0.52728829513335962</v>
      </c>
      <c r="D2206" s="2">
        <f t="shared" si="206"/>
        <v>0.51056183262778054</v>
      </c>
      <c r="E2206" s="2">
        <f t="shared" si="205"/>
        <v>1.6726462505579076E-2</v>
      </c>
      <c r="F2206" s="2">
        <f t="shared" si="203"/>
        <v>5.9364420405150376E-3</v>
      </c>
      <c r="G2206" s="2">
        <f t="shared" si="201"/>
        <v>1.0790020465064038E-2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0.51</v>
      </c>
      <c r="C2207" s="2">
        <f t="shared" si="204"/>
        <v>0.52924394203591962</v>
      </c>
      <c r="D2207" s="2">
        <f t="shared" si="206"/>
        <v>0.51052021539609305</v>
      </c>
      <c r="E2207" s="2">
        <f t="shared" si="205"/>
        <v>1.8723726639826577E-2</v>
      </c>
      <c r="F2207" s="2">
        <f t="shared" si="203"/>
        <v>8.4938989603773468E-3</v>
      </c>
      <c r="G2207" s="2">
        <f t="shared" si="201"/>
        <v>1.022982767944923E-2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0.51</v>
      </c>
      <c r="C2208" s="2">
        <f t="shared" si="204"/>
        <v>0.52936025864577818</v>
      </c>
      <c r="D2208" s="2">
        <f t="shared" si="206"/>
        <v>0.51048168092230839</v>
      </c>
      <c r="E2208" s="2">
        <f t="shared" si="205"/>
        <v>1.8878577723469792E-2</v>
      </c>
      <c r="F2208" s="2">
        <f t="shared" si="203"/>
        <v>1.0570834712995837E-2</v>
      </c>
      <c r="G2208" s="2">
        <f t="shared" si="201"/>
        <v>8.3077430104739544E-3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0.51</v>
      </c>
      <c r="C2209" s="2">
        <f t="shared" si="204"/>
        <v>0.52945868039258148</v>
      </c>
      <c r="D2209" s="2">
        <f t="shared" si="206"/>
        <v>0.51044600085398928</v>
      </c>
      <c r="E2209" s="2">
        <f t="shared" si="205"/>
        <v>1.9012679538592203E-2</v>
      </c>
      <c r="F2209" s="2">
        <f t="shared" si="203"/>
        <v>1.2259203678115111E-2</v>
      </c>
      <c r="G2209" s="2">
        <f t="shared" si="201"/>
        <v>6.7534758604770925E-3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0.51</v>
      </c>
      <c r="C2210" s="2">
        <f t="shared" si="204"/>
        <v>0.53261888340910746</v>
      </c>
      <c r="D2210" s="2">
        <f t="shared" si="206"/>
        <v>0.51041296375369383</v>
      </c>
      <c r="E2210" s="2">
        <f t="shared" si="205"/>
        <v>2.2205919655413631E-2</v>
      </c>
      <c r="F2210" s="2">
        <f t="shared" si="203"/>
        <v>1.4248546873574816E-2</v>
      </c>
      <c r="G2210" s="2">
        <f t="shared" si="201"/>
        <v>7.9573727818388149E-3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0.51</v>
      </c>
      <c r="C2211" s="2">
        <f t="shared" si="204"/>
        <v>0.53221597826924472</v>
      </c>
      <c r="D2211" s="2">
        <f t="shared" si="206"/>
        <v>0.51038237384601282</v>
      </c>
      <c r="E2211" s="2">
        <f t="shared" si="205"/>
        <v>2.18336044232319E-2</v>
      </c>
      <c r="F2211" s="2">
        <f t="shared" si="203"/>
        <v>1.5765558383506233E-2</v>
      </c>
      <c r="G2211" s="2">
        <f t="shared" si="201"/>
        <v>6.0680460397256678E-3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0.51</v>
      </c>
      <c r="C2212" s="2">
        <f t="shared" si="204"/>
        <v>0.52879813545859167</v>
      </c>
      <c r="D2212" s="2">
        <f t="shared" si="206"/>
        <v>0.51035404985741928</v>
      </c>
      <c r="E2212" s="2">
        <f t="shared" si="205"/>
        <v>1.8444085601172389E-2</v>
      </c>
      <c r="F2212" s="2">
        <f t="shared" si="203"/>
        <v>1.6301263827039465E-2</v>
      </c>
      <c r="G2212" s="2">
        <f t="shared" ref="G2212:G2275" si="207">E2212-F2212</f>
        <v>2.142821774132924E-3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0.52</v>
      </c>
      <c r="C2213" s="2">
        <f t="shared" si="204"/>
        <v>0.52282919154188523</v>
      </c>
      <c r="D2213" s="2">
        <f t="shared" si="206"/>
        <v>0.5110685646827956</v>
      </c>
      <c r="E2213" s="2">
        <f t="shared" si="205"/>
        <v>1.1760626859089629E-2</v>
      </c>
      <c r="F2213" s="2">
        <f t="shared" ref="F2213:F2276" si="209">(E2213*(2/(10)))+((1-(2/10))*F2212)</f>
        <v>1.5393136433449498E-2</v>
      </c>
      <c r="G2213" s="2">
        <f t="shared" si="207"/>
        <v>-3.6325095743598695E-3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5">
        <f>TITRES_STAT!D2217</f>
        <v>0.52</v>
      </c>
      <c r="C2214" s="2">
        <f t="shared" si="204"/>
        <v>0.51470162361236449</v>
      </c>
      <c r="D2214" s="2">
        <f t="shared" si="206"/>
        <v>0.51173015248407006</v>
      </c>
      <c r="E2214" s="2">
        <f t="shared" si="205"/>
        <v>2.9714711282944339E-3</v>
      </c>
      <c r="F2214" s="2">
        <f t="shared" si="209"/>
        <v>1.2908803372418485E-2</v>
      </c>
      <c r="G2214" s="2">
        <f t="shared" si="207"/>
        <v>-9.9373322441240509E-3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5">
        <f>TITRES_STAT!D2218</f>
        <v>0.52</v>
      </c>
      <c r="C2215" s="2">
        <f t="shared" si="204"/>
        <v>0.51090137382584688</v>
      </c>
      <c r="D2215" s="2">
        <f t="shared" si="206"/>
        <v>0.51234273378154638</v>
      </c>
      <c r="E2215" s="2">
        <f t="shared" si="205"/>
        <v>-1.4413599556994949E-3</v>
      </c>
      <c r="F2215" s="2">
        <f t="shared" si="209"/>
        <v>1.0038770706794889E-2</v>
      </c>
      <c r="G2215" s="2">
        <f t="shared" si="207"/>
        <v>-1.1480130662494384E-2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5">
        <f>TITRES_STAT!D2219</f>
        <v>0.53</v>
      </c>
      <c r="C2216" s="2">
        <f t="shared" si="204"/>
        <v>0.51076270092956277</v>
      </c>
      <c r="D2216" s="2">
        <f t="shared" si="206"/>
        <v>0.51365067942735776</v>
      </c>
      <c r="E2216" s="2">
        <f t="shared" si="205"/>
        <v>-2.8879784977949852E-3</v>
      </c>
      <c r="F2216" s="2">
        <f t="shared" si="209"/>
        <v>7.453420865876915E-3</v>
      </c>
      <c r="G2216" s="2">
        <f t="shared" si="207"/>
        <v>-1.0341399363671899E-2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5">
        <f>TITRES_STAT!D2220</f>
        <v>0.54</v>
      </c>
      <c r="C2217" s="2">
        <f t="shared" si="204"/>
        <v>0.51064536232501467</v>
      </c>
      <c r="D2217" s="2">
        <f t="shared" si="206"/>
        <v>0.51560248095125716</v>
      </c>
      <c r="E2217" s="2">
        <f t="shared" si="205"/>
        <v>-4.9571186262424849E-3</v>
      </c>
      <c r="F2217" s="2">
        <f t="shared" si="209"/>
        <v>4.9713129674530347E-3</v>
      </c>
      <c r="G2217" s="2">
        <f t="shared" si="207"/>
        <v>-9.9284315936955195E-3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0.54</v>
      </c>
      <c r="C2218" s="2">
        <f t="shared" si="204"/>
        <v>0.51054607581347389</v>
      </c>
      <c r="D2218" s="2">
        <f t="shared" si="206"/>
        <v>0.51740970458449742</v>
      </c>
      <c r="E2218" s="2">
        <f t="shared" si="205"/>
        <v>-6.8636287710235333E-3</v>
      </c>
      <c r="F2218" s="2">
        <f t="shared" si="209"/>
        <v>2.6043246197577216E-3</v>
      </c>
      <c r="G2218" s="2">
        <f t="shared" si="207"/>
        <v>-9.4679533907812558E-3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0.52</v>
      </c>
      <c r="C2219" s="2">
        <f t="shared" si="204"/>
        <v>0.5104620641498625</v>
      </c>
      <c r="D2219" s="2">
        <f t="shared" si="206"/>
        <v>0.51760157831897913</v>
      </c>
      <c r="E2219" s="2">
        <f t="shared" si="205"/>
        <v>-7.1395141691166231E-3</v>
      </c>
      <c r="F2219" s="2">
        <f t="shared" si="209"/>
        <v>6.5555686198285256E-4</v>
      </c>
      <c r="G2219" s="2">
        <f t="shared" si="207"/>
        <v>-7.7950710310994761E-3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5">
        <f>TITRES_STAT!D2223</f>
        <v>0.5</v>
      </c>
      <c r="C2220" s="2">
        <f t="shared" si="204"/>
        <v>0.51039097735757599</v>
      </c>
      <c r="D2220" s="2">
        <f t="shared" si="206"/>
        <v>0.51629775770275843</v>
      </c>
      <c r="E2220" s="2">
        <f t="shared" si="205"/>
        <v>-5.9067803451824386E-3</v>
      </c>
      <c r="F2220" s="2">
        <f t="shared" si="209"/>
        <v>-6.5691057945020572E-4</v>
      </c>
      <c r="G2220" s="2">
        <f t="shared" si="207"/>
        <v>-5.2498697657322327E-3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5">
        <f>TITRES_STAT!D2224</f>
        <v>0.52</v>
      </c>
      <c r="C2221" s="2">
        <f t="shared" si="204"/>
        <v>0.51033082699487198</v>
      </c>
      <c r="D2221" s="2">
        <f t="shared" si="206"/>
        <v>0.51657199787292452</v>
      </c>
      <c r="E2221" s="2">
        <f t="shared" si="205"/>
        <v>-6.2411708780525377E-3</v>
      </c>
      <c r="F2221" s="2">
        <f t="shared" si="209"/>
        <v>-1.7737626391706722E-3</v>
      </c>
      <c r="G2221" s="2">
        <f t="shared" si="207"/>
        <v>-4.4674082388818656E-3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0.52</v>
      </c>
      <c r="C2222" s="2">
        <f t="shared" si="204"/>
        <v>0.51027993053412246</v>
      </c>
      <c r="D2222" s="2">
        <f t="shared" si="206"/>
        <v>0.51682592395641158</v>
      </c>
      <c r="E2222" s="2">
        <f t="shared" si="205"/>
        <v>-6.5459934222891203E-3</v>
      </c>
      <c r="F2222" s="2">
        <f t="shared" si="209"/>
        <v>-2.728208795794362E-3</v>
      </c>
      <c r="G2222" s="2">
        <f t="shared" si="207"/>
        <v>-3.8177846264947583E-3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0.52</v>
      </c>
      <c r="C2223" s="2">
        <f t="shared" si="204"/>
        <v>0.51177532583656515</v>
      </c>
      <c r="D2223" s="2">
        <f t="shared" si="206"/>
        <v>0.51706104070038106</v>
      </c>
      <c r="E2223" s="2">
        <f t="shared" si="205"/>
        <v>-5.2857148638159046E-3</v>
      </c>
      <c r="F2223" s="2">
        <f t="shared" si="209"/>
        <v>-3.2397100093986709E-3</v>
      </c>
      <c r="G2223" s="2">
        <f t="shared" si="207"/>
        <v>-2.0460048544172337E-3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5">
        <f>TITRES_STAT!D2227</f>
        <v>0.52</v>
      </c>
      <c r="C2224" s="2">
        <f t="shared" si="204"/>
        <v>0.51304066032324747</v>
      </c>
      <c r="D2224" s="2">
        <f t="shared" si="206"/>
        <v>0.51727874138924179</v>
      </c>
      <c r="E2224" s="2">
        <f t="shared" si="205"/>
        <v>-4.2380810659943258E-3</v>
      </c>
      <c r="F2224" s="2">
        <f t="shared" si="209"/>
        <v>-3.4393842207178019E-3</v>
      </c>
      <c r="G2224" s="2">
        <f t="shared" si="207"/>
        <v>-7.986968452765239E-4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0.52</v>
      </c>
      <c r="C2225" s="2">
        <f t="shared" si="204"/>
        <v>0.51411132796582482</v>
      </c>
      <c r="D2225" s="2">
        <f t="shared" si="206"/>
        <v>0.51748031610114986</v>
      </c>
      <c r="E2225" s="2">
        <f t="shared" si="205"/>
        <v>-3.3689881353250462E-3</v>
      </c>
      <c r="F2225" s="2">
        <f t="shared" si="209"/>
        <v>-3.4253050036392508E-3</v>
      </c>
      <c r="G2225" s="2">
        <f t="shared" si="207"/>
        <v>5.6316868314204658E-5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0.5</v>
      </c>
      <c r="C2226" s="2">
        <f t="shared" si="204"/>
        <v>0.51655573904800556</v>
      </c>
      <c r="D2226" s="2">
        <f t="shared" si="206"/>
        <v>0.51618547787143498</v>
      </c>
      <c r="E2226" s="2">
        <f t="shared" si="205"/>
        <v>3.7026117657057434E-4</v>
      </c>
      <c r="F2226" s="2">
        <f t="shared" si="209"/>
        <v>-2.6661917675972861E-3</v>
      </c>
      <c r="G2226" s="2">
        <f t="shared" si="207"/>
        <v>3.0364529441678605E-3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0.48</v>
      </c>
      <c r="C2227" s="2">
        <f t="shared" si="204"/>
        <v>0.52016254842523546</v>
      </c>
      <c r="D2227" s="2">
        <f t="shared" si="206"/>
        <v>0.51350507210318053</v>
      </c>
      <c r="E2227" s="2">
        <f t="shared" si="205"/>
        <v>6.6574763220549338E-3</v>
      </c>
      <c r="F2227" s="2">
        <f t="shared" si="209"/>
        <v>-8.0145814966684197E-4</v>
      </c>
      <c r="G2227" s="2">
        <f t="shared" si="207"/>
        <v>7.4589344717217758E-3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0.48</v>
      </c>
      <c r="C2228" s="2">
        <f t="shared" si="204"/>
        <v>0.52321446405212235</v>
      </c>
      <c r="D2228" s="2">
        <f t="shared" si="206"/>
        <v>0.5110232149103523</v>
      </c>
      <c r="E2228" s="2">
        <f t="shared" si="205"/>
        <v>1.2191249141770055E-2</v>
      </c>
      <c r="F2228" s="2">
        <f t="shared" si="209"/>
        <v>1.7970833086205376E-3</v>
      </c>
      <c r="G2228" s="2">
        <f t="shared" si="207"/>
        <v>1.0394165833149518E-2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0.48</v>
      </c>
      <c r="C2229" s="2">
        <f t="shared" si="204"/>
        <v>0.52271993112102655</v>
      </c>
      <c r="D2229" s="2">
        <f t="shared" si="206"/>
        <v>0.50872519899106694</v>
      </c>
      <c r="E2229" s="2">
        <f t="shared" si="205"/>
        <v>1.3994732129959608E-2</v>
      </c>
      <c r="F2229" s="2">
        <f t="shared" si="209"/>
        <v>4.2366130728883518E-3</v>
      </c>
      <c r="G2229" s="2">
        <f t="shared" si="207"/>
        <v>9.7581190570712566E-3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0.46</v>
      </c>
      <c r="C2230" s="2">
        <f t="shared" si="204"/>
        <v>0.519224557102407</v>
      </c>
      <c r="D2230" s="2">
        <f t="shared" si="206"/>
        <v>0.50511592499172864</v>
      </c>
      <c r="E2230" s="2">
        <f t="shared" si="205"/>
        <v>1.4108632110678365E-2</v>
      </c>
      <c r="F2230" s="2">
        <f t="shared" si="209"/>
        <v>6.2110168804463545E-3</v>
      </c>
      <c r="G2230" s="2">
        <f t="shared" si="207"/>
        <v>7.8976152302320107E-3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0.46</v>
      </c>
      <c r="C2231" s="2">
        <f t="shared" si="204"/>
        <v>0.51934385600972899</v>
      </c>
      <c r="D2231" s="2">
        <f t="shared" si="206"/>
        <v>0.50177400462197097</v>
      </c>
      <c r="E2231" s="2">
        <f t="shared" si="205"/>
        <v>1.7569851387758018E-2</v>
      </c>
      <c r="F2231" s="2">
        <f t="shared" si="209"/>
        <v>8.4827837819086878E-3</v>
      </c>
      <c r="G2231" s="2">
        <f t="shared" si="207"/>
        <v>9.0870676058493298E-3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0.44</v>
      </c>
      <c r="C2232" s="2">
        <f t="shared" si="204"/>
        <v>0.51944480123900139</v>
      </c>
      <c r="D2232" s="2">
        <f t="shared" si="206"/>
        <v>0.49719815242775089</v>
      </c>
      <c r="E2232" s="2">
        <f t="shared" si="205"/>
        <v>2.2246648811250491E-2</v>
      </c>
      <c r="F2232" s="2">
        <f t="shared" si="209"/>
        <v>1.1235556787777049E-2</v>
      </c>
      <c r="G2232" s="2">
        <f t="shared" si="207"/>
        <v>1.1011092023473442E-2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0.45</v>
      </c>
      <c r="C2233" s="2">
        <f t="shared" si="204"/>
        <v>0.51953021643300112</v>
      </c>
      <c r="D2233" s="2">
        <f t="shared" si="206"/>
        <v>0.49370199298865824</v>
      </c>
      <c r="E2233" s="2">
        <f t="shared" si="205"/>
        <v>2.5828223444342879E-2</v>
      </c>
      <c r="F2233" s="2">
        <f t="shared" si="209"/>
        <v>1.4154090119090215E-2</v>
      </c>
      <c r="G2233" s="2">
        <f t="shared" si="207"/>
        <v>1.1674133325252665E-2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0.46</v>
      </c>
      <c r="C2234" s="2">
        <f t="shared" si="204"/>
        <v>0.51960249082792398</v>
      </c>
      <c r="D2234" s="2">
        <f t="shared" si="206"/>
        <v>0.49120554906357244</v>
      </c>
      <c r="E2234" s="2">
        <f t="shared" si="205"/>
        <v>2.8396941764351535E-2</v>
      </c>
      <c r="F2234" s="2">
        <f t="shared" si="209"/>
        <v>1.7002660448142481E-2</v>
      </c>
      <c r="G2234" s="2">
        <f t="shared" si="207"/>
        <v>1.1394281316209055E-2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0.46</v>
      </c>
      <c r="C2235" s="2">
        <f t="shared" si="204"/>
        <v>0.51966364608516646</v>
      </c>
      <c r="D2235" s="2">
        <f t="shared" si="206"/>
        <v>0.48889402691071526</v>
      </c>
      <c r="E2235" s="2">
        <f t="shared" si="205"/>
        <v>3.0769619174451202E-2</v>
      </c>
      <c r="F2235" s="2">
        <f t="shared" si="209"/>
        <v>1.9756052193404226E-2</v>
      </c>
      <c r="G2235" s="2">
        <f t="shared" si="207"/>
        <v>1.1013566981046975E-2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0.44</v>
      </c>
      <c r="C2236" s="2">
        <f t="shared" si="204"/>
        <v>0.51663846976437156</v>
      </c>
      <c r="D2236" s="2">
        <f t="shared" si="206"/>
        <v>0.48527224713955119</v>
      </c>
      <c r="E2236" s="2">
        <f t="shared" si="205"/>
        <v>3.1366222624820361E-2</v>
      </c>
      <c r="F2236" s="2">
        <f t="shared" si="209"/>
        <v>2.2078086279687454E-2</v>
      </c>
      <c r="G2236" s="2">
        <f t="shared" si="207"/>
        <v>9.2881363451329073E-3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0.43</v>
      </c>
      <c r="C2237" s="2">
        <f t="shared" si="204"/>
        <v>0.51100178210831437</v>
      </c>
      <c r="D2237" s="2">
        <f t="shared" si="206"/>
        <v>0.48117800661069554</v>
      </c>
      <c r="E2237" s="2">
        <f t="shared" si="205"/>
        <v>2.9823775497618832E-2</v>
      </c>
      <c r="F2237" s="2">
        <f t="shared" si="209"/>
        <v>2.362722412327373E-2</v>
      </c>
      <c r="G2237" s="2">
        <f t="shared" si="207"/>
        <v>6.1965513743451016E-3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0.43</v>
      </c>
      <c r="C2238" s="2">
        <f t="shared" si="204"/>
        <v>0.50623227716857366</v>
      </c>
      <c r="D2238" s="2">
        <f t="shared" si="206"/>
        <v>0.47738704315805142</v>
      </c>
      <c r="E2238" s="2">
        <f t="shared" si="205"/>
        <v>2.8845234010522247E-2</v>
      </c>
      <c r="F2238" s="2">
        <f t="shared" si="209"/>
        <v>2.4670826100723433E-2</v>
      </c>
      <c r="G2238" s="2">
        <f t="shared" si="207"/>
        <v>4.1744079097988142E-3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0.42</v>
      </c>
      <c r="C2239" s="2">
        <f t="shared" si="204"/>
        <v>0.50219654221956234</v>
      </c>
      <c r="D2239" s="2">
        <f t="shared" si="206"/>
        <v>0.47313615107226981</v>
      </c>
      <c r="E2239" s="2">
        <f t="shared" si="205"/>
        <v>2.906039114729253E-2</v>
      </c>
      <c r="F2239" s="2">
        <f t="shared" si="209"/>
        <v>2.5548739110037254E-2</v>
      </c>
      <c r="G2239" s="2">
        <f t="shared" si="207"/>
        <v>3.5116520372552758E-3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0.43</v>
      </c>
      <c r="C2240" s="2">
        <f t="shared" si="204"/>
        <v>0.49570476649347583</v>
      </c>
      <c r="D2240" s="2">
        <f t="shared" si="206"/>
        <v>0.46994088062247202</v>
      </c>
      <c r="E2240" s="2">
        <f t="shared" si="205"/>
        <v>2.5763885871003811E-2</v>
      </c>
      <c r="F2240" s="2">
        <f t="shared" si="209"/>
        <v>2.5591768462230567E-2</v>
      </c>
      <c r="G2240" s="2">
        <f t="shared" si="207"/>
        <v>1.7211740877324383E-4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0.42</v>
      </c>
      <c r="C2241" s="2">
        <f t="shared" si="204"/>
        <v>0.49021172549447956</v>
      </c>
      <c r="D2241" s="2">
        <f t="shared" si="206"/>
        <v>0.46624155613191853</v>
      </c>
      <c r="E2241" s="2">
        <f t="shared" si="205"/>
        <v>2.3970169362561022E-2</v>
      </c>
      <c r="F2241" s="2">
        <f t="shared" si="209"/>
        <v>2.5267448642296658E-2</v>
      </c>
      <c r="G2241" s="2">
        <f t="shared" si="207"/>
        <v>-1.2972792797356358E-3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0.42</v>
      </c>
      <c r="C2242" s="2">
        <f t="shared" si="204"/>
        <v>0.48248684464917502</v>
      </c>
      <c r="D2242" s="2">
        <f t="shared" si="206"/>
        <v>0.46281625567770235</v>
      </c>
      <c r="E2242" s="2">
        <f t="shared" si="205"/>
        <v>1.9670588971472669E-2</v>
      </c>
      <c r="F2242" s="2">
        <f t="shared" si="209"/>
        <v>2.4148076708131863E-2</v>
      </c>
      <c r="G2242" s="2">
        <f t="shared" si="207"/>
        <v>-4.4774877366591942E-3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0.42</v>
      </c>
      <c r="C2243" s="2">
        <f t="shared" si="204"/>
        <v>0.47748886854930195</v>
      </c>
      <c r="D2243" s="2">
        <f t="shared" si="206"/>
        <v>0.45964468118305774</v>
      </c>
      <c r="E2243" s="2">
        <f t="shared" si="205"/>
        <v>1.7844187366244213E-2</v>
      </c>
      <c r="F2243" s="2">
        <f t="shared" si="209"/>
        <v>2.2887298839754336E-2</v>
      </c>
      <c r="G2243" s="2">
        <f t="shared" si="207"/>
        <v>-5.0431114735101229E-3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0.42</v>
      </c>
      <c r="C2244" s="2">
        <f t="shared" si="204"/>
        <v>0.47479827338787084</v>
      </c>
      <c r="D2244" s="2">
        <f t="shared" si="206"/>
        <v>0.45670803813246086</v>
      </c>
      <c r="E2244" s="2">
        <f t="shared" si="205"/>
        <v>1.8090235255409981E-2</v>
      </c>
      <c r="F2244" s="2">
        <f t="shared" si="209"/>
        <v>2.1927886122885466E-2</v>
      </c>
      <c r="G2244" s="2">
        <f t="shared" si="207"/>
        <v>-3.8376508674754853E-3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0.42</v>
      </c>
      <c r="C2245" s="2">
        <f t="shared" si="204"/>
        <v>0.472521615943583</v>
      </c>
      <c r="D2245" s="2">
        <f t="shared" si="206"/>
        <v>0.45398892419672299</v>
      </c>
      <c r="E2245" s="2">
        <f t="shared" si="205"/>
        <v>1.8532691746860008E-2</v>
      </c>
      <c r="F2245" s="2">
        <f t="shared" si="209"/>
        <v>2.1248847247680377E-2</v>
      </c>
      <c r="G2245" s="2">
        <f t="shared" si="207"/>
        <v>-2.7161555008203692E-3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0.42</v>
      </c>
      <c r="C2246" s="2">
        <f t="shared" si="204"/>
        <v>0.467518290413801</v>
      </c>
      <c r="D2246" s="2">
        <f t="shared" si="206"/>
        <v>0.45147122610807683</v>
      </c>
      <c r="E2246" s="2">
        <f t="shared" si="205"/>
        <v>1.6047064305724168E-2</v>
      </c>
      <c r="F2246" s="2">
        <f t="shared" si="209"/>
        <v>2.0208490659289136E-2</v>
      </c>
      <c r="G2246" s="2">
        <f t="shared" si="207"/>
        <v>-4.1614263535649683E-3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0.42</v>
      </c>
      <c r="C2247" s="2">
        <f t="shared" si="204"/>
        <v>0.4617462457347547</v>
      </c>
      <c r="D2247" s="2">
        <f t="shared" si="206"/>
        <v>0.44914002417414517</v>
      </c>
      <c r="E2247" s="2">
        <f t="shared" si="205"/>
        <v>1.2606221560609532E-2</v>
      </c>
      <c r="F2247" s="2">
        <f t="shared" si="209"/>
        <v>1.8688036839553217E-2</v>
      </c>
      <c r="G2247" s="2">
        <f t="shared" si="207"/>
        <v>-6.081815278943685E-3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0.43</v>
      </c>
      <c r="C2248" s="2">
        <f t="shared" si="204"/>
        <v>0.45686220792940785</v>
      </c>
      <c r="D2248" s="2">
        <f t="shared" si="206"/>
        <v>0.44772224460568999</v>
      </c>
      <c r="E2248" s="2">
        <f t="shared" si="205"/>
        <v>9.139963323717859E-3</v>
      </c>
      <c r="F2248" s="2">
        <f t="shared" si="209"/>
        <v>1.6778422136386147E-2</v>
      </c>
      <c r="G2248" s="2">
        <f t="shared" si="207"/>
        <v>-7.6384588126682876E-3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0.44</v>
      </c>
      <c r="C2249" s="2">
        <f t="shared" si="204"/>
        <v>0.45119109901719129</v>
      </c>
      <c r="D2249" s="2">
        <f t="shared" si="206"/>
        <v>0.44715022648674996</v>
      </c>
      <c r="E2249" s="2">
        <f t="shared" si="205"/>
        <v>4.0408725304413307E-3</v>
      </c>
      <c r="F2249" s="2">
        <f t="shared" si="209"/>
        <v>1.4230912215197185E-2</v>
      </c>
      <c r="G2249" s="2">
        <f t="shared" si="207"/>
        <v>-1.0190039684755854E-2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0.45</v>
      </c>
      <c r="C2250" s="2">
        <f t="shared" si="204"/>
        <v>0.4479309299376234</v>
      </c>
      <c r="D2250" s="2">
        <f t="shared" si="206"/>
        <v>0.44736132082106478</v>
      </c>
      <c r="E2250" s="2">
        <f t="shared" si="205"/>
        <v>5.6960911655862256E-4</v>
      </c>
      <c r="F2250" s="2">
        <f t="shared" si="209"/>
        <v>1.1498651595469473E-2</v>
      </c>
      <c r="G2250" s="2">
        <f t="shared" si="207"/>
        <v>-1.092904247891085E-2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0.47</v>
      </c>
      <c r="C2251" s="2">
        <f t="shared" si="204"/>
        <v>0.44363386379337366</v>
      </c>
      <c r="D2251" s="2">
        <f t="shared" si="206"/>
        <v>0.44903826001950442</v>
      </c>
      <c r="E2251" s="2">
        <f t="shared" si="205"/>
        <v>-5.4043962261307588E-3</v>
      </c>
      <c r="F2251" s="2">
        <f t="shared" si="209"/>
        <v>8.1180420311494274E-3</v>
      </c>
      <c r="G2251" s="2">
        <f t="shared" si="207"/>
        <v>-1.3522438257280186E-2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0.49</v>
      </c>
      <c r="C2252" s="2">
        <f t="shared" si="204"/>
        <v>0.43999788474823925</v>
      </c>
      <c r="D2252" s="2">
        <f t="shared" si="206"/>
        <v>0.4520724629810226</v>
      </c>
      <c r="E2252" s="2">
        <f t="shared" si="205"/>
        <v>-1.2074578232783351E-2</v>
      </c>
      <c r="F2252" s="2">
        <f t="shared" si="209"/>
        <v>4.079517978362872E-3</v>
      </c>
      <c r="G2252" s="2">
        <f t="shared" si="207"/>
        <v>-1.6154096211146222E-2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0.51</v>
      </c>
      <c r="C2253" s="2">
        <f t="shared" si="204"/>
        <v>0.43692128709466399</v>
      </c>
      <c r="D2253" s="2">
        <f t="shared" si="206"/>
        <v>0.45636339164909501</v>
      </c>
      <c r="E2253" s="2">
        <f t="shared" si="205"/>
        <v>-1.9442104554431017E-2</v>
      </c>
      <c r="F2253" s="2">
        <f t="shared" si="209"/>
        <v>-6.2480652819590574E-4</v>
      </c>
      <c r="G2253" s="2">
        <f t="shared" si="207"/>
        <v>-1.8817298026235111E-2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0.53</v>
      </c>
      <c r="C2254" s="2">
        <f t="shared" si="204"/>
        <v>0.43431801215702337</v>
      </c>
      <c r="D2254" s="2">
        <f t="shared" si="206"/>
        <v>0.46181795523064356</v>
      </c>
      <c r="E2254" s="2">
        <f t="shared" si="205"/>
        <v>-2.7499943073620192E-2</v>
      </c>
      <c r="F2254" s="2">
        <f t="shared" si="209"/>
        <v>-5.9998338372807634E-3</v>
      </c>
      <c r="G2254" s="2">
        <f t="shared" si="207"/>
        <v>-2.1500109236339431E-2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0.55000000000000004</v>
      </c>
      <c r="C2255" s="2">
        <f t="shared" ref="C2255:C2318" si="210">$C$4*B2245+C2254*(1-$C$4)</f>
        <v>0.43211524105594284</v>
      </c>
      <c r="D2255" s="2">
        <f t="shared" si="206"/>
        <v>0.46834995854689221</v>
      </c>
      <c r="E2255" s="2">
        <f t="shared" si="205"/>
        <v>-3.6234717490949364E-2</v>
      </c>
      <c r="F2255" s="2">
        <f t="shared" si="209"/>
        <v>-1.2046810568014484E-2</v>
      </c>
      <c r="G2255" s="2">
        <f t="shared" si="207"/>
        <v>-2.418790692293488E-2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0.53</v>
      </c>
      <c r="C2256" s="2">
        <f t="shared" si="210"/>
        <v>0.43025135781656704</v>
      </c>
      <c r="D2256" s="2">
        <f t="shared" si="206"/>
        <v>0.47291662828415948</v>
      </c>
      <c r="E2256" s="2">
        <f t="shared" si="205"/>
        <v>-4.2665270467592442E-2</v>
      </c>
      <c r="F2256" s="2">
        <f t="shared" si="209"/>
        <v>-1.8170502547930074E-2</v>
      </c>
      <c r="G2256" s="2">
        <f t="shared" si="207"/>
        <v>-2.4494767919662368E-2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0.51</v>
      </c>
      <c r="C2257" s="2">
        <f t="shared" si="210"/>
        <v>0.42867422584478748</v>
      </c>
      <c r="D2257" s="2">
        <f t="shared" si="206"/>
        <v>0.47566354470755512</v>
      </c>
      <c r="E2257" s="2">
        <f t="shared" si="205"/>
        <v>-4.6989318862767637E-2</v>
      </c>
      <c r="F2257" s="2">
        <f t="shared" si="209"/>
        <v>-2.3934265810897588E-2</v>
      </c>
      <c r="G2257" s="2">
        <f t="shared" si="207"/>
        <v>-2.3055053051870049E-2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0.49</v>
      </c>
      <c r="C2258" s="2">
        <f t="shared" si="210"/>
        <v>0.42887819109943559</v>
      </c>
      <c r="D2258" s="2">
        <f t="shared" si="206"/>
        <v>0.47672550435884731</v>
      </c>
      <c r="E2258" s="2">
        <f t="shared" si="205"/>
        <v>-4.7847313259411717E-2</v>
      </c>
      <c r="F2258" s="2">
        <f t="shared" si="209"/>
        <v>-2.8716875300600415E-2</v>
      </c>
      <c r="G2258" s="2">
        <f t="shared" si="207"/>
        <v>-1.9130437958811301E-2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0.51</v>
      </c>
      <c r="C2259" s="2">
        <f t="shared" si="210"/>
        <v>0.43058923862259935</v>
      </c>
      <c r="D2259" s="2">
        <f t="shared" si="206"/>
        <v>0.47919028181374751</v>
      </c>
      <c r="E2259" s="2">
        <f t="shared" si="205"/>
        <v>-4.8601043191148163E-2</v>
      </c>
      <c r="F2259" s="2">
        <f t="shared" si="209"/>
        <v>-3.2693708878709968E-2</v>
      </c>
      <c r="G2259" s="2">
        <f t="shared" si="207"/>
        <v>-1.5907334312438196E-2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0.52</v>
      </c>
      <c r="C2260" s="2">
        <f t="shared" si="210"/>
        <v>0.43357550960373792</v>
      </c>
      <c r="D2260" s="2">
        <f t="shared" si="206"/>
        <v>0.48221322390161808</v>
      </c>
      <c r="E2260" s="2">
        <f t="shared" si="205"/>
        <v>-4.8637714297880164E-2</v>
      </c>
      <c r="F2260" s="2">
        <f t="shared" si="209"/>
        <v>-3.588250996254401E-2</v>
      </c>
      <c r="G2260" s="2">
        <f t="shared" si="207"/>
        <v>-1.2755204335336154E-2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0.52</v>
      </c>
      <c r="C2261" s="2">
        <f t="shared" si="210"/>
        <v>0.43917927735700901</v>
      </c>
      <c r="D2261" s="2">
        <f t="shared" si="206"/>
        <v>0.48501224435335005</v>
      </c>
      <c r="E2261" s="2">
        <f t="shared" si="205"/>
        <v>-4.583296699634104E-2</v>
      </c>
      <c r="F2261" s="2">
        <f t="shared" si="209"/>
        <v>-3.787260136930342E-2</v>
      </c>
      <c r="G2261" s="2">
        <f t="shared" si="207"/>
        <v>-7.9603656270376202E-3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0.5</v>
      </c>
      <c r="C2262" s="2">
        <f t="shared" si="210"/>
        <v>0.44699785007131532</v>
      </c>
      <c r="D2262" s="2">
        <f t="shared" si="206"/>
        <v>0.4861224484753241</v>
      </c>
      <c r="E2262" s="2">
        <f t="shared" si="205"/>
        <v>-3.9124598404008781E-2</v>
      </c>
      <c r="F2262" s="2">
        <f t="shared" si="209"/>
        <v>-3.8123000776244496E-2</v>
      </c>
      <c r="G2262" s="2">
        <f t="shared" si="207"/>
        <v>-1.0015976277642849E-3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0.52</v>
      </c>
      <c r="C2263" s="2">
        <f t="shared" si="210"/>
        <v>0.45669048852188221</v>
      </c>
      <c r="D2263" s="2">
        <f t="shared" si="206"/>
        <v>0.48863189673641122</v>
      </c>
      <c r="E2263" s="2">
        <f t="shared" si="205"/>
        <v>-3.194140821452901E-2</v>
      </c>
      <c r="F2263" s="2">
        <f t="shared" si="209"/>
        <v>-3.6886682263901398E-2</v>
      </c>
      <c r="G2263" s="2">
        <f t="shared" si="207"/>
        <v>4.9452740493723876E-3</v>
      </c>
      <c r="H2263" s="2" t="str">
        <f t="shared" si="208"/>
        <v>Sell</v>
      </c>
    </row>
    <row r="2264" spans="1:8" ht="13.5" x14ac:dyDescent="0.25">
      <c r="A2264" s="3">
        <f>TITRES_STAT!B2267</f>
        <v>45601</v>
      </c>
      <c r="B2264" s="5">
        <f>TITRES_STAT!D2267</f>
        <v>0.53</v>
      </c>
      <c r="C2264" s="2">
        <f t="shared" si="210"/>
        <v>0.4679688749031311</v>
      </c>
      <c r="D2264" s="2">
        <f t="shared" si="206"/>
        <v>0.49169620068186226</v>
      </c>
      <c r="E2264" s="2">
        <f t="shared" si="205"/>
        <v>-2.3727325778731156E-2</v>
      </c>
      <c r="F2264" s="2">
        <f t="shared" si="209"/>
        <v>-3.4254810966867354E-2</v>
      </c>
      <c r="G2264" s="2">
        <f t="shared" si="207"/>
        <v>1.0527485188136197E-2</v>
      </c>
      <c r="H2264" s="2" t="str">
        <f t="shared" si="208"/>
        <v>Sell</v>
      </c>
    </row>
    <row r="2265" spans="1:8" ht="13.5" x14ac:dyDescent="0.25">
      <c r="A2265" s="3">
        <f>TITRES_STAT!B2268</f>
        <v>45602</v>
      </c>
      <c r="B2265" s="5">
        <f>TITRES_STAT!D2268</f>
        <v>0.51</v>
      </c>
      <c r="C2265" s="2">
        <f t="shared" si="210"/>
        <v>0.48058904799495705</v>
      </c>
      <c r="D2265" s="2">
        <f t="shared" si="206"/>
        <v>0.49305203766839101</v>
      </c>
      <c r="E2265" s="2">
        <f t="shared" si="205"/>
        <v>-1.2462989673433955E-2</v>
      </c>
      <c r="F2265" s="2">
        <f t="shared" si="209"/>
        <v>-2.9896446708180677E-2</v>
      </c>
      <c r="G2265" s="2">
        <f t="shared" si="207"/>
        <v>1.7433457034746722E-2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5">
        <f>TITRES_STAT!D2269</f>
        <v>0.49</v>
      </c>
      <c r="C2266" s="2">
        <f t="shared" si="210"/>
        <v>0.48819073291880982</v>
      </c>
      <c r="D2266" s="2">
        <f t="shared" si="206"/>
        <v>0.49282596080406571</v>
      </c>
      <c r="E2266" s="2">
        <f t="shared" si="205"/>
        <v>-4.6352278852558881E-3</v>
      </c>
      <c r="F2266" s="2">
        <f t="shared" si="209"/>
        <v>-2.4844202943595722E-2</v>
      </c>
      <c r="G2266" s="2">
        <f t="shared" si="207"/>
        <v>2.0208975058339834E-2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0.51</v>
      </c>
      <c r="C2267" s="2">
        <f t="shared" si="210"/>
        <v>0.49154600477745447</v>
      </c>
      <c r="D2267" s="2">
        <f t="shared" si="206"/>
        <v>0.49409811185561642</v>
      </c>
      <c r="E2267" s="2">
        <f t="shared" si="205"/>
        <v>-2.552107078161947E-3</v>
      </c>
      <c r="F2267" s="2">
        <f t="shared" si="209"/>
        <v>-2.038578377050897E-2</v>
      </c>
      <c r="G2267" s="2">
        <f t="shared" si="207"/>
        <v>1.7833676692347023E-2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0.51</v>
      </c>
      <c r="C2268" s="2">
        <f t="shared" si="210"/>
        <v>0.49130815788861532</v>
      </c>
      <c r="D2268" s="2">
        <f t="shared" si="206"/>
        <v>0.49527602949594113</v>
      </c>
      <c r="E2268" s="2">
        <f t="shared" ref="E2268:E2331" si="211">C2268-D2268</f>
        <v>-3.9678716073258125E-3</v>
      </c>
      <c r="F2268" s="2">
        <f t="shared" si="209"/>
        <v>-1.7102201337872339E-2</v>
      </c>
      <c r="G2268" s="2">
        <f t="shared" si="207"/>
        <v>1.3134329730546526E-2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0.51</v>
      </c>
      <c r="C2269" s="2">
        <f t="shared" si="210"/>
        <v>0.49418382590575144</v>
      </c>
      <c r="D2269" s="2">
        <f t="shared" ref="D2269:D2332" si="212">$D$4*B2269+(1-$D$4)*D2268</f>
        <v>0.49636669397772332</v>
      </c>
      <c r="E2269" s="2">
        <f t="shared" si="211"/>
        <v>-2.1828680719718774E-3</v>
      </c>
      <c r="F2269" s="2">
        <f t="shared" si="209"/>
        <v>-1.4118334684692247E-2</v>
      </c>
      <c r="G2269" s="2">
        <f t="shared" si="207"/>
        <v>1.193546661272037E-2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0.49</v>
      </c>
      <c r="C2270" s="2">
        <f t="shared" si="210"/>
        <v>0.49815554499717429</v>
      </c>
      <c r="D2270" s="2">
        <f t="shared" si="212"/>
        <v>0.49589508701641044</v>
      </c>
      <c r="E2270" s="2">
        <f t="shared" si="211"/>
        <v>2.2604579807638525E-3</v>
      </c>
      <c r="F2270" s="2">
        <f t="shared" si="209"/>
        <v>-1.0842576151601026E-2</v>
      </c>
      <c r="G2270" s="2">
        <f t="shared" si="207"/>
        <v>1.3103034132364879E-2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0.47</v>
      </c>
      <c r="C2271" s="2">
        <f t="shared" si="210"/>
        <v>0.50151623038222437</v>
      </c>
      <c r="D2271" s="2">
        <f t="shared" si="212"/>
        <v>0.49397693242260227</v>
      </c>
      <c r="E2271" s="2">
        <f t="shared" si="211"/>
        <v>7.5392979596221044E-3</v>
      </c>
      <c r="F2271" s="2">
        <f t="shared" si="209"/>
        <v>-7.1662013293564003E-3</v>
      </c>
      <c r="G2271" s="2">
        <f t="shared" si="207"/>
        <v>1.4705499288978505E-2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0.45</v>
      </c>
      <c r="C2272" s="2">
        <f t="shared" si="210"/>
        <v>0.50128296416957441</v>
      </c>
      <c r="D2272" s="2">
        <f t="shared" si="212"/>
        <v>0.49071938187277986</v>
      </c>
      <c r="E2272" s="2">
        <f t="shared" si="211"/>
        <v>1.0563582296794549E-2</v>
      </c>
      <c r="F2272" s="2">
        <f t="shared" si="209"/>
        <v>-3.6202446041262108E-3</v>
      </c>
      <c r="G2272" s="2">
        <f t="shared" si="207"/>
        <v>1.418382690092076E-2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0.43</v>
      </c>
      <c r="C2273" s="2">
        <f t="shared" si="210"/>
        <v>0.50416250814348607</v>
      </c>
      <c r="D2273" s="2">
        <f t="shared" si="212"/>
        <v>0.48622164988220357</v>
      </c>
      <c r="E2273" s="2">
        <f t="shared" si="211"/>
        <v>1.79408582612825E-2</v>
      </c>
      <c r="F2273" s="2">
        <f t="shared" si="209"/>
        <v>6.9197596895553132E-4</v>
      </c>
      <c r="G2273" s="2">
        <f t="shared" si="207"/>
        <v>1.7248882292326968E-2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0.44</v>
      </c>
      <c r="C2274" s="2">
        <f t="shared" si="210"/>
        <v>0.50813750689064208</v>
      </c>
      <c r="D2274" s="2">
        <f t="shared" si="212"/>
        <v>0.48279782396500326</v>
      </c>
      <c r="E2274" s="2">
        <f t="shared" si="211"/>
        <v>2.5339682925638818E-2</v>
      </c>
      <c r="F2274" s="2">
        <f t="shared" si="209"/>
        <v>5.6215173602921897E-3</v>
      </c>
      <c r="G2274" s="2">
        <f t="shared" si="207"/>
        <v>1.9718165565346626E-2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0.43</v>
      </c>
      <c r="C2275" s="2">
        <f t="shared" si="210"/>
        <v>0.50842404429208177</v>
      </c>
      <c r="D2275" s="2">
        <f t="shared" si="212"/>
        <v>0.47888687404166969</v>
      </c>
      <c r="E2275" s="2">
        <f t="shared" si="211"/>
        <v>2.9537170250412081E-2</v>
      </c>
      <c r="F2275" s="2">
        <f t="shared" si="209"/>
        <v>1.0404647938316169E-2</v>
      </c>
      <c r="G2275" s="2">
        <f t="shared" si="207"/>
        <v>1.9132522312095911E-2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0.42</v>
      </c>
      <c r="C2276" s="2">
        <f t="shared" si="210"/>
        <v>0.50558957593945375</v>
      </c>
      <c r="D2276" s="2">
        <f t="shared" si="212"/>
        <v>0.47452488337191634</v>
      </c>
      <c r="E2276" s="2">
        <f t="shared" si="211"/>
        <v>3.1064692567537411E-2</v>
      </c>
      <c r="F2276" s="2">
        <f t="shared" si="209"/>
        <v>1.4536656864160419E-2</v>
      </c>
      <c r="G2276" s="2">
        <f t="shared" ref="G2276:G2339" si="213">E2276-F2276</f>
        <v>1.6528035703376992E-2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0.41</v>
      </c>
      <c r="C2277" s="2">
        <f t="shared" si="210"/>
        <v>0.50626810271799938</v>
      </c>
      <c r="D2277" s="2">
        <f t="shared" si="212"/>
        <v>0.46974526238140402</v>
      </c>
      <c r="E2277" s="2">
        <f t="shared" si="211"/>
        <v>3.6522840336595364E-2</v>
      </c>
      <c r="F2277" s="2">
        <f t="shared" ref="F2277:F2340" si="215">(E2277*(2/(10)))+((1-(2/10))*F2276)</f>
        <v>1.8933893558647406E-2</v>
      </c>
      <c r="G2277" s="2">
        <f t="shared" si="213"/>
        <v>1.7588946777947957E-2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0.42</v>
      </c>
      <c r="C2278" s="2">
        <f t="shared" si="210"/>
        <v>0.50684224076138418</v>
      </c>
      <c r="D2278" s="2">
        <f t="shared" si="212"/>
        <v>0.46606042813092963</v>
      </c>
      <c r="E2278" s="2">
        <f t="shared" si="211"/>
        <v>4.078181263045455E-2</v>
      </c>
      <c r="F2278" s="2">
        <f t="shared" si="215"/>
        <v>2.3303477373008835E-2</v>
      </c>
      <c r="G2278" s="2">
        <f t="shared" si="213"/>
        <v>1.7478335257445715E-2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0.42</v>
      </c>
      <c r="C2279" s="2">
        <f t="shared" si="210"/>
        <v>0.50732804987501745</v>
      </c>
      <c r="D2279" s="2">
        <f t="shared" si="212"/>
        <v>0.46264854456567556</v>
      </c>
      <c r="E2279" s="2">
        <f t="shared" si="211"/>
        <v>4.4679505309341894E-2</v>
      </c>
      <c r="F2279" s="2">
        <f t="shared" si="215"/>
        <v>2.757868296027545E-2</v>
      </c>
      <c r="G2279" s="2">
        <f t="shared" si="213"/>
        <v>1.7100822349066444E-2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0.41</v>
      </c>
      <c r="C2280" s="2">
        <f t="shared" si="210"/>
        <v>0.5046621960480917</v>
      </c>
      <c r="D2280" s="2">
        <f t="shared" si="212"/>
        <v>0.45874865237562551</v>
      </c>
      <c r="E2280" s="2">
        <f t="shared" si="211"/>
        <v>4.5913543672466195E-2</v>
      </c>
      <c r="F2280" s="2">
        <f t="shared" si="215"/>
        <v>3.1245655102713599E-2</v>
      </c>
      <c r="G2280" s="2">
        <f t="shared" si="213"/>
        <v>1.4667888569752596E-2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0.41</v>
      </c>
      <c r="C2281" s="2">
        <f t="shared" si="210"/>
        <v>0.49932955050223143</v>
      </c>
      <c r="D2281" s="2">
        <f t="shared" si="212"/>
        <v>0.45513764108854216</v>
      </c>
      <c r="E2281" s="2">
        <f t="shared" si="211"/>
        <v>4.4191909413689279E-2</v>
      </c>
      <c r="F2281" s="2">
        <f t="shared" si="215"/>
        <v>3.3834905964908735E-2</v>
      </c>
      <c r="G2281" s="2">
        <f t="shared" si="213"/>
        <v>1.0357003448780544E-2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0.42</v>
      </c>
      <c r="C2282" s="2">
        <f t="shared" si="210"/>
        <v>0.49174038888650351</v>
      </c>
      <c r="D2282" s="2">
        <f t="shared" si="212"/>
        <v>0.45253485285976125</v>
      </c>
      <c r="E2282" s="2">
        <f t="shared" si="211"/>
        <v>3.920553602674226E-2</v>
      </c>
      <c r="F2282" s="2">
        <f t="shared" si="215"/>
        <v>3.4909031977275441E-2</v>
      </c>
      <c r="G2282" s="2">
        <f t="shared" si="213"/>
        <v>4.2965040494668191E-3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0.43</v>
      </c>
      <c r="C2283" s="2">
        <f t="shared" si="210"/>
        <v>0.48224186751934917</v>
      </c>
      <c r="D2283" s="2">
        <f t="shared" si="212"/>
        <v>0.45086560449977892</v>
      </c>
      <c r="E2283" s="2">
        <f t="shared" si="211"/>
        <v>3.137626301957025E-2</v>
      </c>
      <c r="F2283" s="2">
        <f t="shared" si="215"/>
        <v>3.4202478185734408E-2</v>
      </c>
      <c r="G2283" s="2">
        <f t="shared" si="213"/>
        <v>-2.8262151661641588E-3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5">
        <f>TITRES_STAT!D2287</f>
        <v>0.44</v>
      </c>
      <c r="C2284" s="2">
        <f t="shared" si="210"/>
        <v>0.47574311867021857</v>
      </c>
      <c r="D2284" s="2">
        <f t="shared" si="212"/>
        <v>0.45006074490720271</v>
      </c>
      <c r="E2284" s="2">
        <f t="shared" si="211"/>
        <v>2.5682373763015853E-2</v>
      </c>
      <c r="F2284" s="2">
        <f t="shared" si="215"/>
        <v>3.2498457301190699E-2</v>
      </c>
      <c r="G2284" s="2">
        <f t="shared" si="213"/>
        <v>-6.8160835381748455E-3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0.45</v>
      </c>
      <c r="C2285" s="2">
        <f t="shared" si="210"/>
        <v>0.46870571579787729</v>
      </c>
      <c r="D2285" s="2">
        <f t="shared" si="212"/>
        <v>0.45005624528444693</v>
      </c>
      <c r="E2285" s="2">
        <f t="shared" si="211"/>
        <v>1.8649470513430355E-2</v>
      </c>
      <c r="F2285" s="2">
        <f t="shared" si="215"/>
        <v>2.9728659943638634E-2</v>
      </c>
      <c r="G2285" s="2">
        <f t="shared" si="213"/>
        <v>-1.1079189430208278E-2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0.47</v>
      </c>
      <c r="C2286" s="2">
        <f t="shared" si="210"/>
        <v>0.46121252875205004</v>
      </c>
      <c r="D2286" s="2">
        <f t="shared" si="212"/>
        <v>0.45153356044856197</v>
      </c>
      <c r="E2286" s="2">
        <f t="shared" si="211"/>
        <v>9.678968303488078E-3</v>
      </c>
      <c r="F2286" s="2">
        <f t="shared" si="215"/>
        <v>2.5718721615608526E-2</v>
      </c>
      <c r="G2286" s="2">
        <f t="shared" si="213"/>
        <v>-1.6039753312120448E-2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0.49</v>
      </c>
      <c r="C2287" s="2">
        <f t="shared" si="210"/>
        <v>0.45333367817481157</v>
      </c>
      <c r="D2287" s="2">
        <f t="shared" si="212"/>
        <v>0.45438292634126104</v>
      </c>
      <c r="E2287" s="2">
        <f t="shared" si="211"/>
        <v>-1.0492481664494679E-3</v>
      </c>
      <c r="F2287" s="2">
        <f t="shared" si="215"/>
        <v>2.0365127659196926E-2</v>
      </c>
      <c r="G2287" s="2">
        <f t="shared" si="213"/>
        <v>-2.1414375825646394E-2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0.51</v>
      </c>
      <c r="C2288" s="2">
        <f t="shared" si="210"/>
        <v>0.44820541999407132</v>
      </c>
      <c r="D2288" s="2">
        <f t="shared" si="212"/>
        <v>0.45850270957524175</v>
      </c>
      <c r="E2288" s="2">
        <f t="shared" si="211"/>
        <v>-1.0297289581170432E-2</v>
      </c>
      <c r="F2288" s="2">
        <f t="shared" si="215"/>
        <v>1.4232644211123455E-2</v>
      </c>
      <c r="G2288" s="2">
        <f t="shared" si="213"/>
        <v>-2.4529933792293887E-2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0.53</v>
      </c>
      <c r="C2289" s="2">
        <f t="shared" si="210"/>
        <v>0.44386612461036806</v>
      </c>
      <c r="D2289" s="2">
        <f t="shared" si="212"/>
        <v>0.46379880516226091</v>
      </c>
      <c r="E2289" s="2">
        <f t="shared" si="211"/>
        <v>-1.9932680551892845E-2</v>
      </c>
      <c r="F2289" s="2">
        <f t="shared" si="215"/>
        <v>7.3995792585201956E-3</v>
      </c>
      <c r="G2289" s="2">
        <f t="shared" si="213"/>
        <v>-2.733225981041304E-2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0.51</v>
      </c>
      <c r="C2290" s="2">
        <f t="shared" si="210"/>
        <v>0.43865595159338838</v>
      </c>
      <c r="D2290" s="2">
        <f t="shared" si="212"/>
        <v>0.46722111589098236</v>
      </c>
      <c r="E2290" s="2">
        <f t="shared" si="211"/>
        <v>-2.8565164297593981E-2</v>
      </c>
      <c r="F2290" s="2">
        <f t="shared" si="215"/>
        <v>2.0663054729736039E-4</v>
      </c>
      <c r="G2290" s="2">
        <f t="shared" si="213"/>
        <v>-2.8771794844891341E-2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0.49</v>
      </c>
      <c r="C2291" s="2">
        <f t="shared" si="210"/>
        <v>0.43424734365594403</v>
      </c>
      <c r="D2291" s="2">
        <f t="shared" si="212"/>
        <v>0.46890844063979847</v>
      </c>
      <c r="E2291" s="2">
        <f t="shared" si="211"/>
        <v>-3.4661096983854445E-2</v>
      </c>
      <c r="F2291" s="2">
        <f t="shared" si="215"/>
        <v>-6.7669149589330013E-3</v>
      </c>
      <c r="G2291" s="2">
        <f t="shared" si="213"/>
        <v>-2.7894182024921443E-2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0.48</v>
      </c>
      <c r="C2292" s="2">
        <f t="shared" si="210"/>
        <v>0.43205544463195267</v>
      </c>
      <c r="D2292" s="2">
        <f t="shared" si="212"/>
        <v>0.46973003762944304</v>
      </c>
      <c r="E2292" s="2">
        <f t="shared" si="211"/>
        <v>-3.7674592997490375E-2</v>
      </c>
      <c r="F2292" s="2">
        <f t="shared" si="215"/>
        <v>-1.2948450566644476E-2</v>
      </c>
      <c r="G2292" s="2">
        <f t="shared" si="213"/>
        <v>-2.47261424308459E-2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0.46</v>
      </c>
      <c r="C2293" s="2">
        <f t="shared" si="210"/>
        <v>0.43173922238088303</v>
      </c>
      <c r="D2293" s="2">
        <f t="shared" si="212"/>
        <v>0.46900929410133618</v>
      </c>
      <c r="E2293" s="2">
        <f t="shared" si="211"/>
        <v>-3.7270071720453157E-2</v>
      </c>
      <c r="F2293" s="2">
        <f t="shared" si="215"/>
        <v>-1.7812774797406214E-2</v>
      </c>
      <c r="G2293" s="2">
        <f t="shared" si="213"/>
        <v>-1.9457296923046943E-2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0.44</v>
      </c>
      <c r="C2294" s="2">
        <f t="shared" si="210"/>
        <v>0.43301011124536259</v>
      </c>
      <c r="D2294" s="2">
        <f t="shared" si="212"/>
        <v>0.46686045750123717</v>
      </c>
      <c r="E2294" s="2">
        <f t="shared" si="211"/>
        <v>-3.3850346255874575E-2</v>
      </c>
      <c r="F2294" s="2">
        <f t="shared" si="215"/>
        <v>-2.1020289089099888E-2</v>
      </c>
      <c r="G2294" s="2">
        <f t="shared" si="213"/>
        <v>-1.2830057166774687E-2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0.45</v>
      </c>
      <c r="C2295" s="2">
        <f t="shared" si="210"/>
        <v>0.43562394028453755</v>
      </c>
      <c r="D2295" s="2">
        <f t="shared" si="212"/>
        <v>0.46561153472336775</v>
      </c>
      <c r="E2295" s="2">
        <f t="shared" si="211"/>
        <v>-2.9987594438830201E-2</v>
      </c>
      <c r="F2295" s="2">
        <f t="shared" si="215"/>
        <v>-2.2813750159045954E-2</v>
      </c>
      <c r="G2295" s="2">
        <f t="shared" si="213"/>
        <v>-7.1738442797842465E-3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0.47</v>
      </c>
      <c r="C2296" s="2">
        <f t="shared" si="210"/>
        <v>0.44091256485614716</v>
      </c>
      <c r="D2296" s="2">
        <f t="shared" si="212"/>
        <v>0.4659366062253405</v>
      </c>
      <c r="E2296" s="2">
        <f t="shared" si="211"/>
        <v>-2.5024041369193339E-2</v>
      </c>
      <c r="F2296" s="2">
        <f t="shared" si="215"/>
        <v>-2.3255808401075433E-2</v>
      </c>
      <c r="G2296" s="2">
        <f t="shared" si="213"/>
        <v>-1.7682329681179068E-3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0.49</v>
      </c>
      <c r="C2297" s="2">
        <f t="shared" si="210"/>
        <v>0.44846447795520145</v>
      </c>
      <c r="D2297" s="2">
        <f t="shared" si="212"/>
        <v>0.46771907983827821</v>
      </c>
      <c r="E2297" s="2">
        <f t="shared" si="211"/>
        <v>-1.9254601883076761E-2</v>
      </c>
      <c r="F2297" s="2">
        <f t="shared" si="215"/>
        <v>-2.2455567097475697E-2</v>
      </c>
      <c r="G2297" s="2">
        <f t="shared" si="213"/>
        <v>3.2009652143989362E-3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5">
        <f>TITRES_STAT!D2301</f>
        <v>0.51</v>
      </c>
      <c r="C2298" s="2">
        <f t="shared" si="210"/>
        <v>0.45793148134670891</v>
      </c>
      <c r="D2298" s="2">
        <f t="shared" si="212"/>
        <v>0.47085099985025763</v>
      </c>
      <c r="E2298" s="2">
        <f t="shared" si="211"/>
        <v>-1.2919518503548721E-2</v>
      </c>
      <c r="F2298" s="2">
        <f t="shared" si="215"/>
        <v>-2.0548357378690305E-2</v>
      </c>
      <c r="G2298" s="2">
        <f t="shared" si="213"/>
        <v>7.6288388751415831E-3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0.52</v>
      </c>
      <c r="C2299" s="2">
        <f t="shared" si="210"/>
        <v>0.46901894575490755</v>
      </c>
      <c r="D2299" s="2">
        <f t="shared" si="212"/>
        <v>0.47449166652801633</v>
      </c>
      <c r="E2299" s="2">
        <f t="shared" si="211"/>
        <v>-5.4727207731087857E-3</v>
      </c>
      <c r="F2299" s="2">
        <f t="shared" si="215"/>
        <v>-1.7533230057574001E-2</v>
      </c>
      <c r="G2299" s="2">
        <f t="shared" si="213"/>
        <v>1.2060509284465216E-2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0.54</v>
      </c>
      <c r="C2300" s="2">
        <f t="shared" si="210"/>
        <v>0.47532372333107564</v>
      </c>
      <c r="D2300" s="2">
        <f t="shared" si="212"/>
        <v>0.47934413567408918</v>
      </c>
      <c r="E2300" s="2">
        <f t="shared" si="211"/>
        <v>-4.0204123430135352E-3</v>
      </c>
      <c r="F2300" s="2">
        <f t="shared" si="215"/>
        <v>-1.4830666514661908E-2</v>
      </c>
      <c r="G2300" s="2">
        <f t="shared" si="213"/>
        <v>1.0810254171648373E-2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0.56000000000000005</v>
      </c>
      <c r="C2301" s="2">
        <f t="shared" si="210"/>
        <v>0.47758161204937172</v>
      </c>
      <c r="D2301" s="2">
        <f t="shared" si="212"/>
        <v>0.48531864414267512</v>
      </c>
      <c r="E2301" s="2">
        <f t="shared" si="211"/>
        <v>-7.7370320933033976E-3</v>
      </c>
      <c r="F2301" s="2">
        <f t="shared" si="215"/>
        <v>-1.3411939630390207E-2</v>
      </c>
      <c r="G2301" s="2">
        <f t="shared" si="213"/>
        <v>5.6749075370868089E-3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0.56000000000000005</v>
      </c>
      <c r="C2302" s="2">
        <f t="shared" si="210"/>
        <v>0.47795367173408376</v>
      </c>
      <c r="D2302" s="2">
        <f t="shared" si="212"/>
        <v>0.4908505964284029</v>
      </c>
      <c r="E2302" s="2">
        <f t="shared" si="211"/>
        <v>-1.2896924694319134E-2</v>
      </c>
      <c r="F2302" s="2">
        <f t="shared" si="215"/>
        <v>-1.3308936643175994E-2</v>
      </c>
      <c r="G2302" s="2">
        <f t="shared" si="213"/>
        <v>4.1201194885685972E-4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0.54</v>
      </c>
      <c r="C2303" s="2">
        <f t="shared" si="210"/>
        <v>0.47519156839037857</v>
      </c>
      <c r="D2303" s="2">
        <f t="shared" si="212"/>
        <v>0.49449129298926192</v>
      </c>
      <c r="E2303" s="2">
        <f t="shared" si="211"/>
        <v>-1.929972459888335E-2</v>
      </c>
      <c r="F2303" s="2">
        <f t="shared" si="215"/>
        <v>-1.4507094234317466E-2</v>
      </c>
      <c r="G2303" s="2">
        <f t="shared" si="213"/>
        <v>-4.7926303645658835E-3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0.52</v>
      </c>
      <c r="C2304" s="2">
        <f t="shared" si="210"/>
        <v>0.46977748094570493</v>
      </c>
      <c r="D2304" s="2">
        <f t="shared" si="212"/>
        <v>0.49638082684190915</v>
      </c>
      <c r="E2304" s="2">
        <f t="shared" si="211"/>
        <v>-2.6603345896204222E-2</v>
      </c>
      <c r="F2304" s="2">
        <f t="shared" si="215"/>
        <v>-1.6926344566694819E-2</v>
      </c>
      <c r="G2304" s="2">
        <f t="shared" si="213"/>
        <v>-9.6770013295094034E-3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0.5</v>
      </c>
      <c r="C2305" s="2">
        <f t="shared" si="210"/>
        <v>0.46673479156944264</v>
      </c>
      <c r="D2305" s="2">
        <f t="shared" si="212"/>
        <v>0.49664891374250847</v>
      </c>
      <c r="E2305" s="2">
        <f t="shared" si="211"/>
        <v>-2.9914122173065827E-2</v>
      </c>
      <c r="F2305" s="2">
        <f t="shared" si="215"/>
        <v>-1.9523900087969021E-2</v>
      </c>
      <c r="G2305" s="2">
        <f t="shared" si="213"/>
        <v>-1.0390222085096806E-2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5">
        <f>TITRES_STAT!D2309</f>
        <v>0.48</v>
      </c>
      <c r="C2306" s="2">
        <f t="shared" si="210"/>
        <v>0.46723713132798989</v>
      </c>
      <c r="D2306" s="2">
        <f t="shared" si="212"/>
        <v>0.49541566087269301</v>
      </c>
      <c r="E2306" s="2">
        <f t="shared" si="211"/>
        <v>-2.8178529544703124E-2</v>
      </c>
      <c r="F2306" s="2">
        <f t="shared" si="215"/>
        <v>-2.1254825979315842E-2</v>
      </c>
      <c r="G2306" s="2">
        <f t="shared" si="213"/>
        <v>-6.9237035653872819E-3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0.5</v>
      </c>
      <c r="C2307" s="2">
        <f t="shared" si="210"/>
        <v>0.47073911112368372</v>
      </c>
      <c r="D2307" s="2">
        <f t="shared" si="212"/>
        <v>0.4957552415487898</v>
      </c>
      <c r="E2307" s="2">
        <f t="shared" si="211"/>
        <v>-2.5016130425106087E-2</v>
      </c>
      <c r="F2307" s="2">
        <f t="shared" si="215"/>
        <v>-2.2007086868473892E-2</v>
      </c>
      <c r="G2307" s="2">
        <f t="shared" si="213"/>
        <v>-3.0090435566321946E-3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0.52</v>
      </c>
      <c r="C2308" s="2">
        <f t="shared" si="210"/>
        <v>0.4767792478738862</v>
      </c>
      <c r="D2308" s="2">
        <f t="shared" si="212"/>
        <v>0.49755114958221275</v>
      </c>
      <c r="E2308" s="2">
        <f t="shared" si="211"/>
        <v>-2.0771901708326546E-2</v>
      </c>
      <c r="F2308" s="2">
        <f t="shared" si="215"/>
        <v>-2.1760049836444424E-2</v>
      </c>
      <c r="G2308" s="2">
        <f t="shared" si="213"/>
        <v>9.8814812811787861E-4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0.52</v>
      </c>
      <c r="C2309" s="2">
        <f t="shared" si="210"/>
        <v>0.48342859435482682</v>
      </c>
      <c r="D2309" s="2">
        <f t="shared" si="212"/>
        <v>0.49921402739093773</v>
      </c>
      <c r="E2309" s="2">
        <f t="shared" si="211"/>
        <v>-1.5785433036110907E-2</v>
      </c>
      <c r="F2309" s="2">
        <f t="shared" si="215"/>
        <v>-2.0565126476377722E-2</v>
      </c>
      <c r="G2309" s="2">
        <f t="shared" si="213"/>
        <v>4.7796934402668141E-3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0.5</v>
      </c>
      <c r="C2310" s="2">
        <f t="shared" si="210"/>
        <v>0.49213188753100734</v>
      </c>
      <c r="D2310" s="2">
        <f t="shared" si="212"/>
        <v>0.49927224758420158</v>
      </c>
      <c r="E2310" s="2">
        <f t="shared" si="211"/>
        <v>-7.1403600531942391E-3</v>
      </c>
      <c r="F2310" s="2">
        <f t="shared" si="215"/>
        <v>-1.7880173191741025E-2</v>
      </c>
      <c r="G2310" s="2">
        <f t="shared" si="213"/>
        <v>1.0739813138546786E-2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0.5</v>
      </c>
      <c r="C2311" s="2">
        <f t="shared" si="210"/>
        <v>0.50257313560316008</v>
      </c>
      <c r="D2311" s="2">
        <f t="shared" si="212"/>
        <v>0.49932615517055701</v>
      </c>
      <c r="E2311" s="2">
        <f t="shared" si="211"/>
        <v>3.2469804326030749E-3</v>
      </c>
      <c r="F2311" s="2">
        <f t="shared" si="215"/>
        <v>-1.3654742466872205E-2</v>
      </c>
      <c r="G2311" s="2">
        <f t="shared" si="213"/>
        <v>1.690172289947528E-2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0.51</v>
      </c>
      <c r="C2312" s="2">
        <f t="shared" si="210"/>
        <v>0.51140803781805855</v>
      </c>
      <c r="D2312" s="2">
        <f t="shared" si="212"/>
        <v>0.50011681034310829</v>
      </c>
      <c r="E2312" s="2">
        <f t="shared" si="211"/>
        <v>1.1291227474950261E-2</v>
      </c>
      <c r="F2312" s="2">
        <f t="shared" si="215"/>
        <v>-8.6655484785077112E-3</v>
      </c>
      <c r="G2312" s="2">
        <f t="shared" si="213"/>
        <v>1.9956775953457972E-2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0.51</v>
      </c>
      <c r="C2313" s="2">
        <f t="shared" si="210"/>
        <v>0.51580680123066491</v>
      </c>
      <c r="D2313" s="2">
        <f t="shared" si="212"/>
        <v>0.50084889846584102</v>
      </c>
      <c r="E2313" s="2">
        <f t="shared" si="211"/>
        <v>1.4957902764823894E-2</v>
      </c>
      <c r="F2313" s="2">
        <f t="shared" si="215"/>
        <v>-3.9408582298413909E-3</v>
      </c>
      <c r="G2313" s="2">
        <f t="shared" si="213"/>
        <v>1.8898760994665285E-2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0.49</v>
      </c>
      <c r="C2314" s="2">
        <f t="shared" si="210"/>
        <v>0.51645190873363955</v>
      </c>
      <c r="D2314" s="2">
        <f t="shared" si="212"/>
        <v>0.50004527635726026</v>
      </c>
      <c r="E2314" s="2">
        <f t="shared" si="211"/>
        <v>1.6406632376379293E-2</v>
      </c>
      <c r="F2314" s="2">
        <f t="shared" si="215"/>
        <v>1.2863989140274572E-4</v>
      </c>
      <c r="G2314" s="2">
        <f t="shared" si="213"/>
        <v>1.6277992484976547E-2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0.49</v>
      </c>
      <c r="C2315" s="2">
        <f t="shared" si="210"/>
        <v>0.51392084585154119</v>
      </c>
      <c r="D2315" s="2">
        <f t="shared" si="212"/>
        <v>0.49930118181227801</v>
      </c>
      <c r="E2315" s="2">
        <f t="shared" si="211"/>
        <v>1.461966403926318E-2</v>
      </c>
      <c r="F2315" s="2">
        <f t="shared" si="215"/>
        <v>3.0268447209748327E-3</v>
      </c>
      <c r="G2315" s="2">
        <f t="shared" si="213"/>
        <v>1.1592819318288348E-2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0.51</v>
      </c>
      <c r="C2316" s="2">
        <f t="shared" si="210"/>
        <v>0.50870225418207338</v>
      </c>
      <c r="D2316" s="2">
        <f t="shared" si="212"/>
        <v>0.50009368686322042</v>
      </c>
      <c r="E2316" s="2">
        <f t="shared" si="211"/>
        <v>8.6085673188529555E-3</v>
      </c>
      <c r="F2316" s="2">
        <f t="shared" si="215"/>
        <v>4.1431892405504574E-3</v>
      </c>
      <c r="G2316" s="2">
        <f t="shared" si="213"/>
        <v>4.465378078302498E-3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0.53</v>
      </c>
      <c r="C2317" s="2">
        <f t="shared" si="210"/>
        <v>0.50736344584636983</v>
      </c>
      <c r="D2317" s="2">
        <f t="shared" si="212"/>
        <v>0.50230896931779667</v>
      </c>
      <c r="E2317" s="2">
        <f t="shared" si="211"/>
        <v>5.0544765285731597E-3</v>
      </c>
      <c r="F2317" s="2">
        <f t="shared" si="215"/>
        <v>4.3254466981549975E-3</v>
      </c>
      <c r="G2317" s="2">
        <f t="shared" si="213"/>
        <v>7.2902983041816215E-4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0.51</v>
      </c>
      <c r="C2318" s="2">
        <f t="shared" si="210"/>
        <v>0.50930753110077442</v>
      </c>
      <c r="D2318" s="2">
        <f t="shared" si="212"/>
        <v>0.50287867529425623</v>
      </c>
      <c r="E2318" s="2">
        <f t="shared" si="211"/>
        <v>6.4288558065181967E-3</v>
      </c>
      <c r="F2318" s="2">
        <f t="shared" si="215"/>
        <v>4.746128519827638E-3</v>
      </c>
      <c r="G2318" s="2">
        <f t="shared" si="213"/>
        <v>1.6827272866905586E-3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0.51</v>
      </c>
      <c r="C2319" s="2">
        <f t="shared" ref="C2319:C2382" si="216">$C$4*B2309+C2318*(1-$C$4)</f>
        <v>0.51095252631603993</v>
      </c>
      <c r="D2319" s="2">
        <f t="shared" si="212"/>
        <v>0.50340618082801503</v>
      </c>
      <c r="E2319" s="2">
        <f t="shared" si="211"/>
        <v>7.5463454880249081E-3</v>
      </c>
      <c r="F2319" s="2">
        <f t="shared" si="215"/>
        <v>5.306171913467092E-3</v>
      </c>
      <c r="G2319" s="2">
        <f t="shared" si="213"/>
        <v>2.2401735745578161E-3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0.49</v>
      </c>
      <c r="C2320" s="2">
        <f t="shared" si="216"/>
        <v>0.50926752226741834</v>
      </c>
      <c r="D2320" s="2">
        <f t="shared" si="212"/>
        <v>0.50241313039631019</v>
      </c>
      <c r="E2320" s="2">
        <f t="shared" si="211"/>
        <v>6.8543918711081453E-3</v>
      </c>
      <c r="F2320" s="2">
        <f t="shared" si="215"/>
        <v>5.6158159049953032E-3</v>
      </c>
      <c r="G2320" s="2">
        <f t="shared" si="213"/>
        <v>1.2385759661128421E-3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5">
        <f>TITRES_STAT!D2324</f>
        <v>0.49</v>
      </c>
      <c r="C2321" s="2">
        <f t="shared" si="216"/>
        <v>0.50784174961089246</v>
      </c>
      <c r="D2321" s="2">
        <f t="shared" si="212"/>
        <v>0.50149363925584278</v>
      </c>
      <c r="E2321" s="2">
        <f t="shared" si="211"/>
        <v>6.3481103550496742E-3</v>
      </c>
      <c r="F2321" s="2">
        <f t="shared" si="215"/>
        <v>5.7622747950061776E-3</v>
      </c>
      <c r="G2321" s="2">
        <f t="shared" si="213"/>
        <v>5.8583556004349665E-4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5">
        <f>TITRES_STAT!D2325</f>
        <v>0.48</v>
      </c>
      <c r="C2322" s="2">
        <f t="shared" si="216"/>
        <v>0.50817378813229364</v>
      </c>
      <c r="D2322" s="2">
        <f t="shared" si="212"/>
        <v>0.49990151782948405</v>
      </c>
      <c r="E2322" s="2">
        <f t="shared" si="211"/>
        <v>8.2722703028095812E-3</v>
      </c>
      <c r="F2322" s="2">
        <f t="shared" si="215"/>
        <v>6.2642738965668588E-3</v>
      </c>
      <c r="G2322" s="2">
        <f t="shared" si="213"/>
        <v>2.0079964062427224E-3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5">
        <f>TITRES_STAT!D2326</f>
        <v>0.47</v>
      </c>
      <c r="C2323" s="2">
        <f t="shared" si="216"/>
        <v>0.50845474380424849</v>
      </c>
      <c r="D2323" s="2">
        <f t="shared" si="212"/>
        <v>0.49768659058285558</v>
      </c>
      <c r="E2323" s="2">
        <f t="shared" si="211"/>
        <v>1.0768153221392907E-2</v>
      </c>
      <c r="F2323" s="2">
        <f t="shared" si="215"/>
        <v>7.1650497615320698E-3</v>
      </c>
      <c r="G2323" s="2">
        <f t="shared" si="213"/>
        <v>3.6031034598608368E-3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0.47</v>
      </c>
      <c r="C2324" s="2">
        <f t="shared" si="216"/>
        <v>0.50561555244974876</v>
      </c>
      <c r="D2324" s="2">
        <f t="shared" si="212"/>
        <v>0.49563573202116257</v>
      </c>
      <c r="E2324" s="2">
        <f t="shared" si="211"/>
        <v>9.9798204285861947E-3</v>
      </c>
      <c r="F2324" s="2">
        <f t="shared" si="215"/>
        <v>7.7280038949428956E-3</v>
      </c>
      <c r="G2324" s="2">
        <f t="shared" si="213"/>
        <v>2.2518165336432991E-3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5">
        <f>TITRES_STAT!D2328</f>
        <v>0.49</v>
      </c>
      <c r="C2325" s="2">
        <f t="shared" si="216"/>
        <v>0.503213159765172</v>
      </c>
      <c r="D2325" s="2">
        <f t="shared" si="212"/>
        <v>0.4952182703899653</v>
      </c>
      <c r="E2325" s="2">
        <f t="shared" si="211"/>
        <v>7.9948893752067041E-3</v>
      </c>
      <c r="F2325" s="2">
        <f t="shared" si="215"/>
        <v>7.781380990995658E-3</v>
      </c>
      <c r="G2325" s="2">
        <f t="shared" si="213"/>
        <v>2.1350838421104607E-4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5">
        <f>TITRES_STAT!D2329</f>
        <v>0.48</v>
      </c>
      <c r="C2326" s="2">
        <f t="shared" si="216"/>
        <v>0.50425728903206868</v>
      </c>
      <c r="D2326" s="2">
        <f t="shared" si="212"/>
        <v>0.49409099110181975</v>
      </c>
      <c r="E2326" s="2">
        <f t="shared" si="211"/>
        <v>1.0166297930248924E-2</v>
      </c>
      <c r="F2326" s="2">
        <f t="shared" si="215"/>
        <v>8.2583643788463126E-3</v>
      </c>
      <c r="G2326" s="2">
        <f t="shared" si="213"/>
        <v>1.9079335514026116E-3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0.46</v>
      </c>
      <c r="C2327" s="2">
        <f t="shared" si="216"/>
        <v>0.50821770610405814</v>
      </c>
      <c r="D2327" s="2">
        <f t="shared" si="212"/>
        <v>0.49156573250168495</v>
      </c>
      <c r="E2327" s="2">
        <f t="shared" si="211"/>
        <v>1.6651973602373193E-2</v>
      </c>
      <c r="F2327" s="2">
        <f t="shared" si="215"/>
        <v>9.9370862235516888E-3</v>
      </c>
      <c r="G2327" s="2">
        <f t="shared" si="213"/>
        <v>6.7148873788215047E-3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0.44</v>
      </c>
      <c r="C2328" s="2">
        <f t="shared" si="216"/>
        <v>0.50849190516497234</v>
      </c>
      <c r="D2328" s="2">
        <f t="shared" si="212"/>
        <v>0.48774604861267123</v>
      </c>
      <c r="E2328" s="2">
        <f t="shared" si="211"/>
        <v>2.0745856552301101E-2</v>
      </c>
      <c r="F2328" s="2">
        <f t="shared" si="215"/>
        <v>1.2098840289301572E-2</v>
      </c>
      <c r="G2328" s="2">
        <f t="shared" si="213"/>
        <v>8.6470162629995288E-3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0.44</v>
      </c>
      <c r="C2329" s="2">
        <f t="shared" si="216"/>
        <v>0.50872391975497666</v>
      </c>
      <c r="D2329" s="2">
        <f t="shared" si="212"/>
        <v>0.48420930427099185</v>
      </c>
      <c r="E2329" s="2">
        <f t="shared" si="211"/>
        <v>2.4514615483984814E-2</v>
      </c>
      <c r="F2329" s="2">
        <f t="shared" si="215"/>
        <v>1.4581995328238222E-2</v>
      </c>
      <c r="G2329" s="2">
        <f t="shared" si="213"/>
        <v>9.9326201557465923E-3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0.43</v>
      </c>
      <c r="C2330" s="2">
        <f t="shared" si="216"/>
        <v>0.50584331671574945</v>
      </c>
      <c r="D2330" s="2">
        <f t="shared" si="212"/>
        <v>0.4801938002509184</v>
      </c>
      <c r="E2330" s="2">
        <f t="shared" si="211"/>
        <v>2.5649516464831046E-2</v>
      </c>
      <c r="F2330" s="2">
        <f t="shared" si="215"/>
        <v>1.6795499555556787E-2</v>
      </c>
      <c r="G2330" s="2">
        <f t="shared" si="213"/>
        <v>8.8540169092742593E-3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0.42</v>
      </c>
      <c r="C2331" s="2">
        <f t="shared" si="216"/>
        <v>0.50340588337486492</v>
      </c>
      <c r="D2331" s="2">
        <f t="shared" si="212"/>
        <v>0.47573500023233184</v>
      </c>
      <c r="E2331" s="2">
        <f t="shared" si="211"/>
        <v>2.7670883142533076E-2</v>
      </c>
      <c r="F2331" s="2">
        <f t="shared" si="215"/>
        <v>1.8970576272952046E-2</v>
      </c>
      <c r="G2331" s="2">
        <f t="shared" si="213"/>
        <v>8.7003068695810301E-3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0.42</v>
      </c>
      <c r="C2332" s="2">
        <f t="shared" si="216"/>
        <v>0.49980497824027031</v>
      </c>
      <c r="D2332" s="2">
        <f t="shared" si="212"/>
        <v>0.47160648169660352</v>
      </c>
      <c r="E2332" s="2">
        <f t="shared" ref="E2332:E2395" si="217">C2332-D2332</f>
        <v>2.8198496543666796E-2</v>
      </c>
      <c r="F2332" s="2">
        <f t="shared" si="215"/>
        <v>2.0816160327094997E-2</v>
      </c>
      <c r="G2332" s="2">
        <f t="shared" si="213"/>
        <v>7.3823362165717984E-3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0.41</v>
      </c>
      <c r="C2333" s="2">
        <f t="shared" si="216"/>
        <v>0.49521959697253642</v>
      </c>
      <c r="D2333" s="2">
        <f t="shared" ref="D2333:D2396" si="218">$D$4*B2333+(1-$D$4)*D2332</f>
        <v>0.46704303860796625</v>
      </c>
      <c r="E2333" s="2">
        <f t="shared" si="217"/>
        <v>2.817655836457017E-2</v>
      </c>
      <c r="F2333" s="2">
        <f t="shared" si="215"/>
        <v>2.2288239934590032E-2</v>
      </c>
      <c r="G2333" s="2">
        <f t="shared" si="213"/>
        <v>5.8883184299801383E-3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0.4</v>
      </c>
      <c r="C2334" s="2">
        <f t="shared" si="216"/>
        <v>0.49133965897676157</v>
      </c>
      <c r="D2334" s="2">
        <f t="shared" si="218"/>
        <v>0.46207688759996873</v>
      </c>
      <c r="E2334" s="2">
        <f t="shared" si="217"/>
        <v>2.926277137679284E-2</v>
      </c>
      <c r="F2334" s="2">
        <f t="shared" si="215"/>
        <v>2.3683146223030596E-2</v>
      </c>
      <c r="G2334" s="2">
        <f t="shared" si="213"/>
        <v>5.5796251537622438E-3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0.4</v>
      </c>
      <c r="C2335" s="2">
        <f t="shared" si="216"/>
        <v>0.4911335575957213</v>
      </c>
      <c r="D2335" s="2">
        <f t="shared" si="218"/>
        <v>0.45747859962960069</v>
      </c>
      <c r="E2335" s="2">
        <f t="shared" si="217"/>
        <v>3.3654957966120613E-2</v>
      </c>
      <c r="F2335" s="2">
        <f t="shared" si="215"/>
        <v>2.5677508571648598E-2</v>
      </c>
      <c r="G2335" s="2">
        <f t="shared" si="213"/>
        <v>7.9774493944720151E-3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0.4</v>
      </c>
      <c r="C2336" s="2">
        <f t="shared" si="216"/>
        <v>0.48942070258099496</v>
      </c>
      <c r="D2336" s="2">
        <f t="shared" si="218"/>
        <v>0.45322092558296362</v>
      </c>
      <c r="E2336" s="2">
        <f t="shared" si="217"/>
        <v>3.6199776998031341E-2</v>
      </c>
      <c r="F2336" s="2">
        <f t="shared" si="215"/>
        <v>2.7781962256925148E-2</v>
      </c>
      <c r="G2336" s="2">
        <f t="shared" si="213"/>
        <v>8.4178147411061929E-3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0.39</v>
      </c>
      <c r="C2337" s="2">
        <f t="shared" si="216"/>
        <v>0.48489444064545728</v>
      </c>
      <c r="D2337" s="2">
        <f t="shared" si="218"/>
        <v>0.44853789405829969</v>
      </c>
      <c r="E2337" s="2">
        <f t="shared" si="217"/>
        <v>3.635654658715759E-2</v>
      </c>
      <c r="F2337" s="2">
        <f t="shared" si="215"/>
        <v>2.949687912297164E-2</v>
      </c>
      <c r="G2337" s="2">
        <f t="shared" si="213"/>
        <v>6.8596674641859499E-3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0.39</v>
      </c>
      <c r="C2338" s="2">
        <f t="shared" si="216"/>
        <v>0.47798760362307924</v>
      </c>
      <c r="D2338" s="2">
        <f t="shared" si="218"/>
        <v>0.44420175375768495</v>
      </c>
      <c r="E2338" s="2">
        <f t="shared" si="217"/>
        <v>3.3785849865394291E-2</v>
      </c>
      <c r="F2338" s="2">
        <f t="shared" si="215"/>
        <v>3.0354673271456172E-2</v>
      </c>
      <c r="G2338" s="2">
        <f t="shared" si="213"/>
        <v>3.4311765939381185E-3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0.4</v>
      </c>
      <c r="C2339" s="2">
        <f t="shared" si="216"/>
        <v>0.47214335691183629</v>
      </c>
      <c r="D2339" s="2">
        <f t="shared" si="218"/>
        <v>0.4409275497756342</v>
      </c>
      <c r="E2339" s="2">
        <f t="shared" si="217"/>
        <v>3.1215807136202089E-2</v>
      </c>
      <c r="F2339" s="2">
        <f t="shared" si="215"/>
        <v>3.0526900044405357E-2</v>
      </c>
      <c r="G2339" s="2">
        <f t="shared" si="213"/>
        <v>6.8890709179673243E-4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0.41</v>
      </c>
      <c r="C2340" s="2">
        <f t="shared" si="216"/>
        <v>0.46565976354078459</v>
      </c>
      <c r="D2340" s="2">
        <f t="shared" si="218"/>
        <v>0.43863662016262428</v>
      </c>
      <c r="E2340" s="2">
        <f t="shared" si="217"/>
        <v>2.7023143378160308E-2</v>
      </c>
      <c r="F2340" s="2">
        <f t="shared" si="215"/>
        <v>2.9826148711156349E-2</v>
      </c>
      <c r="G2340" s="2">
        <f t="shared" ref="G2340:G2403" si="219">E2340-F2340</f>
        <v>-2.8030053329960412E-3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0.4</v>
      </c>
      <c r="C2341" s="2">
        <f t="shared" si="216"/>
        <v>0.45863518453451002</v>
      </c>
      <c r="D2341" s="2">
        <f t="shared" si="218"/>
        <v>0.4357746482987262</v>
      </c>
      <c r="E2341" s="2">
        <f t="shared" si="217"/>
        <v>2.2860536235783824E-2</v>
      </c>
      <c r="F2341" s="2">
        <f t="shared" ref="F2341:F2404" si="221">(E2341*(2/(10)))+((1-(2/10))*F2340)</f>
        <v>2.8433026216081847E-2</v>
      </c>
      <c r="G2341" s="2">
        <f t="shared" si="219"/>
        <v>-5.5724899802980232E-3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0.41</v>
      </c>
      <c r="C2342" s="2">
        <f t="shared" si="216"/>
        <v>0.45269130999073925</v>
      </c>
      <c r="D2342" s="2">
        <f t="shared" si="218"/>
        <v>0.43386541509141313</v>
      </c>
      <c r="E2342" s="2">
        <f t="shared" si="217"/>
        <v>1.8825894899326123E-2</v>
      </c>
      <c r="F2342" s="2">
        <f t="shared" si="221"/>
        <v>2.6511599952730704E-2</v>
      </c>
      <c r="G2342" s="2">
        <f t="shared" si="219"/>
        <v>-7.6857050534045804E-3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0.4</v>
      </c>
      <c r="C2343" s="2">
        <f t="shared" si="216"/>
        <v>0.44612341614601014</v>
      </c>
      <c r="D2343" s="2">
        <f t="shared" si="218"/>
        <v>0.43135686582538252</v>
      </c>
      <c r="E2343" s="2">
        <f t="shared" si="217"/>
        <v>1.4766550320627625E-2</v>
      </c>
      <c r="F2343" s="2">
        <f t="shared" si="221"/>
        <v>2.4162590026310091E-2</v>
      </c>
      <c r="G2343" s="2">
        <f t="shared" si="219"/>
        <v>-9.3960397056824657E-3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0.41</v>
      </c>
      <c r="C2344" s="2">
        <f t="shared" si="216"/>
        <v>0.43902750596970092</v>
      </c>
      <c r="D2344" s="2">
        <f t="shared" si="218"/>
        <v>0.42977487576424306</v>
      </c>
      <c r="E2344" s="2">
        <f t="shared" si="217"/>
        <v>9.2526302054578569E-3</v>
      </c>
      <c r="F2344" s="2">
        <f t="shared" si="221"/>
        <v>2.1180598062139646E-2</v>
      </c>
      <c r="G2344" s="2">
        <f t="shared" si="219"/>
        <v>-1.1927967856681789E-2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0.4</v>
      </c>
      <c r="C2345" s="2">
        <f t="shared" si="216"/>
        <v>0.43302327428205462</v>
      </c>
      <c r="D2345" s="2">
        <f t="shared" si="218"/>
        <v>0.42756932941133613</v>
      </c>
      <c r="E2345" s="2">
        <f t="shared" si="217"/>
        <v>5.4539448707184857E-3</v>
      </c>
      <c r="F2345" s="2">
        <f t="shared" si="221"/>
        <v>1.8035267423855417E-2</v>
      </c>
      <c r="G2345" s="2">
        <f t="shared" si="219"/>
        <v>-1.2581322553136931E-2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0.41</v>
      </c>
      <c r="C2346" s="2">
        <f t="shared" si="216"/>
        <v>0.42794277054635388</v>
      </c>
      <c r="D2346" s="2">
        <f t="shared" si="218"/>
        <v>0.42626789760308903</v>
      </c>
      <c r="E2346" s="2">
        <f t="shared" si="217"/>
        <v>1.674872943264849E-3</v>
      </c>
      <c r="F2346" s="2">
        <f t="shared" si="221"/>
        <v>1.4763188527737304E-2</v>
      </c>
      <c r="G2346" s="2">
        <f t="shared" si="219"/>
        <v>-1.3088315584472454E-2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0.4</v>
      </c>
      <c r="C2347" s="2">
        <f t="shared" si="216"/>
        <v>0.42210542123153022</v>
      </c>
      <c r="D2347" s="2">
        <f t="shared" si="218"/>
        <v>0.42432212741026759</v>
      </c>
      <c r="E2347" s="2">
        <f t="shared" si="217"/>
        <v>-2.216706178737371E-3</v>
      </c>
      <c r="F2347" s="2">
        <f t="shared" si="221"/>
        <v>1.136720958644237E-2</v>
      </c>
      <c r="G2347" s="2">
        <f t="shared" si="219"/>
        <v>-1.3583915765179741E-2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0.4</v>
      </c>
      <c r="C2348" s="2">
        <f t="shared" si="216"/>
        <v>0.41716612565744865</v>
      </c>
      <c r="D2348" s="2">
        <f t="shared" si="218"/>
        <v>0.42252048834284034</v>
      </c>
      <c r="E2348" s="2">
        <f t="shared" si="217"/>
        <v>-5.3543626853916892E-3</v>
      </c>
      <c r="F2348" s="2">
        <f t="shared" si="221"/>
        <v>8.0228951320755592E-3</v>
      </c>
      <c r="G2348" s="2">
        <f t="shared" si="219"/>
        <v>-1.3377257817467248E-2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0.4</v>
      </c>
      <c r="C2349" s="2">
        <f t="shared" si="216"/>
        <v>0.41452518324861037</v>
      </c>
      <c r="D2349" s="2">
        <f t="shared" si="218"/>
        <v>0.42085230402114843</v>
      </c>
      <c r="E2349" s="2">
        <f t="shared" si="217"/>
        <v>-6.3271207725380529E-3</v>
      </c>
      <c r="F2349" s="2">
        <f t="shared" si="221"/>
        <v>5.1528919511528368E-3</v>
      </c>
      <c r="G2349" s="2">
        <f t="shared" si="219"/>
        <v>-1.148001272369089E-2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0.41</v>
      </c>
      <c r="C2350" s="2">
        <f t="shared" si="216"/>
        <v>0.41382900121036265</v>
      </c>
      <c r="D2350" s="2">
        <f t="shared" si="218"/>
        <v>0.42004842964921152</v>
      </c>
      <c r="E2350" s="2">
        <f t="shared" si="217"/>
        <v>-6.219428438848873E-3</v>
      </c>
      <c r="F2350" s="2">
        <f t="shared" si="221"/>
        <v>2.878427873152495E-3</v>
      </c>
      <c r="G2350" s="2">
        <f t="shared" si="219"/>
        <v>-9.0978563120013671E-3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0.42</v>
      </c>
      <c r="C2351" s="2">
        <f t="shared" si="216"/>
        <v>0.41170146256261453</v>
      </c>
      <c r="D2351" s="2">
        <f t="shared" si="218"/>
        <v>0.42004484226778843</v>
      </c>
      <c r="E2351" s="2">
        <f t="shared" si="217"/>
        <v>-8.3433797051739034E-3</v>
      </c>
      <c r="F2351" s="2">
        <f t="shared" si="221"/>
        <v>6.3406635748721536E-4</v>
      </c>
      <c r="G2351" s="2">
        <f t="shared" si="219"/>
        <v>-8.9774460626611194E-3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0.43</v>
      </c>
      <c r="C2352" s="2">
        <f t="shared" si="216"/>
        <v>0.41143969909144307</v>
      </c>
      <c r="D2352" s="2">
        <f t="shared" si="218"/>
        <v>0.42078226135906338</v>
      </c>
      <c r="E2352" s="2">
        <f t="shared" si="217"/>
        <v>-9.3425622676203135E-3</v>
      </c>
      <c r="F2352" s="2">
        <f t="shared" si="221"/>
        <v>-1.3612593675342904E-3</v>
      </c>
      <c r="G2352" s="2">
        <f t="shared" si="219"/>
        <v>-7.9813029000860222E-3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0.44</v>
      </c>
      <c r="C2353" s="2">
        <f t="shared" si="216"/>
        <v>0.40967974538506718</v>
      </c>
      <c r="D2353" s="2">
        <f t="shared" si="218"/>
        <v>0.42220579755468834</v>
      </c>
      <c r="E2353" s="2">
        <f t="shared" si="217"/>
        <v>-1.252605216962116E-2</v>
      </c>
      <c r="F2353" s="2">
        <f t="shared" si="221"/>
        <v>-3.5942179279516645E-3</v>
      </c>
      <c r="G2353" s="2">
        <f t="shared" si="219"/>
        <v>-8.9318342416694965E-3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0.45</v>
      </c>
      <c r="C2354" s="2">
        <f t="shared" si="216"/>
        <v>0.40972901532582606</v>
      </c>
      <c r="D2354" s="2">
        <f t="shared" si="218"/>
        <v>0.42426462736545217</v>
      </c>
      <c r="E2354" s="2">
        <f t="shared" si="217"/>
        <v>-1.4535612039626111E-2</v>
      </c>
      <c r="F2354" s="2">
        <f t="shared" si="221"/>
        <v>-5.7824967502865549E-3</v>
      </c>
      <c r="G2354" s="2">
        <f t="shared" si="219"/>
        <v>-8.7531152893395563E-3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0.44</v>
      </c>
      <c r="C2355" s="2">
        <f t="shared" si="216"/>
        <v>0.40823224373723743</v>
      </c>
      <c r="D2355" s="2">
        <f t="shared" si="218"/>
        <v>0.42543021052356678</v>
      </c>
      <c r="E2355" s="2">
        <f t="shared" si="217"/>
        <v>-1.7197966786329344E-2</v>
      </c>
      <c r="F2355" s="2">
        <f t="shared" si="221"/>
        <v>-8.0655907574951127E-3</v>
      </c>
      <c r="G2355" s="2">
        <f t="shared" si="219"/>
        <v>-9.1323760288342312E-3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0.45</v>
      </c>
      <c r="C2356" s="2">
        <f t="shared" si="216"/>
        <v>0.40850420623920092</v>
      </c>
      <c r="D2356" s="2">
        <f t="shared" si="218"/>
        <v>0.4272501949292285</v>
      </c>
      <c r="E2356" s="2">
        <f t="shared" si="217"/>
        <v>-1.8745988690027582E-2</v>
      </c>
      <c r="F2356" s="2">
        <f t="shared" si="221"/>
        <v>-1.0201670344001608E-2</v>
      </c>
      <c r="G2356" s="2">
        <f t="shared" si="219"/>
        <v>-8.5443183460259739E-3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0.45</v>
      </c>
      <c r="C2357" s="2">
        <f t="shared" si="216"/>
        <v>0.40719586681778541</v>
      </c>
      <c r="D2357" s="2">
        <f t="shared" si="218"/>
        <v>0.42893536567521157</v>
      </c>
      <c r="E2357" s="2">
        <f t="shared" si="217"/>
        <v>-2.1739498857426154E-2</v>
      </c>
      <c r="F2357" s="2">
        <f t="shared" si="221"/>
        <v>-1.2509236046686519E-2</v>
      </c>
      <c r="G2357" s="2">
        <f t="shared" si="219"/>
        <v>-9.2302628107396346E-3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0.46</v>
      </c>
      <c r="C2358" s="2">
        <f t="shared" si="216"/>
        <v>0.40608881038427996</v>
      </c>
      <c r="D2358" s="2">
        <f t="shared" si="218"/>
        <v>0.43123644969927</v>
      </c>
      <c r="E2358" s="2">
        <f t="shared" si="217"/>
        <v>-2.5147639314990033E-2</v>
      </c>
      <c r="F2358" s="2">
        <f t="shared" si="221"/>
        <v>-1.5036916700347224E-2</v>
      </c>
      <c r="G2358" s="2">
        <f t="shared" si="219"/>
        <v>-1.011072261464281E-2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0.48</v>
      </c>
      <c r="C2359" s="2">
        <f t="shared" si="216"/>
        <v>0.40515207032515999</v>
      </c>
      <c r="D2359" s="2">
        <f t="shared" si="218"/>
        <v>0.43484856453636112</v>
      </c>
      <c r="E2359" s="2">
        <f t="shared" si="217"/>
        <v>-2.969649421120113E-2</v>
      </c>
      <c r="F2359" s="2">
        <f t="shared" si="221"/>
        <v>-1.7968832202518006E-2</v>
      </c>
      <c r="G2359" s="2">
        <f t="shared" si="219"/>
        <v>-1.1727662008683123E-2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0.5</v>
      </c>
      <c r="C2360" s="2">
        <f t="shared" si="216"/>
        <v>0.40589790565975076</v>
      </c>
      <c r="D2360" s="2">
        <f t="shared" si="218"/>
        <v>0.43967459679292697</v>
      </c>
      <c r="E2360" s="2">
        <f t="shared" si="217"/>
        <v>-3.3776691133176218E-2</v>
      </c>
      <c r="F2360" s="2">
        <f t="shared" si="221"/>
        <v>-2.1130403988649651E-2</v>
      </c>
      <c r="G2360" s="2">
        <f t="shared" si="219"/>
        <v>-1.2646287144526567E-2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0.51</v>
      </c>
      <c r="C2361" s="2">
        <f t="shared" si="216"/>
        <v>0.40806745863517374</v>
      </c>
      <c r="D2361" s="2">
        <f t="shared" si="218"/>
        <v>0.44488388591937683</v>
      </c>
      <c r="E2361" s="2">
        <f t="shared" si="217"/>
        <v>-3.681642728420309E-2</v>
      </c>
      <c r="F2361" s="2">
        <f t="shared" si="221"/>
        <v>-2.4267608647760338E-2</v>
      </c>
      <c r="G2361" s="2">
        <f t="shared" si="219"/>
        <v>-1.2548818636442752E-2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0.51</v>
      </c>
      <c r="C2362" s="2">
        <f t="shared" si="216"/>
        <v>0.41144169576822393</v>
      </c>
      <c r="D2362" s="2">
        <f t="shared" si="218"/>
        <v>0.44970730177720081</v>
      </c>
      <c r="E2362" s="2">
        <f t="shared" si="217"/>
        <v>-3.8265606008976882E-2</v>
      </c>
      <c r="F2362" s="2">
        <f t="shared" si="221"/>
        <v>-2.7067208120003648E-2</v>
      </c>
      <c r="G2362" s="2">
        <f t="shared" si="219"/>
        <v>-1.1198397888973234E-2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0.52</v>
      </c>
      <c r="C2363" s="2">
        <f t="shared" si="216"/>
        <v>0.41583528103465106</v>
      </c>
      <c r="D2363" s="2">
        <f t="shared" si="218"/>
        <v>0.45491416831222298</v>
      </c>
      <c r="E2363" s="2">
        <f t="shared" si="217"/>
        <v>-3.9078887277571916E-2</v>
      </c>
      <c r="F2363" s="2">
        <f t="shared" si="221"/>
        <v>-2.9469543951517303E-2</v>
      </c>
      <c r="G2363" s="2">
        <f t="shared" si="219"/>
        <v>-9.6093433260546132E-3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0.52</v>
      </c>
      <c r="C2364" s="2">
        <f t="shared" si="216"/>
        <v>0.42109139164470477</v>
      </c>
      <c r="D2364" s="2">
        <f t="shared" si="218"/>
        <v>0.4597353410298361</v>
      </c>
      <c r="E2364" s="2">
        <f t="shared" si="217"/>
        <v>-3.8643949385131326E-2</v>
      </c>
      <c r="F2364" s="2">
        <f t="shared" si="221"/>
        <v>-3.1304425038240109E-2</v>
      </c>
      <c r="G2364" s="2">
        <f t="shared" si="219"/>
        <v>-7.3395243468912172E-3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0.54</v>
      </c>
      <c r="C2365" s="2">
        <f t="shared" si="216"/>
        <v>0.42400040831475017</v>
      </c>
      <c r="D2365" s="2">
        <f t="shared" si="218"/>
        <v>0.46568087132392227</v>
      </c>
      <c r="E2365" s="2">
        <f t="shared" si="217"/>
        <v>-4.1680463009172108E-2</v>
      </c>
      <c r="F2365" s="2">
        <f t="shared" si="221"/>
        <v>-3.3379632632426506E-2</v>
      </c>
      <c r="G2365" s="2">
        <f t="shared" si="219"/>
        <v>-8.3008303767456021E-3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0.56000000000000005</v>
      </c>
      <c r="C2366" s="2">
        <f t="shared" si="216"/>
        <v>0.42800034549709631</v>
      </c>
      <c r="D2366" s="2">
        <f t="shared" si="218"/>
        <v>0.47266747344807614</v>
      </c>
      <c r="E2366" s="2">
        <f t="shared" si="217"/>
        <v>-4.4667127950979824E-2</v>
      </c>
      <c r="F2366" s="2">
        <f t="shared" si="221"/>
        <v>-3.5637131696137171E-2</v>
      </c>
      <c r="G2366" s="2">
        <f t="shared" si="219"/>
        <v>-9.0299962548426524E-3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0.57999999999999996</v>
      </c>
      <c r="C2367" s="2">
        <f t="shared" si="216"/>
        <v>0.43138490772831228</v>
      </c>
      <c r="D2367" s="2">
        <f t="shared" si="218"/>
        <v>0.48061803097044087</v>
      </c>
      <c r="E2367" s="2">
        <f t="shared" si="217"/>
        <v>-4.9233123242128585E-2</v>
      </c>
      <c r="F2367" s="2">
        <f t="shared" si="221"/>
        <v>-3.8356330005335455E-2</v>
      </c>
      <c r="G2367" s="2">
        <f t="shared" si="219"/>
        <v>-1.0876793236793129E-2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0.59</v>
      </c>
      <c r="C2368" s="2">
        <f t="shared" si="216"/>
        <v>0.43578722961626426</v>
      </c>
      <c r="D2368" s="2">
        <f t="shared" si="218"/>
        <v>0.4887203990467045</v>
      </c>
      <c r="E2368" s="2">
        <f t="shared" si="217"/>
        <v>-5.2933169430440241E-2</v>
      </c>
      <c r="F2368" s="2">
        <f t="shared" si="221"/>
        <v>-4.127169789035641E-2</v>
      </c>
      <c r="G2368" s="2">
        <f t="shared" si="219"/>
        <v>-1.1661471540083831E-2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0.57999999999999996</v>
      </c>
      <c r="C2369" s="2">
        <f t="shared" si="216"/>
        <v>0.44258919429068511</v>
      </c>
      <c r="D2369" s="2">
        <f t="shared" si="218"/>
        <v>0.49548185096917086</v>
      </c>
      <c r="E2369" s="2">
        <f t="shared" si="217"/>
        <v>-5.289265667848575E-2</v>
      </c>
      <c r="F2369" s="2">
        <f t="shared" si="221"/>
        <v>-4.3595889647982285E-2</v>
      </c>
      <c r="G2369" s="2">
        <f t="shared" si="219"/>
        <v>-9.2967670305034653E-3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0.56000000000000005</v>
      </c>
      <c r="C2370" s="2">
        <f t="shared" si="216"/>
        <v>0.45142162593827201</v>
      </c>
      <c r="D2370" s="2">
        <f t="shared" si="218"/>
        <v>0.5002609731196026</v>
      </c>
      <c r="E2370" s="2">
        <f t="shared" si="217"/>
        <v>-4.8839347181330595E-2</v>
      </c>
      <c r="F2370" s="2">
        <f t="shared" si="221"/>
        <v>-4.4644581154651947E-2</v>
      </c>
      <c r="G2370" s="2">
        <f t="shared" si="219"/>
        <v>-4.194766026678648E-3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0.54</v>
      </c>
      <c r="C2371" s="2">
        <f t="shared" si="216"/>
        <v>0.46043368348623015</v>
      </c>
      <c r="D2371" s="2">
        <f t="shared" si="218"/>
        <v>0.50320460474037276</v>
      </c>
      <c r="E2371" s="2">
        <f t="shared" si="217"/>
        <v>-4.2770921254142613E-2</v>
      </c>
      <c r="F2371" s="2">
        <f t="shared" si="221"/>
        <v>-4.4269849174550083E-2</v>
      </c>
      <c r="G2371" s="2">
        <f t="shared" si="219"/>
        <v>1.4989279204074696E-3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0.52</v>
      </c>
      <c r="C2372" s="2">
        <f t="shared" si="216"/>
        <v>0.46805927064219477</v>
      </c>
      <c r="D2372" s="2">
        <f t="shared" si="218"/>
        <v>0.50444870809293774</v>
      </c>
      <c r="E2372" s="2">
        <f t="shared" si="217"/>
        <v>-3.6389437450742967E-2</v>
      </c>
      <c r="F2372" s="2">
        <f t="shared" si="221"/>
        <v>-4.2693766829788662E-2</v>
      </c>
      <c r="G2372" s="2">
        <f t="shared" si="219"/>
        <v>6.304329379045695E-3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0.52</v>
      </c>
      <c r="C2373" s="2">
        <f t="shared" si="216"/>
        <v>0.47605015208185714</v>
      </c>
      <c r="D2373" s="2">
        <f t="shared" si="218"/>
        <v>0.50560065564160905</v>
      </c>
      <c r="E2373" s="2">
        <f t="shared" si="217"/>
        <v>-2.9550503559751917E-2</v>
      </c>
      <c r="F2373" s="2">
        <f t="shared" si="221"/>
        <v>-4.0065114175781312E-2</v>
      </c>
      <c r="G2373" s="2">
        <f t="shared" si="219"/>
        <v>1.0514610616029395E-2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0.5</v>
      </c>
      <c r="C2374" s="2">
        <f t="shared" si="216"/>
        <v>0.48281166714618684</v>
      </c>
      <c r="D2374" s="2">
        <f t="shared" si="218"/>
        <v>0.50518579226074911</v>
      </c>
      <c r="E2374" s="2">
        <f t="shared" si="217"/>
        <v>-2.2374125114562271E-2</v>
      </c>
      <c r="F2374" s="2">
        <f t="shared" si="221"/>
        <v>-3.6526916363537505E-2</v>
      </c>
      <c r="G2374" s="2">
        <f t="shared" si="219"/>
        <v>1.4152791248975234E-2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0.51</v>
      </c>
      <c r="C2375" s="2">
        <f t="shared" si="216"/>
        <v>0.49160987220061964</v>
      </c>
      <c r="D2375" s="2">
        <f t="shared" si="218"/>
        <v>0.50554240024143438</v>
      </c>
      <c r="E2375" s="2">
        <f t="shared" si="217"/>
        <v>-1.393252804081474E-2</v>
      </c>
      <c r="F2375" s="2">
        <f t="shared" si="221"/>
        <v>-3.2008038698992949E-2</v>
      </c>
      <c r="G2375" s="2">
        <f t="shared" si="219"/>
        <v>1.8075510658178209E-2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0.51</v>
      </c>
      <c r="C2376" s="2">
        <f t="shared" si="216"/>
        <v>0.50213143032360119</v>
      </c>
      <c r="D2376" s="2">
        <f t="shared" si="218"/>
        <v>0.50587259281614294</v>
      </c>
      <c r="E2376" s="2">
        <f t="shared" si="217"/>
        <v>-3.7411624925417497E-3</v>
      </c>
      <c r="F2376" s="2">
        <f t="shared" si="221"/>
        <v>-2.6354663457702713E-2</v>
      </c>
      <c r="G2376" s="2">
        <f t="shared" si="219"/>
        <v>2.2613500965160963E-2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0.49</v>
      </c>
      <c r="C2377" s="2">
        <f t="shared" si="216"/>
        <v>0.51411121027381634</v>
      </c>
      <c r="D2377" s="2">
        <f t="shared" si="218"/>
        <v>0.50469684520013236</v>
      </c>
      <c r="E2377" s="2">
        <f t="shared" si="217"/>
        <v>9.4143650736839835E-3</v>
      </c>
      <c r="F2377" s="2">
        <f t="shared" si="221"/>
        <v>-1.9200857751425375E-2</v>
      </c>
      <c r="G2377" s="2">
        <f t="shared" si="219"/>
        <v>2.8615222825109358E-2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0.49</v>
      </c>
      <c r="C2378" s="2">
        <f t="shared" si="216"/>
        <v>0.52578640869322923</v>
      </c>
      <c r="D2378" s="2">
        <f t="shared" si="218"/>
        <v>0.50360819000012258</v>
      </c>
      <c r="E2378" s="2">
        <f t="shared" si="217"/>
        <v>2.2178218693106655E-2</v>
      </c>
      <c r="F2378" s="2">
        <f t="shared" si="221"/>
        <v>-1.092504246251897E-2</v>
      </c>
      <c r="G2378" s="2">
        <f t="shared" si="219"/>
        <v>3.3103261155625625E-2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0.51</v>
      </c>
      <c r="C2379" s="2">
        <f t="shared" si="216"/>
        <v>0.53412696120196324</v>
      </c>
      <c r="D2379" s="2">
        <f t="shared" si="218"/>
        <v>0.50408165740752087</v>
      </c>
      <c r="E2379" s="2">
        <f t="shared" si="217"/>
        <v>3.0045303794442368E-2</v>
      </c>
      <c r="F2379" s="2">
        <f t="shared" si="221"/>
        <v>-2.7309732111267032E-3</v>
      </c>
      <c r="G2379" s="2">
        <f t="shared" si="219"/>
        <v>3.2776277005569072E-2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0.51</v>
      </c>
      <c r="C2380" s="2">
        <f t="shared" si="216"/>
        <v>0.53810742870935346</v>
      </c>
      <c r="D2380" s="2">
        <f t="shared" si="218"/>
        <v>0.50452005315511195</v>
      </c>
      <c r="E2380" s="2">
        <f t="shared" si="217"/>
        <v>3.3587375554241516E-2</v>
      </c>
      <c r="F2380" s="2">
        <f t="shared" si="221"/>
        <v>4.5326965419469406E-3</v>
      </c>
      <c r="G2380" s="2">
        <f t="shared" si="219"/>
        <v>2.9054679012294575E-2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0.49</v>
      </c>
      <c r="C2381" s="2">
        <f t="shared" si="216"/>
        <v>0.53839859352329911</v>
      </c>
      <c r="D2381" s="2">
        <f t="shared" si="218"/>
        <v>0.50344449366214072</v>
      </c>
      <c r="E2381" s="2">
        <f t="shared" si="217"/>
        <v>3.4954099861158383E-2</v>
      </c>
      <c r="F2381" s="2">
        <f t="shared" si="221"/>
        <v>1.0616977205789229E-2</v>
      </c>
      <c r="G2381" s="2">
        <f t="shared" si="219"/>
        <v>2.4337122655369154E-2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0.51</v>
      </c>
      <c r="C2382" s="2">
        <f t="shared" si="216"/>
        <v>0.53556804067356079</v>
      </c>
      <c r="D2382" s="2">
        <f t="shared" si="218"/>
        <v>0.50393008672420436</v>
      </c>
      <c r="E2382" s="2">
        <f t="shared" si="217"/>
        <v>3.1637953949356423E-2</v>
      </c>
      <c r="F2382" s="2">
        <f t="shared" si="221"/>
        <v>1.482117255450267E-2</v>
      </c>
      <c r="G2382" s="2">
        <f t="shared" si="219"/>
        <v>1.6816781394853753E-2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0.53</v>
      </c>
      <c r="C2383" s="2">
        <f t="shared" ref="C2383:C2446" si="222">$C$4*B2373+C2382*(1-$C$4)</f>
        <v>0.53317295749301297</v>
      </c>
      <c r="D2383" s="2">
        <f t="shared" si="218"/>
        <v>0.50586119141130037</v>
      </c>
      <c r="E2383" s="2">
        <f t="shared" si="217"/>
        <v>2.7311766081712596E-2</v>
      </c>
      <c r="F2383" s="2">
        <f t="shared" si="221"/>
        <v>1.7319291259944657E-2</v>
      </c>
      <c r="G2383" s="2">
        <f t="shared" si="219"/>
        <v>9.9924748217679396E-3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0.52</v>
      </c>
      <c r="C2384" s="2">
        <f t="shared" si="222"/>
        <v>0.528069425571011</v>
      </c>
      <c r="D2384" s="2">
        <f t="shared" si="218"/>
        <v>0.50690851056601893</v>
      </c>
      <c r="E2384" s="2">
        <f t="shared" si="217"/>
        <v>2.1160915004992065E-2</v>
      </c>
      <c r="F2384" s="2">
        <f t="shared" si="221"/>
        <v>1.808761600895414E-2</v>
      </c>
      <c r="G2384" s="2">
        <f t="shared" si="219"/>
        <v>3.0732989960379244E-3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0.53</v>
      </c>
      <c r="C2385" s="2">
        <f t="shared" si="222"/>
        <v>0.52528951394470158</v>
      </c>
      <c r="D2385" s="2">
        <f t="shared" si="218"/>
        <v>0.50861899126483234</v>
      </c>
      <c r="E2385" s="2">
        <f t="shared" si="217"/>
        <v>1.6670522679869237E-2</v>
      </c>
      <c r="F2385" s="2">
        <f t="shared" si="221"/>
        <v>1.7804197343137158E-2</v>
      </c>
      <c r="G2385" s="2">
        <f t="shared" si="219"/>
        <v>-1.1336746632679209E-3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0.52</v>
      </c>
      <c r="C2386" s="2">
        <f t="shared" si="222"/>
        <v>0.52293728103013204</v>
      </c>
      <c r="D2386" s="2">
        <f t="shared" si="218"/>
        <v>0.5094620289489189</v>
      </c>
      <c r="E2386" s="2">
        <f t="shared" si="217"/>
        <v>1.347525208121314E-2</v>
      </c>
      <c r="F2386" s="2">
        <f t="shared" si="221"/>
        <v>1.6938408290752355E-2</v>
      </c>
      <c r="G2386" s="2">
        <f t="shared" si="219"/>
        <v>-3.4631562095392143E-3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5">
        <f>TITRES_STAT!D2390</f>
        <v>0.52</v>
      </c>
      <c r="C2387" s="2">
        <f t="shared" si="222"/>
        <v>0.51787000702549635</v>
      </c>
      <c r="D2387" s="2">
        <f t="shared" si="218"/>
        <v>0.5102426193971471</v>
      </c>
      <c r="E2387" s="2">
        <f t="shared" si="217"/>
        <v>7.627387628349247E-3</v>
      </c>
      <c r="F2387" s="2">
        <f t="shared" si="221"/>
        <v>1.5076204158271735E-2</v>
      </c>
      <c r="G2387" s="2">
        <f t="shared" si="219"/>
        <v>-7.4488165299224883E-3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5">
        <f>TITRES_STAT!D2391</f>
        <v>0.53</v>
      </c>
      <c r="C2388" s="2">
        <f t="shared" si="222"/>
        <v>0.51358231363695839</v>
      </c>
      <c r="D2388" s="2">
        <f t="shared" si="218"/>
        <v>0.51170612907143254</v>
      </c>
      <c r="E2388" s="2">
        <f t="shared" si="217"/>
        <v>1.8761845655258513E-3</v>
      </c>
      <c r="F2388" s="2">
        <f t="shared" si="221"/>
        <v>1.2436200239722559E-2</v>
      </c>
      <c r="G2388" s="2">
        <f t="shared" si="219"/>
        <v>-1.0560015674196708E-2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5">
        <f>TITRES_STAT!D2392</f>
        <v>0.53</v>
      </c>
      <c r="C2389" s="2">
        <f t="shared" si="222"/>
        <v>0.51303118846204177</v>
      </c>
      <c r="D2389" s="2">
        <f t="shared" si="218"/>
        <v>0.51306123062169673</v>
      </c>
      <c r="E2389" s="2">
        <f t="shared" si="217"/>
        <v>-3.0042159654963818E-5</v>
      </c>
      <c r="F2389" s="2">
        <f t="shared" si="221"/>
        <v>9.9429517598470553E-3</v>
      </c>
      <c r="G2389" s="2">
        <f t="shared" si="219"/>
        <v>-9.9729939195020191E-3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5">
        <f>TITRES_STAT!D2393</f>
        <v>0.53</v>
      </c>
      <c r="C2390" s="2">
        <f t="shared" si="222"/>
        <v>0.51256485177557387</v>
      </c>
      <c r="D2390" s="2">
        <f t="shared" si="218"/>
        <v>0.51431595427934884</v>
      </c>
      <c r="E2390" s="2">
        <f t="shared" si="217"/>
        <v>-1.7511025037749706E-3</v>
      </c>
      <c r="F2390" s="2">
        <f t="shared" si="221"/>
        <v>7.604140907122651E-3</v>
      </c>
      <c r="G2390" s="2">
        <f t="shared" si="219"/>
        <v>-9.3552434108976207E-3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5">
        <f>TITRES_STAT!D2394</f>
        <v>0.51</v>
      </c>
      <c r="C2391" s="2">
        <f t="shared" si="222"/>
        <v>0.50909333611779328</v>
      </c>
      <c r="D2391" s="2">
        <f t="shared" si="218"/>
        <v>0.51399625396236004</v>
      </c>
      <c r="E2391" s="2">
        <f t="shared" si="217"/>
        <v>-4.9029178445667565E-3</v>
      </c>
      <c r="F2391" s="2">
        <f t="shared" si="221"/>
        <v>5.1027291567847695E-3</v>
      </c>
      <c r="G2391" s="2">
        <f t="shared" si="219"/>
        <v>-1.0005647001351526E-2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0.49</v>
      </c>
      <c r="C2392" s="2">
        <f t="shared" si="222"/>
        <v>0.50923282286890204</v>
      </c>
      <c r="D2392" s="2">
        <f t="shared" si="218"/>
        <v>0.51221875366885194</v>
      </c>
      <c r="E2392" s="2">
        <f t="shared" si="217"/>
        <v>-2.9859307999499096E-3</v>
      </c>
      <c r="F2392" s="2">
        <f t="shared" si="221"/>
        <v>3.4849971654378337E-3</v>
      </c>
      <c r="G2392" s="2">
        <f t="shared" si="219"/>
        <v>-6.4709279653877433E-3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0.51</v>
      </c>
      <c r="C2393" s="2">
        <f t="shared" si="222"/>
        <v>0.51242777319676325</v>
      </c>
      <c r="D2393" s="2">
        <f t="shared" si="218"/>
        <v>0.5120544015452333</v>
      </c>
      <c r="E2393" s="2">
        <f t="shared" si="217"/>
        <v>3.7337165152995233E-4</v>
      </c>
      <c r="F2393" s="2">
        <f t="shared" si="221"/>
        <v>2.8626720626562575E-3</v>
      </c>
      <c r="G2393" s="2">
        <f t="shared" si="219"/>
        <v>-2.4893004111263052E-3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0.5</v>
      </c>
      <c r="C2394" s="2">
        <f t="shared" si="222"/>
        <v>0.51359273116649196</v>
      </c>
      <c r="D2394" s="2">
        <f t="shared" si="218"/>
        <v>0.51116148291225305</v>
      </c>
      <c r="E2394" s="2">
        <f t="shared" si="217"/>
        <v>2.4312482542389047E-3</v>
      </c>
      <c r="F2394" s="2">
        <f t="shared" si="221"/>
        <v>2.776387300972787E-3</v>
      </c>
      <c r="G2394" s="2">
        <f t="shared" si="219"/>
        <v>-3.4513904673388234E-4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0.52</v>
      </c>
      <c r="C2395" s="2">
        <f t="shared" si="222"/>
        <v>0.51611692637164708</v>
      </c>
      <c r="D2395" s="2">
        <f t="shared" si="218"/>
        <v>0.51181618788171579</v>
      </c>
      <c r="E2395" s="2">
        <f t="shared" si="217"/>
        <v>4.3007384899312884E-3</v>
      </c>
      <c r="F2395" s="2">
        <f t="shared" si="221"/>
        <v>3.0812575387644875E-3</v>
      </c>
      <c r="G2395" s="2">
        <f t="shared" si="219"/>
        <v>1.2194809511668009E-3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0.53</v>
      </c>
      <c r="C2396" s="2">
        <f t="shared" si="222"/>
        <v>0.51671432231447056</v>
      </c>
      <c r="D2396" s="2">
        <f t="shared" si="218"/>
        <v>0.51316313692751458</v>
      </c>
      <c r="E2396" s="2">
        <f t="shared" ref="E2396:E2459" si="223">C2396-D2396</f>
        <v>3.5511853869559795E-3</v>
      </c>
      <c r="F2396" s="2">
        <f t="shared" si="221"/>
        <v>3.1752431084027862E-3</v>
      </c>
      <c r="G2396" s="2">
        <f t="shared" si="219"/>
        <v>3.759422785531933E-4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0.53</v>
      </c>
      <c r="C2397" s="2">
        <f t="shared" si="222"/>
        <v>0.51721981118916738</v>
      </c>
      <c r="D2397" s="2">
        <f t="shared" ref="D2397:D2460" si="224">$D$4*B2397+(1-$D$4)*D2396</f>
        <v>0.51441031196992093</v>
      </c>
      <c r="E2397" s="2">
        <f t="shared" si="223"/>
        <v>2.8094992192464474E-3</v>
      </c>
      <c r="F2397" s="2">
        <f t="shared" si="221"/>
        <v>3.1020943305715186E-3</v>
      </c>
      <c r="G2397" s="2">
        <f t="shared" si="219"/>
        <v>-2.9259511132507122E-4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0.55000000000000004</v>
      </c>
      <c r="C2398" s="2">
        <f t="shared" si="222"/>
        <v>0.51918599408314159</v>
      </c>
      <c r="D2398" s="2">
        <f t="shared" si="224"/>
        <v>0.51704658515733426</v>
      </c>
      <c r="E2398" s="2">
        <f t="shared" si="223"/>
        <v>2.139408925807329E-3</v>
      </c>
      <c r="F2398" s="2">
        <f t="shared" si="221"/>
        <v>2.9095572496186809E-3</v>
      </c>
      <c r="G2398" s="2">
        <f t="shared" si="219"/>
        <v>-7.7014832381135188E-4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0.56999999999999995</v>
      </c>
      <c r="C2399" s="2">
        <f t="shared" si="222"/>
        <v>0.5208496873011198</v>
      </c>
      <c r="D2399" s="2">
        <f t="shared" si="224"/>
        <v>0.52096906033086499</v>
      </c>
      <c r="E2399" s="2">
        <f t="shared" si="223"/>
        <v>-1.1937302974518449E-4</v>
      </c>
      <c r="F2399" s="2">
        <f t="shared" si="221"/>
        <v>2.3037711937459082E-3</v>
      </c>
      <c r="G2399" s="2">
        <f t="shared" si="219"/>
        <v>-2.4231442234910927E-3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0.55000000000000004</v>
      </c>
      <c r="C2400" s="2">
        <f t="shared" si="222"/>
        <v>0.5222574277163321</v>
      </c>
      <c r="D2400" s="2">
        <f t="shared" si="224"/>
        <v>0.52311950030635646</v>
      </c>
      <c r="E2400" s="2">
        <f t="shared" si="223"/>
        <v>-8.6207259002435421E-4</v>
      </c>
      <c r="F2400" s="2">
        <f t="shared" si="221"/>
        <v>1.6706024369918559E-3</v>
      </c>
      <c r="G2400" s="2">
        <f t="shared" si="219"/>
        <v>-2.5326750270162103E-3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0.55000000000000004</v>
      </c>
      <c r="C2401" s="2">
        <f t="shared" si="222"/>
        <v>0.52037166960612713</v>
      </c>
      <c r="D2401" s="2">
        <f t="shared" si="224"/>
        <v>0.52511064843181154</v>
      </c>
      <c r="E2401" s="2">
        <f t="shared" si="223"/>
        <v>-4.7389788256844145E-3</v>
      </c>
      <c r="F2401" s="2">
        <f t="shared" si="221"/>
        <v>3.8868618445660186E-4</v>
      </c>
      <c r="G2401" s="2">
        <f t="shared" si="219"/>
        <v>-5.1276650101410165E-3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0.55000000000000004</v>
      </c>
      <c r="C2402" s="2">
        <f t="shared" si="222"/>
        <v>0.51569910505133831</v>
      </c>
      <c r="D2402" s="2">
        <f t="shared" si="224"/>
        <v>0.52695430410352917</v>
      </c>
      <c r="E2402" s="2">
        <f t="shared" si="223"/>
        <v>-1.1255199052190856E-2</v>
      </c>
      <c r="F2402" s="2">
        <f t="shared" si="221"/>
        <v>-1.9400908628728897E-3</v>
      </c>
      <c r="G2402" s="2">
        <f t="shared" si="219"/>
        <v>-9.3151081893179666E-3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0.53</v>
      </c>
      <c r="C2403" s="2">
        <f t="shared" si="222"/>
        <v>0.51482231965882475</v>
      </c>
      <c r="D2403" s="2">
        <f t="shared" si="224"/>
        <v>0.52717991120697139</v>
      </c>
      <c r="E2403" s="2">
        <f t="shared" si="223"/>
        <v>-1.235759154814664E-2</v>
      </c>
      <c r="F2403" s="2">
        <f t="shared" si="221"/>
        <v>-4.0235909999276395E-3</v>
      </c>
      <c r="G2403" s="2">
        <f t="shared" si="219"/>
        <v>-8.3340005482190008E-3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0.51</v>
      </c>
      <c r="C2404" s="2">
        <f t="shared" si="222"/>
        <v>0.51254196278823638</v>
      </c>
      <c r="D2404" s="2">
        <f t="shared" si="224"/>
        <v>0.52590732519164018</v>
      </c>
      <c r="E2404" s="2">
        <f t="shared" si="223"/>
        <v>-1.3365362403403802E-2</v>
      </c>
      <c r="F2404" s="2">
        <f t="shared" si="221"/>
        <v>-5.891945280622873E-3</v>
      </c>
      <c r="G2404" s="2">
        <f t="shared" ref="G2404:G2467" si="225">E2404-F2404</f>
        <v>-7.4734171227809291E-3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0.49</v>
      </c>
      <c r="C2405" s="2">
        <f t="shared" si="222"/>
        <v>0.51368935312850772</v>
      </c>
      <c r="D2405" s="2">
        <f t="shared" si="224"/>
        <v>0.52324752332559277</v>
      </c>
      <c r="E2405" s="2">
        <f t="shared" si="223"/>
        <v>-9.5581701970850474E-3</v>
      </c>
      <c r="F2405" s="2">
        <f t="shared" ref="F2405:F2468" si="227">(E2405*(2/(10)))+((1-(2/10))*F2404)</f>
        <v>-6.6251902639153084E-3</v>
      </c>
      <c r="G2405" s="2">
        <f t="shared" si="225"/>
        <v>-2.932979933169739E-3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0.5</v>
      </c>
      <c r="C2406" s="2">
        <f t="shared" si="222"/>
        <v>0.5161986834164296</v>
      </c>
      <c r="D2406" s="2">
        <f t="shared" si="224"/>
        <v>0.521525484560734</v>
      </c>
      <c r="E2406" s="2">
        <f t="shared" si="223"/>
        <v>-5.3268011443043939E-3</v>
      </c>
      <c r="F2406" s="2">
        <f t="shared" si="227"/>
        <v>-6.3655124399931255E-3</v>
      </c>
      <c r="G2406" s="2">
        <f t="shared" si="225"/>
        <v>1.0387112956887316E-3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0.52</v>
      </c>
      <c r="C2407" s="2">
        <f t="shared" si="222"/>
        <v>0.51832196289082499</v>
      </c>
      <c r="D2407" s="2">
        <f t="shared" si="224"/>
        <v>0.52141248570438337</v>
      </c>
      <c r="E2407" s="2">
        <f t="shared" si="223"/>
        <v>-3.0905228135583718E-3</v>
      </c>
      <c r="F2407" s="2">
        <f t="shared" si="227"/>
        <v>-5.7105145147061751E-3</v>
      </c>
      <c r="G2407" s="2">
        <f t="shared" si="225"/>
        <v>2.6199917011478033E-3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0.52</v>
      </c>
      <c r="C2408" s="2">
        <f t="shared" si="222"/>
        <v>0.52319550706146734</v>
      </c>
      <c r="D2408" s="2">
        <f t="shared" si="224"/>
        <v>0.52130785713368832</v>
      </c>
      <c r="E2408" s="2">
        <f t="shared" si="223"/>
        <v>1.8876499277790115E-3</v>
      </c>
      <c r="F2408" s="2">
        <f t="shared" si="227"/>
        <v>-4.190881626209138E-3</v>
      </c>
      <c r="G2408" s="2">
        <f t="shared" si="225"/>
        <v>6.0785315539881495E-3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0.5</v>
      </c>
      <c r="C2409" s="2">
        <f t="shared" si="222"/>
        <v>0.53039619828278006</v>
      </c>
      <c r="D2409" s="2">
        <f t="shared" si="224"/>
        <v>0.51972949734600771</v>
      </c>
      <c r="E2409" s="2">
        <f t="shared" si="223"/>
        <v>1.0666700936772355E-2</v>
      </c>
      <c r="F2409" s="2">
        <f t="shared" si="227"/>
        <v>-1.2193651136128397E-3</v>
      </c>
      <c r="G2409" s="2">
        <f t="shared" si="225"/>
        <v>1.1886066050385195E-2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0.49</v>
      </c>
      <c r="C2410" s="2">
        <f t="shared" si="222"/>
        <v>0.53341216777773692</v>
      </c>
      <c r="D2410" s="2">
        <f t="shared" si="224"/>
        <v>0.51752731235741456</v>
      </c>
      <c r="E2410" s="2">
        <f t="shared" si="223"/>
        <v>1.5884855420322364E-2</v>
      </c>
      <c r="F2410" s="2">
        <f t="shared" si="227"/>
        <v>2.2014789931742015E-3</v>
      </c>
      <c r="G2410" s="2">
        <f t="shared" si="225"/>
        <v>1.3683376427148161E-2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0.48</v>
      </c>
      <c r="C2411" s="2">
        <f t="shared" si="222"/>
        <v>0.53596414196577735</v>
      </c>
      <c r="D2411" s="2">
        <f t="shared" si="224"/>
        <v>0.51474751144205055</v>
      </c>
      <c r="E2411" s="2">
        <f t="shared" si="223"/>
        <v>2.1216630523726798E-2</v>
      </c>
      <c r="F2411" s="2">
        <f t="shared" si="227"/>
        <v>6.004509299284721E-3</v>
      </c>
      <c r="G2411" s="2">
        <f t="shared" si="225"/>
        <v>1.5212121224442078E-2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0.5</v>
      </c>
      <c r="C2412" s="2">
        <f t="shared" si="222"/>
        <v>0.53812350474027315</v>
      </c>
      <c r="D2412" s="2">
        <f t="shared" si="224"/>
        <v>0.51365510318708385</v>
      </c>
      <c r="E2412" s="2">
        <f t="shared" si="223"/>
        <v>2.4468401553189301E-2</v>
      </c>
      <c r="F2412" s="2">
        <f t="shared" si="227"/>
        <v>9.697287750065637E-3</v>
      </c>
      <c r="G2412" s="2">
        <f t="shared" si="225"/>
        <v>1.4771113803123664E-2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0.51</v>
      </c>
      <c r="C2413" s="2">
        <f t="shared" si="222"/>
        <v>0.53687373478023115</v>
      </c>
      <c r="D2413" s="2">
        <f t="shared" si="224"/>
        <v>0.51338435480285538</v>
      </c>
      <c r="E2413" s="2">
        <f t="shared" si="223"/>
        <v>2.3489379977375768E-2</v>
      </c>
      <c r="F2413" s="2">
        <f t="shared" si="227"/>
        <v>1.2455706195527664E-2</v>
      </c>
      <c r="G2413" s="2">
        <f t="shared" si="225"/>
        <v>1.1033673781848104E-2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0.51</v>
      </c>
      <c r="C2414" s="2">
        <f t="shared" si="222"/>
        <v>0.5327393140448109</v>
      </c>
      <c r="D2414" s="2">
        <f t="shared" si="224"/>
        <v>0.51313366185449572</v>
      </c>
      <c r="E2414" s="2">
        <f t="shared" si="223"/>
        <v>1.9605652190315181E-2</v>
      </c>
      <c r="F2414" s="2">
        <f t="shared" si="227"/>
        <v>1.3885695394485167E-2</v>
      </c>
      <c r="G2414" s="2">
        <f t="shared" si="225"/>
        <v>5.7199567958300147E-3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0.51</v>
      </c>
      <c r="C2415" s="2">
        <f t="shared" si="222"/>
        <v>0.52616403496099384</v>
      </c>
      <c r="D2415" s="2">
        <f t="shared" si="224"/>
        <v>0.51290153875416267</v>
      </c>
      <c r="E2415" s="2">
        <f t="shared" si="223"/>
        <v>1.3262496206831176E-2</v>
      </c>
      <c r="F2415" s="2">
        <f t="shared" si="227"/>
        <v>1.3761055556954369E-2</v>
      </c>
      <c r="G2415" s="2">
        <f t="shared" si="225"/>
        <v>-4.9855935012319344E-4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0.52</v>
      </c>
      <c r="C2416" s="2">
        <f t="shared" si="222"/>
        <v>0.52213879881314862</v>
      </c>
      <c r="D2416" s="2">
        <f t="shared" si="224"/>
        <v>0.51342735069829881</v>
      </c>
      <c r="E2416" s="2">
        <f t="shared" si="223"/>
        <v>8.7114481148498069E-3</v>
      </c>
      <c r="F2416" s="2">
        <f t="shared" si="227"/>
        <v>1.2751134068533457E-2</v>
      </c>
      <c r="G2416" s="2">
        <f t="shared" si="225"/>
        <v>-4.0396859536836506E-3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0.5</v>
      </c>
      <c r="C2417" s="2">
        <f t="shared" si="222"/>
        <v>0.52180975284189501</v>
      </c>
      <c r="D2417" s="2">
        <f t="shared" si="224"/>
        <v>0.5124327321280544</v>
      </c>
      <c r="E2417" s="2">
        <f t="shared" si="223"/>
        <v>9.3770207138406114E-3</v>
      </c>
      <c r="F2417" s="2">
        <f t="shared" si="227"/>
        <v>1.2076311397594889E-2</v>
      </c>
      <c r="G2417" s="2">
        <f t="shared" si="225"/>
        <v>-2.6992906837542772E-3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0.48</v>
      </c>
      <c r="C2418" s="2">
        <f t="shared" si="222"/>
        <v>0.52153132932775725</v>
      </c>
      <c r="D2418" s="2">
        <f t="shared" si="224"/>
        <v>0.51003030752597633</v>
      </c>
      <c r="E2418" s="2">
        <f t="shared" si="223"/>
        <v>1.150102180178092E-2</v>
      </c>
      <c r="F2418" s="2">
        <f t="shared" si="227"/>
        <v>1.1961253478432096E-2</v>
      </c>
      <c r="G2418" s="2">
        <f t="shared" si="225"/>
        <v>-4.6023167665117624E-4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0.46</v>
      </c>
      <c r="C2419" s="2">
        <f t="shared" si="222"/>
        <v>0.51821881712348694</v>
      </c>
      <c r="D2419" s="2">
        <f t="shared" si="224"/>
        <v>0.50632435882034843</v>
      </c>
      <c r="E2419" s="2">
        <f t="shared" si="223"/>
        <v>1.1894458303138511E-2</v>
      </c>
      <c r="F2419" s="2">
        <f t="shared" si="227"/>
        <v>1.194789444337338E-2</v>
      </c>
      <c r="G2419" s="2">
        <f t="shared" si="225"/>
        <v>-5.3436140234869312E-5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0.45</v>
      </c>
      <c r="C2420" s="2">
        <f t="shared" si="222"/>
        <v>0.51387746064295048</v>
      </c>
      <c r="D2420" s="2">
        <f t="shared" si="224"/>
        <v>0.50215218409291529</v>
      </c>
      <c r="E2420" s="2">
        <f t="shared" si="223"/>
        <v>1.1725276550035191E-2</v>
      </c>
      <c r="F2420" s="2">
        <f t="shared" si="227"/>
        <v>1.1903370864705743E-2</v>
      </c>
      <c r="G2420" s="2">
        <f t="shared" si="225"/>
        <v>-1.7809431467055194E-4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0.45</v>
      </c>
      <c r="C2421" s="2">
        <f t="shared" si="222"/>
        <v>0.50866554362095806</v>
      </c>
      <c r="D2421" s="2">
        <f t="shared" si="224"/>
        <v>0.49828905934529194</v>
      </c>
      <c r="E2421" s="2">
        <f t="shared" si="223"/>
        <v>1.037648427566612E-2</v>
      </c>
      <c r="F2421" s="2">
        <f t="shared" si="227"/>
        <v>1.1597993546897818E-2</v>
      </c>
      <c r="G2421" s="2">
        <f t="shared" si="225"/>
        <v>-1.2215092712316977E-3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0.45</v>
      </c>
      <c r="C2422" s="2">
        <f t="shared" si="222"/>
        <v>0.50733238306388762</v>
      </c>
      <c r="D2422" s="2">
        <f t="shared" si="224"/>
        <v>0.49471209198638144</v>
      </c>
      <c r="E2422" s="2">
        <f t="shared" si="223"/>
        <v>1.2620291077506174E-2</v>
      </c>
      <c r="F2422" s="2">
        <f t="shared" si="227"/>
        <v>1.1802453053019489E-2</v>
      </c>
      <c r="G2422" s="2">
        <f t="shared" si="225"/>
        <v>8.178380244866848E-4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0.45</v>
      </c>
      <c r="C2423" s="2">
        <f t="shared" si="222"/>
        <v>0.50774278566944342</v>
      </c>
      <c r="D2423" s="2">
        <f t="shared" si="224"/>
        <v>0.49140008517257538</v>
      </c>
      <c r="E2423" s="2">
        <f t="shared" si="223"/>
        <v>1.6342700496868034E-2</v>
      </c>
      <c r="F2423" s="2">
        <f t="shared" si="227"/>
        <v>1.2710502541789199E-2</v>
      </c>
      <c r="G2423" s="2">
        <f t="shared" si="225"/>
        <v>3.6321979550788357E-3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0.47</v>
      </c>
      <c r="C2424" s="2">
        <f t="shared" si="222"/>
        <v>0.50809004941260594</v>
      </c>
      <c r="D2424" s="2">
        <f t="shared" si="224"/>
        <v>0.48981489367831055</v>
      </c>
      <c r="E2424" s="2">
        <f t="shared" si="223"/>
        <v>1.827515573429539E-2</v>
      </c>
      <c r="F2424" s="2">
        <f t="shared" si="227"/>
        <v>1.3823433180290438E-2</v>
      </c>
      <c r="G2424" s="2">
        <f t="shared" si="225"/>
        <v>4.4517225540049513E-3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0.49</v>
      </c>
      <c r="C2425" s="2">
        <f t="shared" si="222"/>
        <v>0.50838388796451273</v>
      </c>
      <c r="D2425" s="2">
        <f t="shared" si="224"/>
        <v>0.48982860525769495</v>
      </c>
      <c r="E2425" s="2">
        <f t="shared" si="223"/>
        <v>1.8555282706817777E-2</v>
      </c>
      <c r="F2425" s="2">
        <f t="shared" si="227"/>
        <v>1.4769803085595907E-2</v>
      </c>
      <c r="G2425" s="2">
        <f t="shared" si="225"/>
        <v>3.7854796212218704E-3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0.51</v>
      </c>
      <c r="C2426" s="2">
        <f t="shared" si="222"/>
        <v>0.5101709821238184</v>
      </c>
      <c r="D2426" s="2">
        <f t="shared" si="224"/>
        <v>0.49132278264601387</v>
      </c>
      <c r="E2426" s="2">
        <f t="shared" si="223"/>
        <v>1.8848199477804528E-2</v>
      </c>
      <c r="F2426" s="2">
        <f t="shared" si="227"/>
        <v>1.5585482364037631E-2</v>
      </c>
      <c r="G2426" s="2">
        <f t="shared" si="225"/>
        <v>3.262717113766897E-3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0.53</v>
      </c>
      <c r="C2427" s="2">
        <f t="shared" si="222"/>
        <v>0.50860621564323094</v>
      </c>
      <c r="D2427" s="2">
        <f t="shared" si="224"/>
        <v>0.49418776170927209</v>
      </c>
      <c r="E2427" s="2">
        <f t="shared" si="223"/>
        <v>1.4418453933958852E-2</v>
      </c>
      <c r="F2427" s="2">
        <f t="shared" si="227"/>
        <v>1.5352076678021876E-2</v>
      </c>
      <c r="G2427" s="2">
        <f t="shared" si="225"/>
        <v>-9.3362274406302327E-4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0.53</v>
      </c>
      <c r="C2428" s="2">
        <f t="shared" si="222"/>
        <v>0.50420525939042615</v>
      </c>
      <c r="D2428" s="2">
        <f t="shared" si="224"/>
        <v>0.49684052010117785</v>
      </c>
      <c r="E2428" s="2">
        <f t="shared" si="223"/>
        <v>7.364739289248301E-3</v>
      </c>
      <c r="F2428" s="2">
        <f t="shared" si="227"/>
        <v>1.3754609200267161E-2</v>
      </c>
      <c r="G2428" s="2">
        <f t="shared" si="225"/>
        <v>-6.3898699110188605E-3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0.54</v>
      </c>
      <c r="C2429" s="2">
        <f t="shared" si="222"/>
        <v>0.49740445025343749</v>
      </c>
      <c r="D2429" s="2">
        <f t="shared" si="224"/>
        <v>0.50003751861220169</v>
      </c>
      <c r="E2429" s="2">
        <f t="shared" si="223"/>
        <v>-2.6330683587642012E-3</v>
      </c>
      <c r="F2429" s="2">
        <f t="shared" si="227"/>
        <v>1.0477073688460891E-2</v>
      </c>
      <c r="G2429" s="2">
        <f t="shared" si="225"/>
        <v>-1.3110142047225092E-2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0.56000000000000005</v>
      </c>
      <c r="C2430" s="2">
        <f t="shared" si="222"/>
        <v>0.49011145790675481</v>
      </c>
      <c r="D2430" s="2">
        <f t="shared" si="224"/>
        <v>0.50447918390018676</v>
      </c>
      <c r="E2430" s="2">
        <f t="shared" si="223"/>
        <v>-1.4367725993431946E-2</v>
      </c>
      <c r="F2430" s="2">
        <f t="shared" si="227"/>
        <v>5.5081137520823229E-3</v>
      </c>
      <c r="G2430" s="2">
        <f t="shared" si="225"/>
        <v>-1.9875839745514268E-2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0.57999999999999996</v>
      </c>
      <c r="C2431" s="2">
        <f t="shared" si="222"/>
        <v>0.48394046438263871</v>
      </c>
      <c r="D2431" s="2">
        <f t="shared" si="224"/>
        <v>0.51007331842609882</v>
      </c>
      <c r="E2431" s="2">
        <f t="shared" si="223"/>
        <v>-2.6132854043460108E-2</v>
      </c>
      <c r="F2431" s="2">
        <f t="shared" si="227"/>
        <v>-8.2007980702616338E-4</v>
      </c>
      <c r="G2431" s="2">
        <f t="shared" si="225"/>
        <v>-2.5312774236433945E-2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0.57999999999999996</v>
      </c>
      <c r="C2432" s="2">
        <f t="shared" si="222"/>
        <v>0.47871885447761742</v>
      </c>
      <c r="D2432" s="2">
        <f t="shared" si="224"/>
        <v>0.51525307261675812</v>
      </c>
      <c r="E2432" s="2">
        <f t="shared" si="223"/>
        <v>-3.6534218139140706E-2</v>
      </c>
      <c r="F2432" s="2">
        <f t="shared" si="227"/>
        <v>-7.9629074734490716E-3</v>
      </c>
      <c r="G2432" s="2">
        <f t="shared" si="225"/>
        <v>-2.8571310665691636E-2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0.56000000000000005</v>
      </c>
      <c r="C2433" s="2">
        <f t="shared" si="222"/>
        <v>0.4743005691733686</v>
      </c>
      <c r="D2433" s="2">
        <f t="shared" si="224"/>
        <v>0.5185676598303316</v>
      </c>
      <c r="E2433" s="2">
        <f t="shared" si="223"/>
        <v>-4.4267090656962993E-2</v>
      </c>
      <c r="F2433" s="2">
        <f t="shared" si="227"/>
        <v>-1.5223744110151856E-2</v>
      </c>
      <c r="G2433" s="2">
        <f t="shared" si="225"/>
        <v>-2.9043346546811136E-2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0.56000000000000005</v>
      </c>
      <c r="C2434" s="2">
        <f t="shared" si="222"/>
        <v>0.47363894314669647</v>
      </c>
      <c r="D2434" s="2">
        <f t="shared" si="224"/>
        <v>0.52163672206512179</v>
      </c>
      <c r="E2434" s="2">
        <f t="shared" si="223"/>
        <v>-4.7997778918425327E-2</v>
      </c>
      <c r="F2434" s="2">
        <f t="shared" si="227"/>
        <v>-2.177855107180655E-2</v>
      </c>
      <c r="G2434" s="2">
        <f t="shared" si="225"/>
        <v>-2.6219227846618776E-2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0.55000000000000004</v>
      </c>
      <c r="C2435" s="2">
        <f t="shared" si="222"/>
        <v>0.47615602881643548</v>
      </c>
      <c r="D2435" s="2">
        <f t="shared" si="224"/>
        <v>0.52373770561585353</v>
      </c>
      <c r="E2435" s="2">
        <f t="shared" si="223"/>
        <v>-4.7581676799418049E-2</v>
      </c>
      <c r="F2435" s="2">
        <f t="shared" si="227"/>
        <v>-2.6939176217328852E-2</v>
      </c>
      <c r="G2435" s="2">
        <f t="shared" si="225"/>
        <v>-2.0642500582089197E-2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0.53</v>
      </c>
      <c r="C2436" s="2">
        <f t="shared" si="222"/>
        <v>0.48136279361390694</v>
      </c>
      <c r="D2436" s="2">
        <f t="shared" si="224"/>
        <v>0.5242015792739384</v>
      </c>
      <c r="E2436" s="2">
        <f t="shared" si="223"/>
        <v>-4.2838785660031464E-2</v>
      </c>
      <c r="F2436" s="2">
        <f t="shared" si="227"/>
        <v>-3.0119098105869376E-2</v>
      </c>
      <c r="G2436" s="2">
        <f t="shared" si="225"/>
        <v>-1.2719687554162088E-2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0.52</v>
      </c>
      <c r="C2437" s="2">
        <f t="shared" si="222"/>
        <v>0.48884544075022895</v>
      </c>
      <c r="D2437" s="2">
        <f t="shared" si="224"/>
        <v>0.52389035117957261</v>
      </c>
      <c r="E2437" s="2">
        <f t="shared" si="223"/>
        <v>-3.5044910429343656E-2</v>
      </c>
      <c r="F2437" s="2">
        <f t="shared" si="227"/>
        <v>-3.1104260570564236E-2</v>
      </c>
      <c r="G2437" s="2">
        <f t="shared" si="225"/>
        <v>-3.94064985877942E-3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0.53</v>
      </c>
      <c r="C2438" s="2">
        <f t="shared" si="222"/>
        <v>0.49517691140403991</v>
      </c>
      <c r="D2438" s="2">
        <f t="shared" si="224"/>
        <v>0.52434291775886355</v>
      </c>
      <c r="E2438" s="2">
        <f t="shared" si="223"/>
        <v>-2.9166006354823637E-2</v>
      </c>
      <c r="F2438" s="2">
        <f t="shared" si="227"/>
        <v>-3.0716609727416119E-2</v>
      </c>
      <c r="G2438" s="2">
        <f t="shared" si="225"/>
        <v>1.5506033725924823E-3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5">
        <f>TITRES_STAT!D2442</f>
        <v>0.53</v>
      </c>
      <c r="C2439" s="2">
        <f t="shared" si="222"/>
        <v>0.50207277118803373</v>
      </c>
      <c r="D2439" s="2">
        <f t="shared" si="224"/>
        <v>0.52476196088783655</v>
      </c>
      <c r="E2439" s="2">
        <f t="shared" si="223"/>
        <v>-2.2689189699802825E-2</v>
      </c>
      <c r="F2439" s="2">
        <f t="shared" si="227"/>
        <v>-2.9111125721893463E-2</v>
      </c>
      <c r="G2439" s="2">
        <f t="shared" si="225"/>
        <v>6.421936022090638E-3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0.53</v>
      </c>
      <c r="C2440" s="2">
        <f t="shared" si="222"/>
        <v>0.51098465254372083</v>
      </c>
      <c r="D2440" s="2">
        <f t="shared" si="224"/>
        <v>0.52514996378503387</v>
      </c>
      <c r="E2440" s="2">
        <f t="shared" si="223"/>
        <v>-1.4165311241313039E-2</v>
      </c>
      <c r="F2440" s="2">
        <f t="shared" si="227"/>
        <v>-2.6121962825777383E-2</v>
      </c>
      <c r="G2440" s="2">
        <f t="shared" si="225"/>
        <v>1.1956651584464344E-2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0.53</v>
      </c>
      <c r="C2441" s="2">
        <f t="shared" si="222"/>
        <v>0.52160239830622523</v>
      </c>
      <c r="D2441" s="2">
        <f t="shared" si="224"/>
        <v>0.52550922572688319</v>
      </c>
      <c r="E2441" s="2">
        <f t="shared" si="223"/>
        <v>-3.9068274206579545E-3</v>
      </c>
      <c r="F2441" s="2">
        <f t="shared" si="227"/>
        <v>-2.1678935744753498E-2</v>
      </c>
      <c r="G2441" s="2">
        <f t="shared" si="225"/>
        <v>1.7772108324095544E-2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0.51</v>
      </c>
      <c r="C2442" s="2">
        <f t="shared" si="222"/>
        <v>0.53058664472065209</v>
      </c>
      <c r="D2442" s="2">
        <f t="shared" si="224"/>
        <v>0.52436039419155855</v>
      </c>
      <c r="E2442" s="2">
        <f t="shared" si="223"/>
        <v>6.2262505290935355E-3</v>
      </c>
      <c r="F2442" s="2">
        <f t="shared" si="227"/>
        <v>-1.6097898489984091E-2</v>
      </c>
      <c r="G2442" s="2">
        <f t="shared" si="225"/>
        <v>2.2324149019077626E-2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0.53</v>
      </c>
      <c r="C2443" s="2">
        <f t="shared" si="222"/>
        <v>0.53511177630209028</v>
      </c>
      <c r="D2443" s="2">
        <f t="shared" si="224"/>
        <v>0.5247781427699616</v>
      </c>
      <c r="E2443" s="2">
        <f t="shared" si="223"/>
        <v>1.0333633532128683E-2</v>
      </c>
      <c r="F2443" s="2">
        <f t="shared" si="227"/>
        <v>-1.0811592085561537E-2</v>
      </c>
      <c r="G2443" s="2">
        <f t="shared" si="225"/>
        <v>2.1145225617690222E-2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0.54</v>
      </c>
      <c r="C2444" s="2">
        <f t="shared" si="222"/>
        <v>0.53894073379407637</v>
      </c>
      <c r="D2444" s="2">
        <f t="shared" si="224"/>
        <v>0.52590568774996449</v>
      </c>
      <c r="E2444" s="2">
        <f t="shared" si="223"/>
        <v>1.3035046044111875E-2</v>
      </c>
      <c r="F2444" s="2">
        <f t="shared" si="227"/>
        <v>-6.042264459626856E-3</v>
      </c>
      <c r="G2444" s="2">
        <f t="shared" si="225"/>
        <v>1.9077310503738731E-2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0.54</v>
      </c>
      <c r="C2445" s="2">
        <f t="shared" si="222"/>
        <v>0.54064215936421844</v>
      </c>
      <c r="D2445" s="2">
        <f t="shared" si="224"/>
        <v>0.52694971087959674</v>
      </c>
      <c r="E2445" s="2">
        <f t="shared" si="223"/>
        <v>1.36924484846217E-2</v>
      </c>
      <c r="F2445" s="2">
        <f t="shared" si="227"/>
        <v>-2.0953218707771451E-3</v>
      </c>
      <c r="G2445" s="2">
        <f t="shared" si="225"/>
        <v>1.5787770355398845E-2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0.54</v>
      </c>
      <c r="C2446" s="2">
        <f t="shared" si="222"/>
        <v>0.53900490407741564</v>
      </c>
      <c r="D2446" s="2">
        <f t="shared" si="224"/>
        <v>0.52791639896258957</v>
      </c>
      <c r="E2446" s="2">
        <f t="shared" si="223"/>
        <v>1.1088505114826064E-2</v>
      </c>
      <c r="F2446" s="2">
        <f t="shared" si="227"/>
        <v>5.4144352634349674E-4</v>
      </c>
      <c r="G2446" s="2">
        <f t="shared" si="225"/>
        <v>1.0547061588482566E-2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0.54</v>
      </c>
      <c r="C2447" s="2">
        <f t="shared" ref="C2447:C2508" si="228">$C$4*B2437+C2446*(1-$C$4)</f>
        <v>0.53608107268089011</v>
      </c>
      <c r="D2447" s="2">
        <f t="shared" si="224"/>
        <v>0.52881148052091631</v>
      </c>
      <c r="E2447" s="2">
        <f t="shared" si="223"/>
        <v>7.2695921599738034E-3</v>
      </c>
      <c r="F2447" s="2">
        <f t="shared" si="227"/>
        <v>1.8870732530695581E-3</v>
      </c>
      <c r="G2447" s="2">
        <f t="shared" si="225"/>
        <v>5.3825189069042455E-3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0.54</v>
      </c>
      <c r="C2448" s="2">
        <f t="shared" si="228"/>
        <v>0.53514552303767626</v>
      </c>
      <c r="D2448" s="2">
        <f t="shared" si="224"/>
        <v>0.52964025974158924</v>
      </c>
      <c r="E2448" s="2">
        <f t="shared" si="223"/>
        <v>5.5052632960870262E-3</v>
      </c>
      <c r="F2448" s="2">
        <f t="shared" si="227"/>
        <v>2.6107112616730521E-3</v>
      </c>
      <c r="G2448" s="2">
        <f t="shared" si="225"/>
        <v>2.8945520344139742E-3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0.54</v>
      </c>
      <c r="C2449" s="2">
        <f t="shared" si="228"/>
        <v>0.53435390410880301</v>
      </c>
      <c r="D2449" s="2">
        <f t="shared" si="224"/>
        <v>0.53040764790887895</v>
      </c>
      <c r="E2449" s="2">
        <f t="shared" si="223"/>
        <v>3.9462561999240586E-3</v>
      </c>
      <c r="F2449" s="2">
        <f t="shared" si="227"/>
        <v>2.8778202493232536E-3</v>
      </c>
      <c r="G2449" s="2">
        <f t="shared" si="225"/>
        <v>1.0684359506008051E-3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0.54</v>
      </c>
      <c r="C2450" s="2">
        <f t="shared" si="228"/>
        <v>0.53368407270744866</v>
      </c>
      <c r="D2450" s="2">
        <f t="shared" si="224"/>
        <v>0.53111819250822123</v>
      </c>
      <c r="E2450" s="2">
        <f t="shared" si="223"/>
        <v>2.5658801992274327E-3</v>
      </c>
      <c r="F2450" s="2">
        <f t="shared" si="227"/>
        <v>2.8154322393040892E-3</v>
      </c>
      <c r="G2450" s="2">
        <f t="shared" si="225"/>
        <v>-2.4955204007665651E-4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5">
        <f>TITRES_STAT!D2454</f>
        <v>0.54</v>
      </c>
      <c r="C2451" s="2">
        <f t="shared" si="228"/>
        <v>0.53311729229091809</v>
      </c>
      <c r="D2451" s="2">
        <f t="shared" si="224"/>
        <v>0.5317761041742789</v>
      </c>
      <c r="E2451" s="2">
        <f t="shared" si="223"/>
        <v>1.3411881166391915E-3</v>
      </c>
      <c r="F2451" s="2">
        <f t="shared" si="227"/>
        <v>2.5205834147711097E-3</v>
      </c>
      <c r="G2451" s="2">
        <f t="shared" si="225"/>
        <v>-1.1793952981319182E-3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0.54</v>
      </c>
      <c r="C2452" s="2">
        <f t="shared" si="228"/>
        <v>0.52956078578462296</v>
      </c>
      <c r="D2452" s="2">
        <f t="shared" si="224"/>
        <v>0.53238528164285082</v>
      </c>
      <c r="E2452" s="2">
        <f t="shared" si="223"/>
        <v>-2.8244958582278601E-3</v>
      </c>
      <c r="F2452" s="2">
        <f t="shared" si="227"/>
        <v>1.4515675601713155E-3</v>
      </c>
      <c r="G2452" s="2">
        <f t="shared" si="225"/>
        <v>-4.2760634183991756E-3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0.55000000000000004</v>
      </c>
      <c r="C2453" s="2">
        <f t="shared" si="228"/>
        <v>0.52962835720237322</v>
      </c>
      <c r="D2453" s="2">
        <f t="shared" si="224"/>
        <v>0.53369007559523229</v>
      </c>
      <c r="E2453" s="2">
        <f t="shared" si="223"/>
        <v>-4.0617183928590705E-3</v>
      </c>
      <c r="F2453" s="2">
        <f t="shared" si="227"/>
        <v>3.4891036956523835E-4</v>
      </c>
      <c r="G2453" s="2">
        <f t="shared" si="225"/>
        <v>-4.4106287624243092E-3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0.55000000000000004</v>
      </c>
      <c r="C2454" s="2">
        <f t="shared" si="228"/>
        <v>0.53122399455585423</v>
      </c>
      <c r="D2454" s="2">
        <f t="shared" si="224"/>
        <v>0.53489821814373362</v>
      </c>
      <c r="E2454" s="2">
        <f t="shared" si="223"/>
        <v>-3.6742235878793883E-3</v>
      </c>
      <c r="F2454" s="2">
        <f t="shared" si="227"/>
        <v>-4.5571642192368707E-4</v>
      </c>
      <c r="G2454" s="2">
        <f t="shared" si="225"/>
        <v>-3.2185071659557012E-3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0.54</v>
      </c>
      <c r="C2455" s="2">
        <f t="shared" si="228"/>
        <v>0.53257414923956892</v>
      </c>
      <c r="D2455" s="2">
        <f t="shared" si="224"/>
        <v>0.53527612791086443</v>
      </c>
      <c r="E2455" s="2">
        <f t="shared" si="223"/>
        <v>-2.7019786712955129E-3</v>
      </c>
      <c r="F2455" s="2">
        <f t="shared" si="227"/>
        <v>-9.0496887179805229E-4</v>
      </c>
      <c r="G2455" s="2">
        <f t="shared" si="225"/>
        <v>-1.7970097994974607E-3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0.54</v>
      </c>
      <c r="C2456" s="2">
        <f t="shared" si="228"/>
        <v>0.53371658781809672</v>
      </c>
      <c r="D2456" s="2">
        <f t="shared" si="224"/>
        <v>0.53562604436191152</v>
      </c>
      <c r="E2456" s="2">
        <f t="shared" si="223"/>
        <v>-1.9094565438148026E-3</v>
      </c>
      <c r="F2456" s="2">
        <f t="shared" si="227"/>
        <v>-1.1058664062014024E-3</v>
      </c>
      <c r="G2456" s="2">
        <f t="shared" si="225"/>
        <v>-8.0359013761340014E-4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0.54</v>
      </c>
      <c r="C2457" s="2">
        <f t="shared" si="228"/>
        <v>0.53468326661531262</v>
      </c>
      <c r="D2457" s="2">
        <f t="shared" si="224"/>
        <v>0.53595004107584399</v>
      </c>
      <c r="E2457" s="2">
        <f t="shared" si="223"/>
        <v>-1.2667744605313613E-3</v>
      </c>
      <c r="F2457" s="2">
        <f t="shared" si="227"/>
        <v>-1.1380480170673942E-3</v>
      </c>
      <c r="G2457" s="2">
        <f t="shared" si="225"/>
        <v>-1.2872644346396717E-4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0.55000000000000004</v>
      </c>
      <c r="C2458" s="2">
        <f t="shared" si="228"/>
        <v>0.53550122559757218</v>
      </c>
      <c r="D2458" s="2">
        <f t="shared" si="224"/>
        <v>0.53699077877392964</v>
      </c>
      <c r="E2458" s="2">
        <f t="shared" si="223"/>
        <v>-1.489553176357461E-3</v>
      </c>
      <c r="F2458" s="2">
        <f t="shared" si="227"/>
        <v>-1.2083490489254076E-3</v>
      </c>
      <c r="G2458" s="2">
        <f t="shared" si="225"/>
        <v>-2.8120412743205337E-4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0.54</v>
      </c>
      <c r="C2459" s="2">
        <f t="shared" si="228"/>
        <v>0.53619334473640723</v>
      </c>
      <c r="D2459" s="2">
        <f t="shared" si="224"/>
        <v>0.53721368404993486</v>
      </c>
      <c r="E2459" s="2">
        <f t="shared" si="223"/>
        <v>-1.0203393135276295E-3</v>
      </c>
      <c r="F2459" s="2">
        <f t="shared" si="227"/>
        <v>-1.170747101845852E-3</v>
      </c>
      <c r="G2459" s="2">
        <f t="shared" si="225"/>
        <v>1.5040778831822252E-4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0.56000000000000005</v>
      </c>
      <c r="C2460" s="2">
        <f t="shared" si="228"/>
        <v>0.53677898400772917</v>
      </c>
      <c r="D2460" s="2">
        <f t="shared" si="224"/>
        <v>0.53890155930549521</v>
      </c>
      <c r="E2460" s="2">
        <f t="shared" ref="E2460:E2508" si="229">C2460-D2460</f>
        <v>-2.1225752977660495E-3</v>
      </c>
      <c r="F2460" s="2">
        <f t="shared" si="227"/>
        <v>-1.3611127410298916E-3</v>
      </c>
      <c r="G2460" s="2">
        <f t="shared" si="225"/>
        <v>-7.614625567361579E-4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0.56999999999999995</v>
      </c>
      <c r="C2461" s="2">
        <f t="shared" si="228"/>
        <v>0.53727452492961703</v>
      </c>
      <c r="D2461" s="2">
        <f t="shared" ref="D2461:D2508" si="230">$D$4*B2461+(1-$D$4)*D2460</f>
        <v>0.54120514750508808</v>
      </c>
      <c r="E2461" s="2">
        <f t="shared" si="229"/>
        <v>-3.9306225754710544E-3</v>
      </c>
      <c r="F2461" s="2">
        <f t="shared" si="227"/>
        <v>-1.8750147079181242E-3</v>
      </c>
      <c r="G2461" s="2">
        <f t="shared" si="225"/>
        <v>-2.0556078675529302E-3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0.57999999999999996</v>
      </c>
      <c r="C2462" s="2">
        <f t="shared" si="228"/>
        <v>0.53769382878659899</v>
      </c>
      <c r="D2462" s="2">
        <f t="shared" si="230"/>
        <v>0.54407884028248898</v>
      </c>
      <c r="E2462" s="2">
        <f t="shared" si="229"/>
        <v>-6.3850114958899917E-3</v>
      </c>
      <c r="F2462" s="2">
        <f t="shared" si="227"/>
        <v>-2.7770140655124977E-3</v>
      </c>
      <c r="G2462" s="2">
        <f t="shared" si="225"/>
        <v>-3.607997430377494E-3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0.56999999999999995</v>
      </c>
      <c r="C2463" s="2">
        <f t="shared" si="228"/>
        <v>0.53958708589635296</v>
      </c>
      <c r="D2463" s="2">
        <f t="shared" si="230"/>
        <v>0.5459989261874898</v>
      </c>
      <c r="E2463" s="2">
        <f t="shared" si="229"/>
        <v>-6.4118402911368388E-3</v>
      </c>
      <c r="F2463" s="2">
        <f t="shared" si="227"/>
        <v>-3.5039793106373665E-3</v>
      </c>
      <c r="G2463" s="2">
        <f t="shared" si="225"/>
        <v>-2.9078609804994724E-3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0.56000000000000005</v>
      </c>
      <c r="C2464" s="2">
        <f t="shared" si="228"/>
        <v>0.54118907268152938</v>
      </c>
      <c r="D2464" s="2">
        <f t="shared" si="230"/>
        <v>0.54703604276619422</v>
      </c>
      <c r="E2464" s="2">
        <f t="shared" si="229"/>
        <v>-5.8469700846648376E-3</v>
      </c>
      <c r="F2464" s="2">
        <f t="shared" si="227"/>
        <v>-3.972577465442861E-3</v>
      </c>
      <c r="G2464" s="2">
        <f t="shared" si="225"/>
        <v>-1.8743926192219765E-3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0.56000000000000005</v>
      </c>
      <c r="C2465" s="2">
        <f t="shared" si="228"/>
        <v>0.54100613842283252</v>
      </c>
      <c r="D2465" s="2">
        <f t="shared" si="230"/>
        <v>0.54799633589462426</v>
      </c>
      <c r="E2465" s="2">
        <f t="shared" si="229"/>
        <v>-6.9901974717917481E-3</v>
      </c>
      <c r="F2465" s="2">
        <f t="shared" si="227"/>
        <v>-4.5761014667126381E-3</v>
      </c>
      <c r="G2465" s="2">
        <f t="shared" si="225"/>
        <v>-2.41409600507911E-3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0.57999999999999996</v>
      </c>
      <c r="C2466" s="2">
        <f t="shared" si="228"/>
        <v>0.5408513478962429</v>
      </c>
      <c r="D2466" s="2">
        <f t="shared" si="230"/>
        <v>0.5503669776802077</v>
      </c>
      <c r="E2466" s="2">
        <f t="shared" si="229"/>
        <v>-9.5156297839648074E-3</v>
      </c>
      <c r="F2466" s="2">
        <f t="shared" si="227"/>
        <v>-5.5640071301630723E-3</v>
      </c>
      <c r="G2466" s="2">
        <f t="shared" si="225"/>
        <v>-3.9516226538017351E-3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0.57999999999999996</v>
      </c>
      <c r="C2467" s="2">
        <f t="shared" si="228"/>
        <v>0.54072037129682093</v>
      </c>
      <c r="D2467" s="2">
        <f t="shared" si="230"/>
        <v>0.55256201637056268</v>
      </c>
      <c r="E2467" s="2">
        <f t="shared" si="229"/>
        <v>-1.1841645073741747E-2</v>
      </c>
      <c r="F2467" s="2">
        <f t="shared" si="227"/>
        <v>-6.8195347188788075E-3</v>
      </c>
      <c r="G2467" s="2">
        <f t="shared" si="225"/>
        <v>-5.0221103548629391E-3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0.6</v>
      </c>
      <c r="C2468" s="2">
        <f t="shared" si="228"/>
        <v>0.5421480064819254</v>
      </c>
      <c r="D2468" s="2">
        <f t="shared" si="230"/>
        <v>0.55607594108385427</v>
      </c>
      <c r="E2468" s="2">
        <f t="shared" si="229"/>
        <v>-1.3927934601928871E-2</v>
      </c>
      <c r="F2468" s="2">
        <f t="shared" si="227"/>
        <v>-8.2412146954888195E-3</v>
      </c>
      <c r="G2468" s="2">
        <f t="shared" ref="G2468:G2508" si="231">E2468-F2468</f>
        <v>-5.6867199064400513E-3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0.6</v>
      </c>
      <c r="C2469" s="2">
        <f t="shared" si="228"/>
        <v>0.5418175439462446</v>
      </c>
      <c r="D2469" s="2">
        <f t="shared" si="230"/>
        <v>0.5593295750776428</v>
      </c>
      <c r="E2469" s="2">
        <f t="shared" si="229"/>
        <v>-1.7512031131398209E-2</v>
      </c>
      <c r="F2469" s="2">
        <f t="shared" ref="F2469:F2508" si="233">(E2469*(2/(10)))+((1-(2/10))*F2468)</f>
        <v>-1.0095377982670697E-2</v>
      </c>
      <c r="G2469" s="2">
        <f t="shared" si="231"/>
        <v>-7.4166531487275117E-3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0.59</v>
      </c>
      <c r="C2470" s="2">
        <f t="shared" si="228"/>
        <v>0.5446148448775916</v>
      </c>
      <c r="D2470" s="2">
        <f t="shared" si="230"/>
        <v>0.5616014584052248</v>
      </c>
      <c r="E2470" s="2">
        <f t="shared" si="229"/>
        <v>-1.6986613527633199E-2</v>
      </c>
      <c r="F2470" s="2">
        <f t="shared" si="233"/>
        <v>-1.1473625091663199E-2</v>
      </c>
      <c r="G2470" s="2">
        <f t="shared" si="231"/>
        <v>-5.5129884359699996E-3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5">
        <f>TITRES_STAT!D2474</f>
        <v>0.59</v>
      </c>
      <c r="C2471" s="2">
        <f t="shared" si="228"/>
        <v>0.54852025335796217</v>
      </c>
      <c r="D2471" s="2">
        <f t="shared" si="230"/>
        <v>0.5637050540789118</v>
      </c>
      <c r="E2471" s="2">
        <f t="shared" si="229"/>
        <v>-1.5184800720949632E-2</v>
      </c>
      <c r="F2471" s="2">
        <f t="shared" si="233"/>
        <v>-1.2215860217520486E-2</v>
      </c>
      <c r="G2471" s="2">
        <f t="shared" si="231"/>
        <v>-2.9689405034291454E-3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5">
        <f>TITRES_STAT!D2475</f>
        <v>0.59</v>
      </c>
      <c r="C2472" s="2">
        <f t="shared" si="228"/>
        <v>0.55336329130289108</v>
      </c>
      <c r="D2472" s="2">
        <f t="shared" si="230"/>
        <v>0.56565282785084425</v>
      </c>
      <c r="E2472" s="2">
        <f t="shared" si="229"/>
        <v>-1.2289536547953173E-2</v>
      </c>
      <c r="F2472" s="2">
        <f t="shared" si="233"/>
        <v>-1.2230595483607025E-2</v>
      </c>
      <c r="G2472" s="2">
        <f t="shared" si="231"/>
        <v>-5.8941064346148056E-5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0.6</v>
      </c>
      <c r="C2473" s="2">
        <f t="shared" si="228"/>
        <v>0.55592278494860015</v>
      </c>
      <c r="D2473" s="2">
        <f t="shared" si="230"/>
        <v>0.56819706282485571</v>
      </c>
      <c r="E2473" s="2">
        <f t="shared" si="229"/>
        <v>-1.2274277876255568E-2</v>
      </c>
      <c r="F2473" s="2">
        <f t="shared" si="233"/>
        <v>-1.2239331962136734E-2</v>
      </c>
      <c r="G2473" s="2">
        <f t="shared" si="231"/>
        <v>-3.4945914118834215E-5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0.6</v>
      </c>
      <c r="C2474" s="2">
        <f t="shared" si="228"/>
        <v>0.55655004880266168</v>
      </c>
      <c r="D2474" s="2">
        <f t="shared" si="230"/>
        <v>0.57055283594894046</v>
      </c>
      <c r="E2474" s="2">
        <f t="shared" si="229"/>
        <v>-1.4002787146278783E-2</v>
      </c>
      <c r="F2474" s="2">
        <f t="shared" si="233"/>
        <v>-1.2592022998965145E-2</v>
      </c>
      <c r="G2474" s="2">
        <f t="shared" si="231"/>
        <v>-1.4107641473136388E-3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0.6</v>
      </c>
      <c r="C2475" s="2">
        <f t="shared" si="228"/>
        <v>0.5570808105253291</v>
      </c>
      <c r="D2475" s="2">
        <f t="shared" si="230"/>
        <v>0.57273410736012997</v>
      </c>
      <c r="E2475" s="2">
        <f t="shared" si="229"/>
        <v>-1.5653296834800878E-2</v>
      </c>
      <c r="F2475" s="2">
        <f t="shared" si="233"/>
        <v>-1.3204277766132293E-2</v>
      </c>
      <c r="G2475" s="2">
        <f t="shared" si="231"/>
        <v>-2.4490190686685849E-3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0.62</v>
      </c>
      <c r="C2476" s="2">
        <f t="shared" si="228"/>
        <v>0.56060683967527847</v>
      </c>
      <c r="D2476" s="2">
        <f t="shared" si="230"/>
        <v>0.57623528459271289</v>
      </c>
      <c r="E2476" s="2">
        <f t="shared" si="229"/>
        <v>-1.5628444917434425E-2</v>
      </c>
      <c r="F2476" s="2">
        <f t="shared" si="233"/>
        <v>-1.368911119639272E-2</v>
      </c>
      <c r="G2476" s="2">
        <f t="shared" si="231"/>
        <v>-1.9393337210417052E-3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0.6</v>
      </c>
      <c r="C2477" s="2">
        <f t="shared" si="228"/>
        <v>0.56359040280215877</v>
      </c>
      <c r="D2477" s="2">
        <f t="shared" si="230"/>
        <v>0.57799563388214148</v>
      </c>
      <c r="E2477" s="2">
        <f t="shared" si="229"/>
        <v>-1.4405231079982705E-2</v>
      </c>
      <c r="F2477" s="2">
        <f t="shared" si="233"/>
        <v>-1.3832335173110718E-2</v>
      </c>
      <c r="G2477" s="2">
        <f t="shared" si="231"/>
        <v>-5.7289590687198758E-4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0.59</v>
      </c>
      <c r="C2478" s="2">
        <f t="shared" si="228"/>
        <v>0.5691918792941344</v>
      </c>
      <c r="D2478" s="2">
        <f t="shared" si="230"/>
        <v>0.57888484618716807</v>
      </c>
      <c r="E2478" s="2">
        <f t="shared" si="229"/>
        <v>-9.6929668930336721E-3</v>
      </c>
      <c r="F2478" s="2">
        <f t="shared" si="233"/>
        <v>-1.3004461517095309E-2</v>
      </c>
      <c r="G2478" s="2">
        <f t="shared" si="231"/>
        <v>3.3114946240616373E-3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0.6</v>
      </c>
      <c r="C2479" s="2">
        <f t="shared" si="228"/>
        <v>0.57393159017195994</v>
      </c>
      <c r="D2479" s="2">
        <f t="shared" si="230"/>
        <v>0.58044893165478517</v>
      </c>
      <c r="E2479" s="2">
        <f t="shared" si="229"/>
        <v>-6.5173414828252341E-3</v>
      </c>
      <c r="F2479" s="2">
        <f t="shared" si="233"/>
        <v>-1.1707037510241295E-2</v>
      </c>
      <c r="G2479" s="2">
        <f t="shared" si="231"/>
        <v>5.1896960274160613E-3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0.57999999999999996</v>
      </c>
      <c r="C2480" s="2">
        <f t="shared" si="228"/>
        <v>0.5764036532224277</v>
      </c>
      <c r="D2480" s="2">
        <f t="shared" si="230"/>
        <v>0.58041567745813449</v>
      </c>
      <c r="E2480" s="2">
        <f t="shared" si="229"/>
        <v>-4.0120242357067903E-3</v>
      </c>
      <c r="F2480" s="2">
        <f t="shared" si="233"/>
        <v>-1.0168034855334395E-2</v>
      </c>
      <c r="G2480" s="2">
        <f t="shared" si="231"/>
        <v>6.1560106196276044E-3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0.56000000000000005</v>
      </c>
      <c r="C2481" s="2">
        <f t="shared" si="228"/>
        <v>0.57849539888051571</v>
      </c>
      <c r="D2481" s="2">
        <f t="shared" si="230"/>
        <v>0.5789034050538282</v>
      </c>
      <c r="E2481" s="2">
        <f t="shared" si="229"/>
        <v>-4.0800617331249178E-4</v>
      </c>
      <c r="F2481" s="2">
        <f t="shared" si="233"/>
        <v>-8.2160291189300148E-3</v>
      </c>
      <c r="G2481" s="2">
        <f t="shared" si="231"/>
        <v>7.8080229456175231E-3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0.54</v>
      </c>
      <c r="C2482" s="2">
        <f t="shared" si="228"/>
        <v>0.58026533751428255</v>
      </c>
      <c r="D2482" s="2">
        <f t="shared" si="230"/>
        <v>0.57602167134613724</v>
      </c>
      <c r="E2482" s="2">
        <f t="shared" si="229"/>
        <v>4.2436661681453103E-3</v>
      </c>
      <c r="F2482" s="2">
        <f t="shared" si="233"/>
        <v>-5.7240900615149496E-3</v>
      </c>
      <c r="G2482" s="2">
        <f t="shared" si="231"/>
        <v>9.9677562296602608E-3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0.52</v>
      </c>
      <c r="C2483" s="2">
        <f t="shared" si="228"/>
        <v>0.58330143943516211</v>
      </c>
      <c r="D2483" s="2">
        <f t="shared" si="230"/>
        <v>0.57187191791309</v>
      </c>
      <c r="E2483" s="2">
        <f t="shared" si="229"/>
        <v>1.1429521522072106E-2</v>
      </c>
      <c r="F2483" s="2">
        <f t="shared" si="233"/>
        <v>-2.2933677447975385E-3</v>
      </c>
      <c r="G2483" s="2">
        <f t="shared" si="231"/>
        <v>1.3722889266869645E-2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0.54</v>
      </c>
      <c r="C2484" s="2">
        <f t="shared" si="228"/>
        <v>0.58587044875282945</v>
      </c>
      <c r="D2484" s="2">
        <f t="shared" si="230"/>
        <v>0.56951103510471301</v>
      </c>
      <c r="E2484" s="2">
        <f t="shared" si="229"/>
        <v>1.6359413648116439E-2</v>
      </c>
      <c r="F2484" s="2">
        <f t="shared" si="233"/>
        <v>1.4371885337852569E-3</v>
      </c>
      <c r="G2484" s="2">
        <f t="shared" si="231"/>
        <v>1.4922225114331182E-2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0.56000000000000005</v>
      </c>
      <c r="C2485" s="2">
        <f t="shared" si="228"/>
        <v>0.58804422586777871</v>
      </c>
      <c r="D2485" s="2">
        <f t="shared" si="230"/>
        <v>0.56880651398584536</v>
      </c>
      <c r="E2485" s="2">
        <f t="shared" si="229"/>
        <v>1.923771188193335E-2</v>
      </c>
      <c r="F2485" s="2">
        <f t="shared" si="233"/>
        <v>4.997293203414876E-3</v>
      </c>
      <c r="G2485" s="2">
        <f t="shared" si="231"/>
        <v>1.4240418678518475E-2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0.57999999999999996</v>
      </c>
      <c r="C2486" s="2">
        <f t="shared" si="228"/>
        <v>0.59296049881119739</v>
      </c>
      <c r="D2486" s="2">
        <f t="shared" si="230"/>
        <v>0.56963566109800501</v>
      </c>
      <c r="E2486" s="2">
        <f t="shared" si="229"/>
        <v>2.3324837713192381E-2</v>
      </c>
      <c r="F2486" s="2">
        <f t="shared" si="233"/>
        <v>8.6628021053703763E-3</v>
      </c>
      <c r="G2486" s="2">
        <f t="shared" si="231"/>
        <v>1.4662035607822005E-2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0.57999999999999996</v>
      </c>
      <c r="C2487" s="2">
        <f t="shared" si="228"/>
        <v>0.59404349899409015</v>
      </c>
      <c r="D2487" s="2">
        <f t="shared" si="230"/>
        <v>0.57040338990556017</v>
      </c>
      <c r="E2487" s="2">
        <f t="shared" si="229"/>
        <v>2.3640109088529981E-2</v>
      </c>
      <c r="F2487" s="2">
        <f t="shared" si="233"/>
        <v>1.1658263502002298E-2</v>
      </c>
      <c r="G2487" s="2">
        <f t="shared" si="231"/>
        <v>1.1981845586527684E-2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0.59</v>
      </c>
      <c r="C2488" s="2">
        <f t="shared" si="228"/>
        <v>0.59342142222576855</v>
      </c>
      <c r="D2488" s="2">
        <f t="shared" si="230"/>
        <v>0.57185499065329648</v>
      </c>
      <c r="E2488" s="2">
        <f t="shared" si="229"/>
        <v>2.1566431572472067E-2</v>
      </c>
      <c r="F2488" s="2">
        <f t="shared" si="233"/>
        <v>1.3639897116096252E-2</v>
      </c>
      <c r="G2488" s="2">
        <f t="shared" si="231"/>
        <v>7.9265344563758146E-3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0.59</v>
      </c>
      <c r="C2489" s="2">
        <f t="shared" si="228"/>
        <v>0.5944335111141118</v>
      </c>
      <c r="D2489" s="2">
        <f t="shared" si="230"/>
        <v>0.57319906541971899</v>
      </c>
      <c r="E2489" s="2">
        <f t="shared" si="229"/>
        <v>2.1234445694392812E-2</v>
      </c>
      <c r="F2489" s="2">
        <f t="shared" si="233"/>
        <v>1.5158806831755564E-2</v>
      </c>
      <c r="G2489" s="2">
        <f t="shared" si="231"/>
        <v>6.0756388626372476E-3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0.56999999999999995</v>
      </c>
      <c r="C2490" s="2">
        <f t="shared" si="228"/>
        <v>0.59221297094270997</v>
      </c>
      <c r="D2490" s="2">
        <f t="shared" si="230"/>
        <v>0.57296209761085093</v>
      </c>
      <c r="E2490" s="2">
        <f t="shared" si="229"/>
        <v>1.9250873331859042E-2</v>
      </c>
      <c r="F2490" s="2">
        <f t="shared" si="233"/>
        <v>1.597722013177626E-2</v>
      </c>
      <c r="G2490" s="2">
        <f t="shared" si="231"/>
        <v>3.2736532000827816E-3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0.56999999999999995</v>
      </c>
      <c r="C2491" s="2">
        <f t="shared" si="228"/>
        <v>0.58725712925921614</v>
      </c>
      <c r="D2491" s="2">
        <f t="shared" si="230"/>
        <v>0.57274268297301001</v>
      </c>
      <c r="E2491" s="2">
        <f t="shared" si="229"/>
        <v>1.4514446286206129E-2</v>
      </c>
      <c r="F2491" s="2">
        <f t="shared" si="233"/>
        <v>1.5684665362662234E-2</v>
      </c>
      <c r="G2491" s="2">
        <f t="shared" si="231"/>
        <v>-1.1702190764561055E-3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0.55000000000000004</v>
      </c>
      <c r="C2492" s="2">
        <f t="shared" si="228"/>
        <v>0.57998680168087524</v>
      </c>
      <c r="D2492" s="2">
        <f t="shared" si="230"/>
        <v>0.57105803978982406</v>
      </c>
      <c r="E2492" s="2">
        <f t="shared" si="229"/>
        <v>8.9287618910511846E-3</v>
      </c>
      <c r="F2492" s="2">
        <f t="shared" si="233"/>
        <v>1.4333484668340024E-2</v>
      </c>
      <c r="G2492" s="2">
        <f t="shared" si="231"/>
        <v>-5.4047227772888399E-3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0.56999999999999995</v>
      </c>
      <c r="C2493" s="2">
        <f t="shared" si="228"/>
        <v>0.57075806296074061</v>
      </c>
      <c r="D2493" s="2">
        <f t="shared" si="230"/>
        <v>0.57097966647205922</v>
      </c>
      <c r="E2493" s="2">
        <f t="shared" si="229"/>
        <v>-2.2160351131861322E-4</v>
      </c>
      <c r="F2493" s="2">
        <f t="shared" si="233"/>
        <v>1.1422467032408297E-2</v>
      </c>
      <c r="G2493" s="2">
        <f t="shared" si="231"/>
        <v>-1.164407054372691E-2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0.59</v>
      </c>
      <c r="C2494" s="2">
        <f t="shared" si="228"/>
        <v>0.56602605327447286</v>
      </c>
      <c r="D2494" s="2">
        <f t="shared" si="230"/>
        <v>0.57238858006672144</v>
      </c>
      <c r="E2494" s="2">
        <f t="shared" si="229"/>
        <v>-6.3625267922485795E-3</v>
      </c>
      <c r="F2494" s="2">
        <f t="shared" si="233"/>
        <v>7.8654682674769213E-3</v>
      </c>
      <c r="G2494" s="2">
        <f t="shared" si="231"/>
        <v>-1.4227995059725501E-2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0.56999999999999995</v>
      </c>
      <c r="C2495" s="2">
        <f t="shared" si="228"/>
        <v>0.56509896815532323</v>
      </c>
      <c r="D2495" s="2">
        <f t="shared" si="230"/>
        <v>0.57221164820992731</v>
      </c>
      <c r="E2495" s="2">
        <f t="shared" si="229"/>
        <v>-7.1126800546040814E-3</v>
      </c>
      <c r="F2495" s="2">
        <f t="shared" si="233"/>
        <v>4.8698386030607207E-3</v>
      </c>
      <c r="G2495" s="2">
        <f t="shared" si="231"/>
        <v>-1.1982518657664802E-2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0.59</v>
      </c>
      <c r="C2496" s="2">
        <f t="shared" si="228"/>
        <v>0.56739143459296582</v>
      </c>
      <c r="D2496" s="2">
        <f t="shared" si="230"/>
        <v>0.57352930389808088</v>
      </c>
      <c r="E2496" s="2">
        <f t="shared" si="229"/>
        <v>-6.1378693051150623E-3</v>
      </c>
      <c r="F2496" s="2">
        <f t="shared" si="233"/>
        <v>2.6682970214255645E-3</v>
      </c>
      <c r="G2496" s="2">
        <f t="shared" si="231"/>
        <v>-8.8061663265406268E-3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0.59</v>
      </c>
      <c r="C2497" s="2">
        <f t="shared" si="228"/>
        <v>0.56933121388635566</v>
      </c>
      <c r="D2497" s="2">
        <f t="shared" si="230"/>
        <v>0.574749355461186</v>
      </c>
      <c r="E2497" s="2">
        <f t="shared" si="229"/>
        <v>-5.4181415748303374E-3</v>
      </c>
      <c r="F2497" s="2">
        <f t="shared" si="233"/>
        <v>1.0510093021743841E-3</v>
      </c>
      <c r="G2497" s="2">
        <f t="shared" si="231"/>
        <v>-6.4691508770047213E-3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0.56999999999999995</v>
      </c>
      <c r="C2498" s="2">
        <f t="shared" si="228"/>
        <v>0.57251102713460855</v>
      </c>
      <c r="D2498" s="2">
        <f t="shared" si="230"/>
        <v>0.57439755135295001</v>
      </c>
      <c r="E2498" s="2">
        <f t="shared" si="229"/>
        <v>-1.8865242183414566E-3</v>
      </c>
      <c r="F2498" s="2">
        <f t="shared" si="233"/>
        <v>4.63502598071216E-4</v>
      </c>
      <c r="G2498" s="2">
        <f t="shared" si="231"/>
        <v>-2.3500268164126726E-3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0.56000000000000005</v>
      </c>
      <c r="C2499" s="2">
        <f t="shared" si="228"/>
        <v>0.57520163834466875</v>
      </c>
      <c r="D2499" s="2">
        <f t="shared" si="230"/>
        <v>0.57333106606754625</v>
      </c>
      <c r="E2499" s="2">
        <f t="shared" si="229"/>
        <v>1.8705722771225064E-3</v>
      </c>
      <c r="F2499" s="2">
        <f t="shared" si="233"/>
        <v>7.4491653388147417E-4</v>
      </c>
      <c r="G2499" s="2">
        <f t="shared" si="231"/>
        <v>1.1256557432410322E-3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0.54</v>
      </c>
      <c r="C2500" s="2">
        <f t="shared" si="228"/>
        <v>0.57440138629164283</v>
      </c>
      <c r="D2500" s="2">
        <f t="shared" si="230"/>
        <v>0.570862098210691</v>
      </c>
      <c r="E2500" s="2">
        <f t="shared" si="229"/>
        <v>3.5392880809518301E-3</v>
      </c>
      <c r="F2500" s="2">
        <f t="shared" si="233"/>
        <v>1.3037908432955454E-3</v>
      </c>
      <c r="G2500" s="2">
        <f t="shared" si="231"/>
        <v>2.2354972376562848E-3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0.56000000000000005</v>
      </c>
      <c r="C2501" s="2">
        <f t="shared" si="228"/>
        <v>0.57372424993908244</v>
      </c>
      <c r="D2501" s="2">
        <f t="shared" si="230"/>
        <v>0.57005749834323238</v>
      </c>
      <c r="E2501" s="2">
        <f t="shared" si="229"/>
        <v>3.6667515958500596E-3</v>
      </c>
      <c r="F2501" s="2">
        <f t="shared" si="233"/>
        <v>1.7763829938064481E-3</v>
      </c>
      <c r="G2501" s="2">
        <f t="shared" si="231"/>
        <v>1.8903686020436115E-3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0.57999999999999996</v>
      </c>
      <c r="C2502" s="2">
        <f t="shared" si="228"/>
        <v>0.57007436533306977</v>
      </c>
      <c r="D2502" s="2">
        <f t="shared" si="230"/>
        <v>0.57079397994743741</v>
      </c>
      <c r="E2502" s="2">
        <f t="shared" si="229"/>
        <v>-7.196146143676474E-4</v>
      </c>
      <c r="F2502" s="2">
        <f t="shared" si="233"/>
        <v>1.2771834721716291E-3</v>
      </c>
      <c r="G2502" s="2">
        <f t="shared" si="231"/>
        <v>-1.9967980865392768E-3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0.56000000000000005</v>
      </c>
      <c r="C2503" s="2">
        <f t="shared" si="228"/>
        <v>0.57006292451259755</v>
      </c>
      <c r="D2503" s="2">
        <f t="shared" si="230"/>
        <v>0.56999442587725679</v>
      </c>
      <c r="E2503" s="2">
        <f t="shared" si="229"/>
        <v>6.8498635340752401E-5</v>
      </c>
      <c r="F2503" s="2">
        <f t="shared" si="233"/>
        <v>1.0354465048054539E-3</v>
      </c>
      <c r="G2503" s="2">
        <f t="shared" si="231"/>
        <v>-9.6694786946470153E-4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0.56000000000000005</v>
      </c>
      <c r="C2504" s="2">
        <f t="shared" si="228"/>
        <v>0.57313016689527485</v>
      </c>
      <c r="D2504" s="2">
        <f t="shared" si="230"/>
        <v>0.569254098034497</v>
      </c>
      <c r="E2504" s="2">
        <f t="shared" si="229"/>
        <v>3.8760688607778482E-3</v>
      </c>
      <c r="F2504" s="2">
        <f t="shared" si="233"/>
        <v>1.6035709759999329E-3</v>
      </c>
      <c r="G2504" s="2">
        <f t="shared" si="231"/>
        <v>2.2724978847779151E-3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0.56000000000000005</v>
      </c>
      <c r="C2505" s="2">
        <f t="shared" si="228"/>
        <v>0.57264860275754026</v>
      </c>
      <c r="D2505" s="2">
        <f t="shared" si="230"/>
        <v>0.5685686092912009</v>
      </c>
      <c r="E2505" s="2">
        <f t="shared" si="229"/>
        <v>4.07999346633936E-3</v>
      </c>
      <c r="F2505" s="2">
        <f t="shared" si="233"/>
        <v>2.0988554740678182E-3</v>
      </c>
      <c r="G2505" s="2">
        <f t="shared" si="231"/>
        <v>1.9811379922715418E-3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0.57999999999999996</v>
      </c>
      <c r="C2506" s="2">
        <f t="shared" si="228"/>
        <v>0.5753180484871494</v>
      </c>
      <c r="D2506" s="2">
        <f t="shared" si="230"/>
        <v>0.56941537897333416</v>
      </c>
      <c r="E2506" s="2">
        <f t="shared" si="229"/>
        <v>5.9026695138152396E-3</v>
      </c>
      <c r="F2506" s="2">
        <f t="shared" si="233"/>
        <v>2.8596182820173027E-3</v>
      </c>
      <c r="G2506" s="2">
        <f t="shared" si="231"/>
        <v>3.0430512317979369E-3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0.57999999999999996</v>
      </c>
      <c r="C2507" s="2">
        <f t="shared" si="228"/>
        <v>0.57757681025835717</v>
      </c>
      <c r="D2507" s="2">
        <f t="shared" si="230"/>
        <v>0.5701994249753094</v>
      </c>
      <c r="E2507" s="2">
        <f t="shared" si="229"/>
        <v>7.377385283047766E-3</v>
      </c>
      <c r="F2507" s="2">
        <f t="shared" si="233"/>
        <v>3.7631716822233954E-3</v>
      </c>
      <c r="G2507" s="2">
        <f t="shared" si="231"/>
        <v>3.6142136008243705E-3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0.57999999999999996</v>
      </c>
      <c r="C2508" s="2">
        <f t="shared" si="228"/>
        <v>0.57641114714168684</v>
      </c>
      <c r="D2508" s="2">
        <f t="shared" si="230"/>
        <v>0.57092539349565685</v>
      </c>
      <c r="E2508" s="2">
        <f t="shared" si="229"/>
        <v>5.4857536460299894E-3</v>
      </c>
      <c r="F2508" s="2">
        <f t="shared" si="233"/>
        <v>4.1076880749847146E-3</v>
      </c>
      <c r="G2508" s="2">
        <f t="shared" si="231"/>
        <v>1.3780655710452748E-3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7.7</v>
      </c>
      <c r="C2" s="5">
        <f>TITRES_STAT!D5</f>
        <v>6.6950000000000003</v>
      </c>
      <c r="D2" s="5">
        <f>TITRES_STAT!E5</f>
        <v>1600</v>
      </c>
      <c r="E2" s="2">
        <f>D2</f>
        <v>1600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7.68</v>
      </c>
      <c r="C3" s="5">
        <f>TITRES_STAT!D6</f>
        <v>6.6776</v>
      </c>
      <c r="D3" s="5">
        <f>TITRES_STAT!E6</f>
        <v>39800</v>
      </c>
      <c r="E3" s="2">
        <f>IF(B3&gt;B2, E2+D3, IF(B3&lt;B2, E2-D3, E2))</f>
        <v>-38200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7.67</v>
      </c>
      <c r="C4" s="5">
        <f>TITRES_STAT!D7</f>
        <v>6.6688999999999998</v>
      </c>
      <c r="D4" s="5">
        <f>TITRES_STAT!E7</f>
        <v>160</v>
      </c>
      <c r="E4" s="2">
        <f t="shared" ref="E4:E67" si="0">IF(B4&gt;B3, E3+D4, IF(B4&lt;B3, E3-D4, E3))</f>
        <v>-38360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7.66</v>
      </c>
      <c r="C5" s="5">
        <f>TITRES_STAT!D8</f>
        <v>6.6601999999999997</v>
      </c>
      <c r="D5" s="5">
        <f>TITRES_STAT!E8</f>
        <v>1867</v>
      </c>
      <c r="E5" s="2">
        <f t="shared" si="0"/>
        <v>-40227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7.6</v>
      </c>
      <c r="C6" s="5">
        <f>TITRES_STAT!D9</f>
        <v>6.6081000000000003</v>
      </c>
      <c r="D6" s="5">
        <f>TITRES_STAT!E9</f>
        <v>1960</v>
      </c>
      <c r="E6" s="2">
        <f t="shared" si="0"/>
        <v>-42187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7.5</v>
      </c>
      <c r="C7" s="5">
        <f>TITRES_STAT!D10</f>
        <v>6.5210999999999997</v>
      </c>
      <c r="D7" s="5">
        <f>TITRES_STAT!E10</f>
        <v>62148</v>
      </c>
      <c r="E7" s="2">
        <f t="shared" si="0"/>
        <v>-104335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7.5</v>
      </c>
      <c r="C8" s="5">
        <f>TITRES_STAT!D11</f>
        <v>6.5210999999999997</v>
      </c>
      <c r="D8" s="5">
        <f>TITRES_STAT!E11</f>
        <v>486</v>
      </c>
      <c r="E8" s="2">
        <f t="shared" si="0"/>
        <v>-104335</v>
      </c>
      <c r="F8" s="5" t="str">
        <f t="shared" ref="F8:F71" si="3">IF(E8&gt;E3,"BULLISH",IF(E8&lt;E3,"BEARISH","NEUTRAL"))</f>
        <v>BEARISH</v>
      </c>
      <c r="G8" s="5" t="str">
        <f t="shared" si="2"/>
        <v>STRONG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7.54</v>
      </c>
      <c r="C9" s="5">
        <f>TITRES_STAT!D12</f>
        <v>6.5559000000000003</v>
      </c>
      <c r="D9" s="5">
        <f>TITRES_STAT!E12</f>
        <v>217</v>
      </c>
      <c r="E9" s="2">
        <f t="shared" si="0"/>
        <v>-104118</v>
      </c>
      <c r="F9" s="5" t="str">
        <f t="shared" si="3"/>
        <v>BEARISH</v>
      </c>
      <c r="G9" s="5" t="str">
        <f t="shared" si="2"/>
        <v>STRONG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7.54</v>
      </c>
      <c r="C10" s="5">
        <f>TITRES_STAT!D13</f>
        <v>6.5559000000000003</v>
      </c>
      <c r="D10" s="5">
        <f>TITRES_STAT!E13</f>
        <v>513</v>
      </c>
      <c r="E10" s="2">
        <f t="shared" si="0"/>
        <v>-104118</v>
      </c>
      <c r="F10" s="5" t="str">
        <f t="shared" si="3"/>
        <v>BEARISH</v>
      </c>
      <c r="G10" s="5" t="str">
        <f>IF((E10-E5)/E5 &gt; 0.02, "STRONG",
 IF((E10-E5)/E5 &lt; -0.02, "WEAK", "NEUTRAL"))</f>
        <v>STRONG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7.56</v>
      </c>
      <c r="C11" s="5">
        <f>TITRES_STAT!D14</f>
        <v>6.5732999999999997</v>
      </c>
      <c r="D11" s="5">
        <f>TITRES_STAT!E14</f>
        <v>7007</v>
      </c>
      <c r="E11" s="2">
        <f t="shared" si="0"/>
        <v>-97111</v>
      </c>
      <c r="F11" s="5" t="str">
        <f t="shared" si="3"/>
        <v>BEARISH</v>
      </c>
      <c r="G11" s="5" t="str">
        <f t="shared" si="2"/>
        <v>STRONG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7.5</v>
      </c>
      <c r="C12" s="5">
        <f>TITRES_STAT!D15</f>
        <v>6.5210999999999997</v>
      </c>
      <c r="D12" s="5">
        <f>TITRES_STAT!E15</f>
        <v>778</v>
      </c>
      <c r="E12" s="2">
        <f t="shared" si="0"/>
        <v>-97889</v>
      </c>
      <c r="F12" s="5" t="str">
        <f t="shared" si="3"/>
        <v>BULLISH</v>
      </c>
      <c r="G12" s="5" t="str">
        <f t="shared" si="2"/>
        <v>WEAK</v>
      </c>
      <c r="H12" s="5" t="str">
        <f t="shared" si="1"/>
        <v>NEUTRAL</v>
      </c>
    </row>
    <row r="13" spans="1:8" ht="13.5" x14ac:dyDescent="0.25">
      <c r="A13" s="3">
        <f>TITRES_STAT!B16</f>
        <v>42325</v>
      </c>
      <c r="B13" s="5">
        <f>TITRES_STAT!C16</f>
        <v>7.5</v>
      </c>
      <c r="C13" s="5">
        <f>TITRES_STAT!D16</f>
        <v>6.5210999999999997</v>
      </c>
      <c r="D13" s="5">
        <f>TITRES_STAT!E16</f>
        <v>1050</v>
      </c>
      <c r="E13" s="2">
        <f t="shared" si="0"/>
        <v>-97889</v>
      </c>
      <c r="F13" s="5" t="str">
        <f t="shared" si="3"/>
        <v>BULLISH</v>
      </c>
      <c r="G13" s="5" t="str">
        <f t="shared" si="2"/>
        <v>WEAK</v>
      </c>
      <c r="H13" s="5" t="str">
        <f t="shared" si="1"/>
        <v>NEUTRAL</v>
      </c>
    </row>
    <row r="14" spans="1:8" ht="13.5" x14ac:dyDescent="0.25">
      <c r="A14" s="3">
        <f>TITRES_STAT!B17</f>
        <v>42326</v>
      </c>
      <c r="B14" s="5">
        <f>TITRES_STAT!C17</f>
        <v>7.5</v>
      </c>
      <c r="C14" s="5">
        <f>TITRES_STAT!D17</f>
        <v>6.5210999999999997</v>
      </c>
      <c r="D14" s="5">
        <f>TITRES_STAT!E17</f>
        <v>4500</v>
      </c>
      <c r="E14" s="2">
        <f t="shared" si="0"/>
        <v>-97889</v>
      </c>
      <c r="F14" s="5" t="str">
        <f t="shared" si="3"/>
        <v>BULLISH</v>
      </c>
      <c r="G14" s="5" t="str">
        <f t="shared" si="2"/>
        <v>WEAK</v>
      </c>
      <c r="H14" s="5" t="str">
        <f t="shared" si="1"/>
        <v>BULLISH DIVERGENCE</v>
      </c>
    </row>
    <row r="15" spans="1:8" ht="13.5" x14ac:dyDescent="0.25">
      <c r="A15" s="3">
        <f>TITRES_STAT!B18</f>
        <v>42327</v>
      </c>
      <c r="B15" s="5">
        <f>TITRES_STAT!C18</f>
        <v>7.5</v>
      </c>
      <c r="C15" s="5">
        <f>TITRES_STAT!D18</f>
        <v>6.5210999999999997</v>
      </c>
      <c r="D15" s="5">
        <f>TITRES_STAT!E18</f>
        <v>14063</v>
      </c>
      <c r="E15" s="2">
        <f t="shared" si="0"/>
        <v>-97889</v>
      </c>
      <c r="F15" s="5" t="str">
        <f t="shared" si="3"/>
        <v>BULLISH</v>
      </c>
      <c r="G15" s="5" t="str">
        <f t="shared" si="2"/>
        <v>WEAK</v>
      </c>
      <c r="H15" s="5" t="str">
        <f t="shared" si="1"/>
        <v>BULLISH DIVERGENCE</v>
      </c>
    </row>
    <row r="16" spans="1:8" ht="13.5" x14ac:dyDescent="0.25">
      <c r="A16" s="3">
        <f>TITRES_STAT!B19</f>
        <v>42328</v>
      </c>
      <c r="B16" s="5">
        <f>TITRES_STAT!C19</f>
        <v>7.5</v>
      </c>
      <c r="C16" s="5">
        <f>TITRES_STAT!D19</f>
        <v>6.5210999999999997</v>
      </c>
      <c r="D16" s="5">
        <f>TITRES_STAT!E19</f>
        <v>1500</v>
      </c>
      <c r="E16" s="2">
        <f t="shared" si="0"/>
        <v>-97889</v>
      </c>
      <c r="F16" s="5" t="str">
        <f t="shared" si="3"/>
        <v>BEARISH</v>
      </c>
      <c r="G16" s="5" t="str">
        <f t="shared" si="2"/>
        <v>NEUTRAL</v>
      </c>
      <c r="H16" s="5" t="str">
        <f t="shared" si="1"/>
        <v>CONFIRMED BEARISH</v>
      </c>
    </row>
    <row r="17" spans="1:8" ht="13.5" x14ac:dyDescent="0.25">
      <c r="A17" s="3">
        <f>TITRES_STAT!B20</f>
        <v>42331</v>
      </c>
      <c r="B17" s="5">
        <f>TITRES_STAT!C20</f>
        <v>7.5</v>
      </c>
      <c r="C17" s="5">
        <f>TITRES_STAT!D20</f>
        <v>6.5210999999999997</v>
      </c>
      <c r="D17" s="5">
        <f>TITRES_STAT!E20</f>
        <v>5000</v>
      </c>
      <c r="E17" s="2">
        <f t="shared" si="0"/>
        <v>-97889</v>
      </c>
      <c r="F17" s="5" t="str">
        <f t="shared" si="3"/>
        <v>NEUTRAL</v>
      </c>
      <c r="G17" s="5" t="str">
        <f t="shared" si="2"/>
        <v>NEUTRAL</v>
      </c>
      <c r="H17" s="5" t="str">
        <f t="shared" si="1"/>
        <v>NEUTRAL</v>
      </c>
    </row>
    <row r="18" spans="1:8" ht="13.5" x14ac:dyDescent="0.25">
      <c r="A18" s="3">
        <f>TITRES_STAT!B21</f>
        <v>42332</v>
      </c>
      <c r="B18" s="5">
        <f>TITRES_STAT!C21</f>
        <v>7.5</v>
      </c>
      <c r="C18" s="5">
        <f>TITRES_STAT!D21</f>
        <v>6.5210999999999997</v>
      </c>
      <c r="D18" s="5">
        <f>TITRES_STAT!E21</f>
        <v>3564</v>
      </c>
      <c r="E18" s="2">
        <f t="shared" si="0"/>
        <v>-97889</v>
      </c>
      <c r="F18" s="5" t="str">
        <f t="shared" si="3"/>
        <v>NEUTRAL</v>
      </c>
      <c r="G18" s="5" t="str">
        <f t="shared" si="2"/>
        <v>NEUTRAL</v>
      </c>
      <c r="H18" s="5" t="str">
        <f t="shared" si="1"/>
        <v>NEUTRAL</v>
      </c>
    </row>
    <row r="19" spans="1:8" ht="13.5" x14ac:dyDescent="0.25">
      <c r="A19" s="3">
        <f>TITRES_STAT!B22</f>
        <v>42333</v>
      </c>
      <c r="B19" s="5">
        <f>TITRES_STAT!C22</f>
        <v>7.5</v>
      </c>
      <c r="C19" s="5">
        <f>TITRES_STAT!D22</f>
        <v>6.5210999999999997</v>
      </c>
      <c r="D19" s="5">
        <f>TITRES_STAT!E22</f>
        <v>1018</v>
      </c>
      <c r="E19" s="2">
        <f t="shared" si="0"/>
        <v>-97889</v>
      </c>
      <c r="F19" s="5" t="str">
        <f t="shared" si="3"/>
        <v>NEUTRAL</v>
      </c>
      <c r="G19" s="5" t="str">
        <f t="shared" si="2"/>
        <v>NEUTRAL</v>
      </c>
      <c r="H19" s="5" t="str">
        <f t="shared" si="1"/>
        <v>NEUTRAL</v>
      </c>
    </row>
    <row r="20" spans="1:8" ht="13.5" x14ac:dyDescent="0.25">
      <c r="A20" s="3">
        <f>TITRES_STAT!B23</f>
        <v>42334</v>
      </c>
      <c r="B20" s="5">
        <f>TITRES_STAT!C23</f>
        <v>7.5</v>
      </c>
      <c r="C20" s="5">
        <f>TITRES_STAT!D23</f>
        <v>6.5210999999999997</v>
      </c>
      <c r="D20" s="5">
        <f>TITRES_STAT!E23</f>
        <v>3686</v>
      </c>
      <c r="E20" s="2">
        <f t="shared" si="0"/>
        <v>-97889</v>
      </c>
      <c r="F20" s="5" t="str">
        <f t="shared" si="3"/>
        <v>NEUTRAL</v>
      </c>
      <c r="G20" s="5" t="str">
        <f t="shared" si="2"/>
        <v>NEUTRAL</v>
      </c>
      <c r="H20" s="5" t="str">
        <f t="shared" si="1"/>
        <v>NEUTRAL</v>
      </c>
    </row>
    <row r="21" spans="1:8" ht="13.5" x14ac:dyDescent="0.25">
      <c r="A21" s="3">
        <f>TITRES_STAT!B24</f>
        <v>42335</v>
      </c>
      <c r="B21" s="5">
        <f>TITRES_STAT!C24</f>
        <v>7.5</v>
      </c>
      <c r="C21" s="5">
        <f>TITRES_STAT!D24</f>
        <v>6.5210999999999997</v>
      </c>
      <c r="D21" s="5">
        <f>TITRES_STAT!E24</f>
        <v>9121</v>
      </c>
      <c r="E21" s="2">
        <f t="shared" si="0"/>
        <v>-97889</v>
      </c>
      <c r="F21" s="5" t="str">
        <f t="shared" si="3"/>
        <v>NEUTRAL</v>
      </c>
      <c r="G21" s="5" t="str">
        <f t="shared" si="2"/>
        <v>NEUTRAL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7.59</v>
      </c>
      <c r="C22" s="5">
        <f>TITRES_STAT!D25</f>
        <v>6.5994000000000002</v>
      </c>
      <c r="D22" s="5">
        <f>TITRES_STAT!E25</f>
        <v>1790</v>
      </c>
      <c r="E22" s="2">
        <f t="shared" si="0"/>
        <v>-96099</v>
      </c>
      <c r="F22" s="5" t="str">
        <f t="shared" si="3"/>
        <v>BULLISH</v>
      </c>
      <c r="G22" s="5" t="str">
        <f t="shared" si="2"/>
        <v>NEUTRAL</v>
      </c>
      <c r="H22" s="5" t="str">
        <f t="shared" si="1"/>
        <v>CONFIRMED BULLISH</v>
      </c>
    </row>
    <row r="23" spans="1:8" ht="13.5" x14ac:dyDescent="0.25">
      <c r="A23" s="3">
        <f>TITRES_STAT!B26</f>
        <v>42339</v>
      </c>
      <c r="B23" s="5">
        <f>TITRES_STAT!C26</f>
        <v>7.59</v>
      </c>
      <c r="C23" s="5">
        <f>TITRES_STAT!D26</f>
        <v>6.5994000000000002</v>
      </c>
      <c r="D23" s="5">
        <f>TITRES_STAT!E26</f>
        <v>9039</v>
      </c>
      <c r="E23" s="2">
        <f t="shared" si="0"/>
        <v>-96099</v>
      </c>
      <c r="F23" s="5" t="str">
        <f t="shared" si="3"/>
        <v>BULLISH</v>
      </c>
      <c r="G23" s="5" t="str">
        <f t="shared" si="2"/>
        <v>NEUTRAL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7.48</v>
      </c>
      <c r="C24" s="5">
        <f>TITRES_STAT!D27</f>
        <v>6.5037000000000003</v>
      </c>
      <c r="D24" s="5">
        <f>TITRES_STAT!E27</f>
        <v>70252</v>
      </c>
      <c r="E24" s="2">
        <f t="shared" si="0"/>
        <v>-166351</v>
      </c>
      <c r="F24" s="5" t="str">
        <f t="shared" si="3"/>
        <v>BEARISH</v>
      </c>
      <c r="G24" s="5" t="str">
        <f t="shared" si="2"/>
        <v>STRONG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7.39</v>
      </c>
      <c r="C25" s="5">
        <f>TITRES_STAT!D28</f>
        <v>6.4255000000000004</v>
      </c>
      <c r="D25" s="5">
        <f>TITRES_STAT!E28</f>
        <v>2880</v>
      </c>
      <c r="E25" s="2">
        <f t="shared" si="0"/>
        <v>-169231</v>
      </c>
      <c r="F25" s="5" t="str">
        <f t="shared" si="3"/>
        <v>BEARISH</v>
      </c>
      <c r="G25" s="5" t="str">
        <f t="shared" si="2"/>
        <v>STRONG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7.2</v>
      </c>
      <c r="C26" s="5">
        <f>TITRES_STAT!D29</f>
        <v>6.2603</v>
      </c>
      <c r="D26" s="5">
        <f>TITRES_STAT!E29</f>
        <v>1553</v>
      </c>
      <c r="E26" s="2">
        <f t="shared" si="0"/>
        <v>-170784</v>
      </c>
      <c r="F26" s="5" t="str">
        <f t="shared" si="3"/>
        <v>BEARISH</v>
      </c>
      <c r="G26" s="5" t="str">
        <f t="shared" si="2"/>
        <v>STRONG</v>
      </c>
      <c r="H26" s="5" t="str">
        <f t="shared" si="1"/>
        <v>CONFIRMED BEARISH</v>
      </c>
    </row>
    <row r="27" spans="1:8" ht="13.5" x14ac:dyDescent="0.25">
      <c r="A27" s="3">
        <f>TITRES_STAT!B30</f>
        <v>42345</v>
      </c>
      <c r="B27" s="5">
        <f>TITRES_STAT!C30</f>
        <v>6.99</v>
      </c>
      <c r="C27" s="5">
        <f>TITRES_STAT!D30</f>
        <v>6.0777000000000001</v>
      </c>
      <c r="D27" s="5">
        <f>TITRES_STAT!E30</f>
        <v>9817</v>
      </c>
      <c r="E27" s="2">
        <f t="shared" si="0"/>
        <v>-180601</v>
      </c>
      <c r="F27" s="5" t="str">
        <f t="shared" si="3"/>
        <v>BEARISH</v>
      </c>
      <c r="G27" s="5" t="str">
        <f t="shared" si="2"/>
        <v>STRONG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6.82</v>
      </c>
      <c r="C28" s="5">
        <f>TITRES_STAT!D31</f>
        <v>5.9298999999999999</v>
      </c>
      <c r="D28" s="5">
        <f>TITRES_STAT!E31</f>
        <v>24600</v>
      </c>
      <c r="E28" s="2">
        <f t="shared" si="0"/>
        <v>-205201</v>
      </c>
      <c r="F28" s="5" t="str">
        <f t="shared" si="3"/>
        <v>BEARISH</v>
      </c>
      <c r="G28" s="5" t="str">
        <f t="shared" si="2"/>
        <v>STRONG</v>
      </c>
      <c r="H28" s="5" t="str">
        <f t="shared" si="1"/>
        <v>CONFIRMED BEARISH</v>
      </c>
    </row>
    <row r="29" spans="1:8" ht="13.5" x14ac:dyDescent="0.25">
      <c r="A29" s="3">
        <f>TITRES_STAT!B32</f>
        <v>42347</v>
      </c>
      <c r="B29" s="5">
        <f>TITRES_STAT!C32</f>
        <v>6.78</v>
      </c>
      <c r="C29" s="5">
        <f>TITRES_STAT!D32</f>
        <v>5.8951000000000002</v>
      </c>
      <c r="D29" s="5">
        <f>TITRES_STAT!E32</f>
        <v>34202</v>
      </c>
      <c r="E29" s="2">
        <f t="shared" si="0"/>
        <v>-239403</v>
      </c>
      <c r="F29" s="5" t="str">
        <f t="shared" si="3"/>
        <v>BEARISH</v>
      </c>
      <c r="G29" s="5" t="str">
        <f t="shared" si="2"/>
        <v>STRONG</v>
      </c>
      <c r="H29" s="5" t="str">
        <f t="shared" si="1"/>
        <v>CONFIRMED BEARISH</v>
      </c>
    </row>
    <row r="30" spans="1:8" ht="13.5" x14ac:dyDescent="0.25">
      <c r="A30" s="3">
        <f>TITRES_STAT!B33</f>
        <v>42348</v>
      </c>
      <c r="B30" s="5">
        <f>TITRES_STAT!C33</f>
        <v>6.8</v>
      </c>
      <c r="C30" s="5">
        <f>TITRES_STAT!D33</f>
        <v>5.9124999999999996</v>
      </c>
      <c r="D30" s="5">
        <f>TITRES_STAT!E33</f>
        <v>81952</v>
      </c>
      <c r="E30" s="2">
        <f t="shared" si="0"/>
        <v>-157451</v>
      </c>
      <c r="F30" s="5" t="str">
        <f t="shared" si="3"/>
        <v>BULLISH</v>
      </c>
      <c r="G30" s="5" t="str">
        <f t="shared" si="2"/>
        <v>WEAK</v>
      </c>
      <c r="H30" s="5" t="str">
        <f t="shared" si="1"/>
        <v>BULLISH DIVERGENCE</v>
      </c>
    </row>
    <row r="31" spans="1:8" ht="13.5" x14ac:dyDescent="0.25">
      <c r="A31" s="3">
        <f>TITRES_STAT!B34</f>
        <v>42349</v>
      </c>
      <c r="B31" s="5">
        <f>TITRES_STAT!C34</f>
        <v>6.89</v>
      </c>
      <c r="C31" s="5">
        <f>TITRES_STAT!D34</f>
        <v>5.9907000000000004</v>
      </c>
      <c r="D31" s="5">
        <f>TITRES_STAT!E34</f>
        <v>285</v>
      </c>
      <c r="E31" s="2">
        <f t="shared" si="0"/>
        <v>-157166</v>
      </c>
      <c r="F31" s="5" t="str">
        <f t="shared" si="3"/>
        <v>BULLISH</v>
      </c>
      <c r="G31" s="5" t="str">
        <f t="shared" si="2"/>
        <v>WEAK</v>
      </c>
      <c r="H31" s="5" t="str">
        <f t="shared" si="1"/>
        <v>BULLISH DIVERGENCE</v>
      </c>
    </row>
    <row r="32" spans="1:8" ht="13.5" x14ac:dyDescent="0.25">
      <c r="A32" s="3">
        <f>TITRES_STAT!B35</f>
        <v>42352</v>
      </c>
      <c r="B32" s="5">
        <f>TITRES_STAT!C35</f>
        <v>6.89</v>
      </c>
      <c r="C32" s="5">
        <f>TITRES_STAT!D35</f>
        <v>5.9907000000000004</v>
      </c>
      <c r="D32" s="5">
        <f>TITRES_STAT!E35</f>
        <v>3438</v>
      </c>
      <c r="E32" s="2">
        <f t="shared" si="0"/>
        <v>-157166</v>
      </c>
      <c r="F32" s="5" t="str">
        <f t="shared" si="3"/>
        <v>BULLISH</v>
      </c>
      <c r="G32" s="5" t="str">
        <f t="shared" si="2"/>
        <v>WEAK</v>
      </c>
      <c r="H32" s="5" t="str">
        <f t="shared" si="1"/>
        <v>BULLISH DIVERGENCE</v>
      </c>
    </row>
    <row r="33" spans="1:8" ht="13.5" x14ac:dyDescent="0.25">
      <c r="A33" s="3">
        <f>TITRES_STAT!B36</f>
        <v>42353</v>
      </c>
      <c r="B33" s="5">
        <f>TITRES_STAT!C36</f>
        <v>6.92</v>
      </c>
      <c r="C33" s="5">
        <f>TITRES_STAT!D36</f>
        <v>6.0167999999999999</v>
      </c>
      <c r="D33" s="5">
        <f>TITRES_STAT!E36</f>
        <v>2229</v>
      </c>
      <c r="E33" s="2">
        <f t="shared" si="0"/>
        <v>-154937</v>
      </c>
      <c r="F33" s="5" t="str">
        <f t="shared" si="3"/>
        <v>BULLISH</v>
      </c>
      <c r="G33" s="5" t="str">
        <f t="shared" si="2"/>
        <v>WEAK</v>
      </c>
      <c r="H33" s="5" t="str">
        <f t="shared" si="1"/>
        <v>CONFIRMED BULLISH</v>
      </c>
    </row>
    <row r="34" spans="1:8" ht="13.5" x14ac:dyDescent="0.25">
      <c r="A34" s="3">
        <f>TITRES_STAT!B37</f>
        <v>42354</v>
      </c>
      <c r="B34" s="5">
        <f>TITRES_STAT!C37</f>
        <v>7</v>
      </c>
      <c r="C34" s="5">
        <f>TITRES_STAT!D37</f>
        <v>6.0864000000000003</v>
      </c>
      <c r="D34" s="5">
        <f>TITRES_STAT!E37</f>
        <v>23737</v>
      </c>
      <c r="E34" s="2">
        <f t="shared" si="0"/>
        <v>-131200</v>
      </c>
      <c r="F34" s="5" t="str">
        <f t="shared" si="3"/>
        <v>BULLISH</v>
      </c>
      <c r="G34" s="5" t="str">
        <f t="shared" si="2"/>
        <v>WEAK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7.28</v>
      </c>
      <c r="C35" s="5">
        <f>TITRES_STAT!D38</f>
        <v>6.3297999999999996</v>
      </c>
      <c r="D35" s="5">
        <f>TITRES_STAT!E38</f>
        <v>31457</v>
      </c>
      <c r="E35" s="2">
        <f t="shared" si="0"/>
        <v>-99743</v>
      </c>
      <c r="F35" s="5" t="str">
        <f t="shared" si="3"/>
        <v>BULLISH</v>
      </c>
      <c r="G35" s="5" t="str">
        <f t="shared" si="2"/>
        <v>WEAK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7.24</v>
      </c>
      <c r="C36" s="5">
        <f>TITRES_STAT!D39</f>
        <v>6.2949999999999999</v>
      </c>
      <c r="D36" s="5">
        <f>TITRES_STAT!E39</f>
        <v>27609</v>
      </c>
      <c r="E36" s="2">
        <f t="shared" si="0"/>
        <v>-127352</v>
      </c>
      <c r="F36" s="5" t="str">
        <f t="shared" si="3"/>
        <v>BULLISH</v>
      </c>
      <c r="G36" s="5" t="str">
        <f t="shared" si="2"/>
        <v>WEAK</v>
      </c>
      <c r="H36" s="5" t="str">
        <f t="shared" si="1"/>
        <v>CONFIRMED BULLISH</v>
      </c>
    </row>
    <row r="37" spans="1:8" ht="13.5" x14ac:dyDescent="0.25">
      <c r="A37" s="3">
        <f>TITRES_STAT!B40</f>
        <v>42359</v>
      </c>
      <c r="B37" s="5">
        <f>TITRES_STAT!C40</f>
        <v>7.2</v>
      </c>
      <c r="C37" s="5">
        <f>TITRES_STAT!D40</f>
        <v>6.2603</v>
      </c>
      <c r="D37" s="5">
        <f>TITRES_STAT!E40</f>
        <v>2551</v>
      </c>
      <c r="E37" s="2">
        <f t="shared" si="0"/>
        <v>-129903</v>
      </c>
      <c r="F37" s="5" t="str">
        <f t="shared" si="3"/>
        <v>BULLISH</v>
      </c>
      <c r="G37" s="5" t="str">
        <f t="shared" si="2"/>
        <v>WEAK</v>
      </c>
      <c r="H37" s="5" t="str">
        <f t="shared" si="1"/>
        <v>CONFIRMED BULLISH</v>
      </c>
    </row>
    <row r="38" spans="1:8" ht="13.5" x14ac:dyDescent="0.25">
      <c r="A38" s="3">
        <f>TITRES_STAT!B41</f>
        <v>42360</v>
      </c>
      <c r="B38" s="5">
        <f>TITRES_STAT!C41</f>
        <v>7</v>
      </c>
      <c r="C38" s="5">
        <f>TITRES_STAT!D41</f>
        <v>6.0864000000000003</v>
      </c>
      <c r="D38" s="5">
        <f>TITRES_STAT!E41</f>
        <v>101</v>
      </c>
      <c r="E38" s="2">
        <f t="shared" si="0"/>
        <v>-130004</v>
      </c>
      <c r="F38" s="5" t="str">
        <f t="shared" si="3"/>
        <v>BULLISH</v>
      </c>
      <c r="G38" s="5" t="str">
        <f t="shared" si="2"/>
        <v>WEAK</v>
      </c>
      <c r="H38" s="5" t="str">
        <f t="shared" si="1"/>
        <v>CONFIRMED BULLISH</v>
      </c>
    </row>
    <row r="39" spans="1:8" ht="13.5" x14ac:dyDescent="0.25">
      <c r="A39" s="3">
        <f>TITRES_STAT!B42</f>
        <v>42361</v>
      </c>
      <c r="B39" s="5">
        <f>TITRES_STAT!C42</f>
        <v>7</v>
      </c>
      <c r="C39" s="5">
        <f>TITRES_STAT!D42</f>
        <v>6.0864000000000003</v>
      </c>
      <c r="D39" s="5">
        <f>TITRES_STAT!E42</f>
        <v>2800</v>
      </c>
      <c r="E39" s="2">
        <f t="shared" si="0"/>
        <v>-130004</v>
      </c>
      <c r="F39" s="5" t="str">
        <f t="shared" si="3"/>
        <v>BULLISH</v>
      </c>
      <c r="G39" s="5" t="str">
        <f t="shared" si="2"/>
        <v>NEUTRAL</v>
      </c>
      <c r="H39" s="5" t="str">
        <f t="shared" si="1"/>
        <v>NEUTRAL</v>
      </c>
    </row>
    <row r="40" spans="1:8" ht="13.5" x14ac:dyDescent="0.25">
      <c r="A40" s="3">
        <f>TITRES_STAT!B43</f>
        <v>42363</v>
      </c>
      <c r="B40" s="5">
        <f>TITRES_STAT!C43</f>
        <v>7.19</v>
      </c>
      <c r="C40" s="5">
        <f>TITRES_STAT!D43</f>
        <v>6.2515999999999998</v>
      </c>
      <c r="D40" s="5">
        <f>TITRES_STAT!E43</f>
        <v>5647</v>
      </c>
      <c r="E40" s="2">
        <f t="shared" si="0"/>
        <v>-124357</v>
      </c>
      <c r="F40" s="5" t="str">
        <f t="shared" si="3"/>
        <v>BEARISH</v>
      </c>
      <c r="G40" s="5" t="str">
        <f t="shared" si="2"/>
        <v>STRONG</v>
      </c>
      <c r="H40" s="5" t="str">
        <f t="shared" si="1"/>
        <v>CONFIRMED BEARISH</v>
      </c>
    </row>
    <row r="41" spans="1:8" ht="13.5" x14ac:dyDescent="0.25">
      <c r="A41" s="3">
        <f>TITRES_STAT!B44</f>
        <v>42366</v>
      </c>
      <c r="B41" s="5">
        <f>TITRES_STAT!C44</f>
        <v>7.15</v>
      </c>
      <c r="C41" s="5">
        <f>TITRES_STAT!D44</f>
        <v>6.2168000000000001</v>
      </c>
      <c r="D41" s="5">
        <f>TITRES_STAT!E44</f>
        <v>166555</v>
      </c>
      <c r="E41" s="2">
        <f t="shared" si="0"/>
        <v>-290912</v>
      </c>
      <c r="F41" s="5" t="str">
        <f t="shared" si="3"/>
        <v>BEARISH</v>
      </c>
      <c r="G41" s="5" t="str">
        <f t="shared" si="2"/>
        <v>STRONG</v>
      </c>
      <c r="H41" s="5" t="str">
        <f t="shared" si="1"/>
        <v>CONFIRMED BEARISH</v>
      </c>
    </row>
    <row r="42" spans="1:8" ht="13.5" x14ac:dyDescent="0.25">
      <c r="A42" s="3">
        <f>TITRES_STAT!B45</f>
        <v>42367</v>
      </c>
      <c r="B42" s="5">
        <f>TITRES_STAT!C45</f>
        <v>7.08</v>
      </c>
      <c r="C42" s="5">
        <f>TITRES_STAT!D45</f>
        <v>6.1558999999999999</v>
      </c>
      <c r="D42" s="5">
        <f>TITRES_STAT!E45</f>
        <v>1568</v>
      </c>
      <c r="E42" s="2">
        <f t="shared" si="0"/>
        <v>-292480</v>
      </c>
      <c r="F42" s="5" t="str">
        <f t="shared" si="3"/>
        <v>BEARISH</v>
      </c>
      <c r="G42" s="5" t="str">
        <f t="shared" si="2"/>
        <v>STRONG</v>
      </c>
      <c r="H42" s="5" t="str">
        <f t="shared" si="1"/>
        <v>CONFIRMED BEARISH</v>
      </c>
    </row>
    <row r="43" spans="1:8" ht="13.5" x14ac:dyDescent="0.25">
      <c r="A43" s="3">
        <f>TITRES_STAT!B46</f>
        <v>42368</v>
      </c>
      <c r="B43" s="5">
        <f>TITRES_STAT!C46</f>
        <v>7.19</v>
      </c>
      <c r="C43" s="5">
        <f>TITRES_STAT!D46</f>
        <v>6.2515999999999998</v>
      </c>
      <c r="D43" s="5">
        <f>TITRES_STAT!E46</f>
        <v>5851</v>
      </c>
      <c r="E43" s="2">
        <f t="shared" si="0"/>
        <v>-286629</v>
      </c>
      <c r="F43" s="5" t="str">
        <f t="shared" si="3"/>
        <v>BEARISH</v>
      </c>
      <c r="G43" s="5" t="str">
        <f t="shared" si="2"/>
        <v>STRONG</v>
      </c>
      <c r="H43" s="5" t="str">
        <f t="shared" si="1"/>
        <v>BEARISH DIVERGENCE</v>
      </c>
    </row>
    <row r="44" spans="1:8" ht="13.5" x14ac:dyDescent="0.25">
      <c r="A44" s="3">
        <f>TITRES_STAT!B47</f>
        <v>42369</v>
      </c>
      <c r="B44" s="5">
        <f>TITRES_STAT!C47</f>
        <v>7.28</v>
      </c>
      <c r="C44" s="5">
        <f>TITRES_STAT!D47</f>
        <v>6.3297999999999996</v>
      </c>
      <c r="D44" s="5">
        <f>TITRES_STAT!E47</f>
        <v>26440</v>
      </c>
      <c r="E44" s="2">
        <f t="shared" si="0"/>
        <v>-260189</v>
      </c>
      <c r="F44" s="5" t="str">
        <f t="shared" si="3"/>
        <v>BEARISH</v>
      </c>
      <c r="G44" s="5" t="str">
        <f t="shared" si="2"/>
        <v>STRONG</v>
      </c>
      <c r="H44" s="5" t="str">
        <f t="shared" si="1"/>
        <v>BEARISH DIVERGENCE</v>
      </c>
    </row>
    <row r="45" spans="1:8" ht="13.5" x14ac:dyDescent="0.25">
      <c r="A45" s="3">
        <f>TITRES_STAT!B48</f>
        <v>42373</v>
      </c>
      <c r="B45" s="5">
        <f>TITRES_STAT!C48</f>
        <v>7.07</v>
      </c>
      <c r="C45" s="5">
        <f>TITRES_STAT!D48</f>
        <v>6.1471999999999998</v>
      </c>
      <c r="D45" s="5">
        <f>TITRES_STAT!E48</f>
        <v>550</v>
      </c>
      <c r="E45" s="2">
        <f t="shared" si="0"/>
        <v>-260739</v>
      </c>
      <c r="F45" s="5" t="str">
        <f t="shared" si="3"/>
        <v>BEARISH</v>
      </c>
      <c r="G45" s="5" t="str">
        <f t="shared" si="2"/>
        <v>STRONG</v>
      </c>
      <c r="H45" s="5" t="str">
        <f t="shared" si="1"/>
        <v>CONFIRMED BEARISH</v>
      </c>
    </row>
    <row r="46" spans="1:8" ht="13.5" x14ac:dyDescent="0.25">
      <c r="A46" s="3">
        <f>TITRES_STAT!B49</f>
        <v>42374</v>
      </c>
      <c r="B46" s="5">
        <f>TITRES_STAT!C49</f>
        <v>7</v>
      </c>
      <c r="C46" s="5">
        <f>TITRES_STAT!D49</f>
        <v>6.0864000000000003</v>
      </c>
      <c r="D46" s="5">
        <f>TITRES_STAT!E49</f>
        <v>8646</v>
      </c>
      <c r="E46" s="2">
        <f t="shared" si="0"/>
        <v>-269385</v>
      </c>
      <c r="F46" s="5" t="str">
        <f t="shared" si="3"/>
        <v>BULLISH</v>
      </c>
      <c r="G46" s="5" t="str">
        <f t="shared" si="2"/>
        <v>WEAK</v>
      </c>
      <c r="H46" s="5" t="str">
        <f t="shared" si="1"/>
        <v>BULLISH DIVERGENCE</v>
      </c>
    </row>
    <row r="47" spans="1:8" ht="13.5" x14ac:dyDescent="0.25">
      <c r="A47" s="3">
        <f>TITRES_STAT!B50</f>
        <v>42375</v>
      </c>
      <c r="B47" s="5">
        <f>TITRES_STAT!C50</f>
        <v>6.96</v>
      </c>
      <c r="C47" s="5">
        <f>TITRES_STAT!D50</f>
        <v>6.0515999999999996</v>
      </c>
      <c r="D47" s="5">
        <f>TITRES_STAT!E50</f>
        <v>675</v>
      </c>
      <c r="E47" s="2">
        <f t="shared" si="0"/>
        <v>-270060</v>
      </c>
      <c r="F47" s="5" t="str">
        <f t="shared" si="3"/>
        <v>BULLISH</v>
      </c>
      <c r="G47" s="5" t="str">
        <f t="shared" si="2"/>
        <v>WEAK</v>
      </c>
      <c r="H47" s="5" t="str">
        <f t="shared" si="1"/>
        <v>BULLISH DIVERGENCE</v>
      </c>
    </row>
    <row r="48" spans="1:8" ht="13.5" x14ac:dyDescent="0.25">
      <c r="A48" s="3">
        <f>TITRES_STAT!B51</f>
        <v>42376</v>
      </c>
      <c r="B48" s="5">
        <f>TITRES_STAT!C51</f>
        <v>6.96</v>
      </c>
      <c r="C48" s="5">
        <f>TITRES_STAT!D51</f>
        <v>6.0515999999999996</v>
      </c>
      <c r="D48" s="5">
        <f>TITRES_STAT!E51</f>
        <v>1610</v>
      </c>
      <c r="E48" s="2">
        <f t="shared" si="0"/>
        <v>-270060</v>
      </c>
      <c r="F48" s="5" t="str">
        <f t="shared" si="3"/>
        <v>BULLISH</v>
      </c>
      <c r="G48" s="5" t="str">
        <f t="shared" si="2"/>
        <v>WEAK</v>
      </c>
      <c r="H48" s="5" t="str">
        <f t="shared" si="1"/>
        <v>BULLISH DIVERGENCE</v>
      </c>
    </row>
    <row r="49" spans="1:8" ht="13.5" x14ac:dyDescent="0.25">
      <c r="A49" s="3">
        <f>TITRES_STAT!B52</f>
        <v>42377</v>
      </c>
      <c r="B49" s="5">
        <f>TITRES_STAT!C52</f>
        <v>7</v>
      </c>
      <c r="C49" s="5">
        <f>TITRES_STAT!D52</f>
        <v>6.0864000000000003</v>
      </c>
      <c r="D49" s="5">
        <f>TITRES_STAT!E52</f>
        <v>19143</v>
      </c>
      <c r="E49" s="2">
        <f t="shared" si="0"/>
        <v>-250917</v>
      </c>
      <c r="F49" s="5" t="str">
        <f t="shared" si="3"/>
        <v>BULLISH</v>
      </c>
      <c r="G49" s="5" t="str">
        <f t="shared" si="2"/>
        <v>WEAK</v>
      </c>
      <c r="H49" s="5" t="str">
        <f t="shared" si="1"/>
        <v>BULLISH DIVERGENCE</v>
      </c>
    </row>
    <row r="50" spans="1:8" ht="13.5" x14ac:dyDescent="0.25">
      <c r="A50" s="3">
        <f>TITRES_STAT!B53</f>
        <v>42380</v>
      </c>
      <c r="B50" s="5">
        <f>TITRES_STAT!C53</f>
        <v>7</v>
      </c>
      <c r="C50" s="5">
        <f>TITRES_STAT!D53</f>
        <v>6.0864000000000003</v>
      </c>
      <c r="D50" s="5">
        <f>TITRES_STAT!E53</f>
        <v>1305</v>
      </c>
      <c r="E50" s="2">
        <f t="shared" si="0"/>
        <v>-250917</v>
      </c>
      <c r="F50" s="5" t="str">
        <f t="shared" si="3"/>
        <v>BULLISH</v>
      </c>
      <c r="G50" s="5" t="str">
        <f t="shared" si="2"/>
        <v>WEAK</v>
      </c>
      <c r="H50" s="5" t="str">
        <f t="shared" si="1"/>
        <v>BULLISH DIVERGENCE</v>
      </c>
    </row>
    <row r="51" spans="1:8" ht="13.5" x14ac:dyDescent="0.25">
      <c r="A51" s="3">
        <f>TITRES_STAT!B54</f>
        <v>42381</v>
      </c>
      <c r="B51" s="5">
        <f>TITRES_STAT!C54</f>
        <v>7</v>
      </c>
      <c r="C51" s="5">
        <f>TITRES_STAT!D54</f>
        <v>6.0864000000000003</v>
      </c>
      <c r="D51" s="5">
        <f>TITRES_STAT!E54</f>
        <v>0</v>
      </c>
      <c r="E51" s="2">
        <f t="shared" si="0"/>
        <v>-250917</v>
      </c>
      <c r="F51" s="5" t="str">
        <f t="shared" si="3"/>
        <v>BULLISH</v>
      </c>
      <c r="G51" s="5" t="str">
        <f t="shared" si="2"/>
        <v>WEAK</v>
      </c>
      <c r="H51" s="5" t="str">
        <f t="shared" si="1"/>
        <v>NEUTRAL</v>
      </c>
    </row>
    <row r="52" spans="1:8" ht="13.5" x14ac:dyDescent="0.25">
      <c r="A52" s="3">
        <f>TITRES_STAT!B55</f>
        <v>42382</v>
      </c>
      <c r="B52" s="5">
        <f>TITRES_STAT!C55</f>
        <v>6.86</v>
      </c>
      <c r="C52" s="5">
        <f>TITRES_STAT!D55</f>
        <v>5.9645999999999999</v>
      </c>
      <c r="D52" s="5">
        <f>TITRES_STAT!E55</f>
        <v>1810</v>
      </c>
      <c r="E52" s="2">
        <f t="shared" si="0"/>
        <v>-252727</v>
      </c>
      <c r="F52" s="5" t="str">
        <f t="shared" si="3"/>
        <v>BULLISH</v>
      </c>
      <c r="G52" s="5" t="str">
        <f t="shared" si="2"/>
        <v>WEAK</v>
      </c>
      <c r="H52" s="5" t="str">
        <f t="shared" si="1"/>
        <v>BULLISH DIVERGENCE</v>
      </c>
    </row>
    <row r="53" spans="1:8" ht="13.5" x14ac:dyDescent="0.25">
      <c r="A53" s="3">
        <f>TITRES_STAT!B56</f>
        <v>42384</v>
      </c>
      <c r="B53" s="5">
        <f>TITRES_STAT!C56</f>
        <v>6.86</v>
      </c>
      <c r="C53" s="5">
        <f>TITRES_STAT!D56</f>
        <v>5.9645999999999999</v>
      </c>
      <c r="D53" s="5">
        <f>TITRES_STAT!E56</f>
        <v>1578</v>
      </c>
      <c r="E53" s="2">
        <f t="shared" si="0"/>
        <v>-252727</v>
      </c>
      <c r="F53" s="5" t="str">
        <f t="shared" si="3"/>
        <v>BULLISH</v>
      </c>
      <c r="G53" s="5" t="str">
        <f t="shared" si="2"/>
        <v>WEAK</v>
      </c>
      <c r="H53" s="5" t="str">
        <f t="shared" si="1"/>
        <v>BULLISH DIVERGENCE</v>
      </c>
    </row>
    <row r="54" spans="1:8" ht="13.5" x14ac:dyDescent="0.25">
      <c r="A54" s="3">
        <f>TITRES_STAT!B57</f>
        <v>42387</v>
      </c>
      <c r="B54" s="5">
        <f>TITRES_STAT!C57</f>
        <v>6.8</v>
      </c>
      <c r="C54" s="5">
        <f>TITRES_STAT!D57</f>
        <v>5.9124999999999996</v>
      </c>
      <c r="D54" s="5">
        <f>TITRES_STAT!E57</f>
        <v>1309</v>
      </c>
      <c r="E54" s="2">
        <f t="shared" si="0"/>
        <v>-254036</v>
      </c>
      <c r="F54" s="5" t="str">
        <f t="shared" si="3"/>
        <v>BEARISH</v>
      </c>
      <c r="G54" s="5" t="str">
        <f t="shared" si="2"/>
        <v>NEUTRAL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6.82</v>
      </c>
      <c r="C55" s="5">
        <f>TITRES_STAT!D58</f>
        <v>5.9298999999999999</v>
      </c>
      <c r="D55" s="5">
        <f>TITRES_STAT!E58</f>
        <v>6969</v>
      </c>
      <c r="E55" s="2">
        <f t="shared" si="0"/>
        <v>-247067</v>
      </c>
      <c r="F55" s="5" t="str">
        <f t="shared" si="3"/>
        <v>BULLISH</v>
      </c>
      <c r="G55" s="5" t="str">
        <f t="shared" si="2"/>
        <v>NEUTRAL</v>
      </c>
      <c r="H55" s="5" t="str">
        <f t="shared" si="1"/>
        <v>BULLISH DIVERGENCE</v>
      </c>
    </row>
    <row r="56" spans="1:8" ht="13.5" x14ac:dyDescent="0.25">
      <c r="A56" s="3">
        <f>TITRES_STAT!B59</f>
        <v>42389</v>
      </c>
      <c r="B56" s="5">
        <f>TITRES_STAT!C59</f>
        <v>6.78</v>
      </c>
      <c r="C56" s="5">
        <f>TITRES_STAT!D59</f>
        <v>5.8951000000000002</v>
      </c>
      <c r="D56" s="5">
        <f>TITRES_STAT!E59</f>
        <v>489</v>
      </c>
      <c r="E56" s="2">
        <f t="shared" si="0"/>
        <v>-247556</v>
      </c>
      <c r="F56" s="5" t="str">
        <f t="shared" si="3"/>
        <v>BULLISH</v>
      </c>
      <c r="G56" s="5" t="str">
        <f t="shared" si="2"/>
        <v>NEUTRAL</v>
      </c>
      <c r="H56" s="5" t="str">
        <f t="shared" si="1"/>
        <v>BULLISH DIVERGENCE</v>
      </c>
    </row>
    <row r="57" spans="1:8" ht="13.5" x14ac:dyDescent="0.25">
      <c r="A57" s="3">
        <f>TITRES_STAT!B60</f>
        <v>42390</v>
      </c>
      <c r="B57" s="5">
        <f>TITRES_STAT!C60</f>
        <v>6.76</v>
      </c>
      <c r="C57" s="5">
        <f>TITRES_STAT!D60</f>
        <v>5.8776999999999999</v>
      </c>
      <c r="D57" s="5">
        <f>TITRES_STAT!E60</f>
        <v>3938</v>
      </c>
      <c r="E57" s="2">
        <f t="shared" si="0"/>
        <v>-251494</v>
      </c>
      <c r="F57" s="5" t="str">
        <f t="shared" si="3"/>
        <v>BULLISH</v>
      </c>
      <c r="G57" s="5" t="str">
        <f t="shared" si="2"/>
        <v>NEUTRAL</v>
      </c>
      <c r="H57" s="5" t="str">
        <f t="shared" si="1"/>
        <v>BULLISH DIVERGENCE</v>
      </c>
    </row>
    <row r="58" spans="1:8" ht="13.5" x14ac:dyDescent="0.25">
      <c r="A58" s="3">
        <f>TITRES_STAT!B61</f>
        <v>42391</v>
      </c>
      <c r="B58" s="5">
        <f>TITRES_STAT!C61</f>
        <v>6.95</v>
      </c>
      <c r="C58" s="5">
        <f>TITRES_STAT!D61</f>
        <v>6.0429000000000004</v>
      </c>
      <c r="D58" s="5">
        <f>TITRES_STAT!E61</f>
        <v>3721</v>
      </c>
      <c r="E58" s="2">
        <f t="shared" si="0"/>
        <v>-247773</v>
      </c>
      <c r="F58" s="5" t="str">
        <f t="shared" si="3"/>
        <v>BULLISH</v>
      </c>
      <c r="G58" s="5" t="str">
        <f t="shared" si="2"/>
        <v>NEUTRAL</v>
      </c>
      <c r="H58" s="5" t="str">
        <f t="shared" si="1"/>
        <v>CONFIRMED BULLISH</v>
      </c>
    </row>
    <row r="59" spans="1:8" ht="13.5" x14ac:dyDescent="0.25">
      <c r="A59" s="3">
        <f>TITRES_STAT!B62</f>
        <v>42394</v>
      </c>
      <c r="B59" s="5">
        <f>TITRES_STAT!C62</f>
        <v>7</v>
      </c>
      <c r="C59" s="5">
        <f>TITRES_STAT!D62</f>
        <v>6.0864000000000003</v>
      </c>
      <c r="D59" s="5">
        <f>TITRES_STAT!E62</f>
        <v>12569</v>
      </c>
      <c r="E59" s="2">
        <f t="shared" si="0"/>
        <v>-235204</v>
      </c>
      <c r="F59" s="5" t="str">
        <f t="shared" si="3"/>
        <v>BULLISH</v>
      </c>
      <c r="G59" s="5" t="str">
        <f t="shared" si="2"/>
        <v>WEAK</v>
      </c>
      <c r="H59" s="5" t="str">
        <f t="shared" si="1"/>
        <v>CONFIRMED BULLISH</v>
      </c>
    </row>
    <row r="60" spans="1:8" ht="13.5" x14ac:dyDescent="0.25">
      <c r="A60" s="3">
        <f>TITRES_STAT!B63</f>
        <v>42395</v>
      </c>
      <c r="B60" s="5">
        <f>TITRES_STAT!C63</f>
        <v>6.9</v>
      </c>
      <c r="C60" s="5">
        <f>TITRES_STAT!D63</f>
        <v>5.9993999999999996</v>
      </c>
      <c r="D60" s="5">
        <f>TITRES_STAT!E63</f>
        <v>3785</v>
      </c>
      <c r="E60" s="2">
        <f t="shared" si="0"/>
        <v>-238989</v>
      </c>
      <c r="F60" s="5" t="str">
        <f t="shared" si="3"/>
        <v>BULLISH</v>
      </c>
      <c r="G60" s="5" t="str">
        <f t="shared" si="2"/>
        <v>WEAK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6.89</v>
      </c>
      <c r="C61" s="5">
        <f>TITRES_STAT!D64</f>
        <v>5.9907000000000004</v>
      </c>
      <c r="D61" s="5">
        <f>TITRES_STAT!E64</f>
        <v>5600</v>
      </c>
      <c r="E61" s="2">
        <f t="shared" si="0"/>
        <v>-244589</v>
      </c>
      <c r="F61" s="5" t="str">
        <f t="shared" si="3"/>
        <v>BULLISH</v>
      </c>
      <c r="G61" s="5" t="str">
        <f t="shared" si="2"/>
        <v>NEUTRAL</v>
      </c>
      <c r="H61" s="5" t="str">
        <f t="shared" si="1"/>
        <v>CONFIRMED BULLISH</v>
      </c>
    </row>
    <row r="62" spans="1:8" ht="13.5" x14ac:dyDescent="0.25">
      <c r="A62" s="3">
        <f>TITRES_STAT!B65</f>
        <v>42397</v>
      </c>
      <c r="B62" s="5">
        <f>TITRES_STAT!C65</f>
        <v>6.69</v>
      </c>
      <c r="C62" s="5">
        <f>TITRES_STAT!D65</f>
        <v>5.8167999999999997</v>
      </c>
      <c r="D62" s="5">
        <f>TITRES_STAT!E65</f>
        <v>7775</v>
      </c>
      <c r="E62" s="2">
        <f t="shared" si="0"/>
        <v>-252364</v>
      </c>
      <c r="F62" s="5" t="str">
        <f t="shared" si="3"/>
        <v>BEARISH</v>
      </c>
      <c r="G62" s="5" t="str">
        <f t="shared" si="2"/>
        <v>NEUTRAL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6.9</v>
      </c>
      <c r="C63" s="5">
        <f>TITRES_STAT!D66</f>
        <v>5.9993999999999996</v>
      </c>
      <c r="D63" s="5">
        <f>TITRES_STAT!E66</f>
        <v>230</v>
      </c>
      <c r="E63" s="2">
        <f t="shared" si="0"/>
        <v>-252134</v>
      </c>
      <c r="F63" s="5" t="str">
        <f t="shared" si="3"/>
        <v>BEARISH</v>
      </c>
      <c r="G63" s="5" t="str">
        <f t="shared" si="2"/>
        <v>NEUTRAL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6.7</v>
      </c>
      <c r="C64" s="5">
        <f>TITRES_STAT!D67</f>
        <v>5.8254999999999999</v>
      </c>
      <c r="D64" s="5">
        <f>TITRES_STAT!E67</f>
        <v>2930</v>
      </c>
      <c r="E64" s="2">
        <f t="shared" si="0"/>
        <v>-255064</v>
      </c>
      <c r="F64" s="5" t="str">
        <f t="shared" si="3"/>
        <v>BEARISH</v>
      </c>
      <c r="G64" s="5" t="str">
        <f t="shared" si="2"/>
        <v>STRONG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6.87</v>
      </c>
      <c r="C65" s="5">
        <f>TITRES_STAT!D68</f>
        <v>5.9733000000000001</v>
      </c>
      <c r="D65" s="5">
        <f>TITRES_STAT!E68</f>
        <v>1055</v>
      </c>
      <c r="E65" s="2">
        <f t="shared" si="0"/>
        <v>-254009</v>
      </c>
      <c r="F65" s="5" t="str">
        <f t="shared" si="3"/>
        <v>BEARISH</v>
      </c>
      <c r="G65" s="5" t="str">
        <f t="shared" si="2"/>
        <v>STRONG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6.85</v>
      </c>
      <c r="C66" s="5">
        <f>TITRES_STAT!D69</f>
        <v>5.9560000000000004</v>
      </c>
      <c r="D66" s="5">
        <f>TITRES_STAT!E69</f>
        <v>3464</v>
      </c>
      <c r="E66" s="2">
        <f t="shared" si="0"/>
        <v>-257473</v>
      </c>
      <c r="F66" s="5" t="str">
        <f t="shared" si="3"/>
        <v>BEARISH</v>
      </c>
      <c r="G66" s="5" t="str">
        <f t="shared" si="2"/>
        <v>STRONG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6.8</v>
      </c>
      <c r="C67" s="5">
        <f>TITRES_STAT!D70</f>
        <v>5.9124999999999996</v>
      </c>
      <c r="D67" s="5">
        <f>TITRES_STAT!E70</f>
        <v>4034</v>
      </c>
      <c r="E67" s="2">
        <f t="shared" si="0"/>
        <v>-261507</v>
      </c>
      <c r="F67" s="5" t="str">
        <f t="shared" si="3"/>
        <v>BEARISH</v>
      </c>
      <c r="G67" s="5" t="str">
        <f t="shared" si="2"/>
        <v>STRONG</v>
      </c>
      <c r="H67" s="5" t="str">
        <f t="shared" si="1"/>
        <v>BEARISH DIVERGENCE</v>
      </c>
    </row>
    <row r="68" spans="1:8" ht="13.5" x14ac:dyDescent="0.25">
      <c r="A68" s="3">
        <f>TITRES_STAT!B71</f>
        <v>42405</v>
      </c>
      <c r="B68" s="5">
        <f>TITRES_STAT!C71</f>
        <v>6.78</v>
      </c>
      <c r="C68" s="5">
        <f>TITRES_STAT!D71</f>
        <v>5.8951000000000002</v>
      </c>
      <c r="D68" s="5">
        <f>TITRES_STAT!E71</f>
        <v>60349</v>
      </c>
      <c r="E68" s="2">
        <f t="shared" ref="E68:E131" si="4">IF(B68&gt;B67, E67+D68, IF(B68&lt;B67, E67-D68, E67))</f>
        <v>-321856</v>
      </c>
      <c r="F68" s="5" t="str">
        <f t="shared" si="3"/>
        <v>BEARISH</v>
      </c>
      <c r="G68" s="5" t="str">
        <f t="shared" si="2"/>
        <v>STRONG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6.6</v>
      </c>
      <c r="C69" s="5">
        <f>TITRES_STAT!D72</f>
        <v>5.7385999999999999</v>
      </c>
      <c r="D69" s="5">
        <f>TITRES_STAT!E72</f>
        <v>21945</v>
      </c>
      <c r="E69" s="2">
        <f t="shared" si="4"/>
        <v>-343801</v>
      </c>
      <c r="F69" s="5" t="str">
        <f t="shared" si="3"/>
        <v>BEARISH</v>
      </c>
      <c r="G69" s="5" t="str">
        <f t="shared" si="2"/>
        <v>STRONG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6.7</v>
      </c>
      <c r="C70" s="5">
        <f>TITRES_STAT!D73</f>
        <v>5.8254999999999999</v>
      </c>
      <c r="D70" s="5">
        <f>TITRES_STAT!E73</f>
        <v>1866</v>
      </c>
      <c r="E70" s="2">
        <f t="shared" si="4"/>
        <v>-341935</v>
      </c>
      <c r="F70" s="5" t="str">
        <f t="shared" si="3"/>
        <v>BEARISH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6.68</v>
      </c>
      <c r="C71" s="5">
        <f>TITRES_STAT!D74</f>
        <v>5.8080999999999996</v>
      </c>
      <c r="D71" s="5">
        <f>TITRES_STAT!E74</f>
        <v>4678</v>
      </c>
      <c r="E71" s="2">
        <f t="shared" si="4"/>
        <v>-346613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6.6</v>
      </c>
      <c r="C72" s="5">
        <f>TITRES_STAT!D75</f>
        <v>5.7385999999999999</v>
      </c>
      <c r="D72" s="5">
        <f>TITRES_STAT!E75</f>
        <v>3437</v>
      </c>
      <c r="E72" s="2">
        <f t="shared" si="4"/>
        <v>-350050</v>
      </c>
      <c r="F72" s="5" t="str">
        <f t="shared" ref="F72:F135" si="7">IF(E72&gt;E67,"BULLISH",IF(E72&lt;E67,"BEARISH","NEUTRAL"))</f>
        <v>BEARISH</v>
      </c>
      <c r="G72" s="5" t="str">
        <f t="shared" si="6"/>
        <v>STRONG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6.54</v>
      </c>
      <c r="C73" s="5">
        <f>TITRES_STAT!D76</f>
        <v>5.6863999999999999</v>
      </c>
      <c r="D73" s="5">
        <f>TITRES_STAT!E76</f>
        <v>2359</v>
      </c>
      <c r="E73" s="2">
        <f t="shared" si="4"/>
        <v>-352409</v>
      </c>
      <c r="F73" s="5" t="str">
        <f t="shared" si="7"/>
        <v>BEARISH</v>
      </c>
      <c r="G73" s="5" t="str">
        <f t="shared" si="6"/>
        <v>STRONG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6.56</v>
      </c>
      <c r="C74" s="5">
        <f>TITRES_STAT!D77</f>
        <v>5.7038000000000002</v>
      </c>
      <c r="D74" s="5">
        <f>TITRES_STAT!E77</f>
        <v>939</v>
      </c>
      <c r="E74" s="2">
        <f t="shared" si="4"/>
        <v>-351470</v>
      </c>
      <c r="F74" s="5" t="str">
        <f t="shared" si="7"/>
        <v>BEARISH</v>
      </c>
      <c r="G74" s="5" t="str">
        <f t="shared" si="6"/>
        <v>STRONG</v>
      </c>
      <c r="H74" s="5" t="str">
        <f t="shared" si="5"/>
        <v>CONFIRMED BEARISH</v>
      </c>
    </row>
    <row r="75" spans="1:8" ht="13.5" x14ac:dyDescent="0.25">
      <c r="A75" s="3">
        <f>TITRES_STAT!B78</f>
        <v>42416</v>
      </c>
      <c r="B75" s="5">
        <f>TITRES_STAT!C78</f>
        <v>6.56</v>
      </c>
      <c r="C75" s="5">
        <f>TITRES_STAT!D78</f>
        <v>5.7038000000000002</v>
      </c>
      <c r="D75" s="5">
        <f>TITRES_STAT!E78</f>
        <v>292</v>
      </c>
      <c r="E75" s="2">
        <f t="shared" si="4"/>
        <v>-351470</v>
      </c>
      <c r="F75" s="5" t="str">
        <f t="shared" si="7"/>
        <v>BEARISH</v>
      </c>
      <c r="G75" s="5" t="str">
        <f t="shared" si="6"/>
        <v>STRONG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6.56</v>
      </c>
      <c r="C76" s="5">
        <f>TITRES_STAT!D79</f>
        <v>5.7038000000000002</v>
      </c>
      <c r="D76" s="5">
        <f>TITRES_STAT!E79</f>
        <v>838</v>
      </c>
      <c r="E76" s="2">
        <f t="shared" si="4"/>
        <v>-351470</v>
      </c>
      <c r="F76" s="5" t="str">
        <f t="shared" si="7"/>
        <v>BEARISH</v>
      </c>
      <c r="G76" s="5" t="str">
        <f t="shared" si="6"/>
        <v>NEUTRAL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6.56</v>
      </c>
      <c r="C77" s="5">
        <f>TITRES_STAT!D80</f>
        <v>5.7038000000000002</v>
      </c>
      <c r="D77" s="5">
        <f>TITRES_STAT!E80</f>
        <v>2348</v>
      </c>
      <c r="E77" s="2">
        <f t="shared" si="4"/>
        <v>-351470</v>
      </c>
      <c r="F77" s="5" t="str">
        <f t="shared" si="7"/>
        <v>BEARISH</v>
      </c>
      <c r="G77" s="5" t="str">
        <f t="shared" si="6"/>
        <v>NEUTRAL</v>
      </c>
      <c r="H77" s="5" t="str">
        <f t="shared" si="5"/>
        <v>CONFIRMED BEARISH</v>
      </c>
    </row>
    <row r="78" spans="1:8" ht="13.5" x14ac:dyDescent="0.25">
      <c r="A78" s="3">
        <f>TITRES_STAT!B81</f>
        <v>42419</v>
      </c>
      <c r="B78" s="5">
        <f>TITRES_STAT!C81</f>
        <v>6.56</v>
      </c>
      <c r="C78" s="5">
        <f>TITRES_STAT!D81</f>
        <v>5.7038000000000002</v>
      </c>
      <c r="D78" s="5">
        <f>TITRES_STAT!E81</f>
        <v>2490</v>
      </c>
      <c r="E78" s="2">
        <f t="shared" si="4"/>
        <v>-351470</v>
      </c>
      <c r="F78" s="5" t="str">
        <f t="shared" si="7"/>
        <v>BULLISH</v>
      </c>
      <c r="G78" s="5" t="str">
        <f t="shared" si="6"/>
        <v>NEUTRAL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6.56</v>
      </c>
      <c r="C79" s="5">
        <f>TITRES_STAT!D82</f>
        <v>5.7038000000000002</v>
      </c>
      <c r="D79" s="5">
        <f>TITRES_STAT!E82</f>
        <v>0</v>
      </c>
      <c r="E79" s="2">
        <f t="shared" si="4"/>
        <v>-351470</v>
      </c>
      <c r="F79" s="5" t="str">
        <f t="shared" si="7"/>
        <v>NEUTRAL</v>
      </c>
      <c r="G79" s="5" t="str">
        <f t="shared" si="6"/>
        <v>NEUTRAL</v>
      </c>
      <c r="H79" s="5" t="str">
        <f t="shared" si="5"/>
        <v>NEUTRAL</v>
      </c>
    </row>
    <row r="80" spans="1:8" ht="13.5" x14ac:dyDescent="0.25">
      <c r="A80" s="3">
        <f>TITRES_STAT!B83</f>
        <v>42423</v>
      </c>
      <c r="B80" s="5">
        <f>TITRES_STAT!C83</f>
        <v>6.56</v>
      </c>
      <c r="C80" s="5">
        <f>TITRES_STAT!D83</f>
        <v>5.7038000000000002</v>
      </c>
      <c r="D80" s="5">
        <f>TITRES_STAT!E83</f>
        <v>0</v>
      </c>
      <c r="E80" s="2">
        <f t="shared" si="4"/>
        <v>-351470</v>
      </c>
      <c r="F80" s="5" t="str">
        <f t="shared" si="7"/>
        <v>NEUTRAL</v>
      </c>
      <c r="G80" s="5" t="str">
        <f t="shared" si="6"/>
        <v>NEUTRAL</v>
      </c>
      <c r="H80" s="5" t="str">
        <f t="shared" si="5"/>
        <v>NEUTRAL</v>
      </c>
    </row>
    <row r="81" spans="1:8" ht="13.5" x14ac:dyDescent="0.25">
      <c r="A81" s="3">
        <f>TITRES_STAT!B84</f>
        <v>42424</v>
      </c>
      <c r="B81" s="5">
        <f>TITRES_STAT!C84</f>
        <v>6.56</v>
      </c>
      <c r="C81" s="5">
        <f>TITRES_STAT!D84</f>
        <v>5.7038000000000002</v>
      </c>
      <c r="D81" s="5">
        <f>TITRES_STAT!E84</f>
        <v>31520</v>
      </c>
      <c r="E81" s="2">
        <f t="shared" si="4"/>
        <v>-351470</v>
      </c>
      <c r="F81" s="5" t="str">
        <f t="shared" si="7"/>
        <v>NEUTRAL</v>
      </c>
      <c r="G81" s="5" t="str">
        <f t="shared" si="6"/>
        <v>NEUTRAL</v>
      </c>
      <c r="H81" s="5" t="str">
        <f t="shared" si="5"/>
        <v>NEUTRAL</v>
      </c>
    </row>
    <row r="82" spans="1:8" ht="13.5" x14ac:dyDescent="0.25">
      <c r="A82" s="3">
        <f>TITRES_STAT!B85</f>
        <v>42425</v>
      </c>
      <c r="B82" s="5">
        <f>TITRES_STAT!C85</f>
        <v>6.55</v>
      </c>
      <c r="C82" s="5">
        <f>TITRES_STAT!D85</f>
        <v>5.6951000000000001</v>
      </c>
      <c r="D82" s="5">
        <f>TITRES_STAT!E85</f>
        <v>742</v>
      </c>
      <c r="E82" s="2">
        <f t="shared" si="4"/>
        <v>-352212</v>
      </c>
      <c r="F82" s="5" t="str">
        <f t="shared" si="7"/>
        <v>BEARISH</v>
      </c>
      <c r="G82" s="5" t="str">
        <f t="shared" si="6"/>
        <v>NEUTRAL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6.54</v>
      </c>
      <c r="C83" s="5">
        <f>TITRES_STAT!D86</f>
        <v>5.6863999999999999</v>
      </c>
      <c r="D83" s="5">
        <f>TITRES_STAT!E86</f>
        <v>1826</v>
      </c>
      <c r="E83" s="2">
        <f t="shared" si="4"/>
        <v>-354038</v>
      </c>
      <c r="F83" s="5" t="str">
        <f t="shared" si="7"/>
        <v>BEARISH</v>
      </c>
      <c r="G83" s="5" t="str">
        <f t="shared" si="6"/>
        <v>NEUTRAL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6.54</v>
      </c>
      <c r="C84" s="5">
        <f>TITRES_STAT!D87</f>
        <v>5.6863999999999999</v>
      </c>
      <c r="D84" s="5">
        <f>TITRES_STAT!E87</f>
        <v>0</v>
      </c>
      <c r="E84" s="2">
        <f t="shared" si="4"/>
        <v>-354038</v>
      </c>
      <c r="F84" s="5" t="str">
        <f t="shared" si="7"/>
        <v>BEARISH</v>
      </c>
      <c r="G84" s="5" t="str">
        <f t="shared" si="6"/>
        <v>NEUTRAL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6.55</v>
      </c>
      <c r="C85" s="5">
        <f>TITRES_STAT!D88</f>
        <v>5.6951000000000001</v>
      </c>
      <c r="D85" s="5">
        <f>TITRES_STAT!E88</f>
        <v>12642</v>
      </c>
      <c r="E85" s="2">
        <f t="shared" si="4"/>
        <v>-341396</v>
      </c>
      <c r="F85" s="5" t="str">
        <f t="shared" si="7"/>
        <v>BULLISH</v>
      </c>
      <c r="G85" s="5" t="str">
        <f t="shared" si="6"/>
        <v>WEAK</v>
      </c>
      <c r="H85" s="5" t="str">
        <f t="shared" si="5"/>
        <v>BULLISH DIVERGENCE</v>
      </c>
    </row>
    <row r="86" spans="1:8" ht="13.5" x14ac:dyDescent="0.25">
      <c r="A86" s="3">
        <f>TITRES_STAT!B89</f>
        <v>42431</v>
      </c>
      <c r="B86" s="5">
        <f>TITRES_STAT!C89</f>
        <v>6.7</v>
      </c>
      <c r="C86" s="5">
        <f>TITRES_STAT!D89</f>
        <v>5.8254999999999999</v>
      </c>
      <c r="D86" s="5">
        <f>TITRES_STAT!E89</f>
        <v>1200</v>
      </c>
      <c r="E86" s="2">
        <f t="shared" si="4"/>
        <v>-340196</v>
      </c>
      <c r="F86" s="5" t="str">
        <f t="shared" si="7"/>
        <v>BULLISH</v>
      </c>
      <c r="G86" s="5" t="str">
        <f t="shared" si="6"/>
        <v>WEAK</v>
      </c>
      <c r="H86" s="5" t="str">
        <f t="shared" si="5"/>
        <v>CONFIRMED BULLISH</v>
      </c>
    </row>
    <row r="87" spans="1:8" ht="13.5" x14ac:dyDescent="0.25">
      <c r="A87" s="3">
        <f>TITRES_STAT!B90</f>
        <v>42432</v>
      </c>
      <c r="B87" s="5">
        <f>TITRES_STAT!C90</f>
        <v>6.6</v>
      </c>
      <c r="C87" s="5">
        <f>TITRES_STAT!D90</f>
        <v>5.7385999999999999</v>
      </c>
      <c r="D87" s="5">
        <f>TITRES_STAT!E90</f>
        <v>16691</v>
      </c>
      <c r="E87" s="2">
        <f t="shared" si="4"/>
        <v>-356887</v>
      </c>
      <c r="F87" s="5" t="str">
        <f t="shared" si="7"/>
        <v>BEARISH</v>
      </c>
      <c r="G87" s="5" t="str">
        <f t="shared" si="6"/>
        <v>NEUTRAL</v>
      </c>
      <c r="H87" s="5" t="str">
        <f t="shared" si="5"/>
        <v>BEARISH DIVERGENCE</v>
      </c>
    </row>
    <row r="88" spans="1:8" ht="13.5" x14ac:dyDescent="0.25">
      <c r="A88" s="3">
        <f>TITRES_STAT!B91</f>
        <v>42433</v>
      </c>
      <c r="B88" s="5">
        <f>TITRES_STAT!C91</f>
        <v>6.59</v>
      </c>
      <c r="C88" s="5">
        <f>TITRES_STAT!D91</f>
        <v>5.7298999999999998</v>
      </c>
      <c r="D88" s="5">
        <f>TITRES_STAT!E91</f>
        <v>2355</v>
      </c>
      <c r="E88" s="2">
        <f t="shared" si="4"/>
        <v>-359242</v>
      </c>
      <c r="F88" s="5" t="str">
        <f t="shared" si="7"/>
        <v>BEARISH</v>
      </c>
      <c r="G88" s="5" t="str">
        <f t="shared" si="6"/>
        <v>NEUTRAL</v>
      </c>
      <c r="H88" s="5" t="str">
        <f t="shared" si="5"/>
        <v>BEARISH DIVERGENCE</v>
      </c>
    </row>
    <row r="89" spans="1:8" ht="13.5" x14ac:dyDescent="0.25">
      <c r="A89" s="3">
        <f>TITRES_STAT!B92</f>
        <v>42436</v>
      </c>
      <c r="B89" s="5">
        <f>TITRES_STAT!C92</f>
        <v>6.59</v>
      </c>
      <c r="C89" s="5">
        <f>TITRES_STAT!D92</f>
        <v>5.7298999999999998</v>
      </c>
      <c r="D89" s="5">
        <f>TITRES_STAT!E92</f>
        <v>76</v>
      </c>
      <c r="E89" s="2">
        <f t="shared" si="4"/>
        <v>-359242</v>
      </c>
      <c r="F89" s="5" t="str">
        <f t="shared" si="7"/>
        <v>BEARISH</v>
      </c>
      <c r="G89" s="5" t="str">
        <f t="shared" si="6"/>
        <v>NEUTRAL</v>
      </c>
      <c r="H89" s="5" t="str">
        <f t="shared" si="5"/>
        <v>BEARISH DIVERGENCE</v>
      </c>
    </row>
    <row r="90" spans="1:8" ht="13.5" x14ac:dyDescent="0.25">
      <c r="A90" s="3">
        <f>TITRES_STAT!B93</f>
        <v>42437</v>
      </c>
      <c r="B90" s="5">
        <f>TITRES_STAT!C93</f>
        <v>6.58</v>
      </c>
      <c r="C90" s="5">
        <f>TITRES_STAT!D93</f>
        <v>5.7211999999999996</v>
      </c>
      <c r="D90" s="5">
        <f>TITRES_STAT!E93</f>
        <v>438</v>
      </c>
      <c r="E90" s="2">
        <f t="shared" si="4"/>
        <v>-359680</v>
      </c>
      <c r="F90" s="5" t="str">
        <f t="shared" si="7"/>
        <v>BEARISH</v>
      </c>
      <c r="G90" s="5" t="str">
        <f t="shared" si="6"/>
        <v>STRONG</v>
      </c>
      <c r="H90" s="5" t="str">
        <f t="shared" si="5"/>
        <v>BEARISH DIVERGENCE</v>
      </c>
    </row>
    <row r="91" spans="1:8" ht="13.5" x14ac:dyDescent="0.25">
      <c r="A91" s="3">
        <f>TITRES_STAT!B94</f>
        <v>42438</v>
      </c>
      <c r="B91" s="5">
        <f>TITRES_STAT!C94</f>
        <v>6.59</v>
      </c>
      <c r="C91" s="5">
        <f>TITRES_STAT!D94</f>
        <v>5.7298999999999998</v>
      </c>
      <c r="D91" s="5">
        <f>TITRES_STAT!E94</f>
        <v>336</v>
      </c>
      <c r="E91" s="2">
        <f t="shared" si="4"/>
        <v>-359344</v>
      </c>
      <c r="F91" s="5" t="str">
        <f t="shared" si="7"/>
        <v>BEARISH</v>
      </c>
      <c r="G91" s="5" t="str">
        <f t="shared" si="6"/>
        <v>STRONG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6.6</v>
      </c>
      <c r="C92" s="5">
        <f>TITRES_STAT!D95</f>
        <v>5.7385999999999999</v>
      </c>
      <c r="D92" s="5">
        <f>TITRES_STAT!E95</f>
        <v>2750</v>
      </c>
      <c r="E92" s="2">
        <f t="shared" si="4"/>
        <v>-356594</v>
      </c>
      <c r="F92" s="5" t="str">
        <f t="shared" si="7"/>
        <v>BULLISH</v>
      </c>
      <c r="G92" s="5" t="str">
        <f t="shared" si="6"/>
        <v>NEUTRAL</v>
      </c>
      <c r="H92" s="5" t="str">
        <f t="shared" si="5"/>
        <v>NEUTRAL</v>
      </c>
    </row>
    <row r="93" spans="1:8" ht="13.5" x14ac:dyDescent="0.25">
      <c r="A93" s="3">
        <f>TITRES_STAT!B96</f>
        <v>42440</v>
      </c>
      <c r="B93" s="5">
        <f>TITRES_STAT!C96</f>
        <v>6.59</v>
      </c>
      <c r="C93" s="5">
        <f>TITRES_STAT!D96</f>
        <v>5.7298999999999998</v>
      </c>
      <c r="D93" s="5">
        <f>TITRES_STAT!E96</f>
        <v>5630</v>
      </c>
      <c r="E93" s="2">
        <f t="shared" si="4"/>
        <v>-362224</v>
      </c>
      <c r="F93" s="5" t="str">
        <f t="shared" si="7"/>
        <v>BEARISH</v>
      </c>
      <c r="G93" s="5" t="str">
        <f t="shared" si="6"/>
        <v>NEUTRAL</v>
      </c>
      <c r="H93" s="5" t="str">
        <f t="shared" si="5"/>
        <v>NEUTRAL</v>
      </c>
    </row>
    <row r="94" spans="1:8" ht="13.5" x14ac:dyDescent="0.25">
      <c r="A94" s="3">
        <f>TITRES_STAT!B97</f>
        <v>42443</v>
      </c>
      <c r="B94" s="5">
        <f>TITRES_STAT!C97</f>
        <v>6.39</v>
      </c>
      <c r="C94" s="5">
        <f>TITRES_STAT!D97</f>
        <v>5.556</v>
      </c>
      <c r="D94" s="5">
        <f>TITRES_STAT!E97</f>
        <v>519</v>
      </c>
      <c r="E94" s="2">
        <f t="shared" si="4"/>
        <v>-362743</v>
      </c>
      <c r="F94" s="5" t="str">
        <f t="shared" si="7"/>
        <v>BEARISH</v>
      </c>
      <c r="G94" s="5" t="str">
        <f t="shared" si="6"/>
        <v>NEUTRAL</v>
      </c>
      <c r="H94" s="5" t="str">
        <f t="shared" si="5"/>
        <v>CONFIRMED BEARISH</v>
      </c>
    </row>
    <row r="95" spans="1:8" ht="13.5" x14ac:dyDescent="0.25">
      <c r="A95" s="3">
        <f>TITRES_STAT!B98</f>
        <v>42444</v>
      </c>
      <c r="B95" s="5">
        <f>TITRES_STAT!C98</f>
        <v>6.55</v>
      </c>
      <c r="C95" s="5">
        <f>TITRES_STAT!D98</f>
        <v>5.6951000000000001</v>
      </c>
      <c r="D95" s="5">
        <f>TITRES_STAT!E98</f>
        <v>731</v>
      </c>
      <c r="E95" s="2">
        <f t="shared" si="4"/>
        <v>-362012</v>
      </c>
      <c r="F95" s="5" t="str">
        <f t="shared" si="7"/>
        <v>BEARISH</v>
      </c>
      <c r="G95" s="5" t="str">
        <f t="shared" si="6"/>
        <v>NEUTRAL</v>
      </c>
      <c r="H95" s="5" t="str">
        <f t="shared" si="5"/>
        <v>CONFIRMED BEARISH</v>
      </c>
    </row>
    <row r="96" spans="1:8" ht="13.5" x14ac:dyDescent="0.25">
      <c r="A96" s="3">
        <f>TITRES_STAT!B99</f>
        <v>42445</v>
      </c>
      <c r="B96" s="5">
        <f>TITRES_STAT!C99</f>
        <v>6.55</v>
      </c>
      <c r="C96" s="5">
        <f>TITRES_STAT!D99</f>
        <v>5.6951000000000001</v>
      </c>
      <c r="D96" s="5">
        <f>TITRES_STAT!E99</f>
        <v>1077</v>
      </c>
      <c r="E96" s="2">
        <f t="shared" si="4"/>
        <v>-362012</v>
      </c>
      <c r="F96" s="5" t="str">
        <f t="shared" si="7"/>
        <v>BEARISH</v>
      </c>
      <c r="G96" s="5" t="str">
        <f t="shared" si="6"/>
        <v>NEUTRAL</v>
      </c>
      <c r="H96" s="5" t="str">
        <f t="shared" si="5"/>
        <v>CONFIRMED BEARISH</v>
      </c>
    </row>
    <row r="97" spans="1:8" ht="13.5" x14ac:dyDescent="0.25">
      <c r="A97" s="3">
        <f>TITRES_STAT!B100</f>
        <v>42446</v>
      </c>
      <c r="B97" s="5">
        <f>TITRES_STAT!C100</f>
        <v>6.54</v>
      </c>
      <c r="C97" s="5">
        <f>TITRES_STAT!D100</f>
        <v>5.6863999999999999</v>
      </c>
      <c r="D97" s="5">
        <f>TITRES_STAT!E100</f>
        <v>1220</v>
      </c>
      <c r="E97" s="2">
        <f t="shared" si="4"/>
        <v>-363232</v>
      </c>
      <c r="F97" s="5" t="str">
        <f t="shared" si="7"/>
        <v>BEARISH</v>
      </c>
      <c r="G97" s="5" t="str">
        <f t="shared" si="6"/>
        <v>NEUTRAL</v>
      </c>
      <c r="H97" s="5" t="str">
        <f t="shared" si="5"/>
        <v>CONFIRMED BEARISH</v>
      </c>
    </row>
    <row r="98" spans="1:8" ht="13.5" x14ac:dyDescent="0.25">
      <c r="A98" s="3">
        <f>TITRES_STAT!B101</f>
        <v>42447</v>
      </c>
      <c r="B98" s="5">
        <f>TITRES_STAT!C101</f>
        <v>6.54</v>
      </c>
      <c r="C98" s="5">
        <f>TITRES_STAT!D101</f>
        <v>5.6863999999999999</v>
      </c>
      <c r="D98" s="5">
        <f>TITRES_STAT!E101</f>
        <v>1057</v>
      </c>
      <c r="E98" s="2">
        <f t="shared" si="4"/>
        <v>-363232</v>
      </c>
      <c r="F98" s="5" t="str">
        <f t="shared" si="7"/>
        <v>BEARISH</v>
      </c>
      <c r="G98" s="5" t="str">
        <f t="shared" si="6"/>
        <v>NEUTRAL</v>
      </c>
      <c r="H98" s="5" t="str">
        <f t="shared" si="5"/>
        <v>CONFIRMED BEARISH</v>
      </c>
    </row>
    <row r="99" spans="1:8" ht="13.5" x14ac:dyDescent="0.25">
      <c r="A99" s="3">
        <f>TITRES_STAT!B102</f>
        <v>42450</v>
      </c>
      <c r="B99" s="5">
        <f>TITRES_STAT!C102</f>
        <v>6.54</v>
      </c>
      <c r="C99" s="5">
        <f>TITRES_STAT!D102</f>
        <v>5.6863999999999999</v>
      </c>
      <c r="D99" s="5">
        <f>TITRES_STAT!E102</f>
        <v>912</v>
      </c>
      <c r="E99" s="2">
        <f t="shared" si="4"/>
        <v>-363232</v>
      </c>
      <c r="F99" s="5" t="str">
        <f t="shared" si="7"/>
        <v>BEARISH</v>
      </c>
      <c r="G99" s="5" t="str">
        <f t="shared" si="6"/>
        <v>NEUTRAL</v>
      </c>
      <c r="H99" s="5" t="str">
        <f t="shared" si="5"/>
        <v>BEARISH DIVERGENCE</v>
      </c>
    </row>
    <row r="100" spans="1:8" ht="13.5" x14ac:dyDescent="0.25">
      <c r="A100" s="3">
        <f>TITRES_STAT!B103</f>
        <v>42451</v>
      </c>
      <c r="B100" s="5">
        <f>TITRES_STAT!C103</f>
        <v>6.53</v>
      </c>
      <c r="C100" s="5">
        <f>TITRES_STAT!D103</f>
        <v>5.6776999999999997</v>
      </c>
      <c r="D100" s="5">
        <f>TITRES_STAT!E103</f>
        <v>453</v>
      </c>
      <c r="E100" s="2">
        <f t="shared" si="4"/>
        <v>-363685</v>
      </c>
      <c r="F100" s="5" t="str">
        <f t="shared" si="7"/>
        <v>BEARISH</v>
      </c>
      <c r="G100" s="5" t="str">
        <f t="shared" si="6"/>
        <v>NEUTRAL</v>
      </c>
      <c r="H100" s="5" t="str">
        <f t="shared" si="5"/>
        <v>CONFIRMED BEARISH</v>
      </c>
    </row>
    <row r="101" spans="1:8" ht="13.5" x14ac:dyDescent="0.25">
      <c r="A101" s="3">
        <f>TITRES_STAT!B104</f>
        <v>42452</v>
      </c>
      <c r="B101" s="5">
        <f>TITRES_STAT!C104</f>
        <v>6.52</v>
      </c>
      <c r="C101" s="5">
        <f>TITRES_STAT!D104</f>
        <v>5.6689999999999996</v>
      </c>
      <c r="D101" s="5">
        <f>TITRES_STAT!E104</f>
        <v>227</v>
      </c>
      <c r="E101" s="2">
        <f t="shared" si="4"/>
        <v>-363912</v>
      </c>
      <c r="F101" s="5" t="str">
        <f t="shared" si="7"/>
        <v>BEARISH</v>
      </c>
      <c r="G101" s="5" t="str">
        <f t="shared" si="6"/>
        <v>NEUTRAL</v>
      </c>
      <c r="H101" s="5" t="str">
        <f t="shared" si="5"/>
        <v>CONFIRMED BEARISH</v>
      </c>
    </row>
    <row r="102" spans="1:8" ht="13.5" x14ac:dyDescent="0.25">
      <c r="A102" s="3">
        <f>TITRES_STAT!B105</f>
        <v>42453</v>
      </c>
      <c r="B102" s="5">
        <f>TITRES_STAT!C105</f>
        <v>6.52</v>
      </c>
      <c r="C102" s="5">
        <f>TITRES_STAT!D105</f>
        <v>5.6689999999999996</v>
      </c>
      <c r="D102" s="5">
        <f>TITRES_STAT!E105</f>
        <v>1607</v>
      </c>
      <c r="E102" s="2">
        <f t="shared" si="4"/>
        <v>-363912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6.52</v>
      </c>
      <c r="C103" s="5">
        <f>TITRES_STAT!D106</f>
        <v>5.6689999999999996</v>
      </c>
      <c r="D103" s="5">
        <f>TITRES_STAT!E106</f>
        <v>5137</v>
      </c>
      <c r="E103" s="2">
        <f t="shared" si="4"/>
        <v>-363912</v>
      </c>
      <c r="F103" s="5" t="str">
        <f t="shared" si="7"/>
        <v>BEARISH</v>
      </c>
      <c r="G103" s="5" t="str">
        <f t="shared" si="6"/>
        <v>NEUTRAL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6.51</v>
      </c>
      <c r="C104" s="5">
        <f>TITRES_STAT!D107</f>
        <v>5.6603000000000003</v>
      </c>
      <c r="D104" s="5">
        <f>TITRES_STAT!E107</f>
        <v>4688</v>
      </c>
      <c r="E104" s="2">
        <f t="shared" si="4"/>
        <v>-368600</v>
      </c>
      <c r="F104" s="5" t="str">
        <f t="shared" si="7"/>
        <v>BEARISH</v>
      </c>
      <c r="G104" s="5" t="str">
        <f t="shared" si="6"/>
        <v>NEUTRAL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6.49</v>
      </c>
      <c r="C105" s="5">
        <f>TITRES_STAT!D108</f>
        <v>5.6429</v>
      </c>
      <c r="D105" s="5">
        <f>TITRES_STAT!E108</f>
        <v>8716</v>
      </c>
      <c r="E105" s="2">
        <f t="shared" si="4"/>
        <v>-377316</v>
      </c>
      <c r="F105" s="5" t="str">
        <f t="shared" si="7"/>
        <v>BEARISH</v>
      </c>
      <c r="G105" s="5" t="str">
        <f t="shared" si="6"/>
        <v>STRONG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6.5</v>
      </c>
      <c r="C106" s="5">
        <f>TITRES_STAT!D109</f>
        <v>5.6516000000000002</v>
      </c>
      <c r="D106" s="5">
        <f>TITRES_STAT!E109</f>
        <v>186581</v>
      </c>
      <c r="E106" s="2">
        <f t="shared" si="4"/>
        <v>-190735</v>
      </c>
      <c r="F106" s="5" t="str">
        <f t="shared" si="7"/>
        <v>BULLISH</v>
      </c>
      <c r="G106" s="5" t="str">
        <f t="shared" si="6"/>
        <v>WEAK</v>
      </c>
      <c r="H106" s="5" t="str">
        <f t="shared" si="5"/>
        <v>BULLISH DIVERGENCE</v>
      </c>
    </row>
    <row r="107" spans="1:8" ht="13.5" x14ac:dyDescent="0.25">
      <c r="A107" s="3">
        <f>TITRES_STAT!B110</f>
        <v>42460</v>
      </c>
      <c r="B107" s="5">
        <f>TITRES_STAT!C110</f>
        <v>6.22</v>
      </c>
      <c r="C107" s="5">
        <f>TITRES_STAT!D110</f>
        <v>5.4081999999999999</v>
      </c>
      <c r="D107" s="5">
        <f>TITRES_STAT!E110</f>
        <v>3661</v>
      </c>
      <c r="E107" s="2">
        <f t="shared" si="4"/>
        <v>-194396</v>
      </c>
      <c r="F107" s="5" t="str">
        <f t="shared" si="7"/>
        <v>BULLISH</v>
      </c>
      <c r="G107" s="5" t="str">
        <f t="shared" si="6"/>
        <v>WEAK</v>
      </c>
      <c r="H107" s="5" t="str">
        <f t="shared" si="5"/>
        <v>BULLISH DIVERGENCE</v>
      </c>
    </row>
    <row r="108" spans="1:8" ht="13.5" x14ac:dyDescent="0.25">
      <c r="A108" s="3">
        <f>TITRES_STAT!B111</f>
        <v>42461</v>
      </c>
      <c r="B108" s="5">
        <f>TITRES_STAT!C111</f>
        <v>6.34</v>
      </c>
      <c r="C108" s="5">
        <f>TITRES_STAT!D111</f>
        <v>5.5125000000000002</v>
      </c>
      <c r="D108" s="5">
        <f>TITRES_STAT!E111</f>
        <v>151</v>
      </c>
      <c r="E108" s="2">
        <f t="shared" si="4"/>
        <v>-194245</v>
      </c>
      <c r="F108" s="5" t="str">
        <f t="shared" si="7"/>
        <v>BULLISH</v>
      </c>
      <c r="G108" s="5" t="str">
        <f t="shared" si="6"/>
        <v>WEAK</v>
      </c>
      <c r="H108" s="5" t="str">
        <f t="shared" si="5"/>
        <v>BULLISH DIVERGENCE</v>
      </c>
    </row>
    <row r="109" spans="1:8" ht="13.5" x14ac:dyDescent="0.25">
      <c r="A109" s="3">
        <f>TITRES_STAT!B112</f>
        <v>42464</v>
      </c>
      <c r="B109" s="5">
        <f>TITRES_STAT!C112</f>
        <v>6.4</v>
      </c>
      <c r="C109" s="5">
        <f>TITRES_STAT!D112</f>
        <v>5.5647000000000002</v>
      </c>
      <c r="D109" s="5">
        <f>TITRES_STAT!E112</f>
        <v>1636</v>
      </c>
      <c r="E109" s="2">
        <f t="shared" si="4"/>
        <v>-192609</v>
      </c>
      <c r="F109" s="5" t="str">
        <f t="shared" si="7"/>
        <v>BULLISH</v>
      </c>
      <c r="G109" s="5" t="str">
        <f t="shared" si="6"/>
        <v>WEAK</v>
      </c>
      <c r="H109" s="5" t="str">
        <f t="shared" si="5"/>
        <v>BULLISH DIVERGENCE</v>
      </c>
    </row>
    <row r="110" spans="1:8" ht="13.5" x14ac:dyDescent="0.25">
      <c r="A110" s="3">
        <f>TITRES_STAT!B113</f>
        <v>42465</v>
      </c>
      <c r="B110" s="5">
        <f>TITRES_STAT!C113</f>
        <v>6.31</v>
      </c>
      <c r="C110" s="5">
        <f>TITRES_STAT!D113</f>
        <v>5.4863999999999997</v>
      </c>
      <c r="D110" s="5">
        <f>TITRES_STAT!E113</f>
        <v>4042</v>
      </c>
      <c r="E110" s="2">
        <f t="shared" si="4"/>
        <v>-196651</v>
      </c>
      <c r="F110" s="5" t="str">
        <f t="shared" si="7"/>
        <v>BULLISH</v>
      </c>
      <c r="G110" s="5" t="str">
        <f t="shared" si="6"/>
        <v>WEAK</v>
      </c>
      <c r="H110" s="5" t="str">
        <f t="shared" si="5"/>
        <v>BULLISH DIVERGENCE</v>
      </c>
    </row>
    <row r="111" spans="1:8" ht="13.5" x14ac:dyDescent="0.25">
      <c r="A111" s="3">
        <f>TITRES_STAT!B114</f>
        <v>42466</v>
      </c>
      <c r="B111" s="5">
        <f>TITRES_STAT!C114</f>
        <v>6.24</v>
      </c>
      <c r="C111" s="5">
        <f>TITRES_STAT!D114</f>
        <v>5.4256000000000002</v>
      </c>
      <c r="D111" s="5">
        <f>TITRES_STAT!E114</f>
        <v>3198</v>
      </c>
      <c r="E111" s="2">
        <f t="shared" si="4"/>
        <v>-199849</v>
      </c>
      <c r="F111" s="5" t="str">
        <f t="shared" si="7"/>
        <v>BEARISH</v>
      </c>
      <c r="G111" s="5" t="str">
        <f t="shared" si="6"/>
        <v>STRONG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6.22</v>
      </c>
      <c r="C112" s="5">
        <f>TITRES_STAT!D115</f>
        <v>5.4081999999999999</v>
      </c>
      <c r="D112" s="5">
        <f>TITRES_STAT!E115</f>
        <v>3611</v>
      </c>
      <c r="E112" s="2">
        <f t="shared" si="4"/>
        <v>-203460</v>
      </c>
      <c r="F112" s="5" t="str">
        <f t="shared" si="7"/>
        <v>BEARISH</v>
      </c>
      <c r="G112" s="5" t="str">
        <f t="shared" si="6"/>
        <v>STRONG</v>
      </c>
      <c r="H112" s="5" t="str">
        <f t="shared" si="5"/>
        <v>NEUTRAL</v>
      </c>
    </row>
    <row r="113" spans="1:8" ht="13.5" x14ac:dyDescent="0.25">
      <c r="A113" s="3">
        <f>TITRES_STAT!B116</f>
        <v>42468</v>
      </c>
      <c r="B113" s="5">
        <f>TITRES_STAT!C116</f>
        <v>5.95</v>
      </c>
      <c r="C113" s="5">
        <f>TITRES_STAT!D116</f>
        <v>5.1734</v>
      </c>
      <c r="D113" s="5">
        <f>TITRES_STAT!E116</f>
        <v>502</v>
      </c>
      <c r="E113" s="2">
        <f t="shared" si="4"/>
        <v>-203962</v>
      </c>
      <c r="F113" s="5" t="str">
        <f t="shared" si="7"/>
        <v>BEARISH</v>
      </c>
      <c r="G113" s="5" t="str">
        <f t="shared" si="6"/>
        <v>STRONG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6.23</v>
      </c>
      <c r="C114" s="5">
        <f>TITRES_STAT!D117</f>
        <v>5.4169</v>
      </c>
      <c r="D114" s="5">
        <f>TITRES_STAT!E117</f>
        <v>370</v>
      </c>
      <c r="E114" s="2">
        <f t="shared" si="4"/>
        <v>-203592</v>
      </c>
      <c r="F114" s="5" t="str">
        <f t="shared" si="7"/>
        <v>BEARISH</v>
      </c>
      <c r="G114" s="5" t="str">
        <f t="shared" si="6"/>
        <v>STRONG</v>
      </c>
      <c r="H114" s="5" t="str">
        <f t="shared" si="5"/>
        <v>CONFIRMED BEARISH</v>
      </c>
    </row>
    <row r="115" spans="1:8" ht="13.5" x14ac:dyDescent="0.25">
      <c r="A115" s="3">
        <f>TITRES_STAT!B118</f>
        <v>42472</v>
      </c>
      <c r="B115" s="5">
        <f>TITRES_STAT!C118</f>
        <v>6.21</v>
      </c>
      <c r="C115" s="5">
        <f>TITRES_STAT!D118</f>
        <v>5.3994999999999997</v>
      </c>
      <c r="D115" s="5">
        <f>TITRES_STAT!E118</f>
        <v>2050</v>
      </c>
      <c r="E115" s="2">
        <f t="shared" si="4"/>
        <v>-205642</v>
      </c>
      <c r="F115" s="5" t="str">
        <f t="shared" si="7"/>
        <v>BEARISH</v>
      </c>
      <c r="G115" s="5" t="str">
        <f t="shared" si="6"/>
        <v>STRONG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6.21</v>
      </c>
      <c r="C116" s="5">
        <f>TITRES_STAT!D119</f>
        <v>5.3994999999999997</v>
      </c>
      <c r="D116" s="5">
        <f>TITRES_STAT!E119</f>
        <v>0</v>
      </c>
      <c r="E116" s="2">
        <f t="shared" si="4"/>
        <v>-205642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6.16</v>
      </c>
      <c r="C117" s="5">
        <f>TITRES_STAT!D120</f>
        <v>5.3559999999999999</v>
      </c>
      <c r="D117" s="5">
        <f>TITRES_STAT!E120</f>
        <v>467</v>
      </c>
      <c r="E117" s="2">
        <f t="shared" si="4"/>
        <v>-206109</v>
      </c>
      <c r="F117" s="5" t="str">
        <f t="shared" si="7"/>
        <v>BEARISH</v>
      </c>
      <c r="G117" s="5" t="str">
        <f t="shared" si="6"/>
        <v>NEUTRAL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6</v>
      </c>
      <c r="C118" s="5">
        <f>TITRES_STAT!D121</f>
        <v>5.2168999999999999</v>
      </c>
      <c r="D118" s="5">
        <f>TITRES_STAT!E121</f>
        <v>332</v>
      </c>
      <c r="E118" s="2">
        <f t="shared" si="4"/>
        <v>-206441</v>
      </c>
      <c r="F118" s="5" t="str">
        <f t="shared" si="7"/>
        <v>BEARISH</v>
      </c>
      <c r="G118" s="5" t="str">
        <f t="shared" si="6"/>
        <v>NEUTRAL</v>
      </c>
      <c r="H118" s="5" t="str">
        <f t="shared" si="5"/>
        <v>BEARISH DIVERGENCE</v>
      </c>
    </row>
    <row r="119" spans="1:8" ht="13.5" x14ac:dyDescent="0.25">
      <c r="A119" s="3">
        <f>TITRES_STAT!B122</f>
        <v>42478</v>
      </c>
      <c r="B119" s="5">
        <f>TITRES_STAT!C122</f>
        <v>5.99</v>
      </c>
      <c r="C119" s="5">
        <f>TITRES_STAT!D122</f>
        <v>5.2081999999999997</v>
      </c>
      <c r="D119" s="5">
        <f>TITRES_STAT!E122</f>
        <v>1171</v>
      </c>
      <c r="E119" s="2">
        <f t="shared" si="4"/>
        <v>-207612</v>
      </c>
      <c r="F119" s="5" t="str">
        <f t="shared" si="7"/>
        <v>BEARISH</v>
      </c>
      <c r="G119" s="5" t="str">
        <f t="shared" si="6"/>
        <v>NEUTRAL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5.98</v>
      </c>
      <c r="C120" s="5">
        <f>TITRES_STAT!D123</f>
        <v>5.1994999999999996</v>
      </c>
      <c r="D120" s="5">
        <f>TITRES_STAT!E123</f>
        <v>130606</v>
      </c>
      <c r="E120" s="2">
        <f t="shared" si="4"/>
        <v>-338218</v>
      </c>
      <c r="F120" s="5" t="str">
        <f t="shared" si="7"/>
        <v>BEARISH</v>
      </c>
      <c r="G120" s="5" t="str">
        <f t="shared" si="6"/>
        <v>STRONG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5.88</v>
      </c>
      <c r="C121" s="5">
        <f>TITRES_STAT!D124</f>
        <v>5.1125999999999996</v>
      </c>
      <c r="D121" s="5">
        <f>TITRES_STAT!E124</f>
        <v>4294</v>
      </c>
      <c r="E121" s="2">
        <f t="shared" si="4"/>
        <v>-342512</v>
      </c>
      <c r="F121" s="5" t="str">
        <f t="shared" si="7"/>
        <v>BEARISH</v>
      </c>
      <c r="G121" s="5" t="str">
        <f t="shared" si="6"/>
        <v>STRONG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5.97</v>
      </c>
      <c r="C122" s="5">
        <f>TITRES_STAT!D125</f>
        <v>5.1908000000000003</v>
      </c>
      <c r="D122" s="5">
        <f>TITRES_STAT!E125</f>
        <v>1181</v>
      </c>
      <c r="E122" s="2">
        <f t="shared" si="4"/>
        <v>-341331</v>
      </c>
      <c r="F122" s="5" t="str">
        <f t="shared" si="7"/>
        <v>BEARISH</v>
      </c>
      <c r="G122" s="5" t="str">
        <f t="shared" si="6"/>
        <v>STRONG</v>
      </c>
      <c r="H122" s="5" t="str">
        <f t="shared" si="5"/>
        <v>CONFIRMED BEARISH</v>
      </c>
    </row>
    <row r="123" spans="1:8" ht="13.5" x14ac:dyDescent="0.25">
      <c r="A123" s="3">
        <f>TITRES_STAT!B126</f>
        <v>42482</v>
      </c>
      <c r="B123" s="5">
        <f>TITRES_STAT!C126</f>
        <v>5.89</v>
      </c>
      <c r="C123" s="5">
        <f>TITRES_STAT!D126</f>
        <v>5.1212</v>
      </c>
      <c r="D123" s="5">
        <f>TITRES_STAT!E126</f>
        <v>2174</v>
      </c>
      <c r="E123" s="2">
        <f t="shared" si="4"/>
        <v>-343505</v>
      </c>
      <c r="F123" s="5" t="str">
        <f t="shared" si="7"/>
        <v>BEARISH</v>
      </c>
      <c r="G123" s="5" t="str">
        <f t="shared" si="6"/>
        <v>STRONG</v>
      </c>
      <c r="H123" s="5" t="str">
        <f t="shared" si="5"/>
        <v>CONFIRMED BEARISH</v>
      </c>
    </row>
    <row r="124" spans="1:8" ht="13.5" x14ac:dyDescent="0.25">
      <c r="A124" s="3">
        <f>TITRES_STAT!B127</f>
        <v>42485</v>
      </c>
      <c r="B124" s="5">
        <f>TITRES_STAT!C127</f>
        <v>5.63</v>
      </c>
      <c r="C124" s="5">
        <f>TITRES_STAT!D127</f>
        <v>4.8952</v>
      </c>
      <c r="D124" s="5">
        <f>TITRES_STAT!E127</f>
        <v>2106</v>
      </c>
      <c r="E124" s="2">
        <f t="shared" si="4"/>
        <v>-345611</v>
      </c>
      <c r="F124" s="5" t="str">
        <f t="shared" si="7"/>
        <v>BEARISH</v>
      </c>
      <c r="G124" s="5" t="str">
        <f t="shared" si="6"/>
        <v>STRONG</v>
      </c>
      <c r="H124" s="5" t="str">
        <f t="shared" si="5"/>
        <v>CONFIRMED BEARISH</v>
      </c>
    </row>
    <row r="125" spans="1:8" ht="13.5" x14ac:dyDescent="0.25">
      <c r="A125" s="3">
        <f>TITRES_STAT!B128</f>
        <v>42486</v>
      </c>
      <c r="B125" s="5">
        <f>TITRES_STAT!C128</f>
        <v>5.62</v>
      </c>
      <c r="C125" s="5">
        <f>TITRES_STAT!D128</f>
        <v>4.8864999999999998</v>
      </c>
      <c r="D125" s="5">
        <f>TITRES_STAT!E128</f>
        <v>2873</v>
      </c>
      <c r="E125" s="2">
        <f t="shared" si="4"/>
        <v>-348484</v>
      </c>
      <c r="F125" s="5" t="str">
        <f t="shared" si="7"/>
        <v>BEARISH</v>
      </c>
      <c r="G125" s="5" t="str">
        <f t="shared" si="6"/>
        <v>STRONG</v>
      </c>
      <c r="H125" s="5" t="str">
        <f t="shared" si="5"/>
        <v>CONFIRMED BEARISH</v>
      </c>
    </row>
    <row r="126" spans="1:8" ht="13.5" x14ac:dyDescent="0.25">
      <c r="A126" s="3">
        <f>TITRES_STAT!B129</f>
        <v>42487</v>
      </c>
      <c r="B126" s="5">
        <f>TITRES_STAT!C129</f>
        <v>5.68</v>
      </c>
      <c r="C126" s="5">
        <f>TITRES_STAT!D129</f>
        <v>4.9386999999999999</v>
      </c>
      <c r="D126" s="5">
        <f>TITRES_STAT!E129</f>
        <v>2697</v>
      </c>
      <c r="E126" s="2">
        <f t="shared" si="4"/>
        <v>-345787</v>
      </c>
      <c r="F126" s="5" t="str">
        <f t="shared" si="7"/>
        <v>BEARISH</v>
      </c>
      <c r="G126" s="5" t="str">
        <f t="shared" si="6"/>
        <v>NEUTRAL</v>
      </c>
      <c r="H126" s="5" t="str">
        <f t="shared" si="5"/>
        <v>CONFIRMED BEARISH</v>
      </c>
    </row>
    <row r="127" spans="1:8" ht="13.5" x14ac:dyDescent="0.25">
      <c r="A127" s="3">
        <f>TITRES_STAT!B130</f>
        <v>42488</v>
      </c>
      <c r="B127" s="5">
        <f>TITRES_STAT!C130</f>
        <v>5.66</v>
      </c>
      <c r="C127" s="5">
        <f>TITRES_STAT!D130</f>
        <v>4.9212999999999996</v>
      </c>
      <c r="D127" s="5">
        <f>TITRES_STAT!E130</f>
        <v>6038</v>
      </c>
      <c r="E127" s="2">
        <f t="shared" si="4"/>
        <v>-351825</v>
      </c>
      <c r="F127" s="5" t="str">
        <f t="shared" si="7"/>
        <v>BEARISH</v>
      </c>
      <c r="G127" s="5" t="str">
        <f t="shared" si="6"/>
        <v>STRONG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5.8</v>
      </c>
      <c r="C128" s="5">
        <f>TITRES_STAT!D131</f>
        <v>5.0430000000000001</v>
      </c>
      <c r="D128" s="5">
        <f>TITRES_STAT!E131</f>
        <v>12527</v>
      </c>
      <c r="E128" s="2">
        <f t="shared" si="4"/>
        <v>-339298</v>
      </c>
      <c r="F128" s="5" t="str">
        <f t="shared" si="7"/>
        <v>BULLISH</v>
      </c>
      <c r="G128" s="5" t="str">
        <f t="shared" si="6"/>
        <v>NEUTRAL</v>
      </c>
      <c r="H128" s="5" t="str">
        <f t="shared" si="5"/>
        <v>BULLISH DIVERGENCE</v>
      </c>
    </row>
    <row r="129" spans="1:8" ht="13.5" x14ac:dyDescent="0.25">
      <c r="A129" s="3">
        <f>TITRES_STAT!B132</f>
        <v>42492</v>
      </c>
      <c r="B129" s="5">
        <f>TITRES_STAT!C132</f>
        <v>5.63</v>
      </c>
      <c r="C129" s="5">
        <f>TITRES_STAT!D132</f>
        <v>4.8952</v>
      </c>
      <c r="D129" s="5">
        <f>TITRES_STAT!E132</f>
        <v>2936</v>
      </c>
      <c r="E129" s="2">
        <f t="shared" si="4"/>
        <v>-342234</v>
      </c>
      <c r="F129" s="5" t="str">
        <f t="shared" si="7"/>
        <v>BULLISH</v>
      </c>
      <c r="G129" s="5" t="str">
        <f t="shared" si="6"/>
        <v>NEUTRAL</v>
      </c>
      <c r="H129" s="5" t="str">
        <f t="shared" si="5"/>
        <v>NEUTRAL</v>
      </c>
    </row>
    <row r="130" spans="1:8" ht="13.5" x14ac:dyDescent="0.25">
      <c r="A130" s="3">
        <f>TITRES_STAT!B133</f>
        <v>42493</v>
      </c>
      <c r="B130" s="5">
        <f>TITRES_STAT!C133</f>
        <v>5.66</v>
      </c>
      <c r="C130" s="5">
        <f>TITRES_STAT!D133</f>
        <v>4.9212999999999996</v>
      </c>
      <c r="D130" s="5">
        <f>TITRES_STAT!E133</f>
        <v>2382</v>
      </c>
      <c r="E130" s="2">
        <f t="shared" si="4"/>
        <v>-339852</v>
      </c>
      <c r="F130" s="5" t="str">
        <f t="shared" si="7"/>
        <v>BULLISH</v>
      </c>
      <c r="G130" s="5" t="str">
        <f t="shared" si="6"/>
        <v>WEAK</v>
      </c>
      <c r="H130" s="5" t="str">
        <f t="shared" si="5"/>
        <v>CONFIRMED BULLISH</v>
      </c>
    </row>
    <row r="131" spans="1:8" ht="13.5" x14ac:dyDescent="0.25">
      <c r="A131" s="3">
        <f>TITRES_STAT!B134</f>
        <v>42494</v>
      </c>
      <c r="B131" s="5">
        <f>TITRES_STAT!C134</f>
        <v>5.55</v>
      </c>
      <c r="C131" s="5">
        <f>TITRES_STAT!D134</f>
        <v>4.8255999999999997</v>
      </c>
      <c r="D131" s="5">
        <f>TITRES_STAT!E134</f>
        <v>1480</v>
      </c>
      <c r="E131" s="2">
        <f t="shared" si="4"/>
        <v>-341332</v>
      </c>
      <c r="F131" s="5" t="str">
        <f t="shared" si="7"/>
        <v>BULLISH</v>
      </c>
      <c r="G131" s="5" t="str">
        <f t="shared" si="6"/>
        <v>NEUTRAL</v>
      </c>
      <c r="H131" s="5" t="str">
        <f t="shared" si="5"/>
        <v>BULLISH DIVERGENCE</v>
      </c>
    </row>
    <row r="132" spans="1:8" ht="13.5" x14ac:dyDescent="0.25">
      <c r="A132" s="3">
        <f>TITRES_STAT!B135</f>
        <v>42495</v>
      </c>
      <c r="B132" s="5">
        <f>TITRES_STAT!C135</f>
        <v>5.63</v>
      </c>
      <c r="C132" s="5">
        <f>TITRES_STAT!D135</f>
        <v>4.8952</v>
      </c>
      <c r="D132" s="5">
        <f>TITRES_STAT!E135</f>
        <v>1747</v>
      </c>
      <c r="E132" s="2">
        <f t="shared" ref="E132:E195" si="8">IF(B132&gt;B131, E131+D132, IF(B132&lt;B131, E131-D132, E131))</f>
        <v>-339585</v>
      </c>
      <c r="F132" s="5" t="str">
        <f t="shared" si="7"/>
        <v>BULLISH</v>
      </c>
      <c r="G132" s="5" t="str">
        <f t="shared" si="6"/>
        <v>WEAK</v>
      </c>
      <c r="H132" s="5" t="str">
        <f t="shared" si="5"/>
        <v>BULLISH DIVERGENCE</v>
      </c>
    </row>
    <row r="133" spans="1:8" ht="13.5" x14ac:dyDescent="0.25">
      <c r="A133" s="3">
        <f>TITRES_STAT!B136</f>
        <v>42496</v>
      </c>
      <c r="B133" s="5">
        <f>TITRES_STAT!C136</f>
        <v>5.59</v>
      </c>
      <c r="C133" s="5">
        <f>TITRES_STAT!D136</f>
        <v>4.8604000000000003</v>
      </c>
      <c r="D133" s="5">
        <f>TITRES_STAT!E136</f>
        <v>103</v>
      </c>
      <c r="E133" s="2">
        <f t="shared" si="8"/>
        <v>-339688</v>
      </c>
      <c r="F133" s="5" t="str">
        <f t="shared" si="7"/>
        <v>BEARISH</v>
      </c>
      <c r="G133" s="5" t="str">
        <f t="shared" si="6"/>
        <v>NEUTRAL</v>
      </c>
      <c r="H133" s="5" t="str">
        <f t="shared" si="5"/>
        <v>CONFIRMED BEARISH</v>
      </c>
    </row>
    <row r="134" spans="1:8" ht="13.5" x14ac:dyDescent="0.25">
      <c r="A134" s="3">
        <f>TITRES_STAT!B137</f>
        <v>42499</v>
      </c>
      <c r="B134" s="5">
        <f>TITRES_STAT!C137</f>
        <v>5.59</v>
      </c>
      <c r="C134" s="5">
        <f>TITRES_STAT!D137</f>
        <v>4.8604000000000003</v>
      </c>
      <c r="D134" s="5">
        <f>TITRES_STAT!E137</f>
        <v>483</v>
      </c>
      <c r="E134" s="2">
        <f t="shared" si="8"/>
        <v>-339688</v>
      </c>
      <c r="F134" s="5" t="str">
        <f t="shared" si="7"/>
        <v>BULLISH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42500</v>
      </c>
      <c r="B135" s="5">
        <f>TITRES_STAT!C138</f>
        <v>5.56</v>
      </c>
      <c r="C135" s="5">
        <f>TITRES_STAT!D138</f>
        <v>4.8342999999999998</v>
      </c>
      <c r="D135" s="5">
        <f>TITRES_STAT!E138</f>
        <v>2501</v>
      </c>
      <c r="E135" s="2">
        <f t="shared" si="8"/>
        <v>-342189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CONFIRMED BEARISH</v>
      </c>
    </row>
    <row r="136" spans="1:8" ht="13.5" x14ac:dyDescent="0.25">
      <c r="A136" s="3">
        <f>TITRES_STAT!B139</f>
        <v>42501</v>
      </c>
      <c r="B136" s="5">
        <f>TITRES_STAT!C139</f>
        <v>5.43</v>
      </c>
      <c r="C136" s="5">
        <f>TITRES_STAT!D139</f>
        <v>4.7213000000000003</v>
      </c>
      <c r="D136" s="5">
        <f>TITRES_STAT!E139</f>
        <v>1665</v>
      </c>
      <c r="E136" s="2">
        <f t="shared" si="8"/>
        <v>-343854</v>
      </c>
      <c r="F136" s="5" t="str">
        <f t="shared" ref="F136:F199" si="11">IF(E136&gt;E131,"BULLISH",IF(E136&lt;E131,"BEARISH","NEUTRAL"))</f>
        <v>BEARISH</v>
      </c>
      <c r="G136" s="5" t="str">
        <f t="shared" si="10"/>
        <v>NEUTRAL</v>
      </c>
      <c r="H136" s="5" t="str">
        <f t="shared" si="9"/>
        <v>CONFIRMED BEARISH</v>
      </c>
    </row>
    <row r="137" spans="1:8" ht="13.5" x14ac:dyDescent="0.25">
      <c r="A137" s="3">
        <f>TITRES_STAT!B140</f>
        <v>42502</v>
      </c>
      <c r="B137" s="5">
        <f>TITRES_STAT!C140</f>
        <v>5.76</v>
      </c>
      <c r="C137" s="5">
        <f>TITRES_STAT!D140</f>
        <v>5.0082000000000004</v>
      </c>
      <c r="D137" s="5">
        <f>TITRES_STAT!E140</f>
        <v>16639</v>
      </c>
      <c r="E137" s="2">
        <f t="shared" si="8"/>
        <v>-327215</v>
      </c>
      <c r="F137" s="5" t="str">
        <f t="shared" si="11"/>
        <v>BULLISH</v>
      </c>
      <c r="G137" s="5" t="str">
        <f t="shared" si="10"/>
        <v>WEAK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5.8</v>
      </c>
      <c r="C138" s="5">
        <f>TITRES_STAT!D141</f>
        <v>5.0430000000000001</v>
      </c>
      <c r="D138" s="5">
        <f>TITRES_STAT!E141</f>
        <v>1576</v>
      </c>
      <c r="E138" s="2">
        <f t="shared" si="8"/>
        <v>-325639</v>
      </c>
      <c r="F138" s="5" t="str">
        <f t="shared" si="11"/>
        <v>BULLISH</v>
      </c>
      <c r="G138" s="5" t="str">
        <f t="shared" si="10"/>
        <v>WEAK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5.91</v>
      </c>
      <c r="C139" s="5">
        <f>TITRES_STAT!D142</f>
        <v>5.1386000000000003</v>
      </c>
      <c r="D139" s="5">
        <f>TITRES_STAT!E142</f>
        <v>1990</v>
      </c>
      <c r="E139" s="2">
        <f t="shared" si="8"/>
        <v>-323649</v>
      </c>
      <c r="F139" s="5" t="str">
        <f t="shared" si="11"/>
        <v>BULLISH</v>
      </c>
      <c r="G139" s="5" t="str">
        <f t="shared" si="10"/>
        <v>WEAK</v>
      </c>
      <c r="H139" s="5" t="str">
        <f t="shared" si="9"/>
        <v>CONFIRMED BULLISH</v>
      </c>
    </row>
    <row r="140" spans="1:8" ht="13.5" x14ac:dyDescent="0.25">
      <c r="A140" s="3">
        <f>TITRES_STAT!B143</f>
        <v>42507</v>
      </c>
      <c r="B140" s="5">
        <f>TITRES_STAT!C143</f>
        <v>6</v>
      </c>
      <c r="C140" s="5">
        <f>TITRES_STAT!D143</f>
        <v>5.2168999999999999</v>
      </c>
      <c r="D140" s="5">
        <f>TITRES_STAT!E143</f>
        <v>485</v>
      </c>
      <c r="E140" s="2">
        <f t="shared" si="8"/>
        <v>-323164</v>
      </c>
      <c r="F140" s="5" t="str">
        <f t="shared" si="11"/>
        <v>BULLISH</v>
      </c>
      <c r="G140" s="5" t="str">
        <f t="shared" si="10"/>
        <v>WEAK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5.99</v>
      </c>
      <c r="C141" s="5">
        <f>TITRES_STAT!D144</f>
        <v>5.2081999999999997</v>
      </c>
      <c r="D141" s="5">
        <f>TITRES_STAT!E144</f>
        <v>2206</v>
      </c>
      <c r="E141" s="2">
        <f t="shared" si="8"/>
        <v>-325370</v>
      </c>
      <c r="F141" s="5" t="str">
        <f t="shared" si="11"/>
        <v>BULLISH</v>
      </c>
      <c r="G141" s="5" t="str">
        <f t="shared" si="10"/>
        <v>WEAK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5.95</v>
      </c>
      <c r="C142" s="5">
        <f>TITRES_STAT!D145</f>
        <v>5.1734</v>
      </c>
      <c r="D142" s="5">
        <f>TITRES_STAT!E145</f>
        <v>2074</v>
      </c>
      <c r="E142" s="2">
        <f t="shared" si="8"/>
        <v>-327444</v>
      </c>
      <c r="F142" s="5" t="str">
        <f t="shared" si="11"/>
        <v>BEARISH</v>
      </c>
      <c r="G142" s="5" t="str">
        <f t="shared" si="10"/>
        <v>NEUTRAL</v>
      </c>
      <c r="H142" s="5" t="str">
        <f t="shared" si="9"/>
        <v>BEARISH DIVERGENCE</v>
      </c>
    </row>
    <row r="143" spans="1:8" ht="13.5" x14ac:dyDescent="0.25">
      <c r="A143" s="3">
        <f>TITRES_STAT!B146</f>
        <v>42510</v>
      </c>
      <c r="B143" s="5">
        <f>TITRES_STAT!C146</f>
        <v>5.78</v>
      </c>
      <c r="C143" s="5">
        <f>TITRES_STAT!D146</f>
        <v>5.0255999999999998</v>
      </c>
      <c r="D143" s="5">
        <f>TITRES_STAT!E146</f>
        <v>688</v>
      </c>
      <c r="E143" s="2">
        <f t="shared" si="8"/>
        <v>-328132</v>
      </c>
      <c r="F143" s="5" t="str">
        <f t="shared" si="11"/>
        <v>BEARISH</v>
      </c>
      <c r="G143" s="5" t="str">
        <f t="shared" si="10"/>
        <v>NEUTRAL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5.7</v>
      </c>
      <c r="C144" s="5">
        <f>TITRES_STAT!D147</f>
        <v>4.9560000000000004</v>
      </c>
      <c r="D144" s="5">
        <f>TITRES_STAT!E147</f>
        <v>357</v>
      </c>
      <c r="E144" s="2">
        <f t="shared" si="8"/>
        <v>-328489</v>
      </c>
      <c r="F144" s="5" t="str">
        <f t="shared" si="11"/>
        <v>BEARISH</v>
      </c>
      <c r="G144" s="5" t="str">
        <f t="shared" si="10"/>
        <v>NEUTRAL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5.64</v>
      </c>
      <c r="C145" s="5">
        <f>TITRES_STAT!D148</f>
        <v>4.9039000000000001</v>
      </c>
      <c r="D145" s="5">
        <f>TITRES_STAT!E148</f>
        <v>1346</v>
      </c>
      <c r="E145" s="2">
        <f t="shared" si="8"/>
        <v>-329835</v>
      </c>
      <c r="F145" s="5" t="str">
        <f t="shared" si="11"/>
        <v>BEARISH</v>
      </c>
      <c r="G145" s="5" t="str">
        <f t="shared" si="10"/>
        <v>STRONG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5.63</v>
      </c>
      <c r="C146" s="5">
        <f>TITRES_STAT!D149</f>
        <v>4.8952</v>
      </c>
      <c r="D146" s="5">
        <f>TITRES_STAT!E149</f>
        <v>1163</v>
      </c>
      <c r="E146" s="2">
        <f t="shared" si="8"/>
        <v>-330998</v>
      </c>
      <c r="F146" s="5" t="str">
        <f t="shared" si="11"/>
        <v>BEARISH</v>
      </c>
      <c r="G146" s="5" t="str">
        <f t="shared" si="10"/>
        <v>NEUTRAL</v>
      </c>
      <c r="H146" s="5" t="str">
        <f t="shared" si="9"/>
        <v>CONFIRMED BEARISH</v>
      </c>
    </row>
    <row r="147" spans="1:8" ht="13.5" x14ac:dyDescent="0.25">
      <c r="A147" s="3">
        <f>TITRES_STAT!B150</f>
        <v>42516</v>
      </c>
      <c r="B147" s="5">
        <f>TITRES_STAT!C150</f>
        <v>5.58</v>
      </c>
      <c r="C147" s="5">
        <f>TITRES_STAT!D150</f>
        <v>4.8517000000000001</v>
      </c>
      <c r="D147" s="5">
        <f>TITRES_STAT!E150</f>
        <v>1257</v>
      </c>
      <c r="E147" s="2">
        <f t="shared" si="8"/>
        <v>-332255</v>
      </c>
      <c r="F147" s="5" t="str">
        <f t="shared" si="11"/>
        <v>BEARISH</v>
      </c>
      <c r="G147" s="5" t="str">
        <f t="shared" si="10"/>
        <v>NEUTRAL</v>
      </c>
      <c r="H147" s="5" t="str">
        <f t="shared" si="9"/>
        <v>CONFIRMED BEARISH</v>
      </c>
    </row>
    <row r="148" spans="1:8" ht="13.5" x14ac:dyDescent="0.25">
      <c r="A148" s="3">
        <f>TITRES_STAT!B151</f>
        <v>42517</v>
      </c>
      <c r="B148" s="5">
        <f>TITRES_STAT!C151</f>
        <v>5.57</v>
      </c>
      <c r="C148" s="5">
        <f>TITRES_STAT!D151</f>
        <v>4.843</v>
      </c>
      <c r="D148" s="5">
        <f>TITRES_STAT!E151</f>
        <v>2587</v>
      </c>
      <c r="E148" s="2">
        <f t="shared" si="8"/>
        <v>-334842</v>
      </c>
      <c r="F148" s="5" t="str">
        <f t="shared" si="11"/>
        <v>BEARISH</v>
      </c>
      <c r="G148" s="5" t="str">
        <f t="shared" si="10"/>
        <v>STRONG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5.58</v>
      </c>
      <c r="C149" s="5">
        <f>TITRES_STAT!D152</f>
        <v>4.8517000000000001</v>
      </c>
      <c r="D149" s="5">
        <f>TITRES_STAT!E152</f>
        <v>110</v>
      </c>
      <c r="E149" s="2">
        <f t="shared" si="8"/>
        <v>-334732</v>
      </c>
      <c r="F149" s="5" t="str">
        <f t="shared" si="11"/>
        <v>BEARISH</v>
      </c>
      <c r="G149" s="5" t="str">
        <f t="shared" si="10"/>
        <v>NEUTRAL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5.58</v>
      </c>
      <c r="C150" s="5">
        <f>TITRES_STAT!D153</f>
        <v>4.8517000000000001</v>
      </c>
      <c r="D150" s="5">
        <f>TITRES_STAT!E153</f>
        <v>1191</v>
      </c>
      <c r="E150" s="2">
        <f t="shared" si="8"/>
        <v>-334732</v>
      </c>
      <c r="F150" s="5" t="str">
        <f t="shared" si="11"/>
        <v>BEARISH</v>
      </c>
      <c r="G150" s="5" t="str">
        <f t="shared" si="10"/>
        <v>NEUTRAL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5.42</v>
      </c>
      <c r="C151" s="5">
        <f>TITRES_STAT!D154</f>
        <v>4.7126000000000001</v>
      </c>
      <c r="D151" s="5">
        <f>TITRES_STAT!E154</f>
        <v>4247</v>
      </c>
      <c r="E151" s="2">
        <f t="shared" si="8"/>
        <v>-338979</v>
      </c>
      <c r="F151" s="5" t="str">
        <f t="shared" si="11"/>
        <v>BEARISH</v>
      </c>
      <c r="G151" s="5" t="str">
        <f t="shared" si="10"/>
        <v>STRONG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5.26</v>
      </c>
      <c r="C152" s="5">
        <f>TITRES_STAT!D155</f>
        <v>4.5735000000000001</v>
      </c>
      <c r="D152" s="5">
        <f>TITRES_STAT!E155</f>
        <v>2169</v>
      </c>
      <c r="E152" s="2">
        <f t="shared" si="8"/>
        <v>-341148</v>
      </c>
      <c r="F152" s="5" t="str">
        <f t="shared" si="11"/>
        <v>BEARISH</v>
      </c>
      <c r="G152" s="5" t="str">
        <f t="shared" si="10"/>
        <v>STRONG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5.09</v>
      </c>
      <c r="C153" s="5">
        <f>TITRES_STAT!D156</f>
        <v>4.4257</v>
      </c>
      <c r="D153" s="5">
        <f>TITRES_STAT!E156</f>
        <v>4918</v>
      </c>
      <c r="E153" s="2">
        <f t="shared" si="8"/>
        <v>-346066</v>
      </c>
      <c r="F153" s="5" t="str">
        <f t="shared" si="11"/>
        <v>BEARISH</v>
      </c>
      <c r="G153" s="5" t="str">
        <f t="shared" si="10"/>
        <v>STRONG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4.9400000000000004</v>
      </c>
      <c r="C154" s="5">
        <f>TITRES_STAT!D157</f>
        <v>4.2952000000000004</v>
      </c>
      <c r="D154" s="5">
        <f>TITRES_STAT!E157</f>
        <v>469</v>
      </c>
      <c r="E154" s="2">
        <f t="shared" si="8"/>
        <v>-346535</v>
      </c>
      <c r="F154" s="5" t="str">
        <f t="shared" si="11"/>
        <v>BEARISH</v>
      </c>
      <c r="G154" s="5" t="str">
        <f t="shared" si="10"/>
        <v>STRONG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4.72</v>
      </c>
      <c r="C155" s="5">
        <f>TITRES_STAT!D158</f>
        <v>4.1040000000000001</v>
      </c>
      <c r="D155" s="5">
        <f>TITRES_STAT!E158</f>
        <v>6881</v>
      </c>
      <c r="E155" s="2">
        <f t="shared" si="8"/>
        <v>-353416</v>
      </c>
      <c r="F155" s="5" t="str">
        <f t="shared" si="11"/>
        <v>BEARISH</v>
      </c>
      <c r="G155" s="5" t="str">
        <f t="shared" si="10"/>
        <v>STRONG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4.83</v>
      </c>
      <c r="C156" s="5">
        <f>TITRES_STAT!D159</f>
        <v>4.1996000000000002</v>
      </c>
      <c r="D156" s="5">
        <f>TITRES_STAT!E159</f>
        <v>15667</v>
      </c>
      <c r="E156" s="2">
        <f t="shared" si="8"/>
        <v>-337749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BULLISH DIVERGENCE</v>
      </c>
    </row>
    <row r="157" spans="1:8" ht="13.5" x14ac:dyDescent="0.25">
      <c r="A157" s="3">
        <f>TITRES_STAT!B160</f>
        <v>42530</v>
      </c>
      <c r="B157" s="5">
        <f>TITRES_STAT!C160</f>
        <v>4.8</v>
      </c>
      <c r="C157" s="5">
        <f>TITRES_STAT!D160</f>
        <v>4.1734999999999998</v>
      </c>
      <c r="D157" s="5">
        <f>TITRES_STAT!E160</f>
        <v>256</v>
      </c>
      <c r="E157" s="2">
        <f t="shared" si="8"/>
        <v>-338005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BULLISH DIVERGENCE</v>
      </c>
    </row>
    <row r="158" spans="1:8" ht="13.5" x14ac:dyDescent="0.25">
      <c r="A158" s="3">
        <f>TITRES_STAT!B161</f>
        <v>42531</v>
      </c>
      <c r="B158" s="5">
        <f>TITRES_STAT!C161</f>
        <v>4.59</v>
      </c>
      <c r="C158" s="5">
        <f>TITRES_STAT!D161</f>
        <v>3.9908999999999999</v>
      </c>
      <c r="D158" s="5">
        <f>TITRES_STAT!E161</f>
        <v>13087</v>
      </c>
      <c r="E158" s="2">
        <f t="shared" si="8"/>
        <v>-351092</v>
      </c>
      <c r="F158" s="5" t="str">
        <f t="shared" si="11"/>
        <v>BEARISH</v>
      </c>
      <c r="G158" s="5" t="str">
        <f t="shared" si="10"/>
        <v>NEUTRAL</v>
      </c>
      <c r="H158" s="5" t="str">
        <f t="shared" si="9"/>
        <v>CONFIRMED BEARISH</v>
      </c>
    </row>
    <row r="159" spans="1:8" ht="13.5" x14ac:dyDescent="0.25">
      <c r="A159" s="3">
        <f>TITRES_STAT!B162</f>
        <v>42534</v>
      </c>
      <c r="B159" s="5">
        <f>TITRES_STAT!C162</f>
        <v>4.74</v>
      </c>
      <c r="C159" s="5">
        <f>TITRES_STAT!D162</f>
        <v>4.1212999999999997</v>
      </c>
      <c r="D159" s="5">
        <f>TITRES_STAT!E162</f>
        <v>251</v>
      </c>
      <c r="E159" s="2">
        <f t="shared" si="8"/>
        <v>-350841</v>
      </c>
      <c r="F159" s="5" t="str">
        <f t="shared" si="11"/>
        <v>BEARISH</v>
      </c>
      <c r="G159" s="5" t="str">
        <f t="shared" si="10"/>
        <v>NEUTRAL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4.74</v>
      </c>
      <c r="C160" s="5">
        <f>TITRES_STAT!D163</f>
        <v>4.1212999999999997</v>
      </c>
      <c r="D160" s="5">
        <f>TITRES_STAT!E163</f>
        <v>2005</v>
      </c>
      <c r="E160" s="2">
        <f t="shared" si="8"/>
        <v>-350841</v>
      </c>
      <c r="F160" s="5" t="str">
        <f t="shared" si="11"/>
        <v>BULLISH</v>
      </c>
      <c r="G160" s="5" t="str">
        <f t="shared" si="10"/>
        <v>NEUTRAL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4.67</v>
      </c>
      <c r="C161" s="5">
        <f>TITRES_STAT!D164</f>
        <v>4.0605000000000002</v>
      </c>
      <c r="D161" s="5">
        <f>TITRES_STAT!E164</f>
        <v>552</v>
      </c>
      <c r="E161" s="2">
        <f t="shared" si="8"/>
        <v>-351393</v>
      </c>
      <c r="F161" s="5" t="str">
        <f t="shared" si="11"/>
        <v>BEARISH</v>
      </c>
      <c r="G161" s="5" t="str">
        <f t="shared" si="10"/>
        <v>STRONG</v>
      </c>
      <c r="H161" s="5" t="str">
        <f t="shared" si="9"/>
        <v>CONFIRMED BEARISH</v>
      </c>
    </row>
    <row r="162" spans="1:8" ht="13.5" x14ac:dyDescent="0.25">
      <c r="A162" s="3">
        <f>TITRES_STAT!B165</f>
        <v>42537</v>
      </c>
      <c r="B162" s="5">
        <f>TITRES_STAT!C165</f>
        <v>4.55</v>
      </c>
      <c r="C162" s="5">
        <f>TITRES_STAT!D165</f>
        <v>3.9561000000000002</v>
      </c>
      <c r="D162" s="5">
        <f>TITRES_STAT!E165</f>
        <v>1520</v>
      </c>
      <c r="E162" s="2">
        <f t="shared" si="8"/>
        <v>-352913</v>
      </c>
      <c r="F162" s="5" t="str">
        <f t="shared" si="11"/>
        <v>BEARISH</v>
      </c>
      <c r="G162" s="5" t="str">
        <f t="shared" si="10"/>
        <v>STRONG</v>
      </c>
      <c r="H162" s="5" t="str">
        <f t="shared" si="9"/>
        <v>CONFIRMED BEARISH</v>
      </c>
    </row>
    <row r="163" spans="1:8" ht="13.5" x14ac:dyDescent="0.25">
      <c r="A163" s="3">
        <f>TITRES_STAT!B166</f>
        <v>42538</v>
      </c>
      <c r="B163" s="5">
        <f>TITRES_STAT!C166</f>
        <v>4.63</v>
      </c>
      <c r="C163" s="5">
        <f>TITRES_STAT!D166</f>
        <v>4.0256999999999996</v>
      </c>
      <c r="D163" s="5">
        <f>TITRES_STAT!E166</f>
        <v>330</v>
      </c>
      <c r="E163" s="2">
        <f t="shared" si="8"/>
        <v>-352583</v>
      </c>
      <c r="F163" s="5" t="str">
        <f t="shared" si="11"/>
        <v>BEARISH</v>
      </c>
      <c r="G163" s="5" t="str">
        <f t="shared" si="10"/>
        <v>NEUTRAL</v>
      </c>
      <c r="H163" s="5" t="str">
        <f t="shared" si="9"/>
        <v>BEARISH DIVERGENCE</v>
      </c>
    </row>
    <row r="164" spans="1:8" ht="13.5" x14ac:dyDescent="0.25">
      <c r="A164" s="3">
        <f>TITRES_STAT!B167</f>
        <v>42541</v>
      </c>
      <c r="B164" s="5">
        <f>TITRES_STAT!C167</f>
        <v>4.37</v>
      </c>
      <c r="C164" s="5">
        <f>TITRES_STAT!D167</f>
        <v>3.7995999999999999</v>
      </c>
      <c r="D164" s="5">
        <f>TITRES_STAT!E167</f>
        <v>3581</v>
      </c>
      <c r="E164" s="2">
        <f t="shared" si="8"/>
        <v>-356164</v>
      </c>
      <c r="F164" s="5" t="str">
        <f t="shared" si="11"/>
        <v>BEARISH</v>
      </c>
      <c r="G164" s="5" t="str">
        <f t="shared" si="10"/>
        <v>NEUTRAL</v>
      </c>
      <c r="H164" s="5" t="str">
        <f t="shared" si="9"/>
        <v>CONFIRMED BEARISH</v>
      </c>
    </row>
    <row r="165" spans="1:8" ht="13.5" x14ac:dyDescent="0.25">
      <c r="A165" s="3">
        <f>TITRES_STAT!B168</f>
        <v>42542</v>
      </c>
      <c r="B165" s="5">
        <f>TITRES_STAT!C168</f>
        <v>4.4000000000000004</v>
      </c>
      <c r="C165" s="5">
        <f>TITRES_STAT!D168</f>
        <v>3.8256999999999999</v>
      </c>
      <c r="D165" s="5">
        <f>TITRES_STAT!E168</f>
        <v>3671</v>
      </c>
      <c r="E165" s="2">
        <f t="shared" si="8"/>
        <v>-352493</v>
      </c>
      <c r="F165" s="5" t="str">
        <f t="shared" si="11"/>
        <v>BEARISH</v>
      </c>
      <c r="G165" s="5" t="str">
        <f t="shared" si="10"/>
        <v>NEUTRAL</v>
      </c>
      <c r="H165" s="5" t="str">
        <f t="shared" si="9"/>
        <v>CONFIRMED BEARISH</v>
      </c>
    </row>
    <row r="166" spans="1:8" ht="13.5" x14ac:dyDescent="0.25">
      <c r="A166" s="3">
        <f>TITRES_STAT!B169</f>
        <v>42543</v>
      </c>
      <c r="B166" s="5">
        <f>TITRES_STAT!C169</f>
        <v>4.4000000000000004</v>
      </c>
      <c r="C166" s="5">
        <f>TITRES_STAT!D169</f>
        <v>3.8256999999999999</v>
      </c>
      <c r="D166" s="5">
        <f>TITRES_STAT!E169</f>
        <v>0</v>
      </c>
      <c r="E166" s="2">
        <f t="shared" si="8"/>
        <v>-352493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CONFIRMED BEARISH</v>
      </c>
    </row>
    <row r="167" spans="1:8" ht="13.5" x14ac:dyDescent="0.25">
      <c r="A167" s="3">
        <f>TITRES_STAT!B170</f>
        <v>42544</v>
      </c>
      <c r="B167" s="5">
        <f>TITRES_STAT!C170</f>
        <v>4.3899999999999997</v>
      </c>
      <c r="C167" s="5">
        <f>TITRES_STAT!D170</f>
        <v>3.8170000000000002</v>
      </c>
      <c r="D167" s="5">
        <f>TITRES_STAT!E170</f>
        <v>5881</v>
      </c>
      <c r="E167" s="2">
        <f t="shared" si="8"/>
        <v>-358374</v>
      </c>
      <c r="F167" s="5" t="str">
        <f t="shared" si="11"/>
        <v>BEARISH</v>
      </c>
      <c r="G167" s="5" t="str">
        <f t="shared" si="10"/>
        <v>NEUTRAL</v>
      </c>
      <c r="H167" s="5" t="str">
        <f t="shared" si="9"/>
        <v>CONFIRMED BEARISH</v>
      </c>
    </row>
    <row r="168" spans="1:8" ht="13.5" x14ac:dyDescent="0.25">
      <c r="A168" s="3">
        <f>TITRES_STAT!B171</f>
        <v>42545</v>
      </c>
      <c r="B168" s="5">
        <f>TITRES_STAT!C171</f>
        <v>4.2</v>
      </c>
      <c r="C168" s="5">
        <f>TITRES_STAT!D171</f>
        <v>3.6518000000000002</v>
      </c>
      <c r="D168" s="5">
        <f>TITRES_STAT!E171</f>
        <v>532</v>
      </c>
      <c r="E168" s="2">
        <f t="shared" si="8"/>
        <v>-358906</v>
      </c>
      <c r="F168" s="5" t="str">
        <f t="shared" si="11"/>
        <v>BEARISH</v>
      </c>
      <c r="G168" s="5" t="str">
        <f t="shared" si="10"/>
        <v>NEUTRAL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4.2300000000000004</v>
      </c>
      <c r="C169" s="5">
        <f>TITRES_STAT!D172</f>
        <v>3.6779000000000002</v>
      </c>
      <c r="D169" s="5">
        <f>TITRES_STAT!E172</f>
        <v>1</v>
      </c>
      <c r="E169" s="2">
        <f t="shared" si="8"/>
        <v>-358905</v>
      </c>
      <c r="F169" s="5" t="str">
        <f t="shared" si="11"/>
        <v>BEARISH</v>
      </c>
      <c r="G169" s="5" t="str">
        <f t="shared" si="10"/>
        <v>NEUTRAL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4.25</v>
      </c>
      <c r="C170" s="5">
        <f>TITRES_STAT!D173</f>
        <v>3.6953</v>
      </c>
      <c r="D170" s="5">
        <f>TITRES_STAT!E173</f>
        <v>201</v>
      </c>
      <c r="E170" s="2">
        <f t="shared" si="8"/>
        <v>-358704</v>
      </c>
      <c r="F170" s="5" t="str">
        <f t="shared" si="11"/>
        <v>BEARISH</v>
      </c>
      <c r="G170" s="5" t="str">
        <f t="shared" si="10"/>
        <v>NEUTRAL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4.25</v>
      </c>
      <c r="C171" s="5">
        <f>TITRES_STAT!D174</f>
        <v>3.6953</v>
      </c>
      <c r="D171" s="5">
        <f>TITRES_STAT!E174</f>
        <v>0</v>
      </c>
      <c r="E171" s="2">
        <f t="shared" si="8"/>
        <v>-358704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4.1900000000000004</v>
      </c>
      <c r="C172" s="5">
        <f>TITRES_STAT!D175</f>
        <v>3.6431</v>
      </c>
      <c r="D172" s="5">
        <f>TITRES_STAT!E175</f>
        <v>351</v>
      </c>
      <c r="E172" s="2">
        <f t="shared" si="8"/>
        <v>-359055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4.1399999999999997</v>
      </c>
      <c r="C173" s="5">
        <f>TITRES_STAT!D176</f>
        <v>3.5996999999999999</v>
      </c>
      <c r="D173" s="5">
        <f>TITRES_STAT!E176</f>
        <v>95562</v>
      </c>
      <c r="E173" s="2">
        <f t="shared" si="8"/>
        <v>-454617</v>
      </c>
      <c r="F173" s="5" t="str">
        <f t="shared" si="11"/>
        <v>BEARISH</v>
      </c>
      <c r="G173" s="5" t="str">
        <f t="shared" si="10"/>
        <v>STRONG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4.1399999999999997</v>
      </c>
      <c r="C174" s="5">
        <f>TITRES_STAT!D177</f>
        <v>3.5996999999999999</v>
      </c>
      <c r="D174" s="5">
        <f>TITRES_STAT!E177</f>
        <v>0</v>
      </c>
      <c r="E174" s="2">
        <f t="shared" si="8"/>
        <v>-454617</v>
      </c>
      <c r="F174" s="5" t="str">
        <f t="shared" si="11"/>
        <v>BEARISH</v>
      </c>
      <c r="G174" s="5" t="str">
        <f t="shared" si="10"/>
        <v>STRONG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3.93</v>
      </c>
      <c r="C175" s="5">
        <f>TITRES_STAT!D178</f>
        <v>3.4171</v>
      </c>
      <c r="D175" s="5">
        <f>TITRES_STAT!E178</f>
        <v>2531</v>
      </c>
      <c r="E175" s="2">
        <f t="shared" si="8"/>
        <v>-457148</v>
      </c>
      <c r="F175" s="5" t="str">
        <f t="shared" si="11"/>
        <v>BEARISH</v>
      </c>
      <c r="G175" s="5" t="str">
        <f t="shared" si="10"/>
        <v>STRONG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4.04</v>
      </c>
      <c r="C176" s="5">
        <f>TITRES_STAT!D179</f>
        <v>3.5127000000000002</v>
      </c>
      <c r="D176" s="5">
        <f>TITRES_STAT!E179</f>
        <v>126</v>
      </c>
      <c r="E176" s="2">
        <f t="shared" si="8"/>
        <v>-457022</v>
      </c>
      <c r="F176" s="5" t="str">
        <f t="shared" si="11"/>
        <v>BEARISH</v>
      </c>
      <c r="G176" s="5" t="str">
        <f t="shared" si="10"/>
        <v>STRONG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4.1399999999999997</v>
      </c>
      <c r="C177" s="5">
        <f>TITRES_STAT!D180</f>
        <v>3.5996999999999999</v>
      </c>
      <c r="D177" s="5">
        <f>TITRES_STAT!E180</f>
        <v>1</v>
      </c>
      <c r="E177" s="2">
        <f t="shared" si="8"/>
        <v>-457021</v>
      </c>
      <c r="F177" s="5" t="str">
        <f t="shared" si="11"/>
        <v>BEARISH</v>
      </c>
      <c r="G177" s="5" t="str">
        <f t="shared" si="10"/>
        <v>STRONG</v>
      </c>
      <c r="H177" s="5" t="str">
        <f t="shared" si="9"/>
        <v>CONFIRMED BEARISH</v>
      </c>
    </row>
    <row r="178" spans="1:8" ht="13.5" x14ac:dyDescent="0.25">
      <c r="A178" s="3">
        <f>TITRES_STAT!B181</f>
        <v>42564</v>
      </c>
      <c r="B178" s="5">
        <f>TITRES_STAT!C181</f>
        <v>4.13</v>
      </c>
      <c r="C178" s="5">
        <f>TITRES_STAT!D181</f>
        <v>3.5910000000000002</v>
      </c>
      <c r="D178" s="5">
        <f>TITRES_STAT!E181</f>
        <v>41</v>
      </c>
      <c r="E178" s="2">
        <f t="shared" si="8"/>
        <v>-457062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42565</v>
      </c>
      <c r="B179" s="5">
        <f>TITRES_STAT!C182</f>
        <v>4.01</v>
      </c>
      <c r="C179" s="5">
        <f>TITRES_STAT!D182</f>
        <v>3.4866000000000001</v>
      </c>
      <c r="D179" s="5">
        <f>TITRES_STAT!E182</f>
        <v>5</v>
      </c>
      <c r="E179" s="2">
        <f t="shared" si="8"/>
        <v>-457067</v>
      </c>
      <c r="F179" s="5" t="str">
        <f t="shared" si="11"/>
        <v>BEARISH</v>
      </c>
      <c r="G179" s="5" t="str">
        <f t="shared" si="10"/>
        <v>NEUTRAL</v>
      </c>
      <c r="H179" s="5" t="str">
        <f t="shared" si="9"/>
        <v>CONFIRMED BEARISH</v>
      </c>
    </row>
    <row r="180" spans="1:8" ht="13.5" x14ac:dyDescent="0.25">
      <c r="A180" s="3">
        <f>TITRES_STAT!B183</f>
        <v>42566</v>
      </c>
      <c r="B180" s="5">
        <f>TITRES_STAT!C183</f>
        <v>4</v>
      </c>
      <c r="C180" s="5">
        <f>TITRES_STAT!D183</f>
        <v>3.4779</v>
      </c>
      <c r="D180" s="5">
        <f>TITRES_STAT!E183</f>
        <v>95691</v>
      </c>
      <c r="E180" s="2">
        <f t="shared" si="8"/>
        <v>-552758</v>
      </c>
      <c r="F180" s="5" t="str">
        <f t="shared" si="11"/>
        <v>BEARISH</v>
      </c>
      <c r="G180" s="5" t="str">
        <f t="shared" si="10"/>
        <v>STRONG</v>
      </c>
      <c r="H180" s="5" t="str">
        <f t="shared" si="9"/>
        <v>BEARISH DIVERGENCE</v>
      </c>
    </row>
    <row r="181" spans="1:8" ht="13.5" x14ac:dyDescent="0.25">
      <c r="A181" s="3">
        <f>TITRES_STAT!B184</f>
        <v>42569</v>
      </c>
      <c r="B181" s="5">
        <f>TITRES_STAT!C184</f>
        <v>4.03</v>
      </c>
      <c r="C181" s="5">
        <f>TITRES_STAT!D184</f>
        <v>3.504</v>
      </c>
      <c r="D181" s="5">
        <f>TITRES_STAT!E184</f>
        <v>540</v>
      </c>
      <c r="E181" s="2">
        <f t="shared" si="8"/>
        <v>-552218</v>
      </c>
      <c r="F181" s="5" t="str">
        <f t="shared" si="11"/>
        <v>BEARISH</v>
      </c>
      <c r="G181" s="5" t="str">
        <f t="shared" si="10"/>
        <v>STRONG</v>
      </c>
      <c r="H181" s="5" t="str">
        <f t="shared" si="9"/>
        <v>CONFIRMED BEARISH</v>
      </c>
    </row>
    <row r="182" spans="1:8" ht="13.5" x14ac:dyDescent="0.25">
      <c r="A182" s="3">
        <f>TITRES_STAT!B185</f>
        <v>42570</v>
      </c>
      <c r="B182" s="5">
        <f>TITRES_STAT!C185</f>
        <v>3.99</v>
      </c>
      <c r="C182" s="5">
        <f>TITRES_STAT!D185</f>
        <v>3.4691999999999998</v>
      </c>
      <c r="D182" s="5">
        <f>TITRES_STAT!E185</f>
        <v>1924</v>
      </c>
      <c r="E182" s="2">
        <f t="shared" si="8"/>
        <v>-554142</v>
      </c>
      <c r="F182" s="5" t="str">
        <f t="shared" si="11"/>
        <v>BEARISH</v>
      </c>
      <c r="G182" s="5" t="str">
        <f t="shared" si="10"/>
        <v>STRONG</v>
      </c>
      <c r="H182" s="5" t="str">
        <f t="shared" si="9"/>
        <v>CONFIRMED BEARISH</v>
      </c>
    </row>
    <row r="183" spans="1:8" ht="13.5" x14ac:dyDescent="0.25">
      <c r="A183" s="3">
        <f>TITRES_STAT!B186</f>
        <v>42571</v>
      </c>
      <c r="B183" s="5">
        <f>TITRES_STAT!C186</f>
        <v>3.99</v>
      </c>
      <c r="C183" s="5">
        <f>TITRES_STAT!D186</f>
        <v>3.4691999999999998</v>
      </c>
      <c r="D183" s="5">
        <f>TITRES_STAT!E186</f>
        <v>158</v>
      </c>
      <c r="E183" s="2">
        <f t="shared" si="8"/>
        <v>-554142</v>
      </c>
      <c r="F183" s="5" t="str">
        <f t="shared" si="11"/>
        <v>BEARISH</v>
      </c>
      <c r="G183" s="5" t="str">
        <f t="shared" si="10"/>
        <v>STRONG</v>
      </c>
      <c r="H183" s="5" t="str">
        <f t="shared" si="9"/>
        <v>CONFIRMED BEARISH</v>
      </c>
    </row>
    <row r="184" spans="1:8" ht="13.5" x14ac:dyDescent="0.25">
      <c r="A184" s="3">
        <f>TITRES_STAT!B187</f>
        <v>42572</v>
      </c>
      <c r="B184" s="5">
        <f>TITRES_STAT!C187</f>
        <v>4.12</v>
      </c>
      <c r="C184" s="5">
        <f>TITRES_STAT!D187</f>
        <v>3.5823</v>
      </c>
      <c r="D184" s="5">
        <f>TITRES_STAT!E187</f>
        <v>790</v>
      </c>
      <c r="E184" s="2">
        <f t="shared" si="8"/>
        <v>-553352</v>
      </c>
      <c r="F184" s="5" t="str">
        <f t="shared" si="11"/>
        <v>BEARISH</v>
      </c>
      <c r="G184" s="5" t="str">
        <f t="shared" si="10"/>
        <v>STRONG</v>
      </c>
      <c r="H184" s="5" t="str">
        <f t="shared" si="9"/>
        <v>BEARISH DIVERGENCE</v>
      </c>
    </row>
    <row r="185" spans="1:8" ht="13.5" x14ac:dyDescent="0.25">
      <c r="A185" s="3">
        <f>TITRES_STAT!B188</f>
        <v>42573</v>
      </c>
      <c r="B185" s="5">
        <f>TITRES_STAT!C188</f>
        <v>4.08</v>
      </c>
      <c r="C185" s="5">
        <f>TITRES_STAT!D188</f>
        <v>3.6063000000000001</v>
      </c>
      <c r="D185" s="5">
        <f>TITRES_STAT!E188</f>
        <v>273</v>
      </c>
      <c r="E185" s="2">
        <f t="shared" si="8"/>
        <v>-553625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BEARISH DIVERGENCE</v>
      </c>
    </row>
    <row r="186" spans="1:8" ht="13.5" x14ac:dyDescent="0.25">
      <c r="A186" s="3">
        <f>TITRES_STAT!B189</f>
        <v>42577</v>
      </c>
      <c r="B186" s="5">
        <f>TITRES_STAT!C189</f>
        <v>4.08</v>
      </c>
      <c r="C186" s="5">
        <f>TITRES_STAT!D189</f>
        <v>3.6063000000000001</v>
      </c>
      <c r="D186" s="5">
        <f>TITRES_STAT!E189</f>
        <v>320</v>
      </c>
      <c r="E186" s="2">
        <f t="shared" si="8"/>
        <v>-553625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BEARISH DIVERGENCE</v>
      </c>
    </row>
    <row r="187" spans="1:8" ht="13.5" x14ac:dyDescent="0.25">
      <c r="A187" s="3">
        <f>TITRES_STAT!B190</f>
        <v>42578</v>
      </c>
      <c r="B187" s="5">
        <f>TITRES_STAT!C190</f>
        <v>3.95</v>
      </c>
      <c r="C187" s="5">
        <f>TITRES_STAT!D190</f>
        <v>3.4914000000000001</v>
      </c>
      <c r="D187" s="5">
        <f>TITRES_STAT!E190</f>
        <v>1019</v>
      </c>
      <c r="E187" s="2">
        <f t="shared" si="8"/>
        <v>-554644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42579</v>
      </c>
      <c r="B188" s="5">
        <f>TITRES_STAT!C191</f>
        <v>3.84</v>
      </c>
      <c r="C188" s="5">
        <f>TITRES_STAT!D191</f>
        <v>3.3940999999999999</v>
      </c>
      <c r="D188" s="5">
        <f>TITRES_STAT!E191</f>
        <v>18491</v>
      </c>
      <c r="E188" s="2">
        <f t="shared" si="8"/>
        <v>-573135</v>
      </c>
      <c r="F188" s="5" t="str">
        <f t="shared" si="11"/>
        <v>BEARISH</v>
      </c>
      <c r="G188" s="5" t="str">
        <f t="shared" si="10"/>
        <v>STRONG</v>
      </c>
      <c r="H188" s="5" t="str">
        <f t="shared" si="9"/>
        <v>CONFIRMED BEARISH</v>
      </c>
    </row>
    <row r="189" spans="1:8" ht="13.5" x14ac:dyDescent="0.25">
      <c r="A189" s="3">
        <f>TITRES_STAT!B192</f>
        <v>42580</v>
      </c>
      <c r="B189" s="5">
        <f>TITRES_STAT!C192</f>
        <v>3.84</v>
      </c>
      <c r="C189" s="5">
        <f>TITRES_STAT!D192</f>
        <v>3.3940999999999999</v>
      </c>
      <c r="D189" s="5">
        <f>TITRES_STAT!E192</f>
        <v>6111</v>
      </c>
      <c r="E189" s="2">
        <f t="shared" si="8"/>
        <v>-573135</v>
      </c>
      <c r="F189" s="5" t="str">
        <f t="shared" si="11"/>
        <v>BEARISH</v>
      </c>
      <c r="G189" s="5" t="str">
        <f t="shared" si="10"/>
        <v>STRONG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3.84</v>
      </c>
      <c r="C190" s="5">
        <f>TITRES_STAT!D193</f>
        <v>3.3940999999999999</v>
      </c>
      <c r="D190" s="5">
        <f>TITRES_STAT!E193</f>
        <v>0</v>
      </c>
      <c r="E190" s="2">
        <f t="shared" si="8"/>
        <v>-573135</v>
      </c>
      <c r="F190" s="5" t="str">
        <f t="shared" si="11"/>
        <v>BEARISH</v>
      </c>
      <c r="G190" s="5" t="str">
        <f t="shared" si="10"/>
        <v>STRONG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3.83</v>
      </c>
      <c r="C191" s="5">
        <f>TITRES_STAT!D194</f>
        <v>3.3853</v>
      </c>
      <c r="D191" s="5">
        <f>TITRES_STAT!E194</f>
        <v>426</v>
      </c>
      <c r="E191" s="2">
        <f t="shared" si="8"/>
        <v>-573561</v>
      </c>
      <c r="F191" s="5" t="str">
        <f t="shared" si="11"/>
        <v>BEARISH</v>
      </c>
      <c r="G191" s="5" t="str">
        <f t="shared" si="10"/>
        <v>STRONG</v>
      </c>
      <c r="H191" s="5" t="str">
        <f t="shared" si="9"/>
        <v>CONFIRMED BEARISH</v>
      </c>
    </row>
    <row r="192" spans="1:8" ht="13.5" x14ac:dyDescent="0.25">
      <c r="A192" s="3">
        <f>TITRES_STAT!B195</f>
        <v>42585</v>
      </c>
      <c r="B192" s="5">
        <f>TITRES_STAT!C195</f>
        <v>3.83</v>
      </c>
      <c r="C192" s="5">
        <f>TITRES_STAT!D195</f>
        <v>3.3853</v>
      </c>
      <c r="D192" s="5">
        <f>TITRES_STAT!E195</f>
        <v>519</v>
      </c>
      <c r="E192" s="2">
        <f t="shared" si="8"/>
        <v>-573561</v>
      </c>
      <c r="F192" s="5" t="str">
        <f t="shared" si="11"/>
        <v>BEARISH</v>
      </c>
      <c r="G192" s="5" t="str">
        <f t="shared" si="10"/>
        <v>STRONG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3.84</v>
      </c>
      <c r="C193" s="5">
        <f>TITRES_STAT!D196</f>
        <v>3.3940999999999999</v>
      </c>
      <c r="D193" s="5">
        <f>TITRES_STAT!E196</f>
        <v>619</v>
      </c>
      <c r="E193" s="2">
        <f t="shared" si="8"/>
        <v>-572942</v>
      </c>
      <c r="F193" s="5" t="str">
        <f t="shared" si="11"/>
        <v>BULLISH</v>
      </c>
      <c r="G193" s="5" t="str">
        <f t="shared" si="10"/>
        <v>NEUTRAL</v>
      </c>
      <c r="H193" s="5" t="str">
        <f t="shared" si="9"/>
        <v>NEUTRAL</v>
      </c>
    </row>
    <row r="194" spans="1:8" ht="13.5" x14ac:dyDescent="0.25">
      <c r="A194" s="3">
        <f>TITRES_STAT!B197</f>
        <v>42587</v>
      </c>
      <c r="B194" s="5">
        <f>TITRES_STAT!C197</f>
        <v>3.67</v>
      </c>
      <c r="C194" s="5">
        <f>TITRES_STAT!D197</f>
        <v>3.2439</v>
      </c>
      <c r="D194" s="5">
        <f>TITRES_STAT!E197</f>
        <v>132100</v>
      </c>
      <c r="E194" s="2">
        <f t="shared" si="8"/>
        <v>-705042</v>
      </c>
      <c r="F194" s="5" t="str">
        <f t="shared" si="11"/>
        <v>BEARISH</v>
      </c>
      <c r="G194" s="5" t="str">
        <f t="shared" si="10"/>
        <v>STRONG</v>
      </c>
      <c r="H194" s="5" t="str">
        <f t="shared" si="9"/>
        <v>CONFIRMED BEARISH</v>
      </c>
    </row>
    <row r="195" spans="1:8" ht="13.5" x14ac:dyDescent="0.25">
      <c r="A195" s="3">
        <f>TITRES_STAT!B198</f>
        <v>42590</v>
      </c>
      <c r="B195" s="5">
        <f>TITRES_STAT!C198</f>
        <v>3.89</v>
      </c>
      <c r="C195" s="5">
        <f>TITRES_STAT!D198</f>
        <v>3.4382999999999999</v>
      </c>
      <c r="D195" s="5">
        <f>TITRES_STAT!E198</f>
        <v>6430</v>
      </c>
      <c r="E195" s="2">
        <f t="shared" si="8"/>
        <v>-698612</v>
      </c>
      <c r="F195" s="5" t="str">
        <f t="shared" si="11"/>
        <v>BEARISH</v>
      </c>
      <c r="G195" s="5" t="str">
        <f t="shared" si="10"/>
        <v>STRONG</v>
      </c>
      <c r="H195" s="5" t="str">
        <f t="shared" si="9"/>
        <v>BEARISH DIVERGENCE</v>
      </c>
    </row>
    <row r="196" spans="1:8" ht="13.5" x14ac:dyDescent="0.25">
      <c r="A196" s="3">
        <f>TITRES_STAT!B199</f>
        <v>42591</v>
      </c>
      <c r="B196" s="5">
        <f>TITRES_STAT!C199</f>
        <v>3.94</v>
      </c>
      <c r="C196" s="5">
        <f>TITRES_STAT!D199</f>
        <v>3.4824999999999999</v>
      </c>
      <c r="D196" s="5">
        <f>TITRES_STAT!E199</f>
        <v>14497</v>
      </c>
      <c r="E196" s="2">
        <f t="shared" ref="E196:E259" si="12">IF(B196&gt;B195, E195+D196, IF(B196&lt;B195, E195-D196, E195))</f>
        <v>-684115</v>
      </c>
      <c r="F196" s="5" t="str">
        <f t="shared" si="11"/>
        <v>BEARISH</v>
      </c>
      <c r="G196" s="5" t="str">
        <f t="shared" si="10"/>
        <v>STRONG</v>
      </c>
      <c r="H196" s="5" t="str">
        <f t="shared" si="9"/>
        <v>BEARISH DIVERGENCE</v>
      </c>
    </row>
    <row r="197" spans="1:8" ht="13.5" x14ac:dyDescent="0.25">
      <c r="A197" s="3">
        <f>TITRES_STAT!B200</f>
        <v>42592</v>
      </c>
      <c r="B197" s="5">
        <f>TITRES_STAT!C200</f>
        <v>4.08</v>
      </c>
      <c r="C197" s="5">
        <f>TITRES_STAT!D200</f>
        <v>3.6063000000000001</v>
      </c>
      <c r="D197" s="5">
        <f>TITRES_STAT!E200</f>
        <v>1960</v>
      </c>
      <c r="E197" s="2">
        <f t="shared" si="12"/>
        <v>-682155</v>
      </c>
      <c r="F197" s="5" t="str">
        <f t="shared" si="11"/>
        <v>BEARISH</v>
      </c>
      <c r="G197" s="5" t="str">
        <f t="shared" si="10"/>
        <v>STRONG</v>
      </c>
      <c r="H197" s="5" t="str">
        <f t="shared" si="9"/>
        <v>BEARISH DIVERGENCE</v>
      </c>
    </row>
    <row r="198" spans="1:8" ht="13.5" x14ac:dyDescent="0.25">
      <c r="A198" s="3">
        <f>TITRES_STAT!B201</f>
        <v>42593</v>
      </c>
      <c r="B198" s="5">
        <f>TITRES_STAT!C201</f>
        <v>3.96</v>
      </c>
      <c r="C198" s="5">
        <f>TITRES_STAT!D201</f>
        <v>3.5002</v>
      </c>
      <c r="D198" s="5">
        <f>TITRES_STAT!E201</f>
        <v>1664</v>
      </c>
      <c r="E198" s="2">
        <f t="shared" si="12"/>
        <v>-683819</v>
      </c>
      <c r="F198" s="5" t="str">
        <f t="shared" si="11"/>
        <v>BEARISH</v>
      </c>
      <c r="G198" s="5" t="str">
        <f t="shared" si="10"/>
        <v>STRONG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42594</v>
      </c>
      <c r="B199" s="5">
        <f>TITRES_STAT!C202</f>
        <v>4.05</v>
      </c>
      <c r="C199" s="5">
        <f>TITRES_STAT!D202</f>
        <v>3.5798000000000001</v>
      </c>
      <c r="D199" s="5">
        <f>TITRES_STAT!E202</f>
        <v>2055</v>
      </c>
      <c r="E199" s="2">
        <f t="shared" si="12"/>
        <v>-681764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CONFIRMED BULLISH</v>
      </c>
    </row>
    <row r="200" spans="1:8" ht="13.5" x14ac:dyDescent="0.25">
      <c r="A200" s="3">
        <f>TITRES_STAT!B203</f>
        <v>42597</v>
      </c>
      <c r="B200" s="5">
        <f>TITRES_STAT!C203</f>
        <v>4</v>
      </c>
      <c r="C200" s="5">
        <f>TITRES_STAT!D203</f>
        <v>3.5356000000000001</v>
      </c>
      <c r="D200" s="5">
        <f>TITRES_STAT!E203</f>
        <v>4945</v>
      </c>
      <c r="E200" s="2">
        <f t="shared" si="12"/>
        <v>-686709</v>
      </c>
      <c r="F200" s="5" t="str">
        <f t="shared" ref="F200:F263" si="15">IF(E200&gt;E195,"BULLISH",IF(E200&lt;E195,"BEARISH","NEUTRAL"))</f>
        <v>BULLISH</v>
      </c>
      <c r="G200" s="5" t="str">
        <f t="shared" si="14"/>
        <v>NEUTRAL</v>
      </c>
      <c r="H200" s="5" t="str">
        <f t="shared" si="13"/>
        <v>CONFIRMED BULLISH</v>
      </c>
    </row>
    <row r="201" spans="1:8" ht="13.5" x14ac:dyDescent="0.25">
      <c r="A201" s="3">
        <f>TITRES_STAT!B204</f>
        <v>42598</v>
      </c>
      <c r="B201" s="5">
        <f>TITRES_STAT!C204</f>
        <v>3.99</v>
      </c>
      <c r="C201" s="5">
        <f>TITRES_STAT!D204</f>
        <v>3.5266999999999999</v>
      </c>
      <c r="D201" s="5">
        <f>TITRES_STAT!E204</f>
        <v>33</v>
      </c>
      <c r="E201" s="2">
        <f t="shared" si="12"/>
        <v>-686742</v>
      </c>
      <c r="F201" s="5" t="str">
        <f t="shared" si="15"/>
        <v>BEARISH</v>
      </c>
      <c r="G201" s="5" t="str">
        <f t="shared" si="14"/>
        <v>NEUTRAL</v>
      </c>
      <c r="H201" s="5" t="str">
        <f t="shared" si="13"/>
        <v>BEARISH DIVERGENCE</v>
      </c>
    </row>
    <row r="202" spans="1:8" ht="13.5" x14ac:dyDescent="0.25">
      <c r="A202" s="3">
        <f>TITRES_STAT!B205</f>
        <v>42599</v>
      </c>
      <c r="B202" s="5">
        <f>TITRES_STAT!C205</f>
        <v>3.98</v>
      </c>
      <c r="C202" s="5">
        <f>TITRES_STAT!D205</f>
        <v>3.5179</v>
      </c>
      <c r="D202" s="5">
        <f>TITRES_STAT!E205</f>
        <v>2</v>
      </c>
      <c r="E202" s="2">
        <f t="shared" si="12"/>
        <v>-686744</v>
      </c>
      <c r="F202" s="5" t="str">
        <f t="shared" si="15"/>
        <v>BEARISH</v>
      </c>
      <c r="G202" s="5" t="str">
        <f t="shared" si="14"/>
        <v>NEUTRAL</v>
      </c>
      <c r="H202" s="5" t="str">
        <f t="shared" si="13"/>
        <v>CONFIRMED BEARISH</v>
      </c>
    </row>
    <row r="203" spans="1:8" ht="13.5" x14ac:dyDescent="0.25">
      <c r="A203" s="3">
        <f>TITRES_STAT!B206</f>
        <v>42600</v>
      </c>
      <c r="B203" s="5">
        <f>TITRES_STAT!C206</f>
        <v>3.93</v>
      </c>
      <c r="C203" s="5">
        <f>TITRES_STAT!D206</f>
        <v>3.4737</v>
      </c>
      <c r="D203" s="5">
        <f>TITRES_STAT!E206</f>
        <v>4708</v>
      </c>
      <c r="E203" s="2">
        <f t="shared" si="12"/>
        <v>-691452</v>
      </c>
      <c r="F203" s="5" t="str">
        <f t="shared" si="15"/>
        <v>BEARISH</v>
      </c>
      <c r="G203" s="5" t="str">
        <f t="shared" si="14"/>
        <v>NEUTRAL</v>
      </c>
      <c r="H203" s="5" t="str">
        <f t="shared" si="13"/>
        <v>CONFIRMED BEARISH</v>
      </c>
    </row>
    <row r="204" spans="1:8" ht="13.5" x14ac:dyDescent="0.25">
      <c r="A204" s="3">
        <f>TITRES_STAT!B207</f>
        <v>42601</v>
      </c>
      <c r="B204" s="5">
        <f>TITRES_STAT!C207</f>
        <v>3.92</v>
      </c>
      <c r="C204" s="5">
        <f>TITRES_STAT!D207</f>
        <v>3.4647999999999999</v>
      </c>
      <c r="D204" s="5">
        <f>TITRES_STAT!E207</f>
        <v>530</v>
      </c>
      <c r="E204" s="2">
        <f t="shared" si="12"/>
        <v>-691982</v>
      </c>
      <c r="F204" s="5" t="str">
        <f t="shared" si="15"/>
        <v>BEARISH</v>
      </c>
      <c r="G204" s="5" t="str">
        <f t="shared" si="14"/>
        <v>NEUTRAL</v>
      </c>
      <c r="H204" s="5" t="str">
        <f t="shared" si="13"/>
        <v>CONFIRMED BEARISH</v>
      </c>
    </row>
    <row r="205" spans="1:8" ht="13.5" x14ac:dyDescent="0.25">
      <c r="A205" s="3">
        <f>TITRES_STAT!B208</f>
        <v>42604</v>
      </c>
      <c r="B205" s="5">
        <f>TITRES_STAT!C208</f>
        <v>3.92</v>
      </c>
      <c r="C205" s="5">
        <f>TITRES_STAT!D208</f>
        <v>3.4647999999999999</v>
      </c>
      <c r="D205" s="5">
        <f>TITRES_STAT!E208</f>
        <v>0</v>
      </c>
      <c r="E205" s="2">
        <f t="shared" si="12"/>
        <v>-691982</v>
      </c>
      <c r="F205" s="5" t="str">
        <f t="shared" si="15"/>
        <v>BEARISH</v>
      </c>
      <c r="G205" s="5" t="str">
        <f t="shared" si="14"/>
        <v>NEUTRAL</v>
      </c>
      <c r="H205" s="5" t="str">
        <f t="shared" si="13"/>
        <v>CONFIRMED BEARISH</v>
      </c>
    </row>
    <row r="206" spans="1:8" ht="13.5" x14ac:dyDescent="0.25">
      <c r="A206" s="3">
        <f>TITRES_STAT!B209</f>
        <v>42605</v>
      </c>
      <c r="B206" s="5">
        <f>TITRES_STAT!C209</f>
        <v>3.7</v>
      </c>
      <c r="C206" s="5">
        <f>TITRES_STAT!D209</f>
        <v>3.2704</v>
      </c>
      <c r="D206" s="5">
        <f>TITRES_STAT!E209</f>
        <v>1177</v>
      </c>
      <c r="E206" s="2">
        <f t="shared" si="12"/>
        <v>-693159</v>
      </c>
      <c r="F206" s="5" t="str">
        <f t="shared" si="15"/>
        <v>BEARISH</v>
      </c>
      <c r="G206" s="5" t="str">
        <f t="shared" si="14"/>
        <v>NEUTRAL</v>
      </c>
      <c r="H206" s="5" t="str">
        <f t="shared" si="13"/>
        <v>CONFIRMED BEARISH</v>
      </c>
    </row>
    <row r="207" spans="1:8" ht="13.5" x14ac:dyDescent="0.25">
      <c r="A207" s="3">
        <f>TITRES_STAT!B210</f>
        <v>42606</v>
      </c>
      <c r="B207" s="5">
        <f>TITRES_STAT!C210</f>
        <v>3.73</v>
      </c>
      <c r="C207" s="5">
        <f>TITRES_STAT!D210</f>
        <v>3.2968999999999999</v>
      </c>
      <c r="D207" s="5">
        <f>TITRES_STAT!E210</f>
        <v>191</v>
      </c>
      <c r="E207" s="2">
        <f t="shared" si="12"/>
        <v>-692968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3.84</v>
      </c>
      <c r="C208" s="5">
        <f>TITRES_STAT!D211</f>
        <v>3.3940999999999999</v>
      </c>
      <c r="D208" s="5">
        <f>TITRES_STAT!E211</f>
        <v>868</v>
      </c>
      <c r="E208" s="2">
        <f t="shared" si="12"/>
        <v>-692100</v>
      </c>
      <c r="F208" s="5" t="str">
        <f t="shared" si="15"/>
        <v>BEARISH</v>
      </c>
      <c r="G208" s="5" t="str">
        <f t="shared" si="14"/>
        <v>NEUTRAL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3.88</v>
      </c>
      <c r="C209" s="5">
        <f>TITRES_STAT!D212</f>
        <v>3.4295</v>
      </c>
      <c r="D209" s="5">
        <f>TITRES_STAT!E212</f>
        <v>676</v>
      </c>
      <c r="E209" s="2">
        <f t="shared" si="12"/>
        <v>-691424</v>
      </c>
      <c r="F209" s="5" t="str">
        <f t="shared" si="15"/>
        <v>BULLISH</v>
      </c>
      <c r="G209" s="5" t="str">
        <f t="shared" si="14"/>
        <v>NEUTRAL</v>
      </c>
      <c r="H209" s="5" t="str">
        <f t="shared" si="13"/>
        <v>BULLISH DIVERGENCE</v>
      </c>
    </row>
    <row r="210" spans="1:8" ht="13.5" x14ac:dyDescent="0.25">
      <c r="A210" s="3">
        <f>TITRES_STAT!B213</f>
        <v>42611</v>
      </c>
      <c r="B210" s="5">
        <f>TITRES_STAT!C213</f>
        <v>3.9</v>
      </c>
      <c r="C210" s="5">
        <f>TITRES_STAT!D213</f>
        <v>3.4472</v>
      </c>
      <c r="D210" s="5">
        <f>TITRES_STAT!E213</f>
        <v>1</v>
      </c>
      <c r="E210" s="2">
        <f t="shared" si="12"/>
        <v>-691423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BULLISH DIVERGENCE</v>
      </c>
    </row>
    <row r="211" spans="1:8" ht="13.5" x14ac:dyDescent="0.25">
      <c r="A211" s="3">
        <f>TITRES_STAT!B214</f>
        <v>42612</v>
      </c>
      <c r="B211" s="5">
        <f>TITRES_STAT!C214</f>
        <v>3.91</v>
      </c>
      <c r="C211" s="5">
        <f>TITRES_STAT!D214</f>
        <v>3.456</v>
      </c>
      <c r="D211" s="5">
        <f>TITRES_STAT!E214</f>
        <v>452</v>
      </c>
      <c r="E211" s="2">
        <f t="shared" si="12"/>
        <v>-690971</v>
      </c>
      <c r="F211" s="5" t="str">
        <f t="shared" si="15"/>
        <v>BULLISH</v>
      </c>
      <c r="G211" s="5" t="str">
        <f t="shared" si="14"/>
        <v>NEUTRAL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3.74</v>
      </c>
      <c r="C212" s="5">
        <f>TITRES_STAT!D215</f>
        <v>3.3056999999999999</v>
      </c>
      <c r="D212" s="5">
        <f>TITRES_STAT!E215</f>
        <v>290</v>
      </c>
      <c r="E212" s="2">
        <f t="shared" si="12"/>
        <v>-691261</v>
      </c>
      <c r="F212" s="5" t="str">
        <f t="shared" si="15"/>
        <v>BULLISH</v>
      </c>
      <c r="G212" s="5" t="str">
        <f t="shared" si="14"/>
        <v>NEUTRAL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3.85</v>
      </c>
      <c r="C213" s="5">
        <f>TITRES_STAT!D216</f>
        <v>3.403</v>
      </c>
      <c r="D213" s="5">
        <f>TITRES_STAT!E216</f>
        <v>135</v>
      </c>
      <c r="E213" s="2">
        <f t="shared" si="12"/>
        <v>-691126</v>
      </c>
      <c r="F213" s="5" t="str">
        <f t="shared" si="15"/>
        <v>BULLISH</v>
      </c>
      <c r="G213" s="5" t="str">
        <f t="shared" si="14"/>
        <v>NEUTRAL</v>
      </c>
      <c r="H213" s="5" t="str">
        <f t="shared" si="13"/>
        <v>CONFIRMED BULLISH</v>
      </c>
    </row>
    <row r="214" spans="1:8" ht="13.5" x14ac:dyDescent="0.25">
      <c r="A214" s="3">
        <f>TITRES_STAT!B217</f>
        <v>42615</v>
      </c>
      <c r="B214" s="5">
        <f>TITRES_STAT!C217</f>
        <v>3.9</v>
      </c>
      <c r="C214" s="5">
        <f>TITRES_STAT!D217</f>
        <v>3.4472</v>
      </c>
      <c r="D214" s="5">
        <f>TITRES_STAT!E217</f>
        <v>1003</v>
      </c>
      <c r="E214" s="2">
        <f t="shared" si="12"/>
        <v>-690123</v>
      </c>
      <c r="F214" s="5" t="str">
        <f t="shared" si="15"/>
        <v>BULLISH</v>
      </c>
      <c r="G214" s="5" t="str">
        <f t="shared" si="14"/>
        <v>NEUTRAL</v>
      </c>
      <c r="H214" s="5" t="str">
        <f t="shared" si="13"/>
        <v>CONFIRMED BULLISH</v>
      </c>
    </row>
    <row r="215" spans="1:8" ht="13.5" x14ac:dyDescent="0.25">
      <c r="A215" s="3">
        <f>TITRES_STAT!B218</f>
        <v>42618</v>
      </c>
      <c r="B215" s="5">
        <f>TITRES_STAT!C218</f>
        <v>3.85</v>
      </c>
      <c r="C215" s="5">
        <f>TITRES_STAT!D218</f>
        <v>3.403</v>
      </c>
      <c r="D215" s="5">
        <f>TITRES_STAT!E218</f>
        <v>31</v>
      </c>
      <c r="E215" s="2">
        <f t="shared" si="12"/>
        <v>-690154</v>
      </c>
      <c r="F215" s="5" t="str">
        <f t="shared" si="15"/>
        <v>BULLISH</v>
      </c>
      <c r="G215" s="5" t="str">
        <f t="shared" si="14"/>
        <v>NEUTRAL</v>
      </c>
      <c r="H215" s="5" t="str">
        <f t="shared" si="13"/>
        <v>BULLISH DIVERGENCE</v>
      </c>
    </row>
    <row r="216" spans="1:8" ht="13.5" x14ac:dyDescent="0.25">
      <c r="A216" s="3">
        <f>TITRES_STAT!B219</f>
        <v>42619</v>
      </c>
      <c r="B216" s="5">
        <f>TITRES_STAT!C219</f>
        <v>3.8</v>
      </c>
      <c r="C216" s="5">
        <f>TITRES_STAT!D219</f>
        <v>3.3588</v>
      </c>
      <c r="D216" s="5">
        <f>TITRES_STAT!E219</f>
        <v>200</v>
      </c>
      <c r="E216" s="2">
        <f t="shared" si="12"/>
        <v>-690354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BULLISH DIVERGENCE</v>
      </c>
    </row>
    <row r="217" spans="1:8" ht="13.5" x14ac:dyDescent="0.25">
      <c r="A217" s="3">
        <f>TITRES_STAT!B220</f>
        <v>42620</v>
      </c>
      <c r="B217" s="5">
        <f>TITRES_STAT!C220</f>
        <v>3.8</v>
      </c>
      <c r="C217" s="5">
        <f>TITRES_STAT!D220</f>
        <v>3.3588</v>
      </c>
      <c r="D217" s="5">
        <f>TITRES_STAT!E220</f>
        <v>4267</v>
      </c>
      <c r="E217" s="2">
        <f t="shared" si="12"/>
        <v>-690354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CONFIRMED BULLISH</v>
      </c>
    </row>
    <row r="218" spans="1:8" ht="13.5" x14ac:dyDescent="0.25">
      <c r="A218" s="3">
        <f>TITRES_STAT!B221</f>
        <v>42621</v>
      </c>
      <c r="B218" s="5">
        <f>TITRES_STAT!C221</f>
        <v>3.69</v>
      </c>
      <c r="C218" s="5">
        <f>TITRES_STAT!D221</f>
        <v>3.2616000000000001</v>
      </c>
      <c r="D218" s="5">
        <f>TITRES_STAT!E221</f>
        <v>904</v>
      </c>
      <c r="E218" s="2">
        <f t="shared" si="12"/>
        <v>-691258</v>
      </c>
      <c r="F218" s="5" t="str">
        <f t="shared" si="15"/>
        <v>BEARISH</v>
      </c>
      <c r="G218" s="5" t="str">
        <f t="shared" si="14"/>
        <v>NEUTRAL</v>
      </c>
      <c r="H218" s="5" t="str">
        <f t="shared" si="13"/>
        <v>CONFIRMED BEARISH</v>
      </c>
    </row>
    <row r="219" spans="1:8" ht="13.5" x14ac:dyDescent="0.25">
      <c r="A219" s="3">
        <f>TITRES_STAT!B222</f>
        <v>42622</v>
      </c>
      <c r="B219" s="5">
        <f>TITRES_STAT!C222</f>
        <v>3.64</v>
      </c>
      <c r="C219" s="5">
        <f>TITRES_STAT!D222</f>
        <v>3.2174</v>
      </c>
      <c r="D219" s="5">
        <f>TITRES_STAT!E222</f>
        <v>3453</v>
      </c>
      <c r="E219" s="2">
        <f t="shared" si="12"/>
        <v>-694711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3.64</v>
      </c>
      <c r="C220" s="5">
        <f>TITRES_STAT!D223</f>
        <v>3.2174</v>
      </c>
      <c r="D220" s="5">
        <f>TITRES_STAT!E223</f>
        <v>250</v>
      </c>
      <c r="E220" s="2">
        <f t="shared" si="12"/>
        <v>-694711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CONFIRMED BEARISH</v>
      </c>
    </row>
    <row r="221" spans="1:8" ht="13.5" x14ac:dyDescent="0.25">
      <c r="A221" s="3">
        <f>TITRES_STAT!B224</f>
        <v>42628</v>
      </c>
      <c r="B221" s="5">
        <f>TITRES_STAT!C224</f>
        <v>3.54</v>
      </c>
      <c r="C221" s="5">
        <f>TITRES_STAT!D224</f>
        <v>3.129</v>
      </c>
      <c r="D221" s="5">
        <f>TITRES_STAT!E224</f>
        <v>2936</v>
      </c>
      <c r="E221" s="2">
        <f t="shared" si="12"/>
        <v>-697647</v>
      </c>
      <c r="F221" s="5" t="str">
        <f t="shared" si="15"/>
        <v>BEARISH</v>
      </c>
      <c r="G221" s="5" t="str">
        <f t="shared" si="14"/>
        <v>NEUTRAL</v>
      </c>
      <c r="H221" s="5" t="str">
        <f t="shared" si="13"/>
        <v>CONFIRMED BEARISH</v>
      </c>
    </row>
    <row r="222" spans="1:8" ht="13.5" x14ac:dyDescent="0.25">
      <c r="A222" s="3">
        <f>TITRES_STAT!B225</f>
        <v>42629</v>
      </c>
      <c r="B222" s="5">
        <f>TITRES_STAT!C225</f>
        <v>3.5</v>
      </c>
      <c r="C222" s="5">
        <f>TITRES_STAT!D225</f>
        <v>3.0935999999999999</v>
      </c>
      <c r="D222" s="5">
        <f>TITRES_STAT!E225</f>
        <v>4894</v>
      </c>
      <c r="E222" s="2">
        <f t="shared" si="12"/>
        <v>-702541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3.4</v>
      </c>
      <c r="C223" s="5">
        <f>TITRES_STAT!D226</f>
        <v>3.0051999999999999</v>
      </c>
      <c r="D223" s="5">
        <f>TITRES_STAT!E226</f>
        <v>862</v>
      </c>
      <c r="E223" s="2">
        <f t="shared" si="12"/>
        <v>-703403</v>
      </c>
      <c r="F223" s="5" t="str">
        <f t="shared" si="15"/>
        <v>BEARISH</v>
      </c>
      <c r="G223" s="5" t="str">
        <f t="shared" si="14"/>
        <v>NEUTRAL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3.5</v>
      </c>
      <c r="C224" s="5">
        <f>TITRES_STAT!D227</f>
        <v>3.0935999999999999</v>
      </c>
      <c r="D224" s="5">
        <f>TITRES_STAT!E227</f>
        <v>106</v>
      </c>
      <c r="E224" s="2">
        <f t="shared" si="12"/>
        <v>-703297</v>
      </c>
      <c r="F224" s="5" t="str">
        <f t="shared" si="15"/>
        <v>BEARISH</v>
      </c>
      <c r="G224" s="5" t="str">
        <f t="shared" si="14"/>
        <v>NEUTRAL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3.4</v>
      </c>
      <c r="C225" s="5">
        <f>TITRES_STAT!D228</f>
        <v>3.0051999999999999</v>
      </c>
      <c r="D225" s="5">
        <f>TITRES_STAT!E228</f>
        <v>2504</v>
      </c>
      <c r="E225" s="2">
        <f t="shared" si="12"/>
        <v>-705801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3.25</v>
      </c>
      <c r="C226" s="5">
        <f>TITRES_STAT!D229</f>
        <v>2.8725999999999998</v>
      </c>
      <c r="D226" s="5">
        <f>TITRES_STAT!E229</f>
        <v>0</v>
      </c>
      <c r="E226" s="2">
        <f t="shared" si="12"/>
        <v>-705801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3.25</v>
      </c>
      <c r="C227" s="5">
        <f>TITRES_STAT!D230</f>
        <v>2.8725999999999998</v>
      </c>
      <c r="D227" s="5">
        <f>TITRES_STAT!E230</f>
        <v>97</v>
      </c>
      <c r="E227" s="2">
        <f t="shared" si="12"/>
        <v>-705801</v>
      </c>
      <c r="F227" s="5" t="str">
        <f t="shared" si="15"/>
        <v>BEARISH</v>
      </c>
      <c r="G227" s="5" t="str">
        <f t="shared" si="14"/>
        <v>NEUTRAL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3.16</v>
      </c>
      <c r="C228" s="5">
        <f>TITRES_STAT!D231</f>
        <v>2.7930999999999999</v>
      </c>
      <c r="D228" s="5">
        <f>TITRES_STAT!E231</f>
        <v>4147</v>
      </c>
      <c r="E228" s="2">
        <f t="shared" si="12"/>
        <v>-709948</v>
      </c>
      <c r="F228" s="5" t="str">
        <f t="shared" si="15"/>
        <v>BEARISH</v>
      </c>
      <c r="G228" s="5" t="str">
        <f t="shared" si="14"/>
        <v>NEUTRAL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3.19</v>
      </c>
      <c r="C229" s="5">
        <f>TITRES_STAT!D232</f>
        <v>2.8195999999999999</v>
      </c>
      <c r="D229" s="5">
        <f>TITRES_STAT!E232</f>
        <v>207</v>
      </c>
      <c r="E229" s="2">
        <f t="shared" si="12"/>
        <v>-709741</v>
      </c>
      <c r="F229" s="5" t="str">
        <f t="shared" si="15"/>
        <v>BEARISH</v>
      </c>
      <c r="G229" s="5" t="str">
        <f t="shared" si="14"/>
        <v>NEUTRAL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3.1</v>
      </c>
      <c r="C230" s="5">
        <f>TITRES_STAT!D233</f>
        <v>2.7401</v>
      </c>
      <c r="D230" s="5">
        <f>TITRES_STAT!E233</f>
        <v>2313</v>
      </c>
      <c r="E230" s="2">
        <f t="shared" si="12"/>
        <v>-712054</v>
      </c>
      <c r="F230" s="5" t="str">
        <f t="shared" si="15"/>
        <v>BEARISH</v>
      </c>
      <c r="G230" s="5" t="str">
        <f t="shared" si="14"/>
        <v>NEUTRAL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3.1</v>
      </c>
      <c r="C231" s="5">
        <f>TITRES_STAT!D234</f>
        <v>2.7401</v>
      </c>
      <c r="D231" s="5">
        <f>TITRES_STAT!E234</f>
        <v>1823</v>
      </c>
      <c r="E231" s="2">
        <f t="shared" si="12"/>
        <v>-712054</v>
      </c>
      <c r="F231" s="5" t="str">
        <f t="shared" si="15"/>
        <v>BEARISH</v>
      </c>
      <c r="G231" s="5" t="str">
        <f t="shared" si="14"/>
        <v>NEUTRAL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3.19</v>
      </c>
      <c r="C232" s="5">
        <f>TITRES_STAT!D235</f>
        <v>2.8195999999999999</v>
      </c>
      <c r="D232" s="5">
        <f>TITRES_STAT!E235</f>
        <v>1098</v>
      </c>
      <c r="E232" s="2">
        <f t="shared" si="12"/>
        <v>-710956</v>
      </c>
      <c r="F232" s="5" t="str">
        <f t="shared" si="15"/>
        <v>BEARISH</v>
      </c>
      <c r="G232" s="5" t="str">
        <f t="shared" si="14"/>
        <v>NEUTRAL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3.28</v>
      </c>
      <c r="C233" s="5">
        <f>TITRES_STAT!D236</f>
        <v>2.8992</v>
      </c>
      <c r="D233" s="5">
        <f>TITRES_STAT!E236</f>
        <v>514</v>
      </c>
      <c r="E233" s="2">
        <f t="shared" si="12"/>
        <v>-710442</v>
      </c>
      <c r="F233" s="5" t="str">
        <f t="shared" si="15"/>
        <v>BEARISH</v>
      </c>
      <c r="G233" s="5" t="str">
        <f t="shared" si="14"/>
        <v>NEUTRAL</v>
      </c>
      <c r="H233" s="5" t="str">
        <f t="shared" si="13"/>
        <v>BEARISH DIVERGENCE</v>
      </c>
    </row>
    <row r="234" spans="1:8" ht="13.5" x14ac:dyDescent="0.25">
      <c r="A234" s="3">
        <f>TITRES_STAT!B237</f>
        <v>42648</v>
      </c>
      <c r="B234" s="5">
        <f>TITRES_STAT!C237</f>
        <v>3.38</v>
      </c>
      <c r="C234" s="5">
        <f>TITRES_STAT!D237</f>
        <v>2.9874999999999998</v>
      </c>
      <c r="D234" s="5">
        <f>TITRES_STAT!E237</f>
        <v>872</v>
      </c>
      <c r="E234" s="2">
        <f t="shared" si="12"/>
        <v>-709570</v>
      </c>
      <c r="F234" s="5" t="str">
        <f t="shared" si="15"/>
        <v>BULLISH</v>
      </c>
      <c r="G234" s="5" t="str">
        <f t="shared" si="14"/>
        <v>NEUTRAL</v>
      </c>
      <c r="H234" s="5" t="str">
        <f t="shared" si="13"/>
        <v>CONFIRMED BULLISH</v>
      </c>
    </row>
    <row r="235" spans="1:8" ht="13.5" x14ac:dyDescent="0.25">
      <c r="A235" s="3">
        <f>TITRES_STAT!B238</f>
        <v>42649</v>
      </c>
      <c r="B235" s="5">
        <f>TITRES_STAT!C238</f>
        <v>3.25</v>
      </c>
      <c r="C235" s="5">
        <f>TITRES_STAT!D238</f>
        <v>2.8725999999999998</v>
      </c>
      <c r="D235" s="5">
        <f>TITRES_STAT!E238</f>
        <v>332</v>
      </c>
      <c r="E235" s="2">
        <f t="shared" si="12"/>
        <v>-709902</v>
      </c>
      <c r="F235" s="5" t="str">
        <f t="shared" si="15"/>
        <v>BULLISH</v>
      </c>
      <c r="G235" s="5" t="str">
        <f t="shared" si="14"/>
        <v>NEUTRAL</v>
      </c>
      <c r="H235" s="5" t="str">
        <f t="shared" si="13"/>
        <v>CONFIRMED BULLISH</v>
      </c>
    </row>
    <row r="236" spans="1:8" ht="13.5" x14ac:dyDescent="0.25">
      <c r="A236" s="3">
        <f>TITRES_STAT!B239</f>
        <v>42650</v>
      </c>
      <c r="B236" s="5">
        <f>TITRES_STAT!C239</f>
        <v>3.3</v>
      </c>
      <c r="C236" s="5">
        <f>TITRES_STAT!D239</f>
        <v>2.9167999999999998</v>
      </c>
      <c r="D236" s="5">
        <f>TITRES_STAT!E239</f>
        <v>18</v>
      </c>
      <c r="E236" s="2">
        <f t="shared" si="12"/>
        <v>-709884</v>
      </c>
      <c r="F236" s="5" t="str">
        <f t="shared" si="15"/>
        <v>BULLISH</v>
      </c>
      <c r="G236" s="5" t="str">
        <f t="shared" si="14"/>
        <v>NEUTRAL</v>
      </c>
      <c r="H236" s="5" t="str">
        <f t="shared" si="13"/>
        <v>CONFIRMED BULLISH</v>
      </c>
    </row>
    <row r="237" spans="1:8" ht="13.5" x14ac:dyDescent="0.25">
      <c r="A237" s="3">
        <f>TITRES_STAT!B240</f>
        <v>42653</v>
      </c>
      <c r="B237" s="5">
        <f>TITRES_STAT!C240</f>
        <v>3.37</v>
      </c>
      <c r="C237" s="5">
        <f>TITRES_STAT!D240</f>
        <v>2.9786999999999999</v>
      </c>
      <c r="D237" s="5">
        <f>TITRES_STAT!E240</f>
        <v>1860</v>
      </c>
      <c r="E237" s="2">
        <f t="shared" si="12"/>
        <v>-708024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3.37</v>
      </c>
      <c r="C238" s="5">
        <f>TITRES_STAT!D241</f>
        <v>2.9786999999999999</v>
      </c>
      <c r="D238" s="5">
        <f>TITRES_STAT!E241</f>
        <v>947</v>
      </c>
      <c r="E238" s="2">
        <f t="shared" si="12"/>
        <v>-708024</v>
      </c>
      <c r="F238" s="5" t="str">
        <f t="shared" si="15"/>
        <v>BULLISH</v>
      </c>
      <c r="G238" s="5" t="str">
        <f t="shared" si="14"/>
        <v>NEUTRAL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3.3</v>
      </c>
      <c r="C239" s="5">
        <f>TITRES_STAT!D242</f>
        <v>2.9167999999999998</v>
      </c>
      <c r="D239" s="5">
        <f>TITRES_STAT!E242</f>
        <v>6790</v>
      </c>
      <c r="E239" s="2">
        <f t="shared" si="12"/>
        <v>-714814</v>
      </c>
      <c r="F239" s="5" t="str">
        <f t="shared" si="15"/>
        <v>BEARISH</v>
      </c>
      <c r="G239" s="5" t="str">
        <f t="shared" si="14"/>
        <v>NEUTRAL</v>
      </c>
      <c r="H239" s="5" t="str">
        <f t="shared" si="13"/>
        <v>CONFIRMED BEARISH</v>
      </c>
    </row>
    <row r="240" spans="1:8" ht="13.5" x14ac:dyDescent="0.25">
      <c r="A240" s="3">
        <f>TITRES_STAT!B243</f>
        <v>42656</v>
      </c>
      <c r="B240" s="5">
        <f>TITRES_STAT!C243</f>
        <v>3.16</v>
      </c>
      <c r="C240" s="5">
        <f>TITRES_STAT!D243</f>
        <v>2.7930999999999999</v>
      </c>
      <c r="D240" s="5">
        <f>TITRES_STAT!E243</f>
        <v>9726</v>
      </c>
      <c r="E240" s="2">
        <f t="shared" si="12"/>
        <v>-724540</v>
      </c>
      <c r="F240" s="5" t="str">
        <f t="shared" si="15"/>
        <v>BEARISH</v>
      </c>
      <c r="G240" s="5" t="str">
        <f t="shared" si="14"/>
        <v>STRONG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3.24</v>
      </c>
      <c r="C241" s="5">
        <f>TITRES_STAT!D244</f>
        <v>2.8637999999999999</v>
      </c>
      <c r="D241" s="5">
        <f>TITRES_STAT!E244</f>
        <v>65351</v>
      </c>
      <c r="E241" s="2">
        <f t="shared" si="12"/>
        <v>-659189</v>
      </c>
      <c r="F241" s="5" t="str">
        <f t="shared" si="15"/>
        <v>BULLISH</v>
      </c>
      <c r="G241" s="5" t="str">
        <f t="shared" si="14"/>
        <v>WEAK</v>
      </c>
      <c r="H241" s="5" t="str">
        <f t="shared" si="13"/>
        <v>BULLISH DIVERGENCE</v>
      </c>
    </row>
    <row r="242" spans="1:8" ht="13.5" x14ac:dyDescent="0.25">
      <c r="A242" s="3">
        <f>TITRES_STAT!B245</f>
        <v>42660</v>
      </c>
      <c r="B242" s="5">
        <f>TITRES_STAT!C245</f>
        <v>3.2</v>
      </c>
      <c r="C242" s="5">
        <f>TITRES_STAT!D245</f>
        <v>2.8283999999999998</v>
      </c>
      <c r="D242" s="5">
        <f>TITRES_STAT!E245</f>
        <v>8017</v>
      </c>
      <c r="E242" s="2">
        <f t="shared" si="12"/>
        <v>-667206</v>
      </c>
      <c r="F242" s="5" t="str">
        <f t="shared" si="15"/>
        <v>BULLISH</v>
      </c>
      <c r="G242" s="5" t="str">
        <f t="shared" si="14"/>
        <v>WEAK</v>
      </c>
      <c r="H242" s="5" t="str">
        <f t="shared" si="13"/>
        <v>BULLISH DIVERGENCE</v>
      </c>
    </row>
    <row r="243" spans="1:8" ht="13.5" x14ac:dyDescent="0.25">
      <c r="A243" s="3">
        <f>TITRES_STAT!B246</f>
        <v>42661</v>
      </c>
      <c r="B243" s="5">
        <f>TITRES_STAT!C246</f>
        <v>3.11</v>
      </c>
      <c r="C243" s="5">
        <f>TITRES_STAT!D246</f>
        <v>2.7488999999999999</v>
      </c>
      <c r="D243" s="5">
        <f>TITRES_STAT!E246</f>
        <v>7298</v>
      </c>
      <c r="E243" s="2">
        <f t="shared" si="12"/>
        <v>-674504</v>
      </c>
      <c r="F243" s="5" t="str">
        <f t="shared" si="15"/>
        <v>BULLISH</v>
      </c>
      <c r="G243" s="5" t="str">
        <f t="shared" si="14"/>
        <v>WEAK</v>
      </c>
      <c r="H243" s="5" t="str">
        <f t="shared" si="13"/>
        <v>BULLISH DIVERGENCE</v>
      </c>
    </row>
    <row r="244" spans="1:8" ht="13.5" x14ac:dyDescent="0.25">
      <c r="A244" s="3">
        <f>TITRES_STAT!B247</f>
        <v>42662</v>
      </c>
      <c r="B244" s="5">
        <f>TITRES_STAT!C247</f>
        <v>3.11</v>
      </c>
      <c r="C244" s="5">
        <f>TITRES_STAT!D247</f>
        <v>2.7488999999999999</v>
      </c>
      <c r="D244" s="5">
        <f>TITRES_STAT!E247</f>
        <v>12984</v>
      </c>
      <c r="E244" s="2">
        <f t="shared" si="12"/>
        <v>-674504</v>
      </c>
      <c r="F244" s="5" t="str">
        <f t="shared" si="15"/>
        <v>BULLISH</v>
      </c>
      <c r="G244" s="5" t="str">
        <f t="shared" si="14"/>
        <v>WEAK</v>
      </c>
      <c r="H244" s="5" t="str">
        <f t="shared" si="13"/>
        <v>BULLISH DIVERGENCE</v>
      </c>
    </row>
    <row r="245" spans="1:8" ht="13.5" x14ac:dyDescent="0.25">
      <c r="A245" s="3">
        <f>TITRES_STAT!B248</f>
        <v>42663</v>
      </c>
      <c r="B245" s="5">
        <f>TITRES_STAT!C248</f>
        <v>3.13</v>
      </c>
      <c r="C245" s="5">
        <f>TITRES_STAT!D248</f>
        <v>2.7665999999999999</v>
      </c>
      <c r="D245" s="5">
        <f>TITRES_STAT!E248</f>
        <v>3610</v>
      </c>
      <c r="E245" s="2">
        <f t="shared" si="12"/>
        <v>-670894</v>
      </c>
      <c r="F245" s="5" t="str">
        <f t="shared" si="15"/>
        <v>BULLISH</v>
      </c>
      <c r="G245" s="5" t="str">
        <f t="shared" si="14"/>
        <v>WEAK</v>
      </c>
      <c r="H245" s="5" t="str">
        <f t="shared" si="13"/>
        <v>BULLISH DIVERGENCE</v>
      </c>
    </row>
    <row r="246" spans="1:8" ht="13.5" x14ac:dyDescent="0.25">
      <c r="A246" s="3">
        <f>TITRES_STAT!B249</f>
        <v>42664</v>
      </c>
      <c r="B246" s="5">
        <f>TITRES_STAT!C249</f>
        <v>3.18</v>
      </c>
      <c r="C246" s="5">
        <f>TITRES_STAT!D249</f>
        <v>2.8108</v>
      </c>
      <c r="D246" s="5">
        <f>TITRES_STAT!E249</f>
        <v>1592</v>
      </c>
      <c r="E246" s="2">
        <f t="shared" si="12"/>
        <v>-669302</v>
      </c>
      <c r="F246" s="5" t="str">
        <f t="shared" si="15"/>
        <v>BEARISH</v>
      </c>
      <c r="G246" s="5" t="str">
        <f t="shared" si="14"/>
        <v>NEUTRAL</v>
      </c>
      <c r="H246" s="5" t="str">
        <f t="shared" si="13"/>
        <v>CONFIRMED BEARISH</v>
      </c>
    </row>
    <row r="247" spans="1:8" ht="13.5" x14ac:dyDescent="0.25">
      <c r="A247" s="3">
        <f>TITRES_STAT!B250</f>
        <v>42667</v>
      </c>
      <c r="B247" s="5">
        <f>TITRES_STAT!C250</f>
        <v>3.27</v>
      </c>
      <c r="C247" s="5">
        <f>TITRES_STAT!D250</f>
        <v>2.8902999999999999</v>
      </c>
      <c r="D247" s="5">
        <f>TITRES_STAT!E250</f>
        <v>2023</v>
      </c>
      <c r="E247" s="2">
        <f t="shared" si="12"/>
        <v>-667279</v>
      </c>
      <c r="F247" s="5" t="str">
        <f t="shared" si="15"/>
        <v>BEARISH</v>
      </c>
      <c r="G247" s="5" t="str">
        <f t="shared" si="14"/>
        <v>NEUTRAL</v>
      </c>
      <c r="H247" s="5" t="str">
        <f t="shared" si="13"/>
        <v>BEARISH DIVERGENCE</v>
      </c>
    </row>
    <row r="248" spans="1:8" ht="13.5" x14ac:dyDescent="0.25">
      <c r="A248" s="3">
        <f>TITRES_STAT!B251</f>
        <v>42668</v>
      </c>
      <c r="B248" s="5">
        <f>TITRES_STAT!C251</f>
        <v>3.32</v>
      </c>
      <c r="C248" s="5">
        <f>TITRES_STAT!D251</f>
        <v>2.9344999999999999</v>
      </c>
      <c r="D248" s="5">
        <f>TITRES_STAT!E251</f>
        <v>4882</v>
      </c>
      <c r="E248" s="2">
        <f t="shared" si="12"/>
        <v>-662397</v>
      </c>
      <c r="F248" s="5" t="str">
        <f t="shared" si="15"/>
        <v>BULLISH</v>
      </c>
      <c r="G248" s="5" t="str">
        <f t="shared" si="14"/>
        <v>NEUTRAL</v>
      </c>
      <c r="H248" s="5" t="str">
        <f t="shared" si="13"/>
        <v>CONFIRMED BULLISH</v>
      </c>
    </row>
    <row r="249" spans="1:8" ht="13.5" x14ac:dyDescent="0.25">
      <c r="A249" s="3">
        <f>TITRES_STAT!B252</f>
        <v>42669</v>
      </c>
      <c r="B249" s="5">
        <f>TITRES_STAT!C252</f>
        <v>3.4</v>
      </c>
      <c r="C249" s="5">
        <f>TITRES_STAT!D252</f>
        <v>3.0051999999999999</v>
      </c>
      <c r="D249" s="5">
        <f>TITRES_STAT!E252</f>
        <v>6774</v>
      </c>
      <c r="E249" s="2">
        <f t="shared" si="12"/>
        <v>-655623</v>
      </c>
      <c r="F249" s="5" t="str">
        <f t="shared" si="15"/>
        <v>BULLISH</v>
      </c>
      <c r="G249" s="5" t="str">
        <f t="shared" si="14"/>
        <v>WEAK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3.5</v>
      </c>
      <c r="C250" s="5">
        <f>TITRES_STAT!D253</f>
        <v>3.0935999999999999</v>
      </c>
      <c r="D250" s="5">
        <f>TITRES_STAT!E253</f>
        <v>28504</v>
      </c>
      <c r="E250" s="2">
        <f t="shared" si="12"/>
        <v>-627119</v>
      </c>
      <c r="F250" s="5" t="str">
        <f t="shared" si="15"/>
        <v>BULLISH</v>
      </c>
      <c r="G250" s="5" t="str">
        <f t="shared" si="14"/>
        <v>WEAK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3.7</v>
      </c>
      <c r="C251" s="5">
        <f>TITRES_STAT!D254</f>
        <v>3.2704</v>
      </c>
      <c r="D251" s="5">
        <f>TITRES_STAT!E254</f>
        <v>23860</v>
      </c>
      <c r="E251" s="2">
        <f t="shared" si="12"/>
        <v>-603259</v>
      </c>
      <c r="F251" s="5" t="str">
        <f t="shared" si="15"/>
        <v>BULLISH</v>
      </c>
      <c r="G251" s="5" t="str">
        <f t="shared" si="14"/>
        <v>WEAK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3.92</v>
      </c>
      <c r="C252" s="5">
        <f>TITRES_STAT!D255</f>
        <v>3.4647999999999999</v>
      </c>
      <c r="D252" s="5">
        <f>TITRES_STAT!E255</f>
        <v>6696</v>
      </c>
      <c r="E252" s="2">
        <f t="shared" si="12"/>
        <v>-596563</v>
      </c>
      <c r="F252" s="5" t="str">
        <f t="shared" si="15"/>
        <v>BULLISH</v>
      </c>
      <c r="G252" s="5" t="str">
        <f t="shared" si="14"/>
        <v>WEAK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4.13</v>
      </c>
      <c r="C253" s="5">
        <f>TITRES_STAT!D256</f>
        <v>3.6505000000000001</v>
      </c>
      <c r="D253" s="5">
        <f>TITRES_STAT!E256</f>
        <v>34682</v>
      </c>
      <c r="E253" s="2">
        <f t="shared" si="12"/>
        <v>-561881</v>
      </c>
      <c r="F253" s="5" t="str">
        <f t="shared" si="15"/>
        <v>BULLISH</v>
      </c>
      <c r="G253" s="5" t="str">
        <f t="shared" si="14"/>
        <v>WEAK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4.08</v>
      </c>
      <c r="C254" s="5">
        <f>TITRES_STAT!D257</f>
        <v>3.6063000000000001</v>
      </c>
      <c r="D254" s="5">
        <f>TITRES_STAT!E257</f>
        <v>33176</v>
      </c>
      <c r="E254" s="2">
        <f t="shared" si="12"/>
        <v>-595057</v>
      </c>
      <c r="F254" s="5" t="str">
        <f t="shared" si="15"/>
        <v>BULLISH</v>
      </c>
      <c r="G254" s="5" t="str">
        <f t="shared" si="14"/>
        <v>WEAK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4.09</v>
      </c>
      <c r="C255" s="5">
        <f>TITRES_STAT!D258</f>
        <v>3.6151</v>
      </c>
      <c r="D255" s="5">
        <f>TITRES_STAT!E258</f>
        <v>14159</v>
      </c>
      <c r="E255" s="2">
        <f t="shared" si="12"/>
        <v>-580898</v>
      </c>
      <c r="F255" s="5" t="str">
        <f t="shared" si="15"/>
        <v>BULLISH</v>
      </c>
      <c r="G255" s="5" t="str">
        <f t="shared" si="14"/>
        <v>WEAK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4.09</v>
      </c>
      <c r="C256" s="5">
        <f>TITRES_STAT!D259</f>
        <v>3.6151</v>
      </c>
      <c r="D256" s="5">
        <f>TITRES_STAT!E259</f>
        <v>570</v>
      </c>
      <c r="E256" s="2">
        <f t="shared" si="12"/>
        <v>-580898</v>
      </c>
      <c r="F256" s="5" t="str">
        <f t="shared" si="15"/>
        <v>BULLISH</v>
      </c>
      <c r="G256" s="5" t="str">
        <f t="shared" si="14"/>
        <v>WEAK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3.97</v>
      </c>
      <c r="C257" s="5">
        <f>TITRES_STAT!D260</f>
        <v>3.5089999999999999</v>
      </c>
      <c r="D257" s="5">
        <f>TITRES_STAT!E260</f>
        <v>8590</v>
      </c>
      <c r="E257" s="2">
        <f t="shared" si="12"/>
        <v>-589488</v>
      </c>
      <c r="F257" s="5" t="str">
        <f t="shared" si="15"/>
        <v>BULLISH</v>
      </c>
      <c r="G257" s="5" t="str">
        <f t="shared" si="14"/>
        <v>NEUTRAL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3.96</v>
      </c>
      <c r="C258" s="5">
        <f>TITRES_STAT!D261</f>
        <v>3.5002</v>
      </c>
      <c r="D258" s="5">
        <f>TITRES_STAT!E261</f>
        <v>8714</v>
      </c>
      <c r="E258" s="2">
        <f t="shared" si="12"/>
        <v>-598202</v>
      </c>
      <c r="F258" s="5" t="str">
        <f t="shared" si="15"/>
        <v>BEARISH</v>
      </c>
      <c r="G258" s="5" t="str">
        <f t="shared" si="14"/>
        <v>STRONG</v>
      </c>
      <c r="H258" s="5" t="str">
        <f t="shared" si="13"/>
        <v>CONFIRMED BEARISH</v>
      </c>
    </row>
    <row r="259" spans="1:8" ht="13.5" x14ac:dyDescent="0.25">
      <c r="A259" s="3">
        <f>TITRES_STAT!B262</f>
        <v>42683</v>
      </c>
      <c r="B259" s="5">
        <f>TITRES_STAT!C262</f>
        <v>4.0999999999999996</v>
      </c>
      <c r="C259" s="5">
        <f>TITRES_STAT!D262</f>
        <v>3.6238999999999999</v>
      </c>
      <c r="D259" s="5">
        <f>TITRES_STAT!E262</f>
        <v>11696</v>
      </c>
      <c r="E259" s="2">
        <f t="shared" si="12"/>
        <v>-586506</v>
      </c>
      <c r="F259" s="5" t="str">
        <f t="shared" si="15"/>
        <v>BULLISH</v>
      </c>
      <c r="G259" s="5" t="str">
        <f t="shared" si="14"/>
        <v>NEUTRAL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4.0999999999999996</v>
      </c>
      <c r="C260" s="5">
        <f>TITRES_STAT!D263</f>
        <v>3.6238999999999999</v>
      </c>
      <c r="D260" s="5">
        <f>TITRES_STAT!E263</f>
        <v>2717</v>
      </c>
      <c r="E260" s="2">
        <f t="shared" ref="E260:E323" si="16">IF(B260&gt;B259, E259+D260, IF(B260&lt;B259, E259-D260, E259))</f>
        <v>-586506</v>
      </c>
      <c r="F260" s="5" t="str">
        <f t="shared" si="15"/>
        <v>BEARISH</v>
      </c>
      <c r="G260" s="5" t="str">
        <f t="shared" si="14"/>
        <v>NEUTRAL</v>
      </c>
      <c r="H260" s="5" t="str">
        <f t="shared" si="13"/>
        <v>BEARISH DIVERGENCE</v>
      </c>
    </row>
    <row r="261" spans="1:8" ht="13.5" x14ac:dyDescent="0.25">
      <c r="A261" s="3">
        <f>TITRES_STAT!B264</f>
        <v>42685</v>
      </c>
      <c r="B261" s="5">
        <f>TITRES_STAT!C264</f>
        <v>4.08</v>
      </c>
      <c r="C261" s="5">
        <f>TITRES_STAT!D264</f>
        <v>3.6063000000000001</v>
      </c>
      <c r="D261" s="5">
        <f>TITRES_STAT!E264</f>
        <v>5596</v>
      </c>
      <c r="E261" s="2">
        <f t="shared" si="16"/>
        <v>-592102</v>
      </c>
      <c r="F261" s="5" t="str">
        <f t="shared" si="15"/>
        <v>BEARISH</v>
      </c>
      <c r="G261" s="5" t="str">
        <f t="shared" si="14"/>
        <v>NEUTRAL</v>
      </c>
      <c r="H261" s="5" t="str">
        <f t="shared" si="13"/>
        <v>CONFIRMED BEARISH</v>
      </c>
    </row>
    <row r="262" spans="1:8" ht="13.5" x14ac:dyDescent="0.25">
      <c r="A262" s="3">
        <f>TITRES_STAT!B265</f>
        <v>42688</v>
      </c>
      <c r="B262" s="5">
        <f>TITRES_STAT!C265</f>
        <v>4.08</v>
      </c>
      <c r="C262" s="5">
        <f>TITRES_STAT!D265</f>
        <v>3.6063000000000001</v>
      </c>
      <c r="D262" s="5">
        <f>TITRES_STAT!E265</f>
        <v>698</v>
      </c>
      <c r="E262" s="2">
        <f t="shared" si="16"/>
        <v>-592102</v>
      </c>
      <c r="F262" s="5" t="str">
        <f t="shared" si="15"/>
        <v>BEARISH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3">
        <f>TITRES_STAT!B266</f>
        <v>42689</v>
      </c>
      <c r="B263" s="5">
        <f>TITRES_STAT!C266</f>
        <v>3.97</v>
      </c>
      <c r="C263" s="5">
        <f>TITRES_STAT!D266</f>
        <v>3.5089999999999999</v>
      </c>
      <c r="D263" s="5">
        <f>TITRES_STAT!E266</f>
        <v>5312</v>
      </c>
      <c r="E263" s="2">
        <f t="shared" si="16"/>
        <v>-597414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4.05</v>
      </c>
      <c r="C264" s="5">
        <f>TITRES_STAT!D267</f>
        <v>3.5798000000000001</v>
      </c>
      <c r="D264" s="5">
        <f>TITRES_STAT!E267</f>
        <v>14115</v>
      </c>
      <c r="E264" s="2">
        <f t="shared" si="16"/>
        <v>-583299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BULLISH DIVERGENCE</v>
      </c>
    </row>
    <row r="265" spans="1:8" ht="13.5" x14ac:dyDescent="0.25">
      <c r="A265" s="3">
        <f>TITRES_STAT!B268</f>
        <v>42691</v>
      </c>
      <c r="B265" s="5">
        <f>TITRES_STAT!C268</f>
        <v>3.93</v>
      </c>
      <c r="C265" s="5">
        <f>TITRES_STAT!D268</f>
        <v>3.4737</v>
      </c>
      <c r="D265" s="5">
        <f>TITRES_STAT!E268</f>
        <v>1375</v>
      </c>
      <c r="E265" s="2">
        <f t="shared" si="16"/>
        <v>-584674</v>
      </c>
      <c r="F265" s="5" t="str">
        <f t="shared" si="19"/>
        <v>BULLISH</v>
      </c>
      <c r="G265" s="5" t="str">
        <f t="shared" si="18"/>
        <v>NEUTRAL</v>
      </c>
      <c r="H265" s="5" t="str">
        <f t="shared" si="17"/>
        <v>BULLISH DIVERGENCE</v>
      </c>
    </row>
    <row r="266" spans="1:8" ht="13.5" x14ac:dyDescent="0.25">
      <c r="A266" s="3">
        <f>TITRES_STAT!B269</f>
        <v>42692</v>
      </c>
      <c r="B266" s="5">
        <f>TITRES_STAT!C269</f>
        <v>4</v>
      </c>
      <c r="C266" s="5">
        <f>TITRES_STAT!D269</f>
        <v>3.5356000000000001</v>
      </c>
      <c r="D266" s="5">
        <f>TITRES_STAT!E269</f>
        <v>12271</v>
      </c>
      <c r="E266" s="2">
        <f t="shared" si="16"/>
        <v>-572403</v>
      </c>
      <c r="F266" s="5" t="str">
        <f t="shared" si="19"/>
        <v>BULLISH</v>
      </c>
      <c r="G266" s="5" t="str">
        <f t="shared" si="18"/>
        <v>WEAK</v>
      </c>
      <c r="H266" s="5" t="str">
        <f t="shared" si="17"/>
        <v>BULLISH DIVERGENCE</v>
      </c>
    </row>
    <row r="267" spans="1:8" ht="13.5" x14ac:dyDescent="0.25">
      <c r="A267" s="3">
        <f>TITRES_STAT!B270</f>
        <v>42695</v>
      </c>
      <c r="B267" s="5">
        <f>TITRES_STAT!C270</f>
        <v>4</v>
      </c>
      <c r="C267" s="5">
        <f>TITRES_STAT!D270</f>
        <v>3.5356000000000001</v>
      </c>
      <c r="D267" s="5">
        <f>TITRES_STAT!E270</f>
        <v>15022</v>
      </c>
      <c r="E267" s="2">
        <f t="shared" si="16"/>
        <v>-572403</v>
      </c>
      <c r="F267" s="5" t="str">
        <f t="shared" si="19"/>
        <v>BULLISH</v>
      </c>
      <c r="G267" s="5" t="str">
        <f t="shared" si="18"/>
        <v>WEAK</v>
      </c>
      <c r="H267" s="5" t="str">
        <f t="shared" si="17"/>
        <v>BULLISH DIVERGENCE</v>
      </c>
    </row>
    <row r="268" spans="1:8" ht="13.5" x14ac:dyDescent="0.25">
      <c r="A268" s="3">
        <f>TITRES_STAT!B271</f>
        <v>42696</v>
      </c>
      <c r="B268" s="5">
        <f>TITRES_STAT!C271</f>
        <v>3.98</v>
      </c>
      <c r="C268" s="5">
        <f>TITRES_STAT!D271</f>
        <v>3.5179</v>
      </c>
      <c r="D268" s="5">
        <f>TITRES_STAT!E271</f>
        <v>5131</v>
      </c>
      <c r="E268" s="2">
        <f t="shared" si="16"/>
        <v>-577534</v>
      </c>
      <c r="F268" s="5" t="str">
        <f t="shared" si="19"/>
        <v>BULLISH</v>
      </c>
      <c r="G268" s="5" t="str">
        <f t="shared" si="18"/>
        <v>WEAK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3.98</v>
      </c>
      <c r="C269" s="5">
        <f>TITRES_STAT!D272</f>
        <v>3.5179</v>
      </c>
      <c r="D269" s="5">
        <f>TITRES_STAT!E272</f>
        <v>0</v>
      </c>
      <c r="E269" s="2">
        <f t="shared" si="16"/>
        <v>-577534</v>
      </c>
      <c r="F269" s="5" t="str">
        <f t="shared" si="19"/>
        <v>BULLISH</v>
      </c>
      <c r="G269" s="5" t="str">
        <f t="shared" si="18"/>
        <v>NEUTRAL</v>
      </c>
      <c r="H269" s="5" t="str">
        <f t="shared" si="17"/>
        <v>BULLISH DIVERGENCE</v>
      </c>
    </row>
    <row r="270" spans="1:8" ht="13.5" x14ac:dyDescent="0.25">
      <c r="A270" s="3">
        <f>TITRES_STAT!B273</f>
        <v>42698</v>
      </c>
      <c r="B270" s="5">
        <f>TITRES_STAT!C273</f>
        <v>3.95</v>
      </c>
      <c r="C270" s="5">
        <f>TITRES_STAT!D273</f>
        <v>3.4914000000000001</v>
      </c>
      <c r="D270" s="5">
        <f>TITRES_STAT!E273</f>
        <v>2957</v>
      </c>
      <c r="E270" s="2">
        <f t="shared" si="16"/>
        <v>-580491</v>
      </c>
      <c r="F270" s="5" t="str">
        <f t="shared" si="19"/>
        <v>BULLISH</v>
      </c>
      <c r="G270" s="5" t="str">
        <f t="shared" si="18"/>
        <v>NEUTRAL</v>
      </c>
      <c r="H270" s="5" t="str">
        <f t="shared" si="17"/>
        <v>CONFIRMED BULLISH</v>
      </c>
    </row>
    <row r="271" spans="1:8" ht="13.5" x14ac:dyDescent="0.25">
      <c r="A271" s="3">
        <f>TITRES_STAT!B274</f>
        <v>42699</v>
      </c>
      <c r="B271" s="5">
        <f>TITRES_STAT!C274</f>
        <v>3.84</v>
      </c>
      <c r="C271" s="5">
        <f>TITRES_STAT!D274</f>
        <v>3.3940999999999999</v>
      </c>
      <c r="D271" s="5">
        <f>TITRES_STAT!E274</f>
        <v>2459</v>
      </c>
      <c r="E271" s="2">
        <f t="shared" si="16"/>
        <v>-582950</v>
      </c>
      <c r="F271" s="5" t="str">
        <f t="shared" si="19"/>
        <v>BEARISH</v>
      </c>
      <c r="G271" s="5" t="str">
        <f t="shared" si="18"/>
        <v>NEUTRAL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3.89</v>
      </c>
      <c r="C272" s="5">
        <f>TITRES_STAT!D275</f>
        <v>3.4382999999999999</v>
      </c>
      <c r="D272" s="5">
        <f>TITRES_STAT!E275</f>
        <v>3507</v>
      </c>
      <c r="E272" s="2">
        <f t="shared" si="16"/>
        <v>-579443</v>
      </c>
      <c r="F272" s="5" t="str">
        <f t="shared" si="19"/>
        <v>BEARISH</v>
      </c>
      <c r="G272" s="5" t="str">
        <f t="shared" si="18"/>
        <v>NEUTRAL</v>
      </c>
      <c r="H272" s="5" t="str">
        <f t="shared" si="17"/>
        <v>CONFIRMED BEARISH</v>
      </c>
    </row>
    <row r="273" spans="1:8" ht="13.5" x14ac:dyDescent="0.25">
      <c r="A273" s="3">
        <f>TITRES_STAT!B276</f>
        <v>42703</v>
      </c>
      <c r="B273" s="5">
        <f>TITRES_STAT!C276</f>
        <v>3.78</v>
      </c>
      <c r="C273" s="5">
        <f>TITRES_STAT!D276</f>
        <v>3.3411</v>
      </c>
      <c r="D273" s="5">
        <f>TITRES_STAT!E276</f>
        <v>744</v>
      </c>
      <c r="E273" s="2">
        <f t="shared" si="16"/>
        <v>-580187</v>
      </c>
      <c r="F273" s="5" t="str">
        <f t="shared" si="19"/>
        <v>BEARISH</v>
      </c>
      <c r="G273" s="5" t="str">
        <f t="shared" si="18"/>
        <v>NEUTRAL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3.89</v>
      </c>
      <c r="C274" s="5">
        <f>TITRES_STAT!D277</f>
        <v>3.4382999999999999</v>
      </c>
      <c r="D274" s="5">
        <f>TITRES_STAT!E277</f>
        <v>9296</v>
      </c>
      <c r="E274" s="2">
        <f t="shared" si="16"/>
        <v>-570891</v>
      </c>
      <c r="F274" s="5" t="str">
        <f t="shared" si="19"/>
        <v>BULLISH</v>
      </c>
      <c r="G274" s="5" t="str">
        <f t="shared" si="18"/>
        <v>NEUTRAL</v>
      </c>
      <c r="H274" s="5" t="str">
        <f t="shared" si="17"/>
        <v>BULLISH DIVERGENCE</v>
      </c>
    </row>
    <row r="275" spans="1:8" ht="13.5" x14ac:dyDescent="0.25">
      <c r="A275" s="3">
        <f>TITRES_STAT!B278</f>
        <v>42705</v>
      </c>
      <c r="B275" s="5">
        <f>TITRES_STAT!C278</f>
        <v>4</v>
      </c>
      <c r="C275" s="5">
        <f>TITRES_STAT!D278</f>
        <v>3.5356000000000001</v>
      </c>
      <c r="D275" s="5">
        <f>TITRES_STAT!E278</f>
        <v>1751</v>
      </c>
      <c r="E275" s="2">
        <f t="shared" si="16"/>
        <v>-569140</v>
      </c>
      <c r="F275" s="5" t="str">
        <f t="shared" si="19"/>
        <v>BULLISH</v>
      </c>
      <c r="G275" s="5" t="str">
        <f t="shared" si="18"/>
        <v>NEUTRAL</v>
      </c>
      <c r="H275" s="5" t="str">
        <f t="shared" si="17"/>
        <v>CONFIRMED BULLISH</v>
      </c>
    </row>
    <row r="276" spans="1:8" ht="13.5" x14ac:dyDescent="0.25">
      <c r="A276" s="3">
        <f>TITRES_STAT!B279</f>
        <v>42706</v>
      </c>
      <c r="B276" s="5">
        <f>TITRES_STAT!C279</f>
        <v>4.21</v>
      </c>
      <c r="C276" s="5">
        <f>TITRES_STAT!D279</f>
        <v>3.7212000000000001</v>
      </c>
      <c r="D276" s="5">
        <f>TITRES_STAT!E279</f>
        <v>15198</v>
      </c>
      <c r="E276" s="2">
        <f t="shared" si="16"/>
        <v>-553942</v>
      </c>
      <c r="F276" s="5" t="str">
        <f t="shared" si="19"/>
        <v>BULLISH</v>
      </c>
      <c r="G276" s="5" t="str">
        <f t="shared" si="18"/>
        <v>WEAK</v>
      </c>
      <c r="H276" s="5" t="str">
        <f t="shared" si="17"/>
        <v>CONFIRMED BULLISH</v>
      </c>
    </row>
    <row r="277" spans="1:8" ht="13.5" x14ac:dyDescent="0.25">
      <c r="A277" s="3">
        <f>TITRES_STAT!B280</f>
        <v>42709</v>
      </c>
      <c r="B277" s="5">
        <f>TITRES_STAT!C280</f>
        <v>4.0599999999999996</v>
      </c>
      <c r="C277" s="5">
        <f>TITRES_STAT!D280</f>
        <v>3.5886</v>
      </c>
      <c r="D277" s="5">
        <f>TITRES_STAT!E280</f>
        <v>1720</v>
      </c>
      <c r="E277" s="2">
        <f t="shared" si="16"/>
        <v>-555662</v>
      </c>
      <c r="F277" s="5" t="str">
        <f t="shared" si="19"/>
        <v>BULLISH</v>
      </c>
      <c r="G277" s="5" t="str">
        <f t="shared" si="18"/>
        <v>WEAK</v>
      </c>
      <c r="H277" s="5" t="str">
        <f t="shared" si="17"/>
        <v>CONFIRMED BULLISH</v>
      </c>
    </row>
    <row r="278" spans="1:8" ht="13.5" x14ac:dyDescent="0.25">
      <c r="A278" s="3">
        <f>TITRES_STAT!B281</f>
        <v>42710</v>
      </c>
      <c r="B278" s="5">
        <f>TITRES_STAT!C281</f>
        <v>4.05</v>
      </c>
      <c r="C278" s="5">
        <f>TITRES_STAT!D281</f>
        <v>3.5798000000000001</v>
      </c>
      <c r="D278" s="5">
        <f>TITRES_STAT!E281</f>
        <v>4576</v>
      </c>
      <c r="E278" s="2">
        <f t="shared" si="16"/>
        <v>-560238</v>
      </c>
      <c r="F278" s="5" t="str">
        <f t="shared" si="19"/>
        <v>BULLISH</v>
      </c>
      <c r="G278" s="5" t="str">
        <f t="shared" si="18"/>
        <v>WEAK</v>
      </c>
      <c r="H278" s="5" t="str">
        <f t="shared" si="17"/>
        <v>CONFIRMED BULLISH</v>
      </c>
    </row>
    <row r="279" spans="1:8" ht="13.5" x14ac:dyDescent="0.25">
      <c r="A279" s="3">
        <f>TITRES_STAT!B282</f>
        <v>42711</v>
      </c>
      <c r="B279" s="5">
        <f>TITRES_STAT!C282</f>
        <v>4.05</v>
      </c>
      <c r="C279" s="5">
        <f>TITRES_STAT!D282</f>
        <v>3.5798000000000001</v>
      </c>
      <c r="D279" s="5">
        <f>TITRES_STAT!E282</f>
        <v>1522</v>
      </c>
      <c r="E279" s="2">
        <f t="shared" si="16"/>
        <v>-560238</v>
      </c>
      <c r="F279" s="5" t="str">
        <f t="shared" si="19"/>
        <v>BULLISH</v>
      </c>
      <c r="G279" s="5" t="str">
        <f t="shared" si="18"/>
        <v>NEUTRAL</v>
      </c>
      <c r="H279" s="5" t="str">
        <f t="shared" si="17"/>
        <v>CONFIRMED BULLISH</v>
      </c>
    </row>
    <row r="280" spans="1:8" ht="13.5" x14ac:dyDescent="0.25">
      <c r="A280" s="3">
        <f>TITRES_STAT!B283</f>
        <v>42712</v>
      </c>
      <c r="B280" s="5">
        <f>TITRES_STAT!C283</f>
        <v>4.09</v>
      </c>
      <c r="C280" s="5">
        <f>TITRES_STAT!D283</f>
        <v>3.6151</v>
      </c>
      <c r="D280" s="5">
        <f>TITRES_STAT!E283</f>
        <v>30600</v>
      </c>
      <c r="E280" s="2">
        <f t="shared" si="16"/>
        <v>-529638</v>
      </c>
      <c r="F280" s="5" t="str">
        <f t="shared" si="19"/>
        <v>BULLISH</v>
      </c>
      <c r="G280" s="5" t="str">
        <f t="shared" si="18"/>
        <v>WEAK</v>
      </c>
      <c r="H280" s="5" t="str">
        <f t="shared" si="17"/>
        <v>CONFIRMED BULLISH</v>
      </c>
    </row>
    <row r="281" spans="1:8" ht="13.5" x14ac:dyDescent="0.25">
      <c r="A281" s="3">
        <f>TITRES_STAT!B284</f>
        <v>42713</v>
      </c>
      <c r="B281" s="5">
        <f>TITRES_STAT!C284</f>
        <v>3.97</v>
      </c>
      <c r="C281" s="5">
        <f>TITRES_STAT!D284</f>
        <v>3.5089999999999999</v>
      </c>
      <c r="D281" s="5">
        <f>TITRES_STAT!E284</f>
        <v>20</v>
      </c>
      <c r="E281" s="2">
        <f t="shared" si="16"/>
        <v>-529658</v>
      </c>
      <c r="F281" s="5" t="str">
        <f t="shared" si="19"/>
        <v>BULLISH</v>
      </c>
      <c r="G281" s="5" t="str">
        <f t="shared" si="18"/>
        <v>WEAK</v>
      </c>
      <c r="H281" s="5" t="str">
        <f t="shared" si="17"/>
        <v>BULLISH DIVERGENCE</v>
      </c>
    </row>
    <row r="282" spans="1:8" ht="13.5" x14ac:dyDescent="0.25">
      <c r="A282" s="3">
        <f>TITRES_STAT!B285</f>
        <v>42717</v>
      </c>
      <c r="B282" s="5">
        <f>TITRES_STAT!C285</f>
        <v>3.93</v>
      </c>
      <c r="C282" s="5">
        <f>TITRES_STAT!D285</f>
        <v>3.4737</v>
      </c>
      <c r="D282" s="5">
        <f>TITRES_STAT!E285</f>
        <v>34570</v>
      </c>
      <c r="E282" s="2">
        <f t="shared" si="16"/>
        <v>-564228</v>
      </c>
      <c r="F282" s="5" t="str">
        <f t="shared" si="19"/>
        <v>BEARISH</v>
      </c>
      <c r="G282" s="5" t="str">
        <f t="shared" si="18"/>
        <v>NEUTRAL</v>
      </c>
      <c r="H282" s="5" t="str">
        <f t="shared" si="17"/>
        <v>CONFIRMED BEARISH</v>
      </c>
    </row>
    <row r="283" spans="1:8" ht="13.5" x14ac:dyDescent="0.25">
      <c r="A283" s="3">
        <f>TITRES_STAT!B286</f>
        <v>42718</v>
      </c>
      <c r="B283" s="5">
        <f>TITRES_STAT!C286</f>
        <v>4</v>
      </c>
      <c r="C283" s="5">
        <f>TITRES_STAT!D286</f>
        <v>3.5356000000000001</v>
      </c>
      <c r="D283" s="5">
        <f>TITRES_STAT!E286</f>
        <v>9167</v>
      </c>
      <c r="E283" s="2">
        <f t="shared" si="16"/>
        <v>-555061</v>
      </c>
      <c r="F283" s="5" t="str">
        <f t="shared" si="19"/>
        <v>BULLISH</v>
      </c>
      <c r="G283" s="5" t="str">
        <f t="shared" si="18"/>
        <v>NEUTRAL</v>
      </c>
      <c r="H283" s="5" t="str">
        <f t="shared" si="17"/>
        <v>BULLISH DIVERGENCE</v>
      </c>
    </row>
    <row r="284" spans="1:8" ht="13.5" x14ac:dyDescent="0.25">
      <c r="A284" s="3">
        <f>TITRES_STAT!B287</f>
        <v>42719</v>
      </c>
      <c r="B284" s="5">
        <f>TITRES_STAT!C287</f>
        <v>4.08</v>
      </c>
      <c r="C284" s="5">
        <f>TITRES_STAT!D287</f>
        <v>3.6063000000000001</v>
      </c>
      <c r="D284" s="5">
        <f>TITRES_STAT!E287</f>
        <v>4</v>
      </c>
      <c r="E284" s="2">
        <f t="shared" si="16"/>
        <v>-555057</v>
      </c>
      <c r="F284" s="5" t="str">
        <f t="shared" si="19"/>
        <v>BULLISH</v>
      </c>
      <c r="G284" s="5" t="str">
        <f t="shared" si="18"/>
        <v>NEUTRAL</v>
      </c>
      <c r="H284" s="5" t="str">
        <f t="shared" si="17"/>
        <v>CONFIRMED BULLISH</v>
      </c>
    </row>
    <row r="285" spans="1:8" ht="13.5" x14ac:dyDescent="0.25">
      <c r="A285" s="3">
        <f>TITRES_STAT!B288</f>
        <v>42720</v>
      </c>
      <c r="B285" s="5">
        <f>TITRES_STAT!C288</f>
        <v>4.08</v>
      </c>
      <c r="C285" s="5">
        <f>TITRES_STAT!D288</f>
        <v>3.6063000000000001</v>
      </c>
      <c r="D285" s="5">
        <f>TITRES_STAT!E288</f>
        <v>0</v>
      </c>
      <c r="E285" s="2">
        <f t="shared" si="16"/>
        <v>-555057</v>
      </c>
      <c r="F285" s="5" t="str">
        <f t="shared" si="19"/>
        <v>BEARISH</v>
      </c>
      <c r="G285" s="5" t="str">
        <f t="shared" si="18"/>
        <v>STRONG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3.96</v>
      </c>
      <c r="C286" s="5">
        <f>TITRES_STAT!D289</f>
        <v>3.5002</v>
      </c>
      <c r="D286" s="5">
        <f>TITRES_STAT!E289</f>
        <v>1128</v>
      </c>
      <c r="E286" s="2">
        <f t="shared" si="16"/>
        <v>-556185</v>
      </c>
      <c r="F286" s="5" t="str">
        <f t="shared" si="19"/>
        <v>BEARISH</v>
      </c>
      <c r="G286" s="5" t="str">
        <f t="shared" si="18"/>
        <v>STRONG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4.03</v>
      </c>
      <c r="C287" s="5">
        <f>TITRES_STAT!D290</f>
        <v>3.5621</v>
      </c>
      <c r="D287" s="5">
        <f>TITRES_STAT!E290</f>
        <v>13824</v>
      </c>
      <c r="E287" s="2">
        <f t="shared" si="16"/>
        <v>-542361</v>
      </c>
      <c r="F287" s="5" t="str">
        <f t="shared" si="19"/>
        <v>BULLISH</v>
      </c>
      <c r="G287" s="5" t="str">
        <f t="shared" si="18"/>
        <v>WEAK</v>
      </c>
      <c r="H287" s="5" t="str">
        <f t="shared" si="17"/>
        <v>CONFIRMED BULLISH</v>
      </c>
    </row>
    <row r="288" spans="1:8" ht="13.5" x14ac:dyDescent="0.25">
      <c r="A288" s="3">
        <f>TITRES_STAT!B291</f>
        <v>42725</v>
      </c>
      <c r="B288" s="5">
        <f>TITRES_STAT!C291</f>
        <v>4.2300000000000004</v>
      </c>
      <c r="C288" s="5">
        <f>TITRES_STAT!D291</f>
        <v>3.7389000000000001</v>
      </c>
      <c r="D288" s="5">
        <f>TITRES_STAT!E291</f>
        <v>37230</v>
      </c>
      <c r="E288" s="2">
        <f t="shared" si="16"/>
        <v>-505131</v>
      </c>
      <c r="F288" s="5" t="str">
        <f t="shared" si="19"/>
        <v>BULLISH</v>
      </c>
      <c r="G288" s="5" t="str">
        <f t="shared" si="18"/>
        <v>WEAK</v>
      </c>
      <c r="H288" s="5" t="str">
        <f t="shared" si="17"/>
        <v>CONFIRMED BULLISH</v>
      </c>
    </row>
    <row r="289" spans="1:8" ht="13.5" x14ac:dyDescent="0.25">
      <c r="A289" s="3">
        <f>TITRES_STAT!B292</f>
        <v>42726</v>
      </c>
      <c r="B289" s="5">
        <f>TITRES_STAT!C292</f>
        <v>4.37</v>
      </c>
      <c r="C289" s="5">
        <f>TITRES_STAT!D292</f>
        <v>3.8626</v>
      </c>
      <c r="D289" s="5">
        <f>TITRES_STAT!E292</f>
        <v>50099</v>
      </c>
      <c r="E289" s="2">
        <f t="shared" si="16"/>
        <v>-455032</v>
      </c>
      <c r="F289" s="5" t="str">
        <f t="shared" si="19"/>
        <v>BULLISH</v>
      </c>
      <c r="G289" s="5" t="str">
        <f t="shared" si="18"/>
        <v>WEAK</v>
      </c>
      <c r="H289" s="5" t="str">
        <f t="shared" si="17"/>
        <v>CONFIRMED BULLISH</v>
      </c>
    </row>
    <row r="290" spans="1:8" ht="13.5" x14ac:dyDescent="0.25">
      <c r="A290" s="3">
        <f>TITRES_STAT!B293</f>
        <v>42727</v>
      </c>
      <c r="B290" s="5">
        <f>TITRES_STAT!C293</f>
        <v>4.59</v>
      </c>
      <c r="C290" s="5">
        <f>TITRES_STAT!D293</f>
        <v>4.0571000000000002</v>
      </c>
      <c r="D290" s="5">
        <f>TITRES_STAT!E293</f>
        <v>50612</v>
      </c>
      <c r="E290" s="2">
        <f t="shared" si="16"/>
        <v>-404420</v>
      </c>
      <c r="F290" s="5" t="str">
        <f t="shared" si="19"/>
        <v>BULLISH</v>
      </c>
      <c r="G290" s="5" t="str">
        <f t="shared" si="18"/>
        <v>WEAK</v>
      </c>
      <c r="H290" s="5" t="str">
        <f t="shared" si="17"/>
        <v>CONFIRMED BULLISH</v>
      </c>
    </row>
    <row r="291" spans="1:8" ht="13.5" x14ac:dyDescent="0.25">
      <c r="A291" s="3">
        <f>TITRES_STAT!B294</f>
        <v>42730</v>
      </c>
      <c r="B291" s="5">
        <f>TITRES_STAT!C294</f>
        <v>4.71</v>
      </c>
      <c r="C291" s="5">
        <f>TITRES_STAT!D294</f>
        <v>4.1631</v>
      </c>
      <c r="D291" s="5">
        <f>TITRES_STAT!E294</f>
        <v>7928</v>
      </c>
      <c r="E291" s="2">
        <f t="shared" si="16"/>
        <v>-396492</v>
      </c>
      <c r="F291" s="5" t="str">
        <f t="shared" si="19"/>
        <v>BULLISH</v>
      </c>
      <c r="G291" s="5" t="str">
        <f t="shared" si="18"/>
        <v>WEAK</v>
      </c>
      <c r="H291" s="5" t="str">
        <f t="shared" si="17"/>
        <v>CONFIRMED BULLISH</v>
      </c>
    </row>
    <row r="292" spans="1:8" ht="13.5" x14ac:dyDescent="0.25">
      <c r="A292" s="3">
        <f>TITRES_STAT!B295</f>
        <v>42731</v>
      </c>
      <c r="B292" s="5">
        <f>TITRES_STAT!C295</f>
        <v>4.7</v>
      </c>
      <c r="C292" s="5">
        <f>TITRES_STAT!D295</f>
        <v>4.1543000000000001</v>
      </c>
      <c r="D292" s="5">
        <f>TITRES_STAT!E295</f>
        <v>3268</v>
      </c>
      <c r="E292" s="2">
        <f t="shared" si="16"/>
        <v>-399760</v>
      </c>
      <c r="F292" s="5" t="str">
        <f t="shared" si="19"/>
        <v>BULLISH</v>
      </c>
      <c r="G292" s="5" t="str">
        <f t="shared" si="18"/>
        <v>WEAK</v>
      </c>
      <c r="H292" s="5" t="str">
        <f t="shared" si="17"/>
        <v>CONFIRMED BULLISH</v>
      </c>
    </row>
    <row r="293" spans="1:8" ht="13.5" x14ac:dyDescent="0.25">
      <c r="A293" s="3">
        <f>TITRES_STAT!B296</f>
        <v>42732</v>
      </c>
      <c r="B293" s="5">
        <f>TITRES_STAT!C296</f>
        <v>4.79</v>
      </c>
      <c r="C293" s="5">
        <f>TITRES_STAT!D296</f>
        <v>4.2337999999999996</v>
      </c>
      <c r="D293" s="5">
        <f>TITRES_STAT!E296</f>
        <v>9735</v>
      </c>
      <c r="E293" s="2">
        <f t="shared" si="16"/>
        <v>-390025</v>
      </c>
      <c r="F293" s="5" t="str">
        <f t="shared" si="19"/>
        <v>BULLISH</v>
      </c>
      <c r="G293" s="5" t="str">
        <f t="shared" si="18"/>
        <v>WEAK</v>
      </c>
      <c r="H293" s="5" t="str">
        <f t="shared" si="17"/>
        <v>CONFIRMED BULLISH</v>
      </c>
    </row>
    <row r="294" spans="1:8" ht="13.5" x14ac:dyDescent="0.25">
      <c r="A294" s="3">
        <f>TITRES_STAT!B297</f>
        <v>42733</v>
      </c>
      <c r="B294" s="5">
        <f>TITRES_STAT!C297</f>
        <v>4.9000000000000004</v>
      </c>
      <c r="C294" s="5">
        <f>TITRES_STAT!D297</f>
        <v>4.3311000000000002</v>
      </c>
      <c r="D294" s="5">
        <f>TITRES_STAT!E297</f>
        <v>12796</v>
      </c>
      <c r="E294" s="2">
        <f t="shared" si="16"/>
        <v>-377229</v>
      </c>
      <c r="F294" s="5" t="str">
        <f t="shared" si="19"/>
        <v>BULLISH</v>
      </c>
      <c r="G294" s="5" t="str">
        <f t="shared" si="18"/>
        <v>WEAK</v>
      </c>
      <c r="H294" s="5" t="str">
        <f t="shared" si="17"/>
        <v>CONFIRMED BULLISH</v>
      </c>
    </row>
    <row r="295" spans="1:8" ht="13.5" x14ac:dyDescent="0.25">
      <c r="A295" s="3">
        <f>TITRES_STAT!B298</f>
        <v>42734</v>
      </c>
      <c r="B295" s="5">
        <f>TITRES_STAT!C298</f>
        <v>4.93</v>
      </c>
      <c r="C295" s="5">
        <f>TITRES_STAT!D298</f>
        <v>4.3575999999999997</v>
      </c>
      <c r="D295" s="5">
        <f>TITRES_STAT!E298</f>
        <v>2224</v>
      </c>
      <c r="E295" s="2">
        <f t="shared" si="16"/>
        <v>-375005</v>
      </c>
      <c r="F295" s="5" t="str">
        <f t="shared" si="19"/>
        <v>BULLISH</v>
      </c>
      <c r="G295" s="5" t="str">
        <f t="shared" si="18"/>
        <v>WEAK</v>
      </c>
      <c r="H295" s="5" t="str">
        <f t="shared" si="17"/>
        <v>CONFIRMED BULLISH</v>
      </c>
    </row>
    <row r="296" spans="1:8" ht="13.5" x14ac:dyDescent="0.25">
      <c r="A296" s="3">
        <f>TITRES_STAT!B299</f>
        <v>42737</v>
      </c>
      <c r="B296" s="5">
        <f>TITRES_STAT!C299</f>
        <v>4.8</v>
      </c>
      <c r="C296" s="5">
        <f>TITRES_STAT!D299</f>
        <v>4.2427000000000001</v>
      </c>
      <c r="D296" s="5">
        <f>TITRES_STAT!E299</f>
        <v>1120</v>
      </c>
      <c r="E296" s="2">
        <f t="shared" si="16"/>
        <v>-376125</v>
      </c>
      <c r="F296" s="5" t="str">
        <f t="shared" si="19"/>
        <v>BULLISH</v>
      </c>
      <c r="G296" s="5" t="str">
        <f t="shared" si="18"/>
        <v>WEAK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4.8499999999999996</v>
      </c>
      <c r="C297" s="5">
        <f>TITRES_STAT!D300</f>
        <v>4.2869000000000002</v>
      </c>
      <c r="D297" s="5">
        <f>TITRES_STAT!E300</f>
        <v>518</v>
      </c>
      <c r="E297" s="2">
        <f t="shared" si="16"/>
        <v>-375607</v>
      </c>
      <c r="F297" s="5" t="str">
        <f t="shared" si="19"/>
        <v>BULLISH</v>
      </c>
      <c r="G297" s="5" t="str">
        <f t="shared" si="18"/>
        <v>WEAK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4.8499999999999996</v>
      </c>
      <c r="C298" s="5">
        <f>TITRES_STAT!D301</f>
        <v>4.2869000000000002</v>
      </c>
      <c r="D298" s="5">
        <f>TITRES_STAT!E301</f>
        <v>0</v>
      </c>
      <c r="E298" s="2">
        <f t="shared" si="16"/>
        <v>-375607</v>
      </c>
      <c r="F298" s="5" t="str">
        <f t="shared" si="19"/>
        <v>BULLISH</v>
      </c>
      <c r="G298" s="5" t="str">
        <f t="shared" si="18"/>
        <v>WEAK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4.79</v>
      </c>
      <c r="C299" s="5">
        <f>TITRES_STAT!D302</f>
        <v>4.2337999999999996</v>
      </c>
      <c r="D299" s="5">
        <f>TITRES_STAT!E302</f>
        <v>11</v>
      </c>
      <c r="E299" s="2">
        <f t="shared" si="16"/>
        <v>-375618</v>
      </c>
      <c r="F299" s="5" t="str">
        <f t="shared" si="19"/>
        <v>BULLISH</v>
      </c>
      <c r="G299" s="5" t="str">
        <f t="shared" si="18"/>
        <v>NEUTRAL</v>
      </c>
      <c r="H299" s="5" t="str">
        <f t="shared" si="17"/>
        <v>BULLISH DIVERGENCE</v>
      </c>
    </row>
    <row r="300" spans="1:8" ht="13.5" x14ac:dyDescent="0.25">
      <c r="A300" s="3">
        <f>TITRES_STAT!B303</f>
        <v>42741</v>
      </c>
      <c r="B300" s="5">
        <f>TITRES_STAT!C303</f>
        <v>4.6100000000000003</v>
      </c>
      <c r="C300" s="5">
        <f>TITRES_STAT!D303</f>
        <v>4.0747</v>
      </c>
      <c r="D300" s="5">
        <f>TITRES_STAT!E303</f>
        <v>1408</v>
      </c>
      <c r="E300" s="2">
        <f t="shared" si="16"/>
        <v>-377026</v>
      </c>
      <c r="F300" s="5" t="str">
        <f t="shared" si="19"/>
        <v>BEARISH</v>
      </c>
      <c r="G300" s="5" t="str">
        <f t="shared" si="18"/>
        <v>NEUTRAL</v>
      </c>
      <c r="H300" s="5" t="str">
        <f t="shared" si="17"/>
        <v>CONFIRMED BEARISH</v>
      </c>
    </row>
    <row r="301" spans="1:8" ht="13.5" x14ac:dyDescent="0.25">
      <c r="A301" s="3">
        <f>TITRES_STAT!B304</f>
        <v>42744</v>
      </c>
      <c r="B301" s="5">
        <f>TITRES_STAT!C304</f>
        <v>4.84</v>
      </c>
      <c r="C301" s="5">
        <f>TITRES_STAT!D304</f>
        <v>4.2779999999999996</v>
      </c>
      <c r="D301" s="5">
        <f>TITRES_STAT!E304</f>
        <v>10803</v>
      </c>
      <c r="E301" s="2">
        <f t="shared" si="16"/>
        <v>-366223</v>
      </c>
      <c r="F301" s="5" t="str">
        <f t="shared" si="19"/>
        <v>BULLISH</v>
      </c>
      <c r="G301" s="5" t="str">
        <f t="shared" si="18"/>
        <v>WEAK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4.9000000000000004</v>
      </c>
      <c r="C302" s="5">
        <f>TITRES_STAT!D305</f>
        <v>4.3311000000000002</v>
      </c>
      <c r="D302" s="5">
        <f>TITRES_STAT!E305</f>
        <v>1431</v>
      </c>
      <c r="E302" s="2">
        <f t="shared" si="16"/>
        <v>-364792</v>
      </c>
      <c r="F302" s="5" t="str">
        <f t="shared" si="19"/>
        <v>BULLISH</v>
      </c>
      <c r="G302" s="5" t="str">
        <f t="shared" si="18"/>
        <v>WEAK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4.9000000000000004</v>
      </c>
      <c r="C303" s="5">
        <f>TITRES_STAT!D306</f>
        <v>4.3311000000000002</v>
      </c>
      <c r="D303" s="5">
        <f>TITRES_STAT!E306</f>
        <v>0</v>
      </c>
      <c r="E303" s="2">
        <f t="shared" si="16"/>
        <v>-364792</v>
      </c>
      <c r="F303" s="5" t="str">
        <f t="shared" si="19"/>
        <v>BULLISH</v>
      </c>
      <c r="G303" s="5" t="str">
        <f t="shared" si="18"/>
        <v>WEAK</v>
      </c>
      <c r="H303" s="5" t="str">
        <f t="shared" si="17"/>
        <v>CONFIRMED BULLISH</v>
      </c>
    </row>
    <row r="304" spans="1:8" ht="13.5" x14ac:dyDescent="0.25">
      <c r="A304" s="3">
        <f>TITRES_STAT!B307</f>
        <v>42747</v>
      </c>
      <c r="B304" s="5">
        <f>TITRES_STAT!C307</f>
        <v>4.87</v>
      </c>
      <c r="C304" s="5">
        <f>TITRES_STAT!D307</f>
        <v>4.3045</v>
      </c>
      <c r="D304" s="5">
        <f>TITRES_STAT!E307</f>
        <v>2541</v>
      </c>
      <c r="E304" s="2">
        <f t="shared" si="16"/>
        <v>-367333</v>
      </c>
      <c r="F304" s="5" t="str">
        <f t="shared" si="19"/>
        <v>BULLISH</v>
      </c>
      <c r="G304" s="5" t="str">
        <f t="shared" si="18"/>
        <v>WEAK</v>
      </c>
      <c r="H304" s="5" t="str">
        <f t="shared" si="17"/>
        <v>CONFIRMED BULLISH</v>
      </c>
    </row>
    <row r="305" spans="1:8" ht="13.5" x14ac:dyDescent="0.25">
      <c r="A305" s="3">
        <f>TITRES_STAT!B308</f>
        <v>42748</v>
      </c>
      <c r="B305" s="5">
        <f>TITRES_STAT!C308</f>
        <v>4.9000000000000004</v>
      </c>
      <c r="C305" s="5">
        <f>TITRES_STAT!D308</f>
        <v>4.3311000000000002</v>
      </c>
      <c r="D305" s="5">
        <f>TITRES_STAT!E308</f>
        <v>617</v>
      </c>
      <c r="E305" s="2">
        <f t="shared" si="16"/>
        <v>-366716</v>
      </c>
      <c r="F305" s="5" t="str">
        <f t="shared" si="19"/>
        <v>BULLISH</v>
      </c>
      <c r="G305" s="5" t="str">
        <f t="shared" si="18"/>
        <v>WEAK</v>
      </c>
      <c r="H305" s="5" t="str">
        <f t="shared" si="17"/>
        <v>CONFIRMED BULLISH</v>
      </c>
    </row>
    <row r="306" spans="1:8" ht="13.5" x14ac:dyDescent="0.25">
      <c r="A306" s="3">
        <f>TITRES_STAT!B309</f>
        <v>42751</v>
      </c>
      <c r="B306" s="5">
        <f>TITRES_STAT!C309</f>
        <v>4.88</v>
      </c>
      <c r="C306" s="5">
        <f>TITRES_STAT!D309</f>
        <v>4.3133999999999997</v>
      </c>
      <c r="D306" s="5">
        <f>TITRES_STAT!E309</f>
        <v>472</v>
      </c>
      <c r="E306" s="2">
        <f t="shared" si="16"/>
        <v>-367188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BEARISH DIVERGENCE</v>
      </c>
    </row>
    <row r="307" spans="1:8" ht="13.5" x14ac:dyDescent="0.25">
      <c r="A307" s="3">
        <f>TITRES_STAT!B310</f>
        <v>42752</v>
      </c>
      <c r="B307" s="5">
        <f>TITRES_STAT!C310</f>
        <v>4.8</v>
      </c>
      <c r="C307" s="5">
        <f>TITRES_STAT!D310</f>
        <v>4.2427000000000001</v>
      </c>
      <c r="D307" s="5">
        <f>TITRES_STAT!E310</f>
        <v>32</v>
      </c>
      <c r="E307" s="2">
        <f t="shared" si="16"/>
        <v>-367220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CONFIRMED BEARISH</v>
      </c>
    </row>
    <row r="308" spans="1:8" ht="13.5" x14ac:dyDescent="0.25">
      <c r="A308" s="3">
        <f>TITRES_STAT!B311</f>
        <v>42753</v>
      </c>
      <c r="B308" s="5">
        <f>TITRES_STAT!C311</f>
        <v>4.8499999999999996</v>
      </c>
      <c r="C308" s="5">
        <f>TITRES_STAT!D311</f>
        <v>4.2869000000000002</v>
      </c>
      <c r="D308" s="5">
        <f>TITRES_STAT!E311</f>
        <v>14</v>
      </c>
      <c r="E308" s="2">
        <f t="shared" si="16"/>
        <v>-367206</v>
      </c>
      <c r="F308" s="5" t="str">
        <f t="shared" si="19"/>
        <v>BEARISH</v>
      </c>
      <c r="G308" s="5" t="str">
        <f t="shared" si="18"/>
        <v>NEUTRAL</v>
      </c>
      <c r="H308" s="5" t="str">
        <f t="shared" si="17"/>
        <v>CONFIRMED BEARISH</v>
      </c>
    </row>
    <row r="309" spans="1:8" ht="13.5" x14ac:dyDescent="0.25">
      <c r="A309" s="3">
        <f>TITRES_STAT!B312</f>
        <v>42754</v>
      </c>
      <c r="B309" s="5">
        <f>TITRES_STAT!C312</f>
        <v>4.8499999999999996</v>
      </c>
      <c r="C309" s="5">
        <f>TITRES_STAT!D312</f>
        <v>4.2869000000000002</v>
      </c>
      <c r="D309" s="5">
        <f>TITRES_STAT!E312</f>
        <v>0</v>
      </c>
      <c r="E309" s="2">
        <f t="shared" si="16"/>
        <v>-367206</v>
      </c>
      <c r="F309" s="5" t="str">
        <f t="shared" si="19"/>
        <v>BULLISH</v>
      </c>
      <c r="G309" s="5" t="str">
        <f t="shared" si="18"/>
        <v>NEUTRAL</v>
      </c>
      <c r="H309" s="5" t="str">
        <f t="shared" si="17"/>
        <v>BULLISH DIVERGENCE</v>
      </c>
    </row>
    <row r="310" spans="1:8" ht="13.5" x14ac:dyDescent="0.25">
      <c r="A310" s="3">
        <f>TITRES_STAT!B313</f>
        <v>42755</v>
      </c>
      <c r="B310" s="5">
        <f>TITRES_STAT!C313</f>
        <v>4.71</v>
      </c>
      <c r="C310" s="5">
        <f>TITRES_STAT!D313</f>
        <v>4.1631</v>
      </c>
      <c r="D310" s="5">
        <f>TITRES_STAT!E313</f>
        <v>8400</v>
      </c>
      <c r="E310" s="2">
        <f t="shared" si="16"/>
        <v>-375606</v>
      </c>
      <c r="F310" s="5" t="str">
        <f t="shared" si="19"/>
        <v>BEARISH</v>
      </c>
      <c r="G310" s="5" t="str">
        <f t="shared" si="18"/>
        <v>STRONG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4.74</v>
      </c>
      <c r="C311" s="5">
        <f>TITRES_STAT!D314</f>
        <v>4.1896000000000004</v>
      </c>
      <c r="D311" s="5">
        <f>TITRES_STAT!E314</f>
        <v>4011</v>
      </c>
      <c r="E311" s="2">
        <f t="shared" si="16"/>
        <v>-371595</v>
      </c>
      <c r="F311" s="5" t="str">
        <f t="shared" si="19"/>
        <v>BEARISH</v>
      </c>
      <c r="G311" s="5" t="str">
        <f t="shared" si="18"/>
        <v>NEUTRAL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4.7</v>
      </c>
      <c r="C312" s="5">
        <f>TITRES_STAT!D315</f>
        <v>4.1543000000000001</v>
      </c>
      <c r="D312" s="5">
        <f>TITRES_STAT!E315</f>
        <v>1016</v>
      </c>
      <c r="E312" s="2">
        <f t="shared" si="16"/>
        <v>-372611</v>
      </c>
      <c r="F312" s="5" t="str">
        <f t="shared" si="19"/>
        <v>BEARISH</v>
      </c>
      <c r="G312" s="5" t="str">
        <f t="shared" si="18"/>
        <v>NEUTRAL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4.7</v>
      </c>
      <c r="C313" s="5">
        <f>TITRES_STAT!D316</f>
        <v>4.1543000000000001</v>
      </c>
      <c r="D313" s="5">
        <f>TITRES_STAT!E316</f>
        <v>0</v>
      </c>
      <c r="E313" s="2">
        <f t="shared" si="16"/>
        <v>-372611</v>
      </c>
      <c r="F313" s="5" t="str">
        <f t="shared" si="19"/>
        <v>BEARISH</v>
      </c>
      <c r="G313" s="5" t="str">
        <f t="shared" si="18"/>
        <v>NEUTRAL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4.71</v>
      </c>
      <c r="C314" s="5">
        <f>TITRES_STAT!D317</f>
        <v>4.1631</v>
      </c>
      <c r="D314" s="5">
        <f>TITRES_STAT!E317</f>
        <v>7500</v>
      </c>
      <c r="E314" s="2">
        <f t="shared" si="16"/>
        <v>-365111</v>
      </c>
      <c r="F314" s="5" t="str">
        <f t="shared" si="19"/>
        <v>BULLISH</v>
      </c>
      <c r="G314" s="5" t="str">
        <f t="shared" si="18"/>
        <v>NEUTRAL</v>
      </c>
      <c r="H314" s="5" t="str">
        <f t="shared" si="17"/>
        <v>BULLISH DIVERGENCE</v>
      </c>
    </row>
    <row r="315" spans="1:8" ht="13.5" x14ac:dyDescent="0.25">
      <c r="A315" s="3">
        <f>TITRES_STAT!B318</f>
        <v>42762</v>
      </c>
      <c r="B315" s="5">
        <f>TITRES_STAT!C318</f>
        <v>4.71</v>
      </c>
      <c r="C315" s="5">
        <f>TITRES_STAT!D318</f>
        <v>4.1631</v>
      </c>
      <c r="D315" s="5">
        <f>TITRES_STAT!E318</f>
        <v>0</v>
      </c>
      <c r="E315" s="2">
        <f t="shared" si="16"/>
        <v>-365111</v>
      </c>
      <c r="F315" s="5" t="str">
        <f t="shared" si="19"/>
        <v>BULLISH</v>
      </c>
      <c r="G315" s="5" t="str">
        <f t="shared" si="18"/>
        <v>WEAK</v>
      </c>
      <c r="H315" s="5" t="str">
        <f t="shared" si="17"/>
        <v>NEUTRAL</v>
      </c>
    </row>
    <row r="316" spans="1:8" ht="13.5" x14ac:dyDescent="0.25">
      <c r="A316" s="3">
        <f>TITRES_STAT!B319</f>
        <v>42765</v>
      </c>
      <c r="B316" s="5">
        <f>TITRES_STAT!C319</f>
        <v>4.8499999999999996</v>
      </c>
      <c r="C316" s="5">
        <f>TITRES_STAT!D319</f>
        <v>4.2869000000000002</v>
      </c>
      <c r="D316" s="5">
        <f>TITRES_STAT!E319</f>
        <v>2</v>
      </c>
      <c r="E316" s="2">
        <f t="shared" si="16"/>
        <v>-365109</v>
      </c>
      <c r="F316" s="5" t="str">
        <f t="shared" si="19"/>
        <v>BULLISH</v>
      </c>
      <c r="G316" s="5" t="str">
        <f t="shared" si="18"/>
        <v>NEUTRAL</v>
      </c>
      <c r="H316" s="5" t="str">
        <f t="shared" si="17"/>
        <v>CONFIRMED BULLISH</v>
      </c>
    </row>
    <row r="317" spans="1:8" ht="13.5" x14ac:dyDescent="0.25">
      <c r="A317" s="3">
        <f>TITRES_STAT!B320</f>
        <v>42766</v>
      </c>
      <c r="B317" s="5">
        <f>TITRES_STAT!C320</f>
        <v>4.9000000000000004</v>
      </c>
      <c r="C317" s="5">
        <f>TITRES_STAT!D320</f>
        <v>4.3311000000000002</v>
      </c>
      <c r="D317" s="5">
        <f>TITRES_STAT!E320</f>
        <v>780</v>
      </c>
      <c r="E317" s="2">
        <f t="shared" si="16"/>
        <v>-364329</v>
      </c>
      <c r="F317" s="5" t="str">
        <f t="shared" si="19"/>
        <v>BULLISH</v>
      </c>
      <c r="G317" s="5" t="str">
        <f t="shared" si="18"/>
        <v>WEAK</v>
      </c>
      <c r="H317" s="5" t="str">
        <f t="shared" si="17"/>
        <v>CONFIRMED BULLISH</v>
      </c>
    </row>
    <row r="318" spans="1:8" ht="13.5" x14ac:dyDescent="0.25">
      <c r="A318" s="3">
        <f>TITRES_STAT!B321</f>
        <v>42767</v>
      </c>
      <c r="B318" s="5">
        <f>TITRES_STAT!C321</f>
        <v>4.79</v>
      </c>
      <c r="C318" s="5">
        <f>TITRES_STAT!D321</f>
        <v>4.2337999999999996</v>
      </c>
      <c r="D318" s="5">
        <f>TITRES_STAT!E321</f>
        <v>101</v>
      </c>
      <c r="E318" s="2">
        <f t="shared" si="16"/>
        <v>-364430</v>
      </c>
      <c r="F318" s="5" t="str">
        <f t="shared" si="19"/>
        <v>BULLISH</v>
      </c>
      <c r="G318" s="5" t="str">
        <f t="shared" si="18"/>
        <v>WEAK</v>
      </c>
      <c r="H318" s="5" t="str">
        <f t="shared" si="17"/>
        <v>CONFIRMED BULLISH</v>
      </c>
    </row>
    <row r="319" spans="1:8" ht="13.5" x14ac:dyDescent="0.25">
      <c r="A319" s="3">
        <f>TITRES_STAT!B322</f>
        <v>42768</v>
      </c>
      <c r="B319" s="5">
        <f>TITRES_STAT!C322</f>
        <v>4.7699999999999996</v>
      </c>
      <c r="C319" s="5">
        <f>TITRES_STAT!D322</f>
        <v>4.2161999999999997</v>
      </c>
      <c r="D319" s="5">
        <f>TITRES_STAT!E322</f>
        <v>25</v>
      </c>
      <c r="E319" s="2">
        <f t="shared" si="16"/>
        <v>-364455</v>
      </c>
      <c r="F319" s="5" t="str">
        <f t="shared" si="19"/>
        <v>BULLISH</v>
      </c>
      <c r="G319" s="5" t="str">
        <f t="shared" si="18"/>
        <v>NEUTRAL</v>
      </c>
      <c r="H319" s="5" t="str">
        <f t="shared" si="17"/>
        <v>CONFIRMED BULLISH</v>
      </c>
    </row>
    <row r="320" spans="1:8" ht="13.5" x14ac:dyDescent="0.25">
      <c r="A320" s="3">
        <f>TITRES_STAT!B323</f>
        <v>42769</v>
      </c>
      <c r="B320" s="5">
        <f>TITRES_STAT!C323</f>
        <v>4.7699999999999996</v>
      </c>
      <c r="C320" s="5">
        <f>TITRES_STAT!D323</f>
        <v>4.2161999999999997</v>
      </c>
      <c r="D320" s="5">
        <f>TITRES_STAT!E323</f>
        <v>0</v>
      </c>
      <c r="E320" s="2">
        <f t="shared" si="16"/>
        <v>-364455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4.7699999999999996</v>
      </c>
      <c r="C321" s="5">
        <f>TITRES_STAT!D324</f>
        <v>4.2161999999999997</v>
      </c>
      <c r="D321" s="5">
        <f>TITRES_STAT!E324</f>
        <v>0</v>
      </c>
      <c r="E321" s="2">
        <f t="shared" si="16"/>
        <v>-364455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BULLISH DIVERGENCE</v>
      </c>
    </row>
    <row r="322" spans="1:8" ht="13.5" x14ac:dyDescent="0.25">
      <c r="A322" s="3">
        <f>TITRES_STAT!B325</f>
        <v>42773</v>
      </c>
      <c r="B322" s="5">
        <f>TITRES_STAT!C325</f>
        <v>4.63</v>
      </c>
      <c r="C322" s="5">
        <f>TITRES_STAT!D325</f>
        <v>4.0923999999999996</v>
      </c>
      <c r="D322" s="5">
        <f>TITRES_STAT!E325</f>
        <v>7</v>
      </c>
      <c r="E322" s="2">
        <f t="shared" si="16"/>
        <v>-364462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CONFIRMED BEARISH</v>
      </c>
    </row>
    <row r="323" spans="1:8" ht="13.5" x14ac:dyDescent="0.25">
      <c r="A323" s="3">
        <f>TITRES_STAT!B326</f>
        <v>42774</v>
      </c>
      <c r="B323" s="5">
        <f>TITRES_STAT!C326</f>
        <v>4.53</v>
      </c>
      <c r="C323" s="5">
        <f>TITRES_STAT!D326</f>
        <v>4.0039999999999996</v>
      </c>
      <c r="D323" s="5">
        <f>TITRES_STAT!E326</f>
        <v>7</v>
      </c>
      <c r="E323" s="2">
        <f t="shared" si="16"/>
        <v>-364469</v>
      </c>
      <c r="F323" s="5" t="str">
        <f t="shared" si="19"/>
        <v>BEARISH</v>
      </c>
      <c r="G323" s="5" t="str">
        <f t="shared" si="18"/>
        <v>NEUTRAL</v>
      </c>
      <c r="H323" s="5" t="str">
        <f t="shared" si="17"/>
        <v>CONFIRMED BEARISH</v>
      </c>
    </row>
    <row r="324" spans="1:8" ht="13.5" x14ac:dyDescent="0.25">
      <c r="A324" s="3">
        <f>TITRES_STAT!B327</f>
        <v>42775</v>
      </c>
      <c r="B324" s="5">
        <f>TITRES_STAT!C327</f>
        <v>4.6100000000000003</v>
      </c>
      <c r="C324" s="5">
        <f>TITRES_STAT!D327</f>
        <v>4.0747</v>
      </c>
      <c r="D324" s="5">
        <f>TITRES_STAT!E327</f>
        <v>4007</v>
      </c>
      <c r="E324" s="2">
        <f t="shared" ref="E324:E387" si="20">IF(B324&gt;B323, E323+D324, IF(B324&lt;B323, E323-D324, E323))</f>
        <v>-360462</v>
      </c>
      <c r="F324" s="5" t="str">
        <f t="shared" si="19"/>
        <v>BULLISH</v>
      </c>
      <c r="G324" s="5" t="str">
        <f t="shared" si="18"/>
        <v>NEUTRAL</v>
      </c>
      <c r="H324" s="5" t="str">
        <f t="shared" si="17"/>
        <v>BULLISH DIVERGENCE</v>
      </c>
    </row>
    <row r="325" spans="1:8" ht="13.5" x14ac:dyDescent="0.25">
      <c r="A325" s="3">
        <f>TITRES_STAT!B328</f>
        <v>42776</v>
      </c>
      <c r="B325" s="5">
        <f>TITRES_STAT!C328</f>
        <v>4.58</v>
      </c>
      <c r="C325" s="5">
        <f>TITRES_STAT!D328</f>
        <v>4.0481999999999996</v>
      </c>
      <c r="D325" s="5">
        <f>TITRES_STAT!E328</f>
        <v>2108</v>
      </c>
      <c r="E325" s="2">
        <f t="shared" si="20"/>
        <v>-362570</v>
      </c>
      <c r="F325" s="5" t="str">
        <f t="shared" si="19"/>
        <v>BULLISH</v>
      </c>
      <c r="G325" s="5" t="str">
        <f t="shared" si="18"/>
        <v>NEUTRAL</v>
      </c>
      <c r="H325" s="5" t="str">
        <f t="shared" si="17"/>
        <v>BULLISH DIVERGENCE</v>
      </c>
    </row>
    <row r="326" spans="1:8" ht="13.5" x14ac:dyDescent="0.25">
      <c r="A326" s="3">
        <f>TITRES_STAT!B329</f>
        <v>42779</v>
      </c>
      <c r="B326" s="5">
        <f>TITRES_STAT!C329</f>
        <v>4.5</v>
      </c>
      <c r="C326" s="5">
        <f>TITRES_STAT!D329</f>
        <v>3.9775</v>
      </c>
      <c r="D326" s="5">
        <f>TITRES_STAT!E329</f>
        <v>318</v>
      </c>
      <c r="E326" s="2">
        <f t="shared" si="20"/>
        <v>-362888</v>
      </c>
      <c r="F326" s="5" t="str">
        <f t="shared" si="19"/>
        <v>BULLISH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42780</v>
      </c>
      <c r="B327" s="5">
        <f>TITRES_STAT!C330</f>
        <v>4.5</v>
      </c>
      <c r="C327" s="5">
        <f>TITRES_STAT!D330</f>
        <v>3.9775</v>
      </c>
      <c r="D327" s="5">
        <f>TITRES_STAT!E330</f>
        <v>318</v>
      </c>
      <c r="E327" s="2">
        <f t="shared" si="20"/>
        <v>-362888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BULLISH DIVERGENCE</v>
      </c>
    </row>
    <row r="328" spans="1:8" ht="13.5" x14ac:dyDescent="0.25">
      <c r="A328" s="3">
        <f>TITRES_STAT!B331</f>
        <v>42781</v>
      </c>
      <c r="B328" s="5">
        <f>TITRES_STAT!C331</f>
        <v>4.5</v>
      </c>
      <c r="C328" s="5">
        <f>TITRES_STAT!D331</f>
        <v>3.9775</v>
      </c>
      <c r="D328" s="5">
        <f>TITRES_STAT!E331</f>
        <v>0</v>
      </c>
      <c r="E328" s="2">
        <f t="shared" si="20"/>
        <v>-362888</v>
      </c>
      <c r="F328" s="5" t="str">
        <f t="shared" ref="F328:F391" si="23">IF(E328&gt;E323,"BULLISH",IF(E328&lt;E323,"BEARISH","NEUTRAL"))</f>
        <v>BULLISH</v>
      </c>
      <c r="G328" s="5" t="str">
        <f t="shared" si="22"/>
        <v>NEUTRAL</v>
      </c>
      <c r="H328" s="5" t="str">
        <f t="shared" si="21"/>
        <v>BULLISH DIVERGENCE</v>
      </c>
    </row>
    <row r="329" spans="1:8" ht="13.5" x14ac:dyDescent="0.25">
      <c r="A329" s="3">
        <f>TITRES_STAT!B332</f>
        <v>42782</v>
      </c>
      <c r="B329" s="5">
        <f>TITRES_STAT!C332</f>
        <v>4.5</v>
      </c>
      <c r="C329" s="5">
        <f>TITRES_STAT!D332</f>
        <v>3.9775</v>
      </c>
      <c r="D329" s="5">
        <f>TITRES_STAT!E332</f>
        <v>0</v>
      </c>
      <c r="E329" s="2">
        <f t="shared" si="20"/>
        <v>-362888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4.5</v>
      </c>
      <c r="C330" s="5">
        <f>TITRES_STAT!D333</f>
        <v>3.9775</v>
      </c>
      <c r="D330" s="5">
        <f>TITRES_STAT!E333</f>
        <v>0</v>
      </c>
      <c r="E330" s="2">
        <f t="shared" si="20"/>
        <v>-362888</v>
      </c>
      <c r="F330" s="5" t="str">
        <f t="shared" si="23"/>
        <v>BEARISH</v>
      </c>
      <c r="G330" s="5" t="str">
        <f t="shared" si="22"/>
        <v>NEUTRAL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4.5</v>
      </c>
      <c r="C331" s="5">
        <f>TITRES_STAT!D334</f>
        <v>3.9775</v>
      </c>
      <c r="D331" s="5">
        <f>TITRES_STAT!E334</f>
        <v>0</v>
      </c>
      <c r="E331" s="2">
        <f t="shared" si="20"/>
        <v>-362888</v>
      </c>
      <c r="F331" s="5" t="str">
        <f t="shared" si="23"/>
        <v>NEUTRAL</v>
      </c>
      <c r="G331" s="5" t="str">
        <f t="shared" si="22"/>
        <v>NEUTRAL</v>
      </c>
      <c r="H331" s="5" t="str">
        <f t="shared" si="21"/>
        <v>NEUTRAL</v>
      </c>
    </row>
    <row r="332" spans="1:8" ht="13.5" x14ac:dyDescent="0.25">
      <c r="A332" s="3">
        <f>TITRES_STAT!B335</f>
        <v>42787</v>
      </c>
      <c r="B332" s="5">
        <f>TITRES_STAT!C335</f>
        <v>4.37</v>
      </c>
      <c r="C332" s="5">
        <f>TITRES_STAT!D335</f>
        <v>3.8626</v>
      </c>
      <c r="D332" s="5">
        <f>TITRES_STAT!E335</f>
        <v>5290</v>
      </c>
      <c r="E332" s="2">
        <f t="shared" si="20"/>
        <v>-368178</v>
      </c>
      <c r="F332" s="5" t="str">
        <f t="shared" si="23"/>
        <v>BEARISH</v>
      </c>
      <c r="G332" s="5" t="str">
        <f t="shared" si="22"/>
        <v>NEUTRAL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4.25</v>
      </c>
      <c r="C333" s="5">
        <f>TITRES_STAT!D336</f>
        <v>3.7565</v>
      </c>
      <c r="D333" s="5">
        <f>TITRES_STAT!E336</f>
        <v>10037</v>
      </c>
      <c r="E333" s="2">
        <f t="shared" si="20"/>
        <v>-378215</v>
      </c>
      <c r="F333" s="5" t="str">
        <f t="shared" si="23"/>
        <v>BEARISH</v>
      </c>
      <c r="G333" s="5" t="str">
        <f t="shared" si="22"/>
        <v>STRONG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4.2</v>
      </c>
      <c r="C334" s="5">
        <f>TITRES_STAT!D337</f>
        <v>3.7122999999999999</v>
      </c>
      <c r="D334" s="5">
        <f>TITRES_STAT!E337</f>
        <v>223</v>
      </c>
      <c r="E334" s="2">
        <f t="shared" si="20"/>
        <v>-378438</v>
      </c>
      <c r="F334" s="5" t="str">
        <f t="shared" si="23"/>
        <v>BEARISH</v>
      </c>
      <c r="G334" s="5" t="str">
        <f t="shared" si="22"/>
        <v>STRONG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4.32</v>
      </c>
      <c r="C335" s="5">
        <f>TITRES_STAT!D338</f>
        <v>3.8184</v>
      </c>
      <c r="D335" s="5">
        <f>TITRES_STAT!E338</f>
        <v>200</v>
      </c>
      <c r="E335" s="2">
        <f t="shared" si="20"/>
        <v>-378238</v>
      </c>
      <c r="F335" s="5" t="str">
        <f t="shared" si="23"/>
        <v>BEARISH</v>
      </c>
      <c r="G335" s="5" t="str">
        <f t="shared" si="22"/>
        <v>STRONG</v>
      </c>
      <c r="H335" s="5" t="str">
        <f t="shared" si="21"/>
        <v>CONFIRMED BEARISH</v>
      </c>
    </row>
    <row r="336" spans="1:8" ht="13.5" x14ac:dyDescent="0.25">
      <c r="A336" s="3">
        <f>TITRES_STAT!B339</f>
        <v>42793</v>
      </c>
      <c r="B336" s="5">
        <f>TITRES_STAT!C339</f>
        <v>4.2</v>
      </c>
      <c r="C336" s="5">
        <f>TITRES_STAT!D339</f>
        <v>3.7122999999999999</v>
      </c>
      <c r="D336" s="5">
        <f>TITRES_STAT!E339</f>
        <v>559</v>
      </c>
      <c r="E336" s="2">
        <f t="shared" si="20"/>
        <v>-378797</v>
      </c>
      <c r="F336" s="5" t="str">
        <f t="shared" si="23"/>
        <v>BEARISH</v>
      </c>
      <c r="G336" s="5" t="str">
        <f t="shared" si="22"/>
        <v>STRONG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4.2</v>
      </c>
      <c r="C337" s="5">
        <f>TITRES_STAT!D340</f>
        <v>3.7122999999999999</v>
      </c>
      <c r="D337" s="5">
        <f>TITRES_STAT!E340</f>
        <v>75</v>
      </c>
      <c r="E337" s="2">
        <f t="shared" si="20"/>
        <v>-378797</v>
      </c>
      <c r="F337" s="5" t="str">
        <f t="shared" si="23"/>
        <v>BEARISH</v>
      </c>
      <c r="G337" s="5" t="str">
        <f t="shared" si="22"/>
        <v>STRONG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4.29</v>
      </c>
      <c r="C338" s="5">
        <f>TITRES_STAT!D341</f>
        <v>3.7919</v>
      </c>
      <c r="D338" s="5">
        <f>TITRES_STAT!E341</f>
        <v>1475</v>
      </c>
      <c r="E338" s="2">
        <f t="shared" si="20"/>
        <v>-377322</v>
      </c>
      <c r="F338" s="5" t="str">
        <f t="shared" si="23"/>
        <v>BULLISH</v>
      </c>
      <c r="G338" s="5" t="str">
        <f t="shared" si="22"/>
        <v>NEUTRAL</v>
      </c>
      <c r="H338" s="5" t="str">
        <f t="shared" si="21"/>
        <v>CONFIRMED BULLISH</v>
      </c>
    </row>
    <row r="339" spans="1:8" ht="13.5" x14ac:dyDescent="0.25">
      <c r="A339" s="3">
        <f>TITRES_STAT!B342</f>
        <v>42796</v>
      </c>
      <c r="B339" s="5">
        <f>TITRES_STAT!C342</f>
        <v>4.33</v>
      </c>
      <c r="C339" s="5">
        <f>TITRES_STAT!D342</f>
        <v>3.8271999999999999</v>
      </c>
      <c r="D339" s="5">
        <f>TITRES_STAT!E342</f>
        <v>2</v>
      </c>
      <c r="E339" s="2">
        <f t="shared" si="20"/>
        <v>-377320</v>
      </c>
      <c r="F339" s="5" t="str">
        <f t="shared" si="23"/>
        <v>BULLISH</v>
      </c>
      <c r="G339" s="5" t="str">
        <f t="shared" si="22"/>
        <v>NEUTRAL</v>
      </c>
      <c r="H339" s="5" t="str">
        <f t="shared" si="21"/>
        <v>CONFIRMED BULLISH</v>
      </c>
    </row>
    <row r="340" spans="1:8" ht="13.5" x14ac:dyDescent="0.25">
      <c r="A340" s="3">
        <f>TITRES_STAT!B343</f>
        <v>42797</v>
      </c>
      <c r="B340" s="5">
        <f>TITRES_STAT!C343</f>
        <v>4.38</v>
      </c>
      <c r="C340" s="5">
        <f>TITRES_STAT!D343</f>
        <v>3.8714</v>
      </c>
      <c r="D340" s="5">
        <f>TITRES_STAT!E343</f>
        <v>216</v>
      </c>
      <c r="E340" s="2">
        <f t="shared" si="20"/>
        <v>-377104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CONFIRMED BULLISH</v>
      </c>
    </row>
    <row r="341" spans="1:8" ht="13.5" x14ac:dyDescent="0.25">
      <c r="A341" s="3">
        <f>TITRES_STAT!B344</f>
        <v>42800</v>
      </c>
      <c r="B341" s="5">
        <f>TITRES_STAT!C344</f>
        <v>4.29</v>
      </c>
      <c r="C341" s="5">
        <f>TITRES_STAT!D344</f>
        <v>3.7919</v>
      </c>
      <c r="D341" s="5">
        <f>TITRES_STAT!E344</f>
        <v>294</v>
      </c>
      <c r="E341" s="2">
        <f t="shared" si="20"/>
        <v>-377398</v>
      </c>
      <c r="F341" s="5" t="str">
        <f t="shared" si="23"/>
        <v>BULLISH</v>
      </c>
      <c r="G341" s="5" t="str">
        <f t="shared" si="22"/>
        <v>NEUTRAL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4.29</v>
      </c>
      <c r="C342" s="5">
        <f>TITRES_STAT!D345</f>
        <v>3.7919</v>
      </c>
      <c r="D342" s="5">
        <f>TITRES_STAT!E345</f>
        <v>0</v>
      </c>
      <c r="E342" s="2">
        <f t="shared" si="20"/>
        <v>-377398</v>
      </c>
      <c r="F342" s="5" t="str">
        <f t="shared" si="23"/>
        <v>BULLISH</v>
      </c>
      <c r="G342" s="5" t="str">
        <f t="shared" si="22"/>
        <v>NEUTRAL</v>
      </c>
      <c r="H342" s="5" t="str">
        <f t="shared" si="21"/>
        <v>CONFIRMED BULLISH</v>
      </c>
    </row>
    <row r="343" spans="1:8" ht="13.5" x14ac:dyDescent="0.25">
      <c r="A343" s="3">
        <f>TITRES_STAT!B346</f>
        <v>42802</v>
      </c>
      <c r="B343" s="5">
        <f>TITRES_STAT!C346</f>
        <v>4.29</v>
      </c>
      <c r="C343" s="5">
        <f>TITRES_STAT!D346</f>
        <v>3.7919</v>
      </c>
      <c r="D343" s="5">
        <f>TITRES_STAT!E346</f>
        <v>0</v>
      </c>
      <c r="E343" s="2">
        <f t="shared" si="20"/>
        <v>-377398</v>
      </c>
      <c r="F343" s="5" t="str">
        <f t="shared" si="23"/>
        <v>BEARISH</v>
      </c>
      <c r="G343" s="5" t="str">
        <f t="shared" si="22"/>
        <v>NEUTRAL</v>
      </c>
      <c r="H343" s="5" t="str">
        <f t="shared" si="21"/>
        <v>NEUTRAL</v>
      </c>
    </row>
    <row r="344" spans="1:8" ht="13.5" x14ac:dyDescent="0.25">
      <c r="A344" s="3">
        <f>TITRES_STAT!B347</f>
        <v>42803</v>
      </c>
      <c r="B344" s="5">
        <f>TITRES_STAT!C347</f>
        <v>4.28</v>
      </c>
      <c r="C344" s="5">
        <f>TITRES_STAT!D347</f>
        <v>3.7829999999999999</v>
      </c>
      <c r="D344" s="5">
        <f>TITRES_STAT!E347</f>
        <v>9</v>
      </c>
      <c r="E344" s="2">
        <f t="shared" si="20"/>
        <v>-377407</v>
      </c>
      <c r="F344" s="5" t="str">
        <f t="shared" si="23"/>
        <v>BEARISH</v>
      </c>
      <c r="G344" s="5" t="str">
        <f t="shared" si="22"/>
        <v>NEUTRAL</v>
      </c>
      <c r="H344" s="5" t="str">
        <f t="shared" si="21"/>
        <v>CONFIRMED BEARISH</v>
      </c>
    </row>
    <row r="345" spans="1:8" ht="13.5" x14ac:dyDescent="0.25">
      <c r="A345" s="3">
        <f>TITRES_STAT!B348</f>
        <v>42804</v>
      </c>
      <c r="B345" s="5">
        <f>TITRES_STAT!C348</f>
        <v>4.2</v>
      </c>
      <c r="C345" s="5">
        <f>TITRES_STAT!D348</f>
        <v>3.7122999999999999</v>
      </c>
      <c r="D345" s="5">
        <f>TITRES_STAT!E348</f>
        <v>76</v>
      </c>
      <c r="E345" s="2">
        <f t="shared" si="20"/>
        <v>-377483</v>
      </c>
      <c r="F345" s="5" t="str">
        <f t="shared" si="23"/>
        <v>BEARISH</v>
      </c>
      <c r="G345" s="5" t="str">
        <f t="shared" si="22"/>
        <v>NEUTRAL</v>
      </c>
      <c r="H345" s="5" t="str">
        <f t="shared" si="21"/>
        <v>CONFIRMED BEARISH</v>
      </c>
    </row>
    <row r="346" spans="1:8" ht="13.5" x14ac:dyDescent="0.25">
      <c r="A346" s="3">
        <f>TITRES_STAT!B349</f>
        <v>42807</v>
      </c>
      <c r="B346" s="5">
        <f>TITRES_STAT!C349</f>
        <v>4.2</v>
      </c>
      <c r="C346" s="5">
        <f>TITRES_STAT!D349</f>
        <v>3.7122999999999999</v>
      </c>
      <c r="D346" s="5">
        <f>TITRES_STAT!E349</f>
        <v>7046</v>
      </c>
      <c r="E346" s="2">
        <f t="shared" si="20"/>
        <v>-377483</v>
      </c>
      <c r="F346" s="5" t="str">
        <f t="shared" si="23"/>
        <v>BEARISH</v>
      </c>
      <c r="G346" s="5" t="str">
        <f t="shared" si="22"/>
        <v>NEUTRAL</v>
      </c>
      <c r="H346" s="5" t="str">
        <f t="shared" si="21"/>
        <v>CONFIRMED BEARISH</v>
      </c>
    </row>
    <row r="347" spans="1:8" ht="13.5" x14ac:dyDescent="0.25">
      <c r="A347" s="3">
        <f>TITRES_STAT!B350</f>
        <v>42808</v>
      </c>
      <c r="B347" s="5">
        <f>TITRES_STAT!C350</f>
        <v>4.2</v>
      </c>
      <c r="C347" s="5">
        <f>TITRES_STAT!D350</f>
        <v>3.7122999999999999</v>
      </c>
      <c r="D347" s="5">
        <f>TITRES_STAT!E350</f>
        <v>0</v>
      </c>
      <c r="E347" s="2">
        <f t="shared" si="20"/>
        <v>-377483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4.2</v>
      </c>
      <c r="C348" s="5">
        <f>TITRES_STAT!D351</f>
        <v>3.7122999999999999</v>
      </c>
      <c r="D348" s="5">
        <f>TITRES_STAT!E351</f>
        <v>0</v>
      </c>
      <c r="E348" s="2">
        <f t="shared" si="20"/>
        <v>-377483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4.08</v>
      </c>
      <c r="C349" s="5">
        <f>TITRES_STAT!D352</f>
        <v>3.6063000000000001</v>
      </c>
      <c r="D349" s="5">
        <f>TITRES_STAT!E352</f>
        <v>298</v>
      </c>
      <c r="E349" s="2">
        <f t="shared" si="20"/>
        <v>-377781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4.08</v>
      </c>
      <c r="C350" s="5">
        <f>TITRES_STAT!D353</f>
        <v>3.6063000000000001</v>
      </c>
      <c r="D350" s="5">
        <f>TITRES_STAT!E353</f>
        <v>3042</v>
      </c>
      <c r="E350" s="2">
        <f t="shared" si="20"/>
        <v>-377781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4.07</v>
      </c>
      <c r="C351" s="5">
        <f>TITRES_STAT!D354</f>
        <v>3.5973999999999999</v>
      </c>
      <c r="D351" s="5">
        <f>TITRES_STAT!E354</f>
        <v>8</v>
      </c>
      <c r="E351" s="2">
        <f t="shared" si="20"/>
        <v>-377789</v>
      </c>
      <c r="F351" s="5" t="str">
        <f t="shared" si="23"/>
        <v>BEARISH</v>
      </c>
      <c r="G351" s="5" t="str">
        <f t="shared" si="22"/>
        <v>NEUTRAL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3.97</v>
      </c>
      <c r="C352" s="5">
        <f>TITRES_STAT!D355</f>
        <v>3.5089999999999999</v>
      </c>
      <c r="D352" s="5">
        <f>TITRES_STAT!E355</f>
        <v>50</v>
      </c>
      <c r="E352" s="2">
        <f t="shared" si="20"/>
        <v>-377839</v>
      </c>
      <c r="F352" s="5" t="str">
        <f t="shared" si="23"/>
        <v>BEARISH</v>
      </c>
      <c r="G352" s="5" t="str">
        <f t="shared" si="22"/>
        <v>NEUTRAL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4.0599999999999996</v>
      </c>
      <c r="C353" s="5">
        <f>TITRES_STAT!D356</f>
        <v>3.5886</v>
      </c>
      <c r="D353" s="5">
        <f>TITRES_STAT!E356</f>
        <v>50</v>
      </c>
      <c r="E353" s="2">
        <f t="shared" si="20"/>
        <v>-377789</v>
      </c>
      <c r="F353" s="5" t="str">
        <f t="shared" si="23"/>
        <v>BEARISH</v>
      </c>
      <c r="G353" s="5" t="str">
        <f t="shared" si="22"/>
        <v>NEUTRAL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4.0599999999999996</v>
      </c>
      <c r="C354" s="5">
        <f>TITRES_STAT!D357</f>
        <v>3.5886</v>
      </c>
      <c r="D354" s="5">
        <f>TITRES_STAT!E357</f>
        <v>0</v>
      </c>
      <c r="E354" s="2">
        <f t="shared" si="20"/>
        <v>-377789</v>
      </c>
      <c r="F354" s="5" t="str">
        <f t="shared" si="23"/>
        <v>BEARISH</v>
      </c>
      <c r="G354" s="5" t="str">
        <f t="shared" si="22"/>
        <v>NEUTRAL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4.0599999999999996</v>
      </c>
      <c r="C355" s="5">
        <f>TITRES_STAT!D358</f>
        <v>3.5886</v>
      </c>
      <c r="D355" s="5">
        <f>TITRES_STAT!E358</f>
        <v>0</v>
      </c>
      <c r="E355" s="2">
        <f t="shared" si="20"/>
        <v>-377789</v>
      </c>
      <c r="F355" s="5" t="str">
        <f t="shared" si="23"/>
        <v>BEARISH</v>
      </c>
      <c r="G355" s="5" t="str">
        <f t="shared" si="22"/>
        <v>NEUTRAL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3.94</v>
      </c>
      <c r="C356" s="5">
        <f>TITRES_STAT!D359</f>
        <v>3.4824999999999999</v>
      </c>
      <c r="D356" s="5">
        <f>TITRES_STAT!E359</f>
        <v>1145</v>
      </c>
      <c r="E356" s="2">
        <f t="shared" si="20"/>
        <v>-378934</v>
      </c>
      <c r="F356" s="5" t="str">
        <f t="shared" si="23"/>
        <v>BEARISH</v>
      </c>
      <c r="G356" s="5" t="str">
        <f t="shared" si="22"/>
        <v>NEUTRAL</v>
      </c>
      <c r="H356" s="5" t="str">
        <f t="shared" si="21"/>
        <v>CONFIRMED BEARISH</v>
      </c>
    </row>
    <row r="357" spans="1:8" ht="13.5" x14ac:dyDescent="0.25">
      <c r="A357" s="3">
        <f>TITRES_STAT!B360</f>
        <v>42823</v>
      </c>
      <c r="B357" s="5">
        <f>TITRES_STAT!C360</f>
        <v>3.96</v>
      </c>
      <c r="C357" s="5">
        <f>TITRES_STAT!D360</f>
        <v>3.5002</v>
      </c>
      <c r="D357" s="5">
        <f>TITRES_STAT!E360</f>
        <v>868</v>
      </c>
      <c r="E357" s="2">
        <f t="shared" si="20"/>
        <v>-378066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3.96</v>
      </c>
      <c r="C358" s="5">
        <f>TITRES_STAT!D361</f>
        <v>3.5002</v>
      </c>
      <c r="D358" s="5">
        <f>TITRES_STAT!E361</f>
        <v>0</v>
      </c>
      <c r="E358" s="2">
        <f t="shared" si="20"/>
        <v>-378066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3.95</v>
      </c>
      <c r="C359" s="5">
        <f>TITRES_STAT!D362</f>
        <v>3.4914000000000001</v>
      </c>
      <c r="D359" s="5">
        <f>TITRES_STAT!E362</f>
        <v>200</v>
      </c>
      <c r="E359" s="2">
        <f t="shared" si="20"/>
        <v>-378266</v>
      </c>
      <c r="F359" s="5" t="str">
        <f t="shared" si="23"/>
        <v>BEARISH</v>
      </c>
      <c r="G359" s="5" t="str">
        <f t="shared" si="22"/>
        <v>NEUTRAL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3.95</v>
      </c>
      <c r="C360" s="5">
        <f>TITRES_STAT!D363</f>
        <v>3.4914000000000001</v>
      </c>
      <c r="D360" s="5">
        <f>TITRES_STAT!E363</f>
        <v>0</v>
      </c>
      <c r="E360" s="2">
        <f t="shared" si="20"/>
        <v>-378266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3.84</v>
      </c>
      <c r="C361" s="5">
        <f>TITRES_STAT!D364</f>
        <v>3.3940999999999999</v>
      </c>
      <c r="D361" s="5">
        <f>TITRES_STAT!E364</f>
        <v>202</v>
      </c>
      <c r="E361" s="2">
        <f t="shared" si="20"/>
        <v>-378468</v>
      </c>
      <c r="F361" s="5" t="str">
        <f t="shared" si="23"/>
        <v>BULLISH</v>
      </c>
      <c r="G361" s="5" t="str">
        <f t="shared" si="22"/>
        <v>NEUTRAL</v>
      </c>
      <c r="H361" s="5" t="str">
        <f t="shared" si="21"/>
        <v>BULLISH DIVERGENCE</v>
      </c>
    </row>
    <row r="362" spans="1:8" ht="13.5" x14ac:dyDescent="0.25">
      <c r="A362" s="3">
        <f>TITRES_STAT!B365</f>
        <v>42830</v>
      </c>
      <c r="B362" s="5">
        <f>TITRES_STAT!C365</f>
        <v>3.68</v>
      </c>
      <c r="C362" s="5">
        <f>TITRES_STAT!D365</f>
        <v>3.2526999999999999</v>
      </c>
      <c r="D362" s="5">
        <f>TITRES_STAT!E365</f>
        <v>2692</v>
      </c>
      <c r="E362" s="2">
        <f t="shared" si="20"/>
        <v>-381160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3.66</v>
      </c>
      <c r="C363" s="5">
        <f>TITRES_STAT!D366</f>
        <v>3.2349999999999999</v>
      </c>
      <c r="D363" s="5">
        <f>TITRES_STAT!E366</f>
        <v>1726</v>
      </c>
      <c r="E363" s="2">
        <f t="shared" si="20"/>
        <v>-382886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3.49</v>
      </c>
      <c r="C364" s="5">
        <f>TITRES_STAT!D367</f>
        <v>3.0848</v>
      </c>
      <c r="D364" s="5">
        <f>TITRES_STAT!E367</f>
        <v>878</v>
      </c>
      <c r="E364" s="2">
        <f t="shared" si="20"/>
        <v>-383764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3.58</v>
      </c>
      <c r="C365" s="5">
        <f>TITRES_STAT!D368</f>
        <v>3.1642999999999999</v>
      </c>
      <c r="D365" s="5">
        <f>TITRES_STAT!E368</f>
        <v>615</v>
      </c>
      <c r="E365" s="2">
        <f t="shared" si="20"/>
        <v>-383149</v>
      </c>
      <c r="F365" s="5" t="str">
        <f t="shared" si="23"/>
        <v>BEARISH</v>
      </c>
      <c r="G365" s="5" t="str">
        <f t="shared" si="22"/>
        <v>NEUTRAL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3.51</v>
      </c>
      <c r="C366" s="5">
        <f>TITRES_STAT!D369</f>
        <v>3.1025</v>
      </c>
      <c r="D366" s="5">
        <f>TITRES_STAT!E369</f>
        <v>152</v>
      </c>
      <c r="E366" s="2">
        <f t="shared" si="20"/>
        <v>-383301</v>
      </c>
      <c r="F366" s="5" t="str">
        <f t="shared" si="23"/>
        <v>BEARISH</v>
      </c>
      <c r="G366" s="5" t="str">
        <f t="shared" si="22"/>
        <v>NEUTRAL</v>
      </c>
      <c r="H366" s="5" t="str">
        <f t="shared" si="21"/>
        <v>CONFIRMED BEARISH</v>
      </c>
    </row>
    <row r="367" spans="1:8" ht="13.5" x14ac:dyDescent="0.25">
      <c r="A367" s="3">
        <f>TITRES_STAT!B370</f>
        <v>42837</v>
      </c>
      <c r="B367" s="5">
        <f>TITRES_STAT!C370</f>
        <v>3.6</v>
      </c>
      <c r="C367" s="5">
        <f>TITRES_STAT!D370</f>
        <v>3.1819999999999999</v>
      </c>
      <c r="D367" s="5">
        <f>TITRES_STAT!E370</f>
        <v>67</v>
      </c>
      <c r="E367" s="2">
        <f t="shared" si="20"/>
        <v>-383234</v>
      </c>
      <c r="F367" s="5" t="str">
        <f t="shared" si="23"/>
        <v>BEARISH</v>
      </c>
      <c r="G367" s="5" t="str">
        <f t="shared" si="22"/>
        <v>NEUTRAL</v>
      </c>
      <c r="H367" s="5" t="str">
        <f t="shared" si="21"/>
        <v>CONFIRMED BEARISH</v>
      </c>
    </row>
    <row r="368" spans="1:8" ht="13.5" x14ac:dyDescent="0.25">
      <c r="A368" s="3">
        <f>TITRES_STAT!B371</f>
        <v>42838</v>
      </c>
      <c r="B368" s="5">
        <f>TITRES_STAT!C371</f>
        <v>3.57</v>
      </c>
      <c r="C368" s="5">
        <f>TITRES_STAT!D371</f>
        <v>3.1555</v>
      </c>
      <c r="D368" s="5">
        <f>TITRES_STAT!E371</f>
        <v>62</v>
      </c>
      <c r="E368" s="2">
        <f t="shared" si="20"/>
        <v>-383296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CONFIRMED BEARISH</v>
      </c>
    </row>
    <row r="369" spans="1:8" ht="13.5" x14ac:dyDescent="0.25">
      <c r="A369" s="3">
        <f>TITRES_STAT!B372</f>
        <v>42839</v>
      </c>
      <c r="B369" s="5">
        <f>TITRES_STAT!C372</f>
        <v>3.57</v>
      </c>
      <c r="C369" s="5">
        <f>TITRES_STAT!D372</f>
        <v>3.1555</v>
      </c>
      <c r="D369" s="5">
        <f>TITRES_STAT!E372</f>
        <v>186</v>
      </c>
      <c r="E369" s="2">
        <f t="shared" si="20"/>
        <v>-383296</v>
      </c>
      <c r="F369" s="5" t="str">
        <f t="shared" si="23"/>
        <v>BULLISH</v>
      </c>
      <c r="G369" s="5" t="str">
        <f t="shared" si="22"/>
        <v>NEUTRAL</v>
      </c>
      <c r="H369" s="5" t="str">
        <f t="shared" si="21"/>
        <v>CONFIRMED BULLISH</v>
      </c>
    </row>
    <row r="370" spans="1:8" ht="13.5" x14ac:dyDescent="0.25">
      <c r="A370" s="3">
        <f>TITRES_STAT!B373</f>
        <v>42842</v>
      </c>
      <c r="B370" s="5">
        <f>TITRES_STAT!C373</f>
        <v>3.49</v>
      </c>
      <c r="C370" s="5">
        <f>TITRES_STAT!D373</f>
        <v>3.0848</v>
      </c>
      <c r="D370" s="5">
        <f>TITRES_STAT!E373</f>
        <v>52</v>
      </c>
      <c r="E370" s="2">
        <f t="shared" si="20"/>
        <v>-383348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3.49</v>
      </c>
      <c r="C371" s="5">
        <f>TITRES_STAT!D374</f>
        <v>3.0848</v>
      </c>
      <c r="D371" s="5">
        <f>TITRES_STAT!E374</f>
        <v>430</v>
      </c>
      <c r="E371" s="2">
        <f t="shared" si="20"/>
        <v>-383348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3.49</v>
      </c>
      <c r="C372" s="5">
        <f>TITRES_STAT!D375</f>
        <v>3.0848</v>
      </c>
      <c r="D372" s="5">
        <f>TITRES_STAT!E375</f>
        <v>120</v>
      </c>
      <c r="E372" s="2">
        <f t="shared" si="20"/>
        <v>-383348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3.39</v>
      </c>
      <c r="C373" s="5">
        <f>TITRES_STAT!D376</f>
        <v>2.9964</v>
      </c>
      <c r="D373" s="5">
        <f>TITRES_STAT!E376</f>
        <v>3005</v>
      </c>
      <c r="E373" s="2">
        <f t="shared" si="20"/>
        <v>-386353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3.3</v>
      </c>
      <c r="C374" s="5">
        <f>TITRES_STAT!D377</f>
        <v>2.9167999999999998</v>
      </c>
      <c r="D374" s="5">
        <f>TITRES_STAT!E377</f>
        <v>5709</v>
      </c>
      <c r="E374" s="2">
        <f t="shared" si="20"/>
        <v>-392062</v>
      </c>
      <c r="F374" s="5" t="str">
        <f t="shared" si="23"/>
        <v>BEARISH</v>
      </c>
      <c r="G374" s="5" t="str">
        <f t="shared" si="22"/>
        <v>STRONG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3.3</v>
      </c>
      <c r="C375" s="5">
        <f>TITRES_STAT!D378</f>
        <v>2.9167999999999998</v>
      </c>
      <c r="D375" s="5">
        <f>TITRES_STAT!E378</f>
        <v>180</v>
      </c>
      <c r="E375" s="2">
        <f t="shared" si="20"/>
        <v>-392062</v>
      </c>
      <c r="F375" s="5" t="str">
        <f t="shared" si="23"/>
        <v>BEARISH</v>
      </c>
      <c r="G375" s="5" t="str">
        <f t="shared" si="22"/>
        <v>STRONG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3.3</v>
      </c>
      <c r="C376" s="5">
        <f>TITRES_STAT!D379</f>
        <v>2.9167999999999998</v>
      </c>
      <c r="D376" s="5">
        <f>TITRES_STAT!E379</f>
        <v>309</v>
      </c>
      <c r="E376" s="2">
        <f t="shared" si="20"/>
        <v>-392062</v>
      </c>
      <c r="F376" s="5" t="str">
        <f t="shared" si="23"/>
        <v>BEARISH</v>
      </c>
      <c r="G376" s="5" t="str">
        <f t="shared" si="22"/>
        <v>STRONG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3.3</v>
      </c>
      <c r="C377" s="5">
        <f>TITRES_STAT!D380</f>
        <v>2.9167999999999998</v>
      </c>
      <c r="D377" s="5">
        <f>TITRES_STAT!E380</f>
        <v>2436</v>
      </c>
      <c r="E377" s="2">
        <f t="shared" si="20"/>
        <v>-392062</v>
      </c>
      <c r="F377" s="5" t="str">
        <f t="shared" si="23"/>
        <v>BEARISH</v>
      </c>
      <c r="G377" s="5" t="str">
        <f t="shared" si="22"/>
        <v>STRONG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3.23</v>
      </c>
      <c r="C378" s="5">
        <f>TITRES_STAT!D381</f>
        <v>2.855</v>
      </c>
      <c r="D378" s="5">
        <f>TITRES_STAT!E381</f>
        <v>689</v>
      </c>
      <c r="E378" s="2">
        <f t="shared" si="20"/>
        <v>-392751</v>
      </c>
      <c r="F378" s="5" t="str">
        <f t="shared" si="23"/>
        <v>BEARISH</v>
      </c>
      <c r="G378" s="5" t="str">
        <f t="shared" si="22"/>
        <v>NEUTRAL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3.18</v>
      </c>
      <c r="C379" s="5">
        <f>TITRES_STAT!D382</f>
        <v>2.8108</v>
      </c>
      <c r="D379" s="5">
        <f>TITRES_STAT!E382</f>
        <v>3620</v>
      </c>
      <c r="E379" s="2">
        <f t="shared" si="20"/>
        <v>-396371</v>
      </c>
      <c r="F379" s="5" t="str">
        <f t="shared" si="23"/>
        <v>BEARISH</v>
      </c>
      <c r="G379" s="5" t="str">
        <f t="shared" si="22"/>
        <v>NEUTRAL</v>
      </c>
      <c r="H379" s="5" t="str">
        <f t="shared" si="21"/>
        <v>CONFIRMED BEARISH</v>
      </c>
    </row>
    <row r="380" spans="1:8" ht="13.5" x14ac:dyDescent="0.25">
      <c r="A380" s="3">
        <f>TITRES_STAT!B383</f>
        <v>42857</v>
      </c>
      <c r="B380" s="5">
        <f>TITRES_STAT!C383</f>
        <v>3.18</v>
      </c>
      <c r="C380" s="5">
        <f>TITRES_STAT!D383</f>
        <v>2.8108</v>
      </c>
      <c r="D380" s="5">
        <f>TITRES_STAT!E383</f>
        <v>7957</v>
      </c>
      <c r="E380" s="2">
        <f t="shared" si="20"/>
        <v>-396371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3.27</v>
      </c>
      <c r="C381" s="5">
        <f>TITRES_STAT!D384</f>
        <v>2.8902999999999999</v>
      </c>
      <c r="D381" s="5">
        <f>TITRES_STAT!E384</f>
        <v>6321</v>
      </c>
      <c r="E381" s="2">
        <f t="shared" si="20"/>
        <v>-390050</v>
      </c>
      <c r="F381" s="5" t="str">
        <f t="shared" si="23"/>
        <v>BULLISH</v>
      </c>
      <c r="G381" s="5" t="str">
        <f t="shared" si="22"/>
        <v>NEUTRAL</v>
      </c>
      <c r="H381" s="5" t="str">
        <f t="shared" si="21"/>
        <v>BULLISH DIVERGENCE</v>
      </c>
    </row>
    <row r="382" spans="1:8" ht="13.5" x14ac:dyDescent="0.25">
      <c r="A382" s="3">
        <f>TITRES_STAT!B385</f>
        <v>42859</v>
      </c>
      <c r="B382" s="5">
        <f>TITRES_STAT!C385</f>
        <v>3.24</v>
      </c>
      <c r="C382" s="5">
        <f>TITRES_STAT!D385</f>
        <v>2.8637999999999999</v>
      </c>
      <c r="D382" s="5">
        <f>TITRES_STAT!E385</f>
        <v>550</v>
      </c>
      <c r="E382" s="2">
        <f t="shared" si="20"/>
        <v>-390600</v>
      </c>
      <c r="F382" s="5" t="str">
        <f t="shared" si="23"/>
        <v>BULLISH</v>
      </c>
      <c r="G382" s="5" t="str">
        <f t="shared" si="22"/>
        <v>NEUTRAL</v>
      </c>
      <c r="H382" s="5" t="str">
        <f t="shared" si="21"/>
        <v>BULLISH DIVERGENCE</v>
      </c>
    </row>
    <row r="383" spans="1:8" ht="13.5" x14ac:dyDescent="0.25">
      <c r="A383" s="3">
        <f>TITRES_STAT!B386</f>
        <v>42860</v>
      </c>
      <c r="B383" s="5">
        <f>TITRES_STAT!C386</f>
        <v>3.32</v>
      </c>
      <c r="C383" s="5">
        <f>TITRES_STAT!D386</f>
        <v>2.9344999999999999</v>
      </c>
      <c r="D383" s="5">
        <f>TITRES_STAT!E386</f>
        <v>6107</v>
      </c>
      <c r="E383" s="2">
        <f t="shared" si="20"/>
        <v>-384493</v>
      </c>
      <c r="F383" s="5" t="str">
        <f t="shared" si="23"/>
        <v>BULLISH</v>
      </c>
      <c r="G383" s="5" t="str">
        <f t="shared" si="22"/>
        <v>WEAK</v>
      </c>
      <c r="H383" s="5" t="str">
        <f t="shared" si="21"/>
        <v>CONFIRMED BULLISH</v>
      </c>
    </row>
    <row r="384" spans="1:8" ht="13.5" x14ac:dyDescent="0.25">
      <c r="A384" s="3">
        <f>TITRES_STAT!B387</f>
        <v>42863</v>
      </c>
      <c r="B384" s="5">
        <f>TITRES_STAT!C387</f>
        <v>3.39</v>
      </c>
      <c r="C384" s="5">
        <f>TITRES_STAT!D387</f>
        <v>2.9964</v>
      </c>
      <c r="D384" s="5">
        <f>TITRES_STAT!E387</f>
        <v>884</v>
      </c>
      <c r="E384" s="2">
        <f t="shared" si="20"/>
        <v>-383609</v>
      </c>
      <c r="F384" s="5" t="str">
        <f t="shared" si="23"/>
        <v>BULLISH</v>
      </c>
      <c r="G384" s="5" t="str">
        <f t="shared" si="22"/>
        <v>WEAK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3.4</v>
      </c>
      <c r="C385" s="5">
        <f>TITRES_STAT!D388</f>
        <v>3.0051999999999999</v>
      </c>
      <c r="D385" s="5">
        <f>TITRES_STAT!E388</f>
        <v>5103</v>
      </c>
      <c r="E385" s="2">
        <f t="shared" si="20"/>
        <v>-378506</v>
      </c>
      <c r="F385" s="5" t="str">
        <f t="shared" si="23"/>
        <v>BULLISH</v>
      </c>
      <c r="G385" s="5" t="str">
        <f t="shared" si="22"/>
        <v>WEAK</v>
      </c>
      <c r="H385" s="5" t="str">
        <f t="shared" si="21"/>
        <v>CONFIRMED BULLISH</v>
      </c>
    </row>
    <row r="386" spans="1:8" ht="13.5" x14ac:dyDescent="0.25">
      <c r="A386" s="3">
        <f>TITRES_STAT!B389</f>
        <v>42865</v>
      </c>
      <c r="B386" s="5">
        <f>TITRES_STAT!C389</f>
        <v>3.3</v>
      </c>
      <c r="C386" s="5">
        <f>TITRES_STAT!D389</f>
        <v>2.9167999999999998</v>
      </c>
      <c r="D386" s="5">
        <f>TITRES_STAT!E389</f>
        <v>800</v>
      </c>
      <c r="E386" s="2">
        <f t="shared" si="20"/>
        <v>-379306</v>
      </c>
      <c r="F386" s="5" t="str">
        <f t="shared" si="23"/>
        <v>BULLISH</v>
      </c>
      <c r="G386" s="5" t="str">
        <f t="shared" si="22"/>
        <v>WEAK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3.4</v>
      </c>
      <c r="C387" s="5">
        <f>TITRES_STAT!D390</f>
        <v>3.0051999999999999</v>
      </c>
      <c r="D387" s="5">
        <f>TITRES_STAT!E390</f>
        <v>2000</v>
      </c>
      <c r="E387" s="2">
        <f t="shared" si="20"/>
        <v>-377306</v>
      </c>
      <c r="F387" s="5" t="str">
        <f t="shared" si="23"/>
        <v>BULLISH</v>
      </c>
      <c r="G387" s="5" t="str">
        <f t="shared" si="22"/>
        <v>WEAK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3.51</v>
      </c>
      <c r="C388" s="5">
        <f>TITRES_STAT!D391</f>
        <v>3.1025</v>
      </c>
      <c r="D388" s="5">
        <f>TITRES_STAT!E391</f>
        <v>2440</v>
      </c>
      <c r="E388" s="2">
        <f t="shared" ref="E388:E451" si="24">IF(B388&gt;B387, E387+D388, IF(B388&lt;B387, E387-D388, E387))</f>
        <v>-374866</v>
      </c>
      <c r="F388" s="5" t="str">
        <f t="shared" si="23"/>
        <v>BULLISH</v>
      </c>
      <c r="G388" s="5" t="str">
        <f t="shared" si="22"/>
        <v>WEAK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3.69</v>
      </c>
      <c r="C389" s="5">
        <f>TITRES_STAT!D392</f>
        <v>3.2616000000000001</v>
      </c>
      <c r="D389" s="5">
        <f>TITRES_STAT!E392</f>
        <v>3253</v>
      </c>
      <c r="E389" s="2">
        <f t="shared" si="24"/>
        <v>-371613</v>
      </c>
      <c r="F389" s="5" t="str">
        <f t="shared" si="23"/>
        <v>BULLISH</v>
      </c>
      <c r="G389" s="5" t="str">
        <f t="shared" si="22"/>
        <v>WEAK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3.6</v>
      </c>
      <c r="C390" s="5">
        <f>TITRES_STAT!D393</f>
        <v>3.1819999999999999</v>
      </c>
      <c r="D390" s="5">
        <f>TITRES_STAT!E393</f>
        <v>1304</v>
      </c>
      <c r="E390" s="2">
        <f t="shared" si="24"/>
        <v>-372917</v>
      </c>
      <c r="F390" s="5" t="str">
        <f t="shared" si="23"/>
        <v>BULLISH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3.66</v>
      </c>
      <c r="C391" s="5">
        <f>TITRES_STAT!D394</f>
        <v>3.2349999999999999</v>
      </c>
      <c r="D391" s="5">
        <f>TITRES_STAT!E394</f>
        <v>497</v>
      </c>
      <c r="E391" s="2">
        <f t="shared" si="24"/>
        <v>-372420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BULLISH</v>
      </c>
    </row>
    <row r="392" spans="1:8" ht="13.5" x14ac:dyDescent="0.25">
      <c r="A392" s="3">
        <f>TITRES_STAT!B395</f>
        <v>42873</v>
      </c>
      <c r="B392" s="5">
        <f>TITRES_STAT!C395</f>
        <v>3.6</v>
      </c>
      <c r="C392" s="5">
        <f>TITRES_STAT!D395</f>
        <v>3.1819999999999999</v>
      </c>
      <c r="D392" s="5">
        <f>TITRES_STAT!E395</f>
        <v>937</v>
      </c>
      <c r="E392" s="2">
        <f t="shared" si="24"/>
        <v>-373357</v>
      </c>
      <c r="F392" s="5" t="str">
        <f t="shared" ref="F392:F455" si="27">IF(E392&gt;E387,"BULLISH",IF(E392&lt;E387,"BEARISH","NEUTRAL"))</f>
        <v>BULLISH</v>
      </c>
      <c r="G392" s="5" t="str">
        <f t="shared" si="26"/>
        <v>NEUTRAL</v>
      </c>
      <c r="H392" s="5" t="str">
        <f t="shared" si="25"/>
        <v>CONFIRMED BULLISH</v>
      </c>
    </row>
    <row r="393" spans="1:8" ht="13.5" x14ac:dyDescent="0.25">
      <c r="A393" s="3">
        <f>TITRES_STAT!B396</f>
        <v>42874</v>
      </c>
      <c r="B393" s="5">
        <f>TITRES_STAT!C396</f>
        <v>3.6</v>
      </c>
      <c r="C393" s="5">
        <f>TITRES_STAT!D396</f>
        <v>3.1819999999999999</v>
      </c>
      <c r="D393" s="5">
        <f>TITRES_STAT!E396</f>
        <v>586</v>
      </c>
      <c r="E393" s="2">
        <f t="shared" si="24"/>
        <v>-373357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CONFIRMED BULLISH</v>
      </c>
    </row>
    <row r="394" spans="1:8" ht="13.5" x14ac:dyDescent="0.25">
      <c r="A394" s="3">
        <f>TITRES_STAT!B397</f>
        <v>42877</v>
      </c>
      <c r="B394" s="5">
        <f>TITRES_STAT!C397</f>
        <v>3.63</v>
      </c>
      <c r="C394" s="5">
        <f>TITRES_STAT!D397</f>
        <v>3.2084999999999999</v>
      </c>
      <c r="D394" s="5">
        <f>TITRES_STAT!E397</f>
        <v>150</v>
      </c>
      <c r="E394" s="2">
        <f t="shared" si="24"/>
        <v>-373207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3.7</v>
      </c>
      <c r="C395" s="5">
        <f>TITRES_STAT!D398</f>
        <v>3.2704</v>
      </c>
      <c r="D395" s="5">
        <f>TITRES_STAT!E398</f>
        <v>748</v>
      </c>
      <c r="E395" s="2">
        <f t="shared" si="24"/>
        <v>-372459</v>
      </c>
      <c r="F395" s="5" t="str">
        <f t="shared" si="27"/>
        <v>BULLISH</v>
      </c>
      <c r="G395" s="5" t="str">
        <f t="shared" si="26"/>
        <v>NEUTRAL</v>
      </c>
      <c r="H395" s="5" t="str">
        <f t="shared" si="25"/>
        <v>CONFIRMED BULLISH</v>
      </c>
    </row>
    <row r="396" spans="1:8" ht="13.5" x14ac:dyDescent="0.25">
      <c r="A396" s="3">
        <f>TITRES_STAT!B399</f>
        <v>42879</v>
      </c>
      <c r="B396" s="5">
        <f>TITRES_STAT!C399</f>
        <v>3.91</v>
      </c>
      <c r="C396" s="5">
        <f>TITRES_STAT!D399</f>
        <v>3.456</v>
      </c>
      <c r="D396" s="5">
        <f>TITRES_STAT!E399</f>
        <v>24832</v>
      </c>
      <c r="E396" s="2">
        <f t="shared" si="24"/>
        <v>-347627</v>
      </c>
      <c r="F396" s="5" t="str">
        <f t="shared" si="27"/>
        <v>BULLISH</v>
      </c>
      <c r="G396" s="5" t="str">
        <f t="shared" si="26"/>
        <v>WEAK</v>
      </c>
      <c r="H396" s="5" t="str">
        <f t="shared" si="25"/>
        <v>CONFIRMED BULLISH</v>
      </c>
    </row>
    <row r="397" spans="1:8" ht="13.5" x14ac:dyDescent="0.25">
      <c r="A397" s="3">
        <f>TITRES_STAT!B400</f>
        <v>42880</v>
      </c>
      <c r="B397" s="5">
        <f>TITRES_STAT!C400</f>
        <v>4.1399999999999997</v>
      </c>
      <c r="C397" s="5">
        <f>TITRES_STAT!D400</f>
        <v>3.6593</v>
      </c>
      <c r="D397" s="5">
        <f>TITRES_STAT!E400</f>
        <v>61324</v>
      </c>
      <c r="E397" s="2">
        <f t="shared" si="24"/>
        <v>-286303</v>
      </c>
      <c r="F397" s="5" t="str">
        <f t="shared" si="27"/>
        <v>BULLISH</v>
      </c>
      <c r="G397" s="5" t="str">
        <f t="shared" si="26"/>
        <v>WEAK</v>
      </c>
      <c r="H397" s="5" t="str">
        <f t="shared" si="25"/>
        <v>CONFIRMED BULLISH</v>
      </c>
    </row>
    <row r="398" spans="1:8" ht="13.5" x14ac:dyDescent="0.25">
      <c r="A398" s="3">
        <f>TITRES_STAT!B401</f>
        <v>42881</v>
      </c>
      <c r="B398" s="5">
        <f>TITRES_STAT!C401</f>
        <v>4.04</v>
      </c>
      <c r="C398" s="5">
        <f>TITRES_STAT!D401</f>
        <v>3.5709</v>
      </c>
      <c r="D398" s="5">
        <f>TITRES_STAT!E401</f>
        <v>64923</v>
      </c>
      <c r="E398" s="2">
        <f t="shared" si="24"/>
        <v>-351226</v>
      </c>
      <c r="F398" s="5" t="str">
        <f t="shared" si="27"/>
        <v>BULLISH</v>
      </c>
      <c r="G398" s="5" t="str">
        <f t="shared" si="26"/>
        <v>WEAK</v>
      </c>
      <c r="H398" s="5" t="str">
        <f t="shared" si="25"/>
        <v>CONFIRMED BULLISH</v>
      </c>
    </row>
    <row r="399" spans="1:8" ht="13.5" x14ac:dyDescent="0.25">
      <c r="A399" s="3">
        <f>TITRES_STAT!B402</f>
        <v>42884</v>
      </c>
      <c r="B399" s="5">
        <f>TITRES_STAT!C402</f>
        <v>4</v>
      </c>
      <c r="C399" s="5">
        <f>TITRES_STAT!D402</f>
        <v>3.5356000000000001</v>
      </c>
      <c r="D399" s="5">
        <f>TITRES_STAT!E402</f>
        <v>1940</v>
      </c>
      <c r="E399" s="2">
        <f t="shared" si="24"/>
        <v>-353166</v>
      </c>
      <c r="F399" s="5" t="str">
        <f t="shared" si="27"/>
        <v>BULLISH</v>
      </c>
      <c r="G399" s="5" t="str">
        <f t="shared" si="26"/>
        <v>WEAK</v>
      </c>
      <c r="H399" s="5" t="str">
        <f t="shared" si="25"/>
        <v>CONFIRMED BULLISH</v>
      </c>
    </row>
    <row r="400" spans="1:8" ht="13.5" x14ac:dyDescent="0.25">
      <c r="A400" s="3">
        <f>TITRES_STAT!B403</f>
        <v>42885</v>
      </c>
      <c r="B400" s="5">
        <f>TITRES_STAT!C403</f>
        <v>4</v>
      </c>
      <c r="C400" s="5">
        <f>TITRES_STAT!D403</f>
        <v>3.5356000000000001</v>
      </c>
      <c r="D400" s="5">
        <f>TITRES_STAT!E403</f>
        <v>3609</v>
      </c>
      <c r="E400" s="2">
        <f t="shared" si="24"/>
        <v>-353166</v>
      </c>
      <c r="F400" s="5" t="str">
        <f t="shared" si="27"/>
        <v>BULLISH</v>
      </c>
      <c r="G400" s="5" t="str">
        <f t="shared" si="26"/>
        <v>WEAK</v>
      </c>
      <c r="H400" s="5" t="str">
        <f t="shared" si="25"/>
        <v>CONFIRMED BULLISH</v>
      </c>
    </row>
    <row r="401" spans="1:8" ht="13.5" x14ac:dyDescent="0.25">
      <c r="A401" s="3">
        <f>TITRES_STAT!B404</f>
        <v>42886</v>
      </c>
      <c r="B401" s="5">
        <f>TITRES_STAT!C404</f>
        <v>4</v>
      </c>
      <c r="C401" s="5">
        <f>TITRES_STAT!D404</f>
        <v>3.5356000000000001</v>
      </c>
      <c r="D401" s="5">
        <f>TITRES_STAT!E404</f>
        <v>2132</v>
      </c>
      <c r="E401" s="2">
        <f t="shared" si="24"/>
        <v>-353166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BEARISH DIVERGENCE</v>
      </c>
    </row>
    <row r="402" spans="1:8" ht="13.5" x14ac:dyDescent="0.25">
      <c r="A402" s="3">
        <f>TITRES_STAT!B405</f>
        <v>42887</v>
      </c>
      <c r="B402" s="5">
        <f>TITRES_STAT!C405</f>
        <v>3.92</v>
      </c>
      <c r="C402" s="5">
        <f>TITRES_STAT!D405</f>
        <v>3.4647999999999999</v>
      </c>
      <c r="D402" s="5">
        <f>TITRES_STAT!E405</f>
        <v>1374</v>
      </c>
      <c r="E402" s="2">
        <f t="shared" si="24"/>
        <v>-354540</v>
      </c>
      <c r="F402" s="5" t="str">
        <f t="shared" si="27"/>
        <v>BEARISH</v>
      </c>
      <c r="G402" s="5" t="str">
        <f t="shared" si="26"/>
        <v>STRONG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3.81</v>
      </c>
      <c r="C403" s="5">
        <f>TITRES_STAT!D406</f>
        <v>3.3675999999999999</v>
      </c>
      <c r="D403" s="5">
        <f>TITRES_STAT!E406</f>
        <v>1479</v>
      </c>
      <c r="E403" s="2">
        <f t="shared" si="24"/>
        <v>-356019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3.89</v>
      </c>
      <c r="C404" s="5">
        <f>TITRES_STAT!D407</f>
        <v>3.4382999999999999</v>
      </c>
      <c r="D404" s="5">
        <f>TITRES_STAT!E407</f>
        <v>15</v>
      </c>
      <c r="E404" s="2">
        <f t="shared" si="24"/>
        <v>-356004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3.8</v>
      </c>
      <c r="C405" s="5">
        <f>TITRES_STAT!D408</f>
        <v>3.3588</v>
      </c>
      <c r="D405" s="5">
        <f>TITRES_STAT!E408</f>
        <v>3093</v>
      </c>
      <c r="E405" s="2">
        <f t="shared" si="24"/>
        <v>-359097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CONFIRMED BEARISH</v>
      </c>
    </row>
    <row r="406" spans="1:8" ht="13.5" x14ac:dyDescent="0.25">
      <c r="A406" s="3">
        <f>TITRES_STAT!B409</f>
        <v>42893</v>
      </c>
      <c r="B406" s="5">
        <f>TITRES_STAT!C409</f>
        <v>3.72</v>
      </c>
      <c r="C406" s="5">
        <f>TITRES_STAT!D409</f>
        <v>3.2881</v>
      </c>
      <c r="D406" s="5">
        <f>TITRES_STAT!E409</f>
        <v>7910</v>
      </c>
      <c r="E406" s="2">
        <f t="shared" si="24"/>
        <v>-367007</v>
      </c>
      <c r="F406" s="5" t="str">
        <f t="shared" si="27"/>
        <v>BEARISH</v>
      </c>
      <c r="G406" s="5" t="str">
        <f t="shared" si="26"/>
        <v>STRONG</v>
      </c>
      <c r="H406" s="5" t="str">
        <f t="shared" si="25"/>
        <v>CONFIRMED BEARISH</v>
      </c>
    </row>
    <row r="407" spans="1:8" ht="13.5" x14ac:dyDescent="0.25">
      <c r="A407" s="3">
        <f>TITRES_STAT!B410</f>
        <v>42894</v>
      </c>
      <c r="B407" s="5">
        <f>TITRES_STAT!C410</f>
        <v>3.63</v>
      </c>
      <c r="C407" s="5">
        <f>TITRES_STAT!D410</f>
        <v>3.2084999999999999</v>
      </c>
      <c r="D407" s="5">
        <f>TITRES_STAT!E410</f>
        <v>4670</v>
      </c>
      <c r="E407" s="2">
        <f t="shared" si="24"/>
        <v>-371677</v>
      </c>
      <c r="F407" s="5" t="str">
        <f t="shared" si="27"/>
        <v>BEARISH</v>
      </c>
      <c r="G407" s="5" t="str">
        <f t="shared" si="26"/>
        <v>STRONG</v>
      </c>
      <c r="H407" s="5" t="str">
        <f t="shared" si="25"/>
        <v>CONFIRMED BEARISH</v>
      </c>
    </row>
    <row r="408" spans="1:8" ht="13.5" x14ac:dyDescent="0.25">
      <c r="A408" s="3">
        <f>TITRES_STAT!B411</f>
        <v>42895</v>
      </c>
      <c r="B408" s="5">
        <f>TITRES_STAT!C411</f>
        <v>3.68</v>
      </c>
      <c r="C408" s="5">
        <f>TITRES_STAT!D411</f>
        <v>3.2526999999999999</v>
      </c>
      <c r="D408" s="5">
        <f>TITRES_STAT!E411</f>
        <v>3111</v>
      </c>
      <c r="E408" s="2">
        <f t="shared" si="24"/>
        <v>-368566</v>
      </c>
      <c r="F408" s="5" t="str">
        <f t="shared" si="27"/>
        <v>BEARISH</v>
      </c>
      <c r="G408" s="5" t="str">
        <f t="shared" si="26"/>
        <v>STRONG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3.59</v>
      </c>
      <c r="C409" s="5">
        <f>TITRES_STAT!D412</f>
        <v>3.1732</v>
      </c>
      <c r="D409" s="5">
        <f>TITRES_STAT!E412</f>
        <v>3849</v>
      </c>
      <c r="E409" s="2">
        <f t="shared" si="24"/>
        <v>-372415</v>
      </c>
      <c r="F409" s="5" t="str">
        <f t="shared" si="27"/>
        <v>BEARISH</v>
      </c>
      <c r="G409" s="5" t="str">
        <f t="shared" si="26"/>
        <v>STRONG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3.59</v>
      </c>
      <c r="C410" s="5">
        <f>TITRES_STAT!D413</f>
        <v>3.1732</v>
      </c>
      <c r="D410" s="5">
        <f>TITRES_STAT!E413</f>
        <v>3079</v>
      </c>
      <c r="E410" s="2">
        <f t="shared" si="24"/>
        <v>-372415</v>
      </c>
      <c r="F410" s="5" t="str">
        <f t="shared" si="27"/>
        <v>BEARISH</v>
      </c>
      <c r="G410" s="5" t="str">
        <f t="shared" si="26"/>
        <v>STRONG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3.57</v>
      </c>
      <c r="C411" s="5">
        <f>TITRES_STAT!D414</f>
        <v>3.1555</v>
      </c>
      <c r="D411" s="5">
        <f>TITRES_STAT!E414</f>
        <v>146</v>
      </c>
      <c r="E411" s="2">
        <f t="shared" si="24"/>
        <v>-372561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3.49</v>
      </c>
      <c r="C412" s="5">
        <f>TITRES_STAT!D415</f>
        <v>3.0848</v>
      </c>
      <c r="D412" s="5">
        <f>TITRES_STAT!E415</f>
        <v>687</v>
      </c>
      <c r="E412" s="2">
        <f t="shared" si="24"/>
        <v>-373248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3.43</v>
      </c>
      <c r="C413" s="5">
        <f>TITRES_STAT!D416</f>
        <v>3.0316999999999998</v>
      </c>
      <c r="D413" s="5">
        <f>TITRES_STAT!E416</f>
        <v>3500</v>
      </c>
      <c r="E413" s="2">
        <f t="shared" si="24"/>
        <v>-376748</v>
      </c>
      <c r="F413" s="5" t="str">
        <f t="shared" si="27"/>
        <v>BEARISH</v>
      </c>
      <c r="G413" s="5" t="str">
        <f t="shared" si="26"/>
        <v>STRONG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3.49</v>
      </c>
      <c r="C414" s="5">
        <f>TITRES_STAT!D417</f>
        <v>3.0848</v>
      </c>
      <c r="D414" s="5">
        <f>TITRES_STAT!E417</f>
        <v>1740</v>
      </c>
      <c r="E414" s="2">
        <f t="shared" si="24"/>
        <v>-375008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3.46</v>
      </c>
      <c r="C415" s="5">
        <f>TITRES_STAT!D418</f>
        <v>3.0583</v>
      </c>
      <c r="D415" s="5">
        <f>TITRES_STAT!E418</f>
        <v>21</v>
      </c>
      <c r="E415" s="2">
        <f t="shared" si="24"/>
        <v>-375029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3.49</v>
      </c>
      <c r="C416" s="5">
        <f>TITRES_STAT!D419</f>
        <v>3.0848</v>
      </c>
      <c r="D416" s="5">
        <f>TITRES_STAT!E419</f>
        <v>847</v>
      </c>
      <c r="E416" s="2">
        <f t="shared" si="24"/>
        <v>-374182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3.4</v>
      </c>
      <c r="C417" s="5">
        <f>TITRES_STAT!D420</f>
        <v>3.0051999999999999</v>
      </c>
      <c r="D417" s="5">
        <f>TITRES_STAT!E420</f>
        <v>3462</v>
      </c>
      <c r="E417" s="2">
        <f t="shared" si="24"/>
        <v>-377644</v>
      </c>
      <c r="F417" s="5" t="str">
        <f t="shared" si="27"/>
        <v>BEARISH</v>
      </c>
      <c r="G417" s="5" t="str">
        <f t="shared" si="26"/>
        <v>NEUTRAL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3.3</v>
      </c>
      <c r="C418" s="5">
        <f>TITRES_STAT!D421</f>
        <v>2.9167999999999998</v>
      </c>
      <c r="D418" s="5">
        <f>TITRES_STAT!E421</f>
        <v>1870</v>
      </c>
      <c r="E418" s="2">
        <f t="shared" si="24"/>
        <v>-379514</v>
      </c>
      <c r="F418" s="5" t="str">
        <f t="shared" si="27"/>
        <v>BEARISH</v>
      </c>
      <c r="G418" s="5" t="str">
        <f t="shared" si="26"/>
        <v>NEUTRAL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3.27</v>
      </c>
      <c r="C419" s="5">
        <f>TITRES_STAT!D422</f>
        <v>2.8902999999999999</v>
      </c>
      <c r="D419" s="5">
        <f>TITRES_STAT!E422</f>
        <v>5302</v>
      </c>
      <c r="E419" s="2">
        <f t="shared" si="24"/>
        <v>-384816</v>
      </c>
      <c r="F419" s="5" t="str">
        <f t="shared" si="27"/>
        <v>BEARISH</v>
      </c>
      <c r="G419" s="5" t="str">
        <f t="shared" si="26"/>
        <v>STRONG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3.3</v>
      </c>
      <c r="C420" s="5">
        <f>TITRES_STAT!D423</f>
        <v>2.9167999999999998</v>
      </c>
      <c r="D420" s="5">
        <f>TITRES_STAT!E423</f>
        <v>1981</v>
      </c>
      <c r="E420" s="2">
        <f t="shared" si="24"/>
        <v>-382835</v>
      </c>
      <c r="F420" s="5" t="str">
        <f t="shared" si="27"/>
        <v>BEARISH</v>
      </c>
      <c r="G420" s="5" t="str">
        <f t="shared" si="26"/>
        <v>STRONG</v>
      </c>
      <c r="H420" s="5" t="str">
        <f t="shared" si="25"/>
        <v>CONFIRMED BEARISH</v>
      </c>
    </row>
    <row r="421" spans="1:8" ht="13.5" x14ac:dyDescent="0.25">
      <c r="A421" s="3">
        <f>TITRES_STAT!B424</f>
        <v>42916</v>
      </c>
      <c r="B421" s="5">
        <f>TITRES_STAT!C424</f>
        <v>3.21</v>
      </c>
      <c r="C421" s="5">
        <f>TITRES_STAT!D424</f>
        <v>2.8372999999999999</v>
      </c>
      <c r="D421" s="5">
        <f>TITRES_STAT!E424</f>
        <v>806</v>
      </c>
      <c r="E421" s="2">
        <f t="shared" si="24"/>
        <v>-383641</v>
      </c>
      <c r="F421" s="5" t="str">
        <f t="shared" si="27"/>
        <v>BEARISH</v>
      </c>
      <c r="G421" s="5" t="str">
        <f t="shared" si="26"/>
        <v>STRONG</v>
      </c>
      <c r="H421" s="5" t="str">
        <f t="shared" si="25"/>
        <v>CONFIRMED BEARISH</v>
      </c>
    </row>
    <row r="422" spans="1:8" ht="13.5" x14ac:dyDescent="0.25">
      <c r="A422" s="3">
        <f>TITRES_STAT!B425</f>
        <v>42919</v>
      </c>
      <c r="B422" s="5">
        <f>TITRES_STAT!C425</f>
        <v>3.27</v>
      </c>
      <c r="C422" s="5">
        <f>TITRES_STAT!D425</f>
        <v>2.8902999999999999</v>
      </c>
      <c r="D422" s="5">
        <f>TITRES_STAT!E425</f>
        <v>2550</v>
      </c>
      <c r="E422" s="2">
        <f t="shared" si="24"/>
        <v>-381091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CONFIRMED BEARISH</v>
      </c>
    </row>
    <row r="423" spans="1:8" ht="13.5" x14ac:dyDescent="0.25">
      <c r="A423" s="3">
        <f>TITRES_STAT!B426</f>
        <v>42920</v>
      </c>
      <c r="B423" s="5">
        <f>TITRES_STAT!C426</f>
        <v>3.34</v>
      </c>
      <c r="C423" s="5">
        <f>TITRES_STAT!D426</f>
        <v>2.9521999999999999</v>
      </c>
      <c r="D423" s="5">
        <f>TITRES_STAT!E426</f>
        <v>5932</v>
      </c>
      <c r="E423" s="2">
        <f t="shared" si="24"/>
        <v>-375159</v>
      </c>
      <c r="F423" s="5" t="str">
        <f t="shared" si="27"/>
        <v>BULLISH</v>
      </c>
      <c r="G423" s="5" t="str">
        <f t="shared" si="26"/>
        <v>NEUTRAL</v>
      </c>
      <c r="H423" s="5" t="str">
        <f t="shared" si="25"/>
        <v>CONFIRMED BULLISH</v>
      </c>
    </row>
    <row r="424" spans="1:8" ht="13.5" x14ac:dyDescent="0.25">
      <c r="A424" s="3">
        <f>TITRES_STAT!B427</f>
        <v>42921</v>
      </c>
      <c r="B424" s="5">
        <f>TITRES_STAT!C427</f>
        <v>3.43</v>
      </c>
      <c r="C424" s="5">
        <f>TITRES_STAT!D427</f>
        <v>3.0316999999999998</v>
      </c>
      <c r="D424" s="5">
        <f>TITRES_STAT!E427</f>
        <v>2541</v>
      </c>
      <c r="E424" s="2">
        <f t="shared" si="24"/>
        <v>-372618</v>
      </c>
      <c r="F424" s="5" t="str">
        <f t="shared" si="27"/>
        <v>BULLISH</v>
      </c>
      <c r="G424" s="5" t="str">
        <f t="shared" si="26"/>
        <v>WEAK</v>
      </c>
      <c r="H424" s="5" t="str">
        <f t="shared" si="25"/>
        <v>CONFIRMED BULLISH</v>
      </c>
    </row>
    <row r="425" spans="1:8" ht="13.5" x14ac:dyDescent="0.25">
      <c r="A425" s="3">
        <f>TITRES_STAT!B428</f>
        <v>42922</v>
      </c>
      <c r="B425" s="5">
        <f>TITRES_STAT!C428</f>
        <v>3.43</v>
      </c>
      <c r="C425" s="5">
        <f>TITRES_STAT!D428</f>
        <v>3.0316999999999998</v>
      </c>
      <c r="D425" s="5">
        <f>TITRES_STAT!E428</f>
        <v>109</v>
      </c>
      <c r="E425" s="2">
        <f t="shared" si="24"/>
        <v>-372618</v>
      </c>
      <c r="F425" s="5" t="str">
        <f t="shared" si="27"/>
        <v>BULLISH</v>
      </c>
      <c r="G425" s="5" t="str">
        <f t="shared" si="26"/>
        <v>WEAK</v>
      </c>
      <c r="H425" s="5" t="str">
        <f t="shared" si="25"/>
        <v>CONFIRMED BULLISH</v>
      </c>
    </row>
    <row r="426" spans="1:8" ht="13.5" x14ac:dyDescent="0.25">
      <c r="A426" s="3">
        <f>TITRES_STAT!B429</f>
        <v>42923</v>
      </c>
      <c r="B426" s="5">
        <f>TITRES_STAT!C429</f>
        <v>3.3</v>
      </c>
      <c r="C426" s="5">
        <f>TITRES_STAT!D429</f>
        <v>2.9167999999999998</v>
      </c>
      <c r="D426" s="5">
        <f>TITRES_STAT!E429</f>
        <v>5081</v>
      </c>
      <c r="E426" s="2">
        <f t="shared" si="24"/>
        <v>-377699</v>
      </c>
      <c r="F426" s="5" t="str">
        <f t="shared" si="27"/>
        <v>BULLISH</v>
      </c>
      <c r="G426" s="5" t="str">
        <f t="shared" si="26"/>
        <v>NEUTRAL</v>
      </c>
      <c r="H426" s="5" t="str">
        <f t="shared" si="25"/>
        <v>CONFIRMED BULLISH</v>
      </c>
    </row>
    <row r="427" spans="1:8" ht="13.5" x14ac:dyDescent="0.25">
      <c r="A427" s="3">
        <f>TITRES_STAT!B430</f>
        <v>42926</v>
      </c>
      <c r="B427" s="5">
        <f>TITRES_STAT!C430</f>
        <v>3.3</v>
      </c>
      <c r="C427" s="5">
        <f>TITRES_STAT!D430</f>
        <v>2.9167999999999998</v>
      </c>
      <c r="D427" s="5">
        <f>TITRES_STAT!E430</f>
        <v>50</v>
      </c>
      <c r="E427" s="2">
        <f t="shared" si="24"/>
        <v>-377699</v>
      </c>
      <c r="F427" s="5" t="str">
        <f t="shared" si="27"/>
        <v>BULLISH</v>
      </c>
      <c r="G427" s="5" t="str">
        <f t="shared" si="26"/>
        <v>NEUTRAL</v>
      </c>
      <c r="H427" s="5" t="str">
        <f t="shared" si="25"/>
        <v>CONFIRMED BULLISH</v>
      </c>
    </row>
    <row r="428" spans="1:8" ht="13.5" x14ac:dyDescent="0.25">
      <c r="A428" s="3">
        <f>TITRES_STAT!B431</f>
        <v>42927</v>
      </c>
      <c r="B428" s="5">
        <f>TITRES_STAT!C431</f>
        <v>3.29</v>
      </c>
      <c r="C428" s="5">
        <f>TITRES_STAT!D431</f>
        <v>2.9079999999999999</v>
      </c>
      <c r="D428" s="5">
        <f>TITRES_STAT!E431</f>
        <v>1965</v>
      </c>
      <c r="E428" s="2">
        <f t="shared" si="24"/>
        <v>-379664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CONFIRMED BEARISH</v>
      </c>
    </row>
    <row r="429" spans="1:8" ht="13.5" x14ac:dyDescent="0.25">
      <c r="A429" s="3">
        <f>TITRES_STAT!B432</f>
        <v>42928</v>
      </c>
      <c r="B429" s="5">
        <f>TITRES_STAT!C432</f>
        <v>3.29</v>
      </c>
      <c r="C429" s="5">
        <f>TITRES_STAT!D432</f>
        <v>2.9079999999999999</v>
      </c>
      <c r="D429" s="5">
        <f>TITRES_STAT!E432</f>
        <v>7444</v>
      </c>
      <c r="E429" s="2">
        <f t="shared" si="24"/>
        <v>-379664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CONFIRMED BEARISH</v>
      </c>
    </row>
    <row r="430" spans="1:8" ht="13.5" x14ac:dyDescent="0.25">
      <c r="A430" s="3">
        <f>TITRES_STAT!B433</f>
        <v>42929</v>
      </c>
      <c r="B430" s="5">
        <f>TITRES_STAT!C433</f>
        <v>3.29</v>
      </c>
      <c r="C430" s="5">
        <f>TITRES_STAT!D433</f>
        <v>2.9079999999999999</v>
      </c>
      <c r="D430" s="5">
        <f>TITRES_STAT!E433</f>
        <v>1076</v>
      </c>
      <c r="E430" s="2">
        <f t="shared" si="24"/>
        <v>-379664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3.48</v>
      </c>
      <c r="C431" s="5">
        <f>TITRES_STAT!D434</f>
        <v>3.0758999999999999</v>
      </c>
      <c r="D431" s="5">
        <f>TITRES_STAT!E434</f>
        <v>7898</v>
      </c>
      <c r="E431" s="2">
        <f t="shared" si="24"/>
        <v>-371766</v>
      </c>
      <c r="F431" s="5" t="str">
        <f t="shared" si="27"/>
        <v>BULLISH</v>
      </c>
      <c r="G431" s="5" t="str">
        <f t="shared" si="26"/>
        <v>NEUTRAL</v>
      </c>
      <c r="H431" s="5" t="str">
        <f t="shared" si="25"/>
        <v>CONFIRMED BULLISH</v>
      </c>
    </row>
    <row r="432" spans="1:8" ht="13.5" x14ac:dyDescent="0.25">
      <c r="A432" s="3">
        <f>TITRES_STAT!B435</f>
        <v>42933</v>
      </c>
      <c r="B432" s="5">
        <f>TITRES_STAT!C435</f>
        <v>3.6</v>
      </c>
      <c r="C432" s="5">
        <f>TITRES_STAT!D435</f>
        <v>3.1819999999999999</v>
      </c>
      <c r="D432" s="5">
        <f>TITRES_STAT!E435</f>
        <v>2750</v>
      </c>
      <c r="E432" s="2">
        <f t="shared" si="24"/>
        <v>-369016</v>
      </c>
      <c r="F432" s="5" t="str">
        <f t="shared" si="27"/>
        <v>BULLISH</v>
      </c>
      <c r="G432" s="5" t="str">
        <f t="shared" si="26"/>
        <v>WEAK</v>
      </c>
      <c r="H432" s="5" t="str">
        <f t="shared" si="25"/>
        <v>CONFIRMED BULLISH</v>
      </c>
    </row>
    <row r="433" spans="1:8" ht="13.5" x14ac:dyDescent="0.25">
      <c r="A433" s="3">
        <f>TITRES_STAT!B436</f>
        <v>42934</v>
      </c>
      <c r="B433" s="5">
        <f>TITRES_STAT!C436</f>
        <v>3.6</v>
      </c>
      <c r="C433" s="5">
        <f>TITRES_STAT!D436</f>
        <v>3.1819999999999999</v>
      </c>
      <c r="D433" s="5">
        <f>TITRES_STAT!E436</f>
        <v>0</v>
      </c>
      <c r="E433" s="2">
        <f t="shared" si="24"/>
        <v>-369016</v>
      </c>
      <c r="F433" s="5" t="str">
        <f t="shared" si="27"/>
        <v>BULLISH</v>
      </c>
      <c r="G433" s="5" t="str">
        <f t="shared" si="26"/>
        <v>WEAK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3.5</v>
      </c>
      <c r="C434" s="5">
        <f>TITRES_STAT!D437</f>
        <v>3.0935999999999999</v>
      </c>
      <c r="D434" s="5">
        <f>TITRES_STAT!E437</f>
        <v>1</v>
      </c>
      <c r="E434" s="2">
        <f t="shared" si="24"/>
        <v>-369017</v>
      </c>
      <c r="F434" s="5" t="str">
        <f t="shared" si="27"/>
        <v>BULLISH</v>
      </c>
      <c r="G434" s="5" t="str">
        <f t="shared" si="26"/>
        <v>WEAK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3.49</v>
      </c>
      <c r="C435" s="5">
        <f>TITRES_STAT!D438</f>
        <v>3.0848</v>
      </c>
      <c r="D435" s="5">
        <f>TITRES_STAT!E438</f>
        <v>300</v>
      </c>
      <c r="E435" s="2">
        <f t="shared" si="24"/>
        <v>-369317</v>
      </c>
      <c r="F435" s="5" t="str">
        <f t="shared" si="27"/>
        <v>BULLISH</v>
      </c>
      <c r="G435" s="5" t="str">
        <f t="shared" si="26"/>
        <v>WEAK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3.57</v>
      </c>
      <c r="C436" s="5">
        <f>TITRES_STAT!D439</f>
        <v>3.1555</v>
      </c>
      <c r="D436" s="5">
        <f>TITRES_STAT!E439</f>
        <v>10</v>
      </c>
      <c r="E436" s="2">
        <f t="shared" si="24"/>
        <v>-369307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CONFIRMED BULLISH</v>
      </c>
    </row>
    <row r="437" spans="1:8" ht="13.5" x14ac:dyDescent="0.25">
      <c r="A437" s="3">
        <f>TITRES_STAT!B440</f>
        <v>42940</v>
      </c>
      <c r="B437" s="5">
        <f>TITRES_STAT!C440</f>
        <v>3.53</v>
      </c>
      <c r="C437" s="5">
        <f>TITRES_STAT!D440</f>
        <v>3.1200999999999999</v>
      </c>
      <c r="D437" s="5">
        <f>TITRES_STAT!E440</f>
        <v>151</v>
      </c>
      <c r="E437" s="2">
        <f t="shared" si="24"/>
        <v>-369458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CONFIRMED BEARISH</v>
      </c>
    </row>
    <row r="438" spans="1:8" ht="13.5" x14ac:dyDescent="0.25">
      <c r="A438" s="3">
        <f>TITRES_STAT!B441</f>
        <v>42942</v>
      </c>
      <c r="B438" s="5">
        <f>TITRES_STAT!C441</f>
        <v>3.43</v>
      </c>
      <c r="C438" s="5">
        <f>TITRES_STAT!D441</f>
        <v>3.0316999999999998</v>
      </c>
      <c r="D438" s="5">
        <f>TITRES_STAT!E441</f>
        <v>475</v>
      </c>
      <c r="E438" s="2">
        <f t="shared" si="24"/>
        <v>-369933</v>
      </c>
      <c r="F438" s="5" t="str">
        <f t="shared" si="27"/>
        <v>BEARISH</v>
      </c>
      <c r="G438" s="5" t="str">
        <f t="shared" si="26"/>
        <v>NEUTRAL</v>
      </c>
      <c r="H438" s="5" t="str">
        <f t="shared" si="25"/>
        <v>CONFIRMED BEARISH</v>
      </c>
    </row>
    <row r="439" spans="1:8" ht="13.5" x14ac:dyDescent="0.25">
      <c r="A439" s="3">
        <f>TITRES_STAT!B442</f>
        <v>42943</v>
      </c>
      <c r="B439" s="5">
        <f>TITRES_STAT!C442</f>
        <v>3.33</v>
      </c>
      <c r="C439" s="5">
        <f>TITRES_STAT!D442</f>
        <v>2.9434</v>
      </c>
      <c r="D439" s="5">
        <f>TITRES_STAT!E442</f>
        <v>3243</v>
      </c>
      <c r="E439" s="2">
        <f t="shared" si="24"/>
        <v>-373176</v>
      </c>
      <c r="F439" s="5" t="str">
        <f t="shared" si="27"/>
        <v>BEARISH</v>
      </c>
      <c r="G439" s="5" t="str">
        <f t="shared" si="26"/>
        <v>NEUTRAL</v>
      </c>
      <c r="H439" s="5" t="str">
        <f t="shared" si="25"/>
        <v>CONFIRMED BEARISH</v>
      </c>
    </row>
    <row r="440" spans="1:8" ht="13.5" x14ac:dyDescent="0.25">
      <c r="A440" s="3">
        <f>TITRES_STAT!B443</f>
        <v>42944</v>
      </c>
      <c r="B440" s="5">
        <f>TITRES_STAT!C443</f>
        <v>3.37</v>
      </c>
      <c r="C440" s="5">
        <f>TITRES_STAT!D443</f>
        <v>2.9786999999999999</v>
      </c>
      <c r="D440" s="5">
        <f>TITRES_STAT!E443</f>
        <v>1620</v>
      </c>
      <c r="E440" s="2">
        <f t="shared" si="24"/>
        <v>-371556</v>
      </c>
      <c r="F440" s="5" t="str">
        <f t="shared" si="27"/>
        <v>BEARISH</v>
      </c>
      <c r="G440" s="5" t="str">
        <f t="shared" si="26"/>
        <v>NEUTRAL</v>
      </c>
      <c r="H440" s="5" t="str">
        <f t="shared" si="25"/>
        <v>CONFIRMED BEARISH</v>
      </c>
    </row>
    <row r="441" spans="1:8" ht="13.5" x14ac:dyDescent="0.25">
      <c r="A441" s="3">
        <f>TITRES_STAT!B444</f>
        <v>42947</v>
      </c>
      <c r="B441" s="5">
        <f>TITRES_STAT!C444</f>
        <v>3.37</v>
      </c>
      <c r="C441" s="5">
        <f>TITRES_STAT!D444</f>
        <v>2.9786999999999999</v>
      </c>
      <c r="D441" s="5">
        <f>TITRES_STAT!E444</f>
        <v>141</v>
      </c>
      <c r="E441" s="2">
        <f t="shared" si="24"/>
        <v>-371556</v>
      </c>
      <c r="F441" s="5" t="str">
        <f t="shared" si="27"/>
        <v>BEARISH</v>
      </c>
      <c r="G441" s="5" t="str">
        <f t="shared" si="26"/>
        <v>NEUTRAL</v>
      </c>
      <c r="H441" s="5" t="str">
        <f t="shared" si="25"/>
        <v>CONFIRMED BEARISH</v>
      </c>
    </row>
    <row r="442" spans="1:8" ht="13.5" x14ac:dyDescent="0.25">
      <c r="A442" s="3">
        <f>TITRES_STAT!B445</f>
        <v>42948</v>
      </c>
      <c r="B442" s="5">
        <f>TITRES_STAT!C445</f>
        <v>3.27</v>
      </c>
      <c r="C442" s="5">
        <f>TITRES_STAT!D445</f>
        <v>2.8902999999999999</v>
      </c>
      <c r="D442" s="5">
        <f>TITRES_STAT!E445</f>
        <v>1418</v>
      </c>
      <c r="E442" s="2">
        <f t="shared" si="24"/>
        <v>-372974</v>
      </c>
      <c r="F442" s="5" t="str">
        <f t="shared" si="27"/>
        <v>BEARISH</v>
      </c>
      <c r="G442" s="5" t="str">
        <f t="shared" si="26"/>
        <v>NEUTRAL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3.25</v>
      </c>
      <c r="C443" s="5">
        <f>TITRES_STAT!D446</f>
        <v>2.8725999999999998</v>
      </c>
      <c r="D443" s="5">
        <f>TITRES_STAT!E446</f>
        <v>3343</v>
      </c>
      <c r="E443" s="2">
        <f t="shared" si="24"/>
        <v>-376317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3.23</v>
      </c>
      <c r="C444" s="5">
        <f>TITRES_STAT!D447</f>
        <v>2.855</v>
      </c>
      <c r="D444" s="5">
        <f>TITRES_STAT!E447</f>
        <v>3240</v>
      </c>
      <c r="E444" s="2">
        <f t="shared" si="24"/>
        <v>-379557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3.33</v>
      </c>
      <c r="C445" s="5">
        <f>TITRES_STAT!D448</f>
        <v>2.9434</v>
      </c>
      <c r="D445" s="5">
        <f>TITRES_STAT!E448</f>
        <v>2188</v>
      </c>
      <c r="E445" s="2">
        <f t="shared" si="24"/>
        <v>-377369</v>
      </c>
      <c r="F445" s="5" t="str">
        <f t="shared" si="27"/>
        <v>BEARISH</v>
      </c>
      <c r="G445" s="5" t="str">
        <f t="shared" si="26"/>
        <v>NEUTRAL</v>
      </c>
      <c r="H445" s="5" t="str">
        <f t="shared" si="25"/>
        <v>CONFIRMED BEARISH</v>
      </c>
    </row>
    <row r="446" spans="1:8" ht="13.5" x14ac:dyDescent="0.25">
      <c r="A446" s="3">
        <f>TITRES_STAT!B449</f>
        <v>42954</v>
      </c>
      <c r="B446" s="5">
        <f>TITRES_STAT!C449</f>
        <v>3.35</v>
      </c>
      <c r="C446" s="5">
        <f>TITRES_STAT!D449</f>
        <v>2.9609999999999999</v>
      </c>
      <c r="D446" s="5">
        <f>TITRES_STAT!E449</f>
        <v>610</v>
      </c>
      <c r="E446" s="2">
        <f t="shared" si="24"/>
        <v>-376759</v>
      </c>
      <c r="F446" s="5" t="str">
        <f t="shared" si="27"/>
        <v>BEARISH</v>
      </c>
      <c r="G446" s="5" t="str">
        <f t="shared" si="26"/>
        <v>NEUTRAL</v>
      </c>
      <c r="H446" s="5" t="str">
        <f t="shared" si="25"/>
        <v>CONFIRMED BEARISH</v>
      </c>
    </row>
    <row r="447" spans="1:8" ht="13.5" x14ac:dyDescent="0.25">
      <c r="A447" s="3">
        <f>TITRES_STAT!B450</f>
        <v>42955</v>
      </c>
      <c r="B447" s="5">
        <f>TITRES_STAT!C450</f>
        <v>3.4</v>
      </c>
      <c r="C447" s="5">
        <f>TITRES_STAT!D450</f>
        <v>3.0051999999999999</v>
      </c>
      <c r="D447" s="5">
        <f>TITRES_STAT!E450</f>
        <v>851</v>
      </c>
      <c r="E447" s="2">
        <f t="shared" si="24"/>
        <v>-375908</v>
      </c>
      <c r="F447" s="5" t="str">
        <f t="shared" si="27"/>
        <v>BEARISH</v>
      </c>
      <c r="G447" s="5" t="str">
        <f t="shared" si="26"/>
        <v>NEUTRAL</v>
      </c>
      <c r="H447" s="5" t="str">
        <f t="shared" si="25"/>
        <v>BEARISH DIVERGENCE</v>
      </c>
    </row>
    <row r="448" spans="1:8" ht="13.5" x14ac:dyDescent="0.25">
      <c r="A448" s="3">
        <f>TITRES_STAT!B451</f>
        <v>42956</v>
      </c>
      <c r="B448" s="5">
        <f>TITRES_STAT!C451</f>
        <v>3.39</v>
      </c>
      <c r="C448" s="5">
        <f>TITRES_STAT!D451</f>
        <v>2.9964</v>
      </c>
      <c r="D448" s="5">
        <f>TITRES_STAT!E451</f>
        <v>205</v>
      </c>
      <c r="E448" s="2">
        <f t="shared" si="24"/>
        <v>-376113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CONFIRMED BULLISH</v>
      </c>
    </row>
    <row r="449" spans="1:8" ht="13.5" x14ac:dyDescent="0.25">
      <c r="A449" s="3">
        <f>TITRES_STAT!B452</f>
        <v>42957</v>
      </c>
      <c r="B449" s="5">
        <f>TITRES_STAT!C452</f>
        <v>3.39</v>
      </c>
      <c r="C449" s="5">
        <f>TITRES_STAT!D452</f>
        <v>2.9964</v>
      </c>
      <c r="D449" s="5">
        <f>TITRES_STAT!E452</f>
        <v>1139</v>
      </c>
      <c r="E449" s="2">
        <f t="shared" si="24"/>
        <v>-376113</v>
      </c>
      <c r="F449" s="5" t="str">
        <f t="shared" si="27"/>
        <v>BULLISH</v>
      </c>
      <c r="G449" s="5" t="str">
        <f t="shared" si="26"/>
        <v>NEUTRAL</v>
      </c>
      <c r="H449" s="5" t="str">
        <f t="shared" si="25"/>
        <v>CONFIRMED BULLISH</v>
      </c>
    </row>
    <row r="450" spans="1:8" ht="13.5" x14ac:dyDescent="0.25">
      <c r="A450" s="3">
        <f>TITRES_STAT!B453</f>
        <v>42958</v>
      </c>
      <c r="B450" s="5">
        <f>TITRES_STAT!C453</f>
        <v>3.39</v>
      </c>
      <c r="C450" s="5">
        <f>TITRES_STAT!D453</f>
        <v>2.9964</v>
      </c>
      <c r="D450" s="5">
        <f>TITRES_STAT!E453</f>
        <v>348</v>
      </c>
      <c r="E450" s="2">
        <f t="shared" si="24"/>
        <v>-376113</v>
      </c>
      <c r="F450" s="5" t="str">
        <f t="shared" si="27"/>
        <v>BULLISH</v>
      </c>
      <c r="G450" s="5" t="str">
        <f t="shared" si="26"/>
        <v>NEUTRAL</v>
      </c>
      <c r="H450" s="5" t="str">
        <f t="shared" si="25"/>
        <v>CONFIRMED BULLISH</v>
      </c>
    </row>
    <row r="451" spans="1:8" ht="13.5" x14ac:dyDescent="0.25">
      <c r="A451" s="3">
        <f>TITRES_STAT!B454</f>
        <v>42961</v>
      </c>
      <c r="B451" s="5">
        <f>TITRES_STAT!C454</f>
        <v>3.4</v>
      </c>
      <c r="C451" s="5">
        <f>TITRES_STAT!D454</f>
        <v>3.0051999999999999</v>
      </c>
      <c r="D451" s="5">
        <f>TITRES_STAT!E454</f>
        <v>269</v>
      </c>
      <c r="E451" s="2">
        <f t="shared" si="24"/>
        <v>-375844</v>
      </c>
      <c r="F451" s="5" t="str">
        <f t="shared" si="27"/>
        <v>BULLISH</v>
      </c>
      <c r="G451" s="5" t="str">
        <f t="shared" si="26"/>
        <v>NEUTRAL</v>
      </c>
      <c r="H451" s="5" t="str">
        <f t="shared" si="25"/>
        <v>CONFIRMED BULLISH</v>
      </c>
    </row>
    <row r="452" spans="1:8" ht="13.5" x14ac:dyDescent="0.25">
      <c r="A452" s="3">
        <f>TITRES_STAT!B455</f>
        <v>42962</v>
      </c>
      <c r="B452" s="5">
        <f>TITRES_STAT!C455</f>
        <v>3.4</v>
      </c>
      <c r="C452" s="5">
        <f>TITRES_STAT!D455</f>
        <v>3.0051999999999999</v>
      </c>
      <c r="D452" s="5">
        <f>TITRES_STAT!E455</f>
        <v>610</v>
      </c>
      <c r="E452" s="2">
        <f t="shared" ref="E452:E515" si="28">IF(B452&gt;B451, E451+D452, IF(B452&lt;B451, E451-D452, E451))</f>
        <v>-375844</v>
      </c>
      <c r="F452" s="5" t="str">
        <f t="shared" si="27"/>
        <v>BULLISH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3.41</v>
      </c>
      <c r="C453" s="5">
        <f>TITRES_STAT!D456</f>
        <v>3.0141</v>
      </c>
      <c r="D453" s="5">
        <f>TITRES_STAT!E456</f>
        <v>95</v>
      </c>
      <c r="E453" s="2">
        <f t="shared" si="28"/>
        <v>-375749</v>
      </c>
      <c r="F453" s="5" t="str">
        <f t="shared" si="27"/>
        <v>BULLISH</v>
      </c>
      <c r="G453" s="5" t="str">
        <f t="shared" si="26"/>
        <v>NEUTRAL</v>
      </c>
      <c r="H453" s="5" t="str">
        <f t="shared" si="25"/>
        <v>CONFIRMED BULLISH</v>
      </c>
    </row>
    <row r="454" spans="1:8" ht="13.5" x14ac:dyDescent="0.25">
      <c r="A454" s="3">
        <f>TITRES_STAT!B457</f>
        <v>42964</v>
      </c>
      <c r="B454" s="5">
        <f>TITRES_STAT!C457</f>
        <v>3.41</v>
      </c>
      <c r="C454" s="5">
        <f>TITRES_STAT!D457</f>
        <v>3.0141</v>
      </c>
      <c r="D454" s="5">
        <f>TITRES_STAT!E457</f>
        <v>0</v>
      </c>
      <c r="E454" s="2">
        <f t="shared" si="28"/>
        <v>-375749</v>
      </c>
      <c r="F454" s="5" t="str">
        <f t="shared" si="27"/>
        <v>BULLISH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5">
        <f>TITRES_STAT!C458</f>
        <v>3.39</v>
      </c>
      <c r="C455" s="5">
        <f>TITRES_STAT!D458</f>
        <v>2.9964</v>
      </c>
      <c r="D455" s="5">
        <f>TITRES_STAT!E458</f>
        <v>975</v>
      </c>
      <c r="E455" s="2">
        <f t="shared" si="28"/>
        <v>-376724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NEUTRAL</v>
      </c>
    </row>
    <row r="456" spans="1:8" ht="13.5" x14ac:dyDescent="0.25">
      <c r="A456" s="3">
        <f>TITRES_STAT!B459</f>
        <v>42968</v>
      </c>
      <c r="B456" s="5">
        <f>TITRES_STAT!C459</f>
        <v>3.42</v>
      </c>
      <c r="C456" s="5">
        <f>TITRES_STAT!D459</f>
        <v>3.0228999999999999</v>
      </c>
      <c r="D456" s="5">
        <f>TITRES_STAT!E459</f>
        <v>120</v>
      </c>
      <c r="E456" s="2">
        <f t="shared" si="28"/>
        <v>-376604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BEARISH DIVERGENCE</v>
      </c>
    </row>
    <row r="457" spans="1:8" ht="13.5" x14ac:dyDescent="0.25">
      <c r="A457" s="3">
        <f>TITRES_STAT!B460</f>
        <v>42969</v>
      </c>
      <c r="B457" s="5">
        <f>TITRES_STAT!C460</f>
        <v>3.4</v>
      </c>
      <c r="C457" s="5">
        <f>TITRES_STAT!D460</f>
        <v>3.0051999999999999</v>
      </c>
      <c r="D457" s="5">
        <f>TITRES_STAT!E460</f>
        <v>1696</v>
      </c>
      <c r="E457" s="2">
        <f t="shared" si="28"/>
        <v>-378300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3.3</v>
      </c>
      <c r="C458" s="5">
        <f>TITRES_STAT!D461</f>
        <v>2.9167999999999998</v>
      </c>
      <c r="D458" s="5">
        <f>TITRES_STAT!E461</f>
        <v>3639</v>
      </c>
      <c r="E458" s="2">
        <f t="shared" si="28"/>
        <v>-381939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3.3</v>
      </c>
      <c r="C459" s="5">
        <f>TITRES_STAT!D462</f>
        <v>2.9167999999999998</v>
      </c>
      <c r="D459" s="5">
        <f>TITRES_STAT!E462</f>
        <v>482</v>
      </c>
      <c r="E459" s="2">
        <f t="shared" si="28"/>
        <v>-381939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3.38</v>
      </c>
      <c r="C460" s="5">
        <f>TITRES_STAT!D463</f>
        <v>2.9874999999999998</v>
      </c>
      <c r="D460" s="5">
        <f>TITRES_STAT!E463</f>
        <v>744</v>
      </c>
      <c r="E460" s="2">
        <f t="shared" si="28"/>
        <v>-381195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3.33</v>
      </c>
      <c r="C461" s="5">
        <f>TITRES_STAT!D464</f>
        <v>2.9434</v>
      </c>
      <c r="D461" s="5">
        <f>TITRES_STAT!E464</f>
        <v>501</v>
      </c>
      <c r="E461" s="2">
        <f t="shared" si="28"/>
        <v>-381696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3.24</v>
      </c>
      <c r="C462" s="5">
        <f>TITRES_STAT!D465</f>
        <v>2.8637999999999999</v>
      </c>
      <c r="D462" s="5">
        <f>TITRES_STAT!E465</f>
        <v>4664</v>
      </c>
      <c r="E462" s="2">
        <f t="shared" si="28"/>
        <v>-386360</v>
      </c>
      <c r="F462" s="5" t="str">
        <f t="shared" si="31"/>
        <v>BEARISH</v>
      </c>
      <c r="G462" s="5" t="str">
        <f t="shared" si="30"/>
        <v>STRONG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3.15</v>
      </c>
      <c r="C463" s="5">
        <f>TITRES_STAT!D466</f>
        <v>2.7843</v>
      </c>
      <c r="D463" s="5">
        <f>TITRES_STAT!E466</f>
        <v>11641</v>
      </c>
      <c r="E463" s="2">
        <f t="shared" si="28"/>
        <v>-398001</v>
      </c>
      <c r="F463" s="5" t="str">
        <f t="shared" si="31"/>
        <v>BEARISH</v>
      </c>
      <c r="G463" s="5" t="str">
        <f t="shared" si="30"/>
        <v>STRONG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3.1</v>
      </c>
      <c r="C464" s="5">
        <f>TITRES_STAT!D467</f>
        <v>2.8731</v>
      </c>
      <c r="D464" s="5">
        <f>TITRES_STAT!E467</f>
        <v>2208</v>
      </c>
      <c r="E464" s="2">
        <f t="shared" si="28"/>
        <v>-400209</v>
      </c>
      <c r="F464" s="5" t="str">
        <f t="shared" si="31"/>
        <v>BEARISH</v>
      </c>
      <c r="G464" s="5" t="str">
        <f t="shared" si="30"/>
        <v>STRONG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3.1</v>
      </c>
      <c r="C465" s="5">
        <f>TITRES_STAT!D468</f>
        <v>2.8731</v>
      </c>
      <c r="D465" s="5">
        <f>TITRES_STAT!E468</f>
        <v>1689</v>
      </c>
      <c r="E465" s="2">
        <f t="shared" si="28"/>
        <v>-400209</v>
      </c>
      <c r="F465" s="5" t="str">
        <f t="shared" si="31"/>
        <v>BEARISH</v>
      </c>
      <c r="G465" s="5" t="str">
        <f t="shared" si="30"/>
        <v>STRONG</v>
      </c>
      <c r="H465" s="5" t="str">
        <f t="shared" si="29"/>
        <v>CONFIRMED BEARISH</v>
      </c>
    </row>
    <row r="466" spans="1:8" ht="13.5" x14ac:dyDescent="0.25">
      <c r="A466" s="3">
        <f>TITRES_STAT!B469</f>
        <v>42983</v>
      </c>
      <c r="B466" s="5">
        <f>TITRES_STAT!C469</f>
        <v>3.1</v>
      </c>
      <c r="C466" s="5">
        <f>TITRES_STAT!D469</f>
        <v>2.8731</v>
      </c>
      <c r="D466" s="5">
        <f>TITRES_STAT!E469</f>
        <v>4085</v>
      </c>
      <c r="E466" s="2">
        <f t="shared" si="28"/>
        <v>-400209</v>
      </c>
      <c r="F466" s="5" t="str">
        <f t="shared" si="31"/>
        <v>BEARISH</v>
      </c>
      <c r="G466" s="5" t="str">
        <f t="shared" si="30"/>
        <v>STRONG</v>
      </c>
      <c r="H466" s="5" t="str">
        <f t="shared" si="29"/>
        <v>CONFIRMED BEARISH</v>
      </c>
    </row>
    <row r="467" spans="1:8" ht="13.5" x14ac:dyDescent="0.25">
      <c r="A467" s="3">
        <f>TITRES_STAT!B470</f>
        <v>42984</v>
      </c>
      <c r="B467" s="5">
        <f>TITRES_STAT!C470</f>
        <v>3.01</v>
      </c>
      <c r="C467" s="5">
        <f>TITRES_STAT!D470</f>
        <v>2.7896999999999998</v>
      </c>
      <c r="D467" s="5">
        <f>TITRES_STAT!E470</f>
        <v>6205</v>
      </c>
      <c r="E467" s="2">
        <f t="shared" si="28"/>
        <v>-406414</v>
      </c>
      <c r="F467" s="5" t="str">
        <f t="shared" si="31"/>
        <v>BEARISH</v>
      </c>
      <c r="G467" s="5" t="str">
        <f t="shared" si="30"/>
        <v>STRONG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3</v>
      </c>
      <c r="C468" s="5">
        <f>TITRES_STAT!D471</f>
        <v>2.7804000000000002</v>
      </c>
      <c r="D468" s="5">
        <f>TITRES_STAT!E471</f>
        <v>7332</v>
      </c>
      <c r="E468" s="2">
        <f t="shared" si="28"/>
        <v>-413746</v>
      </c>
      <c r="F468" s="5" t="str">
        <f t="shared" si="31"/>
        <v>BEARISH</v>
      </c>
      <c r="G468" s="5" t="str">
        <f t="shared" si="30"/>
        <v>STRONG</v>
      </c>
      <c r="H468" s="5" t="str">
        <f t="shared" si="29"/>
        <v>CONFIRMED BEARISH</v>
      </c>
    </row>
    <row r="469" spans="1:8" ht="13.5" x14ac:dyDescent="0.25">
      <c r="A469" s="3">
        <f>TITRES_STAT!B472</f>
        <v>42986</v>
      </c>
      <c r="B469" s="5">
        <f>TITRES_STAT!C472</f>
        <v>2.91</v>
      </c>
      <c r="C469" s="5">
        <f>TITRES_STAT!D472</f>
        <v>2.6970000000000001</v>
      </c>
      <c r="D469" s="5">
        <f>TITRES_STAT!E472</f>
        <v>7254</v>
      </c>
      <c r="E469" s="2">
        <f t="shared" si="28"/>
        <v>-421000</v>
      </c>
      <c r="F469" s="5" t="str">
        <f t="shared" si="31"/>
        <v>BEARISH</v>
      </c>
      <c r="G469" s="5" t="str">
        <f t="shared" si="30"/>
        <v>STRONG</v>
      </c>
      <c r="H469" s="5" t="str">
        <f t="shared" si="29"/>
        <v>CONFIRMED BEARISH</v>
      </c>
    </row>
    <row r="470" spans="1:8" ht="13.5" x14ac:dyDescent="0.25">
      <c r="A470" s="3">
        <f>TITRES_STAT!B473</f>
        <v>42989</v>
      </c>
      <c r="B470" s="5">
        <f>TITRES_STAT!C473</f>
        <v>2.93</v>
      </c>
      <c r="C470" s="5">
        <f>TITRES_STAT!D473</f>
        <v>2.7155</v>
      </c>
      <c r="D470" s="5">
        <f>TITRES_STAT!E473</f>
        <v>762</v>
      </c>
      <c r="E470" s="2">
        <f t="shared" si="28"/>
        <v>-420238</v>
      </c>
      <c r="F470" s="5" t="str">
        <f t="shared" si="31"/>
        <v>BEARISH</v>
      </c>
      <c r="G470" s="5" t="str">
        <f t="shared" si="30"/>
        <v>STRONG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2.88</v>
      </c>
      <c r="C471" s="5">
        <f>TITRES_STAT!D474</f>
        <v>2.6692</v>
      </c>
      <c r="D471" s="5">
        <f>TITRES_STAT!E474</f>
        <v>1573</v>
      </c>
      <c r="E471" s="2">
        <f t="shared" si="28"/>
        <v>-421811</v>
      </c>
      <c r="F471" s="5" t="str">
        <f t="shared" si="31"/>
        <v>BEARISH</v>
      </c>
      <c r="G471" s="5" t="str">
        <f t="shared" si="30"/>
        <v>STRONG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3</v>
      </c>
      <c r="C472" s="5">
        <f>TITRES_STAT!D475</f>
        <v>2.7804000000000002</v>
      </c>
      <c r="D472" s="5">
        <f>TITRES_STAT!E475</f>
        <v>1678</v>
      </c>
      <c r="E472" s="2">
        <f t="shared" si="28"/>
        <v>-420133</v>
      </c>
      <c r="F472" s="5" t="str">
        <f t="shared" si="31"/>
        <v>BEARISH</v>
      </c>
      <c r="G472" s="5" t="str">
        <f t="shared" si="30"/>
        <v>STRONG</v>
      </c>
      <c r="H472" s="5" t="str">
        <f t="shared" si="29"/>
        <v>CONFIRMED BEARISH</v>
      </c>
    </row>
    <row r="473" spans="1:8" ht="13.5" x14ac:dyDescent="0.25">
      <c r="A473" s="3">
        <f>TITRES_STAT!B476</f>
        <v>42992</v>
      </c>
      <c r="B473" s="5">
        <f>TITRES_STAT!C476</f>
        <v>3.08</v>
      </c>
      <c r="C473" s="5">
        <f>TITRES_STAT!D476</f>
        <v>2.8544999999999998</v>
      </c>
      <c r="D473" s="5">
        <f>TITRES_STAT!E476</f>
        <v>8815</v>
      </c>
      <c r="E473" s="2">
        <f t="shared" si="28"/>
        <v>-411318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CONFIRMED BULLISH</v>
      </c>
    </row>
    <row r="474" spans="1:8" ht="13.5" x14ac:dyDescent="0.25">
      <c r="A474" s="3">
        <f>TITRES_STAT!B477</f>
        <v>42993</v>
      </c>
      <c r="B474" s="5">
        <f>TITRES_STAT!C477</f>
        <v>3</v>
      </c>
      <c r="C474" s="5">
        <f>TITRES_STAT!D477</f>
        <v>2.7804000000000002</v>
      </c>
      <c r="D474" s="5">
        <f>TITRES_STAT!E477</f>
        <v>2061</v>
      </c>
      <c r="E474" s="2">
        <f t="shared" si="28"/>
        <v>-413379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CONFIRMED BULLISH</v>
      </c>
    </row>
    <row r="475" spans="1:8" ht="13.5" x14ac:dyDescent="0.25">
      <c r="A475" s="3">
        <f>TITRES_STAT!B478</f>
        <v>42996</v>
      </c>
      <c r="B475" s="5">
        <f>TITRES_STAT!C478</f>
        <v>3.09</v>
      </c>
      <c r="C475" s="5">
        <f>TITRES_STAT!D478</f>
        <v>2.8637999999999999</v>
      </c>
      <c r="D475" s="5">
        <f>TITRES_STAT!E478</f>
        <v>1502</v>
      </c>
      <c r="E475" s="2">
        <f t="shared" si="28"/>
        <v>-411877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CONFIRMED BULLISH</v>
      </c>
    </row>
    <row r="476" spans="1:8" ht="13.5" x14ac:dyDescent="0.25">
      <c r="A476" s="3">
        <f>TITRES_STAT!B479</f>
        <v>42997</v>
      </c>
      <c r="B476" s="5">
        <f>TITRES_STAT!C479</f>
        <v>3.08</v>
      </c>
      <c r="C476" s="5">
        <f>TITRES_STAT!D479</f>
        <v>2.8544999999999998</v>
      </c>
      <c r="D476" s="5">
        <f>TITRES_STAT!E479</f>
        <v>512</v>
      </c>
      <c r="E476" s="2">
        <f t="shared" si="28"/>
        <v>-412389</v>
      </c>
      <c r="F476" s="5" t="str">
        <f t="shared" si="31"/>
        <v>BULLISH</v>
      </c>
      <c r="G476" s="5" t="str">
        <f t="shared" si="30"/>
        <v>WEAK</v>
      </c>
      <c r="H476" s="5" t="str">
        <f t="shared" si="29"/>
        <v>CONFIRMED BULLISH</v>
      </c>
    </row>
    <row r="477" spans="1:8" ht="13.5" x14ac:dyDescent="0.25">
      <c r="A477" s="3">
        <f>TITRES_STAT!B480</f>
        <v>42998</v>
      </c>
      <c r="B477" s="5">
        <f>TITRES_STAT!C480</f>
        <v>3.09</v>
      </c>
      <c r="C477" s="5">
        <f>TITRES_STAT!D480</f>
        <v>2.8637999999999999</v>
      </c>
      <c r="D477" s="5">
        <f>TITRES_STAT!E480</f>
        <v>19475</v>
      </c>
      <c r="E477" s="2">
        <f t="shared" si="28"/>
        <v>-392914</v>
      </c>
      <c r="F477" s="5" t="str">
        <f t="shared" si="31"/>
        <v>BULLISH</v>
      </c>
      <c r="G477" s="5" t="str">
        <f t="shared" si="30"/>
        <v>WEAK</v>
      </c>
      <c r="H477" s="5" t="str">
        <f t="shared" si="29"/>
        <v>CONFIRMED BULLISH</v>
      </c>
    </row>
    <row r="478" spans="1:8" ht="13.5" x14ac:dyDescent="0.25">
      <c r="A478" s="3">
        <f>TITRES_STAT!B481</f>
        <v>43000</v>
      </c>
      <c r="B478" s="5">
        <f>TITRES_STAT!C481</f>
        <v>3.1</v>
      </c>
      <c r="C478" s="5">
        <f>TITRES_STAT!D481</f>
        <v>2.8731</v>
      </c>
      <c r="D478" s="5">
        <f>TITRES_STAT!E481</f>
        <v>12487</v>
      </c>
      <c r="E478" s="2">
        <f t="shared" si="28"/>
        <v>-380427</v>
      </c>
      <c r="F478" s="5" t="str">
        <f t="shared" si="31"/>
        <v>BULLISH</v>
      </c>
      <c r="G478" s="5" t="str">
        <f t="shared" si="30"/>
        <v>WEAK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3.14</v>
      </c>
      <c r="C479" s="5">
        <f>TITRES_STAT!D482</f>
        <v>2.9102000000000001</v>
      </c>
      <c r="D479" s="5">
        <f>TITRES_STAT!E482</f>
        <v>5398</v>
      </c>
      <c r="E479" s="2">
        <f t="shared" si="28"/>
        <v>-375029</v>
      </c>
      <c r="F479" s="5" t="str">
        <f t="shared" si="31"/>
        <v>BULLISH</v>
      </c>
      <c r="G479" s="5" t="str">
        <f t="shared" si="30"/>
        <v>WEAK</v>
      </c>
      <c r="H479" s="5" t="str">
        <f t="shared" si="29"/>
        <v>CONFIRMED BULLISH</v>
      </c>
    </row>
    <row r="480" spans="1:8" ht="13.5" x14ac:dyDescent="0.25">
      <c r="A480" s="3">
        <f>TITRES_STAT!B483</f>
        <v>43004</v>
      </c>
      <c r="B480" s="5">
        <f>TITRES_STAT!C483</f>
        <v>3.1</v>
      </c>
      <c r="C480" s="5">
        <f>TITRES_STAT!D483</f>
        <v>2.8731</v>
      </c>
      <c r="D480" s="5">
        <f>TITRES_STAT!E483</f>
        <v>790</v>
      </c>
      <c r="E480" s="2">
        <f t="shared" si="28"/>
        <v>-375819</v>
      </c>
      <c r="F480" s="5" t="str">
        <f t="shared" si="31"/>
        <v>BULLISH</v>
      </c>
      <c r="G480" s="5" t="str">
        <f t="shared" si="30"/>
        <v>WEAK</v>
      </c>
      <c r="H480" s="5" t="str">
        <f t="shared" si="29"/>
        <v>CONFIRMED BULLISH</v>
      </c>
    </row>
    <row r="481" spans="1:8" ht="13.5" x14ac:dyDescent="0.25">
      <c r="A481" s="3">
        <f>TITRES_STAT!B484</f>
        <v>43005</v>
      </c>
      <c r="B481" s="5">
        <f>TITRES_STAT!C484</f>
        <v>3.1</v>
      </c>
      <c r="C481" s="5">
        <f>TITRES_STAT!D484</f>
        <v>2.8731</v>
      </c>
      <c r="D481" s="5">
        <f>TITRES_STAT!E484</f>
        <v>1205</v>
      </c>
      <c r="E481" s="2">
        <f t="shared" si="28"/>
        <v>-375819</v>
      </c>
      <c r="F481" s="5" t="str">
        <f t="shared" si="31"/>
        <v>BULLISH</v>
      </c>
      <c r="G481" s="5" t="str">
        <f t="shared" si="30"/>
        <v>WEAK</v>
      </c>
      <c r="H481" s="5" t="str">
        <f t="shared" si="29"/>
        <v>CONFIRMED BULLISH</v>
      </c>
    </row>
    <row r="482" spans="1:8" ht="13.5" x14ac:dyDescent="0.25">
      <c r="A482" s="3">
        <f>TITRES_STAT!B485</f>
        <v>43006</v>
      </c>
      <c r="B482" s="5">
        <f>TITRES_STAT!C485</f>
        <v>3.17</v>
      </c>
      <c r="C482" s="5">
        <f>TITRES_STAT!D485</f>
        <v>2.9380000000000002</v>
      </c>
      <c r="D482" s="5">
        <f>TITRES_STAT!E485</f>
        <v>5</v>
      </c>
      <c r="E482" s="2">
        <f t="shared" si="28"/>
        <v>-375814</v>
      </c>
      <c r="F482" s="5" t="str">
        <f t="shared" si="31"/>
        <v>BULLISH</v>
      </c>
      <c r="G482" s="5" t="str">
        <f t="shared" si="30"/>
        <v>WEAK</v>
      </c>
      <c r="H482" s="5" t="str">
        <f t="shared" si="29"/>
        <v>CONFIRMED BULLISH</v>
      </c>
    </row>
    <row r="483" spans="1:8" ht="13.5" x14ac:dyDescent="0.25">
      <c r="A483" s="3">
        <f>TITRES_STAT!B486</f>
        <v>43007</v>
      </c>
      <c r="B483" s="5">
        <f>TITRES_STAT!C486</f>
        <v>3.17</v>
      </c>
      <c r="C483" s="5">
        <f>TITRES_STAT!D486</f>
        <v>2.9380000000000002</v>
      </c>
      <c r="D483" s="5">
        <f>TITRES_STAT!E486</f>
        <v>0</v>
      </c>
      <c r="E483" s="2">
        <f t="shared" si="28"/>
        <v>-375814</v>
      </c>
      <c r="F483" s="5" t="str">
        <f t="shared" si="31"/>
        <v>BULLISH</v>
      </c>
      <c r="G483" s="5" t="str">
        <f t="shared" si="30"/>
        <v>NEUTRAL</v>
      </c>
      <c r="H483" s="5" t="str">
        <f t="shared" si="29"/>
        <v>CONFIRMED BULLISH</v>
      </c>
    </row>
    <row r="484" spans="1:8" ht="13.5" x14ac:dyDescent="0.25">
      <c r="A484" s="3">
        <f>TITRES_STAT!B487</f>
        <v>43010</v>
      </c>
      <c r="B484" s="5">
        <f>TITRES_STAT!C487</f>
        <v>3.19</v>
      </c>
      <c r="C484" s="5">
        <f>TITRES_STAT!D487</f>
        <v>2.9565000000000001</v>
      </c>
      <c r="D484" s="5">
        <f>TITRES_STAT!E487</f>
        <v>4756</v>
      </c>
      <c r="E484" s="2">
        <f t="shared" si="28"/>
        <v>-371058</v>
      </c>
      <c r="F484" s="5" t="str">
        <f t="shared" si="31"/>
        <v>BULLISH</v>
      </c>
      <c r="G484" s="5" t="str">
        <f t="shared" si="30"/>
        <v>NEUTRAL</v>
      </c>
      <c r="H484" s="5" t="str">
        <f t="shared" si="29"/>
        <v>CONFIRMED BULLISH</v>
      </c>
    </row>
    <row r="485" spans="1:8" ht="13.5" x14ac:dyDescent="0.25">
      <c r="A485" s="3">
        <f>TITRES_STAT!B488</f>
        <v>43011</v>
      </c>
      <c r="B485" s="5">
        <f>TITRES_STAT!C488</f>
        <v>3.17</v>
      </c>
      <c r="C485" s="5">
        <f>TITRES_STAT!D488</f>
        <v>2.9380000000000002</v>
      </c>
      <c r="D485" s="5">
        <f>TITRES_STAT!E488</f>
        <v>1255</v>
      </c>
      <c r="E485" s="2">
        <f t="shared" si="28"/>
        <v>-372313</v>
      </c>
      <c r="F485" s="5" t="str">
        <f t="shared" si="31"/>
        <v>BULLISH</v>
      </c>
      <c r="G485" s="5" t="str">
        <f t="shared" si="30"/>
        <v>NEUTRAL</v>
      </c>
      <c r="H485" s="5" t="str">
        <f t="shared" si="29"/>
        <v>CONFIRMED BULLISH</v>
      </c>
    </row>
    <row r="486" spans="1:8" ht="13.5" x14ac:dyDescent="0.25">
      <c r="A486" s="3">
        <f>TITRES_STAT!B489</f>
        <v>43012</v>
      </c>
      <c r="B486" s="5">
        <f>TITRES_STAT!C489</f>
        <v>3.17</v>
      </c>
      <c r="C486" s="5">
        <f>TITRES_STAT!D489</f>
        <v>2.9380000000000002</v>
      </c>
      <c r="D486" s="5">
        <f>TITRES_STAT!E489</f>
        <v>1000</v>
      </c>
      <c r="E486" s="2">
        <f t="shared" si="28"/>
        <v>-372313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CONFIRMED BULLISH</v>
      </c>
    </row>
    <row r="487" spans="1:8" ht="13.5" x14ac:dyDescent="0.25">
      <c r="A487" s="3">
        <f>TITRES_STAT!B490</f>
        <v>43013</v>
      </c>
      <c r="B487" s="5">
        <f>TITRES_STAT!C490</f>
        <v>3.17</v>
      </c>
      <c r="C487" s="5">
        <f>TITRES_STAT!D490</f>
        <v>2.9380000000000002</v>
      </c>
      <c r="D487" s="5">
        <f>TITRES_STAT!E490</f>
        <v>535</v>
      </c>
      <c r="E487" s="2">
        <f t="shared" si="28"/>
        <v>-372313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NEUTRAL</v>
      </c>
    </row>
    <row r="488" spans="1:8" ht="13.5" x14ac:dyDescent="0.25">
      <c r="A488" s="3">
        <f>TITRES_STAT!B491</f>
        <v>43014</v>
      </c>
      <c r="B488" s="5">
        <f>TITRES_STAT!C491</f>
        <v>3.15</v>
      </c>
      <c r="C488" s="5">
        <f>TITRES_STAT!D491</f>
        <v>2.9194</v>
      </c>
      <c r="D488" s="5">
        <f>TITRES_STAT!E491</f>
        <v>326</v>
      </c>
      <c r="E488" s="2">
        <f t="shared" si="28"/>
        <v>-372639</v>
      </c>
      <c r="F488" s="5" t="str">
        <f t="shared" si="31"/>
        <v>BULLISH</v>
      </c>
      <c r="G488" s="5" t="str">
        <f t="shared" si="30"/>
        <v>NEUTRAL</v>
      </c>
      <c r="H488" s="5" t="str">
        <f t="shared" si="29"/>
        <v>BULLISH DIVERGENCE</v>
      </c>
    </row>
    <row r="489" spans="1:8" ht="13.5" x14ac:dyDescent="0.25">
      <c r="A489" s="3">
        <f>TITRES_STAT!B492</f>
        <v>43017</v>
      </c>
      <c r="B489" s="5">
        <f>TITRES_STAT!C492</f>
        <v>3.15</v>
      </c>
      <c r="C489" s="5">
        <f>TITRES_STAT!D492</f>
        <v>2.9194</v>
      </c>
      <c r="D489" s="5">
        <f>TITRES_STAT!E492</f>
        <v>784</v>
      </c>
      <c r="E489" s="2">
        <f t="shared" si="28"/>
        <v>-372639</v>
      </c>
      <c r="F489" s="5" t="str">
        <f t="shared" si="31"/>
        <v>BEARISH</v>
      </c>
      <c r="G489" s="5" t="str">
        <f t="shared" si="30"/>
        <v>NEUTRAL</v>
      </c>
      <c r="H489" s="5" t="str">
        <f t="shared" si="29"/>
        <v>CONFIRMED BEARISH</v>
      </c>
    </row>
    <row r="490" spans="1:8" ht="13.5" x14ac:dyDescent="0.25">
      <c r="A490" s="3">
        <f>TITRES_STAT!B493</f>
        <v>43018</v>
      </c>
      <c r="B490" s="5">
        <f>TITRES_STAT!C493</f>
        <v>3.1</v>
      </c>
      <c r="C490" s="5">
        <f>TITRES_STAT!D493</f>
        <v>2.8731</v>
      </c>
      <c r="D490" s="5">
        <f>TITRES_STAT!E493</f>
        <v>12422</v>
      </c>
      <c r="E490" s="2">
        <f t="shared" si="28"/>
        <v>-385061</v>
      </c>
      <c r="F490" s="5" t="str">
        <f t="shared" si="31"/>
        <v>BEARISH</v>
      </c>
      <c r="G490" s="5" t="str">
        <f t="shared" si="30"/>
        <v>STRONG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3.1</v>
      </c>
      <c r="C491" s="5">
        <f>TITRES_STAT!D494</f>
        <v>2.8731</v>
      </c>
      <c r="D491" s="5">
        <f>TITRES_STAT!E494</f>
        <v>8302</v>
      </c>
      <c r="E491" s="2">
        <f t="shared" si="28"/>
        <v>-385061</v>
      </c>
      <c r="F491" s="5" t="str">
        <f t="shared" si="31"/>
        <v>BEARISH</v>
      </c>
      <c r="G491" s="5" t="str">
        <f t="shared" si="30"/>
        <v>STRONG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3.06</v>
      </c>
      <c r="C492" s="5">
        <f>TITRES_STAT!D495</f>
        <v>2.8359999999999999</v>
      </c>
      <c r="D492" s="5">
        <f>TITRES_STAT!E495</f>
        <v>9254</v>
      </c>
      <c r="E492" s="2">
        <f t="shared" si="28"/>
        <v>-394315</v>
      </c>
      <c r="F492" s="5" t="str">
        <f t="shared" si="31"/>
        <v>BEARISH</v>
      </c>
      <c r="G492" s="5" t="str">
        <f t="shared" si="30"/>
        <v>STRONG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3.01</v>
      </c>
      <c r="C493" s="5">
        <f>TITRES_STAT!D496</f>
        <v>2.7896999999999998</v>
      </c>
      <c r="D493" s="5">
        <f>TITRES_STAT!E496</f>
        <v>2959</v>
      </c>
      <c r="E493" s="2">
        <f t="shared" si="28"/>
        <v>-397274</v>
      </c>
      <c r="F493" s="5" t="str">
        <f t="shared" si="31"/>
        <v>BEARISH</v>
      </c>
      <c r="G493" s="5" t="str">
        <f t="shared" si="30"/>
        <v>STRONG</v>
      </c>
      <c r="H493" s="5" t="str">
        <f t="shared" si="29"/>
        <v>CONFIRMED BEARISH</v>
      </c>
    </row>
    <row r="494" spans="1:8" ht="13.5" x14ac:dyDescent="0.25">
      <c r="A494" s="3">
        <f>TITRES_STAT!B497</f>
        <v>43024</v>
      </c>
      <c r="B494" s="5">
        <f>TITRES_STAT!C497</f>
        <v>2.96</v>
      </c>
      <c r="C494" s="5">
        <f>TITRES_STAT!D497</f>
        <v>2.7433000000000001</v>
      </c>
      <c r="D494" s="5">
        <f>TITRES_STAT!E497</f>
        <v>2274</v>
      </c>
      <c r="E494" s="2">
        <f t="shared" si="28"/>
        <v>-399548</v>
      </c>
      <c r="F494" s="5" t="str">
        <f t="shared" si="31"/>
        <v>BEARISH</v>
      </c>
      <c r="G494" s="5" t="str">
        <f t="shared" si="30"/>
        <v>STRONG</v>
      </c>
      <c r="H494" s="5" t="str">
        <f t="shared" si="29"/>
        <v>CONFIRMED BEARISH</v>
      </c>
    </row>
    <row r="495" spans="1:8" ht="13.5" x14ac:dyDescent="0.25">
      <c r="A495" s="3">
        <f>TITRES_STAT!B498</f>
        <v>43025</v>
      </c>
      <c r="B495" s="5">
        <f>TITRES_STAT!C498</f>
        <v>2.96</v>
      </c>
      <c r="C495" s="5">
        <f>TITRES_STAT!D498</f>
        <v>2.7433000000000001</v>
      </c>
      <c r="D495" s="5">
        <f>TITRES_STAT!E498</f>
        <v>375435</v>
      </c>
      <c r="E495" s="2">
        <f t="shared" si="28"/>
        <v>-399548</v>
      </c>
      <c r="F495" s="5" t="str">
        <f t="shared" si="31"/>
        <v>BEARISH</v>
      </c>
      <c r="G495" s="5" t="str">
        <f t="shared" si="30"/>
        <v>STRONG</v>
      </c>
      <c r="H495" s="5" t="str">
        <f t="shared" si="29"/>
        <v>CONFIRMED BEARISH</v>
      </c>
    </row>
    <row r="496" spans="1:8" ht="13.5" x14ac:dyDescent="0.25">
      <c r="A496" s="3">
        <f>TITRES_STAT!B499</f>
        <v>43026</v>
      </c>
      <c r="B496" s="5">
        <f>TITRES_STAT!C499</f>
        <v>2.96</v>
      </c>
      <c r="C496" s="5">
        <f>TITRES_STAT!D499</f>
        <v>2.7433000000000001</v>
      </c>
      <c r="D496" s="5">
        <f>TITRES_STAT!E499</f>
        <v>3348</v>
      </c>
      <c r="E496" s="2">
        <f t="shared" si="28"/>
        <v>-399548</v>
      </c>
      <c r="F496" s="5" t="str">
        <f t="shared" si="31"/>
        <v>BEARISH</v>
      </c>
      <c r="G496" s="5" t="str">
        <f t="shared" si="30"/>
        <v>STRONG</v>
      </c>
      <c r="H496" s="5" t="str">
        <f t="shared" si="29"/>
        <v>CONFIRMED BEARISH</v>
      </c>
    </row>
    <row r="497" spans="1:8" ht="13.5" x14ac:dyDescent="0.25">
      <c r="A497" s="3">
        <f>TITRES_STAT!B500</f>
        <v>43027</v>
      </c>
      <c r="B497" s="5">
        <f>TITRES_STAT!C500</f>
        <v>2.9</v>
      </c>
      <c r="C497" s="5">
        <f>TITRES_STAT!D500</f>
        <v>2.6877</v>
      </c>
      <c r="D497" s="5">
        <f>TITRES_STAT!E500</f>
        <v>16881</v>
      </c>
      <c r="E497" s="2">
        <f t="shared" si="28"/>
        <v>-416429</v>
      </c>
      <c r="F497" s="5" t="str">
        <f t="shared" si="31"/>
        <v>BEARISH</v>
      </c>
      <c r="G497" s="5" t="str">
        <f t="shared" si="30"/>
        <v>STRONG</v>
      </c>
      <c r="H497" s="5" t="str">
        <f t="shared" si="29"/>
        <v>CONFIRMED BEARISH</v>
      </c>
    </row>
    <row r="498" spans="1:8" ht="13.5" x14ac:dyDescent="0.25">
      <c r="A498" s="3">
        <f>TITRES_STAT!B501</f>
        <v>43028</v>
      </c>
      <c r="B498" s="5">
        <f>TITRES_STAT!C501</f>
        <v>2.84</v>
      </c>
      <c r="C498" s="5">
        <f>TITRES_STAT!D501</f>
        <v>2.6320999999999999</v>
      </c>
      <c r="D498" s="5">
        <f>TITRES_STAT!E501</f>
        <v>3730</v>
      </c>
      <c r="E498" s="2">
        <f t="shared" si="28"/>
        <v>-420159</v>
      </c>
      <c r="F498" s="5" t="str">
        <f t="shared" si="31"/>
        <v>BEARISH</v>
      </c>
      <c r="G498" s="5" t="str">
        <f t="shared" si="30"/>
        <v>STRONG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2.88</v>
      </c>
      <c r="C499" s="5">
        <f>TITRES_STAT!D502</f>
        <v>2.6692</v>
      </c>
      <c r="D499" s="5">
        <f>TITRES_STAT!E502</f>
        <v>1162</v>
      </c>
      <c r="E499" s="2">
        <f t="shared" si="28"/>
        <v>-418997</v>
      </c>
      <c r="F499" s="5" t="str">
        <f t="shared" si="31"/>
        <v>BEARISH</v>
      </c>
      <c r="G499" s="5" t="str">
        <f t="shared" si="30"/>
        <v>STRONG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2.88</v>
      </c>
      <c r="C500" s="5">
        <f>TITRES_STAT!D503</f>
        <v>2.6692</v>
      </c>
      <c r="D500" s="5">
        <f>TITRES_STAT!E503</f>
        <v>19</v>
      </c>
      <c r="E500" s="2">
        <f t="shared" si="28"/>
        <v>-418997</v>
      </c>
      <c r="F500" s="5" t="str">
        <f t="shared" si="31"/>
        <v>BEARISH</v>
      </c>
      <c r="G500" s="5" t="str">
        <f t="shared" si="30"/>
        <v>STRONG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2.93</v>
      </c>
      <c r="C501" s="5">
        <f>TITRES_STAT!D504</f>
        <v>2.7155</v>
      </c>
      <c r="D501" s="5">
        <f>TITRES_STAT!E504</f>
        <v>760</v>
      </c>
      <c r="E501" s="2">
        <f t="shared" si="28"/>
        <v>-418237</v>
      </c>
      <c r="F501" s="5" t="str">
        <f t="shared" si="31"/>
        <v>BEARISH</v>
      </c>
      <c r="G501" s="5" t="str">
        <f t="shared" si="30"/>
        <v>STRONG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2.93</v>
      </c>
      <c r="C502" s="5">
        <f>TITRES_STAT!D505</f>
        <v>2.7155</v>
      </c>
      <c r="D502" s="5">
        <f>TITRES_STAT!E505</f>
        <v>50</v>
      </c>
      <c r="E502" s="2">
        <f t="shared" si="28"/>
        <v>-418237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BEARISH DIVERGENCE</v>
      </c>
    </row>
    <row r="503" spans="1:8" ht="13.5" x14ac:dyDescent="0.25">
      <c r="A503" s="3">
        <f>TITRES_STAT!B506</f>
        <v>43035</v>
      </c>
      <c r="B503" s="5">
        <f>TITRES_STAT!C506</f>
        <v>2.93</v>
      </c>
      <c r="C503" s="5">
        <f>TITRES_STAT!D506</f>
        <v>2.7155</v>
      </c>
      <c r="D503" s="5">
        <f>TITRES_STAT!E506</f>
        <v>141</v>
      </c>
      <c r="E503" s="2">
        <f t="shared" si="28"/>
        <v>-418237</v>
      </c>
      <c r="F503" s="5" t="str">
        <f t="shared" si="31"/>
        <v>BULLISH</v>
      </c>
      <c r="G503" s="5" t="str">
        <f t="shared" si="30"/>
        <v>NEUTRAL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2.93</v>
      </c>
      <c r="C504" s="5">
        <f>TITRES_STAT!D507</f>
        <v>2.7155</v>
      </c>
      <c r="D504" s="5">
        <f>TITRES_STAT!E507</f>
        <v>989</v>
      </c>
      <c r="E504" s="2">
        <f t="shared" si="28"/>
        <v>-418237</v>
      </c>
      <c r="F504" s="5" t="str">
        <f t="shared" si="31"/>
        <v>BULLISH</v>
      </c>
      <c r="G504" s="5" t="str">
        <f t="shared" si="30"/>
        <v>NEUTRAL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2.93</v>
      </c>
      <c r="C505" s="5">
        <f>TITRES_STAT!D508</f>
        <v>2.7155</v>
      </c>
      <c r="D505" s="5">
        <f>TITRES_STAT!E508</f>
        <v>571</v>
      </c>
      <c r="E505" s="2">
        <f t="shared" si="28"/>
        <v>-418237</v>
      </c>
      <c r="F505" s="5" t="str">
        <f t="shared" si="31"/>
        <v>BULLISH</v>
      </c>
      <c r="G505" s="5" t="str">
        <f t="shared" si="30"/>
        <v>NEUTRAL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2.93</v>
      </c>
      <c r="C506" s="5">
        <f>TITRES_STAT!D509</f>
        <v>2.7155</v>
      </c>
      <c r="D506" s="5">
        <f>TITRES_STAT!E509</f>
        <v>0</v>
      </c>
      <c r="E506" s="2">
        <f t="shared" si="28"/>
        <v>-418237</v>
      </c>
      <c r="F506" s="5" t="str">
        <f t="shared" si="31"/>
        <v>NEUTRAL</v>
      </c>
      <c r="G506" s="5" t="str">
        <f t="shared" si="30"/>
        <v>NEUTRAL</v>
      </c>
      <c r="H506" s="5" t="str">
        <f t="shared" si="29"/>
        <v>NEUTRAL</v>
      </c>
    </row>
    <row r="507" spans="1:8" ht="13.5" x14ac:dyDescent="0.25">
      <c r="A507" s="3">
        <f>TITRES_STAT!B510</f>
        <v>43041</v>
      </c>
      <c r="B507" s="5">
        <f>TITRES_STAT!C510</f>
        <v>2.93</v>
      </c>
      <c r="C507" s="5">
        <f>TITRES_STAT!D510</f>
        <v>2.7155</v>
      </c>
      <c r="D507" s="5">
        <f>TITRES_STAT!E510</f>
        <v>1221</v>
      </c>
      <c r="E507" s="2">
        <f t="shared" si="28"/>
        <v>-418237</v>
      </c>
      <c r="F507" s="5" t="str">
        <f t="shared" si="31"/>
        <v>NEUTRAL</v>
      </c>
      <c r="G507" s="5" t="str">
        <f t="shared" si="30"/>
        <v>NEUTRAL</v>
      </c>
      <c r="H507" s="5" t="str">
        <f t="shared" si="29"/>
        <v>NEUTRAL</v>
      </c>
    </row>
    <row r="508" spans="1:8" ht="13.5" x14ac:dyDescent="0.25">
      <c r="A508" s="3">
        <f>TITRES_STAT!B511</f>
        <v>43042</v>
      </c>
      <c r="B508" s="5">
        <f>TITRES_STAT!C511</f>
        <v>2.93</v>
      </c>
      <c r="C508" s="5">
        <f>TITRES_STAT!D511</f>
        <v>2.7155</v>
      </c>
      <c r="D508" s="5">
        <f>TITRES_STAT!E511</f>
        <v>0</v>
      </c>
      <c r="E508" s="2">
        <f t="shared" si="28"/>
        <v>-418237</v>
      </c>
      <c r="F508" s="5" t="str">
        <f t="shared" si="31"/>
        <v>NEUTRAL</v>
      </c>
      <c r="G508" s="5" t="str">
        <f t="shared" si="30"/>
        <v>NEUTRAL</v>
      </c>
      <c r="H508" s="5" t="str">
        <f t="shared" si="29"/>
        <v>NEUTRAL</v>
      </c>
    </row>
    <row r="509" spans="1:8" ht="13.5" x14ac:dyDescent="0.25">
      <c r="A509" s="3">
        <f>TITRES_STAT!B512</f>
        <v>43045</v>
      </c>
      <c r="B509" s="5">
        <f>TITRES_STAT!C512</f>
        <v>2.85</v>
      </c>
      <c r="C509" s="5">
        <f>TITRES_STAT!D512</f>
        <v>2.6414</v>
      </c>
      <c r="D509" s="5">
        <f>TITRES_STAT!E512</f>
        <v>1530</v>
      </c>
      <c r="E509" s="2">
        <f t="shared" si="28"/>
        <v>-419767</v>
      </c>
      <c r="F509" s="5" t="str">
        <f t="shared" si="31"/>
        <v>BEARISH</v>
      </c>
      <c r="G509" s="5" t="str">
        <f t="shared" si="30"/>
        <v>NEUTRAL</v>
      </c>
      <c r="H509" s="5" t="str">
        <f t="shared" si="29"/>
        <v>CONFIRMED BEARISH</v>
      </c>
    </row>
    <row r="510" spans="1:8" ht="13.5" x14ac:dyDescent="0.25">
      <c r="A510" s="3">
        <f>TITRES_STAT!B513</f>
        <v>43046</v>
      </c>
      <c r="B510" s="5">
        <f>TITRES_STAT!C513</f>
        <v>2.85</v>
      </c>
      <c r="C510" s="5">
        <f>TITRES_STAT!D513</f>
        <v>2.6414</v>
      </c>
      <c r="D510" s="5">
        <f>TITRES_STAT!E513</f>
        <v>573</v>
      </c>
      <c r="E510" s="2">
        <f t="shared" si="28"/>
        <v>-419767</v>
      </c>
      <c r="F510" s="5" t="str">
        <f t="shared" si="31"/>
        <v>BEARISH</v>
      </c>
      <c r="G510" s="5" t="str">
        <f t="shared" si="30"/>
        <v>NEUTRAL</v>
      </c>
      <c r="H510" s="5" t="str">
        <f t="shared" si="29"/>
        <v>CONFIRMED BEARISH</v>
      </c>
    </row>
    <row r="511" spans="1:8" ht="13.5" x14ac:dyDescent="0.25">
      <c r="A511" s="3">
        <f>TITRES_STAT!B514</f>
        <v>43047</v>
      </c>
      <c r="B511" s="5">
        <f>TITRES_STAT!C514</f>
        <v>2.85</v>
      </c>
      <c r="C511" s="5">
        <f>TITRES_STAT!D514</f>
        <v>2.6414</v>
      </c>
      <c r="D511" s="5">
        <f>TITRES_STAT!E514</f>
        <v>0</v>
      </c>
      <c r="E511" s="2">
        <f t="shared" si="28"/>
        <v>-419767</v>
      </c>
      <c r="F511" s="5" t="str">
        <f t="shared" si="31"/>
        <v>BEARISH</v>
      </c>
      <c r="G511" s="5" t="str">
        <f t="shared" si="30"/>
        <v>NEUTRAL</v>
      </c>
      <c r="H511" s="5" t="str">
        <f t="shared" si="29"/>
        <v>CONFIRMED BEARISH</v>
      </c>
    </row>
    <row r="512" spans="1:8" ht="13.5" x14ac:dyDescent="0.25">
      <c r="A512" s="3">
        <f>TITRES_STAT!B515</f>
        <v>43048</v>
      </c>
      <c r="B512" s="5">
        <f>TITRES_STAT!C515</f>
        <v>2.8</v>
      </c>
      <c r="C512" s="5">
        <f>TITRES_STAT!D515</f>
        <v>2.5950000000000002</v>
      </c>
      <c r="D512" s="5">
        <f>TITRES_STAT!E515</f>
        <v>9226</v>
      </c>
      <c r="E512" s="2">
        <f t="shared" si="28"/>
        <v>-428993</v>
      </c>
      <c r="F512" s="5" t="str">
        <f t="shared" si="31"/>
        <v>BEARISH</v>
      </c>
      <c r="G512" s="5" t="str">
        <f t="shared" si="30"/>
        <v>STRONG</v>
      </c>
      <c r="H512" s="5" t="str">
        <f t="shared" si="29"/>
        <v>CONFIRMED BEARISH</v>
      </c>
    </row>
    <row r="513" spans="1:8" ht="13.5" x14ac:dyDescent="0.25">
      <c r="A513" s="3">
        <f>TITRES_STAT!B516</f>
        <v>43049</v>
      </c>
      <c r="B513" s="5">
        <f>TITRES_STAT!C516</f>
        <v>2.91</v>
      </c>
      <c r="C513" s="5">
        <f>TITRES_STAT!D516</f>
        <v>2.6970000000000001</v>
      </c>
      <c r="D513" s="5">
        <f>TITRES_STAT!E516</f>
        <v>25404</v>
      </c>
      <c r="E513" s="2">
        <f t="shared" si="28"/>
        <v>-403589</v>
      </c>
      <c r="F513" s="5" t="str">
        <f t="shared" si="31"/>
        <v>BULLISH</v>
      </c>
      <c r="G513" s="5" t="str">
        <f t="shared" si="30"/>
        <v>WEAK</v>
      </c>
      <c r="H513" s="5" t="str">
        <f t="shared" si="29"/>
        <v>BULLISH DIVERGENCE</v>
      </c>
    </row>
    <row r="514" spans="1:8" ht="13.5" x14ac:dyDescent="0.25">
      <c r="A514" s="3">
        <f>TITRES_STAT!B517</f>
        <v>43052</v>
      </c>
      <c r="B514" s="5">
        <f>TITRES_STAT!C517</f>
        <v>2.91</v>
      </c>
      <c r="C514" s="5">
        <f>TITRES_STAT!D517</f>
        <v>2.6970000000000001</v>
      </c>
      <c r="D514" s="5">
        <f>TITRES_STAT!E517</f>
        <v>1430</v>
      </c>
      <c r="E514" s="2">
        <f t="shared" si="28"/>
        <v>-403589</v>
      </c>
      <c r="F514" s="5" t="str">
        <f t="shared" si="31"/>
        <v>BULLISH</v>
      </c>
      <c r="G514" s="5" t="str">
        <f t="shared" si="30"/>
        <v>WEAK</v>
      </c>
      <c r="H514" s="5" t="str">
        <f t="shared" si="29"/>
        <v>CONFIRMED BULLISH</v>
      </c>
    </row>
    <row r="515" spans="1:8" ht="13.5" x14ac:dyDescent="0.25">
      <c r="A515" s="3">
        <f>TITRES_STAT!B518</f>
        <v>43053</v>
      </c>
      <c r="B515" s="5">
        <f>TITRES_STAT!C518</f>
        <v>2.96</v>
      </c>
      <c r="C515" s="5">
        <f>TITRES_STAT!D518</f>
        <v>2.7433000000000001</v>
      </c>
      <c r="D515" s="5">
        <f>TITRES_STAT!E518</f>
        <v>10</v>
      </c>
      <c r="E515" s="2">
        <f t="shared" si="28"/>
        <v>-403579</v>
      </c>
      <c r="F515" s="5" t="str">
        <f t="shared" si="31"/>
        <v>BULLISH</v>
      </c>
      <c r="G515" s="5" t="str">
        <f t="shared" si="30"/>
        <v>WEAK</v>
      </c>
      <c r="H515" s="5" t="str">
        <f t="shared" si="29"/>
        <v>CONFIRMED BULLISH</v>
      </c>
    </row>
    <row r="516" spans="1:8" ht="13.5" x14ac:dyDescent="0.25">
      <c r="A516" s="3">
        <f>TITRES_STAT!B519</f>
        <v>43054</v>
      </c>
      <c r="B516" s="5">
        <f>TITRES_STAT!C519</f>
        <v>2.95</v>
      </c>
      <c r="C516" s="5">
        <f>TITRES_STAT!D519</f>
        <v>2.7341000000000002</v>
      </c>
      <c r="D516" s="5">
        <f>TITRES_STAT!E519</f>
        <v>49740</v>
      </c>
      <c r="E516" s="2">
        <f t="shared" ref="E516:E579" si="32">IF(B516&gt;B515, E515+D516, IF(B516&lt;B515, E515-D516, E515))</f>
        <v>-453319</v>
      </c>
      <c r="F516" s="5" t="str">
        <f t="shared" si="31"/>
        <v>BEARISH</v>
      </c>
      <c r="G516" s="5" t="str">
        <f t="shared" si="30"/>
        <v>STRONG</v>
      </c>
      <c r="H516" s="5" t="str">
        <f t="shared" si="29"/>
        <v>BEARISH DIVERGENCE</v>
      </c>
    </row>
    <row r="517" spans="1:8" ht="13.5" x14ac:dyDescent="0.25">
      <c r="A517" s="3">
        <f>TITRES_STAT!B520</f>
        <v>43055</v>
      </c>
      <c r="B517" s="5">
        <f>TITRES_STAT!C520</f>
        <v>2.9</v>
      </c>
      <c r="C517" s="5">
        <f>TITRES_STAT!D520</f>
        <v>2.6877</v>
      </c>
      <c r="D517" s="5">
        <f>TITRES_STAT!E520</f>
        <v>100</v>
      </c>
      <c r="E517" s="2">
        <f t="shared" si="32"/>
        <v>-453419</v>
      </c>
      <c r="F517" s="5" t="str">
        <f t="shared" si="31"/>
        <v>BEARISH</v>
      </c>
      <c r="G517" s="5" t="str">
        <f t="shared" si="30"/>
        <v>STRONG</v>
      </c>
      <c r="H517" s="5" t="str">
        <f t="shared" si="29"/>
        <v>BEARISH DIVERGENCE</v>
      </c>
    </row>
    <row r="518" spans="1:8" ht="13.5" x14ac:dyDescent="0.25">
      <c r="A518" s="3">
        <f>TITRES_STAT!B521</f>
        <v>43056</v>
      </c>
      <c r="B518" s="5">
        <f>TITRES_STAT!C521</f>
        <v>2.9</v>
      </c>
      <c r="C518" s="5">
        <f>TITRES_STAT!D521</f>
        <v>2.6877</v>
      </c>
      <c r="D518" s="5">
        <f>TITRES_STAT!E521</f>
        <v>2995</v>
      </c>
      <c r="E518" s="2">
        <f t="shared" si="32"/>
        <v>-453419</v>
      </c>
      <c r="F518" s="5" t="str">
        <f t="shared" si="31"/>
        <v>BEARISH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2.98</v>
      </c>
      <c r="C519" s="5">
        <f>TITRES_STAT!D522</f>
        <v>2.7618999999999998</v>
      </c>
      <c r="D519" s="5">
        <f>TITRES_STAT!E522</f>
        <v>520</v>
      </c>
      <c r="E519" s="2">
        <f t="shared" si="32"/>
        <v>-452899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STRONG</v>
      </c>
      <c r="H519" s="5" t="str">
        <f t="shared" si="33"/>
        <v>BEARISH DIVERGENCE</v>
      </c>
    </row>
    <row r="520" spans="1:8" ht="13.5" x14ac:dyDescent="0.25">
      <c r="A520" s="3">
        <f>TITRES_STAT!B523</f>
        <v>43060</v>
      </c>
      <c r="B520" s="5">
        <f>TITRES_STAT!C523</f>
        <v>2.98</v>
      </c>
      <c r="C520" s="5">
        <f>TITRES_STAT!D523</f>
        <v>2.7618999999999998</v>
      </c>
      <c r="D520" s="5">
        <f>TITRES_STAT!E523</f>
        <v>0</v>
      </c>
      <c r="E520" s="2">
        <f t="shared" si="32"/>
        <v>-452899</v>
      </c>
      <c r="F520" s="5" t="str">
        <f t="shared" ref="F520:F583" si="35">IF(E520&gt;E515,"BULLISH",IF(E520&lt;E515,"BEARISH","NEUTRAL"))</f>
        <v>BEARISH</v>
      </c>
      <c r="G520" s="5" t="str">
        <f t="shared" si="34"/>
        <v>STRONG</v>
      </c>
      <c r="H520" s="5" t="str">
        <f t="shared" si="33"/>
        <v>BEARISH DIVERGENCE</v>
      </c>
    </row>
    <row r="521" spans="1:8" ht="13.5" x14ac:dyDescent="0.25">
      <c r="A521" s="3">
        <f>TITRES_STAT!B524</f>
        <v>43061</v>
      </c>
      <c r="B521" s="5">
        <f>TITRES_STAT!C524</f>
        <v>2.98</v>
      </c>
      <c r="C521" s="5">
        <f>TITRES_STAT!D524</f>
        <v>2.7618999999999998</v>
      </c>
      <c r="D521" s="5">
        <f>TITRES_STAT!E524</f>
        <v>0</v>
      </c>
      <c r="E521" s="2">
        <f t="shared" si="32"/>
        <v>-452899</v>
      </c>
      <c r="F521" s="5" t="str">
        <f t="shared" si="35"/>
        <v>BULLISH</v>
      </c>
      <c r="G521" s="5" t="str">
        <f t="shared" si="34"/>
        <v>NEUTRAL</v>
      </c>
      <c r="H521" s="5" t="str">
        <f t="shared" si="33"/>
        <v>CONFIRMED BULLISH</v>
      </c>
    </row>
    <row r="522" spans="1:8" ht="13.5" x14ac:dyDescent="0.25">
      <c r="A522" s="3">
        <f>TITRES_STAT!B525</f>
        <v>43062</v>
      </c>
      <c r="B522" s="5">
        <f>TITRES_STAT!C525</f>
        <v>2.98</v>
      </c>
      <c r="C522" s="5">
        <f>TITRES_STAT!D525</f>
        <v>2.7618999999999998</v>
      </c>
      <c r="D522" s="5">
        <f>TITRES_STAT!E525</f>
        <v>4504</v>
      </c>
      <c r="E522" s="2">
        <f t="shared" si="32"/>
        <v>-452899</v>
      </c>
      <c r="F522" s="5" t="str">
        <f t="shared" si="35"/>
        <v>BULLISH</v>
      </c>
      <c r="G522" s="5" t="str">
        <f t="shared" si="34"/>
        <v>NEUTRAL</v>
      </c>
      <c r="H522" s="5" t="str">
        <f t="shared" si="33"/>
        <v>CONFIRMED BULLISH</v>
      </c>
    </row>
    <row r="523" spans="1:8" ht="13.5" x14ac:dyDescent="0.25">
      <c r="A523" s="3">
        <f>TITRES_STAT!B526</f>
        <v>43063</v>
      </c>
      <c r="B523" s="5">
        <f>TITRES_STAT!C526</f>
        <v>2.95</v>
      </c>
      <c r="C523" s="5">
        <f>TITRES_STAT!D526</f>
        <v>2.7341000000000002</v>
      </c>
      <c r="D523" s="5">
        <f>TITRES_STAT!E526</f>
        <v>231377</v>
      </c>
      <c r="E523" s="2">
        <f t="shared" si="32"/>
        <v>-684276</v>
      </c>
      <c r="F523" s="5" t="str">
        <f t="shared" si="35"/>
        <v>BEARISH</v>
      </c>
      <c r="G523" s="5" t="str">
        <f t="shared" si="34"/>
        <v>STRONG</v>
      </c>
      <c r="H523" s="5" t="str">
        <f t="shared" si="33"/>
        <v>BEARISH DIVERGENCE</v>
      </c>
    </row>
    <row r="524" spans="1:8" ht="13.5" x14ac:dyDescent="0.25">
      <c r="A524" s="3">
        <f>TITRES_STAT!B527</f>
        <v>43066</v>
      </c>
      <c r="B524" s="5">
        <f>TITRES_STAT!C527</f>
        <v>2.97</v>
      </c>
      <c r="C524" s="5">
        <f>TITRES_STAT!D527</f>
        <v>2.7526000000000002</v>
      </c>
      <c r="D524" s="5">
        <f>TITRES_STAT!E527</f>
        <v>107</v>
      </c>
      <c r="E524" s="2">
        <f t="shared" si="32"/>
        <v>-684169</v>
      </c>
      <c r="F524" s="5" t="str">
        <f t="shared" si="35"/>
        <v>BEARISH</v>
      </c>
      <c r="G524" s="5" t="str">
        <f t="shared" si="34"/>
        <v>STRONG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2.9</v>
      </c>
      <c r="C525" s="5">
        <f>TITRES_STAT!D528</f>
        <v>2.6877</v>
      </c>
      <c r="D525" s="5">
        <f>TITRES_STAT!E528</f>
        <v>120</v>
      </c>
      <c r="E525" s="2">
        <f t="shared" si="32"/>
        <v>-684289</v>
      </c>
      <c r="F525" s="5" t="str">
        <f t="shared" si="35"/>
        <v>BEARISH</v>
      </c>
      <c r="G525" s="5" t="str">
        <f t="shared" si="34"/>
        <v>STRONG</v>
      </c>
      <c r="H525" s="5" t="str">
        <f t="shared" si="33"/>
        <v>CONFIRMED BEARISH</v>
      </c>
    </row>
    <row r="526" spans="1:8" ht="13.5" x14ac:dyDescent="0.25">
      <c r="A526" s="3">
        <f>TITRES_STAT!B529</f>
        <v>43068</v>
      </c>
      <c r="B526" s="5">
        <f>TITRES_STAT!C529</f>
        <v>2.9</v>
      </c>
      <c r="C526" s="5">
        <f>TITRES_STAT!D529</f>
        <v>2.6877</v>
      </c>
      <c r="D526" s="5">
        <f>TITRES_STAT!E529</f>
        <v>130</v>
      </c>
      <c r="E526" s="2">
        <f t="shared" si="32"/>
        <v>-684289</v>
      </c>
      <c r="F526" s="5" t="str">
        <f t="shared" si="35"/>
        <v>BEARISH</v>
      </c>
      <c r="G526" s="5" t="str">
        <f t="shared" si="34"/>
        <v>STRONG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2.9</v>
      </c>
      <c r="C527" s="5">
        <f>TITRES_STAT!D530</f>
        <v>2.6877</v>
      </c>
      <c r="D527" s="5">
        <f>TITRES_STAT!E530</f>
        <v>5</v>
      </c>
      <c r="E527" s="2">
        <f t="shared" si="32"/>
        <v>-684289</v>
      </c>
      <c r="F527" s="5" t="str">
        <f t="shared" si="35"/>
        <v>BEARISH</v>
      </c>
      <c r="G527" s="5" t="str">
        <f t="shared" si="34"/>
        <v>STRONG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2.9</v>
      </c>
      <c r="C528" s="5">
        <f>TITRES_STAT!D531</f>
        <v>2.6877</v>
      </c>
      <c r="D528" s="5">
        <f>TITRES_STAT!E531</f>
        <v>0</v>
      </c>
      <c r="E528" s="2">
        <f t="shared" si="32"/>
        <v>-684289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2.85</v>
      </c>
      <c r="C529" s="5">
        <f>TITRES_STAT!D532</f>
        <v>2.6414</v>
      </c>
      <c r="D529" s="5">
        <f>TITRES_STAT!E532</f>
        <v>200</v>
      </c>
      <c r="E529" s="2">
        <f t="shared" si="32"/>
        <v>-684489</v>
      </c>
      <c r="F529" s="5" t="str">
        <f t="shared" si="35"/>
        <v>BEARISH</v>
      </c>
      <c r="G529" s="5" t="str">
        <f t="shared" si="34"/>
        <v>NEUTRAL</v>
      </c>
      <c r="H529" s="5" t="str">
        <f t="shared" si="33"/>
        <v>CONFIRMED BEARISH</v>
      </c>
    </row>
    <row r="530" spans="1:8" ht="13.5" x14ac:dyDescent="0.25">
      <c r="A530" s="3">
        <f>TITRES_STAT!B533</f>
        <v>43075</v>
      </c>
      <c r="B530" s="5">
        <f>TITRES_STAT!C533</f>
        <v>2.93</v>
      </c>
      <c r="C530" s="5">
        <f>TITRES_STAT!D533</f>
        <v>2.7155</v>
      </c>
      <c r="D530" s="5">
        <f>TITRES_STAT!E533</f>
        <v>460</v>
      </c>
      <c r="E530" s="2">
        <f t="shared" si="32"/>
        <v>-684029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2.93</v>
      </c>
      <c r="C531" s="5">
        <f>TITRES_STAT!D534</f>
        <v>2.7155</v>
      </c>
      <c r="D531" s="5">
        <f>TITRES_STAT!E534</f>
        <v>0</v>
      </c>
      <c r="E531" s="2">
        <f t="shared" si="32"/>
        <v>-684029</v>
      </c>
      <c r="F531" s="5" t="str">
        <f t="shared" si="35"/>
        <v>BULLISH</v>
      </c>
      <c r="G531" s="5" t="str">
        <f t="shared" si="34"/>
        <v>NEUTRAL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2.8</v>
      </c>
      <c r="C532" s="5">
        <f>TITRES_STAT!D535</f>
        <v>2.5950000000000002</v>
      </c>
      <c r="D532" s="5">
        <f>TITRES_STAT!E535</f>
        <v>6525</v>
      </c>
      <c r="E532" s="2">
        <f t="shared" si="32"/>
        <v>-690554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2.78</v>
      </c>
      <c r="C533" s="5">
        <f>TITRES_STAT!D536</f>
        <v>2.5764999999999998</v>
      </c>
      <c r="D533" s="5">
        <f>TITRES_STAT!E536</f>
        <v>588</v>
      </c>
      <c r="E533" s="2">
        <f t="shared" si="32"/>
        <v>-691142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2.73</v>
      </c>
      <c r="C534" s="5">
        <f>TITRES_STAT!D537</f>
        <v>2.5301999999999998</v>
      </c>
      <c r="D534" s="5">
        <f>TITRES_STAT!E537</f>
        <v>51</v>
      </c>
      <c r="E534" s="2">
        <f t="shared" si="32"/>
        <v>-691193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2.65</v>
      </c>
      <c r="C535" s="5">
        <f>TITRES_STAT!D538</f>
        <v>2.456</v>
      </c>
      <c r="D535" s="5">
        <f>TITRES_STAT!E538</f>
        <v>3946</v>
      </c>
      <c r="E535" s="2">
        <f t="shared" si="32"/>
        <v>-695139</v>
      </c>
      <c r="F535" s="5" t="str">
        <f t="shared" si="35"/>
        <v>BEARISH</v>
      </c>
      <c r="G535" s="5" t="str">
        <f t="shared" si="34"/>
        <v>NEUTRAL</v>
      </c>
      <c r="H535" s="5" t="str">
        <f t="shared" si="33"/>
        <v>CONFIRMED BEARISH</v>
      </c>
    </row>
    <row r="536" spans="1:8" ht="13.5" x14ac:dyDescent="0.25">
      <c r="A536" s="3">
        <f>TITRES_STAT!B539</f>
        <v>43083</v>
      </c>
      <c r="B536" s="5">
        <f>TITRES_STAT!C539</f>
        <v>2.58</v>
      </c>
      <c r="C536" s="5">
        <f>TITRES_STAT!D539</f>
        <v>2.3910999999999998</v>
      </c>
      <c r="D536" s="5">
        <f>TITRES_STAT!E539</f>
        <v>970</v>
      </c>
      <c r="E536" s="2">
        <f t="shared" si="32"/>
        <v>-696109</v>
      </c>
      <c r="F536" s="5" t="str">
        <f t="shared" si="35"/>
        <v>BEARISH</v>
      </c>
      <c r="G536" s="5" t="str">
        <f t="shared" si="34"/>
        <v>NEUTRAL</v>
      </c>
      <c r="H536" s="5" t="str">
        <f t="shared" si="33"/>
        <v>CONFIRMED BEARISH</v>
      </c>
    </row>
    <row r="537" spans="1:8" ht="13.5" x14ac:dyDescent="0.25">
      <c r="A537" s="3">
        <f>TITRES_STAT!B540</f>
        <v>43084</v>
      </c>
      <c r="B537" s="5">
        <f>TITRES_STAT!C540</f>
        <v>2.56</v>
      </c>
      <c r="C537" s="5">
        <f>TITRES_STAT!D540</f>
        <v>2.3725999999999998</v>
      </c>
      <c r="D537" s="5">
        <f>TITRES_STAT!E540</f>
        <v>607</v>
      </c>
      <c r="E537" s="2">
        <f t="shared" si="32"/>
        <v>-696716</v>
      </c>
      <c r="F537" s="5" t="str">
        <f t="shared" si="35"/>
        <v>BEARISH</v>
      </c>
      <c r="G537" s="5" t="str">
        <f t="shared" si="34"/>
        <v>NEUTRAL</v>
      </c>
      <c r="H537" s="5" t="str">
        <f t="shared" si="33"/>
        <v>CONFIRMED BEARISH</v>
      </c>
    </row>
    <row r="538" spans="1:8" ht="13.5" x14ac:dyDescent="0.25">
      <c r="A538" s="3">
        <f>TITRES_STAT!B541</f>
        <v>43087</v>
      </c>
      <c r="B538" s="5">
        <f>TITRES_STAT!C541</f>
        <v>2.67</v>
      </c>
      <c r="C538" s="5">
        <f>TITRES_STAT!D541</f>
        <v>2.4746000000000001</v>
      </c>
      <c r="D538" s="5">
        <f>TITRES_STAT!E541</f>
        <v>2500</v>
      </c>
      <c r="E538" s="2">
        <f t="shared" si="32"/>
        <v>-694216</v>
      </c>
      <c r="F538" s="5" t="str">
        <f t="shared" si="35"/>
        <v>BEARISH</v>
      </c>
      <c r="G538" s="5" t="str">
        <f t="shared" si="34"/>
        <v>NEUTRAL</v>
      </c>
      <c r="H538" s="5" t="str">
        <f t="shared" si="33"/>
        <v>CONFIRMED BEARISH</v>
      </c>
    </row>
    <row r="539" spans="1:8" ht="13.5" x14ac:dyDescent="0.25">
      <c r="A539" s="3">
        <f>TITRES_STAT!B542</f>
        <v>43088</v>
      </c>
      <c r="B539" s="5">
        <f>TITRES_STAT!C542</f>
        <v>2.82</v>
      </c>
      <c r="C539" s="5">
        <f>TITRES_STAT!D542</f>
        <v>2.6135999999999999</v>
      </c>
      <c r="D539" s="5">
        <f>TITRES_STAT!E542</f>
        <v>497</v>
      </c>
      <c r="E539" s="2">
        <f t="shared" si="32"/>
        <v>-693719</v>
      </c>
      <c r="F539" s="5" t="str">
        <f t="shared" si="35"/>
        <v>BEARISH</v>
      </c>
      <c r="G539" s="5" t="str">
        <f t="shared" si="34"/>
        <v>NEUTRAL</v>
      </c>
      <c r="H539" s="5" t="str">
        <f t="shared" si="33"/>
        <v>BEARISH DIVERGENCE</v>
      </c>
    </row>
    <row r="540" spans="1:8" ht="13.5" x14ac:dyDescent="0.25">
      <c r="A540" s="3">
        <f>TITRES_STAT!B543</f>
        <v>43089</v>
      </c>
      <c r="B540" s="5">
        <f>TITRES_STAT!C543</f>
        <v>2.66</v>
      </c>
      <c r="C540" s="5">
        <f>TITRES_STAT!D543</f>
        <v>2.4653</v>
      </c>
      <c r="D540" s="5">
        <f>TITRES_STAT!E543</f>
        <v>2981</v>
      </c>
      <c r="E540" s="2">
        <f t="shared" si="32"/>
        <v>-696700</v>
      </c>
      <c r="F540" s="5" t="str">
        <f t="shared" si="35"/>
        <v>BEARISH</v>
      </c>
      <c r="G540" s="5" t="str">
        <f t="shared" si="34"/>
        <v>NEUTRAL</v>
      </c>
      <c r="H540" s="5" t="str">
        <f t="shared" si="33"/>
        <v>BEARISH DIVERGENCE</v>
      </c>
    </row>
    <row r="541" spans="1:8" ht="13.5" x14ac:dyDescent="0.25">
      <c r="A541" s="3">
        <f>TITRES_STAT!B544</f>
        <v>43090</v>
      </c>
      <c r="B541" s="5">
        <f>TITRES_STAT!C544</f>
        <v>2.6</v>
      </c>
      <c r="C541" s="5">
        <f>TITRES_STAT!D544</f>
        <v>2.4097</v>
      </c>
      <c r="D541" s="5">
        <f>TITRES_STAT!E544</f>
        <v>250</v>
      </c>
      <c r="E541" s="2">
        <f t="shared" si="32"/>
        <v>-696950</v>
      </c>
      <c r="F541" s="5" t="str">
        <f t="shared" si="35"/>
        <v>BEARISH</v>
      </c>
      <c r="G541" s="5" t="str">
        <f t="shared" si="34"/>
        <v>NEUTRAL</v>
      </c>
      <c r="H541" s="5" t="str">
        <f t="shared" si="33"/>
        <v>BEARISH DIVERGENCE</v>
      </c>
    </row>
    <row r="542" spans="1:8" ht="13.5" x14ac:dyDescent="0.25">
      <c r="A542" s="3">
        <f>TITRES_STAT!B545</f>
        <v>43091</v>
      </c>
      <c r="B542" s="5">
        <f>TITRES_STAT!C545</f>
        <v>2.64</v>
      </c>
      <c r="C542" s="5">
        <f>TITRES_STAT!D545</f>
        <v>2.4468000000000001</v>
      </c>
      <c r="D542" s="5">
        <f>TITRES_STAT!E545</f>
        <v>6602</v>
      </c>
      <c r="E542" s="2">
        <f t="shared" si="32"/>
        <v>-690348</v>
      </c>
      <c r="F542" s="5" t="str">
        <f t="shared" si="35"/>
        <v>BULLISH</v>
      </c>
      <c r="G542" s="5" t="str">
        <f t="shared" si="34"/>
        <v>NEUTRAL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2.63</v>
      </c>
      <c r="C543" s="5">
        <f>TITRES_STAT!D546</f>
        <v>2.4375</v>
      </c>
      <c r="D543" s="5">
        <f>TITRES_STAT!E546</f>
        <v>1000</v>
      </c>
      <c r="E543" s="2">
        <f t="shared" si="32"/>
        <v>-691348</v>
      </c>
      <c r="F543" s="5" t="str">
        <f t="shared" si="35"/>
        <v>BULLISH</v>
      </c>
      <c r="G543" s="5" t="str">
        <f t="shared" si="34"/>
        <v>NEUTRAL</v>
      </c>
      <c r="H543" s="5" t="str">
        <f t="shared" si="33"/>
        <v>BULLISH DIVERGENCE</v>
      </c>
    </row>
    <row r="544" spans="1:8" ht="13.5" x14ac:dyDescent="0.25">
      <c r="A544" s="3">
        <f>TITRES_STAT!B547</f>
        <v>43095</v>
      </c>
      <c r="B544" s="5">
        <f>TITRES_STAT!C547</f>
        <v>2.56</v>
      </c>
      <c r="C544" s="5">
        <f>TITRES_STAT!D547</f>
        <v>2.3725999999999998</v>
      </c>
      <c r="D544" s="5">
        <f>TITRES_STAT!E547</f>
        <v>1282</v>
      </c>
      <c r="E544" s="2">
        <f t="shared" si="32"/>
        <v>-692630</v>
      </c>
      <c r="F544" s="5" t="str">
        <f t="shared" si="35"/>
        <v>BULLISH</v>
      </c>
      <c r="G544" s="5" t="str">
        <f t="shared" si="34"/>
        <v>NEUTRAL</v>
      </c>
      <c r="H544" s="5" t="str">
        <f t="shared" si="33"/>
        <v>BULLISH DIVERGENCE</v>
      </c>
    </row>
    <row r="545" spans="1:8" ht="13.5" x14ac:dyDescent="0.25">
      <c r="A545" s="3">
        <f>TITRES_STAT!B548</f>
        <v>43096</v>
      </c>
      <c r="B545" s="5">
        <f>TITRES_STAT!C548</f>
        <v>2.5</v>
      </c>
      <c r="C545" s="5">
        <f>TITRES_STAT!D548</f>
        <v>2.3170000000000002</v>
      </c>
      <c r="D545" s="5">
        <f>TITRES_STAT!E548</f>
        <v>5259</v>
      </c>
      <c r="E545" s="2">
        <f t="shared" si="32"/>
        <v>-697889</v>
      </c>
      <c r="F545" s="5" t="str">
        <f t="shared" si="35"/>
        <v>BEARISH</v>
      </c>
      <c r="G545" s="5" t="str">
        <f t="shared" si="34"/>
        <v>NEUTRAL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2.5</v>
      </c>
      <c r="C546" s="5">
        <f>TITRES_STAT!D549</f>
        <v>2.3170000000000002</v>
      </c>
      <c r="D546" s="5">
        <f>TITRES_STAT!E549</f>
        <v>715</v>
      </c>
      <c r="E546" s="2">
        <f t="shared" si="32"/>
        <v>-697889</v>
      </c>
      <c r="F546" s="5" t="str">
        <f t="shared" si="35"/>
        <v>BEARISH</v>
      </c>
      <c r="G546" s="5" t="str">
        <f t="shared" si="34"/>
        <v>NEUTRAL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2.46</v>
      </c>
      <c r="C547" s="5">
        <f>TITRES_STAT!D550</f>
        <v>2.2799</v>
      </c>
      <c r="D547" s="5">
        <f>TITRES_STAT!E550</f>
        <v>24278</v>
      </c>
      <c r="E547" s="2">
        <f t="shared" si="32"/>
        <v>-722167</v>
      </c>
      <c r="F547" s="5" t="str">
        <f t="shared" si="35"/>
        <v>BEARISH</v>
      </c>
      <c r="G547" s="5" t="str">
        <f t="shared" si="34"/>
        <v>STRONG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2.4500000000000002</v>
      </c>
      <c r="C548" s="5">
        <f>TITRES_STAT!D551</f>
        <v>2.2707000000000002</v>
      </c>
      <c r="D548" s="5">
        <f>TITRES_STAT!E551</f>
        <v>636</v>
      </c>
      <c r="E548" s="2">
        <f t="shared" si="32"/>
        <v>-722803</v>
      </c>
      <c r="F548" s="5" t="str">
        <f t="shared" si="35"/>
        <v>BEARISH</v>
      </c>
      <c r="G548" s="5" t="str">
        <f t="shared" si="34"/>
        <v>STRONG</v>
      </c>
      <c r="H548" s="5" t="str">
        <f t="shared" si="33"/>
        <v>CONFIRMED BEARISH</v>
      </c>
    </row>
    <row r="549" spans="1:8" ht="13.5" x14ac:dyDescent="0.25">
      <c r="A549" s="3">
        <f>TITRES_STAT!B552</f>
        <v>43103</v>
      </c>
      <c r="B549" s="5">
        <f>TITRES_STAT!C552</f>
        <v>2.46</v>
      </c>
      <c r="C549" s="5">
        <f>TITRES_STAT!D552</f>
        <v>2.2799</v>
      </c>
      <c r="D549" s="5">
        <f>TITRES_STAT!E552</f>
        <v>2020</v>
      </c>
      <c r="E549" s="2">
        <f t="shared" si="32"/>
        <v>-720783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CONFIRMED BEARISH</v>
      </c>
    </row>
    <row r="550" spans="1:8" ht="13.5" x14ac:dyDescent="0.25">
      <c r="A550" s="3">
        <f>TITRES_STAT!B553</f>
        <v>43104</v>
      </c>
      <c r="B550" s="5">
        <f>TITRES_STAT!C553</f>
        <v>2.6</v>
      </c>
      <c r="C550" s="5">
        <f>TITRES_STAT!D553</f>
        <v>2.4097</v>
      </c>
      <c r="D550" s="5">
        <f>TITRES_STAT!E553</f>
        <v>594</v>
      </c>
      <c r="E550" s="2">
        <f t="shared" si="32"/>
        <v>-720189</v>
      </c>
      <c r="F550" s="5" t="str">
        <f t="shared" si="35"/>
        <v>BEARISH</v>
      </c>
      <c r="G550" s="5" t="str">
        <f t="shared" si="34"/>
        <v>STRONG</v>
      </c>
      <c r="H550" s="5" t="str">
        <f t="shared" si="33"/>
        <v>BEARISH DIVERGENCE</v>
      </c>
    </row>
    <row r="551" spans="1:8" ht="13.5" x14ac:dyDescent="0.25">
      <c r="A551" s="3">
        <f>TITRES_STAT!B554</f>
        <v>43105</v>
      </c>
      <c r="B551" s="5">
        <f>TITRES_STAT!C554</f>
        <v>2.69</v>
      </c>
      <c r="C551" s="5">
        <f>TITRES_STAT!D554</f>
        <v>2.4931000000000001</v>
      </c>
      <c r="D551" s="5">
        <f>TITRES_STAT!E554</f>
        <v>1060</v>
      </c>
      <c r="E551" s="2">
        <f t="shared" si="32"/>
        <v>-719129</v>
      </c>
      <c r="F551" s="5" t="str">
        <f t="shared" si="35"/>
        <v>BEARISH</v>
      </c>
      <c r="G551" s="5" t="str">
        <f t="shared" si="34"/>
        <v>STRONG</v>
      </c>
      <c r="H551" s="5" t="str">
        <f t="shared" si="33"/>
        <v>BEARISH DIVERGENCE</v>
      </c>
    </row>
    <row r="552" spans="1:8" ht="13.5" x14ac:dyDescent="0.25">
      <c r="A552" s="3">
        <f>TITRES_STAT!B555</f>
        <v>43108</v>
      </c>
      <c r="B552" s="5">
        <f>TITRES_STAT!C555</f>
        <v>2.65</v>
      </c>
      <c r="C552" s="5">
        <f>TITRES_STAT!D555</f>
        <v>2.456</v>
      </c>
      <c r="D552" s="5">
        <f>TITRES_STAT!E555</f>
        <v>520</v>
      </c>
      <c r="E552" s="2">
        <f t="shared" si="32"/>
        <v>-719649</v>
      </c>
      <c r="F552" s="5" t="str">
        <f t="shared" si="35"/>
        <v>BULLISH</v>
      </c>
      <c r="G552" s="5" t="str">
        <f t="shared" si="34"/>
        <v>NEUTRAL</v>
      </c>
      <c r="H552" s="5" t="str">
        <f t="shared" si="33"/>
        <v>CONFIRMED BULLISH</v>
      </c>
    </row>
    <row r="553" spans="1:8" ht="13.5" x14ac:dyDescent="0.25">
      <c r="A553" s="3">
        <f>TITRES_STAT!B556</f>
        <v>43109</v>
      </c>
      <c r="B553" s="5">
        <f>TITRES_STAT!C556</f>
        <v>2.58</v>
      </c>
      <c r="C553" s="5">
        <f>TITRES_STAT!D556</f>
        <v>2.3910999999999998</v>
      </c>
      <c r="D553" s="5">
        <f>TITRES_STAT!E556</f>
        <v>1961</v>
      </c>
      <c r="E553" s="2">
        <f t="shared" si="32"/>
        <v>-721610</v>
      </c>
      <c r="F553" s="5" t="str">
        <f t="shared" si="35"/>
        <v>BULLISH</v>
      </c>
      <c r="G553" s="5" t="str">
        <f t="shared" si="34"/>
        <v>NEUTRAL</v>
      </c>
      <c r="H553" s="5" t="str">
        <f t="shared" si="33"/>
        <v>CONFIRMED BULLISH</v>
      </c>
    </row>
    <row r="554" spans="1:8" ht="13.5" x14ac:dyDescent="0.25">
      <c r="A554" s="3">
        <f>TITRES_STAT!B557</f>
        <v>43110</v>
      </c>
      <c r="B554" s="5">
        <f>TITRES_STAT!C557</f>
        <v>2.44</v>
      </c>
      <c r="C554" s="5">
        <f>TITRES_STAT!D557</f>
        <v>2.2614000000000001</v>
      </c>
      <c r="D554" s="5">
        <f>TITRES_STAT!E557</f>
        <v>9266</v>
      </c>
      <c r="E554" s="2">
        <f t="shared" si="32"/>
        <v>-730876</v>
      </c>
      <c r="F554" s="5" t="str">
        <f t="shared" si="35"/>
        <v>BEARISH</v>
      </c>
      <c r="G554" s="5" t="str">
        <f t="shared" si="34"/>
        <v>NEUTRAL</v>
      </c>
      <c r="H554" s="5" t="str">
        <f t="shared" si="33"/>
        <v>CONFIRMED BEARISH</v>
      </c>
    </row>
    <row r="555" spans="1:8" ht="13.5" x14ac:dyDescent="0.25">
      <c r="A555" s="3">
        <f>TITRES_STAT!B558</f>
        <v>43111</v>
      </c>
      <c r="B555" s="5">
        <f>TITRES_STAT!C558</f>
        <v>2.37</v>
      </c>
      <c r="C555" s="5">
        <f>TITRES_STAT!D558</f>
        <v>2.1964999999999999</v>
      </c>
      <c r="D555" s="5">
        <f>TITRES_STAT!E558</f>
        <v>3350</v>
      </c>
      <c r="E555" s="2">
        <f t="shared" si="32"/>
        <v>-734226</v>
      </c>
      <c r="F555" s="5" t="str">
        <f t="shared" si="35"/>
        <v>BEARISH</v>
      </c>
      <c r="G555" s="5" t="str">
        <f t="shared" si="34"/>
        <v>NEUTRAL</v>
      </c>
      <c r="H555" s="5" t="str">
        <f t="shared" si="33"/>
        <v>CONFIRMED BEARISH</v>
      </c>
    </row>
    <row r="556" spans="1:8" ht="13.5" x14ac:dyDescent="0.25">
      <c r="A556" s="3">
        <f>TITRES_STAT!B559</f>
        <v>43112</v>
      </c>
      <c r="B556" s="5">
        <f>TITRES_STAT!C559</f>
        <v>2.2999999999999998</v>
      </c>
      <c r="C556" s="5">
        <f>TITRES_STAT!D559</f>
        <v>2.1316000000000002</v>
      </c>
      <c r="D556" s="5">
        <f>TITRES_STAT!E559</f>
        <v>11790</v>
      </c>
      <c r="E556" s="2">
        <f t="shared" si="32"/>
        <v>-746016</v>
      </c>
      <c r="F556" s="5" t="str">
        <f t="shared" si="35"/>
        <v>BEARISH</v>
      </c>
      <c r="G556" s="5" t="str">
        <f t="shared" si="34"/>
        <v>STRONG</v>
      </c>
      <c r="H556" s="5" t="str">
        <f t="shared" si="33"/>
        <v>CONFIRMED BEARISH</v>
      </c>
    </row>
    <row r="557" spans="1:8" ht="13.5" x14ac:dyDescent="0.25">
      <c r="A557" s="3">
        <f>TITRES_STAT!B560</f>
        <v>43115</v>
      </c>
      <c r="B557" s="5">
        <f>TITRES_STAT!C560</f>
        <v>2.2400000000000002</v>
      </c>
      <c r="C557" s="5">
        <f>TITRES_STAT!D560</f>
        <v>2.0760000000000001</v>
      </c>
      <c r="D557" s="5">
        <f>TITRES_STAT!E560</f>
        <v>2524</v>
      </c>
      <c r="E557" s="2">
        <f t="shared" si="32"/>
        <v>-748540</v>
      </c>
      <c r="F557" s="5" t="str">
        <f t="shared" si="35"/>
        <v>BEARISH</v>
      </c>
      <c r="G557" s="5" t="str">
        <f t="shared" si="34"/>
        <v>STRONG</v>
      </c>
      <c r="H557" s="5" t="str">
        <f t="shared" si="33"/>
        <v>CONFIRMED BEARISH</v>
      </c>
    </row>
    <row r="558" spans="1:8" ht="13.5" x14ac:dyDescent="0.25">
      <c r="A558" s="3">
        <f>TITRES_STAT!B561</f>
        <v>43116</v>
      </c>
      <c r="B558" s="5">
        <f>TITRES_STAT!C561</f>
        <v>2.2799999999999998</v>
      </c>
      <c r="C558" s="5">
        <f>TITRES_STAT!D561</f>
        <v>2.1131000000000002</v>
      </c>
      <c r="D558" s="5">
        <f>TITRES_STAT!E561</f>
        <v>2306</v>
      </c>
      <c r="E558" s="2">
        <f t="shared" si="32"/>
        <v>-746234</v>
      </c>
      <c r="F558" s="5" t="str">
        <f t="shared" si="35"/>
        <v>BEARISH</v>
      </c>
      <c r="G558" s="5" t="str">
        <f t="shared" si="34"/>
        <v>STRONG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2.38</v>
      </c>
      <c r="C559" s="5">
        <f>TITRES_STAT!D562</f>
        <v>2.2058</v>
      </c>
      <c r="D559" s="5">
        <f>TITRES_STAT!E562</f>
        <v>1719</v>
      </c>
      <c r="E559" s="2">
        <f t="shared" si="32"/>
        <v>-744515</v>
      </c>
      <c r="F559" s="5" t="str">
        <f t="shared" si="35"/>
        <v>BEARISH</v>
      </c>
      <c r="G559" s="5" t="str">
        <f t="shared" si="34"/>
        <v>NEUTRAL</v>
      </c>
      <c r="H559" s="5" t="str">
        <f t="shared" si="33"/>
        <v>CONFIRMED BEARISH</v>
      </c>
    </row>
    <row r="560" spans="1:8" ht="13.5" x14ac:dyDescent="0.25">
      <c r="A560" s="3">
        <f>TITRES_STAT!B563</f>
        <v>43118</v>
      </c>
      <c r="B560" s="5">
        <f>TITRES_STAT!C563</f>
        <v>2.4500000000000002</v>
      </c>
      <c r="C560" s="5">
        <f>TITRES_STAT!D563</f>
        <v>2.2707000000000002</v>
      </c>
      <c r="D560" s="5">
        <f>TITRES_STAT!E563</f>
        <v>880</v>
      </c>
      <c r="E560" s="2">
        <f t="shared" si="32"/>
        <v>-743635</v>
      </c>
      <c r="F560" s="5" t="str">
        <f t="shared" si="35"/>
        <v>BEARISH</v>
      </c>
      <c r="G560" s="5" t="str">
        <f t="shared" si="34"/>
        <v>NEUTRAL</v>
      </c>
      <c r="H560" s="5" t="str">
        <f t="shared" si="33"/>
        <v>BEARISH DIVERGENCE</v>
      </c>
    </row>
    <row r="561" spans="1:8" ht="13.5" x14ac:dyDescent="0.25">
      <c r="A561" s="3">
        <f>TITRES_STAT!B564</f>
        <v>43119</v>
      </c>
      <c r="B561" s="5">
        <f>TITRES_STAT!C564</f>
        <v>2.38</v>
      </c>
      <c r="C561" s="5">
        <f>TITRES_STAT!D564</f>
        <v>2.2058</v>
      </c>
      <c r="D561" s="5">
        <f>TITRES_STAT!E564</f>
        <v>2638</v>
      </c>
      <c r="E561" s="2">
        <f t="shared" si="32"/>
        <v>-746273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BEARISH DIVERGENCE</v>
      </c>
    </row>
    <row r="562" spans="1:8" ht="13.5" x14ac:dyDescent="0.25">
      <c r="A562" s="3">
        <f>TITRES_STAT!B565</f>
        <v>43122</v>
      </c>
      <c r="B562" s="5">
        <f>TITRES_STAT!C565</f>
        <v>2.4</v>
      </c>
      <c r="C562" s="5">
        <f>TITRES_STAT!D565</f>
        <v>2.2242999999999999</v>
      </c>
      <c r="D562" s="5">
        <f>TITRES_STAT!E565</f>
        <v>2</v>
      </c>
      <c r="E562" s="2">
        <f t="shared" si="32"/>
        <v>-746271</v>
      </c>
      <c r="F562" s="5" t="str">
        <f t="shared" si="35"/>
        <v>BULLISH</v>
      </c>
      <c r="G562" s="5" t="str">
        <f t="shared" si="34"/>
        <v>NEUTRAL</v>
      </c>
      <c r="H562" s="5" t="str">
        <f t="shared" si="33"/>
        <v>CONFIRMED BULLISH</v>
      </c>
    </row>
    <row r="563" spans="1:8" ht="13.5" x14ac:dyDescent="0.25">
      <c r="A563" s="3">
        <f>TITRES_STAT!B566</f>
        <v>43123</v>
      </c>
      <c r="B563" s="5">
        <f>TITRES_STAT!C566</f>
        <v>2.33</v>
      </c>
      <c r="C563" s="5">
        <f>TITRES_STAT!D566</f>
        <v>2.1594000000000002</v>
      </c>
      <c r="D563" s="5">
        <f>TITRES_STAT!E566</f>
        <v>315</v>
      </c>
      <c r="E563" s="2">
        <f t="shared" si="32"/>
        <v>-746586</v>
      </c>
      <c r="F563" s="5" t="str">
        <f t="shared" si="35"/>
        <v>BEARISH</v>
      </c>
      <c r="G563" s="5" t="str">
        <f t="shared" si="34"/>
        <v>NEUTRAL</v>
      </c>
      <c r="H563" s="5" t="str">
        <f t="shared" si="33"/>
        <v>BEARISH DIVERGENCE</v>
      </c>
    </row>
    <row r="564" spans="1:8" ht="13.5" x14ac:dyDescent="0.25">
      <c r="A564" s="3">
        <f>TITRES_STAT!B567</f>
        <v>43124</v>
      </c>
      <c r="B564" s="5">
        <f>TITRES_STAT!C567</f>
        <v>2.27</v>
      </c>
      <c r="C564" s="5">
        <f>TITRES_STAT!D567</f>
        <v>2.1038000000000001</v>
      </c>
      <c r="D564" s="5">
        <f>TITRES_STAT!E567</f>
        <v>71</v>
      </c>
      <c r="E564" s="2">
        <f t="shared" si="32"/>
        <v>-746657</v>
      </c>
      <c r="F564" s="5" t="str">
        <f t="shared" si="35"/>
        <v>BEARISH</v>
      </c>
      <c r="G564" s="5" t="str">
        <f t="shared" si="34"/>
        <v>NEUTRAL</v>
      </c>
      <c r="H564" s="5" t="str">
        <f t="shared" si="33"/>
        <v>CONFIRMED BEARISH</v>
      </c>
    </row>
    <row r="565" spans="1:8" ht="13.5" x14ac:dyDescent="0.25">
      <c r="A565" s="3">
        <f>TITRES_STAT!B568</f>
        <v>43125</v>
      </c>
      <c r="B565" s="5">
        <f>TITRES_STAT!C568</f>
        <v>2.19</v>
      </c>
      <c r="C565" s="5">
        <f>TITRES_STAT!D568</f>
        <v>2.0297000000000001</v>
      </c>
      <c r="D565" s="5">
        <f>TITRES_STAT!E568</f>
        <v>2886</v>
      </c>
      <c r="E565" s="2">
        <f t="shared" si="32"/>
        <v>-749543</v>
      </c>
      <c r="F565" s="5" t="str">
        <f t="shared" si="35"/>
        <v>BEARISH</v>
      </c>
      <c r="G565" s="5" t="str">
        <f t="shared" si="34"/>
        <v>NEUTRAL</v>
      </c>
      <c r="H565" s="5" t="str">
        <f t="shared" si="33"/>
        <v>CONFIRMED BEARISH</v>
      </c>
    </row>
    <row r="566" spans="1:8" ht="13.5" x14ac:dyDescent="0.25">
      <c r="A566" s="3">
        <f>TITRES_STAT!B569</f>
        <v>43126</v>
      </c>
      <c r="B566" s="5">
        <f>TITRES_STAT!C569</f>
        <v>2.15</v>
      </c>
      <c r="C566" s="5">
        <f>TITRES_STAT!D569</f>
        <v>1.9925999999999999</v>
      </c>
      <c r="D566" s="5">
        <f>TITRES_STAT!E569</f>
        <v>359</v>
      </c>
      <c r="E566" s="2">
        <f t="shared" si="32"/>
        <v>-749902</v>
      </c>
      <c r="F566" s="5" t="str">
        <f t="shared" si="35"/>
        <v>BEARISH</v>
      </c>
      <c r="G566" s="5" t="str">
        <f t="shared" si="34"/>
        <v>NEUTRAL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2.0499999999999998</v>
      </c>
      <c r="C567" s="5">
        <f>TITRES_STAT!D570</f>
        <v>1.8998999999999999</v>
      </c>
      <c r="D567" s="5">
        <f>TITRES_STAT!E570</f>
        <v>12292</v>
      </c>
      <c r="E567" s="2">
        <f t="shared" si="32"/>
        <v>-762194</v>
      </c>
      <c r="F567" s="5" t="str">
        <f t="shared" si="35"/>
        <v>BEARISH</v>
      </c>
      <c r="G567" s="5" t="str">
        <f t="shared" si="34"/>
        <v>STRONG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2.1</v>
      </c>
      <c r="C568" s="5">
        <f>TITRES_STAT!D571</f>
        <v>1.9462999999999999</v>
      </c>
      <c r="D568" s="5">
        <f>TITRES_STAT!E571</f>
        <v>3903</v>
      </c>
      <c r="E568" s="2">
        <f t="shared" si="32"/>
        <v>-758291</v>
      </c>
      <c r="F568" s="5" t="str">
        <f t="shared" si="35"/>
        <v>BEARISH</v>
      </c>
      <c r="G568" s="5" t="str">
        <f t="shared" si="34"/>
        <v>NEUTRAL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2.2000000000000002</v>
      </c>
      <c r="C569" s="5">
        <f>TITRES_STAT!D572</f>
        <v>2.0390000000000001</v>
      </c>
      <c r="D569" s="5">
        <f>TITRES_STAT!E572</f>
        <v>34542</v>
      </c>
      <c r="E569" s="2">
        <f t="shared" si="32"/>
        <v>-723749</v>
      </c>
      <c r="F569" s="5" t="str">
        <f t="shared" si="35"/>
        <v>BULLISH</v>
      </c>
      <c r="G569" s="5" t="str">
        <f t="shared" si="34"/>
        <v>WEAK</v>
      </c>
      <c r="H569" s="5" t="str">
        <f t="shared" si="33"/>
        <v>BULLISH DIVERGENCE</v>
      </c>
    </row>
    <row r="570" spans="1:8" ht="13.5" x14ac:dyDescent="0.25">
      <c r="A570" s="3">
        <f>TITRES_STAT!B573</f>
        <v>43132</v>
      </c>
      <c r="B570" s="5">
        <f>TITRES_STAT!C573</f>
        <v>2.2000000000000002</v>
      </c>
      <c r="C570" s="5">
        <f>TITRES_STAT!D573</f>
        <v>2.0390000000000001</v>
      </c>
      <c r="D570" s="5">
        <f>TITRES_STAT!E573</f>
        <v>6766</v>
      </c>
      <c r="E570" s="2">
        <f t="shared" si="32"/>
        <v>-723749</v>
      </c>
      <c r="F570" s="5" t="str">
        <f t="shared" si="35"/>
        <v>BULLISH</v>
      </c>
      <c r="G570" s="5" t="str">
        <f t="shared" si="34"/>
        <v>WEAK</v>
      </c>
      <c r="H570" s="5" t="str">
        <f t="shared" si="33"/>
        <v>CONFIRMED BULLISH</v>
      </c>
    </row>
    <row r="571" spans="1:8" ht="13.5" x14ac:dyDescent="0.25">
      <c r="A571" s="3">
        <f>TITRES_STAT!B574</f>
        <v>43133</v>
      </c>
      <c r="B571" s="5">
        <f>TITRES_STAT!C574</f>
        <v>2.2000000000000002</v>
      </c>
      <c r="C571" s="5">
        <f>TITRES_STAT!D574</f>
        <v>2.0390000000000001</v>
      </c>
      <c r="D571" s="5">
        <f>TITRES_STAT!E574</f>
        <v>1559</v>
      </c>
      <c r="E571" s="2">
        <f t="shared" si="32"/>
        <v>-723749</v>
      </c>
      <c r="F571" s="5" t="str">
        <f t="shared" si="35"/>
        <v>BULLISH</v>
      </c>
      <c r="G571" s="5" t="str">
        <f t="shared" si="34"/>
        <v>WEAK</v>
      </c>
      <c r="H571" s="5" t="str">
        <f t="shared" si="33"/>
        <v>CONFIRMED BULLISH</v>
      </c>
    </row>
    <row r="572" spans="1:8" ht="13.5" x14ac:dyDescent="0.25">
      <c r="A572" s="3">
        <f>TITRES_STAT!B575</f>
        <v>43136</v>
      </c>
      <c r="B572" s="5">
        <f>TITRES_STAT!C575</f>
        <v>2.2400000000000002</v>
      </c>
      <c r="C572" s="5">
        <f>TITRES_STAT!D575</f>
        <v>2.0760000000000001</v>
      </c>
      <c r="D572" s="5">
        <f>TITRES_STAT!E575</f>
        <v>5915</v>
      </c>
      <c r="E572" s="2">
        <f t="shared" si="32"/>
        <v>-717834</v>
      </c>
      <c r="F572" s="5" t="str">
        <f t="shared" si="35"/>
        <v>BULLISH</v>
      </c>
      <c r="G572" s="5" t="str">
        <f t="shared" si="34"/>
        <v>WEAK</v>
      </c>
      <c r="H572" s="5" t="str">
        <f t="shared" si="33"/>
        <v>CONFIRMED BULLISH</v>
      </c>
    </row>
    <row r="573" spans="1:8" ht="13.5" x14ac:dyDescent="0.25">
      <c r="A573" s="3">
        <f>TITRES_STAT!B576</f>
        <v>43137</v>
      </c>
      <c r="B573" s="5">
        <f>TITRES_STAT!C576</f>
        <v>2.2400000000000002</v>
      </c>
      <c r="C573" s="5">
        <f>TITRES_STAT!D576</f>
        <v>2.0760000000000001</v>
      </c>
      <c r="D573" s="5">
        <f>TITRES_STAT!E576</f>
        <v>8426</v>
      </c>
      <c r="E573" s="2">
        <f t="shared" si="32"/>
        <v>-717834</v>
      </c>
      <c r="F573" s="5" t="str">
        <f t="shared" si="35"/>
        <v>BULLISH</v>
      </c>
      <c r="G573" s="5" t="str">
        <f t="shared" si="34"/>
        <v>WEAK</v>
      </c>
      <c r="H573" s="5" t="str">
        <f t="shared" si="33"/>
        <v>CONFIRMED BULLISH</v>
      </c>
    </row>
    <row r="574" spans="1:8" ht="13.5" x14ac:dyDescent="0.25">
      <c r="A574" s="3">
        <f>TITRES_STAT!B577</f>
        <v>43138</v>
      </c>
      <c r="B574" s="5">
        <f>TITRES_STAT!C577</f>
        <v>2.29</v>
      </c>
      <c r="C574" s="5">
        <f>TITRES_STAT!D577</f>
        <v>2.1223999999999998</v>
      </c>
      <c r="D574" s="5">
        <f>TITRES_STAT!E577</f>
        <v>5814</v>
      </c>
      <c r="E574" s="2">
        <f t="shared" si="32"/>
        <v>-712020</v>
      </c>
      <c r="F574" s="5" t="str">
        <f t="shared" si="35"/>
        <v>BULLISH</v>
      </c>
      <c r="G574" s="5" t="str">
        <f t="shared" si="34"/>
        <v>NEUTRAL</v>
      </c>
      <c r="H574" s="5" t="str">
        <f t="shared" si="33"/>
        <v>CONFIRMED BULLISH</v>
      </c>
    </row>
    <row r="575" spans="1:8" ht="13.5" x14ac:dyDescent="0.25">
      <c r="A575" s="3">
        <f>TITRES_STAT!B578</f>
        <v>43139</v>
      </c>
      <c r="B575" s="5">
        <f>TITRES_STAT!C578</f>
        <v>2.29</v>
      </c>
      <c r="C575" s="5">
        <f>TITRES_STAT!D578</f>
        <v>2.1223999999999998</v>
      </c>
      <c r="D575" s="5">
        <f>TITRES_STAT!E578</f>
        <v>0</v>
      </c>
      <c r="E575" s="2">
        <f t="shared" si="32"/>
        <v>-712020</v>
      </c>
      <c r="F575" s="5" t="str">
        <f t="shared" si="35"/>
        <v>BULLISH</v>
      </c>
      <c r="G575" s="5" t="str">
        <f t="shared" si="34"/>
        <v>NEUTRAL</v>
      </c>
      <c r="H575" s="5" t="str">
        <f t="shared" si="33"/>
        <v>CONFIRMED BULLISH</v>
      </c>
    </row>
    <row r="576" spans="1:8" ht="13.5" x14ac:dyDescent="0.25">
      <c r="A576" s="3">
        <f>TITRES_STAT!B579</f>
        <v>43140</v>
      </c>
      <c r="B576" s="5">
        <f>TITRES_STAT!C579</f>
        <v>2.38</v>
      </c>
      <c r="C576" s="5">
        <f>TITRES_STAT!D579</f>
        <v>2.2058</v>
      </c>
      <c r="D576" s="5">
        <f>TITRES_STAT!E579</f>
        <v>4032</v>
      </c>
      <c r="E576" s="2">
        <f t="shared" si="32"/>
        <v>-707988</v>
      </c>
      <c r="F576" s="5" t="str">
        <f t="shared" si="35"/>
        <v>BULLISH</v>
      </c>
      <c r="G576" s="5" t="str">
        <f t="shared" si="34"/>
        <v>WEAK</v>
      </c>
      <c r="H576" s="5" t="str">
        <f t="shared" si="33"/>
        <v>CONFIRMED BULLISH</v>
      </c>
    </row>
    <row r="577" spans="1:8" ht="13.5" x14ac:dyDescent="0.25">
      <c r="A577" s="3">
        <f>TITRES_STAT!B580</f>
        <v>43143</v>
      </c>
      <c r="B577" s="5">
        <f>TITRES_STAT!C580</f>
        <v>2.4</v>
      </c>
      <c r="C577" s="5">
        <f>TITRES_STAT!D580</f>
        <v>2.2242999999999999</v>
      </c>
      <c r="D577" s="5">
        <f>TITRES_STAT!E580</f>
        <v>1096</v>
      </c>
      <c r="E577" s="2">
        <f t="shared" si="32"/>
        <v>-706892</v>
      </c>
      <c r="F577" s="5" t="str">
        <f t="shared" si="35"/>
        <v>BULLISH</v>
      </c>
      <c r="G577" s="5" t="str">
        <f t="shared" si="34"/>
        <v>NEUTRAL</v>
      </c>
      <c r="H577" s="5" t="str">
        <f t="shared" si="33"/>
        <v>CONFIRMED BULLISH</v>
      </c>
    </row>
    <row r="578" spans="1:8" ht="13.5" x14ac:dyDescent="0.25">
      <c r="A578" s="3">
        <f>TITRES_STAT!B581</f>
        <v>43144</v>
      </c>
      <c r="B578" s="5">
        <f>TITRES_STAT!C581</f>
        <v>2.4</v>
      </c>
      <c r="C578" s="5">
        <f>TITRES_STAT!D581</f>
        <v>2.2242999999999999</v>
      </c>
      <c r="D578" s="5">
        <f>TITRES_STAT!E581</f>
        <v>145</v>
      </c>
      <c r="E578" s="2">
        <f t="shared" si="32"/>
        <v>-706892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CONFIRMED BULLISH</v>
      </c>
    </row>
    <row r="579" spans="1:8" ht="13.5" x14ac:dyDescent="0.25">
      <c r="A579" s="3">
        <f>TITRES_STAT!B582</f>
        <v>43145</v>
      </c>
      <c r="B579" s="5">
        <f>TITRES_STAT!C582</f>
        <v>2.39</v>
      </c>
      <c r="C579" s="5">
        <f>TITRES_STAT!D582</f>
        <v>2.2151000000000001</v>
      </c>
      <c r="D579" s="5">
        <f>TITRES_STAT!E582</f>
        <v>5094</v>
      </c>
      <c r="E579" s="2">
        <f t="shared" si="32"/>
        <v>-711986</v>
      </c>
      <c r="F579" s="5" t="str">
        <f t="shared" si="35"/>
        <v>BULLISH</v>
      </c>
      <c r="G579" s="5" t="str">
        <f t="shared" si="34"/>
        <v>NEUTRAL</v>
      </c>
      <c r="H579" s="5" t="str">
        <f t="shared" si="33"/>
        <v>CONFIRMED BULLISH</v>
      </c>
    </row>
    <row r="580" spans="1:8" ht="13.5" x14ac:dyDescent="0.25">
      <c r="A580" s="3">
        <f>TITRES_STAT!B583</f>
        <v>43146</v>
      </c>
      <c r="B580" s="5">
        <f>TITRES_STAT!C583</f>
        <v>2.39</v>
      </c>
      <c r="C580" s="5">
        <f>TITRES_STAT!D583</f>
        <v>2.2151000000000001</v>
      </c>
      <c r="D580" s="5">
        <f>TITRES_STAT!E583</f>
        <v>55</v>
      </c>
      <c r="E580" s="2">
        <f t="shared" ref="E580:E643" si="36">IF(B580&gt;B579, E579+D580, IF(B580&lt;B579, E579-D580, E579))</f>
        <v>-711986</v>
      </c>
      <c r="F580" s="5" t="str">
        <f t="shared" si="35"/>
        <v>BULLISH</v>
      </c>
      <c r="G580" s="5" t="str">
        <f t="shared" si="34"/>
        <v>NEUTRAL</v>
      </c>
      <c r="H580" s="5" t="str">
        <f t="shared" si="33"/>
        <v>CONFIRMED BULLISH</v>
      </c>
    </row>
    <row r="581" spans="1:8" ht="13.5" x14ac:dyDescent="0.25">
      <c r="A581" s="3">
        <f>TITRES_STAT!B584</f>
        <v>43147</v>
      </c>
      <c r="B581" s="5">
        <f>TITRES_STAT!C584</f>
        <v>2.44</v>
      </c>
      <c r="C581" s="5">
        <f>TITRES_STAT!D584</f>
        <v>2.2614000000000001</v>
      </c>
      <c r="D581" s="5">
        <f>TITRES_STAT!E584</f>
        <v>10095</v>
      </c>
      <c r="E581" s="2">
        <f t="shared" si="36"/>
        <v>-701891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CONFIRMED BULLISH</v>
      </c>
    </row>
    <row r="582" spans="1:8" ht="13.5" x14ac:dyDescent="0.25">
      <c r="A582" s="3">
        <f>TITRES_STAT!B585</f>
        <v>43150</v>
      </c>
      <c r="B582" s="5">
        <f>TITRES_STAT!C585</f>
        <v>2.4</v>
      </c>
      <c r="C582" s="5">
        <f>TITRES_STAT!D585</f>
        <v>2.2242999999999999</v>
      </c>
      <c r="D582" s="5">
        <f>TITRES_STAT!E585</f>
        <v>3240</v>
      </c>
      <c r="E582" s="2">
        <f t="shared" si="36"/>
        <v>-705131</v>
      </c>
      <c r="F582" s="5" t="str">
        <f t="shared" si="35"/>
        <v>BULLISH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43151</v>
      </c>
      <c r="B583" s="5">
        <f>TITRES_STAT!C586</f>
        <v>2.4</v>
      </c>
      <c r="C583" s="5">
        <f>TITRES_STAT!D586</f>
        <v>2.2242999999999999</v>
      </c>
      <c r="D583" s="5">
        <f>TITRES_STAT!E586</f>
        <v>0</v>
      </c>
      <c r="E583" s="2">
        <f t="shared" si="36"/>
        <v>-705131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NEUTRAL</v>
      </c>
    </row>
    <row r="584" spans="1:8" ht="13.5" x14ac:dyDescent="0.25">
      <c r="A584" s="3">
        <f>TITRES_STAT!B587</f>
        <v>43152</v>
      </c>
      <c r="B584" s="5">
        <f>TITRES_STAT!C587</f>
        <v>2.4</v>
      </c>
      <c r="C584" s="5">
        <f>TITRES_STAT!D587</f>
        <v>2.2242999999999999</v>
      </c>
      <c r="D584" s="5">
        <f>TITRES_STAT!E587</f>
        <v>0</v>
      </c>
      <c r="E584" s="2">
        <f t="shared" si="36"/>
        <v>-705131</v>
      </c>
      <c r="F584" s="5" t="str">
        <f t="shared" ref="F584:F647" si="39">IF(E584&gt;E579,"BULLISH",IF(E584&lt;E579,"BEARISH","NEUTRAL"))</f>
        <v>BULLISH</v>
      </c>
      <c r="G584" s="5" t="str">
        <f t="shared" si="38"/>
        <v>NEUTRAL</v>
      </c>
      <c r="H584" s="5" t="str">
        <f t="shared" si="37"/>
        <v>CONFIRMED BULLISH</v>
      </c>
    </row>
    <row r="585" spans="1:8" ht="13.5" x14ac:dyDescent="0.25">
      <c r="A585" s="3">
        <f>TITRES_STAT!B588</f>
        <v>43153</v>
      </c>
      <c r="B585" s="5">
        <f>TITRES_STAT!C588</f>
        <v>2.33</v>
      </c>
      <c r="C585" s="5">
        <f>TITRES_STAT!D588</f>
        <v>2.1594000000000002</v>
      </c>
      <c r="D585" s="5">
        <f>TITRES_STAT!E588</f>
        <v>5629</v>
      </c>
      <c r="E585" s="2">
        <f t="shared" si="36"/>
        <v>-710760</v>
      </c>
      <c r="F585" s="5" t="str">
        <f t="shared" si="39"/>
        <v>BULLISH</v>
      </c>
      <c r="G585" s="5" t="str">
        <f t="shared" si="38"/>
        <v>NEUTRAL</v>
      </c>
      <c r="H585" s="5" t="str">
        <f t="shared" si="37"/>
        <v>BULLISH DIVERGENCE</v>
      </c>
    </row>
    <row r="586" spans="1:8" ht="13.5" x14ac:dyDescent="0.25">
      <c r="A586" s="3">
        <f>TITRES_STAT!B589</f>
        <v>43154</v>
      </c>
      <c r="B586" s="5">
        <f>TITRES_STAT!C589</f>
        <v>2.27</v>
      </c>
      <c r="C586" s="5">
        <f>TITRES_STAT!D589</f>
        <v>2.1038000000000001</v>
      </c>
      <c r="D586" s="5">
        <f>TITRES_STAT!E589</f>
        <v>4766</v>
      </c>
      <c r="E586" s="2">
        <f t="shared" si="36"/>
        <v>-715526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43157</v>
      </c>
      <c r="B587" s="5">
        <f>TITRES_STAT!C590</f>
        <v>2.31</v>
      </c>
      <c r="C587" s="5">
        <f>TITRES_STAT!D590</f>
        <v>2.1408999999999998</v>
      </c>
      <c r="D587" s="5">
        <f>TITRES_STAT!E590</f>
        <v>9176</v>
      </c>
      <c r="E587" s="2">
        <f t="shared" si="36"/>
        <v>-706350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2.21</v>
      </c>
      <c r="C588" s="5">
        <f>TITRES_STAT!D591</f>
        <v>2.0482</v>
      </c>
      <c r="D588" s="5">
        <f>TITRES_STAT!E591</f>
        <v>1955</v>
      </c>
      <c r="E588" s="2">
        <f t="shared" si="36"/>
        <v>-708305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2.2000000000000002</v>
      </c>
      <c r="C589" s="5">
        <f>TITRES_STAT!D592</f>
        <v>2.0390000000000001</v>
      </c>
      <c r="D589" s="5">
        <f>TITRES_STAT!E592</f>
        <v>4275</v>
      </c>
      <c r="E589" s="2">
        <f t="shared" si="36"/>
        <v>-712580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CONFIRMED BEARISH</v>
      </c>
    </row>
    <row r="590" spans="1:8" ht="13.5" x14ac:dyDescent="0.25">
      <c r="A590" s="3">
        <f>TITRES_STAT!B593</f>
        <v>43160</v>
      </c>
      <c r="B590" s="5">
        <f>TITRES_STAT!C593</f>
        <v>2.2799999999999998</v>
      </c>
      <c r="C590" s="5">
        <f>TITRES_STAT!D593</f>
        <v>2.1131000000000002</v>
      </c>
      <c r="D590" s="5">
        <f>TITRES_STAT!E593</f>
        <v>1924</v>
      </c>
      <c r="E590" s="2">
        <f t="shared" si="36"/>
        <v>-710656</v>
      </c>
      <c r="F590" s="5" t="str">
        <f t="shared" si="39"/>
        <v>BULLISH</v>
      </c>
      <c r="G590" s="5" t="str">
        <f t="shared" si="38"/>
        <v>NEUTRAL</v>
      </c>
      <c r="H590" s="5" t="str">
        <f t="shared" si="37"/>
        <v>BULLISH DIVERGENCE</v>
      </c>
    </row>
    <row r="591" spans="1:8" ht="13.5" x14ac:dyDescent="0.25">
      <c r="A591" s="3">
        <f>TITRES_STAT!B594</f>
        <v>43161</v>
      </c>
      <c r="B591" s="5">
        <f>TITRES_STAT!C594</f>
        <v>2.2200000000000002</v>
      </c>
      <c r="C591" s="5">
        <f>TITRES_STAT!D594</f>
        <v>2.0575000000000001</v>
      </c>
      <c r="D591" s="5">
        <f>TITRES_STAT!E594</f>
        <v>1420</v>
      </c>
      <c r="E591" s="2">
        <f t="shared" si="36"/>
        <v>-712076</v>
      </c>
      <c r="F591" s="5" t="str">
        <f t="shared" si="39"/>
        <v>BULLISH</v>
      </c>
      <c r="G591" s="5" t="str">
        <f t="shared" si="38"/>
        <v>NEUTRAL</v>
      </c>
      <c r="H591" s="5" t="str">
        <f t="shared" si="37"/>
        <v>BULLISH DIVERGENCE</v>
      </c>
    </row>
    <row r="592" spans="1:8" ht="13.5" x14ac:dyDescent="0.25">
      <c r="A592" s="3">
        <f>TITRES_STAT!B595</f>
        <v>43164</v>
      </c>
      <c r="B592" s="5">
        <f>TITRES_STAT!C595</f>
        <v>2.2599999999999998</v>
      </c>
      <c r="C592" s="5">
        <f>TITRES_STAT!D595</f>
        <v>2.0945999999999998</v>
      </c>
      <c r="D592" s="5">
        <f>TITRES_STAT!E595</f>
        <v>460</v>
      </c>
      <c r="E592" s="2">
        <f t="shared" si="36"/>
        <v>-711616</v>
      </c>
      <c r="F592" s="5" t="str">
        <f t="shared" si="39"/>
        <v>BEARISH</v>
      </c>
      <c r="G592" s="5" t="str">
        <f t="shared" si="38"/>
        <v>NEUTRAL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2.2599999999999998</v>
      </c>
      <c r="C593" s="5">
        <f>TITRES_STAT!D596</f>
        <v>2.0945999999999998</v>
      </c>
      <c r="D593" s="5">
        <f>TITRES_STAT!E596</f>
        <v>1452</v>
      </c>
      <c r="E593" s="2">
        <f t="shared" si="36"/>
        <v>-711616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BEARISH DIVERGENCE</v>
      </c>
    </row>
    <row r="594" spans="1:8" ht="13.5" x14ac:dyDescent="0.25">
      <c r="A594" s="3">
        <f>TITRES_STAT!B597</f>
        <v>43166</v>
      </c>
      <c r="B594" s="5">
        <f>TITRES_STAT!C597</f>
        <v>2.27</v>
      </c>
      <c r="C594" s="5">
        <f>TITRES_STAT!D597</f>
        <v>2.1038000000000001</v>
      </c>
      <c r="D594" s="5">
        <f>TITRES_STAT!E597</f>
        <v>1565</v>
      </c>
      <c r="E594" s="2">
        <f t="shared" si="36"/>
        <v>-710051</v>
      </c>
      <c r="F594" s="5" t="str">
        <f t="shared" si="39"/>
        <v>BULLISH</v>
      </c>
      <c r="G594" s="5" t="str">
        <f t="shared" si="38"/>
        <v>NEUTRAL</v>
      </c>
      <c r="H594" s="5" t="str">
        <f t="shared" si="37"/>
        <v>CONFIRMED BULLISH</v>
      </c>
    </row>
    <row r="595" spans="1:8" ht="13.5" x14ac:dyDescent="0.25">
      <c r="A595" s="3">
        <f>TITRES_STAT!B598</f>
        <v>43167</v>
      </c>
      <c r="B595" s="5">
        <f>TITRES_STAT!C598</f>
        <v>2.27</v>
      </c>
      <c r="C595" s="5">
        <f>TITRES_STAT!D598</f>
        <v>2.1038000000000001</v>
      </c>
      <c r="D595" s="5">
        <f>TITRES_STAT!E598</f>
        <v>8</v>
      </c>
      <c r="E595" s="2">
        <f t="shared" si="36"/>
        <v>-710051</v>
      </c>
      <c r="F595" s="5" t="str">
        <f t="shared" si="39"/>
        <v>BULLISH</v>
      </c>
      <c r="G595" s="5" t="str">
        <f t="shared" si="38"/>
        <v>NEUTRAL</v>
      </c>
      <c r="H595" s="5" t="str">
        <f t="shared" si="37"/>
        <v>BULLISH DIVERGENCE</v>
      </c>
    </row>
    <row r="596" spans="1:8" ht="13.5" x14ac:dyDescent="0.25">
      <c r="A596" s="3">
        <f>TITRES_STAT!B599</f>
        <v>43168</v>
      </c>
      <c r="B596" s="5">
        <f>TITRES_STAT!C599</f>
        <v>2.23</v>
      </c>
      <c r="C596" s="5">
        <f>TITRES_STAT!D599</f>
        <v>2.0668000000000002</v>
      </c>
      <c r="D596" s="5">
        <f>TITRES_STAT!E599</f>
        <v>391</v>
      </c>
      <c r="E596" s="2">
        <f t="shared" si="36"/>
        <v>-710442</v>
      </c>
      <c r="F596" s="5" t="str">
        <f t="shared" si="39"/>
        <v>BULLISH</v>
      </c>
      <c r="G596" s="5" t="str">
        <f t="shared" si="38"/>
        <v>NEUTRAL</v>
      </c>
      <c r="H596" s="5" t="str">
        <f t="shared" si="37"/>
        <v>CONFIRMED BULLISH</v>
      </c>
    </row>
    <row r="597" spans="1:8" ht="13.5" x14ac:dyDescent="0.25">
      <c r="A597" s="3">
        <f>TITRES_STAT!B600</f>
        <v>43171</v>
      </c>
      <c r="B597" s="5">
        <f>TITRES_STAT!C600</f>
        <v>2.1800000000000002</v>
      </c>
      <c r="C597" s="5">
        <f>TITRES_STAT!D600</f>
        <v>2.0204</v>
      </c>
      <c r="D597" s="5">
        <f>TITRES_STAT!E600</f>
        <v>1529</v>
      </c>
      <c r="E597" s="2">
        <f t="shared" si="36"/>
        <v>-711971</v>
      </c>
      <c r="F597" s="5" t="str">
        <f t="shared" si="39"/>
        <v>BEARISH</v>
      </c>
      <c r="G597" s="5" t="str">
        <f t="shared" si="38"/>
        <v>NEUTRAL</v>
      </c>
      <c r="H597" s="5" t="str">
        <f t="shared" si="37"/>
        <v>CONFIRMED BEARISH</v>
      </c>
    </row>
    <row r="598" spans="1:8" ht="13.5" x14ac:dyDescent="0.25">
      <c r="A598" s="3">
        <f>TITRES_STAT!B601</f>
        <v>43172</v>
      </c>
      <c r="B598" s="5">
        <f>TITRES_STAT!C601</f>
        <v>2.16</v>
      </c>
      <c r="C598" s="5">
        <f>TITRES_STAT!D601</f>
        <v>2.0019</v>
      </c>
      <c r="D598" s="5">
        <f>TITRES_STAT!E601</f>
        <v>1560</v>
      </c>
      <c r="E598" s="2">
        <f t="shared" si="36"/>
        <v>-713531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CONFIRMED BEARISH</v>
      </c>
    </row>
    <row r="599" spans="1:8" ht="13.5" x14ac:dyDescent="0.25">
      <c r="A599" s="3">
        <f>TITRES_STAT!B602</f>
        <v>43173</v>
      </c>
      <c r="B599" s="5">
        <f>TITRES_STAT!C602</f>
        <v>2.12</v>
      </c>
      <c r="C599" s="5">
        <f>TITRES_STAT!D602</f>
        <v>1.9648000000000001</v>
      </c>
      <c r="D599" s="5">
        <f>TITRES_STAT!E602</f>
        <v>998</v>
      </c>
      <c r="E599" s="2">
        <f t="shared" si="36"/>
        <v>-714529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2.21</v>
      </c>
      <c r="C600" s="5">
        <f>TITRES_STAT!D603</f>
        <v>2.0482</v>
      </c>
      <c r="D600" s="5">
        <f>TITRES_STAT!E603</f>
        <v>70</v>
      </c>
      <c r="E600" s="2">
        <f t="shared" si="36"/>
        <v>-714459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CONFIRMED BEARISH</v>
      </c>
    </row>
    <row r="601" spans="1:8" ht="13.5" x14ac:dyDescent="0.25">
      <c r="A601" s="3">
        <f>TITRES_STAT!B604</f>
        <v>43175</v>
      </c>
      <c r="B601" s="5">
        <f>TITRES_STAT!C604</f>
        <v>2.21</v>
      </c>
      <c r="C601" s="5">
        <f>TITRES_STAT!D604</f>
        <v>2.0482</v>
      </c>
      <c r="D601" s="5">
        <f>TITRES_STAT!E604</f>
        <v>1870</v>
      </c>
      <c r="E601" s="2">
        <f t="shared" si="36"/>
        <v>-714459</v>
      </c>
      <c r="F601" s="5" t="str">
        <f t="shared" si="39"/>
        <v>BEARISH</v>
      </c>
      <c r="G601" s="5" t="str">
        <f t="shared" si="38"/>
        <v>NEUTRAL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2.2400000000000002</v>
      </c>
      <c r="C602" s="5">
        <f>TITRES_STAT!D605</f>
        <v>2.0760000000000001</v>
      </c>
      <c r="D602" s="5">
        <f>TITRES_STAT!E605</f>
        <v>5</v>
      </c>
      <c r="E602" s="2">
        <f t="shared" si="36"/>
        <v>-714454</v>
      </c>
      <c r="F602" s="5" t="str">
        <f t="shared" si="39"/>
        <v>BEARISH</v>
      </c>
      <c r="G602" s="5" t="str">
        <f t="shared" si="38"/>
        <v>NEUTRAL</v>
      </c>
      <c r="H602" s="5" t="str">
        <f t="shared" si="37"/>
        <v>BEARISH DIVERGENCE</v>
      </c>
    </row>
    <row r="603" spans="1:8" ht="13.5" x14ac:dyDescent="0.25">
      <c r="A603" s="3">
        <f>TITRES_STAT!B606</f>
        <v>43180</v>
      </c>
      <c r="B603" s="5">
        <f>TITRES_STAT!C606</f>
        <v>2.1800000000000002</v>
      </c>
      <c r="C603" s="5">
        <f>TITRES_STAT!D606</f>
        <v>2.0204</v>
      </c>
      <c r="D603" s="5">
        <f>TITRES_STAT!E606</f>
        <v>780</v>
      </c>
      <c r="E603" s="2">
        <f t="shared" si="36"/>
        <v>-715234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BEARISH DIVERGENCE</v>
      </c>
    </row>
    <row r="604" spans="1:8" ht="13.5" x14ac:dyDescent="0.25">
      <c r="A604" s="3">
        <f>TITRES_STAT!B607</f>
        <v>43181</v>
      </c>
      <c r="B604" s="5">
        <f>TITRES_STAT!C607</f>
        <v>2.23</v>
      </c>
      <c r="C604" s="5">
        <f>TITRES_STAT!D607</f>
        <v>2.0668000000000002</v>
      </c>
      <c r="D604" s="5">
        <f>TITRES_STAT!E607</f>
        <v>25</v>
      </c>
      <c r="E604" s="2">
        <f t="shared" si="36"/>
        <v>-715209</v>
      </c>
      <c r="F604" s="5" t="str">
        <f t="shared" si="39"/>
        <v>BEARISH</v>
      </c>
      <c r="G604" s="5" t="str">
        <f t="shared" si="38"/>
        <v>NEUTRAL</v>
      </c>
      <c r="H604" s="5" t="str">
        <f t="shared" si="37"/>
        <v>BEARISH DIVERGENCE</v>
      </c>
    </row>
    <row r="605" spans="1:8" ht="13.5" x14ac:dyDescent="0.25">
      <c r="A605" s="3">
        <f>TITRES_STAT!B608</f>
        <v>43182</v>
      </c>
      <c r="B605" s="5">
        <f>TITRES_STAT!C608</f>
        <v>2.2200000000000002</v>
      </c>
      <c r="C605" s="5">
        <f>TITRES_STAT!D608</f>
        <v>2.0575000000000001</v>
      </c>
      <c r="D605" s="5">
        <f>TITRES_STAT!E608</f>
        <v>2452</v>
      </c>
      <c r="E605" s="2">
        <f t="shared" si="36"/>
        <v>-717661</v>
      </c>
      <c r="F605" s="5" t="str">
        <f t="shared" si="39"/>
        <v>BEARISH</v>
      </c>
      <c r="G605" s="5" t="str">
        <f t="shared" si="38"/>
        <v>NEUTRAL</v>
      </c>
      <c r="H605" s="5" t="str">
        <f t="shared" si="37"/>
        <v>BEARISH DIVERGENCE</v>
      </c>
    </row>
    <row r="606" spans="1:8" ht="13.5" x14ac:dyDescent="0.25">
      <c r="A606" s="3">
        <f>TITRES_STAT!B609</f>
        <v>43185</v>
      </c>
      <c r="B606" s="5">
        <f>TITRES_STAT!C609</f>
        <v>2.2200000000000002</v>
      </c>
      <c r="C606" s="5">
        <f>TITRES_STAT!D609</f>
        <v>2.0575000000000001</v>
      </c>
      <c r="D606" s="5">
        <f>TITRES_STAT!E609</f>
        <v>1086</v>
      </c>
      <c r="E606" s="2">
        <f t="shared" si="36"/>
        <v>-717661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BEARISH DIVERGENCE</v>
      </c>
    </row>
    <row r="607" spans="1:8" ht="13.5" x14ac:dyDescent="0.25">
      <c r="A607" s="3">
        <f>TITRES_STAT!B610</f>
        <v>43186</v>
      </c>
      <c r="B607" s="5">
        <f>TITRES_STAT!C610</f>
        <v>2.19</v>
      </c>
      <c r="C607" s="5">
        <f>TITRES_STAT!D610</f>
        <v>2.0297000000000001</v>
      </c>
      <c r="D607" s="5">
        <f>TITRES_STAT!E610</f>
        <v>1820</v>
      </c>
      <c r="E607" s="2">
        <f t="shared" si="36"/>
        <v>-719481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CONFIRMED BEARISH</v>
      </c>
    </row>
    <row r="608" spans="1:8" ht="13.5" x14ac:dyDescent="0.25">
      <c r="A608" s="3">
        <f>TITRES_STAT!B611</f>
        <v>43187</v>
      </c>
      <c r="B608" s="5">
        <f>TITRES_STAT!C611</f>
        <v>2.2000000000000002</v>
      </c>
      <c r="C608" s="5">
        <f>TITRES_STAT!D611</f>
        <v>2.0390000000000001</v>
      </c>
      <c r="D608" s="5">
        <f>TITRES_STAT!E611</f>
        <v>1812</v>
      </c>
      <c r="E608" s="2">
        <f t="shared" si="36"/>
        <v>-717669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BEARISH DIVERGENCE</v>
      </c>
    </row>
    <row r="609" spans="1:8" ht="13.5" x14ac:dyDescent="0.25">
      <c r="A609" s="3">
        <f>TITRES_STAT!B612</f>
        <v>43188</v>
      </c>
      <c r="B609" s="5">
        <f>TITRES_STAT!C612</f>
        <v>2.19</v>
      </c>
      <c r="C609" s="5">
        <f>TITRES_STAT!D612</f>
        <v>2.0297000000000001</v>
      </c>
      <c r="D609" s="5">
        <f>TITRES_STAT!E612</f>
        <v>3595</v>
      </c>
      <c r="E609" s="2">
        <f t="shared" si="36"/>
        <v>-721264</v>
      </c>
      <c r="F609" s="5" t="str">
        <f t="shared" si="39"/>
        <v>BEARISH</v>
      </c>
      <c r="G609" s="5" t="str">
        <f t="shared" si="38"/>
        <v>NEUTRAL</v>
      </c>
      <c r="H609" s="5" t="str">
        <f t="shared" si="37"/>
        <v>CONFIRMED BEARISH</v>
      </c>
    </row>
    <row r="610" spans="1:8" ht="13.5" x14ac:dyDescent="0.25">
      <c r="A610" s="3">
        <f>TITRES_STAT!B613</f>
        <v>43189</v>
      </c>
      <c r="B610" s="5">
        <f>TITRES_STAT!C613</f>
        <v>2.1800000000000002</v>
      </c>
      <c r="C610" s="5">
        <f>TITRES_STAT!D613</f>
        <v>2.0204</v>
      </c>
      <c r="D610" s="5">
        <f>TITRES_STAT!E613</f>
        <v>4580</v>
      </c>
      <c r="E610" s="2">
        <f t="shared" si="36"/>
        <v>-725844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2.19</v>
      </c>
      <c r="C611" s="5">
        <f>TITRES_STAT!D614</f>
        <v>2.0297000000000001</v>
      </c>
      <c r="D611" s="5">
        <f>TITRES_STAT!E614</f>
        <v>397</v>
      </c>
      <c r="E611" s="2">
        <f t="shared" si="36"/>
        <v>-725447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2.19</v>
      </c>
      <c r="C612" s="5">
        <f>TITRES_STAT!D615</f>
        <v>2.0297000000000001</v>
      </c>
      <c r="D612" s="5">
        <f>TITRES_STAT!E615</f>
        <v>1350</v>
      </c>
      <c r="E612" s="2">
        <f t="shared" si="36"/>
        <v>-725447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NEUTRAL</v>
      </c>
    </row>
    <row r="613" spans="1:8" ht="13.5" x14ac:dyDescent="0.25">
      <c r="A613" s="3">
        <f>TITRES_STAT!B616</f>
        <v>43194</v>
      </c>
      <c r="B613" s="5">
        <f>TITRES_STAT!C616</f>
        <v>2.19</v>
      </c>
      <c r="C613" s="5">
        <f>TITRES_STAT!D616</f>
        <v>2.0297000000000001</v>
      </c>
      <c r="D613" s="5">
        <f>TITRES_STAT!E616</f>
        <v>1657</v>
      </c>
      <c r="E613" s="2">
        <f t="shared" si="36"/>
        <v>-725447</v>
      </c>
      <c r="F613" s="5" t="str">
        <f t="shared" si="39"/>
        <v>BEARISH</v>
      </c>
      <c r="G613" s="5" t="str">
        <f t="shared" si="38"/>
        <v>NEUTRAL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2.19</v>
      </c>
      <c r="C614" s="5">
        <f>TITRES_STAT!D617</f>
        <v>2.0297000000000001</v>
      </c>
      <c r="D614" s="5">
        <f>TITRES_STAT!E617</f>
        <v>0</v>
      </c>
      <c r="E614" s="2">
        <f t="shared" si="36"/>
        <v>-725447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NEUTRAL</v>
      </c>
    </row>
    <row r="615" spans="1:8" ht="13.5" x14ac:dyDescent="0.25">
      <c r="A615" s="3">
        <f>TITRES_STAT!B618</f>
        <v>43196</v>
      </c>
      <c r="B615" s="5">
        <f>TITRES_STAT!C618</f>
        <v>2.13</v>
      </c>
      <c r="C615" s="5">
        <f>TITRES_STAT!D618</f>
        <v>1.9741</v>
      </c>
      <c r="D615" s="5">
        <f>TITRES_STAT!E618</f>
        <v>2473</v>
      </c>
      <c r="E615" s="2">
        <f t="shared" si="36"/>
        <v>-727920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2.1</v>
      </c>
      <c r="C616" s="5">
        <f>TITRES_STAT!D619</f>
        <v>1.9462999999999999</v>
      </c>
      <c r="D616" s="5">
        <f>TITRES_STAT!E619</f>
        <v>2179</v>
      </c>
      <c r="E616" s="2">
        <f t="shared" si="36"/>
        <v>-730099</v>
      </c>
      <c r="F616" s="5" t="str">
        <f t="shared" si="39"/>
        <v>BEARISH</v>
      </c>
      <c r="G616" s="5" t="str">
        <f t="shared" si="38"/>
        <v>NEUTRAL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2.16</v>
      </c>
      <c r="C617" s="5">
        <f>TITRES_STAT!D620</f>
        <v>2.0019</v>
      </c>
      <c r="D617" s="5">
        <f>TITRES_STAT!E620</f>
        <v>9430</v>
      </c>
      <c r="E617" s="2">
        <f t="shared" si="36"/>
        <v>-720669</v>
      </c>
      <c r="F617" s="5" t="str">
        <f t="shared" si="39"/>
        <v>BULLISH</v>
      </c>
      <c r="G617" s="5" t="str">
        <f t="shared" si="38"/>
        <v>NEUTRAL</v>
      </c>
      <c r="H617" s="5" t="str">
        <f t="shared" si="37"/>
        <v>BULLISH DIVERGENCE</v>
      </c>
    </row>
    <row r="618" spans="1:8" ht="13.5" x14ac:dyDescent="0.25">
      <c r="A618" s="3">
        <f>TITRES_STAT!B621</f>
        <v>43202</v>
      </c>
      <c r="B618" s="5">
        <f>TITRES_STAT!C621</f>
        <v>2.16</v>
      </c>
      <c r="C618" s="5">
        <f>TITRES_STAT!D621</f>
        <v>2.0019</v>
      </c>
      <c r="D618" s="5">
        <f>TITRES_STAT!E621</f>
        <v>0</v>
      </c>
      <c r="E618" s="2">
        <f t="shared" si="36"/>
        <v>-720669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BULLISH DIVERGENCE</v>
      </c>
    </row>
    <row r="619" spans="1:8" ht="13.5" x14ac:dyDescent="0.25">
      <c r="A619" s="3">
        <f>TITRES_STAT!B622</f>
        <v>43203</v>
      </c>
      <c r="B619" s="5">
        <f>TITRES_STAT!C622</f>
        <v>2.1</v>
      </c>
      <c r="C619" s="5">
        <f>TITRES_STAT!D622</f>
        <v>1.9462999999999999</v>
      </c>
      <c r="D619" s="5">
        <f>TITRES_STAT!E622</f>
        <v>16</v>
      </c>
      <c r="E619" s="2">
        <f t="shared" si="36"/>
        <v>-720685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BULLISH DIVERGENCE</v>
      </c>
    </row>
    <row r="620" spans="1:8" ht="13.5" x14ac:dyDescent="0.25">
      <c r="A620" s="3">
        <f>TITRES_STAT!B623</f>
        <v>43206</v>
      </c>
      <c r="B620" s="5">
        <f>TITRES_STAT!C623</f>
        <v>2.04</v>
      </c>
      <c r="C620" s="5">
        <f>TITRES_STAT!D623</f>
        <v>1.8907</v>
      </c>
      <c r="D620" s="5">
        <f>TITRES_STAT!E623</f>
        <v>16147</v>
      </c>
      <c r="E620" s="2">
        <f t="shared" si="36"/>
        <v>-736832</v>
      </c>
      <c r="F620" s="5" t="str">
        <f t="shared" si="39"/>
        <v>BEARISH</v>
      </c>
      <c r="G620" s="5" t="str">
        <f t="shared" si="38"/>
        <v>NEUTRAL</v>
      </c>
      <c r="H620" s="5" t="str">
        <f t="shared" si="37"/>
        <v>CONFIRMED BEARISH</v>
      </c>
    </row>
    <row r="621" spans="1:8" ht="13.5" x14ac:dyDescent="0.25">
      <c r="A621" s="3">
        <f>TITRES_STAT!B624</f>
        <v>43207</v>
      </c>
      <c r="B621" s="5">
        <f>TITRES_STAT!C624</f>
        <v>2.02</v>
      </c>
      <c r="C621" s="5">
        <f>TITRES_STAT!D624</f>
        <v>1.8721000000000001</v>
      </c>
      <c r="D621" s="5">
        <f>TITRES_STAT!E624</f>
        <v>3490</v>
      </c>
      <c r="E621" s="2">
        <f t="shared" si="36"/>
        <v>-740322</v>
      </c>
      <c r="F621" s="5" t="str">
        <f t="shared" si="39"/>
        <v>BEARISH</v>
      </c>
      <c r="G621" s="5" t="str">
        <f t="shared" si="38"/>
        <v>NEUTRAL</v>
      </c>
      <c r="H621" s="5" t="str">
        <f t="shared" si="37"/>
        <v>CONFIRMED BEARISH</v>
      </c>
    </row>
    <row r="622" spans="1:8" ht="13.5" x14ac:dyDescent="0.25">
      <c r="A622" s="3">
        <f>TITRES_STAT!B625</f>
        <v>43208</v>
      </c>
      <c r="B622" s="5">
        <f>TITRES_STAT!C625</f>
        <v>2</v>
      </c>
      <c r="C622" s="5">
        <f>TITRES_STAT!D625</f>
        <v>1.8535999999999999</v>
      </c>
      <c r="D622" s="5">
        <f>TITRES_STAT!E625</f>
        <v>4616</v>
      </c>
      <c r="E622" s="2">
        <f t="shared" si="36"/>
        <v>-744938</v>
      </c>
      <c r="F622" s="5" t="str">
        <f t="shared" si="39"/>
        <v>BEARISH</v>
      </c>
      <c r="G622" s="5" t="str">
        <f t="shared" si="38"/>
        <v>STRONG</v>
      </c>
      <c r="H622" s="5" t="str">
        <f t="shared" si="37"/>
        <v>CONFIRMED BEARISH</v>
      </c>
    </row>
    <row r="623" spans="1:8" ht="13.5" x14ac:dyDescent="0.25">
      <c r="A623" s="3">
        <f>TITRES_STAT!B626</f>
        <v>43209</v>
      </c>
      <c r="B623" s="5">
        <f>TITRES_STAT!C626</f>
        <v>2</v>
      </c>
      <c r="C623" s="5">
        <f>TITRES_STAT!D626</f>
        <v>1.8535999999999999</v>
      </c>
      <c r="D623" s="5">
        <f>TITRES_STAT!E626</f>
        <v>1826</v>
      </c>
      <c r="E623" s="2">
        <f t="shared" si="36"/>
        <v>-744938</v>
      </c>
      <c r="F623" s="5" t="str">
        <f t="shared" si="39"/>
        <v>BEARISH</v>
      </c>
      <c r="G623" s="5" t="str">
        <f t="shared" si="38"/>
        <v>STRONG</v>
      </c>
      <c r="H623" s="5" t="str">
        <f t="shared" si="37"/>
        <v>CONFIRMED BEARISH</v>
      </c>
    </row>
    <row r="624" spans="1:8" ht="13.5" x14ac:dyDescent="0.25">
      <c r="A624" s="3">
        <f>TITRES_STAT!B627</f>
        <v>43210</v>
      </c>
      <c r="B624" s="5">
        <f>TITRES_STAT!C627</f>
        <v>1.99</v>
      </c>
      <c r="C624" s="5">
        <f>TITRES_STAT!D627</f>
        <v>1.8443000000000001</v>
      </c>
      <c r="D624" s="5">
        <f>TITRES_STAT!E627</f>
        <v>1486</v>
      </c>
      <c r="E624" s="2">
        <f t="shared" si="36"/>
        <v>-746424</v>
      </c>
      <c r="F624" s="5" t="str">
        <f t="shared" si="39"/>
        <v>BEARISH</v>
      </c>
      <c r="G624" s="5" t="str">
        <f t="shared" si="38"/>
        <v>STRONG</v>
      </c>
      <c r="H624" s="5" t="str">
        <f t="shared" si="37"/>
        <v>CONFIRMED BEARISH</v>
      </c>
    </row>
    <row r="625" spans="1:8" ht="13.5" x14ac:dyDescent="0.25">
      <c r="A625" s="3">
        <f>TITRES_STAT!B628</f>
        <v>43213</v>
      </c>
      <c r="B625" s="5">
        <f>TITRES_STAT!C628</f>
        <v>2</v>
      </c>
      <c r="C625" s="5">
        <f>TITRES_STAT!D628</f>
        <v>1.8535999999999999</v>
      </c>
      <c r="D625" s="5">
        <f>TITRES_STAT!E628</f>
        <v>11</v>
      </c>
      <c r="E625" s="2">
        <f t="shared" si="36"/>
        <v>-746413</v>
      </c>
      <c r="F625" s="5" t="str">
        <f t="shared" si="39"/>
        <v>BEARISH</v>
      </c>
      <c r="G625" s="5" t="str">
        <f t="shared" si="38"/>
        <v>NEUTRAL</v>
      </c>
      <c r="H625" s="5" t="str">
        <f t="shared" si="37"/>
        <v>CONFIRMED BEARISH</v>
      </c>
    </row>
    <row r="626" spans="1:8" ht="13.5" x14ac:dyDescent="0.25">
      <c r="A626" s="3">
        <f>TITRES_STAT!B629</f>
        <v>43214</v>
      </c>
      <c r="B626" s="5">
        <f>TITRES_STAT!C629</f>
        <v>1.97</v>
      </c>
      <c r="C626" s="5">
        <f>TITRES_STAT!D629</f>
        <v>1.8258000000000001</v>
      </c>
      <c r="D626" s="5">
        <f>TITRES_STAT!E629</f>
        <v>180</v>
      </c>
      <c r="E626" s="2">
        <f t="shared" si="36"/>
        <v>-746593</v>
      </c>
      <c r="F626" s="5" t="str">
        <f t="shared" si="39"/>
        <v>BEARISH</v>
      </c>
      <c r="G626" s="5" t="str">
        <f t="shared" si="38"/>
        <v>NEUTRAL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2</v>
      </c>
      <c r="C627" s="5">
        <f>TITRES_STAT!D630</f>
        <v>1.8535999999999999</v>
      </c>
      <c r="D627" s="5">
        <f>TITRES_STAT!E630</f>
        <v>1097</v>
      </c>
      <c r="E627" s="2">
        <f t="shared" si="36"/>
        <v>-745496</v>
      </c>
      <c r="F627" s="5" t="str">
        <f t="shared" si="39"/>
        <v>BEARISH</v>
      </c>
      <c r="G627" s="5" t="str">
        <f t="shared" si="38"/>
        <v>NEUTRAL</v>
      </c>
      <c r="H627" s="5" t="str">
        <f t="shared" si="37"/>
        <v>NEUTRAL</v>
      </c>
    </row>
    <row r="628" spans="1:8" ht="13.5" x14ac:dyDescent="0.25">
      <c r="A628" s="3">
        <f>TITRES_STAT!B631</f>
        <v>43216</v>
      </c>
      <c r="B628" s="5">
        <f>TITRES_STAT!C631</f>
        <v>2</v>
      </c>
      <c r="C628" s="5">
        <f>TITRES_STAT!D631</f>
        <v>1.8535999999999999</v>
      </c>
      <c r="D628" s="5">
        <f>TITRES_STAT!E631</f>
        <v>3174</v>
      </c>
      <c r="E628" s="2">
        <f t="shared" si="36"/>
        <v>-745496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NEUTRAL</v>
      </c>
    </row>
    <row r="629" spans="1:8" ht="13.5" x14ac:dyDescent="0.25">
      <c r="A629" s="3">
        <f>TITRES_STAT!B632</f>
        <v>43217</v>
      </c>
      <c r="B629" s="5">
        <f>TITRES_STAT!C632</f>
        <v>1.97</v>
      </c>
      <c r="C629" s="5">
        <f>TITRES_STAT!D632</f>
        <v>1.8258000000000001</v>
      </c>
      <c r="D629" s="5">
        <f>TITRES_STAT!E632</f>
        <v>2563</v>
      </c>
      <c r="E629" s="2">
        <f t="shared" si="36"/>
        <v>-748059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1.94</v>
      </c>
      <c r="C630" s="5">
        <f>TITRES_STAT!D633</f>
        <v>1.798</v>
      </c>
      <c r="D630" s="5">
        <f>TITRES_STAT!E633</f>
        <v>37</v>
      </c>
      <c r="E630" s="2">
        <f t="shared" si="36"/>
        <v>-748096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1.97</v>
      </c>
      <c r="C631" s="5">
        <f>TITRES_STAT!D634</f>
        <v>1.8258000000000001</v>
      </c>
      <c r="D631" s="5">
        <f>TITRES_STAT!E634</f>
        <v>1197</v>
      </c>
      <c r="E631" s="2">
        <f t="shared" si="36"/>
        <v>-746899</v>
      </c>
      <c r="F631" s="5" t="str">
        <f t="shared" si="39"/>
        <v>BEARISH</v>
      </c>
      <c r="G631" s="5" t="str">
        <f t="shared" si="38"/>
        <v>NEUTRAL</v>
      </c>
      <c r="H631" s="5" t="str">
        <f t="shared" si="37"/>
        <v>NEUTRAL</v>
      </c>
    </row>
    <row r="632" spans="1:8" ht="13.5" x14ac:dyDescent="0.25">
      <c r="A632" s="3">
        <f>TITRES_STAT!B635</f>
        <v>43223</v>
      </c>
      <c r="B632" s="5">
        <f>TITRES_STAT!C635</f>
        <v>1.92</v>
      </c>
      <c r="C632" s="5">
        <f>TITRES_STAT!D635</f>
        <v>1.7795000000000001</v>
      </c>
      <c r="D632" s="5">
        <f>TITRES_STAT!E635</f>
        <v>2409</v>
      </c>
      <c r="E632" s="2">
        <f t="shared" si="36"/>
        <v>-749308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1.92</v>
      </c>
      <c r="C633" s="5">
        <f>TITRES_STAT!D636</f>
        <v>1.7795000000000001</v>
      </c>
      <c r="D633" s="5">
        <f>TITRES_STAT!E636</f>
        <v>2519</v>
      </c>
      <c r="E633" s="2">
        <f t="shared" si="36"/>
        <v>-749308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1.87</v>
      </c>
      <c r="C634" s="5">
        <f>TITRES_STAT!D637</f>
        <v>1.7331000000000001</v>
      </c>
      <c r="D634" s="5">
        <f>TITRES_STAT!E637</f>
        <v>10590</v>
      </c>
      <c r="E634" s="2">
        <f t="shared" si="36"/>
        <v>-759898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CONFIRMED BEARISH</v>
      </c>
    </row>
    <row r="635" spans="1:8" ht="13.5" x14ac:dyDescent="0.25">
      <c r="A635" s="3">
        <f>TITRES_STAT!B638</f>
        <v>43228</v>
      </c>
      <c r="B635" s="5">
        <f>TITRES_STAT!C638</f>
        <v>1.87</v>
      </c>
      <c r="C635" s="5">
        <f>TITRES_STAT!D638</f>
        <v>1.7331000000000001</v>
      </c>
      <c r="D635" s="5">
        <f>TITRES_STAT!E638</f>
        <v>1923</v>
      </c>
      <c r="E635" s="2">
        <f t="shared" si="36"/>
        <v>-759898</v>
      </c>
      <c r="F635" s="5" t="str">
        <f t="shared" si="39"/>
        <v>BEARISH</v>
      </c>
      <c r="G635" s="5" t="str">
        <f t="shared" si="38"/>
        <v>NEUTRAL</v>
      </c>
      <c r="H635" s="5" t="str">
        <f t="shared" si="37"/>
        <v>CONFIRMED BEARISH</v>
      </c>
    </row>
    <row r="636" spans="1:8" ht="13.5" x14ac:dyDescent="0.25">
      <c r="A636" s="3">
        <f>TITRES_STAT!B639</f>
        <v>43229</v>
      </c>
      <c r="B636" s="5">
        <f>TITRES_STAT!C639</f>
        <v>1.81</v>
      </c>
      <c r="C636" s="5">
        <f>TITRES_STAT!D639</f>
        <v>1.6775</v>
      </c>
      <c r="D636" s="5">
        <f>TITRES_STAT!E639</f>
        <v>18189</v>
      </c>
      <c r="E636" s="2">
        <f t="shared" si="36"/>
        <v>-778087</v>
      </c>
      <c r="F636" s="5" t="str">
        <f t="shared" si="39"/>
        <v>BEARISH</v>
      </c>
      <c r="G636" s="5" t="str">
        <f t="shared" si="38"/>
        <v>STRONG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1.88</v>
      </c>
      <c r="C637" s="5">
        <f>TITRES_STAT!D640</f>
        <v>1.7423999999999999</v>
      </c>
      <c r="D637" s="5">
        <f>TITRES_STAT!E640</f>
        <v>15127</v>
      </c>
      <c r="E637" s="2">
        <f t="shared" si="36"/>
        <v>-762960</v>
      </c>
      <c r="F637" s="5" t="str">
        <f t="shared" si="39"/>
        <v>BEARISH</v>
      </c>
      <c r="G637" s="5" t="str">
        <f t="shared" si="38"/>
        <v>NEUTRAL</v>
      </c>
      <c r="H637" s="5" t="str">
        <f t="shared" si="37"/>
        <v>CONFIRMED BEARISH</v>
      </c>
    </row>
    <row r="638" spans="1:8" ht="13.5" x14ac:dyDescent="0.25">
      <c r="A638" s="3">
        <f>TITRES_STAT!B641</f>
        <v>43231</v>
      </c>
      <c r="B638" s="5">
        <f>TITRES_STAT!C641</f>
        <v>1.84</v>
      </c>
      <c r="C638" s="5">
        <f>TITRES_STAT!D641</f>
        <v>1.7053</v>
      </c>
      <c r="D638" s="5">
        <f>TITRES_STAT!E641</f>
        <v>19263</v>
      </c>
      <c r="E638" s="2">
        <f t="shared" si="36"/>
        <v>-782223</v>
      </c>
      <c r="F638" s="5" t="str">
        <f t="shared" si="39"/>
        <v>BEARISH</v>
      </c>
      <c r="G638" s="5" t="str">
        <f t="shared" si="38"/>
        <v>STRONG</v>
      </c>
      <c r="H638" s="5" t="str">
        <f t="shared" si="37"/>
        <v>CONFIRMED BEARISH</v>
      </c>
    </row>
    <row r="639" spans="1:8" ht="13.5" x14ac:dyDescent="0.25">
      <c r="A639" s="3">
        <f>TITRES_STAT!B642</f>
        <v>43234</v>
      </c>
      <c r="B639" s="5">
        <f>TITRES_STAT!C642</f>
        <v>1.82</v>
      </c>
      <c r="C639" s="5">
        <f>TITRES_STAT!D642</f>
        <v>1.6868000000000001</v>
      </c>
      <c r="D639" s="5">
        <f>TITRES_STAT!E642</f>
        <v>11432</v>
      </c>
      <c r="E639" s="2">
        <f t="shared" si="36"/>
        <v>-793655</v>
      </c>
      <c r="F639" s="5" t="str">
        <f t="shared" si="39"/>
        <v>BEARISH</v>
      </c>
      <c r="G639" s="5" t="str">
        <f t="shared" si="38"/>
        <v>STRONG</v>
      </c>
      <c r="H639" s="5" t="str">
        <f t="shared" si="37"/>
        <v>CONFIRMED BEARISH</v>
      </c>
    </row>
    <row r="640" spans="1:8" ht="13.5" x14ac:dyDescent="0.25">
      <c r="A640" s="3">
        <f>TITRES_STAT!B643</f>
        <v>43235</v>
      </c>
      <c r="B640" s="5">
        <f>TITRES_STAT!C643</f>
        <v>1.77</v>
      </c>
      <c r="C640" s="5">
        <f>TITRES_STAT!D643</f>
        <v>1.6404000000000001</v>
      </c>
      <c r="D640" s="5">
        <f>TITRES_STAT!E643</f>
        <v>14574</v>
      </c>
      <c r="E640" s="2">
        <f t="shared" si="36"/>
        <v>-808229</v>
      </c>
      <c r="F640" s="5" t="str">
        <f t="shared" si="39"/>
        <v>BEARISH</v>
      </c>
      <c r="G640" s="5" t="str">
        <f t="shared" si="38"/>
        <v>STRONG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1.75</v>
      </c>
      <c r="C641" s="5">
        <f>TITRES_STAT!D644</f>
        <v>1.6218999999999999</v>
      </c>
      <c r="D641" s="5">
        <f>TITRES_STAT!E644</f>
        <v>18330</v>
      </c>
      <c r="E641" s="2">
        <f t="shared" si="36"/>
        <v>-826559</v>
      </c>
      <c r="F641" s="5" t="str">
        <f t="shared" si="39"/>
        <v>BEARISH</v>
      </c>
      <c r="G641" s="5" t="str">
        <f t="shared" si="38"/>
        <v>STRONG</v>
      </c>
      <c r="H641" s="5" t="str">
        <f t="shared" si="37"/>
        <v>CONFIRMED BEARISH</v>
      </c>
    </row>
    <row r="642" spans="1:8" ht="13.5" x14ac:dyDescent="0.25">
      <c r="A642" s="3">
        <f>TITRES_STAT!B645</f>
        <v>43237</v>
      </c>
      <c r="B642" s="5">
        <f>TITRES_STAT!C645</f>
        <v>1.71</v>
      </c>
      <c r="C642" s="5">
        <f>TITRES_STAT!D645</f>
        <v>1.5848</v>
      </c>
      <c r="D642" s="5">
        <f>TITRES_STAT!E645</f>
        <v>8891</v>
      </c>
      <c r="E642" s="2">
        <f t="shared" si="36"/>
        <v>-835450</v>
      </c>
      <c r="F642" s="5" t="str">
        <f t="shared" si="39"/>
        <v>BEARISH</v>
      </c>
      <c r="G642" s="5" t="str">
        <f t="shared" si="38"/>
        <v>STRONG</v>
      </c>
      <c r="H642" s="5" t="str">
        <f t="shared" si="37"/>
        <v>CONFIRMED BEARISH</v>
      </c>
    </row>
    <row r="643" spans="1:8" ht="13.5" x14ac:dyDescent="0.25">
      <c r="A643" s="3">
        <f>TITRES_STAT!B646</f>
        <v>43238</v>
      </c>
      <c r="B643" s="5">
        <f>TITRES_STAT!C646</f>
        <v>1.74</v>
      </c>
      <c r="C643" s="5">
        <f>TITRES_STAT!D646</f>
        <v>1.6126</v>
      </c>
      <c r="D643" s="5">
        <f>TITRES_STAT!E646</f>
        <v>5331</v>
      </c>
      <c r="E643" s="2">
        <f t="shared" si="36"/>
        <v>-830119</v>
      </c>
      <c r="F643" s="5" t="str">
        <f t="shared" si="39"/>
        <v>BEARISH</v>
      </c>
      <c r="G643" s="5" t="str">
        <f t="shared" si="38"/>
        <v>STRONG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1.75</v>
      </c>
      <c r="C644" s="5">
        <f>TITRES_STAT!D647</f>
        <v>1.6218999999999999</v>
      </c>
      <c r="D644" s="5">
        <f>TITRES_STAT!E647</f>
        <v>2079</v>
      </c>
      <c r="E644" s="2">
        <f t="shared" ref="E644:E707" si="40">IF(B644&gt;B643, E643+D644, IF(B644&lt;B643, E643-D644, E643))</f>
        <v>-828040</v>
      </c>
      <c r="F644" s="5" t="str">
        <f t="shared" si="39"/>
        <v>BEARISH</v>
      </c>
      <c r="G644" s="5" t="str">
        <f t="shared" si="38"/>
        <v>STRONG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1.7</v>
      </c>
      <c r="C645" s="5">
        <f>TITRES_STAT!D648</f>
        <v>1.5755999999999999</v>
      </c>
      <c r="D645" s="5">
        <f>TITRES_STAT!E648</f>
        <v>17574</v>
      </c>
      <c r="E645" s="2">
        <f t="shared" si="40"/>
        <v>-845614</v>
      </c>
      <c r="F645" s="5" t="str">
        <f t="shared" si="39"/>
        <v>BEARISH</v>
      </c>
      <c r="G645" s="5" t="str">
        <f t="shared" si="38"/>
        <v>STRONG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1.67</v>
      </c>
      <c r="C646" s="5">
        <f>TITRES_STAT!D649</f>
        <v>1.5478000000000001</v>
      </c>
      <c r="D646" s="5">
        <f>TITRES_STAT!E649</f>
        <v>20627</v>
      </c>
      <c r="E646" s="2">
        <f t="shared" si="40"/>
        <v>-866241</v>
      </c>
      <c r="F646" s="5" t="str">
        <f t="shared" si="39"/>
        <v>BEARISH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1.61</v>
      </c>
      <c r="C647" s="5">
        <f>TITRES_STAT!D650</f>
        <v>1.4921</v>
      </c>
      <c r="D647" s="5">
        <f>TITRES_STAT!E650</f>
        <v>15514</v>
      </c>
      <c r="E647" s="2">
        <f t="shared" si="40"/>
        <v>-881755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STRONG</v>
      </c>
      <c r="H647" s="5" t="str">
        <f t="shared" si="41"/>
        <v>CONFIRMED BEARISH</v>
      </c>
    </row>
    <row r="648" spans="1:8" ht="13.5" x14ac:dyDescent="0.25">
      <c r="A648" s="3">
        <f>TITRES_STAT!B651</f>
        <v>43245</v>
      </c>
      <c r="B648" s="5">
        <f>TITRES_STAT!C651</f>
        <v>1.7</v>
      </c>
      <c r="C648" s="5">
        <f>TITRES_STAT!D651</f>
        <v>1.5755999999999999</v>
      </c>
      <c r="D648" s="5">
        <f>TITRES_STAT!E651</f>
        <v>180619</v>
      </c>
      <c r="E648" s="2">
        <f t="shared" si="40"/>
        <v>-701136</v>
      </c>
      <c r="F648" s="5" t="str">
        <f t="shared" ref="F648:F711" si="43">IF(E648&gt;E643,"BULLISH",IF(E648&lt;E643,"BEARISH","NEUTRAL"))</f>
        <v>BULLISH</v>
      </c>
      <c r="G648" s="5" t="str">
        <f t="shared" si="42"/>
        <v>WEAK</v>
      </c>
      <c r="H648" s="5" t="str">
        <f t="shared" si="41"/>
        <v>BULLISH DIVERGENCE</v>
      </c>
    </row>
    <row r="649" spans="1:8" ht="13.5" x14ac:dyDescent="0.25">
      <c r="A649" s="3">
        <f>TITRES_STAT!B652</f>
        <v>43248</v>
      </c>
      <c r="B649" s="5">
        <f>TITRES_STAT!C652</f>
        <v>1.77</v>
      </c>
      <c r="C649" s="5">
        <f>TITRES_STAT!D652</f>
        <v>1.6404000000000001</v>
      </c>
      <c r="D649" s="5">
        <f>TITRES_STAT!E652</f>
        <v>0</v>
      </c>
      <c r="E649" s="2">
        <f t="shared" si="40"/>
        <v>-701136</v>
      </c>
      <c r="F649" s="5" t="str">
        <f t="shared" si="43"/>
        <v>BULLISH</v>
      </c>
      <c r="G649" s="5" t="str">
        <f t="shared" si="42"/>
        <v>WEAK</v>
      </c>
      <c r="H649" s="5" t="str">
        <f t="shared" si="41"/>
        <v>CONFIRMED BULLISH</v>
      </c>
    </row>
    <row r="650" spans="1:8" ht="13.5" x14ac:dyDescent="0.25">
      <c r="A650" s="3">
        <f>TITRES_STAT!B653</f>
        <v>43249</v>
      </c>
      <c r="B650" s="5">
        <f>TITRES_STAT!C653</f>
        <v>1.84</v>
      </c>
      <c r="C650" s="5">
        <f>TITRES_STAT!D653</f>
        <v>1.7053</v>
      </c>
      <c r="D650" s="5">
        <f>TITRES_STAT!E653</f>
        <v>51721</v>
      </c>
      <c r="E650" s="2">
        <f t="shared" si="40"/>
        <v>-649415</v>
      </c>
      <c r="F650" s="5" t="str">
        <f t="shared" si="43"/>
        <v>BULLISH</v>
      </c>
      <c r="G650" s="5" t="str">
        <f t="shared" si="42"/>
        <v>WEAK</v>
      </c>
      <c r="H650" s="5" t="str">
        <f t="shared" si="41"/>
        <v>CONFIRMED BULLISH</v>
      </c>
    </row>
    <row r="651" spans="1:8" ht="13.5" x14ac:dyDescent="0.25">
      <c r="A651" s="3">
        <f>TITRES_STAT!B654</f>
        <v>43250</v>
      </c>
      <c r="B651" s="5">
        <f>TITRES_STAT!C654</f>
        <v>1.84</v>
      </c>
      <c r="C651" s="5">
        <f>TITRES_STAT!D654</f>
        <v>1.7053</v>
      </c>
      <c r="D651" s="5">
        <f>TITRES_STAT!E654</f>
        <v>65747</v>
      </c>
      <c r="E651" s="2">
        <f t="shared" si="40"/>
        <v>-649415</v>
      </c>
      <c r="F651" s="5" t="str">
        <f t="shared" si="43"/>
        <v>BULLISH</v>
      </c>
      <c r="G651" s="5" t="str">
        <f t="shared" si="42"/>
        <v>WEAK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1.8</v>
      </c>
      <c r="C652" s="5">
        <f>TITRES_STAT!D655</f>
        <v>1.6681999999999999</v>
      </c>
      <c r="D652" s="5">
        <f>TITRES_STAT!E655</f>
        <v>26756</v>
      </c>
      <c r="E652" s="2">
        <f t="shared" si="40"/>
        <v>-676171</v>
      </c>
      <c r="F652" s="5" t="str">
        <f t="shared" si="43"/>
        <v>BULLISH</v>
      </c>
      <c r="G652" s="5" t="str">
        <f t="shared" si="42"/>
        <v>WEAK</v>
      </c>
      <c r="H652" s="5" t="str">
        <f t="shared" si="41"/>
        <v>CONFIRMED BULLISH</v>
      </c>
    </row>
    <row r="653" spans="1:8" ht="13.5" x14ac:dyDescent="0.25">
      <c r="A653" s="3">
        <f>TITRES_STAT!B656</f>
        <v>43252</v>
      </c>
      <c r="B653" s="5">
        <f>TITRES_STAT!C656</f>
        <v>1.8</v>
      </c>
      <c r="C653" s="5">
        <f>TITRES_STAT!D656</f>
        <v>1.6681999999999999</v>
      </c>
      <c r="D653" s="5">
        <f>TITRES_STAT!E656</f>
        <v>14254</v>
      </c>
      <c r="E653" s="2">
        <f t="shared" si="40"/>
        <v>-676171</v>
      </c>
      <c r="F653" s="5" t="str">
        <f t="shared" si="43"/>
        <v>BULLISH</v>
      </c>
      <c r="G653" s="5" t="str">
        <f t="shared" si="42"/>
        <v>WEAK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1.84</v>
      </c>
      <c r="C654" s="5">
        <f>TITRES_STAT!D657</f>
        <v>1.7053</v>
      </c>
      <c r="D654" s="5">
        <f>TITRES_STAT!E657</f>
        <v>32757</v>
      </c>
      <c r="E654" s="2">
        <f t="shared" si="40"/>
        <v>-643414</v>
      </c>
      <c r="F654" s="5" t="str">
        <f t="shared" si="43"/>
        <v>BULLISH</v>
      </c>
      <c r="G654" s="5" t="str">
        <f t="shared" si="42"/>
        <v>WEAK</v>
      </c>
      <c r="H654" s="5" t="str">
        <f t="shared" si="41"/>
        <v>CONFIRMED BULLISH</v>
      </c>
    </row>
    <row r="655" spans="1:8" ht="13.5" x14ac:dyDescent="0.25">
      <c r="A655" s="3">
        <f>TITRES_STAT!B658</f>
        <v>43256</v>
      </c>
      <c r="B655" s="5">
        <f>TITRES_STAT!C658</f>
        <v>1.83</v>
      </c>
      <c r="C655" s="5">
        <f>TITRES_STAT!D658</f>
        <v>1.696</v>
      </c>
      <c r="D655" s="5">
        <f>TITRES_STAT!E658</f>
        <v>21678</v>
      </c>
      <c r="E655" s="2">
        <f t="shared" si="40"/>
        <v>-665092</v>
      </c>
      <c r="F655" s="5" t="str">
        <f t="shared" si="43"/>
        <v>BEARISH</v>
      </c>
      <c r="G655" s="5" t="str">
        <f t="shared" si="42"/>
        <v>STRONG</v>
      </c>
      <c r="H655" s="5" t="str">
        <f t="shared" si="41"/>
        <v>CONFIRMED BEARISH</v>
      </c>
    </row>
    <row r="656" spans="1:8" ht="13.5" x14ac:dyDescent="0.25">
      <c r="A656" s="3">
        <f>TITRES_STAT!B659</f>
        <v>43257</v>
      </c>
      <c r="B656" s="5">
        <f>TITRES_STAT!C659</f>
        <v>1.81</v>
      </c>
      <c r="C656" s="5">
        <f>TITRES_STAT!D659</f>
        <v>1.6775</v>
      </c>
      <c r="D656" s="5">
        <f>TITRES_STAT!E659</f>
        <v>9827</v>
      </c>
      <c r="E656" s="2">
        <f t="shared" si="40"/>
        <v>-674919</v>
      </c>
      <c r="F656" s="5" t="str">
        <f t="shared" si="43"/>
        <v>BEARISH</v>
      </c>
      <c r="G656" s="5" t="str">
        <f t="shared" si="42"/>
        <v>STRONG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1.79</v>
      </c>
      <c r="C657" s="5">
        <f>TITRES_STAT!D660</f>
        <v>1.659</v>
      </c>
      <c r="D657" s="5">
        <f>TITRES_STAT!E660</f>
        <v>11714</v>
      </c>
      <c r="E657" s="2">
        <f t="shared" si="40"/>
        <v>-686633</v>
      </c>
      <c r="F657" s="5" t="str">
        <f t="shared" si="43"/>
        <v>BEARISH</v>
      </c>
      <c r="G657" s="5" t="str">
        <f t="shared" si="42"/>
        <v>NEUTRAL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1.75</v>
      </c>
      <c r="C658" s="5">
        <f>TITRES_STAT!D661</f>
        <v>1.6218999999999999</v>
      </c>
      <c r="D658" s="5">
        <f>TITRES_STAT!E661</f>
        <v>9373</v>
      </c>
      <c r="E658" s="2">
        <f t="shared" si="40"/>
        <v>-696006</v>
      </c>
      <c r="F658" s="5" t="str">
        <f t="shared" si="43"/>
        <v>BEARISH</v>
      </c>
      <c r="G658" s="5" t="str">
        <f t="shared" si="42"/>
        <v>STRONG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1.77</v>
      </c>
      <c r="C659" s="5">
        <f>TITRES_STAT!D662</f>
        <v>1.6404000000000001</v>
      </c>
      <c r="D659" s="5">
        <f>TITRES_STAT!E662</f>
        <v>3295</v>
      </c>
      <c r="E659" s="2">
        <f t="shared" si="40"/>
        <v>-692711</v>
      </c>
      <c r="F659" s="5" t="str">
        <f t="shared" si="43"/>
        <v>BEARISH</v>
      </c>
      <c r="G659" s="5" t="str">
        <f t="shared" si="42"/>
        <v>STRONG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1.79</v>
      </c>
      <c r="C660" s="5">
        <f>TITRES_STAT!D663</f>
        <v>1.659</v>
      </c>
      <c r="D660" s="5">
        <f>TITRES_STAT!E663</f>
        <v>8657</v>
      </c>
      <c r="E660" s="2">
        <f t="shared" si="40"/>
        <v>-684054</v>
      </c>
      <c r="F660" s="5" t="str">
        <f t="shared" si="43"/>
        <v>BEARISH</v>
      </c>
      <c r="G660" s="5" t="str">
        <f t="shared" si="42"/>
        <v>STRONG</v>
      </c>
      <c r="H660" s="5" t="str">
        <f t="shared" si="41"/>
        <v>CONFIRMED BEARISH</v>
      </c>
    </row>
    <row r="661" spans="1:8" ht="13.5" x14ac:dyDescent="0.25">
      <c r="A661" s="3">
        <f>TITRES_STAT!B664</f>
        <v>43264</v>
      </c>
      <c r="B661" s="5">
        <f>TITRES_STAT!C664</f>
        <v>1.82</v>
      </c>
      <c r="C661" s="5">
        <f>TITRES_STAT!D664</f>
        <v>1.6868000000000001</v>
      </c>
      <c r="D661" s="5">
        <f>TITRES_STAT!E664</f>
        <v>3061</v>
      </c>
      <c r="E661" s="2">
        <f t="shared" si="40"/>
        <v>-680993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BEARISH DIVERGENCE</v>
      </c>
    </row>
    <row r="662" spans="1:8" ht="13.5" x14ac:dyDescent="0.25">
      <c r="A662" s="3">
        <f>TITRES_STAT!B665</f>
        <v>43265</v>
      </c>
      <c r="B662" s="5">
        <f>TITRES_STAT!C665</f>
        <v>1.77</v>
      </c>
      <c r="C662" s="5">
        <f>TITRES_STAT!D665</f>
        <v>1.6404000000000001</v>
      </c>
      <c r="D662" s="5">
        <f>TITRES_STAT!E665</f>
        <v>4323</v>
      </c>
      <c r="E662" s="2">
        <f t="shared" si="40"/>
        <v>-685316</v>
      </c>
      <c r="F662" s="5" t="str">
        <f t="shared" si="43"/>
        <v>BULLISH</v>
      </c>
      <c r="G662" s="5" t="str">
        <f t="shared" si="42"/>
        <v>NEUTRAL</v>
      </c>
      <c r="H662" s="5" t="str">
        <f t="shared" si="41"/>
        <v>BULLISH DIVERGENCE</v>
      </c>
    </row>
    <row r="663" spans="1:8" ht="13.5" x14ac:dyDescent="0.25">
      <c r="A663" s="3">
        <f>TITRES_STAT!B666</f>
        <v>43269</v>
      </c>
      <c r="B663" s="5">
        <f>TITRES_STAT!C666</f>
        <v>1.71</v>
      </c>
      <c r="C663" s="5">
        <f>TITRES_STAT!D666</f>
        <v>1.5848</v>
      </c>
      <c r="D663" s="5">
        <f>TITRES_STAT!E666</f>
        <v>25776</v>
      </c>
      <c r="E663" s="2">
        <f t="shared" si="40"/>
        <v>-711092</v>
      </c>
      <c r="F663" s="5" t="str">
        <f t="shared" si="43"/>
        <v>BEARISH</v>
      </c>
      <c r="G663" s="5" t="str">
        <f t="shared" si="42"/>
        <v>STRONG</v>
      </c>
      <c r="H663" s="5" t="str">
        <f t="shared" si="41"/>
        <v>CONFIRMED BEARISH</v>
      </c>
    </row>
    <row r="664" spans="1:8" ht="13.5" x14ac:dyDescent="0.25">
      <c r="A664" s="3">
        <f>TITRES_STAT!B667</f>
        <v>43270</v>
      </c>
      <c r="B664" s="5">
        <f>TITRES_STAT!C667</f>
        <v>1.78</v>
      </c>
      <c r="C664" s="5">
        <f>TITRES_STAT!D667</f>
        <v>1.6496999999999999</v>
      </c>
      <c r="D664" s="5">
        <f>TITRES_STAT!E667</f>
        <v>19881</v>
      </c>
      <c r="E664" s="2">
        <f t="shared" si="40"/>
        <v>-691211</v>
      </c>
      <c r="F664" s="5" t="str">
        <f t="shared" si="43"/>
        <v>BULLISH</v>
      </c>
      <c r="G664" s="5" t="str">
        <f t="shared" si="42"/>
        <v>NEUTRAL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1.88</v>
      </c>
      <c r="C665" s="5">
        <f>TITRES_STAT!D668</f>
        <v>1.7423999999999999</v>
      </c>
      <c r="D665" s="5">
        <f>TITRES_STAT!E668</f>
        <v>37636</v>
      </c>
      <c r="E665" s="2">
        <f t="shared" si="40"/>
        <v>-653575</v>
      </c>
      <c r="F665" s="5" t="str">
        <f t="shared" si="43"/>
        <v>BULLISH</v>
      </c>
      <c r="G665" s="5" t="str">
        <f t="shared" si="42"/>
        <v>WEAK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1.81</v>
      </c>
      <c r="C666" s="5">
        <f>TITRES_STAT!D669</f>
        <v>1.6775</v>
      </c>
      <c r="D666" s="5">
        <f>TITRES_STAT!E669</f>
        <v>25562</v>
      </c>
      <c r="E666" s="2">
        <f t="shared" si="40"/>
        <v>-679137</v>
      </c>
      <c r="F666" s="5" t="str">
        <f t="shared" si="43"/>
        <v>BULLISH</v>
      </c>
      <c r="G666" s="5" t="str">
        <f t="shared" si="42"/>
        <v>NEUTRAL</v>
      </c>
      <c r="H666" s="5" t="str">
        <f t="shared" si="41"/>
        <v>BULLISH DIVERGENCE</v>
      </c>
    </row>
    <row r="667" spans="1:8" ht="13.5" x14ac:dyDescent="0.25">
      <c r="A667" s="3">
        <f>TITRES_STAT!B670</f>
        <v>43273</v>
      </c>
      <c r="B667" s="5">
        <f>TITRES_STAT!C670</f>
        <v>1.79</v>
      </c>
      <c r="C667" s="5">
        <f>TITRES_STAT!D670</f>
        <v>1.659</v>
      </c>
      <c r="D667" s="5">
        <f>TITRES_STAT!E670</f>
        <v>11534</v>
      </c>
      <c r="E667" s="2">
        <f t="shared" si="40"/>
        <v>-690671</v>
      </c>
      <c r="F667" s="5" t="str">
        <f t="shared" si="43"/>
        <v>BEARISH</v>
      </c>
      <c r="G667" s="5" t="str">
        <f t="shared" si="42"/>
        <v>NEUTRAL</v>
      </c>
      <c r="H667" s="5" t="str">
        <f t="shared" si="41"/>
        <v>BEARISH DIVERGENCE</v>
      </c>
    </row>
    <row r="668" spans="1:8" ht="13.5" x14ac:dyDescent="0.25">
      <c r="A668" s="3">
        <f>TITRES_STAT!B671</f>
        <v>43276</v>
      </c>
      <c r="B668" s="5">
        <f>TITRES_STAT!C671</f>
        <v>1.79</v>
      </c>
      <c r="C668" s="5">
        <f>TITRES_STAT!D671</f>
        <v>1.659</v>
      </c>
      <c r="D668" s="5">
        <f>TITRES_STAT!E671</f>
        <v>259</v>
      </c>
      <c r="E668" s="2">
        <f t="shared" si="40"/>
        <v>-690671</v>
      </c>
      <c r="F668" s="5" t="str">
        <f t="shared" si="43"/>
        <v>BULLISH</v>
      </c>
      <c r="G668" s="5" t="str">
        <f t="shared" si="42"/>
        <v>WEAK</v>
      </c>
      <c r="H668" s="5" t="str">
        <f t="shared" si="41"/>
        <v>CONFIRMED BULLISH</v>
      </c>
    </row>
    <row r="669" spans="1:8" ht="13.5" x14ac:dyDescent="0.25">
      <c r="A669" s="3">
        <f>TITRES_STAT!B672</f>
        <v>43277</v>
      </c>
      <c r="B669" s="5">
        <f>TITRES_STAT!C672</f>
        <v>1.78</v>
      </c>
      <c r="C669" s="5">
        <f>TITRES_STAT!D672</f>
        <v>1.6496999999999999</v>
      </c>
      <c r="D669" s="5">
        <f>TITRES_STAT!E672</f>
        <v>37120</v>
      </c>
      <c r="E669" s="2">
        <f t="shared" si="40"/>
        <v>-727791</v>
      </c>
      <c r="F669" s="5" t="str">
        <f t="shared" si="43"/>
        <v>BEARISH</v>
      </c>
      <c r="G669" s="5" t="str">
        <f t="shared" si="42"/>
        <v>STRONG</v>
      </c>
      <c r="H669" s="5" t="str">
        <f t="shared" si="41"/>
        <v>NEUTRAL</v>
      </c>
    </row>
    <row r="670" spans="1:8" ht="13.5" x14ac:dyDescent="0.25">
      <c r="A670" s="3">
        <f>TITRES_STAT!B673</f>
        <v>43278</v>
      </c>
      <c r="B670" s="5">
        <f>TITRES_STAT!C673</f>
        <v>1.78</v>
      </c>
      <c r="C670" s="5">
        <f>TITRES_STAT!D673</f>
        <v>1.6496999999999999</v>
      </c>
      <c r="D670" s="5">
        <f>TITRES_STAT!E673</f>
        <v>25105</v>
      </c>
      <c r="E670" s="2">
        <f t="shared" si="40"/>
        <v>-727791</v>
      </c>
      <c r="F670" s="5" t="str">
        <f t="shared" si="43"/>
        <v>BEARISH</v>
      </c>
      <c r="G670" s="5" t="str">
        <f t="shared" si="42"/>
        <v>STRONG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1.81</v>
      </c>
      <c r="C671" s="5">
        <f>TITRES_STAT!D674</f>
        <v>1.6775</v>
      </c>
      <c r="D671" s="5">
        <f>TITRES_STAT!E674</f>
        <v>5343</v>
      </c>
      <c r="E671" s="2">
        <f t="shared" si="40"/>
        <v>-722448</v>
      </c>
      <c r="F671" s="5" t="str">
        <f t="shared" si="43"/>
        <v>BEARISH</v>
      </c>
      <c r="G671" s="5" t="str">
        <f t="shared" si="42"/>
        <v>STRONG</v>
      </c>
      <c r="H671" s="5" t="str">
        <f t="shared" si="41"/>
        <v>NEUTRAL</v>
      </c>
    </row>
    <row r="672" spans="1:8" ht="13.5" x14ac:dyDescent="0.25">
      <c r="A672" s="3">
        <f>TITRES_STAT!B675</f>
        <v>43280</v>
      </c>
      <c r="B672" s="5">
        <f>TITRES_STAT!C675</f>
        <v>1.83</v>
      </c>
      <c r="C672" s="5">
        <f>TITRES_STAT!D675</f>
        <v>1.696</v>
      </c>
      <c r="D672" s="5">
        <f>TITRES_STAT!E675</f>
        <v>3660</v>
      </c>
      <c r="E672" s="2">
        <f t="shared" si="40"/>
        <v>-718788</v>
      </c>
      <c r="F672" s="5" t="str">
        <f t="shared" si="43"/>
        <v>BEARISH</v>
      </c>
      <c r="G672" s="5" t="str">
        <f t="shared" si="42"/>
        <v>STRONG</v>
      </c>
      <c r="H672" s="5" t="str">
        <f t="shared" si="41"/>
        <v>BEARISH DIVERGENCE</v>
      </c>
    </row>
    <row r="673" spans="1:8" ht="13.5" x14ac:dyDescent="0.25">
      <c r="A673" s="3">
        <f>TITRES_STAT!B676</f>
        <v>43283</v>
      </c>
      <c r="B673" s="5">
        <f>TITRES_STAT!C676</f>
        <v>1.83</v>
      </c>
      <c r="C673" s="5">
        <f>TITRES_STAT!D676</f>
        <v>1.696</v>
      </c>
      <c r="D673" s="5">
        <f>TITRES_STAT!E676</f>
        <v>3847</v>
      </c>
      <c r="E673" s="2">
        <f t="shared" si="40"/>
        <v>-718788</v>
      </c>
      <c r="F673" s="5" t="str">
        <f t="shared" si="43"/>
        <v>BEARISH</v>
      </c>
      <c r="G673" s="5" t="str">
        <f t="shared" si="42"/>
        <v>STRONG</v>
      </c>
      <c r="H673" s="5" t="str">
        <f t="shared" si="41"/>
        <v>BEARISH DIVERGENCE</v>
      </c>
    </row>
    <row r="674" spans="1:8" ht="13.5" x14ac:dyDescent="0.25">
      <c r="A674" s="3">
        <f>TITRES_STAT!B677</f>
        <v>43284</v>
      </c>
      <c r="B674" s="5">
        <f>TITRES_STAT!C677</f>
        <v>1.82</v>
      </c>
      <c r="C674" s="5">
        <f>TITRES_STAT!D677</f>
        <v>1.6868000000000001</v>
      </c>
      <c r="D674" s="5">
        <f>TITRES_STAT!E677</f>
        <v>813</v>
      </c>
      <c r="E674" s="2">
        <f t="shared" si="40"/>
        <v>-719601</v>
      </c>
      <c r="F674" s="5" t="str">
        <f t="shared" si="43"/>
        <v>BULLISH</v>
      </c>
      <c r="G674" s="5" t="str">
        <f t="shared" si="42"/>
        <v>NEUTRAL</v>
      </c>
      <c r="H674" s="5" t="str">
        <f t="shared" si="41"/>
        <v>CONFIRMED BULLISH</v>
      </c>
    </row>
    <row r="675" spans="1:8" ht="13.5" x14ac:dyDescent="0.25">
      <c r="A675" s="3">
        <f>TITRES_STAT!B678</f>
        <v>43285</v>
      </c>
      <c r="B675" s="5">
        <f>TITRES_STAT!C678</f>
        <v>1.78</v>
      </c>
      <c r="C675" s="5">
        <f>TITRES_STAT!D678</f>
        <v>1.6496999999999999</v>
      </c>
      <c r="D675" s="5">
        <f>TITRES_STAT!E678</f>
        <v>699</v>
      </c>
      <c r="E675" s="2">
        <f t="shared" si="40"/>
        <v>-720300</v>
      </c>
      <c r="F675" s="5" t="str">
        <f t="shared" si="43"/>
        <v>BULLISH</v>
      </c>
      <c r="G675" s="5" t="str">
        <f t="shared" si="42"/>
        <v>NEUTRAL</v>
      </c>
      <c r="H675" s="5" t="str">
        <f t="shared" si="41"/>
        <v>NEUTRAL</v>
      </c>
    </row>
    <row r="676" spans="1:8" ht="13.5" x14ac:dyDescent="0.25">
      <c r="A676" s="3">
        <f>TITRES_STAT!B679</f>
        <v>43286</v>
      </c>
      <c r="B676" s="5">
        <f>TITRES_STAT!C679</f>
        <v>1.79</v>
      </c>
      <c r="C676" s="5">
        <f>TITRES_STAT!D679</f>
        <v>1.659</v>
      </c>
      <c r="D676" s="5">
        <f>TITRES_STAT!E679</f>
        <v>4796</v>
      </c>
      <c r="E676" s="2">
        <f t="shared" si="40"/>
        <v>-715504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BULLISH DIVERGENCE</v>
      </c>
    </row>
    <row r="677" spans="1:8" ht="13.5" x14ac:dyDescent="0.25">
      <c r="A677" s="3">
        <f>TITRES_STAT!B680</f>
        <v>43287</v>
      </c>
      <c r="B677" s="5">
        <f>TITRES_STAT!C680</f>
        <v>1.74</v>
      </c>
      <c r="C677" s="5">
        <f>TITRES_STAT!D680</f>
        <v>1.6126</v>
      </c>
      <c r="D677" s="5">
        <f>TITRES_STAT!E680</f>
        <v>4541</v>
      </c>
      <c r="E677" s="2">
        <f t="shared" si="40"/>
        <v>-720045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43290</v>
      </c>
      <c r="B678" s="5">
        <f>TITRES_STAT!C681</f>
        <v>1.74</v>
      </c>
      <c r="C678" s="5">
        <f>TITRES_STAT!D681</f>
        <v>1.6126</v>
      </c>
      <c r="D678" s="5">
        <f>TITRES_STAT!E681</f>
        <v>4406</v>
      </c>
      <c r="E678" s="2">
        <f t="shared" si="40"/>
        <v>-720045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1.74</v>
      </c>
      <c r="C679" s="5">
        <f>TITRES_STAT!D682</f>
        <v>1.6126</v>
      </c>
      <c r="D679" s="5">
        <f>TITRES_STAT!E682</f>
        <v>192</v>
      </c>
      <c r="E679" s="2">
        <f t="shared" si="40"/>
        <v>-720045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1.73</v>
      </c>
      <c r="C680" s="5">
        <f>TITRES_STAT!D683</f>
        <v>1.6033999999999999</v>
      </c>
      <c r="D680" s="5">
        <f>TITRES_STAT!E683</f>
        <v>5233</v>
      </c>
      <c r="E680" s="2">
        <f t="shared" si="40"/>
        <v>-725278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1.7</v>
      </c>
      <c r="C681" s="5">
        <f>TITRES_STAT!D684</f>
        <v>1.5755999999999999</v>
      </c>
      <c r="D681" s="5">
        <f>TITRES_STAT!E684</f>
        <v>8851</v>
      </c>
      <c r="E681" s="2">
        <f t="shared" si="40"/>
        <v>-734129</v>
      </c>
      <c r="F681" s="5" t="str">
        <f t="shared" si="43"/>
        <v>BEARISH</v>
      </c>
      <c r="G681" s="5" t="str">
        <f t="shared" si="42"/>
        <v>STRONG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1.65</v>
      </c>
      <c r="C682" s="5">
        <f>TITRES_STAT!D685</f>
        <v>1.5291999999999999</v>
      </c>
      <c r="D682" s="5">
        <f>TITRES_STAT!E685</f>
        <v>9152</v>
      </c>
      <c r="E682" s="2">
        <f t="shared" si="40"/>
        <v>-743281</v>
      </c>
      <c r="F682" s="5" t="str">
        <f t="shared" si="43"/>
        <v>BEARISH</v>
      </c>
      <c r="G682" s="5" t="str">
        <f t="shared" si="42"/>
        <v>STRONG</v>
      </c>
      <c r="H682" s="5" t="str">
        <f t="shared" si="41"/>
        <v>CONFIRMED BEARISH</v>
      </c>
    </row>
    <row r="683" spans="1:8" ht="13.5" x14ac:dyDescent="0.25">
      <c r="A683" s="3">
        <f>TITRES_STAT!B686</f>
        <v>43297</v>
      </c>
      <c r="B683" s="5">
        <f>TITRES_STAT!C686</f>
        <v>1.68</v>
      </c>
      <c r="C683" s="5">
        <f>TITRES_STAT!D686</f>
        <v>1.5569999999999999</v>
      </c>
      <c r="D683" s="5">
        <f>TITRES_STAT!E686</f>
        <v>250</v>
      </c>
      <c r="E683" s="2">
        <f t="shared" si="40"/>
        <v>-743031</v>
      </c>
      <c r="F683" s="5" t="str">
        <f t="shared" si="43"/>
        <v>BEARISH</v>
      </c>
      <c r="G683" s="5" t="str">
        <f t="shared" si="42"/>
        <v>STRONG</v>
      </c>
      <c r="H683" s="5" t="str">
        <f t="shared" si="41"/>
        <v>CONFIRMED BEARISH</v>
      </c>
    </row>
    <row r="684" spans="1:8" ht="13.5" x14ac:dyDescent="0.25">
      <c r="A684" s="3">
        <f>TITRES_STAT!B687</f>
        <v>43298</v>
      </c>
      <c r="B684" s="5">
        <f>TITRES_STAT!C687</f>
        <v>1.72</v>
      </c>
      <c r="C684" s="5">
        <f>TITRES_STAT!D687</f>
        <v>1.5941000000000001</v>
      </c>
      <c r="D684" s="5">
        <f>TITRES_STAT!E687</f>
        <v>1953</v>
      </c>
      <c r="E684" s="2">
        <f t="shared" si="40"/>
        <v>-741078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1.75</v>
      </c>
      <c r="C685" s="5">
        <f>TITRES_STAT!D688</f>
        <v>1.6218999999999999</v>
      </c>
      <c r="D685" s="5">
        <f>TITRES_STAT!E688</f>
        <v>17075</v>
      </c>
      <c r="E685" s="2">
        <f t="shared" si="40"/>
        <v>-724003</v>
      </c>
      <c r="F685" s="5" t="str">
        <f t="shared" si="43"/>
        <v>BULLISH</v>
      </c>
      <c r="G685" s="5" t="str">
        <f t="shared" si="42"/>
        <v>NEUTRAL</v>
      </c>
      <c r="H685" s="5" t="str">
        <f t="shared" si="41"/>
        <v>CONFIRMED BULLISH</v>
      </c>
    </row>
    <row r="686" spans="1:8" ht="13.5" x14ac:dyDescent="0.25">
      <c r="A686" s="3">
        <f>TITRES_STAT!B689</f>
        <v>43300</v>
      </c>
      <c r="B686" s="5">
        <f>TITRES_STAT!C689</f>
        <v>1.74</v>
      </c>
      <c r="C686" s="5">
        <f>TITRES_STAT!D689</f>
        <v>1.6126</v>
      </c>
      <c r="D686" s="5">
        <f>TITRES_STAT!E689</f>
        <v>4738</v>
      </c>
      <c r="E686" s="2">
        <f t="shared" si="40"/>
        <v>-728741</v>
      </c>
      <c r="F686" s="5" t="str">
        <f t="shared" si="43"/>
        <v>BULLISH</v>
      </c>
      <c r="G686" s="5" t="str">
        <f t="shared" si="42"/>
        <v>NEUTRAL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1.72</v>
      </c>
      <c r="C687" s="5">
        <f>TITRES_STAT!D690</f>
        <v>1.5941000000000001</v>
      </c>
      <c r="D687" s="5">
        <f>TITRES_STAT!E690</f>
        <v>2213</v>
      </c>
      <c r="E687" s="2">
        <f t="shared" si="40"/>
        <v>-730954</v>
      </c>
      <c r="F687" s="5" t="str">
        <f t="shared" si="43"/>
        <v>BULLISH</v>
      </c>
      <c r="G687" s="5" t="str">
        <f t="shared" si="42"/>
        <v>NEUTRAL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1.67</v>
      </c>
      <c r="C688" s="5">
        <f>TITRES_STAT!D691</f>
        <v>1.5478000000000001</v>
      </c>
      <c r="D688" s="5">
        <f>TITRES_STAT!E691</f>
        <v>2837</v>
      </c>
      <c r="E688" s="2">
        <f t="shared" si="40"/>
        <v>-733791</v>
      </c>
      <c r="F688" s="5" t="str">
        <f t="shared" si="43"/>
        <v>BULLISH</v>
      </c>
      <c r="G688" s="5" t="str">
        <f t="shared" si="42"/>
        <v>NEUTRAL</v>
      </c>
      <c r="H688" s="5" t="str">
        <f t="shared" si="41"/>
        <v>BULLISH DIVERGENCE</v>
      </c>
    </row>
    <row r="689" spans="1:8" ht="13.5" x14ac:dyDescent="0.25">
      <c r="A689" s="3">
        <f>TITRES_STAT!B692</f>
        <v>43305</v>
      </c>
      <c r="B689" s="5">
        <f>TITRES_STAT!C692</f>
        <v>1.68</v>
      </c>
      <c r="C689" s="5">
        <f>TITRES_STAT!D692</f>
        <v>1.5569999999999999</v>
      </c>
      <c r="D689" s="5">
        <f>TITRES_STAT!E692</f>
        <v>4099</v>
      </c>
      <c r="E689" s="2">
        <f t="shared" si="40"/>
        <v>-729692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BULLISH DIVERGENCE</v>
      </c>
    </row>
    <row r="690" spans="1:8" ht="13.5" x14ac:dyDescent="0.25">
      <c r="A690" s="3">
        <f>TITRES_STAT!B693</f>
        <v>43307</v>
      </c>
      <c r="B690" s="5">
        <f>TITRES_STAT!C693</f>
        <v>1.65</v>
      </c>
      <c r="C690" s="5">
        <f>TITRES_STAT!D693</f>
        <v>1.5291999999999999</v>
      </c>
      <c r="D690" s="5">
        <f>TITRES_STAT!E693</f>
        <v>1106</v>
      </c>
      <c r="E690" s="2">
        <f t="shared" si="40"/>
        <v>-730798</v>
      </c>
      <c r="F690" s="5" t="str">
        <f t="shared" si="43"/>
        <v>BEARISH</v>
      </c>
      <c r="G690" s="5" t="str">
        <f t="shared" si="42"/>
        <v>NEUTRAL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1.65</v>
      </c>
      <c r="C691" s="5">
        <f>TITRES_STAT!D694</f>
        <v>1.5291999999999999</v>
      </c>
      <c r="D691" s="5">
        <f>TITRES_STAT!E694</f>
        <v>5985</v>
      </c>
      <c r="E691" s="2">
        <f t="shared" si="40"/>
        <v>-730798</v>
      </c>
      <c r="F691" s="5" t="str">
        <f t="shared" si="43"/>
        <v>BEARISH</v>
      </c>
      <c r="G691" s="5" t="str">
        <f t="shared" si="42"/>
        <v>NEUTRAL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1.7</v>
      </c>
      <c r="C692" s="5">
        <f>TITRES_STAT!D695</f>
        <v>1.5755999999999999</v>
      </c>
      <c r="D692" s="5">
        <f>TITRES_STAT!E695</f>
        <v>1505</v>
      </c>
      <c r="E692" s="2">
        <f t="shared" si="40"/>
        <v>-729293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BULLISH DIVERGENCE</v>
      </c>
    </row>
    <row r="693" spans="1:8" ht="13.5" x14ac:dyDescent="0.25">
      <c r="A693" s="3">
        <f>TITRES_STAT!B696</f>
        <v>43312</v>
      </c>
      <c r="B693" s="5">
        <f>TITRES_STAT!C696</f>
        <v>1.65</v>
      </c>
      <c r="C693" s="5">
        <f>TITRES_STAT!D696</f>
        <v>1.5291999999999999</v>
      </c>
      <c r="D693" s="5">
        <f>TITRES_STAT!E696</f>
        <v>4693</v>
      </c>
      <c r="E693" s="2">
        <f t="shared" si="40"/>
        <v>-733986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1.75</v>
      </c>
      <c r="C694" s="5">
        <f>TITRES_STAT!D697</f>
        <v>1.6218999999999999</v>
      </c>
      <c r="D694" s="5">
        <f>TITRES_STAT!E697</f>
        <v>12286</v>
      </c>
      <c r="E694" s="2">
        <f t="shared" si="40"/>
        <v>-721700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CONFIRMED BULLISH</v>
      </c>
    </row>
    <row r="695" spans="1:8" ht="13.5" x14ac:dyDescent="0.25">
      <c r="A695" s="3">
        <f>TITRES_STAT!B698</f>
        <v>43314</v>
      </c>
      <c r="B695" s="5">
        <f>TITRES_STAT!C698</f>
        <v>1.84</v>
      </c>
      <c r="C695" s="5">
        <f>TITRES_STAT!D698</f>
        <v>1.7053</v>
      </c>
      <c r="D695" s="5">
        <f>TITRES_STAT!E698</f>
        <v>23849</v>
      </c>
      <c r="E695" s="2">
        <f t="shared" si="40"/>
        <v>-697851</v>
      </c>
      <c r="F695" s="5" t="str">
        <f t="shared" si="43"/>
        <v>BULLISH</v>
      </c>
      <c r="G695" s="5" t="str">
        <f t="shared" si="42"/>
        <v>WEAK</v>
      </c>
      <c r="H695" s="5" t="str">
        <f t="shared" si="41"/>
        <v>CONFIRMED BULLISH</v>
      </c>
    </row>
    <row r="696" spans="1:8" ht="13.5" x14ac:dyDescent="0.25">
      <c r="A696" s="3">
        <f>TITRES_STAT!B699</f>
        <v>43315</v>
      </c>
      <c r="B696" s="5">
        <f>TITRES_STAT!C699</f>
        <v>1.82</v>
      </c>
      <c r="C696" s="5">
        <f>TITRES_STAT!D699</f>
        <v>1.6868000000000001</v>
      </c>
      <c r="D696" s="5">
        <f>TITRES_STAT!E699</f>
        <v>18959</v>
      </c>
      <c r="E696" s="2">
        <f t="shared" si="40"/>
        <v>-716810</v>
      </c>
      <c r="F696" s="5" t="str">
        <f t="shared" si="43"/>
        <v>BULLISH</v>
      </c>
      <c r="G696" s="5" t="str">
        <f t="shared" si="42"/>
        <v>NEUTRAL</v>
      </c>
      <c r="H696" s="5" t="str">
        <f t="shared" si="41"/>
        <v>CONFIRMED BULLISH</v>
      </c>
    </row>
    <row r="697" spans="1:8" ht="13.5" x14ac:dyDescent="0.25">
      <c r="A697" s="3">
        <f>TITRES_STAT!B700</f>
        <v>43318</v>
      </c>
      <c r="B697" s="5">
        <f>TITRES_STAT!C700</f>
        <v>1.82</v>
      </c>
      <c r="C697" s="5">
        <f>TITRES_STAT!D700</f>
        <v>1.6868000000000001</v>
      </c>
      <c r="D697" s="5">
        <f>TITRES_STAT!E700</f>
        <v>3963</v>
      </c>
      <c r="E697" s="2">
        <f t="shared" si="40"/>
        <v>-716810</v>
      </c>
      <c r="F697" s="5" t="str">
        <f t="shared" si="43"/>
        <v>BULLISH</v>
      </c>
      <c r="G697" s="5" t="str">
        <f t="shared" si="42"/>
        <v>NEUTRAL</v>
      </c>
      <c r="H697" s="5" t="str">
        <f t="shared" si="41"/>
        <v>CONFIRMED BULLISH</v>
      </c>
    </row>
    <row r="698" spans="1:8" ht="13.5" x14ac:dyDescent="0.25">
      <c r="A698" s="3">
        <f>TITRES_STAT!B701</f>
        <v>43319</v>
      </c>
      <c r="B698" s="5">
        <f>TITRES_STAT!C701</f>
        <v>1.77</v>
      </c>
      <c r="C698" s="5">
        <f>TITRES_STAT!D701</f>
        <v>1.6404000000000001</v>
      </c>
      <c r="D698" s="5">
        <f>TITRES_STAT!E701</f>
        <v>2998</v>
      </c>
      <c r="E698" s="2">
        <f t="shared" si="40"/>
        <v>-719808</v>
      </c>
      <c r="F698" s="5" t="str">
        <f t="shared" si="43"/>
        <v>BULLISH</v>
      </c>
      <c r="G698" s="5" t="str">
        <f t="shared" si="42"/>
        <v>NEUTRAL</v>
      </c>
      <c r="H698" s="5" t="str">
        <f t="shared" si="41"/>
        <v>CONFIRMED BULLISH</v>
      </c>
    </row>
    <row r="699" spans="1:8" ht="13.5" x14ac:dyDescent="0.25">
      <c r="A699" s="3">
        <f>TITRES_STAT!B702</f>
        <v>43320</v>
      </c>
      <c r="B699" s="5">
        <f>TITRES_STAT!C702</f>
        <v>1.72</v>
      </c>
      <c r="C699" s="5">
        <f>TITRES_STAT!D702</f>
        <v>1.5941000000000001</v>
      </c>
      <c r="D699" s="5">
        <f>TITRES_STAT!E702</f>
        <v>70</v>
      </c>
      <c r="E699" s="2">
        <f t="shared" si="40"/>
        <v>-719878</v>
      </c>
      <c r="F699" s="5" t="str">
        <f t="shared" si="43"/>
        <v>BULLISH</v>
      </c>
      <c r="G699" s="5" t="str">
        <f t="shared" si="42"/>
        <v>NEUTRAL</v>
      </c>
      <c r="H699" s="5" t="str">
        <f t="shared" si="41"/>
        <v>BULLISH DIVERGENCE</v>
      </c>
    </row>
    <row r="700" spans="1:8" ht="13.5" x14ac:dyDescent="0.25">
      <c r="A700" s="3">
        <f>TITRES_STAT!B703</f>
        <v>43321</v>
      </c>
      <c r="B700" s="5">
        <f>TITRES_STAT!C703</f>
        <v>1.67</v>
      </c>
      <c r="C700" s="5">
        <f>TITRES_STAT!D703</f>
        <v>1.5478000000000001</v>
      </c>
      <c r="D700" s="5">
        <f>TITRES_STAT!E703</f>
        <v>12854</v>
      </c>
      <c r="E700" s="2">
        <f t="shared" si="40"/>
        <v>-732732</v>
      </c>
      <c r="F700" s="5" t="str">
        <f t="shared" si="43"/>
        <v>BEARISH</v>
      </c>
      <c r="G700" s="5" t="str">
        <f t="shared" si="42"/>
        <v>STRONG</v>
      </c>
      <c r="H700" s="5" t="str">
        <f t="shared" si="41"/>
        <v>CONFIRMED BEARISH</v>
      </c>
    </row>
    <row r="701" spans="1:8" ht="13.5" x14ac:dyDescent="0.25">
      <c r="A701" s="3">
        <f>TITRES_STAT!B704</f>
        <v>43322</v>
      </c>
      <c r="B701" s="5">
        <f>TITRES_STAT!C704</f>
        <v>1.66</v>
      </c>
      <c r="C701" s="5">
        <f>TITRES_STAT!D704</f>
        <v>1.5385</v>
      </c>
      <c r="D701" s="5">
        <f>TITRES_STAT!E704</f>
        <v>17897</v>
      </c>
      <c r="E701" s="2">
        <f t="shared" si="40"/>
        <v>-750629</v>
      </c>
      <c r="F701" s="5" t="str">
        <f t="shared" si="43"/>
        <v>BEARISH</v>
      </c>
      <c r="G701" s="5" t="str">
        <f t="shared" si="42"/>
        <v>STRONG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1.69</v>
      </c>
      <c r="C702" s="5">
        <f>TITRES_STAT!D705</f>
        <v>1.5663</v>
      </c>
      <c r="D702" s="5">
        <f>TITRES_STAT!E705</f>
        <v>20479</v>
      </c>
      <c r="E702" s="2">
        <f t="shared" si="40"/>
        <v>-730150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CONFIRMED BEARISH</v>
      </c>
    </row>
    <row r="703" spans="1:8" ht="13.5" x14ac:dyDescent="0.25">
      <c r="A703" s="3">
        <f>TITRES_STAT!B706</f>
        <v>43327</v>
      </c>
      <c r="B703" s="5">
        <f>TITRES_STAT!C706</f>
        <v>1.72</v>
      </c>
      <c r="C703" s="5">
        <f>TITRES_STAT!D706</f>
        <v>1.5941000000000001</v>
      </c>
      <c r="D703" s="5">
        <f>TITRES_STAT!E706</f>
        <v>5122</v>
      </c>
      <c r="E703" s="2">
        <f t="shared" si="40"/>
        <v>-725028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43328</v>
      </c>
      <c r="B704" s="5">
        <f>TITRES_STAT!C707</f>
        <v>1.71</v>
      </c>
      <c r="C704" s="5">
        <f>TITRES_STAT!D707</f>
        <v>1.5848</v>
      </c>
      <c r="D704" s="5">
        <f>TITRES_STAT!E707</f>
        <v>7402</v>
      </c>
      <c r="E704" s="2">
        <f t="shared" si="40"/>
        <v>-732430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43329</v>
      </c>
      <c r="B705" s="5">
        <f>TITRES_STAT!C708</f>
        <v>1.71</v>
      </c>
      <c r="C705" s="5">
        <f>TITRES_STAT!D708</f>
        <v>1.5848</v>
      </c>
      <c r="D705" s="5">
        <f>TITRES_STAT!E708</f>
        <v>9898</v>
      </c>
      <c r="E705" s="2">
        <f t="shared" si="40"/>
        <v>-732430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1.71</v>
      </c>
      <c r="C706" s="5">
        <f>TITRES_STAT!D709</f>
        <v>1.5848</v>
      </c>
      <c r="D706" s="5">
        <f>TITRES_STAT!E709</f>
        <v>303</v>
      </c>
      <c r="E706" s="2">
        <f t="shared" si="40"/>
        <v>-732430</v>
      </c>
      <c r="F706" s="5" t="str">
        <f t="shared" si="43"/>
        <v>BULLISH</v>
      </c>
      <c r="G706" s="5" t="str">
        <f t="shared" si="42"/>
        <v>WEAK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1.71</v>
      </c>
      <c r="C707" s="5">
        <f>TITRES_STAT!D710</f>
        <v>1.5848</v>
      </c>
      <c r="D707" s="5">
        <f>TITRES_STAT!E710</f>
        <v>275</v>
      </c>
      <c r="E707" s="2">
        <f t="shared" si="40"/>
        <v>-732430</v>
      </c>
      <c r="F707" s="5" t="str">
        <f t="shared" si="43"/>
        <v>BEARISH</v>
      </c>
      <c r="G707" s="5" t="str">
        <f t="shared" si="42"/>
        <v>NEUTRAL</v>
      </c>
      <c r="H707" s="5" t="str">
        <f t="shared" si="41"/>
        <v>BEARISH DIVERGENCE</v>
      </c>
    </row>
    <row r="708" spans="1:8" ht="13.5" x14ac:dyDescent="0.25">
      <c r="A708" s="3">
        <f>TITRES_STAT!B711</f>
        <v>43336</v>
      </c>
      <c r="B708" s="5">
        <f>TITRES_STAT!C711</f>
        <v>1.71</v>
      </c>
      <c r="C708" s="5">
        <f>TITRES_STAT!D711</f>
        <v>1.5848</v>
      </c>
      <c r="D708" s="5">
        <f>TITRES_STAT!E711</f>
        <v>1226</v>
      </c>
      <c r="E708" s="2">
        <f t="shared" ref="E708:E771" si="44">IF(B708&gt;B707, E707+D708, IF(B708&lt;B707, E707-D708, E707))</f>
        <v>-732430</v>
      </c>
      <c r="F708" s="5" t="str">
        <f t="shared" si="43"/>
        <v>BEARISH</v>
      </c>
      <c r="G708" s="5" t="str">
        <f t="shared" si="42"/>
        <v>NEUTRAL</v>
      </c>
      <c r="H708" s="5" t="str">
        <f t="shared" si="41"/>
        <v>CONFIRMED BEARISH</v>
      </c>
    </row>
    <row r="709" spans="1:8" ht="13.5" x14ac:dyDescent="0.25">
      <c r="A709" s="3">
        <f>TITRES_STAT!B712</f>
        <v>43339</v>
      </c>
      <c r="B709" s="5">
        <f>TITRES_STAT!C712</f>
        <v>1.72</v>
      </c>
      <c r="C709" s="5">
        <f>TITRES_STAT!D712</f>
        <v>1.5941000000000001</v>
      </c>
      <c r="D709" s="5">
        <f>TITRES_STAT!E712</f>
        <v>1340</v>
      </c>
      <c r="E709" s="2">
        <f t="shared" si="44"/>
        <v>-731090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1.69</v>
      </c>
      <c r="C710" s="5">
        <f>TITRES_STAT!D713</f>
        <v>1.5663</v>
      </c>
      <c r="D710" s="5">
        <f>TITRES_STAT!E713</f>
        <v>1005</v>
      </c>
      <c r="E710" s="2">
        <f t="shared" si="44"/>
        <v>-732095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43341</v>
      </c>
      <c r="B711" s="5">
        <f>TITRES_STAT!C714</f>
        <v>1.69</v>
      </c>
      <c r="C711" s="5">
        <f>TITRES_STAT!D714</f>
        <v>1.5663</v>
      </c>
      <c r="D711" s="5">
        <f>TITRES_STAT!E714</f>
        <v>1919</v>
      </c>
      <c r="E711" s="2">
        <f t="shared" si="44"/>
        <v>-732095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BULLISH DIVERGENCE</v>
      </c>
    </row>
    <row r="712" spans="1:8" ht="13.5" x14ac:dyDescent="0.25">
      <c r="A712" s="3">
        <f>TITRES_STAT!B715</f>
        <v>43342</v>
      </c>
      <c r="B712" s="5">
        <f>TITRES_STAT!C715</f>
        <v>1.69</v>
      </c>
      <c r="C712" s="5">
        <f>TITRES_STAT!D715</f>
        <v>1.5663</v>
      </c>
      <c r="D712" s="5">
        <f>TITRES_STAT!E715</f>
        <v>1653</v>
      </c>
      <c r="E712" s="2">
        <f t="shared" si="44"/>
        <v>-732095</v>
      </c>
      <c r="F712" s="5" t="str">
        <f t="shared" ref="F712:F775" si="47">IF(E712&gt;E707,"BULLISH",IF(E712&lt;E707,"BEARISH","NEUTRAL"))</f>
        <v>BULLISH</v>
      </c>
      <c r="G712" s="5" t="str">
        <f t="shared" si="46"/>
        <v>NEUTRAL</v>
      </c>
      <c r="H712" s="5" t="str">
        <f t="shared" si="45"/>
        <v>BULLISH DIVERGENCE</v>
      </c>
    </row>
    <row r="713" spans="1:8" ht="13.5" x14ac:dyDescent="0.25">
      <c r="A713" s="3">
        <f>TITRES_STAT!B716</f>
        <v>43343</v>
      </c>
      <c r="B713" s="5">
        <f>TITRES_STAT!C716</f>
        <v>1.7</v>
      </c>
      <c r="C713" s="5">
        <f>TITRES_STAT!D716</f>
        <v>1.5755999999999999</v>
      </c>
      <c r="D713" s="5">
        <f>TITRES_STAT!E716</f>
        <v>1451</v>
      </c>
      <c r="E713" s="2">
        <f t="shared" si="44"/>
        <v>-730644</v>
      </c>
      <c r="F713" s="5" t="str">
        <f t="shared" si="47"/>
        <v>BULLISH</v>
      </c>
      <c r="G713" s="5" t="str">
        <f t="shared" si="46"/>
        <v>NEUTRAL</v>
      </c>
      <c r="H713" s="5" t="str">
        <f t="shared" si="45"/>
        <v>BULLISH DIVERGENCE</v>
      </c>
    </row>
    <row r="714" spans="1:8" ht="13.5" x14ac:dyDescent="0.25">
      <c r="A714" s="3">
        <f>TITRES_STAT!B717</f>
        <v>43346</v>
      </c>
      <c r="B714" s="5">
        <f>TITRES_STAT!C717</f>
        <v>1.65</v>
      </c>
      <c r="C714" s="5">
        <f>TITRES_STAT!D717</f>
        <v>1.5291999999999999</v>
      </c>
      <c r="D714" s="5">
        <f>TITRES_STAT!E717</f>
        <v>1984</v>
      </c>
      <c r="E714" s="2">
        <f t="shared" si="44"/>
        <v>-732628</v>
      </c>
      <c r="F714" s="5" t="str">
        <f t="shared" si="47"/>
        <v>BEARISH</v>
      </c>
      <c r="G714" s="5" t="str">
        <f t="shared" si="46"/>
        <v>NEUTRAL</v>
      </c>
      <c r="H714" s="5" t="str">
        <f t="shared" si="45"/>
        <v>CONFIRMED BEARISH</v>
      </c>
    </row>
    <row r="715" spans="1:8" ht="13.5" x14ac:dyDescent="0.25">
      <c r="A715" s="3">
        <f>TITRES_STAT!B718</f>
        <v>43347</v>
      </c>
      <c r="B715" s="5">
        <f>TITRES_STAT!C718</f>
        <v>1.66</v>
      </c>
      <c r="C715" s="5">
        <f>TITRES_STAT!D718</f>
        <v>1.5385</v>
      </c>
      <c r="D715" s="5">
        <f>TITRES_STAT!E718</f>
        <v>6557</v>
      </c>
      <c r="E715" s="2">
        <f t="shared" si="44"/>
        <v>-726071</v>
      </c>
      <c r="F715" s="5" t="str">
        <f t="shared" si="47"/>
        <v>BULLISH</v>
      </c>
      <c r="G715" s="5" t="str">
        <f t="shared" si="46"/>
        <v>NEUTRAL</v>
      </c>
      <c r="H715" s="5" t="str">
        <f t="shared" si="45"/>
        <v>BULLISH DIVERGENCE</v>
      </c>
    </row>
    <row r="716" spans="1:8" ht="13.5" x14ac:dyDescent="0.25">
      <c r="A716" s="3">
        <f>TITRES_STAT!B719</f>
        <v>43348</v>
      </c>
      <c r="B716" s="5">
        <f>TITRES_STAT!C719</f>
        <v>1.66</v>
      </c>
      <c r="C716" s="5">
        <f>TITRES_STAT!D719</f>
        <v>1.5385</v>
      </c>
      <c r="D716" s="5">
        <f>TITRES_STAT!E719</f>
        <v>1071</v>
      </c>
      <c r="E716" s="2">
        <f t="shared" si="44"/>
        <v>-726071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BULLISH DIVERGENCE</v>
      </c>
    </row>
    <row r="717" spans="1:8" ht="13.5" x14ac:dyDescent="0.25">
      <c r="A717" s="3">
        <f>TITRES_STAT!B720</f>
        <v>43349</v>
      </c>
      <c r="B717" s="5">
        <f>TITRES_STAT!C720</f>
        <v>1.65</v>
      </c>
      <c r="C717" s="5">
        <f>TITRES_STAT!D720</f>
        <v>1.5291999999999999</v>
      </c>
      <c r="D717" s="5">
        <f>TITRES_STAT!E720</f>
        <v>4637</v>
      </c>
      <c r="E717" s="2">
        <f t="shared" si="44"/>
        <v>-730708</v>
      </c>
      <c r="F717" s="5" t="str">
        <f t="shared" si="47"/>
        <v>BULLISH</v>
      </c>
      <c r="G717" s="5" t="str">
        <f t="shared" si="46"/>
        <v>NEUTRAL</v>
      </c>
      <c r="H717" s="5" t="str">
        <f t="shared" si="45"/>
        <v>BULLISH DIVERGENCE</v>
      </c>
    </row>
    <row r="718" spans="1:8" ht="13.5" x14ac:dyDescent="0.25">
      <c r="A718" s="3">
        <f>TITRES_STAT!B721</f>
        <v>43350</v>
      </c>
      <c r="B718" s="5">
        <f>TITRES_STAT!C721</f>
        <v>1.68</v>
      </c>
      <c r="C718" s="5">
        <f>TITRES_STAT!D721</f>
        <v>1.5569999999999999</v>
      </c>
      <c r="D718" s="5">
        <f>TITRES_STAT!E721</f>
        <v>831</v>
      </c>
      <c r="E718" s="2">
        <f t="shared" si="44"/>
        <v>-729877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BULLISH DIVERGENCE</v>
      </c>
    </row>
    <row r="719" spans="1:8" ht="13.5" x14ac:dyDescent="0.25">
      <c r="A719" s="3">
        <f>TITRES_STAT!B722</f>
        <v>43353</v>
      </c>
      <c r="B719" s="5">
        <f>TITRES_STAT!C722</f>
        <v>1.66</v>
      </c>
      <c r="C719" s="5">
        <f>TITRES_STAT!D722</f>
        <v>1.5385</v>
      </c>
      <c r="D719" s="5">
        <f>TITRES_STAT!E722</f>
        <v>942</v>
      </c>
      <c r="E719" s="2">
        <f t="shared" si="44"/>
        <v>-730819</v>
      </c>
      <c r="F719" s="5" t="str">
        <f t="shared" si="47"/>
        <v>BULLISH</v>
      </c>
      <c r="G719" s="5" t="str">
        <f t="shared" si="46"/>
        <v>NEUTRAL</v>
      </c>
      <c r="H719" s="5" t="str">
        <f t="shared" si="45"/>
        <v>CONFIRMED BULLISH</v>
      </c>
    </row>
    <row r="720" spans="1:8" ht="13.5" x14ac:dyDescent="0.25">
      <c r="A720" s="3">
        <f>TITRES_STAT!B723</f>
        <v>43355</v>
      </c>
      <c r="B720" s="5">
        <f>TITRES_STAT!C723</f>
        <v>1.62</v>
      </c>
      <c r="C720" s="5">
        <f>TITRES_STAT!D723</f>
        <v>1.5014000000000001</v>
      </c>
      <c r="D720" s="5">
        <f>TITRES_STAT!E723</f>
        <v>2326</v>
      </c>
      <c r="E720" s="2">
        <f t="shared" si="44"/>
        <v>-733145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1.6</v>
      </c>
      <c r="C721" s="5">
        <f>TITRES_STAT!D724</f>
        <v>1.4829000000000001</v>
      </c>
      <c r="D721" s="5">
        <f>TITRES_STAT!E724</f>
        <v>5368</v>
      </c>
      <c r="E721" s="2">
        <f t="shared" si="44"/>
        <v>-738513</v>
      </c>
      <c r="F721" s="5" t="str">
        <f t="shared" si="47"/>
        <v>BEARISH</v>
      </c>
      <c r="G721" s="5" t="str">
        <f t="shared" si="46"/>
        <v>NEUTRAL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1.64</v>
      </c>
      <c r="C722" s="5">
        <f>TITRES_STAT!D725</f>
        <v>1.52</v>
      </c>
      <c r="D722" s="5">
        <f>TITRES_STAT!E725</f>
        <v>4957</v>
      </c>
      <c r="E722" s="2">
        <f t="shared" si="44"/>
        <v>-733556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1.61</v>
      </c>
      <c r="C723" s="5">
        <f>TITRES_STAT!D726</f>
        <v>1.4921</v>
      </c>
      <c r="D723" s="5">
        <f>TITRES_STAT!E726</f>
        <v>205</v>
      </c>
      <c r="E723" s="2">
        <f t="shared" si="44"/>
        <v>-733761</v>
      </c>
      <c r="F723" s="5" t="str">
        <f t="shared" si="47"/>
        <v>BEARISH</v>
      </c>
      <c r="G723" s="5" t="str">
        <f t="shared" si="46"/>
        <v>NEUTRAL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1.57</v>
      </c>
      <c r="C724" s="5">
        <f>TITRES_STAT!D727</f>
        <v>1.4551000000000001</v>
      </c>
      <c r="D724" s="5">
        <f>TITRES_STAT!E727</f>
        <v>1833</v>
      </c>
      <c r="E724" s="2">
        <f t="shared" si="44"/>
        <v>-735594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1.59</v>
      </c>
      <c r="C725" s="5">
        <f>TITRES_STAT!D728</f>
        <v>1.4736</v>
      </c>
      <c r="D725" s="5">
        <f>TITRES_STAT!E728</f>
        <v>1615</v>
      </c>
      <c r="E725" s="2">
        <f t="shared" si="44"/>
        <v>-733979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1.55</v>
      </c>
      <c r="C726" s="5">
        <f>TITRES_STAT!D729</f>
        <v>1.4365000000000001</v>
      </c>
      <c r="D726" s="5">
        <f>TITRES_STAT!E729</f>
        <v>11031</v>
      </c>
      <c r="E726" s="2">
        <f t="shared" si="44"/>
        <v>-745010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1.57</v>
      </c>
      <c r="C727" s="5">
        <f>TITRES_STAT!D730</f>
        <v>1.4551000000000001</v>
      </c>
      <c r="D727" s="5">
        <f>TITRES_STAT!E730</f>
        <v>14119</v>
      </c>
      <c r="E727" s="2">
        <f t="shared" si="44"/>
        <v>-730891</v>
      </c>
      <c r="F727" s="5" t="str">
        <f t="shared" si="47"/>
        <v>BULLISH</v>
      </c>
      <c r="G727" s="5" t="str">
        <f t="shared" si="46"/>
        <v>NEUTRAL</v>
      </c>
      <c r="H727" s="5" t="str">
        <f t="shared" si="45"/>
        <v>BULLISH DIVERGENCE</v>
      </c>
    </row>
    <row r="728" spans="1:8" ht="13.5" x14ac:dyDescent="0.25">
      <c r="A728" s="3">
        <f>TITRES_STAT!B731</f>
        <v>43367</v>
      </c>
      <c r="B728" s="5">
        <f>TITRES_STAT!C731</f>
        <v>1.57</v>
      </c>
      <c r="C728" s="5">
        <f>TITRES_STAT!D731</f>
        <v>1.4551000000000001</v>
      </c>
      <c r="D728" s="5">
        <f>TITRES_STAT!E731</f>
        <v>2445</v>
      </c>
      <c r="E728" s="2">
        <f t="shared" si="44"/>
        <v>-730891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BULLISH DIVERGENCE</v>
      </c>
    </row>
    <row r="729" spans="1:8" ht="13.5" x14ac:dyDescent="0.25">
      <c r="A729" s="3">
        <f>TITRES_STAT!B732</f>
        <v>43368</v>
      </c>
      <c r="B729" s="5">
        <f>TITRES_STAT!C732</f>
        <v>1.53</v>
      </c>
      <c r="C729" s="5">
        <f>TITRES_STAT!D732</f>
        <v>1.4179999999999999</v>
      </c>
      <c r="D729" s="5">
        <f>TITRES_STAT!E732</f>
        <v>2529</v>
      </c>
      <c r="E729" s="2">
        <f t="shared" si="44"/>
        <v>-733420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BULLISH DIVERGENCE</v>
      </c>
    </row>
    <row r="730" spans="1:8" ht="13.5" x14ac:dyDescent="0.25">
      <c r="A730" s="3">
        <f>TITRES_STAT!B733</f>
        <v>43369</v>
      </c>
      <c r="B730" s="5">
        <f>TITRES_STAT!C733</f>
        <v>1.53</v>
      </c>
      <c r="C730" s="5">
        <f>TITRES_STAT!D733</f>
        <v>1.4179999999999999</v>
      </c>
      <c r="D730" s="5">
        <f>TITRES_STAT!E733</f>
        <v>1922</v>
      </c>
      <c r="E730" s="2">
        <f t="shared" si="44"/>
        <v>-733420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BULLISH DIVERGENCE</v>
      </c>
    </row>
    <row r="731" spans="1:8" ht="13.5" x14ac:dyDescent="0.25">
      <c r="A731" s="3">
        <f>TITRES_STAT!B734</f>
        <v>43370</v>
      </c>
      <c r="B731" s="5">
        <f>TITRES_STAT!C734</f>
        <v>1.55</v>
      </c>
      <c r="C731" s="5">
        <f>TITRES_STAT!D734</f>
        <v>1.4365000000000001</v>
      </c>
      <c r="D731" s="5">
        <f>TITRES_STAT!E734</f>
        <v>6334</v>
      </c>
      <c r="E731" s="2">
        <f t="shared" si="44"/>
        <v>-727086</v>
      </c>
      <c r="F731" s="5" t="str">
        <f t="shared" si="47"/>
        <v>BULLISH</v>
      </c>
      <c r="G731" s="5" t="str">
        <f t="shared" si="46"/>
        <v>WEAK</v>
      </c>
      <c r="H731" s="5" t="str">
        <f t="shared" si="45"/>
        <v>NEUTRAL</v>
      </c>
    </row>
    <row r="732" spans="1:8" ht="13.5" x14ac:dyDescent="0.25">
      <c r="A732" s="3">
        <f>TITRES_STAT!B735</f>
        <v>43371</v>
      </c>
      <c r="B732" s="5">
        <f>TITRES_STAT!C735</f>
        <v>1.54</v>
      </c>
      <c r="C732" s="5">
        <f>TITRES_STAT!D735</f>
        <v>1.4273</v>
      </c>
      <c r="D732" s="5">
        <f>TITRES_STAT!E735</f>
        <v>6610</v>
      </c>
      <c r="E732" s="2">
        <f t="shared" si="44"/>
        <v>-733696</v>
      </c>
      <c r="F732" s="5" t="str">
        <f t="shared" si="47"/>
        <v>BEARISH</v>
      </c>
      <c r="G732" s="5" t="str">
        <f t="shared" si="46"/>
        <v>NEUTRAL</v>
      </c>
      <c r="H732" s="5" t="str">
        <f t="shared" si="45"/>
        <v>CONFIRMED BEARISH</v>
      </c>
    </row>
    <row r="733" spans="1:8" ht="13.5" x14ac:dyDescent="0.25">
      <c r="A733" s="3">
        <f>TITRES_STAT!B736</f>
        <v>43374</v>
      </c>
      <c r="B733" s="5">
        <f>TITRES_STAT!C736</f>
        <v>1.53</v>
      </c>
      <c r="C733" s="5">
        <f>TITRES_STAT!D736</f>
        <v>1.4179999999999999</v>
      </c>
      <c r="D733" s="5">
        <f>TITRES_STAT!E736</f>
        <v>1368</v>
      </c>
      <c r="E733" s="2">
        <f t="shared" si="44"/>
        <v>-735064</v>
      </c>
      <c r="F733" s="5" t="str">
        <f t="shared" si="47"/>
        <v>BEARISH</v>
      </c>
      <c r="G733" s="5" t="str">
        <f t="shared" si="46"/>
        <v>NEUTRAL</v>
      </c>
      <c r="H733" s="5" t="str">
        <f t="shared" si="45"/>
        <v>CONFIRMED BEARISH</v>
      </c>
    </row>
    <row r="734" spans="1:8" ht="13.5" x14ac:dyDescent="0.25">
      <c r="A734" s="3">
        <f>TITRES_STAT!B737</f>
        <v>43375</v>
      </c>
      <c r="B734" s="5">
        <f>TITRES_STAT!C737</f>
        <v>1.5</v>
      </c>
      <c r="C734" s="5">
        <f>TITRES_STAT!D737</f>
        <v>1.3902000000000001</v>
      </c>
      <c r="D734" s="5">
        <f>TITRES_STAT!E737</f>
        <v>14280</v>
      </c>
      <c r="E734" s="2">
        <f t="shared" si="44"/>
        <v>-749344</v>
      </c>
      <c r="F734" s="5" t="str">
        <f t="shared" si="47"/>
        <v>BEARISH</v>
      </c>
      <c r="G734" s="5" t="str">
        <f t="shared" si="46"/>
        <v>STRONG</v>
      </c>
      <c r="H734" s="5" t="str">
        <f t="shared" si="45"/>
        <v>CONFIRMED BEARISH</v>
      </c>
    </row>
    <row r="735" spans="1:8" ht="13.5" x14ac:dyDescent="0.25">
      <c r="A735" s="3">
        <f>TITRES_STAT!B738</f>
        <v>43376</v>
      </c>
      <c r="B735" s="5">
        <f>TITRES_STAT!C738</f>
        <v>1.48</v>
      </c>
      <c r="C735" s="5">
        <f>TITRES_STAT!D738</f>
        <v>1.3716999999999999</v>
      </c>
      <c r="D735" s="5">
        <f>TITRES_STAT!E738</f>
        <v>2062</v>
      </c>
      <c r="E735" s="2">
        <f t="shared" si="44"/>
        <v>-751406</v>
      </c>
      <c r="F735" s="5" t="str">
        <f t="shared" si="47"/>
        <v>BEARISH</v>
      </c>
      <c r="G735" s="5" t="str">
        <f t="shared" si="46"/>
        <v>STRONG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1.46</v>
      </c>
      <c r="C736" s="5">
        <f>TITRES_STAT!D739</f>
        <v>1.3531</v>
      </c>
      <c r="D736" s="5">
        <f>TITRES_STAT!E739</f>
        <v>13388</v>
      </c>
      <c r="E736" s="2">
        <f t="shared" si="44"/>
        <v>-764794</v>
      </c>
      <c r="F736" s="5" t="str">
        <f t="shared" si="47"/>
        <v>BEARISH</v>
      </c>
      <c r="G736" s="5" t="str">
        <f t="shared" si="46"/>
        <v>STRONG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1.45</v>
      </c>
      <c r="C737" s="5">
        <f>TITRES_STAT!D740</f>
        <v>1.3439000000000001</v>
      </c>
      <c r="D737" s="5">
        <f>TITRES_STAT!E740</f>
        <v>2843</v>
      </c>
      <c r="E737" s="2">
        <f t="shared" si="44"/>
        <v>-767637</v>
      </c>
      <c r="F737" s="5" t="str">
        <f t="shared" si="47"/>
        <v>BEARISH</v>
      </c>
      <c r="G737" s="5" t="str">
        <f t="shared" si="46"/>
        <v>STRONG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1.47</v>
      </c>
      <c r="C738" s="5">
        <f>TITRES_STAT!D741</f>
        <v>1.3624000000000001</v>
      </c>
      <c r="D738" s="5">
        <f>TITRES_STAT!E741</f>
        <v>100</v>
      </c>
      <c r="E738" s="2">
        <f t="shared" si="44"/>
        <v>-767537</v>
      </c>
      <c r="F738" s="5" t="str">
        <f t="shared" si="47"/>
        <v>BEARISH</v>
      </c>
      <c r="G738" s="5" t="str">
        <f t="shared" si="46"/>
        <v>STRONG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1.43</v>
      </c>
      <c r="C739" s="5">
        <f>TITRES_STAT!D742</f>
        <v>1.3252999999999999</v>
      </c>
      <c r="D739" s="5">
        <f>TITRES_STAT!E742</f>
        <v>4715</v>
      </c>
      <c r="E739" s="2">
        <f t="shared" si="44"/>
        <v>-772252</v>
      </c>
      <c r="F739" s="5" t="str">
        <f t="shared" si="47"/>
        <v>BEARISH</v>
      </c>
      <c r="G739" s="5" t="str">
        <f t="shared" si="46"/>
        <v>STRONG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1.42</v>
      </c>
      <c r="C740" s="5">
        <f>TITRES_STAT!D743</f>
        <v>1.3161</v>
      </c>
      <c r="D740" s="5">
        <f>TITRES_STAT!E743</f>
        <v>7566</v>
      </c>
      <c r="E740" s="2">
        <f t="shared" si="44"/>
        <v>-779818</v>
      </c>
      <c r="F740" s="5" t="str">
        <f t="shared" si="47"/>
        <v>BEARISH</v>
      </c>
      <c r="G740" s="5" t="str">
        <f t="shared" si="46"/>
        <v>STRONG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1.42</v>
      </c>
      <c r="C741" s="5">
        <f>TITRES_STAT!D744</f>
        <v>1.3161</v>
      </c>
      <c r="D741" s="5">
        <f>TITRES_STAT!E744</f>
        <v>5804</v>
      </c>
      <c r="E741" s="2">
        <f t="shared" si="44"/>
        <v>-779818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1.38</v>
      </c>
      <c r="C742" s="5">
        <f>TITRES_STAT!D745</f>
        <v>1.2789999999999999</v>
      </c>
      <c r="D742" s="5">
        <f>TITRES_STAT!E745</f>
        <v>629</v>
      </c>
      <c r="E742" s="2">
        <f t="shared" si="44"/>
        <v>-780447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1.42</v>
      </c>
      <c r="C743" s="5">
        <f>TITRES_STAT!D746</f>
        <v>1.3161</v>
      </c>
      <c r="D743" s="5">
        <f>TITRES_STAT!E746</f>
        <v>10724</v>
      </c>
      <c r="E743" s="2">
        <f t="shared" si="44"/>
        <v>-769723</v>
      </c>
      <c r="F743" s="5" t="str">
        <f t="shared" si="47"/>
        <v>BEARISH</v>
      </c>
      <c r="G743" s="5" t="str">
        <f t="shared" si="46"/>
        <v>NEUTRAL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1.46</v>
      </c>
      <c r="C744" s="5">
        <f>TITRES_STAT!D747</f>
        <v>1.3531</v>
      </c>
      <c r="D744" s="5">
        <f>TITRES_STAT!E747</f>
        <v>19594</v>
      </c>
      <c r="E744" s="2">
        <f t="shared" si="44"/>
        <v>-750129</v>
      </c>
      <c r="F744" s="5" t="str">
        <f t="shared" si="47"/>
        <v>BULLISH</v>
      </c>
      <c r="G744" s="5" t="str">
        <f t="shared" si="46"/>
        <v>WEAK</v>
      </c>
      <c r="H744" s="5" t="str">
        <f t="shared" si="45"/>
        <v>CONFIRMED BULLISH</v>
      </c>
    </row>
    <row r="745" spans="1:8" ht="13.5" x14ac:dyDescent="0.25">
      <c r="A745" s="3">
        <f>TITRES_STAT!B748</f>
        <v>43391</v>
      </c>
      <c r="B745" s="5">
        <f>TITRES_STAT!C748</f>
        <v>1.54</v>
      </c>
      <c r="C745" s="5">
        <f>TITRES_STAT!D748</f>
        <v>1.4273</v>
      </c>
      <c r="D745" s="5">
        <f>TITRES_STAT!E748</f>
        <v>12876</v>
      </c>
      <c r="E745" s="2">
        <f t="shared" si="44"/>
        <v>-737253</v>
      </c>
      <c r="F745" s="5" t="str">
        <f t="shared" si="47"/>
        <v>BULLISH</v>
      </c>
      <c r="G745" s="5" t="str">
        <f t="shared" si="46"/>
        <v>WEAK</v>
      </c>
      <c r="H745" s="5" t="str">
        <f t="shared" si="45"/>
        <v>CONFIRMED BULLISH</v>
      </c>
    </row>
    <row r="746" spans="1:8" ht="13.5" x14ac:dyDescent="0.25">
      <c r="A746" s="3">
        <f>TITRES_STAT!B749</f>
        <v>43392</v>
      </c>
      <c r="B746" s="5">
        <f>TITRES_STAT!C749</f>
        <v>1.6</v>
      </c>
      <c r="C746" s="5">
        <f>TITRES_STAT!D749</f>
        <v>1.4829000000000001</v>
      </c>
      <c r="D746" s="5">
        <f>TITRES_STAT!E749</f>
        <v>0</v>
      </c>
      <c r="E746" s="2">
        <f t="shared" si="44"/>
        <v>-737253</v>
      </c>
      <c r="F746" s="5" t="str">
        <f t="shared" si="47"/>
        <v>BULLISH</v>
      </c>
      <c r="G746" s="5" t="str">
        <f t="shared" si="46"/>
        <v>WEAK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1.62</v>
      </c>
      <c r="C747" s="5">
        <f>TITRES_STAT!D750</f>
        <v>1.5014000000000001</v>
      </c>
      <c r="D747" s="5">
        <f>TITRES_STAT!E750</f>
        <v>29209</v>
      </c>
      <c r="E747" s="2">
        <f t="shared" si="44"/>
        <v>-708044</v>
      </c>
      <c r="F747" s="5" t="str">
        <f t="shared" si="47"/>
        <v>BULLISH</v>
      </c>
      <c r="G747" s="5" t="str">
        <f t="shared" si="46"/>
        <v>WEAK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1.55</v>
      </c>
      <c r="C748" s="5">
        <f>TITRES_STAT!D751</f>
        <v>1.4365000000000001</v>
      </c>
      <c r="D748" s="5">
        <f>TITRES_STAT!E751</f>
        <v>4966</v>
      </c>
      <c r="E748" s="2">
        <f t="shared" si="44"/>
        <v>-713010</v>
      </c>
      <c r="F748" s="5" t="str">
        <f t="shared" si="47"/>
        <v>BULLISH</v>
      </c>
      <c r="G748" s="5" t="str">
        <f t="shared" si="46"/>
        <v>WEAK</v>
      </c>
      <c r="H748" s="5" t="str">
        <f t="shared" si="45"/>
        <v>CONFIRMED BULLISH</v>
      </c>
    </row>
    <row r="749" spans="1:8" ht="13.5" x14ac:dyDescent="0.25">
      <c r="A749" s="3">
        <f>TITRES_STAT!B752</f>
        <v>43397</v>
      </c>
      <c r="B749" s="5">
        <f>TITRES_STAT!C752</f>
        <v>1.51</v>
      </c>
      <c r="C749" s="5">
        <f>TITRES_STAT!D752</f>
        <v>1.3995</v>
      </c>
      <c r="D749" s="5">
        <f>TITRES_STAT!E752</f>
        <v>18023</v>
      </c>
      <c r="E749" s="2">
        <f t="shared" si="44"/>
        <v>-731033</v>
      </c>
      <c r="F749" s="5" t="str">
        <f t="shared" si="47"/>
        <v>BULLISH</v>
      </c>
      <c r="G749" s="5" t="str">
        <f t="shared" si="46"/>
        <v>WEAK</v>
      </c>
      <c r="H749" s="5" t="str">
        <f t="shared" si="45"/>
        <v>CONFIRMED BULLISH</v>
      </c>
    </row>
    <row r="750" spans="1:8" ht="13.5" x14ac:dyDescent="0.25">
      <c r="A750" s="3">
        <f>TITRES_STAT!B753</f>
        <v>43398</v>
      </c>
      <c r="B750" s="5">
        <f>TITRES_STAT!C753</f>
        <v>1.54</v>
      </c>
      <c r="C750" s="5">
        <f>TITRES_STAT!D753</f>
        <v>1.4273</v>
      </c>
      <c r="D750" s="5">
        <f>TITRES_STAT!E753</f>
        <v>14821</v>
      </c>
      <c r="E750" s="2">
        <f t="shared" si="44"/>
        <v>-716212</v>
      </c>
      <c r="F750" s="5" t="str">
        <f t="shared" si="47"/>
        <v>BULLISH</v>
      </c>
      <c r="G750" s="5" t="str">
        <f t="shared" si="46"/>
        <v>WEAK</v>
      </c>
      <c r="H750" s="5" t="str">
        <f t="shared" si="45"/>
        <v>NEUTRAL</v>
      </c>
    </row>
    <row r="751" spans="1:8" ht="13.5" x14ac:dyDescent="0.25">
      <c r="A751" s="3">
        <f>TITRES_STAT!B754</f>
        <v>43399</v>
      </c>
      <c r="B751" s="5">
        <f>TITRES_STAT!C754</f>
        <v>1.6</v>
      </c>
      <c r="C751" s="5">
        <f>TITRES_STAT!D754</f>
        <v>1.4829000000000001</v>
      </c>
      <c r="D751" s="5">
        <f>TITRES_STAT!E754</f>
        <v>5029</v>
      </c>
      <c r="E751" s="2">
        <f t="shared" si="44"/>
        <v>-711183</v>
      </c>
      <c r="F751" s="5" t="str">
        <f t="shared" si="47"/>
        <v>BULLISH</v>
      </c>
      <c r="G751" s="5" t="str">
        <f t="shared" si="46"/>
        <v>WEAK</v>
      </c>
      <c r="H751" s="5" t="str">
        <f t="shared" si="45"/>
        <v>NEUTRAL</v>
      </c>
    </row>
    <row r="752" spans="1:8" ht="13.5" x14ac:dyDescent="0.25">
      <c r="A752" s="3">
        <f>TITRES_STAT!B755</f>
        <v>43402</v>
      </c>
      <c r="B752" s="5">
        <f>TITRES_STAT!C755</f>
        <v>1.6</v>
      </c>
      <c r="C752" s="5">
        <f>TITRES_STAT!D755</f>
        <v>1.4829000000000001</v>
      </c>
      <c r="D752" s="5">
        <f>TITRES_STAT!E755</f>
        <v>16083</v>
      </c>
      <c r="E752" s="2">
        <f t="shared" si="44"/>
        <v>-711183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1.65</v>
      </c>
      <c r="C753" s="5">
        <f>TITRES_STAT!D756</f>
        <v>1.5291999999999999</v>
      </c>
      <c r="D753" s="5">
        <f>TITRES_STAT!E756</f>
        <v>19748</v>
      </c>
      <c r="E753" s="2">
        <f t="shared" si="44"/>
        <v>-691435</v>
      </c>
      <c r="F753" s="5" t="str">
        <f t="shared" si="47"/>
        <v>BULLISH</v>
      </c>
      <c r="G753" s="5" t="str">
        <f t="shared" si="46"/>
        <v>WEAK</v>
      </c>
      <c r="H753" s="5" t="str">
        <f t="shared" si="45"/>
        <v>CONFIRMED BULLISH</v>
      </c>
    </row>
    <row r="754" spans="1:8" ht="13.5" x14ac:dyDescent="0.25">
      <c r="A754" s="3">
        <f>TITRES_STAT!B757</f>
        <v>43404</v>
      </c>
      <c r="B754" s="5">
        <f>TITRES_STAT!C757</f>
        <v>1.68</v>
      </c>
      <c r="C754" s="5">
        <f>TITRES_STAT!D757</f>
        <v>1.5569999999999999</v>
      </c>
      <c r="D754" s="5">
        <f>TITRES_STAT!E757</f>
        <v>8537</v>
      </c>
      <c r="E754" s="2">
        <f t="shared" si="44"/>
        <v>-682898</v>
      </c>
      <c r="F754" s="5" t="str">
        <f t="shared" si="47"/>
        <v>BULLISH</v>
      </c>
      <c r="G754" s="5" t="str">
        <f t="shared" si="46"/>
        <v>WEAK</v>
      </c>
      <c r="H754" s="5" t="str">
        <f t="shared" si="45"/>
        <v>CONFIRMED BULLISH</v>
      </c>
    </row>
    <row r="755" spans="1:8" ht="13.5" x14ac:dyDescent="0.25">
      <c r="A755" s="3">
        <f>TITRES_STAT!B758</f>
        <v>43405</v>
      </c>
      <c r="B755" s="5">
        <f>TITRES_STAT!C758</f>
        <v>1.76</v>
      </c>
      <c r="C755" s="5">
        <f>TITRES_STAT!D758</f>
        <v>1.6312</v>
      </c>
      <c r="D755" s="5">
        <f>TITRES_STAT!E758</f>
        <v>9814</v>
      </c>
      <c r="E755" s="2">
        <f t="shared" si="44"/>
        <v>-673084</v>
      </c>
      <c r="F755" s="5" t="str">
        <f t="shared" si="47"/>
        <v>BULLISH</v>
      </c>
      <c r="G755" s="5" t="str">
        <f t="shared" si="46"/>
        <v>WEAK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1.86</v>
      </c>
      <c r="C756" s="5">
        <f>TITRES_STAT!D759</f>
        <v>1.7238</v>
      </c>
      <c r="D756" s="5">
        <f>TITRES_STAT!E759</f>
        <v>19346</v>
      </c>
      <c r="E756" s="2">
        <f t="shared" si="44"/>
        <v>-653738</v>
      </c>
      <c r="F756" s="5" t="str">
        <f t="shared" si="47"/>
        <v>BULLISH</v>
      </c>
      <c r="G756" s="5" t="str">
        <f t="shared" si="46"/>
        <v>WEAK</v>
      </c>
      <c r="H756" s="5" t="str">
        <f t="shared" si="45"/>
        <v>CONFIRMED BULLISH</v>
      </c>
    </row>
    <row r="757" spans="1:8" ht="13.5" x14ac:dyDescent="0.25">
      <c r="A757" s="3">
        <f>TITRES_STAT!B760</f>
        <v>43409</v>
      </c>
      <c r="B757" s="5">
        <f>TITRES_STAT!C760</f>
        <v>1.93</v>
      </c>
      <c r="C757" s="5">
        <f>TITRES_STAT!D760</f>
        <v>1.7887</v>
      </c>
      <c r="D757" s="5">
        <f>TITRES_STAT!E760</f>
        <v>54213</v>
      </c>
      <c r="E757" s="2">
        <f t="shared" si="44"/>
        <v>-599525</v>
      </c>
      <c r="F757" s="5" t="str">
        <f t="shared" si="47"/>
        <v>BULLISH</v>
      </c>
      <c r="G757" s="5" t="str">
        <f t="shared" si="46"/>
        <v>WEAK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1.85</v>
      </c>
      <c r="C758" s="5">
        <f>TITRES_STAT!D761</f>
        <v>1.7145999999999999</v>
      </c>
      <c r="D758" s="5">
        <f>TITRES_STAT!E761</f>
        <v>25872</v>
      </c>
      <c r="E758" s="2">
        <f t="shared" si="44"/>
        <v>-625397</v>
      </c>
      <c r="F758" s="5" t="str">
        <f t="shared" si="47"/>
        <v>BULLISH</v>
      </c>
      <c r="G758" s="5" t="str">
        <f t="shared" si="46"/>
        <v>WEAK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1.93</v>
      </c>
      <c r="C759" s="5">
        <f>TITRES_STAT!D762</f>
        <v>1.7887</v>
      </c>
      <c r="D759" s="5">
        <f>TITRES_STAT!E762</f>
        <v>34995</v>
      </c>
      <c r="E759" s="2">
        <f t="shared" si="44"/>
        <v>-590402</v>
      </c>
      <c r="F759" s="5" t="str">
        <f t="shared" si="47"/>
        <v>BULLISH</v>
      </c>
      <c r="G759" s="5" t="str">
        <f t="shared" si="46"/>
        <v>WEAK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1.85</v>
      </c>
      <c r="C760" s="5">
        <f>TITRES_STAT!D763</f>
        <v>1.7145999999999999</v>
      </c>
      <c r="D760" s="5">
        <f>TITRES_STAT!E763</f>
        <v>9592</v>
      </c>
      <c r="E760" s="2">
        <f t="shared" si="44"/>
        <v>-599994</v>
      </c>
      <c r="F760" s="5" t="str">
        <f t="shared" si="47"/>
        <v>BULLISH</v>
      </c>
      <c r="G760" s="5" t="str">
        <f t="shared" si="46"/>
        <v>WEAK</v>
      </c>
      <c r="H760" s="5" t="str">
        <f t="shared" si="45"/>
        <v>CONFIRMED BULLISH</v>
      </c>
    </row>
    <row r="761" spans="1:8" ht="13.5" x14ac:dyDescent="0.25">
      <c r="A761" s="3">
        <f>TITRES_STAT!B764</f>
        <v>43413</v>
      </c>
      <c r="B761" s="5">
        <f>TITRES_STAT!C764</f>
        <v>1.8</v>
      </c>
      <c r="C761" s="5">
        <f>TITRES_STAT!D764</f>
        <v>1.6681999999999999</v>
      </c>
      <c r="D761" s="5">
        <f>TITRES_STAT!E764</f>
        <v>13251</v>
      </c>
      <c r="E761" s="2">
        <f t="shared" si="44"/>
        <v>-613245</v>
      </c>
      <c r="F761" s="5" t="str">
        <f t="shared" si="47"/>
        <v>BULLISH</v>
      </c>
      <c r="G761" s="5" t="str">
        <f t="shared" si="46"/>
        <v>WEAK</v>
      </c>
      <c r="H761" s="5" t="str">
        <f t="shared" si="45"/>
        <v>BULLISH DIVERGENCE</v>
      </c>
    </row>
    <row r="762" spans="1:8" ht="13.5" x14ac:dyDescent="0.25">
      <c r="A762" s="3">
        <f>TITRES_STAT!B765</f>
        <v>43416</v>
      </c>
      <c r="B762" s="5">
        <f>TITRES_STAT!C765</f>
        <v>1.82</v>
      </c>
      <c r="C762" s="5">
        <f>TITRES_STAT!D765</f>
        <v>1.6868000000000001</v>
      </c>
      <c r="D762" s="5">
        <f>TITRES_STAT!E765</f>
        <v>10928</v>
      </c>
      <c r="E762" s="2">
        <f t="shared" si="44"/>
        <v>-602317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1.86</v>
      </c>
      <c r="C763" s="5">
        <f>TITRES_STAT!D766</f>
        <v>1.7238</v>
      </c>
      <c r="D763" s="5">
        <f>TITRES_STAT!E766</f>
        <v>11811</v>
      </c>
      <c r="E763" s="2">
        <f t="shared" si="44"/>
        <v>-590506</v>
      </c>
      <c r="F763" s="5" t="str">
        <f t="shared" si="47"/>
        <v>BULLISH</v>
      </c>
      <c r="G763" s="5" t="str">
        <f t="shared" si="46"/>
        <v>WEAK</v>
      </c>
      <c r="H763" s="5" t="str">
        <f t="shared" si="45"/>
        <v>CONFIRMED BULLISH</v>
      </c>
    </row>
    <row r="764" spans="1:8" ht="13.5" x14ac:dyDescent="0.25">
      <c r="A764" s="3">
        <f>TITRES_STAT!B767</f>
        <v>43418</v>
      </c>
      <c r="B764" s="5">
        <f>TITRES_STAT!C767</f>
        <v>1.84</v>
      </c>
      <c r="C764" s="5">
        <f>TITRES_STAT!D767</f>
        <v>1.7053</v>
      </c>
      <c r="D764" s="5">
        <f>TITRES_STAT!E767</f>
        <v>23560</v>
      </c>
      <c r="E764" s="2">
        <f t="shared" si="44"/>
        <v>-614066</v>
      </c>
      <c r="F764" s="5" t="str">
        <f t="shared" si="47"/>
        <v>BEARISH</v>
      </c>
      <c r="G764" s="5" t="str">
        <f t="shared" si="46"/>
        <v>STRONG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1.91</v>
      </c>
      <c r="C765" s="5">
        <f>TITRES_STAT!D768</f>
        <v>1.7702</v>
      </c>
      <c r="D765" s="5">
        <f>TITRES_STAT!E768</f>
        <v>31498</v>
      </c>
      <c r="E765" s="2">
        <f t="shared" si="44"/>
        <v>-582568</v>
      </c>
      <c r="F765" s="5" t="str">
        <f t="shared" si="47"/>
        <v>BULLISH</v>
      </c>
      <c r="G765" s="5" t="str">
        <f t="shared" si="46"/>
        <v>WEAK</v>
      </c>
      <c r="H765" s="5" t="str">
        <f t="shared" si="45"/>
        <v>CONFIRMED BULLISH</v>
      </c>
    </row>
    <row r="766" spans="1:8" ht="13.5" x14ac:dyDescent="0.25">
      <c r="A766" s="3">
        <f>TITRES_STAT!B769</f>
        <v>43420</v>
      </c>
      <c r="B766" s="5">
        <f>TITRES_STAT!C769</f>
        <v>1.88</v>
      </c>
      <c r="C766" s="5">
        <f>TITRES_STAT!D769</f>
        <v>1.7423999999999999</v>
      </c>
      <c r="D766" s="5">
        <f>TITRES_STAT!E769</f>
        <v>14930</v>
      </c>
      <c r="E766" s="2">
        <f t="shared" si="44"/>
        <v>-597498</v>
      </c>
      <c r="F766" s="5" t="str">
        <f t="shared" si="47"/>
        <v>BULLISH</v>
      </c>
      <c r="G766" s="5" t="str">
        <f t="shared" si="46"/>
        <v>WEAK</v>
      </c>
      <c r="H766" s="5" t="str">
        <f t="shared" si="45"/>
        <v>CONFIRMED BULLISH</v>
      </c>
    </row>
    <row r="767" spans="1:8" ht="13.5" x14ac:dyDescent="0.25">
      <c r="A767" s="3">
        <f>TITRES_STAT!B770</f>
        <v>43423</v>
      </c>
      <c r="B767" s="5">
        <f>TITRES_STAT!C770</f>
        <v>1.86</v>
      </c>
      <c r="C767" s="5">
        <f>TITRES_STAT!D770</f>
        <v>1.7238</v>
      </c>
      <c r="D767" s="5">
        <f>TITRES_STAT!E770</f>
        <v>20001</v>
      </c>
      <c r="E767" s="2">
        <f t="shared" si="44"/>
        <v>-617499</v>
      </c>
      <c r="F767" s="5" t="str">
        <f t="shared" si="47"/>
        <v>BEARISH</v>
      </c>
      <c r="G767" s="5" t="str">
        <f t="shared" si="46"/>
        <v>STRONG</v>
      </c>
      <c r="H767" s="5" t="str">
        <f t="shared" si="45"/>
        <v>BEARISH DIVERGENCE</v>
      </c>
    </row>
    <row r="768" spans="1:8" ht="13.5" x14ac:dyDescent="0.25">
      <c r="A768" s="3">
        <f>TITRES_STAT!B771</f>
        <v>43425</v>
      </c>
      <c r="B768" s="5">
        <f>TITRES_STAT!C771</f>
        <v>1.86</v>
      </c>
      <c r="C768" s="5">
        <f>TITRES_STAT!D771</f>
        <v>1.7238</v>
      </c>
      <c r="D768" s="5">
        <f>TITRES_STAT!E771</f>
        <v>6242</v>
      </c>
      <c r="E768" s="2">
        <f t="shared" si="44"/>
        <v>-617499</v>
      </c>
      <c r="F768" s="5" t="str">
        <f t="shared" si="47"/>
        <v>BEARISH</v>
      </c>
      <c r="G768" s="5" t="str">
        <f t="shared" si="46"/>
        <v>STRONG</v>
      </c>
      <c r="H768" s="5" t="str">
        <f t="shared" si="45"/>
        <v>NEUTRAL</v>
      </c>
    </row>
    <row r="769" spans="1:8" ht="13.5" x14ac:dyDescent="0.25">
      <c r="A769" s="3">
        <f>TITRES_STAT!B772</f>
        <v>43426</v>
      </c>
      <c r="B769" s="5">
        <f>TITRES_STAT!C772</f>
        <v>1.83</v>
      </c>
      <c r="C769" s="5">
        <f>TITRES_STAT!D772</f>
        <v>1.696</v>
      </c>
      <c r="D769" s="5">
        <f>TITRES_STAT!E772</f>
        <v>12548</v>
      </c>
      <c r="E769" s="2">
        <f t="shared" si="44"/>
        <v>-630047</v>
      </c>
      <c r="F769" s="5" t="str">
        <f t="shared" si="47"/>
        <v>BEARISH</v>
      </c>
      <c r="G769" s="5" t="str">
        <f t="shared" si="46"/>
        <v>STRONG</v>
      </c>
      <c r="H769" s="5" t="str">
        <f t="shared" si="45"/>
        <v>CONFIRMED BEARISH</v>
      </c>
    </row>
    <row r="770" spans="1:8" ht="13.5" x14ac:dyDescent="0.25">
      <c r="A770" s="3">
        <f>TITRES_STAT!B773</f>
        <v>43427</v>
      </c>
      <c r="B770" s="5">
        <f>TITRES_STAT!C773</f>
        <v>1.91</v>
      </c>
      <c r="C770" s="5">
        <f>TITRES_STAT!D773</f>
        <v>1.7702</v>
      </c>
      <c r="D770" s="5">
        <f>TITRES_STAT!E773</f>
        <v>0</v>
      </c>
      <c r="E770" s="2">
        <f t="shared" si="44"/>
        <v>-630047</v>
      </c>
      <c r="F770" s="5" t="str">
        <f t="shared" si="47"/>
        <v>BEARISH</v>
      </c>
      <c r="G770" s="5" t="str">
        <f t="shared" si="46"/>
        <v>STRONG</v>
      </c>
      <c r="H770" s="5" t="str">
        <f t="shared" si="45"/>
        <v>NEUTRAL</v>
      </c>
    </row>
    <row r="771" spans="1:8" ht="13.5" x14ac:dyDescent="0.25">
      <c r="A771" s="3">
        <f>TITRES_STAT!B774</f>
        <v>43430</v>
      </c>
      <c r="B771" s="5">
        <f>TITRES_STAT!C774</f>
        <v>1.99</v>
      </c>
      <c r="C771" s="5">
        <f>TITRES_STAT!D774</f>
        <v>1.8443000000000001</v>
      </c>
      <c r="D771" s="5">
        <f>TITRES_STAT!E774</f>
        <v>0</v>
      </c>
      <c r="E771" s="2">
        <f t="shared" si="44"/>
        <v>-630047</v>
      </c>
      <c r="F771" s="5" t="str">
        <f t="shared" si="47"/>
        <v>BEARISH</v>
      </c>
      <c r="G771" s="5" t="str">
        <f t="shared" si="46"/>
        <v>STRONG</v>
      </c>
      <c r="H771" s="5" t="str">
        <f t="shared" si="45"/>
        <v>BEARISH DIVERGENCE</v>
      </c>
    </row>
    <row r="772" spans="1:8" ht="13.5" x14ac:dyDescent="0.25">
      <c r="A772" s="3">
        <f>TITRES_STAT!B775</f>
        <v>43431</v>
      </c>
      <c r="B772" s="5">
        <f>TITRES_STAT!C775</f>
        <v>2.11</v>
      </c>
      <c r="C772" s="5">
        <f>TITRES_STAT!D775</f>
        <v>1.9555</v>
      </c>
      <c r="D772" s="5">
        <f>TITRES_STAT!E775</f>
        <v>125332</v>
      </c>
      <c r="E772" s="2">
        <f t="shared" ref="E772:E835" si="48">IF(B772&gt;B771, E771+D772, IF(B772&lt;B771, E771-D772, E771))</f>
        <v>-504715</v>
      </c>
      <c r="F772" s="5" t="str">
        <f t="shared" si="47"/>
        <v>BULLISH</v>
      </c>
      <c r="G772" s="5" t="str">
        <f t="shared" si="46"/>
        <v>WEAK</v>
      </c>
      <c r="H772" s="5" t="str">
        <f t="shared" si="45"/>
        <v>CONFIRMED BULLISH</v>
      </c>
    </row>
    <row r="773" spans="1:8" ht="13.5" x14ac:dyDescent="0.25">
      <c r="A773" s="3">
        <f>TITRES_STAT!B776</f>
        <v>43432</v>
      </c>
      <c r="B773" s="5">
        <f>TITRES_STAT!C776</f>
        <v>2.23</v>
      </c>
      <c r="C773" s="5">
        <f>TITRES_STAT!D776</f>
        <v>2.0668000000000002</v>
      </c>
      <c r="D773" s="5">
        <f>TITRES_STAT!E776</f>
        <v>61358</v>
      </c>
      <c r="E773" s="2">
        <f t="shared" si="48"/>
        <v>-443357</v>
      </c>
      <c r="F773" s="5" t="str">
        <f t="shared" si="47"/>
        <v>BULLISH</v>
      </c>
      <c r="G773" s="5" t="str">
        <f t="shared" si="46"/>
        <v>WEAK</v>
      </c>
      <c r="H773" s="5" t="str">
        <f t="shared" si="45"/>
        <v>CONFIRMED BULLISH</v>
      </c>
    </row>
    <row r="774" spans="1:8" ht="13.5" x14ac:dyDescent="0.25">
      <c r="A774" s="3">
        <f>TITRES_STAT!B777</f>
        <v>43433</v>
      </c>
      <c r="B774" s="5">
        <f>TITRES_STAT!C777</f>
        <v>2.33</v>
      </c>
      <c r="C774" s="5">
        <f>TITRES_STAT!D777</f>
        <v>2.1594000000000002</v>
      </c>
      <c r="D774" s="5">
        <f>TITRES_STAT!E777</f>
        <v>0</v>
      </c>
      <c r="E774" s="2">
        <f t="shared" si="48"/>
        <v>-443357</v>
      </c>
      <c r="F774" s="5" t="str">
        <f t="shared" si="47"/>
        <v>BULLISH</v>
      </c>
      <c r="G774" s="5" t="str">
        <f t="shared" si="46"/>
        <v>WEAK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5">
        <f>TITRES_STAT!C778</f>
        <v>2.27</v>
      </c>
      <c r="C775" s="5">
        <f>TITRES_STAT!D778</f>
        <v>2.1038000000000001</v>
      </c>
      <c r="D775" s="5">
        <f>TITRES_STAT!E778</f>
        <v>81890</v>
      </c>
      <c r="E775" s="2">
        <f t="shared" si="48"/>
        <v>-525247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WEAK</v>
      </c>
      <c r="H775" s="5" t="str">
        <f t="shared" si="49"/>
        <v>CONFIRMED BULLISH</v>
      </c>
    </row>
    <row r="776" spans="1:8" ht="13.5" x14ac:dyDescent="0.25">
      <c r="A776" s="3">
        <f>TITRES_STAT!B779</f>
        <v>43437</v>
      </c>
      <c r="B776" s="5">
        <f>TITRES_STAT!C779</f>
        <v>2.2400000000000002</v>
      </c>
      <c r="C776" s="5">
        <f>TITRES_STAT!D779</f>
        <v>2.0760000000000001</v>
      </c>
      <c r="D776" s="5">
        <f>TITRES_STAT!E779</f>
        <v>22192</v>
      </c>
      <c r="E776" s="2">
        <f t="shared" si="48"/>
        <v>-547439</v>
      </c>
      <c r="F776" s="5" t="str">
        <f t="shared" ref="F776:F839" si="51">IF(E776&gt;E771,"BULLISH",IF(E776&lt;E771,"BEARISH","NEUTRAL"))</f>
        <v>BULLISH</v>
      </c>
      <c r="G776" s="5" t="str">
        <f t="shared" si="50"/>
        <v>WEAK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2.1800000000000002</v>
      </c>
      <c r="C777" s="5">
        <f>TITRES_STAT!D780</f>
        <v>2.0204</v>
      </c>
      <c r="D777" s="5">
        <f>TITRES_STAT!E780</f>
        <v>24180</v>
      </c>
      <c r="E777" s="2">
        <f t="shared" si="48"/>
        <v>-571619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BEARISH DIVERGENCE</v>
      </c>
    </row>
    <row r="778" spans="1:8" ht="13.5" x14ac:dyDescent="0.25">
      <c r="A778" s="3">
        <f>TITRES_STAT!B781</f>
        <v>43439</v>
      </c>
      <c r="B778" s="5">
        <f>TITRES_STAT!C781</f>
        <v>2.2000000000000002</v>
      </c>
      <c r="C778" s="5">
        <f>TITRES_STAT!D781</f>
        <v>2.0390000000000001</v>
      </c>
      <c r="D778" s="5">
        <f>TITRES_STAT!E781</f>
        <v>89949</v>
      </c>
      <c r="E778" s="2">
        <f t="shared" si="48"/>
        <v>-481670</v>
      </c>
      <c r="F778" s="5" t="str">
        <f t="shared" si="51"/>
        <v>BEARISH</v>
      </c>
      <c r="G778" s="5" t="str">
        <f t="shared" si="50"/>
        <v>STRONG</v>
      </c>
      <c r="H778" s="5" t="str">
        <f t="shared" si="49"/>
        <v>CONFIRMED BEARISH</v>
      </c>
    </row>
    <row r="779" spans="1:8" ht="13.5" x14ac:dyDescent="0.25">
      <c r="A779" s="3">
        <f>TITRES_STAT!B782</f>
        <v>43440</v>
      </c>
      <c r="B779" s="5">
        <f>TITRES_STAT!C782</f>
        <v>2.2000000000000002</v>
      </c>
      <c r="C779" s="5">
        <f>TITRES_STAT!D782</f>
        <v>2.0390000000000001</v>
      </c>
      <c r="D779" s="5">
        <f>TITRES_STAT!E782</f>
        <v>11351</v>
      </c>
      <c r="E779" s="2">
        <f t="shared" si="48"/>
        <v>-481670</v>
      </c>
      <c r="F779" s="5" t="str">
        <f t="shared" si="51"/>
        <v>BEARISH</v>
      </c>
      <c r="G779" s="5" t="str">
        <f t="shared" si="50"/>
        <v>STRONG</v>
      </c>
      <c r="H779" s="5" t="str">
        <f t="shared" si="49"/>
        <v>CONFIRMED BEARISH</v>
      </c>
    </row>
    <row r="780" spans="1:8" ht="13.5" x14ac:dyDescent="0.25">
      <c r="A780" s="3">
        <f>TITRES_STAT!B783</f>
        <v>43441</v>
      </c>
      <c r="B780" s="5">
        <f>TITRES_STAT!C783</f>
        <v>2.2200000000000002</v>
      </c>
      <c r="C780" s="5">
        <f>TITRES_STAT!D783</f>
        <v>2.0575000000000001</v>
      </c>
      <c r="D780" s="5">
        <f>TITRES_STAT!E783</f>
        <v>3036</v>
      </c>
      <c r="E780" s="2">
        <f t="shared" si="48"/>
        <v>-478634</v>
      </c>
      <c r="F780" s="5" t="str">
        <f t="shared" si="51"/>
        <v>BULLISH</v>
      </c>
      <c r="G780" s="5" t="str">
        <f t="shared" si="50"/>
        <v>WEAK</v>
      </c>
      <c r="H780" s="5" t="str">
        <f t="shared" si="49"/>
        <v>BULLISH DIVERGENCE</v>
      </c>
    </row>
    <row r="781" spans="1:8" ht="13.5" x14ac:dyDescent="0.25">
      <c r="A781" s="3">
        <f>TITRES_STAT!B784</f>
        <v>43444</v>
      </c>
      <c r="B781" s="5">
        <f>TITRES_STAT!C784</f>
        <v>2.12</v>
      </c>
      <c r="C781" s="5">
        <f>TITRES_STAT!D784</f>
        <v>1.9648000000000001</v>
      </c>
      <c r="D781" s="5">
        <f>TITRES_STAT!E784</f>
        <v>52762</v>
      </c>
      <c r="E781" s="2">
        <f t="shared" si="48"/>
        <v>-531396</v>
      </c>
      <c r="F781" s="5" t="str">
        <f t="shared" si="51"/>
        <v>BULLISH</v>
      </c>
      <c r="G781" s="5" t="str">
        <f t="shared" si="50"/>
        <v>WEAK</v>
      </c>
      <c r="H781" s="5" t="str">
        <f t="shared" si="49"/>
        <v>BULLISH DIVERGENCE</v>
      </c>
    </row>
    <row r="782" spans="1:8" ht="13.5" x14ac:dyDescent="0.25">
      <c r="A782" s="3">
        <f>TITRES_STAT!B785</f>
        <v>43445</v>
      </c>
      <c r="B782" s="5">
        <f>TITRES_STAT!C785</f>
        <v>2.1</v>
      </c>
      <c r="C782" s="5">
        <f>TITRES_STAT!D785</f>
        <v>1.9462999999999999</v>
      </c>
      <c r="D782" s="5">
        <f>TITRES_STAT!E785</f>
        <v>956</v>
      </c>
      <c r="E782" s="2">
        <f t="shared" si="48"/>
        <v>-532352</v>
      </c>
      <c r="F782" s="5" t="str">
        <f t="shared" si="51"/>
        <v>BULLISH</v>
      </c>
      <c r="G782" s="5" t="str">
        <f t="shared" si="50"/>
        <v>WEAK</v>
      </c>
      <c r="H782" s="5" t="str">
        <f t="shared" si="49"/>
        <v>BULLISH DIVERGENCE</v>
      </c>
    </row>
    <row r="783" spans="1:8" ht="13.5" x14ac:dyDescent="0.25">
      <c r="A783" s="3">
        <f>TITRES_STAT!B786</f>
        <v>43446</v>
      </c>
      <c r="B783" s="5">
        <f>TITRES_STAT!C786</f>
        <v>2.06</v>
      </c>
      <c r="C783" s="5">
        <f>TITRES_STAT!D786</f>
        <v>1.9092</v>
      </c>
      <c r="D783" s="5">
        <f>TITRES_STAT!E786</f>
        <v>13043</v>
      </c>
      <c r="E783" s="2">
        <f t="shared" si="48"/>
        <v>-545395</v>
      </c>
      <c r="F783" s="5" t="str">
        <f t="shared" si="51"/>
        <v>BEARISH</v>
      </c>
      <c r="G783" s="5" t="str">
        <f t="shared" si="50"/>
        <v>STRONG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2.11</v>
      </c>
      <c r="C784" s="5">
        <f>TITRES_STAT!D787</f>
        <v>1.9555</v>
      </c>
      <c r="D784" s="5">
        <f>TITRES_STAT!E787</f>
        <v>16604</v>
      </c>
      <c r="E784" s="2">
        <f t="shared" si="48"/>
        <v>-528791</v>
      </c>
      <c r="F784" s="5" t="str">
        <f t="shared" si="51"/>
        <v>BEARISH</v>
      </c>
      <c r="G784" s="5" t="str">
        <f t="shared" si="50"/>
        <v>STRONG</v>
      </c>
      <c r="H784" s="5" t="str">
        <f t="shared" si="49"/>
        <v>CONFIRMED BEARISH</v>
      </c>
    </row>
    <row r="785" spans="1:8" ht="13.5" x14ac:dyDescent="0.25">
      <c r="A785" s="3">
        <f>TITRES_STAT!B788</f>
        <v>43448</v>
      </c>
      <c r="B785" s="5">
        <f>TITRES_STAT!C788</f>
        <v>2.12</v>
      </c>
      <c r="C785" s="5">
        <f>TITRES_STAT!D788</f>
        <v>1.9648000000000001</v>
      </c>
      <c r="D785" s="5">
        <f>TITRES_STAT!E788</f>
        <v>4636</v>
      </c>
      <c r="E785" s="2">
        <f t="shared" si="48"/>
        <v>-524155</v>
      </c>
      <c r="F785" s="5" t="str">
        <f t="shared" si="51"/>
        <v>BEARISH</v>
      </c>
      <c r="G785" s="5" t="str">
        <f t="shared" si="50"/>
        <v>STRONG</v>
      </c>
      <c r="H785" s="5" t="str">
        <f t="shared" si="49"/>
        <v>CONFIRMED BEARISH</v>
      </c>
    </row>
    <row r="786" spans="1:8" ht="13.5" x14ac:dyDescent="0.25">
      <c r="A786" s="3">
        <f>TITRES_STAT!B789</f>
        <v>43451</v>
      </c>
      <c r="B786" s="5">
        <f>TITRES_STAT!C789</f>
        <v>2.17</v>
      </c>
      <c r="C786" s="5">
        <f>TITRES_STAT!D789</f>
        <v>2.0112000000000001</v>
      </c>
      <c r="D786" s="5">
        <f>TITRES_STAT!E789</f>
        <v>16337</v>
      </c>
      <c r="E786" s="2">
        <f t="shared" si="48"/>
        <v>-507818</v>
      </c>
      <c r="F786" s="5" t="str">
        <f t="shared" si="51"/>
        <v>BULLISH</v>
      </c>
      <c r="G786" s="5" t="str">
        <f t="shared" si="50"/>
        <v>WEAK</v>
      </c>
      <c r="H786" s="5" t="str">
        <f t="shared" si="49"/>
        <v>CONFIRMED BULLISH</v>
      </c>
    </row>
    <row r="787" spans="1:8" ht="13.5" x14ac:dyDescent="0.25">
      <c r="A787" s="3">
        <f>TITRES_STAT!B790</f>
        <v>43452</v>
      </c>
      <c r="B787" s="5">
        <f>TITRES_STAT!C790</f>
        <v>2.11</v>
      </c>
      <c r="C787" s="5">
        <f>TITRES_STAT!D790</f>
        <v>1.9555</v>
      </c>
      <c r="D787" s="5">
        <f>TITRES_STAT!E790</f>
        <v>7595</v>
      </c>
      <c r="E787" s="2">
        <f t="shared" si="48"/>
        <v>-515413</v>
      </c>
      <c r="F787" s="5" t="str">
        <f t="shared" si="51"/>
        <v>BULLISH</v>
      </c>
      <c r="G787" s="5" t="str">
        <f t="shared" si="50"/>
        <v>WEAK</v>
      </c>
      <c r="H787" s="5" t="str">
        <f t="shared" si="49"/>
        <v>CONFIRMED BULLISH</v>
      </c>
    </row>
    <row r="788" spans="1:8" ht="13.5" x14ac:dyDescent="0.25">
      <c r="A788" s="3">
        <f>TITRES_STAT!B791</f>
        <v>43453</v>
      </c>
      <c r="B788" s="5">
        <f>TITRES_STAT!C791</f>
        <v>2.1</v>
      </c>
      <c r="C788" s="5">
        <f>TITRES_STAT!D791</f>
        <v>1.9462999999999999</v>
      </c>
      <c r="D788" s="5">
        <f>TITRES_STAT!E791</f>
        <v>5125</v>
      </c>
      <c r="E788" s="2">
        <f t="shared" si="48"/>
        <v>-520538</v>
      </c>
      <c r="F788" s="5" t="str">
        <f t="shared" si="51"/>
        <v>BULLISH</v>
      </c>
      <c r="G788" s="5" t="str">
        <f t="shared" si="50"/>
        <v>WEAK</v>
      </c>
      <c r="H788" s="5" t="str">
        <f t="shared" si="49"/>
        <v>CONFIRMED BULLISH</v>
      </c>
    </row>
    <row r="789" spans="1:8" ht="13.5" x14ac:dyDescent="0.25">
      <c r="A789" s="3">
        <f>TITRES_STAT!B792</f>
        <v>43454</v>
      </c>
      <c r="B789" s="5">
        <f>TITRES_STAT!C792</f>
        <v>2.1</v>
      </c>
      <c r="C789" s="5">
        <f>TITRES_STAT!D792</f>
        <v>1.9462999999999999</v>
      </c>
      <c r="D789" s="5">
        <f>TITRES_STAT!E792</f>
        <v>2274</v>
      </c>
      <c r="E789" s="2">
        <f t="shared" si="48"/>
        <v>-520538</v>
      </c>
      <c r="F789" s="5" t="str">
        <f t="shared" si="51"/>
        <v>BULLISH</v>
      </c>
      <c r="G789" s="5" t="str">
        <f t="shared" si="50"/>
        <v>NEUTRAL</v>
      </c>
      <c r="H789" s="5" t="str">
        <f t="shared" si="49"/>
        <v>BULLISH DIVERGENCE</v>
      </c>
    </row>
    <row r="790" spans="1:8" ht="13.5" x14ac:dyDescent="0.25">
      <c r="A790" s="3">
        <f>TITRES_STAT!B793</f>
        <v>43455</v>
      </c>
      <c r="B790" s="5">
        <f>TITRES_STAT!C793</f>
        <v>2.1</v>
      </c>
      <c r="C790" s="5">
        <f>TITRES_STAT!D793</f>
        <v>1.9462999999999999</v>
      </c>
      <c r="D790" s="5">
        <f>TITRES_STAT!E793</f>
        <v>4080</v>
      </c>
      <c r="E790" s="2">
        <f t="shared" si="48"/>
        <v>-520538</v>
      </c>
      <c r="F790" s="5" t="str">
        <f t="shared" si="51"/>
        <v>BULLISH</v>
      </c>
      <c r="G790" s="5" t="str">
        <f t="shared" si="50"/>
        <v>NEUTRAL</v>
      </c>
      <c r="H790" s="5" t="str">
        <f t="shared" si="49"/>
        <v>BULLISH DIVERGENCE</v>
      </c>
    </row>
    <row r="791" spans="1:8" ht="13.5" x14ac:dyDescent="0.25">
      <c r="A791" s="3">
        <f>TITRES_STAT!B794</f>
        <v>43458</v>
      </c>
      <c r="B791" s="5">
        <f>TITRES_STAT!C794</f>
        <v>2.04</v>
      </c>
      <c r="C791" s="5">
        <f>TITRES_STAT!D794</f>
        <v>1.8907</v>
      </c>
      <c r="D791" s="5">
        <f>TITRES_STAT!E794</f>
        <v>500</v>
      </c>
      <c r="E791" s="2">
        <f t="shared" si="48"/>
        <v>-521038</v>
      </c>
      <c r="F791" s="5" t="str">
        <f t="shared" si="51"/>
        <v>BEARISH</v>
      </c>
      <c r="G791" s="5" t="str">
        <f t="shared" si="50"/>
        <v>STRONG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2.1</v>
      </c>
      <c r="C792" s="5">
        <f>TITRES_STAT!D795</f>
        <v>1.9462999999999999</v>
      </c>
      <c r="D792" s="5">
        <f>TITRES_STAT!E795</f>
        <v>852</v>
      </c>
      <c r="E792" s="2">
        <f t="shared" si="48"/>
        <v>-520186</v>
      </c>
      <c r="F792" s="5" t="str">
        <f t="shared" si="51"/>
        <v>BEARISH</v>
      </c>
      <c r="G792" s="5" t="str">
        <f t="shared" si="50"/>
        <v>NEUTRAL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2.0499999999999998</v>
      </c>
      <c r="C793" s="5">
        <f>TITRES_STAT!D796</f>
        <v>1.8998999999999999</v>
      </c>
      <c r="D793" s="5">
        <f>TITRES_STAT!E796</f>
        <v>7800</v>
      </c>
      <c r="E793" s="2">
        <f t="shared" si="48"/>
        <v>-527986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2.02</v>
      </c>
      <c r="C794" s="5">
        <f>TITRES_STAT!D797</f>
        <v>1.8721000000000001</v>
      </c>
      <c r="D794" s="5">
        <f>TITRES_STAT!E797</f>
        <v>9129</v>
      </c>
      <c r="E794" s="2">
        <f t="shared" si="48"/>
        <v>-537115</v>
      </c>
      <c r="F794" s="5" t="str">
        <f t="shared" si="51"/>
        <v>BEARISH</v>
      </c>
      <c r="G794" s="5" t="str">
        <f t="shared" si="50"/>
        <v>STRONG</v>
      </c>
      <c r="H794" s="5" t="str">
        <f t="shared" si="49"/>
        <v>CONFIRMED BEARISH</v>
      </c>
    </row>
    <row r="795" spans="1:8" ht="13.5" x14ac:dyDescent="0.25">
      <c r="A795" s="3">
        <f>TITRES_STAT!B798</f>
        <v>43462</v>
      </c>
      <c r="B795" s="5">
        <f>TITRES_STAT!C798</f>
        <v>1.88</v>
      </c>
      <c r="C795" s="5">
        <f>TITRES_STAT!D798</f>
        <v>1.88</v>
      </c>
      <c r="D795" s="5">
        <f>TITRES_STAT!E798</f>
        <v>9604</v>
      </c>
      <c r="E795" s="2">
        <f t="shared" si="48"/>
        <v>-546719</v>
      </c>
      <c r="F795" s="5" t="str">
        <f t="shared" si="51"/>
        <v>BEARISH</v>
      </c>
      <c r="G795" s="5" t="str">
        <f t="shared" si="50"/>
        <v>STRONG</v>
      </c>
      <c r="H795" s="5" t="str">
        <f t="shared" si="49"/>
        <v>CONFIRMED BEARISH</v>
      </c>
    </row>
    <row r="796" spans="1:8" ht="13.5" x14ac:dyDescent="0.25">
      <c r="A796" s="3">
        <f>TITRES_STAT!B799</f>
        <v>43465</v>
      </c>
      <c r="B796" s="5">
        <f>TITRES_STAT!C799</f>
        <v>1.87</v>
      </c>
      <c r="C796" s="5">
        <f>TITRES_STAT!D799</f>
        <v>1.87</v>
      </c>
      <c r="D796" s="5">
        <f>TITRES_STAT!E799</f>
        <v>7390</v>
      </c>
      <c r="E796" s="2">
        <f t="shared" si="48"/>
        <v>-554109</v>
      </c>
      <c r="F796" s="5" t="str">
        <f t="shared" si="51"/>
        <v>BEARISH</v>
      </c>
      <c r="G796" s="5" t="str">
        <f t="shared" si="50"/>
        <v>STRONG</v>
      </c>
      <c r="H796" s="5" t="str">
        <f t="shared" si="49"/>
        <v>CONFIRMED BEARISH</v>
      </c>
    </row>
    <row r="797" spans="1:8" ht="13.5" x14ac:dyDescent="0.25">
      <c r="A797" s="3">
        <f>TITRES_STAT!B800</f>
        <v>43467</v>
      </c>
      <c r="B797" s="5">
        <f>TITRES_STAT!C800</f>
        <v>1.85</v>
      </c>
      <c r="C797" s="5">
        <f>TITRES_STAT!D800</f>
        <v>1.85</v>
      </c>
      <c r="D797" s="5">
        <f>TITRES_STAT!E800</f>
        <v>675</v>
      </c>
      <c r="E797" s="2">
        <f t="shared" si="48"/>
        <v>-554784</v>
      </c>
      <c r="F797" s="5" t="str">
        <f t="shared" si="51"/>
        <v>BEARISH</v>
      </c>
      <c r="G797" s="5" t="str">
        <f t="shared" si="50"/>
        <v>STRONG</v>
      </c>
      <c r="H797" s="5" t="str">
        <f t="shared" si="49"/>
        <v>CONFIRMED BEARISH</v>
      </c>
    </row>
    <row r="798" spans="1:8" ht="13.5" x14ac:dyDescent="0.25">
      <c r="A798" s="3">
        <f>TITRES_STAT!B801</f>
        <v>43468</v>
      </c>
      <c r="B798" s="5">
        <f>TITRES_STAT!C801</f>
        <v>1.87</v>
      </c>
      <c r="C798" s="5">
        <f>TITRES_STAT!D801</f>
        <v>1.87</v>
      </c>
      <c r="D798" s="5">
        <f>TITRES_STAT!E801</f>
        <v>1503</v>
      </c>
      <c r="E798" s="2">
        <f t="shared" si="48"/>
        <v>-553281</v>
      </c>
      <c r="F798" s="5" t="str">
        <f t="shared" si="51"/>
        <v>BEARISH</v>
      </c>
      <c r="G798" s="5" t="str">
        <f t="shared" si="50"/>
        <v>STRONG</v>
      </c>
      <c r="H798" s="5" t="str">
        <f t="shared" si="49"/>
        <v>CONFIRMED BEARISH</v>
      </c>
    </row>
    <row r="799" spans="1:8" ht="13.5" x14ac:dyDescent="0.25">
      <c r="A799" s="3">
        <f>TITRES_STAT!B802</f>
        <v>43469</v>
      </c>
      <c r="B799" s="5">
        <f>TITRES_STAT!C802</f>
        <v>1.89</v>
      </c>
      <c r="C799" s="5">
        <f>TITRES_STAT!D802</f>
        <v>1.89</v>
      </c>
      <c r="D799" s="5">
        <f>TITRES_STAT!E802</f>
        <v>1889</v>
      </c>
      <c r="E799" s="2">
        <f t="shared" si="48"/>
        <v>-551392</v>
      </c>
      <c r="F799" s="5" t="str">
        <f t="shared" si="51"/>
        <v>BEARISH</v>
      </c>
      <c r="G799" s="5" t="str">
        <f t="shared" si="50"/>
        <v>STRONG</v>
      </c>
      <c r="H799" s="5" t="str">
        <f t="shared" si="49"/>
        <v>CONFIRMED BEARISH</v>
      </c>
    </row>
    <row r="800" spans="1:8" ht="13.5" x14ac:dyDescent="0.25">
      <c r="A800" s="3">
        <f>TITRES_STAT!B803</f>
        <v>43472</v>
      </c>
      <c r="B800" s="5">
        <f>TITRES_STAT!C803</f>
        <v>1.89</v>
      </c>
      <c r="C800" s="5">
        <f>TITRES_STAT!D803</f>
        <v>1.89</v>
      </c>
      <c r="D800" s="5">
        <f>TITRES_STAT!E803</f>
        <v>289</v>
      </c>
      <c r="E800" s="2">
        <f t="shared" si="48"/>
        <v>-551392</v>
      </c>
      <c r="F800" s="5" t="str">
        <f t="shared" si="51"/>
        <v>BEARISH</v>
      </c>
      <c r="G800" s="5" t="str">
        <f t="shared" si="50"/>
        <v>NEUTRAL</v>
      </c>
      <c r="H800" s="5" t="str">
        <f t="shared" si="49"/>
        <v>BEARISH DIVERGENCE</v>
      </c>
    </row>
    <row r="801" spans="1:8" ht="13.5" x14ac:dyDescent="0.25">
      <c r="A801" s="3">
        <f>TITRES_STAT!B804</f>
        <v>43473</v>
      </c>
      <c r="B801" s="5">
        <f>TITRES_STAT!C804</f>
        <v>1.89</v>
      </c>
      <c r="C801" s="5">
        <f>TITRES_STAT!D804</f>
        <v>1.89</v>
      </c>
      <c r="D801" s="5">
        <f>TITRES_STAT!E804</f>
        <v>1099</v>
      </c>
      <c r="E801" s="2">
        <f t="shared" si="48"/>
        <v>-551392</v>
      </c>
      <c r="F801" s="5" t="str">
        <f t="shared" si="51"/>
        <v>BULLISH</v>
      </c>
      <c r="G801" s="5" t="str">
        <f t="shared" si="50"/>
        <v>NEUTRAL</v>
      </c>
      <c r="H801" s="5" t="str">
        <f t="shared" si="49"/>
        <v>CONFIRMED BULLISH</v>
      </c>
    </row>
    <row r="802" spans="1:8" ht="13.5" x14ac:dyDescent="0.25">
      <c r="A802" s="3">
        <f>TITRES_STAT!B805</f>
        <v>43474</v>
      </c>
      <c r="B802" s="5">
        <f>TITRES_STAT!C805</f>
        <v>1.88</v>
      </c>
      <c r="C802" s="5">
        <f>TITRES_STAT!D805</f>
        <v>1.88</v>
      </c>
      <c r="D802" s="5">
        <f>TITRES_STAT!E805</f>
        <v>8973</v>
      </c>
      <c r="E802" s="2">
        <f t="shared" si="48"/>
        <v>-560365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BEARISH DIVERGENCE</v>
      </c>
    </row>
    <row r="803" spans="1:8" ht="13.5" x14ac:dyDescent="0.25">
      <c r="A803" s="3">
        <f>TITRES_STAT!B806</f>
        <v>43475</v>
      </c>
      <c r="B803" s="5">
        <f>TITRES_STAT!C806</f>
        <v>1.87</v>
      </c>
      <c r="C803" s="5">
        <f>TITRES_STAT!D806</f>
        <v>1.87</v>
      </c>
      <c r="D803" s="5">
        <f>TITRES_STAT!E806</f>
        <v>12778</v>
      </c>
      <c r="E803" s="2">
        <f t="shared" si="48"/>
        <v>-573143</v>
      </c>
      <c r="F803" s="5" t="str">
        <f t="shared" si="51"/>
        <v>BEARISH</v>
      </c>
      <c r="G803" s="5" t="str">
        <f t="shared" si="50"/>
        <v>STRONG</v>
      </c>
      <c r="H803" s="5" t="str">
        <f t="shared" si="49"/>
        <v>NEUTRAL</v>
      </c>
    </row>
    <row r="804" spans="1:8" ht="13.5" x14ac:dyDescent="0.25">
      <c r="A804" s="3">
        <f>TITRES_STAT!B807</f>
        <v>43476</v>
      </c>
      <c r="B804" s="5">
        <f>TITRES_STAT!C807</f>
        <v>1.87</v>
      </c>
      <c r="C804" s="5">
        <f>TITRES_STAT!D807</f>
        <v>1.87</v>
      </c>
      <c r="D804" s="5">
        <f>TITRES_STAT!E807</f>
        <v>523</v>
      </c>
      <c r="E804" s="2">
        <f t="shared" si="48"/>
        <v>-573143</v>
      </c>
      <c r="F804" s="5" t="str">
        <f t="shared" si="51"/>
        <v>BEARISH</v>
      </c>
      <c r="G804" s="5" t="str">
        <f t="shared" si="50"/>
        <v>STRONG</v>
      </c>
      <c r="H804" s="5" t="str">
        <f t="shared" si="49"/>
        <v>CONFIRMED BEARISH</v>
      </c>
    </row>
    <row r="805" spans="1:8" ht="13.5" x14ac:dyDescent="0.25">
      <c r="A805" s="3">
        <f>TITRES_STAT!B808</f>
        <v>43480</v>
      </c>
      <c r="B805" s="5">
        <f>TITRES_STAT!C808</f>
        <v>1.77</v>
      </c>
      <c r="C805" s="5">
        <f>TITRES_STAT!D808</f>
        <v>1.77</v>
      </c>
      <c r="D805" s="5">
        <f>TITRES_STAT!E808</f>
        <v>13059</v>
      </c>
      <c r="E805" s="2">
        <f t="shared" si="48"/>
        <v>-586202</v>
      </c>
      <c r="F805" s="5" t="str">
        <f t="shared" si="51"/>
        <v>BEARISH</v>
      </c>
      <c r="G805" s="5" t="str">
        <f t="shared" si="50"/>
        <v>STRONG</v>
      </c>
      <c r="H805" s="5" t="str">
        <f t="shared" si="49"/>
        <v>CONFIRMED BEARISH</v>
      </c>
    </row>
    <row r="806" spans="1:8" ht="13.5" x14ac:dyDescent="0.25">
      <c r="A806" s="3">
        <f>TITRES_STAT!B809</f>
        <v>43481</v>
      </c>
      <c r="B806" s="5">
        <f>TITRES_STAT!C809</f>
        <v>1.81</v>
      </c>
      <c r="C806" s="5">
        <f>TITRES_STAT!D809</f>
        <v>1.81</v>
      </c>
      <c r="D806" s="5">
        <f>TITRES_STAT!E809</f>
        <v>22494</v>
      </c>
      <c r="E806" s="2">
        <f t="shared" si="48"/>
        <v>-563708</v>
      </c>
      <c r="F806" s="5" t="str">
        <f t="shared" si="51"/>
        <v>BEARISH</v>
      </c>
      <c r="G806" s="5" t="str">
        <f t="shared" si="50"/>
        <v>STRONG</v>
      </c>
      <c r="H806" s="5" t="str">
        <f t="shared" si="49"/>
        <v>CONFIRMED BEARISH</v>
      </c>
    </row>
    <row r="807" spans="1:8" ht="13.5" x14ac:dyDescent="0.25">
      <c r="A807" s="3">
        <f>TITRES_STAT!B810</f>
        <v>43482</v>
      </c>
      <c r="B807" s="5">
        <f>TITRES_STAT!C810</f>
        <v>1.79</v>
      </c>
      <c r="C807" s="5">
        <f>TITRES_STAT!D810</f>
        <v>1.79</v>
      </c>
      <c r="D807" s="5">
        <f>TITRES_STAT!E810</f>
        <v>1519</v>
      </c>
      <c r="E807" s="2">
        <f t="shared" si="48"/>
        <v>-565227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1.77</v>
      </c>
      <c r="C808" s="5">
        <f>TITRES_STAT!D811</f>
        <v>1.77</v>
      </c>
      <c r="D808" s="5">
        <f>TITRES_STAT!E811</f>
        <v>1693</v>
      </c>
      <c r="E808" s="2">
        <f t="shared" si="48"/>
        <v>-566920</v>
      </c>
      <c r="F808" s="5" t="str">
        <f t="shared" si="51"/>
        <v>BULLISH</v>
      </c>
      <c r="G808" s="5" t="str">
        <f t="shared" si="50"/>
        <v>NEUTRAL</v>
      </c>
      <c r="H808" s="5" t="str">
        <f t="shared" si="49"/>
        <v>BULLISH DIVERGENCE</v>
      </c>
    </row>
    <row r="809" spans="1:8" ht="13.5" x14ac:dyDescent="0.25">
      <c r="A809" s="3">
        <f>TITRES_STAT!B812</f>
        <v>43486</v>
      </c>
      <c r="B809" s="5">
        <f>TITRES_STAT!C812</f>
        <v>1.72</v>
      </c>
      <c r="C809" s="5">
        <f>TITRES_STAT!D812</f>
        <v>1.72</v>
      </c>
      <c r="D809" s="5">
        <f>TITRES_STAT!E812</f>
        <v>561</v>
      </c>
      <c r="E809" s="2">
        <f t="shared" si="48"/>
        <v>-567481</v>
      </c>
      <c r="F809" s="5" t="str">
        <f t="shared" si="51"/>
        <v>BULLISH</v>
      </c>
      <c r="G809" s="5" t="str">
        <f t="shared" si="50"/>
        <v>NEUTRAL</v>
      </c>
      <c r="H809" s="5" t="str">
        <f t="shared" si="49"/>
        <v>BULLISH DIVERGENCE</v>
      </c>
    </row>
    <row r="810" spans="1:8" ht="13.5" x14ac:dyDescent="0.25">
      <c r="A810" s="3">
        <f>TITRES_STAT!B813</f>
        <v>43487</v>
      </c>
      <c r="B810" s="5">
        <f>TITRES_STAT!C813</f>
        <v>1.7</v>
      </c>
      <c r="C810" s="5">
        <f>TITRES_STAT!D813</f>
        <v>1.7</v>
      </c>
      <c r="D810" s="5">
        <f>TITRES_STAT!E813</f>
        <v>5261</v>
      </c>
      <c r="E810" s="2">
        <f t="shared" si="48"/>
        <v>-572742</v>
      </c>
      <c r="F810" s="5" t="str">
        <f t="shared" si="51"/>
        <v>BULLISH</v>
      </c>
      <c r="G810" s="5" t="str">
        <f t="shared" si="50"/>
        <v>WEAK</v>
      </c>
      <c r="H810" s="5" t="str">
        <f t="shared" si="49"/>
        <v>BULLISH DIVERGENCE</v>
      </c>
    </row>
    <row r="811" spans="1:8" ht="13.5" x14ac:dyDescent="0.25">
      <c r="A811" s="3">
        <f>TITRES_STAT!B814</f>
        <v>43488</v>
      </c>
      <c r="B811" s="5">
        <f>TITRES_STAT!C814</f>
        <v>1.65</v>
      </c>
      <c r="C811" s="5">
        <f>TITRES_STAT!D814</f>
        <v>1.65</v>
      </c>
      <c r="D811" s="5">
        <f>TITRES_STAT!E814</f>
        <v>640</v>
      </c>
      <c r="E811" s="2">
        <f t="shared" si="48"/>
        <v>-573382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1.69</v>
      </c>
      <c r="C812" s="5">
        <f>TITRES_STAT!D815</f>
        <v>1.69</v>
      </c>
      <c r="D812" s="5">
        <f>TITRES_STAT!E815</f>
        <v>1610</v>
      </c>
      <c r="E812" s="2">
        <f t="shared" si="48"/>
        <v>-571772</v>
      </c>
      <c r="F812" s="5" t="str">
        <f t="shared" si="51"/>
        <v>BEARISH</v>
      </c>
      <c r="G812" s="5" t="str">
        <f t="shared" si="50"/>
        <v>NEUTRAL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1.72</v>
      </c>
      <c r="C813" s="5">
        <f>TITRES_STAT!D816</f>
        <v>1.72</v>
      </c>
      <c r="D813" s="5">
        <f>TITRES_STAT!E816</f>
        <v>5</v>
      </c>
      <c r="E813" s="2">
        <f t="shared" si="48"/>
        <v>-571767</v>
      </c>
      <c r="F813" s="5" t="str">
        <f t="shared" si="51"/>
        <v>BEARISH</v>
      </c>
      <c r="G813" s="5" t="str">
        <f t="shared" si="50"/>
        <v>NEUTRAL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1.72</v>
      </c>
      <c r="C814" s="5">
        <f>TITRES_STAT!D817</f>
        <v>1.72</v>
      </c>
      <c r="D814" s="5">
        <f>TITRES_STAT!E817</f>
        <v>8</v>
      </c>
      <c r="E814" s="2">
        <f t="shared" si="48"/>
        <v>-571767</v>
      </c>
      <c r="F814" s="5" t="str">
        <f t="shared" si="51"/>
        <v>BEARISH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43494</v>
      </c>
      <c r="B815" s="5">
        <f>TITRES_STAT!C818</f>
        <v>1.65</v>
      </c>
      <c r="C815" s="5">
        <f>TITRES_STAT!D818</f>
        <v>1.65</v>
      </c>
      <c r="D815" s="5">
        <f>TITRES_STAT!E818</f>
        <v>0</v>
      </c>
      <c r="E815" s="2">
        <f t="shared" si="48"/>
        <v>-571767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BULLISH DIVERGENCE</v>
      </c>
    </row>
    <row r="816" spans="1:8" ht="13.5" x14ac:dyDescent="0.25">
      <c r="A816" s="3">
        <f>TITRES_STAT!B819</f>
        <v>43495</v>
      </c>
      <c r="B816" s="5">
        <f>TITRES_STAT!C819</f>
        <v>1.6</v>
      </c>
      <c r="C816" s="5">
        <f>TITRES_STAT!D819</f>
        <v>1.6</v>
      </c>
      <c r="D816" s="5">
        <f>TITRES_STAT!E819</f>
        <v>10362</v>
      </c>
      <c r="E816" s="2">
        <f t="shared" si="48"/>
        <v>-582129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CONFIRMED BEARISH</v>
      </c>
    </row>
    <row r="817" spans="1:8" ht="13.5" x14ac:dyDescent="0.25">
      <c r="A817" s="3">
        <f>TITRES_STAT!B820</f>
        <v>43496</v>
      </c>
      <c r="B817" s="5">
        <f>TITRES_STAT!C820</f>
        <v>1.63</v>
      </c>
      <c r="C817" s="5">
        <f>TITRES_STAT!D820</f>
        <v>1.63</v>
      </c>
      <c r="D817" s="5">
        <f>TITRES_STAT!E820</f>
        <v>207</v>
      </c>
      <c r="E817" s="2">
        <f t="shared" si="48"/>
        <v>-581922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1.65</v>
      </c>
      <c r="C818" s="5">
        <f>TITRES_STAT!D821</f>
        <v>1.65</v>
      </c>
      <c r="D818" s="5">
        <f>TITRES_STAT!E821</f>
        <v>5</v>
      </c>
      <c r="E818" s="2">
        <f t="shared" si="48"/>
        <v>-581917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1.6</v>
      </c>
      <c r="C819" s="5">
        <f>TITRES_STAT!D822</f>
        <v>1.6</v>
      </c>
      <c r="D819" s="5">
        <f>TITRES_STAT!E822</f>
        <v>4729</v>
      </c>
      <c r="E819" s="2">
        <f t="shared" si="48"/>
        <v>-586646</v>
      </c>
      <c r="F819" s="5" t="str">
        <f t="shared" si="51"/>
        <v>BEARISH</v>
      </c>
      <c r="G819" s="5" t="str">
        <f t="shared" si="50"/>
        <v>STRONG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1.63</v>
      </c>
      <c r="C820" s="5">
        <f>TITRES_STAT!D823</f>
        <v>1.63</v>
      </c>
      <c r="D820" s="5">
        <f>TITRES_STAT!E823</f>
        <v>844</v>
      </c>
      <c r="E820" s="2">
        <f t="shared" si="48"/>
        <v>-585802</v>
      </c>
      <c r="F820" s="5" t="str">
        <f t="shared" si="51"/>
        <v>BEARISH</v>
      </c>
      <c r="G820" s="5" t="str">
        <f t="shared" si="50"/>
        <v>STRONG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1.6</v>
      </c>
      <c r="C821" s="5">
        <f>TITRES_STAT!D824</f>
        <v>1.6</v>
      </c>
      <c r="D821" s="5">
        <f>TITRES_STAT!E824</f>
        <v>1030</v>
      </c>
      <c r="E821" s="2">
        <f t="shared" si="48"/>
        <v>-586832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NEUTRAL</v>
      </c>
    </row>
    <row r="822" spans="1:8" ht="13.5" x14ac:dyDescent="0.25">
      <c r="A822" s="3">
        <f>TITRES_STAT!B825</f>
        <v>43503</v>
      </c>
      <c r="B822" s="5">
        <f>TITRES_STAT!C825</f>
        <v>1.64</v>
      </c>
      <c r="C822" s="5">
        <f>TITRES_STAT!D825</f>
        <v>1.64</v>
      </c>
      <c r="D822" s="5">
        <f>TITRES_STAT!E825</f>
        <v>1405</v>
      </c>
      <c r="E822" s="2">
        <f t="shared" si="48"/>
        <v>-585427</v>
      </c>
      <c r="F822" s="5" t="str">
        <f t="shared" si="51"/>
        <v>BEARISH</v>
      </c>
      <c r="G822" s="5" t="str">
        <f t="shared" si="50"/>
        <v>NEUTRAL</v>
      </c>
      <c r="H822" s="5" t="str">
        <f t="shared" si="49"/>
        <v>BEARISH DIVERGENCE</v>
      </c>
    </row>
    <row r="823" spans="1:8" ht="13.5" x14ac:dyDescent="0.25">
      <c r="A823" s="3">
        <f>TITRES_STAT!B826</f>
        <v>43504</v>
      </c>
      <c r="B823" s="5">
        <f>TITRES_STAT!C826</f>
        <v>1.65</v>
      </c>
      <c r="C823" s="5">
        <f>TITRES_STAT!D826</f>
        <v>1.65</v>
      </c>
      <c r="D823" s="5">
        <f>TITRES_STAT!E826</f>
        <v>5</v>
      </c>
      <c r="E823" s="2">
        <f t="shared" si="48"/>
        <v>-585422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NEUTRAL</v>
      </c>
    </row>
    <row r="824" spans="1:8" ht="13.5" x14ac:dyDescent="0.25">
      <c r="A824" s="3">
        <f>TITRES_STAT!B827</f>
        <v>43507</v>
      </c>
      <c r="B824" s="5">
        <f>TITRES_STAT!C827</f>
        <v>1.63</v>
      </c>
      <c r="C824" s="5">
        <f>TITRES_STAT!D827</f>
        <v>1.63</v>
      </c>
      <c r="D824" s="5">
        <f>TITRES_STAT!E827</f>
        <v>1105</v>
      </c>
      <c r="E824" s="2">
        <f t="shared" si="48"/>
        <v>-586527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43508</v>
      </c>
      <c r="B825" s="5">
        <f>TITRES_STAT!C828</f>
        <v>1.63</v>
      </c>
      <c r="C825" s="5">
        <f>TITRES_STAT!D828</f>
        <v>1.63</v>
      </c>
      <c r="D825" s="5">
        <f>TITRES_STAT!E828</f>
        <v>12</v>
      </c>
      <c r="E825" s="2">
        <f t="shared" si="48"/>
        <v>-586527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43509</v>
      </c>
      <c r="B826" s="5">
        <f>TITRES_STAT!C829</f>
        <v>1.63</v>
      </c>
      <c r="C826" s="5">
        <f>TITRES_STAT!D829</f>
        <v>1.63</v>
      </c>
      <c r="D826" s="5">
        <f>TITRES_STAT!E829</f>
        <v>0</v>
      </c>
      <c r="E826" s="2">
        <f t="shared" si="48"/>
        <v>-586527</v>
      </c>
      <c r="F826" s="5" t="str">
        <f t="shared" si="51"/>
        <v>BULLISH</v>
      </c>
      <c r="G826" s="5" t="str">
        <f t="shared" si="50"/>
        <v>NEUTRAL</v>
      </c>
      <c r="H826" s="5" t="str">
        <f t="shared" si="49"/>
        <v>CONFIRMED BULLISH</v>
      </c>
    </row>
    <row r="827" spans="1:8" ht="13.5" x14ac:dyDescent="0.25">
      <c r="A827" s="3">
        <f>TITRES_STAT!B830</f>
        <v>43510</v>
      </c>
      <c r="B827" s="5">
        <f>TITRES_STAT!C830</f>
        <v>1.55</v>
      </c>
      <c r="C827" s="5">
        <f>TITRES_STAT!D830</f>
        <v>1.55</v>
      </c>
      <c r="D827" s="5">
        <f>TITRES_STAT!E830</f>
        <v>21050</v>
      </c>
      <c r="E827" s="2">
        <f t="shared" si="48"/>
        <v>-607577</v>
      </c>
      <c r="F827" s="5" t="str">
        <f t="shared" si="51"/>
        <v>BEARISH</v>
      </c>
      <c r="G827" s="5" t="str">
        <f t="shared" si="50"/>
        <v>STRONG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1.55</v>
      </c>
      <c r="C828" s="5">
        <f>TITRES_STAT!D831</f>
        <v>1.55</v>
      </c>
      <c r="D828" s="5">
        <f>TITRES_STAT!E831</f>
        <v>10050</v>
      </c>
      <c r="E828" s="2">
        <f t="shared" si="48"/>
        <v>-607577</v>
      </c>
      <c r="F828" s="5" t="str">
        <f t="shared" si="51"/>
        <v>BEARISH</v>
      </c>
      <c r="G828" s="5" t="str">
        <f t="shared" si="50"/>
        <v>STRONG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1.57</v>
      </c>
      <c r="C829" s="5">
        <f>TITRES_STAT!D832</f>
        <v>1.57</v>
      </c>
      <c r="D829" s="5">
        <f>TITRES_STAT!E832</f>
        <v>1100</v>
      </c>
      <c r="E829" s="2">
        <f t="shared" si="48"/>
        <v>-606477</v>
      </c>
      <c r="F829" s="5" t="str">
        <f t="shared" si="51"/>
        <v>BEARISH</v>
      </c>
      <c r="G829" s="5" t="str">
        <f t="shared" si="50"/>
        <v>STRONG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1.55</v>
      </c>
      <c r="C830" s="5">
        <f>TITRES_STAT!D833</f>
        <v>1.55</v>
      </c>
      <c r="D830" s="5">
        <f>TITRES_STAT!E833</f>
        <v>6979</v>
      </c>
      <c r="E830" s="2">
        <f t="shared" si="48"/>
        <v>-613456</v>
      </c>
      <c r="F830" s="5" t="str">
        <f t="shared" si="51"/>
        <v>BEARISH</v>
      </c>
      <c r="G830" s="5" t="str">
        <f t="shared" si="50"/>
        <v>STRONG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1.54</v>
      </c>
      <c r="C831" s="5">
        <f>TITRES_STAT!D834</f>
        <v>1.54</v>
      </c>
      <c r="D831" s="5">
        <f>TITRES_STAT!E834</f>
        <v>2396</v>
      </c>
      <c r="E831" s="2">
        <f t="shared" si="48"/>
        <v>-615852</v>
      </c>
      <c r="F831" s="5" t="str">
        <f t="shared" si="51"/>
        <v>BEARISH</v>
      </c>
      <c r="G831" s="5" t="str">
        <f t="shared" si="50"/>
        <v>STRONG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1.53</v>
      </c>
      <c r="C832" s="5">
        <f>TITRES_STAT!D835</f>
        <v>1.53</v>
      </c>
      <c r="D832" s="5">
        <f>TITRES_STAT!E835</f>
        <v>1306</v>
      </c>
      <c r="E832" s="2">
        <f t="shared" si="48"/>
        <v>-617158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1.49</v>
      </c>
      <c r="C833" s="5">
        <f>TITRES_STAT!D836</f>
        <v>1.49</v>
      </c>
      <c r="D833" s="5">
        <f>TITRES_STAT!E836</f>
        <v>3635</v>
      </c>
      <c r="E833" s="2">
        <f t="shared" si="48"/>
        <v>-620793</v>
      </c>
      <c r="F833" s="5" t="str">
        <f t="shared" si="51"/>
        <v>BEARISH</v>
      </c>
      <c r="G833" s="5" t="str">
        <f t="shared" si="50"/>
        <v>STRONG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1.5</v>
      </c>
      <c r="C834" s="5">
        <f>TITRES_STAT!D837</f>
        <v>1.5</v>
      </c>
      <c r="D834" s="5">
        <f>TITRES_STAT!E837</f>
        <v>261</v>
      </c>
      <c r="E834" s="2">
        <f t="shared" si="48"/>
        <v>-620532</v>
      </c>
      <c r="F834" s="5" t="str">
        <f t="shared" si="51"/>
        <v>BEARISH</v>
      </c>
      <c r="G834" s="5" t="str">
        <f t="shared" si="50"/>
        <v>STRONG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1.52</v>
      </c>
      <c r="C835" s="5">
        <f>TITRES_STAT!D838</f>
        <v>1.52</v>
      </c>
      <c r="D835" s="5">
        <f>TITRES_STAT!E838</f>
        <v>110</v>
      </c>
      <c r="E835" s="2">
        <f t="shared" si="48"/>
        <v>-620422</v>
      </c>
      <c r="F835" s="5" t="str">
        <f t="shared" si="51"/>
        <v>BEARISH</v>
      </c>
      <c r="G835" s="5" t="str">
        <f t="shared" si="50"/>
        <v>NEUTRAL</v>
      </c>
      <c r="H835" s="5" t="str">
        <f t="shared" si="49"/>
        <v>CONFIRMED BEARISH</v>
      </c>
    </row>
    <row r="836" spans="1:8" ht="13.5" x14ac:dyDescent="0.25">
      <c r="A836" s="3">
        <f>TITRES_STAT!B839</f>
        <v>43523</v>
      </c>
      <c r="B836" s="5">
        <f>TITRES_STAT!C839</f>
        <v>1.48</v>
      </c>
      <c r="C836" s="5">
        <f>TITRES_STAT!D839</f>
        <v>1.48</v>
      </c>
      <c r="D836" s="5">
        <f>TITRES_STAT!E839</f>
        <v>0</v>
      </c>
      <c r="E836" s="2">
        <f t="shared" ref="E836:E899" si="52">IF(B836&gt;B835, E835+D836, IF(B836&lt;B835, E835-D836, E835))</f>
        <v>-620422</v>
      </c>
      <c r="F836" s="5" t="str">
        <f t="shared" si="51"/>
        <v>BEARISH</v>
      </c>
      <c r="G836" s="5" t="str">
        <f t="shared" si="50"/>
        <v>NEUTRAL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1.51</v>
      </c>
      <c r="C837" s="5">
        <f>TITRES_STAT!D840</f>
        <v>1.51</v>
      </c>
      <c r="D837" s="5">
        <f>TITRES_STAT!E840</f>
        <v>450</v>
      </c>
      <c r="E837" s="2">
        <f t="shared" si="52"/>
        <v>-619972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1.5</v>
      </c>
      <c r="C838" s="5">
        <f>TITRES_STAT!D841</f>
        <v>1.5</v>
      </c>
      <c r="D838" s="5">
        <f>TITRES_STAT!E841</f>
        <v>573</v>
      </c>
      <c r="E838" s="2">
        <f t="shared" si="52"/>
        <v>-620545</v>
      </c>
      <c r="F838" s="5" t="str">
        <f t="shared" si="51"/>
        <v>BULLISH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1.5</v>
      </c>
      <c r="C839" s="5">
        <f>TITRES_STAT!D842</f>
        <v>1.5</v>
      </c>
      <c r="D839" s="5">
        <f>TITRES_STAT!E842</f>
        <v>1</v>
      </c>
      <c r="E839" s="2">
        <f t="shared" si="52"/>
        <v>-620545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NEUTRAL</v>
      </c>
    </row>
    <row r="840" spans="1:8" ht="13.5" x14ac:dyDescent="0.25">
      <c r="A840" s="3">
        <f>TITRES_STAT!B843</f>
        <v>43529</v>
      </c>
      <c r="B840" s="5">
        <f>TITRES_STAT!C843</f>
        <v>1.46</v>
      </c>
      <c r="C840" s="5">
        <f>TITRES_STAT!D843</f>
        <v>1.46</v>
      </c>
      <c r="D840" s="5">
        <f>TITRES_STAT!E843</f>
        <v>2</v>
      </c>
      <c r="E840" s="2">
        <f t="shared" si="52"/>
        <v>-620547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1.5</v>
      </c>
      <c r="C841" s="5">
        <f>TITRES_STAT!D844</f>
        <v>1.5</v>
      </c>
      <c r="D841" s="5">
        <f>TITRES_STAT!E844</f>
        <v>230</v>
      </c>
      <c r="E841" s="2">
        <f t="shared" si="52"/>
        <v>-620317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CONFIRMED BULLISH</v>
      </c>
    </row>
    <row r="842" spans="1:8" ht="13.5" x14ac:dyDescent="0.25">
      <c r="A842" s="3">
        <f>TITRES_STAT!B845</f>
        <v>43531</v>
      </c>
      <c r="B842" s="5">
        <f>TITRES_STAT!C845</f>
        <v>1.5</v>
      </c>
      <c r="C842" s="5">
        <f>TITRES_STAT!D845</f>
        <v>1.5</v>
      </c>
      <c r="D842" s="5">
        <f>TITRES_STAT!E845</f>
        <v>0</v>
      </c>
      <c r="E842" s="2">
        <f t="shared" si="52"/>
        <v>-620317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CONFIRMED BEARISH</v>
      </c>
    </row>
    <row r="843" spans="1:8" ht="13.5" x14ac:dyDescent="0.25">
      <c r="A843" s="3">
        <f>TITRES_STAT!B846</f>
        <v>43532</v>
      </c>
      <c r="B843" s="5">
        <f>TITRES_STAT!C846</f>
        <v>1.5</v>
      </c>
      <c r="C843" s="5">
        <f>TITRES_STAT!D846</f>
        <v>1.5</v>
      </c>
      <c r="D843" s="5">
        <f>TITRES_STAT!E846</f>
        <v>0</v>
      </c>
      <c r="E843" s="2">
        <f t="shared" si="52"/>
        <v>-620317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NEUTRAL</v>
      </c>
    </row>
    <row r="844" spans="1:8" ht="13.5" x14ac:dyDescent="0.25">
      <c r="A844" s="3">
        <f>TITRES_STAT!B847</f>
        <v>43535</v>
      </c>
      <c r="B844" s="5">
        <f>TITRES_STAT!C847</f>
        <v>1.49</v>
      </c>
      <c r="C844" s="5">
        <f>TITRES_STAT!D847</f>
        <v>1.49</v>
      </c>
      <c r="D844" s="5">
        <f>TITRES_STAT!E847</f>
        <v>8</v>
      </c>
      <c r="E844" s="2">
        <f t="shared" si="52"/>
        <v>-620325</v>
      </c>
      <c r="F844" s="5" t="str">
        <f t="shared" si="55"/>
        <v>BULLISH</v>
      </c>
      <c r="G844" s="5" t="str">
        <f t="shared" si="54"/>
        <v>NEUTRAL</v>
      </c>
      <c r="H844" s="5" t="str">
        <f t="shared" si="53"/>
        <v>BULLISH DIVERGENCE</v>
      </c>
    </row>
    <row r="845" spans="1:8" ht="13.5" x14ac:dyDescent="0.25">
      <c r="A845" s="3">
        <f>TITRES_STAT!B848</f>
        <v>43536</v>
      </c>
      <c r="B845" s="5">
        <f>TITRES_STAT!C848</f>
        <v>1.45</v>
      </c>
      <c r="C845" s="5">
        <f>TITRES_STAT!D848</f>
        <v>1.45</v>
      </c>
      <c r="D845" s="5">
        <f>TITRES_STAT!E848</f>
        <v>508</v>
      </c>
      <c r="E845" s="2">
        <f t="shared" si="52"/>
        <v>-620833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CONFIRMED BEARISH</v>
      </c>
    </row>
    <row r="846" spans="1:8" ht="13.5" x14ac:dyDescent="0.25">
      <c r="A846" s="3">
        <f>TITRES_STAT!B849</f>
        <v>43537</v>
      </c>
      <c r="B846" s="5">
        <f>TITRES_STAT!C849</f>
        <v>1.45</v>
      </c>
      <c r="C846" s="5">
        <f>TITRES_STAT!D849</f>
        <v>1.45</v>
      </c>
      <c r="D846" s="5">
        <f>TITRES_STAT!E849</f>
        <v>129</v>
      </c>
      <c r="E846" s="2">
        <f t="shared" si="52"/>
        <v>-620833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1.41</v>
      </c>
      <c r="C847" s="5">
        <f>TITRES_STAT!D850</f>
        <v>1.41</v>
      </c>
      <c r="D847" s="5">
        <f>TITRES_STAT!E850</f>
        <v>620</v>
      </c>
      <c r="E847" s="2">
        <f t="shared" si="52"/>
        <v>-621453</v>
      </c>
      <c r="F847" s="5" t="str">
        <f t="shared" si="55"/>
        <v>BEARISH</v>
      </c>
      <c r="G847" s="5" t="str">
        <f t="shared" si="54"/>
        <v>NEUTRAL</v>
      </c>
      <c r="H847" s="5" t="str">
        <f t="shared" si="53"/>
        <v>CONFIRMED BEARISH</v>
      </c>
    </row>
    <row r="848" spans="1:8" ht="13.5" x14ac:dyDescent="0.25">
      <c r="A848" s="3">
        <f>TITRES_STAT!B851</f>
        <v>43539</v>
      </c>
      <c r="B848" s="5">
        <f>TITRES_STAT!C851</f>
        <v>1.41</v>
      </c>
      <c r="C848" s="5">
        <f>TITRES_STAT!D851</f>
        <v>1.41</v>
      </c>
      <c r="D848" s="5">
        <f>TITRES_STAT!E851</f>
        <v>12349</v>
      </c>
      <c r="E848" s="2">
        <f t="shared" si="52"/>
        <v>-621453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1.37</v>
      </c>
      <c r="C849" s="5">
        <f>TITRES_STAT!D852</f>
        <v>1.37</v>
      </c>
      <c r="D849" s="5">
        <f>TITRES_STAT!E852</f>
        <v>9564</v>
      </c>
      <c r="E849" s="2">
        <f t="shared" si="52"/>
        <v>-631017</v>
      </c>
      <c r="F849" s="5" t="str">
        <f t="shared" si="55"/>
        <v>BEARISH</v>
      </c>
      <c r="G849" s="5" t="str">
        <f t="shared" si="54"/>
        <v>NEUTRAL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1.41</v>
      </c>
      <c r="C850" s="5">
        <f>TITRES_STAT!D853</f>
        <v>1.41</v>
      </c>
      <c r="D850" s="5">
        <f>TITRES_STAT!E853</f>
        <v>2573</v>
      </c>
      <c r="E850" s="2">
        <f t="shared" si="52"/>
        <v>-628444</v>
      </c>
      <c r="F850" s="5" t="str">
        <f t="shared" si="55"/>
        <v>BEARISH</v>
      </c>
      <c r="G850" s="5" t="str">
        <f t="shared" si="54"/>
        <v>NEUTRAL</v>
      </c>
      <c r="H850" s="5" t="str">
        <f t="shared" si="53"/>
        <v>CONFIRMED BEARISH</v>
      </c>
    </row>
    <row r="851" spans="1:8" ht="13.5" x14ac:dyDescent="0.25">
      <c r="A851" s="3">
        <f>TITRES_STAT!B854</f>
        <v>43545</v>
      </c>
      <c r="B851" s="5">
        <f>TITRES_STAT!C854</f>
        <v>1.4</v>
      </c>
      <c r="C851" s="5">
        <f>TITRES_STAT!D854</f>
        <v>1.4</v>
      </c>
      <c r="D851" s="5">
        <f>TITRES_STAT!E854</f>
        <v>55</v>
      </c>
      <c r="E851" s="2">
        <f t="shared" si="52"/>
        <v>-628499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1.37</v>
      </c>
      <c r="C852" s="5">
        <f>TITRES_STAT!D855</f>
        <v>1.37</v>
      </c>
      <c r="D852" s="5">
        <f>TITRES_STAT!E855</f>
        <v>10739</v>
      </c>
      <c r="E852" s="2">
        <f t="shared" si="52"/>
        <v>-639238</v>
      </c>
      <c r="F852" s="5" t="str">
        <f t="shared" si="55"/>
        <v>BEARISH</v>
      </c>
      <c r="G852" s="5" t="str">
        <f t="shared" si="54"/>
        <v>STRONG</v>
      </c>
      <c r="H852" s="5" t="str">
        <f t="shared" si="53"/>
        <v>CONFIRMED BEARISH</v>
      </c>
    </row>
    <row r="853" spans="1:8" ht="13.5" x14ac:dyDescent="0.25">
      <c r="A853" s="3">
        <f>TITRES_STAT!B856</f>
        <v>43549</v>
      </c>
      <c r="B853" s="5">
        <f>TITRES_STAT!C856</f>
        <v>1.4</v>
      </c>
      <c r="C853" s="5">
        <f>TITRES_STAT!D856</f>
        <v>1.4</v>
      </c>
      <c r="D853" s="5">
        <f>TITRES_STAT!E856</f>
        <v>24</v>
      </c>
      <c r="E853" s="2">
        <f t="shared" si="52"/>
        <v>-639214</v>
      </c>
      <c r="F853" s="5" t="str">
        <f t="shared" si="55"/>
        <v>BEARISH</v>
      </c>
      <c r="G853" s="5" t="str">
        <f t="shared" si="54"/>
        <v>STRONG</v>
      </c>
      <c r="H853" s="5" t="str">
        <f t="shared" si="53"/>
        <v>CONFIRMED BEARISH</v>
      </c>
    </row>
    <row r="854" spans="1:8" ht="13.5" x14ac:dyDescent="0.25">
      <c r="A854" s="3">
        <f>TITRES_STAT!B857</f>
        <v>43550</v>
      </c>
      <c r="B854" s="5">
        <f>TITRES_STAT!C857</f>
        <v>1.39</v>
      </c>
      <c r="C854" s="5">
        <f>TITRES_STAT!D857</f>
        <v>1.39</v>
      </c>
      <c r="D854" s="5">
        <f>TITRES_STAT!E857</f>
        <v>5452</v>
      </c>
      <c r="E854" s="2">
        <f t="shared" si="52"/>
        <v>-644666</v>
      </c>
      <c r="F854" s="5" t="str">
        <f t="shared" si="55"/>
        <v>BEARISH</v>
      </c>
      <c r="G854" s="5" t="str">
        <f t="shared" si="54"/>
        <v>STRONG</v>
      </c>
      <c r="H854" s="5" t="str">
        <f t="shared" si="53"/>
        <v>BEARISH DIVERGENCE</v>
      </c>
    </row>
    <row r="855" spans="1:8" ht="13.5" x14ac:dyDescent="0.25">
      <c r="A855" s="3">
        <f>TITRES_STAT!B858</f>
        <v>43551</v>
      </c>
      <c r="B855" s="5">
        <f>TITRES_STAT!C858</f>
        <v>1.39</v>
      </c>
      <c r="C855" s="5">
        <f>TITRES_STAT!D858</f>
        <v>1.39</v>
      </c>
      <c r="D855" s="5">
        <f>TITRES_STAT!E858</f>
        <v>906</v>
      </c>
      <c r="E855" s="2">
        <f t="shared" si="52"/>
        <v>-644666</v>
      </c>
      <c r="F855" s="5" t="str">
        <f t="shared" si="55"/>
        <v>BEARISH</v>
      </c>
      <c r="G855" s="5" t="str">
        <f t="shared" si="54"/>
        <v>STRONG</v>
      </c>
      <c r="H855" s="5" t="str">
        <f t="shared" si="53"/>
        <v>CONFIRMED BEARISH</v>
      </c>
    </row>
    <row r="856" spans="1:8" ht="13.5" x14ac:dyDescent="0.25">
      <c r="A856" s="3">
        <f>TITRES_STAT!B859</f>
        <v>43552</v>
      </c>
      <c r="B856" s="5">
        <f>TITRES_STAT!C859</f>
        <v>1.36</v>
      </c>
      <c r="C856" s="5">
        <f>TITRES_STAT!D859</f>
        <v>1.36</v>
      </c>
      <c r="D856" s="5">
        <f>TITRES_STAT!E859</f>
        <v>14442</v>
      </c>
      <c r="E856" s="2">
        <f t="shared" si="52"/>
        <v>-659108</v>
      </c>
      <c r="F856" s="5" t="str">
        <f t="shared" si="55"/>
        <v>BEARISH</v>
      </c>
      <c r="G856" s="5" t="str">
        <f t="shared" si="54"/>
        <v>STRONG</v>
      </c>
      <c r="H856" s="5" t="str">
        <f t="shared" si="53"/>
        <v>CONFIRMED BEARISH</v>
      </c>
    </row>
    <row r="857" spans="1:8" ht="13.5" x14ac:dyDescent="0.25">
      <c r="A857" s="3">
        <f>TITRES_STAT!B860</f>
        <v>43553</v>
      </c>
      <c r="B857" s="5">
        <f>TITRES_STAT!C860</f>
        <v>1.35</v>
      </c>
      <c r="C857" s="5">
        <f>TITRES_STAT!D860</f>
        <v>1.35</v>
      </c>
      <c r="D857" s="5">
        <f>TITRES_STAT!E860</f>
        <v>7663</v>
      </c>
      <c r="E857" s="2">
        <f t="shared" si="52"/>
        <v>-666771</v>
      </c>
      <c r="F857" s="5" t="str">
        <f t="shared" si="55"/>
        <v>BEARISH</v>
      </c>
      <c r="G857" s="5" t="str">
        <f t="shared" si="54"/>
        <v>STRONG</v>
      </c>
      <c r="H857" s="5" t="str">
        <f t="shared" si="53"/>
        <v>CONFIRMED BEARISH</v>
      </c>
    </row>
    <row r="858" spans="1:8" ht="13.5" x14ac:dyDescent="0.25">
      <c r="A858" s="3">
        <f>TITRES_STAT!B861</f>
        <v>43556</v>
      </c>
      <c r="B858" s="5">
        <f>TITRES_STAT!C861</f>
        <v>1.34</v>
      </c>
      <c r="C858" s="5">
        <f>TITRES_STAT!D861</f>
        <v>1.34</v>
      </c>
      <c r="D858" s="5">
        <f>TITRES_STAT!E861</f>
        <v>100</v>
      </c>
      <c r="E858" s="2">
        <f t="shared" si="52"/>
        <v>-666871</v>
      </c>
      <c r="F858" s="5" t="str">
        <f t="shared" si="55"/>
        <v>BEARISH</v>
      </c>
      <c r="G858" s="5" t="str">
        <f t="shared" si="54"/>
        <v>STRONG</v>
      </c>
      <c r="H858" s="5" t="str">
        <f t="shared" si="53"/>
        <v>CONFIRMED BEARISH</v>
      </c>
    </row>
    <row r="859" spans="1:8" ht="13.5" x14ac:dyDescent="0.25">
      <c r="A859" s="3">
        <f>TITRES_STAT!B862</f>
        <v>43557</v>
      </c>
      <c r="B859" s="5">
        <f>TITRES_STAT!C862</f>
        <v>1.37</v>
      </c>
      <c r="C859" s="5">
        <f>TITRES_STAT!D862</f>
        <v>1.37</v>
      </c>
      <c r="D859" s="5">
        <f>TITRES_STAT!E862</f>
        <v>637</v>
      </c>
      <c r="E859" s="2">
        <f t="shared" si="52"/>
        <v>-666234</v>
      </c>
      <c r="F859" s="5" t="str">
        <f t="shared" si="55"/>
        <v>BEARISH</v>
      </c>
      <c r="G859" s="5" t="str">
        <f t="shared" si="54"/>
        <v>STRONG</v>
      </c>
      <c r="H859" s="5" t="str">
        <f t="shared" si="53"/>
        <v>CONFIRMED BEARISH</v>
      </c>
    </row>
    <row r="860" spans="1:8" ht="13.5" x14ac:dyDescent="0.25">
      <c r="A860" s="3">
        <f>TITRES_STAT!B863</f>
        <v>43558</v>
      </c>
      <c r="B860" s="5">
        <f>TITRES_STAT!C863</f>
        <v>1.37</v>
      </c>
      <c r="C860" s="5">
        <f>TITRES_STAT!D863</f>
        <v>1.37</v>
      </c>
      <c r="D860" s="5">
        <f>TITRES_STAT!E863</f>
        <v>2561</v>
      </c>
      <c r="E860" s="2">
        <f t="shared" si="52"/>
        <v>-666234</v>
      </c>
      <c r="F860" s="5" t="str">
        <f t="shared" si="55"/>
        <v>BEARISH</v>
      </c>
      <c r="G860" s="5" t="str">
        <f t="shared" si="54"/>
        <v>STRONG</v>
      </c>
      <c r="H860" s="5" t="str">
        <f t="shared" si="53"/>
        <v>CONFIRMED BEARISH</v>
      </c>
    </row>
    <row r="861" spans="1:8" ht="13.5" x14ac:dyDescent="0.25">
      <c r="A861" s="3">
        <f>TITRES_STAT!B864</f>
        <v>43559</v>
      </c>
      <c r="B861" s="5">
        <f>TITRES_STAT!C864</f>
        <v>1.35</v>
      </c>
      <c r="C861" s="5">
        <f>TITRES_STAT!D864</f>
        <v>1.35</v>
      </c>
      <c r="D861" s="5">
        <f>TITRES_STAT!E864</f>
        <v>3461</v>
      </c>
      <c r="E861" s="2">
        <f t="shared" si="52"/>
        <v>-669695</v>
      </c>
      <c r="F861" s="5" t="str">
        <f t="shared" si="55"/>
        <v>BEARISH</v>
      </c>
      <c r="G861" s="5" t="str">
        <f t="shared" si="54"/>
        <v>NEUTRAL</v>
      </c>
      <c r="H861" s="5" t="str">
        <f t="shared" si="53"/>
        <v>CONFIRMED BEARISH</v>
      </c>
    </row>
    <row r="862" spans="1:8" ht="13.5" x14ac:dyDescent="0.25">
      <c r="A862" s="3">
        <f>TITRES_STAT!B865</f>
        <v>43560</v>
      </c>
      <c r="B862" s="5">
        <f>TITRES_STAT!C865</f>
        <v>1.33</v>
      </c>
      <c r="C862" s="5">
        <f>TITRES_STAT!D865</f>
        <v>1.33</v>
      </c>
      <c r="D862" s="5">
        <f>TITRES_STAT!E865</f>
        <v>1509</v>
      </c>
      <c r="E862" s="2">
        <f t="shared" si="52"/>
        <v>-671204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CONFIRMED BEARISH</v>
      </c>
    </row>
    <row r="863" spans="1:8" ht="13.5" x14ac:dyDescent="0.25">
      <c r="A863" s="3">
        <f>TITRES_STAT!B866</f>
        <v>43563</v>
      </c>
      <c r="B863" s="5">
        <f>TITRES_STAT!C866</f>
        <v>1.33</v>
      </c>
      <c r="C863" s="5">
        <f>TITRES_STAT!D866</f>
        <v>1.33</v>
      </c>
      <c r="D863" s="5">
        <f>TITRES_STAT!E866</f>
        <v>3109</v>
      </c>
      <c r="E863" s="2">
        <f t="shared" si="52"/>
        <v>-671204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1.33</v>
      </c>
      <c r="C864" s="5">
        <f>TITRES_STAT!D867</f>
        <v>1.33</v>
      </c>
      <c r="D864" s="5">
        <f>TITRES_STAT!E867</f>
        <v>572</v>
      </c>
      <c r="E864" s="2">
        <f t="shared" si="52"/>
        <v>-671204</v>
      </c>
      <c r="F864" s="5" t="str">
        <f t="shared" si="55"/>
        <v>BEARISH</v>
      </c>
      <c r="G864" s="5" t="str">
        <f t="shared" si="54"/>
        <v>NEUTRAL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1.32</v>
      </c>
      <c r="C865" s="5">
        <f>TITRES_STAT!D868</f>
        <v>1.32</v>
      </c>
      <c r="D865" s="5">
        <f>TITRES_STAT!E868</f>
        <v>291</v>
      </c>
      <c r="E865" s="2">
        <f t="shared" si="52"/>
        <v>-671495</v>
      </c>
      <c r="F865" s="5" t="str">
        <f t="shared" si="55"/>
        <v>BEARISH</v>
      </c>
      <c r="G865" s="5" t="str">
        <f t="shared" si="54"/>
        <v>NEUTRAL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1.33</v>
      </c>
      <c r="C866" s="5">
        <f>TITRES_STAT!D869</f>
        <v>1.33</v>
      </c>
      <c r="D866" s="5">
        <f>TITRES_STAT!E869</f>
        <v>681</v>
      </c>
      <c r="E866" s="2">
        <f t="shared" si="52"/>
        <v>-670814</v>
      </c>
      <c r="F866" s="5" t="str">
        <f t="shared" si="55"/>
        <v>BEARISH</v>
      </c>
      <c r="G866" s="5" t="str">
        <f t="shared" si="54"/>
        <v>NEUTRAL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1.3</v>
      </c>
      <c r="C867" s="5">
        <f>TITRES_STAT!D870</f>
        <v>1.3</v>
      </c>
      <c r="D867" s="5">
        <f>TITRES_STAT!E870</f>
        <v>2535</v>
      </c>
      <c r="E867" s="2">
        <f t="shared" si="52"/>
        <v>-673349</v>
      </c>
      <c r="F867" s="5" t="str">
        <f t="shared" si="55"/>
        <v>BEARISH</v>
      </c>
      <c r="G867" s="5" t="str">
        <f t="shared" si="54"/>
        <v>NEUTRAL</v>
      </c>
      <c r="H867" s="5" t="str">
        <f t="shared" si="53"/>
        <v>CONFIRMED BEARISH</v>
      </c>
    </row>
    <row r="868" spans="1:8" ht="13.5" x14ac:dyDescent="0.25">
      <c r="A868" s="3">
        <f>TITRES_STAT!B871</f>
        <v>43571</v>
      </c>
      <c r="B868" s="5">
        <f>TITRES_STAT!C871</f>
        <v>1.33</v>
      </c>
      <c r="C868" s="5">
        <f>TITRES_STAT!D871</f>
        <v>1.33</v>
      </c>
      <c r="D868" s="5">
        <f>TITRES_STAT!E871</f>
        <v>1</v>
      </c>
      <c r="E868" s="2">
        <f t="shared" si="52"/>
        <v>-673348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NEUTRAL</v>
      </c>
    </row>
    <row r="869" spans="1:8" ht="13.5" x14ac:dyDescent="0.25">
      <c r="A869" s="3">
        <f>TITRES_STAT!B872</f>
        <v>43572</v>
      </c>
      <c r="B869" s="5">
        <f>TITRES_STAT!C872</f>
        <v>1.33</v>
      </c>
      <c r="C869" s="5">
        <f>TITRES_STAT!D872</f>
        <v>1.33</v>
      </c>
      <c r="D869" s="5">
        <f>TITRES_STAT!E872</f>
        <v>3999</v>
      </c>
      <c r="E869" s="2">
        <f t="shared" si="52"/>
        <v>-673348</v>
      </c>
      <c r="F869" s="5" t="str">
        <f t="shared" si="55"/>
        <v>BEARISH</v>
      </c>
      <c r="G869" s="5" t="str">
        <f t="shared" si="54"/>
        <v>NEUTRAL</v>
      </c>
      <c r="H869" s="5" t="str">
        <f t="shared" si="53"/>
        <v>NEUTRAL</v>
      </c>
    </row>
    <row r="870" spans="1:8" ht="13.5" x14ac:dyDescent="0.25">
      <c r="A870" s="3">
        <f>TITRES_STAT!B873</f>
        <v>43573</v>
      </c>
      <c r="B870" s="5">
        <f>TITRES_STAT!C873</f>
        <v>1.33</v>
      </c>
      <c r="C870" s="5">
        <f>TITRES_STAT!D873</f>
        <v>1.33</v>
      </c>
      <c r="D870" s="5">
        <f>TITRES_STAT!E873</f>
        <v>0</v>
      </c>
      <c r="E870" s="2">
        <f t="shared" si="52"/>
        <v>-673348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BEARISH DIVERGENCE</v>
      </c>
    </row>
    <row r="871" spans="1:8" ht="13.5" x14ac:dyDescent="0.25">
      <c r="A871" s="3">
        <f>TITRES_STAT!B874</f>
        <v>43574</v>
      </c>
      <c r="B871" s="5">
        <f>TITRES_STAT!C874</f>
        <v>1.28</v>
      </c>
      <c r="C871" s="5">
        <f>TITRES_STAT!D874</f>
        <v>1.28</v>
      </c>
      <c r="D871" s="5">
        <f>TITRES_STAT!E874</f>
        <v>1260</v>
      </c>
      <c r="E871" s="2">
        <f t="shared" si="52"/>
        <v>-674608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CONFIRMED BEARISH</v>
      </c>
    </row>
    <row r="872" spans="1:8" ht="13.5" x14ac:dyDescent="0.25">
      <c r="A872" s="3">
        <f>TITRES_STAT!B875</f>
        <v>43577</v>
      </c>
      <c r="B872" s="5">
        <f>TITRES_STAT!C875</f>
        <v>1.25</v>
      </c>
      <c r="C872" s="5">
        <f>TITRES_STAT!D875</f>
        <v>1.25</v>
      </c>
      <c r="D872" s="5">
        <f>TITRES_STAT!E875</f>
        <v>2773</v>
      </c>
      <c r="E872" s="2">
        <f t="shared" si="52"/>
        <v>-677381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1.25</v>
      </c>
      <c r="C873" s="5">
        <f>TITRES_STAT!D876</f>
        <v>1.25</v>
      </c>
      <c r="D873" s="5">
        <f>TITRES_STAT!E876</f>
        <v>1910</v>
      </c>
      <c r="E873" s="2">
        <f t="shared" si="52"/>
        <v>-677381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1.24</v>
      </c>
      <c r="C874" s="5">
        <f>TITRES_STAT!D877</f>
        <v>1.24</v>
      </c>
      <c r="D874" s="5">
        <f>TITRES_STAT!E877</f>
        <v>4963</v>
      </c>
      <c r="E874" s="2">
        <f t="shared" si="52"/>
        <v>-682344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CONFIRMED BEARISH</v>
      </c>
    </row>
    <row r="875" spans="1:8" ht="13.5" x14ac:dyDescent="0.25">
      <c r="A875" s="3">
        <f>TITRES_STAT!B878</f>
        <v>43580</v>
      </c>
      <c r="B875" s="5">
        <f>TITRES_STAT!C878</f>
        <v>1.31</v>
      </c>
      <c r="C875" s="5">
        <f>TITRES_STAT!D878</f>
        <v>1.31</v>
      </c>
      <c r="D875" s="5">
        <f>TITRES_STAT!E878</f>
        <v>12986</v>
      </c>
      <c r="E875" s="2">
        <f t="shared" si="52"/>
        <v>-669358</v>
      </c>
      <c r="F875" s="5" t="str">
        <f t="shared" si="55"/>
        <v>BULLISH</v>
      </c>
      <c r="G875" s="5" t="str">
        <f t="shared" si="54"/>
        <v>NEUTRAL</v>
      </c>
      <c r="H875" s="5" t="str">
        <f t="shared" si="53"/>
        <v>BULLISH DIVERGENCE</v>
      </c>
    </row>
    <row r="876" spans="1:8" ht="13.5" x14ac:dyDescent="0.25">
      <c r="A876" s="3">
        <f>TITRES_STAT!B879</f>
        <v>43581</v>
      </c>
      <c r="B876" s="5">
        <f>TITRES_STAT!C879</f>
        <v>1.34</v>
      </c>
      <c r="C876" s="5">
        <f>TITRES_STAT!D879</f>
        <v>1.34</v>
      </c>
      <c r="D876" s="5">
        <f>TITRES_STAT!E879</f>
        <v>9047</v>
      </c>
      <c r="E876" s="2">
        <f t="shared" si="52"/>
        <v>-660311</v>
      </c>
      <c r="F876" s="5" t="str">
        <f t="shared" si="55"/>
        <v>BULLISH</v>
      </c>
      <c r="G876" s="5" t="str">
        <f t="shared" si="54"/>
        <v>WEAK</v>
      </c>
      <c r="H876" s="5" t="str">
        <f t="shared" si="53"/>
        <v>CONFIRMED BULLISH</v>
      </c>
    </row>
    <row r="877" spans="1:8" ht="13.5" x14ac:dyDescent="0.25">
      <c r="A877" s="3">
        <f>TITRES_STAT!B880</f>
        <v>43584</v>
      </c>
      <c r="B877" s="5">
        <f>TITRES_STAT!C880</f>
        <v>1.3</v>
      </c>
      <c r="C877" s="5">
        <f>TITRES_STAT!D880</f>
        <v>1.3</v>
      </c>
      <c r="D877" s="5">
        <f>TITRES_STAT!E880</f>
        <v>9505</v>
      </c>
      <c r="E877" s="2">
        <f t="shared" si="52"/>
        <v>-669816</v>
      </c>
      <c r="F877" s="5" t="str">
        <f t="shared" si="55"/>
        <v>BULLISH</v>
      </c>
      <c r="G877" s="5" t="str">
        <f t="shared" si="54"/>
        <v>NEUTRAL</v>
      </c>
      <c r="H877" s="5" t="str">
        <f t="shared" si="53"/>
        <v>CONFIRMED BULLISH</v>
      </c>
    </row>
    <row r="878" spans="1:8" ht="13.5" x14ac:dyDescent="0.25">
      <c r="A878" s="3">
        <f>TITRES_STAT!B881</f>
        <v>43585</v>
      </c>
      <c r="B878" s="5">
        <f>TITRES_STAT!C881</f>
        <v>1.3</v>
      </c>
      <c r="C878" s="5">
        <f>TITRES_STAT!D881</f>
        <v>1.3</v>
      </c>
      <c r="D878" s="5">
        <f>TITRES_STAT!E881</f>
        <v>4168</v>
      </c>
      <c r="E878" s="2">
        <f t="shared" si="52"/>
        <v>-669816</v>
      </c>
      <c r="F878" s="5" t="str">
        <f t="shared" si="55"/>
        <v>BULLISH</v>
      </c>
      <c r="G878" s="5" t="str">
        <f t="shared" si="54"/>
        <v>NEUTRAL</v>
      </c>
      <c r="H878" s="5" t="str">
        <f t="shared" si="53"/>
        <v>CONFIRMED BULLISH</v>
      </c>
    </row>
    <row r="879" spans="1:8" ht="13.5" x14ac:dyDescent="0.25">
      <c r="A879" s="3">
        <f>TITRES_STAT!B882</f>
        <v>43587</v>
      </c>
      <c r="B879" s="5">
        <f>TITRES_STAT!C882</f>
        <v>1.3</v>
      </c>
      <c r="C879" s="5">
        <f>TITRES_STAT!D882</f>
        <v>1.3</v>
      </c>
      <c r="D879" s="5">
        <f>TITRES_STAT!E882</f>
        <v>25</v>
      </c>
      <c r="E879" s="2">
        <f t="shared" si="52"/>
        <v>-669816</v>
      </c>
      <c r="F879" s="5" t="str">
        <f t="shared" si="55"/>
        <v>BULLISH</v>
      </c>
      <c r="G879" s="5" t="str">
        <f t="shared" si="54"/>
        <v>NEUTRAL</v>
      </c>
      <c r="H879" s="5" t="str">
        <f t="shared" si="53"/>
        <v>CONFIRMED BULLISH</v>
      </c>
    </row>
    <row r="880" spans="1:8" ht="13.5" x14ac:dyDescent="0.25">
      <c r="A880" s="3">
        <f>TITRES_STAT!B883</f>
        <v>43588</v>
      </c>
      <c r="B880" s="5">
        <f>TITRES_STAT!C883</f>
        <v>1.29</v>
      </c>
      <c r="C880" s="5">
        <f>TITRES_STAT!D883</f>
        <v>1.29</v>
      </c>
      <c r="D880" s="5">
        <f>TITRES_STAT!E883</f>
        <v>75</v>
      </c>
      <c r="E880" s="2">
        <f t="shared" si="52"/>
        <v>-669891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1.26</v>
      </c>
      <c r="C881" s="5">
        <f>TITRES_STAT!D884</f>
        <v>1.26</v>
      </c>
      <c r="D881" s="5">
        <f>TITRES_STAT!E884</f>
        <v>1152</v>
      </c>
      <c r="E881" s="2">
        <f t="shared" si="52"/>
        <v>-671043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1.29</v>
      </c>
      <c r="C882" s="5">
        <f>TITRES_STAT!D885</f>
        <v>1.29</v>
      </c>
      <c r="D882" s="5">
        <f>TITRES_STAT!E885</f>
        <v>35</v>
      </c>
      <c r="E882" s="2">
        <f t="shared" si="52"/>
        <v>-671008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1.24</v>
      </c>
      <c r="C883" s="5">
        <f>TITRES_STAT!D886</f>
        <v>1.24</v>
      </c>
      <c r="D883" s="5">
        <f>TITRES_STAT!E886</f>
        <v>7754</v>
      </c>
      <c r="E883" s="2">
        <f t="shared" si="52"/>
        <v>-678762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1.23</v>
      </c>
      <c r="C884" s="5">
        <f>TITRES_STAT!D887</f>
        <v>1.23</v>
      </c>
      <c r="D884" s="5">
        <f>TITRES_STAT!E887</f>
        <v>4247</v>
      </c>
      <c r="E884" s="2">
        <f t="shared" si="52"/>
        <v>-683009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1.23</v>
      </c>
      <c r="C885" s="5">
        <f>TITRES_STAT!D888</f>
        <v>1.23</v>
      </c>
      <c r="D885" s="5">
        <f>TITRES_STAT!E888</f>
        <v>1583</v>
      </c>
      <c r="E885" s="2">
        <f t="shared" si="52"/>
        <v>-683009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1.22</v>
      </c>
      <c r="C886" s="5">
        <f>TITRES_STAT!D889</f>
        <v>1.22</v>
      </c>
      <c r="D886" s="5">
        <f>TITRES_STAT!E889</f>
        <v>440</v>
      </c>
      <c r="E886" s="2">
        <f t="shared" si="52"/>
        <v>-683449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1.22</v>
      </c>
      <c r="C887" s="5">
        <f>TITRES_STAT!D890</f>
        <v>1.22</v>
      </c>
      <c r="D887" s="5">
        <f>TITRES_STAT!E890</f>
        <v>960</v>
      </c>
      <c r="E887" s="2">
        <f t="shared" si="52"/>
        <v>-683449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43600</v>
      </c>
      <c r="B888" s="5">
        <f>TITRES_STAT!C891</f>
        <v>1.2</v>
      </c>
      <c r="C888" s="5">
        <f>TITRES_STAT!D891</f>
        <v>1.2</v>
      </c>
      <c r="D888" s="5">
        <f>TITRES_STAT!E891</f>
        <v>1925</v>
      </c>
      <c r="E888" s="2">
        <f t="shared" si="52"/>
        <v>-685374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1.22</v>
      </c>
      <c r="C889" s="5">
        <f>TITRES_STAT!D892</f>
        <v>1.22</v>
      </c>
      <c r="D889" s="5">
        <f>TITRES_STAT!E892</f>
        <v>5</v>
      </c>
      <c r="E889" s="2">
        <f t="shared" si="52"/>
        <v>-685369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1.22</v>
      </c>
      <c r="C890" s="5">
        <f>TITRES_STAT!D893</f>
        <v>1.22</v>
      </c>
      <c r="D890" s="5">
        <f>TITRES_STAT!E893</f>
        <v>0</v>
      </c>
      <c r="E890" s="2">
        <f t="shared" si="52"/>
        <v>-685369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1.22</v>
      </c>
      <c r="C891" s="5">
        <f>TITRES_STAT!D894</f>
        <v>1.22</v>
      </c>
      <c r="D891" s="5">
        <f>TITRES_STAT!E894</f>
        <v>2390</v>
      </c>
      <c r="E891" s="2">
        <f t="shared" si="52"/>
        <v>-685369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1.22</v>
      </c>
      <c r="C892" s="5">
        <f>TITRES_STAT!D895</f>
        <v>1.22</v>
      </c>
      <c r="D892" s="5">
        <f>TITRES_STAT!E895</f>
        <v>355</v>
      </c>
      <c r="E892" s="2">
        <f t="shared" si="52"/>
        <v>-685369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NEUTRAL</v>
      </c>
    </row>
    <row r="893" spans="1:8" ht="13.5" x14ac:dyDescent="0.25">
      <c r="A893" s="3">
        <f>TITRES_STAT!B896</f>
        <v>43607</v>
      </c>
      <c r="B893" s="5">
        <f>TITRES_STAT!C896</f>
        <v>1.2</v>
      </c>
      <c r="C893" s="5">
        <f>TITRES_STAT!D896</f>
        <v>1.2</v>
      </c>
      <c r="D893" s="5">
        <f>TITRES_STAT!E896</f>
        <v>2880</v>
      </c>
      <c r="E893" s="2">
        <f t="shared" si="52"/>
        <v>-688249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NEUTRAL</v>
      </c>
    </row>
    <row r="894" spans="1:8" ht="13.5" x14ac:dyDescent="0.25">
      <c r="A894" s="3">
        <f>TITRES_STAT!B897</f>
        <v>43608</v>
      </c>
      <c r="B894" s="5">
        <f>TITRES_STAT!C897</f>
        <v>1.22</v>
      </c>
      <c r="C894" s="5">
        <f>TITRES_STAT!D897</f>
        <v>1.22</v>
      </c>
      <c r="D894" s="5">
        <f>TITRES_STAT!E897</f>
        <v>466</v>
      </c>
      <c r="E894" s="2">
        <f t="shared" si="52"/>
        <v>-687783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NEUTRAL</v>
      </c>
    </row>
    <row r="895" spans="1:8" ht="13.5" x14ac:dyDescent="0.25">
      <c r="A895" s="3">
        <f>TITRES_STAT!B898</f>
        <v>43609</v>
      </c>
      <c r="B895" s="5">
        <f>TITRES_STAT!C898</f>
        <v>1.22</v>
      </c>
      <c r="C895" s="5">
        <f>TITRES_STAT!D898</f>
        <v>1.22</v>
      </c>
      <c r="D895" s="5">
        <f>TITRES_STAT!E898</f>
        <v>120</v>
      </c>
      <c r="E895" s="2">
        <f t="shared" si="52"/>
        <v>-687783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NEUTRAL</v>
      </c>
    </row>
    <row r="896" spans="1:8" ht="13.5" x14ac:dyDescent="0.25">
      <c r="A896" s="3">
        <f>TITRES_STAT!B899</f>
        <v>43612</v>
      </c>
      <c r="B896" s="5">
        <f>TITRES_STAT!C899</f>
        <v>1.24</v>
      </c>
      <c r="C896" s="5">
        <f>TITRES_STAT!D899</f>
        <v>1.24</v>
      </c>
      <c r="D896" s="5">
        <f>TITRES_STAT!E899</f>
        <v>469</v>
      </c>
      <c r="E896" s="2">
        <f t="shared" si="52"/>
        <v>-687314</v>
      </c>
      <c r="F896" s="5" t="str">
        <f t="shared" si="55"/>
        <v>BEARISH</v>
      </c>
      <c r="G896" s="5" t="str">
        <f t="shared" si="54"/>
        <v>NEUTRAL</v>
      </c>
      <c r="H896" s="5" t="str">
        <f t="shared" si="53"/>
        <v>BEARISH DIVERGENCE</v>
      </c>
    </row>
    <row r="897" spans="1:8" ht="13.5" x14ac:dyDescent="0.25">
      <c r="A897" s="3">
        <f>TITRES_STAT!B900</f>
        <v>43613</v>
      </c>
      <c r="B897" s="5">
        <f>TITRES_STAT!C900</f>
        <v>1.24</v>
      </c>
      <c r="C897" s="5">
        <f>TITRES_STAT!D900</f>
        <v>1.24</v>
      </c>
      <c r="D897" s="5">
        <f>TITRES_STAT!E900</f>
        <v>0</v>
      </c>
      <c r="E897" s="2">
        <f t="shared" si="52"/>
        <v>-687314</v>
      </c>
      <c r="F897" s="5" t="str">
        <f t="shared" si="55"/>
        <v>BEARISH</v>
      </c>
      <c r="G897" s="5" t="str">
        <f t="shared" si="54"/>
        <v>NEUTRAL</v>
      </c>
      <c r="H897" s="5" t="str">
        <f t="shared" si="53"/>
        <v>BEARISH DIVERGENCE</v>
      </c>
    </row>
    <row r="898" spans="1:8" ht="13.5" x14ac:dyDescent="0.25">
      <c r="A898" s="3">
        <f>TITRES_STAT!B901</f>
        <v>43614</v>
      </c>
      <c r="B898" s="5">
        <f>TITRES_STAT!C901</f>
        <v>1.21</v>
      </c>
      <c r="C898" s="5">
        <f>TITRES_STAT!D901</f>
        <v>1.21</v>
      </c>
      <c r="D898" s="5">
        <f>TITRES_STAT!E901</f>
        <v>221</v>
      </c>
      <c r="E898" s="2">
        <f t="shared" si="52"/>
        <v>-687535</v>
      </c>
      <c r="F898" s="5" t="str">
        <f t="shared" si="55"/>
        <v>BULLISH</v>
      </c>
      <c r="G898" s="5" t="str">
        <f t="shared" si="54"/>
        <v>NEUTRAL</v>
      </c>
      <c r="H898" s="5" t="str">
        <f t="shared" si="53"/>
        <v>CONFIRMED BULLISH</v>
      </c>
    </row>
    <row r="899" spans="1:8" ht="13.5" x14ac:dyDescent="0.25">
      <c r="A899" s="3">
        <f>TITRES_STAT!B902</f>
        <v>43615</v>
      </c>
      <c r="B899" s="5">
        <f>TITRES_STAT!C902</f>
        <v>1.21</v>
      </c>
      <c r="C899" s="5">
        <f>TITRES_STAT!D902</f>
        <v>1.21</v>
      </c>
      <c r="D899" s="5">
        <f>TITRES_STAT!E902</f>
        <v>1115</v>
      </c>
      <c r="E899" s="2">
        <f t="shared" si="52"/>
        <v>-687535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BULLISH DIVERGENCE</v>
      </c>
    </row>
    <row r="900" spans="1:8" ht="13.5" x14ac:dyDescent="0.25">
      <c r="A900" s="3">
        <f>TITRES_STAT!B903</f>
        <v>43616</v>
      </c>
      <c r="B900" s="5">
        <f>TITRES_STAT!C903</f>
        <v>1.22</v>
      </c>
      <c r="C900" s="5">
        <f>TITRES_STAT!D903</f>
        <v>1.22</v>
      </c>
      <c r="D900" s="5">
        <f>TITRES_STAT!E903</f>
        <v>778</v>
      </c>
      <c r="E900" s="2">
        <f t="shared" ref="E900:E963" si="56">IF(B900&gt;B899, E899+D900, IF(B900&lt;B899, E899-D900, E899))</f>
        <v>-686757</v>
      </c>
      <c r="F900" s="5" t="str">
        <f t="shared" si="55"/>
        <v>BULLISH</v>
      </c>
      <c r="G900" s="5" t="str">
        <f t="shared" si="54"/>
        <v>NEUTRAL</v>
      </c>
      <c r="H900" s="5" t="str">
        <f t="shared" si="53"/>
        <v>NEUTRAL</v>
      </c>
    </row>
    <row r="901" spans="1:8" ht="13.5" x14ac:dyDescent="0.25">
      <c r="A901" s="3">
        <f>TITRES_STAT!B904</f>
        <v>43619</v>
      </c>
      <c r="B901" s="5">
        <f>TITRES_STAT!C904</f>
        <v>1.24</v>
      </c>
      <c r="C901" s="5">
        <f>TITRES_STAT!D904</f>
        <v>1.24</v>
      </c>
      <c r="D901" s="5">
        <f>TITRES_STAT!E904</f>
        <v>17</v>
      </c>
      <c r="E901" s="2">
        <f t="shared" si="56"/>
        <v>-686740</v>
      </c>
      <c r="F901" s="5" t="str">
        <f t="shared" si="55"/>
        <v>BULLISH</v>
      </c>
      <c r="G901" s="5" t="str">
        <f t="shared" si="54"/>
        <v>NEUTRAL</v>
      </c>
      <c r="H901" s="5" t="str">
        <f t="shared" si="53"/>
        <v>NEUTRAL</v>
      </c>
    </row>
    <row r="902" spans="1:8" ht="13.5" x14ac:dyDescent="0.25">
      <c r="A902" s="3">
        <f>TITRES_STAT!B905</f>
        <v>43623</v>
      </c>
      <c r="B902" s="5">
        <f>TITRES_STAT!C905</f>
        <v>1.24</v>
      </c>
      <c r="C902" s="5">
        <f>TITRES_STAT!D905</f>
        <v>1.24</v>
      </c>
      <c r="D902" s="5">
        <f>TITRES_STAT!E905</f>
        <v>0</v>
      </c>
      <c r="E902" s="2">
        <f t="shared" si="56"/>
        <v>-686740</v>
      </c>
      <c r="F902" s="5" t="str">
        <f t="shared" si="55"/>
        <v>BULLISH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43626</v>
      </c>
      <c r="B903" s="5">
        <f>TITRES_STAT!C906</f>
        <v>1.22</v>
      </c>
      <c r="C903" s="5">
        <f>TITRES_STAT!D906</f>
        <v>1.22</v>
      </c>
      <c r="D903" s="5">
        <f>TITRES_STAT!E906</f>
        <v>530</v>
      </c>
      <c r="E903" s="2">
        <f t="shared" si="56"/>
        <v>-687270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CONFIRMED BULLISH</v>
      </c>
    </row>
    <row r="904" spans="1:8" ht="13.5" x14ac:dyDescent="0.25">
      <c r="A904" s="3">
        <f>TITRES_STAT!B907</f>
        <v>43627</v>
      </c>
      <c r="B904" s="5">
        <f>TITRES_STAT!C907</f>
        <v>1.21</v>
      </c>
      <c r="C904" s="5">
        <f>TITRES_STAT!D907</f>
        <v>1.21</v>
      </c>
      <c r="D904" s="5">
        <f>TITRES_STAT!E907</f>
        <v>502</v>
      </c>
      <c r="E904" s="2">
        <f t="shared" si="56"/>
        <v>-687772</v>
      </c>
      <c r="F904" s="5" t="str">
        <f t="shared" ref="F904:F967" si="59">IF(E904&gt;E899,"BULLISH",IF(E904&lt;E899,"BEARISH","NEUTRAL"))</f>
        <v>BEARISH</v>
      </c>
      <c r="G904" s="5" t="str">
        <f t="shared" si="58"/>
        <v>NEUTRAL</v>
      </c>
      <c r="H904" s="5" t="str">
        <f t="shared" si="57"/>
        <v>NEUTRAL</v>
      </c>
    </row>
    <row r="905" spans="1:8" ht="13.5" x14ac:dyDescent="0.25">
      <c r="A905" s="3">
        <f>TITRES_STAT!B908</f>
        <v>43628</v>
      </c>
      <c r="B905" s="5">
        <f>TITRES_STAT!C908</f>
        <v>1.2</v>
      </c>
      <c r="C905" s="5">
        <f>TITRES_STAT!D908</f>
        <v>1.2</v>
      </c>
      <c r="D905" s="5">
        <f>TITRES_STAT!E908</f>
        <v>194</v>
      </c>
      <c r="E905" s="2">
        <f t="shared" si="56"/>
        <v>-687966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CONFIRMED BEARISH</v>
      </c>
    </row>
    <row r="906" spans="1:8" ht="13.5" x14ac:dyDescent="0.25">
      <c r="A906" s="3">
        <f>TITRES_STAT!B909</f>
        <v>43629</v>
      </c>
      <c r="B906" s="5">
        <f>TITRES_STAT!C909</f>
        <v>1.2</v>
      </c>
      <c r="C906" s="5">
        <f>TITRES_STAT!D909</f>
        <v>1.2</v>
      </c>
      <c r="D906" s="5">
        <f>TITRES_STAT!E909</f>
        <v>622</v>
      </c>
      <c r="E906" s="2">
        <f t="shared" si="56"/>
        <v>-687966</v>
      </c>
      <c r="F906" s="5" t="str">
        <f t="shared" si="59"/>
        <v>BEARISH</v>
      </c>
      <c r="G906" s="5" t="str">
        <f t="shared" si="58"/>
        <v>NEUTRAL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1.21</v>
      </c>
      <c r="C907" s="5">
        <f>TITRES_STAT!D910</f>
        <v>1.21</v>
      </c>
      <c r="D907" s="5">
        <f>TITRES_STAT!E910</f>
        <v>1</v>
      </c>
      <c r="E907" s="2">
        <f t="shared" si="56"/>
        <v>-687965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1.2</v>
      </c>
      <c r="C908" s="5">
        <f>TITRES_STAT!D911</f>
        <v>1.2</v>
      </c>
      <c r="D908" s="5">
        <f>TITRES_STAT!E911</f>
        <v>5296</v>
      </c>
      <c r="E908" s="2">
        <f t="shared" si="56"/>
        <v>-693261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1.22</v>
      </c>
      <c r="C909" s="5">
        <f>TITRES_STAT!D912</f>
        <v>1.22</v>
      </c>
      <c r="D909" s="5">
        <f>TITRES_STAT!E912</f>
        <v>7206</v>
      </c>
      <c r="E909" s="2">
        <f t="shared" si="56"/>
        <v>-686055</v>
      </c>
      <c r="F909" s="5" t="str">
        <f t="shared" si="59"/>
        <v>BULLISH</v>
      </c>
      <c r="G909" s="5" t="str">
        <f t="shared" si="58"/>
        <v>NEUTRAL</v>
      </c>
      <c r="H909" s="5" t="str">
        <f t="shared" si="57"/>
        <v>CONFIRMED BULLISH</v>
      </c>
    </row>
    <row r="910" spans="1:8" ht="13.5" x14ac:dyDescent="0.25">
      <c r="A910" s="3">
        <f>TITRES_STAT!B913</f>
        <v>43635</v>
      </c>
      <c r="B910" s="5">
        <f>TITRES_STAT!C913</f>
        <v>1.19</v>
      </c>
      <c r="C910" s="5">
        <f>TITRES_STAT!D913</f>
        <v>1.19</v>
      </c>
      <c r="D910" s="5">
        <f>TITRES_STAT!E913</f>
        <v>28277</v>
      </c>
      <c r="E910" s="2">
        <f t="shared" si="56"/>
        <v>-714332</v>
      </c>
      <c r="F910" s="5" t="str">
        <f t="shared" si="59"/>
        <v>BEARISH</v>
      </c>
      <c r="G910" s="5" t="str">
        <f t="shared" si="58"/>
        <v>STRONG</v>
      </c>
      <c r="H910" s="5" t="str">
        <f t="shared" si="57"/>
        <v>CONFIRMED BEARISH</v>
      </c>
    </row>
    <row r="911" spans="1:8" ht="13.5" x14ac:dyDescent="0.25">
      <c r="A911" s="3">
        <f>TITRES_STAT!B914</f>
        <v>43636</v>
      </c>
      <c r="B911" s="5">
        <f>TITRES_STAT!C914</f>
        <v>1.21</v>
      </c>
      <c r="C911" s="5">
        <f>TITRES_STAT!D914</f>
        <v>1.21</v>
      </c>
      <c r="D911" s="5">
        <f>TITRES_STAT!E914</f>
        <v>24638</v>
      </c>
      <c r="E911" s="2">
        <f t="shared" si="56"/>
        <v>-689694</v>
      </c>
      <c r="F911" s="5" t="str">
        <f t="shared" si="59"/>
        <v>BEARISH</v>
      </c>
      <c r="G911" s="5" t="str">
        <f t="shared" si="58"/>
        <v>NEUTRAL</v>
      </c>
      <c r="H911" s="5" t="str">
        <f t="shared" si="57"/>
        <v>BEARISH DIVERGENCE</v>
      </c>
    </row>
    <row r="912" spans="1:8" ht="13.5" x14ac:dyDescent="0.25">
      <c r="A912" s="3">
        <f>TITRES_STAT!B915</f>
        <v>43637</v>
      </c>
      <c r="B912" s="5">
        <f>TITRES_STAT!C915</f>
        <v>1.19</v>
      </c>
      <c r="C912" s="5">
        <f>TITRES_STAT!D915</f>
        <v>1.19</v>
      </c>
      <c r="D912" s="5">
        <f>TITRES_STAT!E915</f>
        <v>1162</v>
      </c>
      <c r="E912" s="2">
        <f t="shared" si="56"/>
        <v>-690856</v>
      </c>
      <c r="F912" s="5" t="str">
        <f t="shared" si="59"/>
        <v>BEARISH</v>
      </c>
      <c r="G912" s="5" t="str">
        <f t="shared" si="58"/>
        <v>NEUTRAL</v>
      </c>
      <c r="H912" s="5" t="str">
        <f t="shared" si="57"/>
        <v>CONFIRMED BEARISH</v>
      </c>
    </row>
    <row r="913" spans="1:8" ht="13.5" x14ac:dyDescent="0.25">
      <c r="A913" s="3">
        <f>TITRES_STAT!B916</f>
        <v>43640</v>
      </c>
      <c r="B913" s="5">
        <f>TITRES_STAT!C916</f>
        <v>1.17</v>
      </c>
      <c r="C913" s="5">
        <f>TITRES_STAT!D916</f>
        <v>1.17</v>
      </c>
      <c r="D913" s="5">
        <f>TITRES_STAT!E916</f>
        <v>16462</v>
      </c>
      <c r="E913" s="2">
        <f t="shared" si="56"/>
        <v>-707318</v>
      </c>
      <c r="F913" s="5" t="str">
        <f t="shared" si="59"/>
        <v>BEARISH</v>
      </c>
      <c r="G913" s="5" t="str">
        <f t="shared" si="58"/>
        <v>STRONG</v>
      </c>
      <c r="H913" s="5" t="str">
        <f t="shared" si="57"/>
        <v>CONFIRMED BEARISH</v>
      </c>
    </row>
    <row r="914" spans="1:8" ht="13.5" x14ac:dyDescent="0.25">
      <c r="A914" s="3">
        <f>TITRES_STAT!B917</f>
        <v>43641</v>
      </c>
      <c r="B914" s="5">
        <f>TITRES_STAT!C917</f>
        <v>1.2</v>
      </c>
      <c r="C914" s="5">
        <f>TITRES_STAT!D917</f>
        <v>1.2</v>
      </c>
      <c r="D914" s="5">
        <f>TITRES_STAT!E917</f>
        <v>3107</v>
      </c>
      <c r="E914" s="2">
        <f t="shared" si="56"/>
        <v>-704211</v>
      </c>
      <c r="F914" s="5" t="str">
        <f t="shared" si="59"/>
        <v>BEARISH</v>
      </c>
      <c r="G914" s="5" t="str">
        <f t="shared" si="58"/>
        <v>STRONG</v>
      </c>
      <c r="H914" s="5" t="str">
        <f t="shared" si="57"/>
        <v>CONFIRMED BEARISH</v>
      </c>
    </row>
    <row r="915" spans="1:8" ht="13.5" x14ac:dyDescent="0.25">
      <c r="A915" s="3">
        <f>TITRES_STAT!B918</f>
        <v>43642</v>
      </c>
      <c r="B915" s="5">
        <f>TITRES_STAT!C918</f>
        <v>1.24</v>
      </c>
      <c r="C915" s="5">
        <f>TITRES_STAT!D918</f>
        <v>1.24</v>
      </c>
      <c r="D915" s="5">
        <f>TITRES_STAT!E918</f>
        <v>8570</v>
      </c>
      <c r="E915" s="2">
        <f t="shared" si="56"/>
        <v>-695641</v>
      </c>
      <c r="F915" s="5" t="str">
        <f t="shared" si="59"/>
        <v>BULLISH</v>
      </c>
      <c r="G915" s="5" t="str">
        <f t="shared" si="58"/>
        <v>WEAK</v>
      </c>
      <c r="H915" s="5" t="str">
        <f t="shared" si="57"/>
        <v>CONFIRMED BULLISH</v>
      </c>
    </row>
    <row r="916" spans="1:8" ht="13.5" x14ac:dyDescent="0.25">
      <c r="A916" s="3">
        <f>TITRES_STAT!B919</f>
        <v>43643</v>
      </c>
      <c r="B916" s="5">
        <f>TITRES_STAT!C919</f>
        <v>1.21</v>
      </c>
      <c r="C916" s="5">
        <f>TITRES_STAT!D919</f>
        <v>1.21</v>
      </c>
      <c r="D916" s="5">
        <f>TITRES_STAT!E919</f>
        <v>12175</v>
      </c>
      <c r="E916" s="2">
        <f t="shared" si="56"/>
        <v>-707816</v>
      </c>
      <c r="F916" s="5" t="str">
        <f t="shared" si="59"/>
        <v>BEARISH</v>
      </c>
      <c r="G916" s="5" t="str">
        <f t="shared" si="58"/>
        <v>STRONG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1.18</v>
      </c>
      <c r="C917" s="5">
        <f>TITRES_STAT!D920</f>
        <v>1.18</v>
      </c>
      <c r="D917" s="5">
        <f>TITRES_STAT!E920</f>
        <v>3277</v>
      </c>
      <c r="E917" s="2">
        <f t="shared" si="56"/>
        <v>-711093</v>
      </c>
      <c r="F917" s="5" t="str">
        <f t="shared" si="59"/>
        <v>BEARISH</v>
      </c>
      <c r="G917" s="5" t="str">
        <f t="shared" si="58"/>
        <v>STRONG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1.23</v>
      </c>
      <c r="C918" s="5">
        <f>TITRES_STAT!D921</f>
        <v>1.23</v>
      </c>
      <c r="D918" s="5">
        <f>TITRES_STAT!E921</f>
        <v>267</v>
      </c>
      <c r="E918" s="2">
        <f t="shared" si="56"/>
        <v>-710826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BEARISH DIVERGENCE</v>
      </c>
    </row>
    <row r="919" spans="1:8" ht="13.5" x14ac:dyDescent="0.25">
      <c r="A919" s="3">
        <f>TITRES_STAT!B922</f>
        <v>43648</v>
      </c>
      <c r="B919" s="5">
        <f>TITRES_STAT!C922</f>
        <v>1.24</v>
      </c>
      <c r="C919" s="5">
        <f>TITRES_STAT!D922</f>
        <v>1.24</v>
      </c>
      <c r="D919" s="5">
        <f>TITRES_STAT!E922</f>
        <v>1</v>
      </c>
      <c r="E919" s="2">
        <f t="shared" si="56"/>
        <v>-710825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BEARISH DIVERGENCE</v>
      </c>
    </row>
    <row r="920" spans="1:8" ht="13.5" x14ac:dyDescent="0.25">
      <c r="A920" s="3">
        <f>TITRES_STAT!B923</f>
        <v>43649</v>
      </c>
      <c r="B920" s="5">
        <f>TITRES_STAT!C923</f>
        <v>1.26</v>
      </c>
      <c r="C920" s="5">
        <f>TITRES_STAT!D923</f>
        <v>1.26</v>
      </c>
      <c r="D920" s="5">
        <f>TITRES_STAT!E923</f>
        <v>1904</v>
      </c>
      <c r="E920" s="2">
        <f t="shared" si="56"/>
        <v>-708921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BEARISH DIVERGENCE</v>
      </c>
    </row>
    <row r="921" spans="1:8" ht="13.5" x14ac:dyDescent="0.25">
      <c r="A921" s="3">
        <f>TITRES_STAT!B924</f>
        <v>43650</v>
      </c>
      <c r="B921" s="5">
        <f>TITRES_STAT!C924</f>
        <v>1.23</v>
      </c>
      <c r="C921" s="5">
        <f>TITRES_STAT!D924</f>
        <v>1.23</v>
      </c>
      <c r="D921" s="5">
        <f>TITRES_STAT!E924</f>
        <v>2040</v>
      </c>
      <c r="E921" s="2">
        <f t="shared" si="56"/>
        <v>-710961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BEARISH DIVERGENCE</v>
      </c>
    </row>
    <row r="922" spans="1:8" ht="13.5" x14ac:dyDescent="0.25">
      <c r="A922" s="3">
        <f>TITRES_STAT!B925</f>
        <v>43651</v>
      </c>
      <c r="B922" s="5">
        <f>TITRES_STAT!C925</f>
        <v>1.22</v>
      </c>
      <c r="C922" s="5">
        <f>TITRES_STAT!D925</f>
        <v>1.22</v>
      </c>
      <c r="D922" s="5">
        <f>TITRES_STAT!E925</f>
        <v>1345</v>
      </c>
      <c r="E922" s="2">
        <f t="shared" si="56"/>
        <v>-712306</v>
      </c>
      <c r="F922" s="5" t="str">
        <f t="shared" si="59"/>
        <v>BEARISH</v>
      </c>
      <c r="G922" s="5" t="str">
        <f t="shared" si="58"/>
        <v>NEUTRAL</v>
      </c>
      <c r="H922" s="5" t="str">
        <f t="shared" si="57"/>
        <v>BEARISH DIVERGENCE</v>
      </c>
    </row>
    <row r="923" spans="1:8" ht="13.5" x14ac:dyDescent="0.25">
      <c r="A923" s="3">
        <f>TITRES_STAT!B926</f>
        <v>43654</v>
      </c>
      <c r="B923" s="5">
        <f>TITRES_STAT!C926</f>
        <v>1.24</v>
      </c>
      <c r="C923" s="5">
        <f>TITRES_STAT!D926</f>
        <v>1.24</v>
      </c>
      <c r="D923" s="5">
        <f>TITRES_STAT!E926</f>
        <v>1570</v>
      </c>
      <c r="E923" s="2">
        <f t="shared" si="56"/>
        <v>-710736</v>
      </c>
      <c r="F923" s="5" t="str">
        <f t="shared" si="59"/>
        <v>BULLISH</v>
      </c>
      <c r="G923" s="5" t="str">
        <f t="shared" si="58"/>
        <v>NEUTRAL</v>
      </c>
      <c r="H923" s="5" t="str">
        <f t="shared" si="57"/>
        <v>CONFIRMED BULLISH</v>
      </c>
    </row>
    <row r="924" spans="1:8" ht="13.5" x14ac:dyDescent="0.25">
      <c r="A924" s="3">
        <f>TITRES_STAT!B927</f>
        <v>43655</v>
      </c>
      <c r="B924" s="5">
        <f>TITRES_STAT!C927</f>
        <v>1.25</v>
      </c>
      <c r="C924" s="5">
        <f>TITRES_STAT!D927</f>
        <v>1.25</v>
      </c>
      <c r="D924" s="5">
        <f>TITRES_STAT!E927</f>
        <v>186</v>
      </c>
      <c r="E924" s="2">
        <f t="shared" si="56"/>
        <v>-710550</v>
      </c>
      <c r="F924" s="5" t="str">
        <f t="shared" si="59"/>
        <v>BULLISH</v>
      </c>
      <c r="G924" s="5" t="str">
        <f t="shared" si="58"/>
        <v>NEUTRAL</v>
      </c>
      <c r="H924" s="5" t="str">
        <f t="shared" si="57"/>
        <v>CONFIRMED BULLISH</v>
      </c>
    </row>
    <row r="925" spans="1:8" ht="13.5" x14ac:dyDescent="0.25">
      <c r="A925" s="3">
        <f>TITRES_STAT!B928</f>
        <v>43656</v>
      </c>
      <c r="B925" s="5">
        <f>TITRES_STAT!C928</f>
        <v>1.27</v>
      </c>
      <c r="C925" s="5">
        <f>TITRES_STAT!D928</f>
        <v>1.27</v>
      </c>
      <c r="D925" s="5">
        <f>TITRES_STAT!E928</f>
        <v>5</v>
      </c>
      <c r="E925" s="2">
        <f t="shared" si="56"/>
        <v>-710545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BEARISH DIVERGENCE</v>
      </c>
    </row>
    <row r="926" spans="1:8" ht="13.5" x14ac:dyDescent="0.25">
      <c r="A926" s="3">
        <f>TITRES_STAT!B929</f>
        <v>43657</v>
      </c>
      <c r="B926" s="5">
        <f>TITRES_STAT!C929</f>
        <v>1.24</v>
      </c>
      <c r="C926" s="5">
        <f>TITRES_STAT!D929</f>
        <v>1.24</v>
      </c>
      <c r="D926" s="5">
        <f>TITRES_STAT!E929</f>
        <v>1317</v>
      </c>
      <c r="E926" s="2">
        <f t="shared" si="56"/>
        <v>-711862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BEARISH DIVERGENCE</v>
      </c>
    </row>
    <row r="927" spans="1:8" ht="13.5" x14ac:dyDescent="0.25">
      <c r="A927" s="3">
        <f>TITRES_STAT!B930</f>
        <v>43658</v>
      </c>
      <c r="B927" s="5">
        <f>TITRES_STAT!C930</f>
        <v>1.21</v>
      </c>
      <c r="C927" s="5">
        <f>TITRES_STAT!D930</f>
        <v>1.21</v>
      </c>
      <c r="D927" s="5">
        <f>TITRES_STAT!E930</f>
        <v>1760</v>
      </c>
      <c r="E927" s="2">
        <f t="shared" si="56"/>
        <v>-713622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1.27</v>
      </c>
      <c r="C928" s="5">
        <f>TITRES_STAT!D931</f>
        <v>1.27</v>
      </c>
      <c r="D928" s="5">
        <f>TITRES_STAT!E931</f>
        <v>100</v>
      </c>
      <c r="E928" s="2">
        <f t="shared" si="56"/>
        <v>-713522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BEARISH DIVERGENCE</v>
      </c>
    </row>
    <row r="929" spans="1:8" ht="13.5" x14ac:dyDescent="0.25">
      <c r="A929" s="3">
        <f>TITRES_STAT!B932</f>
        <v>43662</v>
      </c>
      <c r="B929" s="5">
        <f>TITRES_STAT!C932</f>
        <v>1.31</v>
      </c>
      <c r="C929" s="5">
        <f>TITRES_STAT!D932</f>
        <v>1.31</v>
      </c>
      <c r="D929" s="5">
        <f>TITRES_STAT!E932</f>
        <v>21148</v>
      </c>
      <c r="E929" s="2">
        <f t="shared" si="56"/>
        <v>-692374</v>
      </c>
      <c r="F929" s="5" t="str">
        <f t="shared" si="59"/>
        <v>BULLISH</v>
      </c>
      <c r="G929" s="5" t="str">
        <f t="shared" si="58"/>
        <v>WEAK</v>
      </c>
      <c r="H929" s="5" t="str">
        <f t="shared" si="57"/>
        <v>CONFIRMED BULLISH</v>
      </c>
    </row>
    <row r="930" spans="1:8" ht="13.5" x14ac:dyDescent="0.25">
      <c r="A930" s="3">
        <f>TITRES_STAT!B933</f>
        <v>43663</v>
      </c>
      <c r="B930" s="5">
        <f>TITRES_STAT!C933</f>
        <v>1.28</v>
      </c>
      <c r="C930" s="5">
        <f>TITRES_STAT!D933</f>
        <v>1.28</v>
      </c>
      <c r="D930" s="5">
        <f>TITRES_STAT!E933</f>
        <v>2241</v>
      </c>
      <c r="E930" s="2">
        <f t="shared" si="56"/>
        <v>-694615</v>
      </c>
      <c r="F930" s="5" t="str">
        <f t="shared" si="59"/>
        <v>BULLISH</v>
      </c>
      <c r="G930" s="5" t="str">
        <f t="shared" si="58"/>
        <v>WEAK</v>
      </c>
      <c r="H930" s="5" t="str">
        <f t="shared" si="57"/>
        <v>CONFIRMED BULLISH</v>
      </c>
    </row>
    <row r="931" spans="1:8" ht="13.5" x14ac:dyDescent="0.25">
      <c r="A931" s="3">
        <f>TITRES_STAT!B934</f>
        <v>43664</v>
      </c>
      <c r="B931" s="5">
        <f>TITRES_STAT!C934</f>
        <v>1.31</v>
      </c>
      <c r="C931" s="5">
        <f>TITRES_STAT!D934</f>
        <v>1.31</v>
      </c>
      <c r="D931" s="5">
        <f>TITRES_STAT!E934</f>
        <v>1172</v>
      </c>
      <c r="E931" s="2">
        <f t="shared" si="56"/>
        <v>-693443</v>
      </c>
      <c r="F931" s="5" t="str">
        <f t="shared" si="59"/>
        <v>BULLISH</v>
      </c>
      <c r="G931" s="5" t="str">
        <f t="shared" si="58"/>
        <v>WEAK</v>
      </c>
      <c r="H931" s="5" t="str">
        <f t="shared" si="57"/>
        <v>CONFIRMED BULLISH</v>
      </c>
    </row>
    <row r="932" spans="1:8" ht="13.5" x14ac:dyDescent="0.25">
      <c r="A932" s="3">
        <f>TITRES_STAT!B935</f>
        <v>43665</v>
      </c>
      <c r="B932" s="5">
        <f>TITRES_STAT!C935</f>
        <v>1.28</v>
      </c>
      <c r="C932" s="5">
        <f>TITRES_STAT!D935</f>
        <v>1.28</v>
      </c>
      <c r="D932" s="5">
        <f>TITRES_STAT!E935</f>
        <v>10</v>
      </c>
      <c r="E932" s="2">
        <f t="shared" si="56"/>
        <v>-693453</v>
      </c>
      <c r="F932" s="5" t="str">
        <f t="shared" si="59"/>
        <v>BULLISH</v>
      </c>
      <c r="G932" s="5" t="str">
        <f t="shared" si="58"/>
        <v>WEAK</v>
      </c>
      <c r="H932" s="5" t="str">
        <f t="shared" si="57"/>
        <v>CONFIRMED BULLISH</v>
      </c>
    </row>
    <row r="933" spans="1:8" ht="13.5" x14ac:dyDescent="0.25">
      <c r="A933" s="3">
        <f>TITRES_STAT!B936</f>
        <v>43668</v>
      </c>
      <c r="B933" s="5">
        <f>TITRES_STAT!C936</f>
        <v>1.27</v>
      </c>
      <c r="C933" s="5">
        <f>TITRES_STAT!D936</f>
        <v>1.27</v>
      </c>
      <c r="D933" s="5">
        <f>TITRES_STAT!E936</f>
        <v>12</v>
      </c>
      <c r="E933" s="2">
        <f t="shared" si="56"/>
        <v>-693465</v>
      </c>
      <c r="F933" s="5" t="str">
        <f t="shared" si="59"/>
        <v>BULLISH</v>
      </c>
      <c r="G933" s="5" t="str">
        <f t="shared" si="58"/>
        <v>WEAK</v>
      </c>
      <c r="H933" s="5" t="str">
        <f t="shared" si="57"/>
        <v>NEUTRAL</v>
      </c>
    </row>
    <row r="934" spans="1:8" ht="13.5" x14ac:dyDescent="0.25">
      <c r="A934" s="3">
        <f>TITRES_STAT!B937</f>
        <v>43669</v>
      </c>
      <c r="B934" s="5">
        <f>TITRES_STAT!C937</f>
        <v>1.28</v>
      </c>
      <c r="C934" s="5">
        <f>TITRES_STAT!D937</f>
        <v>1.28</v>
      </c>
      <c r="D934" s="5">
        <f>TITRES_STAT!E937</f>
        <v>55</v>
      </c>
      <c r="E934" s="2">
        <f t="shared" si="56"/>
        <v>-693410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1.28</v>
      </c>
      <c r="C935" s="5">
        <f>TITRES_STAT!D938</f>
        <v>1.28</v>
      </c>
      <c r="D935" s="5">
        <f>TITRES_STAT!E938</f>
        <v>15</v>
      </c>
      <c r="E935" s="2">
        <f t="shared" si="56"/>
        <v>-693410</v>
      </c>
      <c r="F935" s="5" t="str">
        <f t="shared" si="59"/>
        <v>BULLISH</v>
      </c>
      <c r="G935" s="5" t="str">
        <f t="shared" si="58"/>
        <v>NEUTRAL</v>
      </c>
      <c r="H935" s="5" t="str">
        <f t="shared" si="57"/>
        <v>NEUTRAL</v>
      </c>
    </row>
    <row r="936" spans="1:8" ht="13.5" x14ac:dyDescent="0.25">
      <c r="A936" s="3">
        <f>TITRES_STAT!B939</f>
        <v>43672</v>
      </c>
      <c r="B936" s="5">
        <f>TITRES_STAT!C939</f>
        <v>1.25</v>
      </c>
      <c r="C936" s="5">
        <f>TITRES_STAT!D939</f>
        <v>1.25</v>
      </c>
      <c r="D936" s="5">
        <f>TITRES_STAT!E939</f>
        <v>30</v>
      </c>
      <c r="E936" s="2">
        <f t="shared" si="56"/>
        <v>-693440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BULLISH DIVERGENCE</v>
      </c>
    </row>
    <row r="937" spans="1:8" ht="13.5" x14ac:dyDescent="0.25">
      <c r="A937" s="3">
        <f>TITRES_STAT!B940</f>
        <v>43675</v>
      </c>
      <c r="B937" s="5">
        <f>TITRES_STAT!C940</f>
        <v>1.24</v>
      </c>
      <c r="C937" s="5">
        <f>TITRES_STAT!D940</f>
        <v>1.24</v>
      </c>
      <c r="D937" s="5">
        <f>TITRES_STAT!E940</f>
        <v>285</v>
      </c>
      <c r="E937" s="2">
        <f t="shared" si="56"/>
        <v>-693725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CONFIRMED BEARISH</v>
      </c>
    </row>
    <row r="938" spans="1:8" ht="13.5" x14ac:dyDescent="0.25">
      <c r="A938" s="3">
        <f>TITRES_STAT!B941</f>
        <v>43676</v>
      </c>
      <c r="B938" s="5">
        <f>TITRES_STAT!C941</f>
        <v>1.22</v>
      </c>
      <c r="C938" s="5">
        <f>TITRES_STAT!D941</f>
        <v>1.22</v>
      </c>
      <c r="D938" s="5">
        <f>TITRES_STAT!E941</f>
        <v>395</v>
      </c>
      <c r="E938" s="2">
        <f t="shared" si="56"/>
        <v>-694120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CONFIRMED BEARISH</v>
      </c>
    </row>
    <row r="939" spans="1:8" ht="13.5" x14ac:dyDescent="0.25">
      <c r="A939" s="3">
        <f>TITRES_STAT!B942</f>
        <v>43677</v>
      </c>
      <c r="B939" s="5">
        <f>TITRES_STAT!C942</f>
        <v>1.2</v>
      </c>
      <c r="C939" s="5">
        <f>TITRES_STAT!D942</f>
        <v>1.2</v>
      </c>
      <c r="D939" s="5">
        <f>TITRES_STAT!E942</f>
        <v>3927</v>
      </c>
      <c r="E939" s="2">
        <f t="shared" si="56"/>
        <v>-698047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CONFIRMED BEARISH</v>
      </c>
    </row>
    <row r="940" spans="1:8" ht="13.5" x14ac:dyDescent="0.25">
      <c r="A940" s="3">
        <f>TITRES_STAT!B943</f>
        <v>43678</v>
      </c>
      <c r="B940" s="5">
        <f>TITRES_STAT!C943</f>
        <v>1.21</v>
      </c>
      <c r="C940" s="5">
        <f>TITRES_STAT!D943</f>
        <v>1.21</v>
      </c>
      <c r="D940" s="5">
        <f>TITRES_STAT!E943</f>
        <v>4762</v>
      </c>
      <c r="E940" s="2">
        <f t="shared" si="56"/>
        <v>-693285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BULLISH DIVERGENCE</v>
      </c>
    </row>
    <row r="941" spans="1:8" ht="13.5" x14ac:dyDescent="0.25">
      <c r="A941" s="3">
        <f>TITRES_STAT!B944</f>
        <v>43679</v>
      </c>
      <c r="B941" s="5">
        <f>TITRES_STAT!C944</f>
        <v>1.24</v>
      </c>
      <c r="C941" s="5">
        <f>TITRES_STAT!D944</f>
        <v>1.24</v>
      </c>
      <c r="D941" s="5">
        <f>TITRES_STAT!E944</f>
        <v>13</v>
      </c>
      <c r="E941" s="2">
        <f t="shared" si="56"/>
        <v>-693272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BULLISH DIVERGENCE</v>
      </c>
    </row>
    <row r="942" spans="1:8" ht="13.5" x14ac:dyDescent="0.25">
      <c r="A942" s="3">
        <f>TITRES_STAT!B945</f>
        <v>43682</v>
      </c>
      <c r="B942" s="5">
        <f>TITRES_STAT!C945</f>
        <v>1.24</v>
      </c>
      <c r="C942" s="5">
        <f>TITRES_STAT!D945</f>
        <v>1.24</v>
      </c>
      <c r="D942" s="5">
        <f>TITRES_STAT!E945</f>
        <v>1082</v>
      </c>
      <c r="E942" s="2">
        <f t="shared" si="56"/>
        <v>-693272</v>
      </c>
      <c r="F942" s="5" t="str">
        <f t="shared" si="59"/>
        <v>BULLISH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1.21</v>
      </c>
      <c r="C943" s="5">
        <f>TITRES_STAT!D946</f>
        <v>1.21</v>
      </c>
      <c r="D943" s="5">
        <f>TITRES_STAT!E946</f>
        <v>55</v>
      </c>
      <c r="E943" s="2">
        <f t="shared" si="56"/>
        <v>-693327</v>
      </c>
      <c r="F943" s="5" t="str">
        <f t="shared" si="59"/>
        <v>BULLISH</v>
      </c>
      <c r="G943" s="5" t="str">
        <f t="shared" si="58"/>
        <v>NEUTRAL</v>
      </c>
      <c r="H943" s="5" t="str">
        <f t="shared" si="57"/>
        <v>BULLISH DIVERGENCE</v>
      </c>
    </row>
    <row r="944" spans="1:8" ht="13.5" x14ac:dyDescent="0.25">
      <c r="A944" s="3">
        <f>TITRES_STAT!B947</f>
        <v>43684</v>
      </c>
      <c r="B944" s="5">
        <f>TITRES_STAT!C947</f>
        <v>1.2</v>
      </c>
      <c r="C944" s="5">
        <f>TITRES_STAT!D947</f>
        <v>1.2</v>
      </c>
      <c r="D944" s="5">
        <f>TITRES_STAT!E947</f>
        <v>16529</v>
      </c>
      <c r="E944" s="2">
        <f t="shared" si="56"/>
        <v>-709856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1.21</v>
      </c>
      <c r="C945" s="5">
        <f>TITRES_STAT!D948</f>
        <v>1.21</v>
      </c>
      <c r="D945" s="5">
        <f>TITRES_STAT!E948</f>
        <v>2689</v>
      </c>
      <c r="E945" s="2">
        <f t="shared" si="56"/>
        <v>-707167</v>
      </c>
      <c r="F945" s="5" t="str">
        <f t="shared" si="59"/>
        <v>BEARISH</v>
      </c>
      <c r="G945" s="5" t="str">
        <f t="shared" si="58"/>
        <v>STRONG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1.23</v>
      </c>
      <c r="C946" s="5">
        <f>TITRES_STAT!D949</f>
        <v>1.23</v>
      </c>
      <c r="D946" s="5">
        <f>TITRES_STAT!E949</f>
        <v>25</v>
      </c>
      <c r="E946" s="2">
        <f t="shared" si="56"/>
        <v>-707142</v>
      </c>
      <c r="F946" s="5" t="str">
        <f t="shared" si="59"/>
        <v>BEARISH</v>
      </c>
      <c r="G946" s="5" t="str">
        <f t="shared" si="58"/>
        <v>STRONG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1.21</v>
      </c>
      <c r="C947" s="5">
        <f>TITRES_STAT!D950</f>
        <v>1.21</v>
      </c>
      <c r="D947" s="5">
        <f>TITRES_STAT!E950</f>
        <v>1005</v>
      </c>
      <c r="E947" s="2">
        <f t="shared" si="56"/>
        <v>-708147</v>
      </c>
      <c r="F947" s="5" t="str">
        <f t="shared" si="59"/>
        <v>BEARISH</v>
      </c>
      <c r="G947" s="5" t="str">
        <f t="shared" si="58"/>
        <v>STRONG</v>
      </c>
      <c r="H947" s="5" t="str">
        <f t="shared" si="57"/>
        <v>CONFIRMED BEARISH</v>
      </c>
    </row>
    <row r="948" spans="1:8" ht="13.5" x14ac:dyDescent="0.25">
      <c r="A948" s="3">
        <f>TITRES_STAT!B951</f>
        <v>43692</v>
      </c>
      <c r="B948" s="5">
        <f>TITRES_STAT!C951</f>
        <v>1.21</v>
      </c>
      <c r="C948" s="5">
        <f>TITRES_STAT!D951</f>
        <v>1.21</v>
      </c>
      <c r="D948" s="5">
        <f>TITRES_STAT!E951</f>
        <v>3066</v>
      </c>
      <c r="E948" s="2">
        <f t="shared" si="56"/>
        <v>-708147</v>
      </c>
      <c r="F948" s="5" t="str">
        <f t="shared" si="59"/>
        <v>BEARISH</v>
      </c>
      <c r="G948" s="5" t="str">
        <f t="shared" si="58"/>
        <v>STRONG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1.21</v>
      </c>
      <c r="C949" s="5">
        <f>TITRES_STAT!D952</f>
        <v>1.21</v>
      </c>
      <c r="D949" s="5">
        <f>TITRES_STAT!E952</f>
        <v>4105</v>
      </c>
      <c r="E949" s="2">
        <f t="shared" si="56"/>
        <v>-708147</v>
      </c>
      <c r="F949" s="5" t="str">
        <f t="shared" si="59"/>
        <v>BULLISH</v>
      </c>
      <c r="G949" s="5" t="str">
        <f t="shared" si="58"/>
        <v>NEUTRAL</v>
      </c>
      <c r="H949" s="5" t="str">
        <f t="shared" si="57"/>
        <v>CONFIRMED BULLISH</v>
      </c>
    </row>
    <row r="950" spans="1:8" ht="13.5" x14ac:dyDescent="0.25">
      <c r="A950" s="3">
        <f>TITRES_STAT!B953</f>
        <v>43696</v>
      </c>
      <c r="B950" s="5">
        <f>TITRES_STAT!C953</f>
        <v>1.21</v>
      </c>
      <c r="C950" s="5">
        <f>TITRES_STAT!D953</f>
        <v>1.21</v>
      </c>
      <c r="D950" s="5">
        <f>TITRES_STAT!E953</f>
        <v>107</v>
      </c>
      <c r="E950" s="2">
        <f t="shared" si="56"/>
        <v>-708147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1.21</v>
      </c>
      <c r="C951" s="5">
        <f>TITRES_STAT!D954</f>
        <v>1.21</v>
      </c>
      <c r="D951" s="5">
        <f>TITRES_STAT!E954</f>
        <v>259</v>
      </c>
      <c r="E951" s="2">
        <f t="shared" si="56"/>
        <v>-708147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CONFIRMED BEARISH</v>
      </c>
    </row>
    <row r="952" spans="1:8" ht="13.5" x14ac:dyDescent="0.25">
      <c r="A952" s="3">
        <f>TITRES_STAT!B955</f>
        <v>43698</v>
      </c>
      <c r="B952" s="5">
        <f>TITRES_STAT!C955</f>
        <v>1.19</v>
      </c>
      <c r="C952" s="5">
        <f>TITRES_STAT!D955</f>
        <v>1.19</v>
      </c>
      <c r="D952" s="5">
        <f>TITRES_STAT!E955</f>
        <v>8065</v>
      </c>
      <c r="E952" s="2">
        <f t="shared" si="56"/>
        <v>-716212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1.22</v>
      </c>
      <c r="C953" s="5">
        <f>TITRES_STAT!D956</f>
        <v>1.22</v>
      </c>
      <c r="D953" s="5">
        <f>TITRES_STAT!E956</f>
        <v>402</v>
      </c>
      <c r="E953" s="2">
        <f t="shared" si="56"/>
        <v>-715810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BEARISH DIVERGENCE</v>
      </c>
    </row>
    <row r="954" spans="1:8" ht="13.5" x14ac:dyDescent="0.25">
      <c r="A954" s="3">
        <f>TITRES_STAT!B957</f>
        <v>43700</v>
      </c>
      <c r="B954" s="5">
        <f>TITRES_STAT!C957</f>
        <v>1.19</v>
      </c>
      <c r="C954" s="5">
        <f>TITRES_STAT!D957</f>
        <v>1.19</v>
      </c>
      <c r="D954" s="5">
        <f>TITRES_STAT!E957</f>
        <v>200</v>
      </c>
      <c r="E954" s="2">
        <f t="shared" si="56"/>
        <v>-716010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1.19</v>
      </c>
      <c r="C955" s="5">
        <f>TITRES_STAT!D958</f>
        <v>1.19</v>
      </c>
      <c r="D955" s="5">
        <f>TITRES_STAT!E958</f>
        <v>2085</v>
      </c>
      <c r="E955" s="2">
        <f t="shared" si="56"/>
        <v>-716010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CONFIRMED BEARISH</v>
      </c>
    </row>
    <row r="956" spans="1:8" ht="13.5" x14ac:dyDescent="0.25">
      <c r="A956" s="3">
        <f>TITRES_STAT!B959</f>
        <v>43704</v>
      </c>
      <c r="B956" s="5">
        <f>TITRES_STAT!C959</f>
        <v>1.1599999999999999</v>
      </c>
      <c r="C956" s="5">
        <f>TITRES_STAT!D959</f>
        <v>1.1599999999999999</v>
      </c>
      <c r="D956" s="5">
        <f>TITRES_STAT!E959</f>
        <v>380</v>
      </c>
      <c r="E956" s="2">
        <f t="shared" si="56"/>
        <v>-716390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43705</v>
      </c>
      <c r="B957" s="5">
        <f>TITRES_STAT!C960</f>
        <v>1.2</v>
      </c>
      <c r="C957" s="5">
        <f>TITRES_STAT!D960</f>
        <v>1.2</v>
      </c>
      <c r="D957" s="5">
        <f>TITRES_STAT!E960</f>
        <v>3621</v>
      </c>
      <c r="E957" s="2">
        <f t="shared" si="56"/>
        <v>-712769</v>
      </c>
      <c r="F957" s="5" t="str">
        <f t="shared" si="59"/>
        <v>BULLISH</v>
      </c>
      <c r="G957" s="5" t="str">
        <f t="shared" si="58"/>
        <v>NEUTRAL</v>
      </c>
      <c r="H957" s="5" t="str">
        <f t="shared" si="57"/>
        <v>CONFIRMED BULLISH</v>
      </c>
    </row>
    <row r="958" spans="1:8" ht="13.5" x14ac:dyDescent="0.25">
      <c r="A958" s="3">
        <f>TITRES_STAT!B961</f>
        <v>43706</v>
      </c>
      <c r="B958" s="5">
        <f>TITRES_STAT!C961</f>
        <v>1.2</v>
      </c>
      <c r="C958" s="5">
        <f>TITRES_STAT!D961</f>
        <v>1.2</v>
      </c>
      <c r="D958" s="5">
        <f>TITRES_STAT!E961</f>
        <v>0</v>
      </c>
      <c r="E958" s="2">
        <f t="shared" si="56"/>
        <v>-712769</v>
      </c>
      <c r="F958" s="5" t="str">
        <f t="shared" si="59"/>
        <v>BULLISH</v>
      </c>
      <c r="G958" s="5" t="str">
        <f t="shared" si="58"/>
        <v>NEUTRAL</v>
      </c>
      <c r="H958" s="5" t="str">
        <f t="shared" si="57"/>
        <v>BULLISH DIVERGENCE</v>
      </c>
    </row>
    <row r="959" spans="1:8" ht="13.5" x14ac:dyDescent="0.25">
      <c r="A959" s="3">
        <f>TITRES_STAT!B962</f>
        <v>43707</v>
      </c>
      <c r="B959" s="5">
        <f>TITRES_STAT!C962</f>
        <v>1.21</v>
      </c>
      <c r="C959" s="5">
        <f>TITRES_STAT!D962</f>
        <v>1.21</v>
      </c>
      <c r="D959" s="5">
        <f>TITRES_STAT!E962</f>
        <v>306</v>
      </c>
      <c r="E959" s="2">
        <f t="shared" si="56"/>
        <v>-712463</v>
      </c>
      <c r="F959" s="5" t="str">
        <f t="shared" si="59"/>
        <v>BULLISH</v>
      </c>
      <c r="G959" s="5" t="str">
        <f t="shared" si="58"/>
        <v>NEUTRAL</v>
      </c>
      <c r="H959" s="5" t="str">
        <f t="shared" si="57"/>
        <v>CONFIRMED BULLISH</v>
      </c>
    </row>
    <row r="960" spans="1:8" ht="13.5" x14ac:dyDescent="0.25">
      <c r="A960" s="3">
        <f>TITRES_STAT!B963</f>
        <v>43710</v>
      </c>
      <c r="B960" s="5">
        <f>TITRES_STAT!C963</f>
        <v>1.2</v>
      </c>
      <c r="C960" s="5">
        <f>TITRES_STAT!D963</f>
        <v>1.2</v>
      </c>
      <c r="D960" s="5">
        <f>TITRES_STAT!E963</f>
        <v>860</v>
      </c>
      <c r="E960" s="2">
        <f t="shared" si="56"/>
        <v>-713323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1.17</v>
      </c>
      <c r="C961" s="5">
        <f>TITRES_STAT!D964</f>
        <v>1.17</v>
      </c>
      <c r="D961" s="5">
        <f>TITRES_STAT!E964</f>
        <v>2090</v>
      </c>
      <c r="E961" s="2">
        <f t="shared" si="56"/>
        <v>-715413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1.17</v>
      </c>
      <c r="C962" s="5">
        <f>TITRES_STAT!D965</f>
        <v>1.17</v>
      </c>
      <c r="D962" s="5">
        <f>TITRES_STAT!E965</f>
        <v>105</v>
      </c>
      <c r="E962" s="2">
        <f t="shared" si="56"/>
        <v>-715413</v>
      </c>
      <c r="F962" s="5" t="str">
        <f t="shared" si="59"/>
        <v>BEARISH</v>
      </c>
      <c r="G962" s="5" t="str">
        <f t="shared" si="58"/>
        <v>NEUTRAL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1.2</v>
      </c>
      <c r="C963" s="5">
        <f>TITRES_STAT!D966</f>
        <v>1.2</v>
      </c>
      <c r="D963" s="5">
        <f>TITRES_STAT!E966</f>
        <v>9195</v>
      </c>
      <c r="E963" s="2">
        <f t="shared" si="56"/>
        <v>-706218</v>
      </c>
      <c r="F963" s="5" t="str">
        <f t="shared" si="59"/>
        <v>BULLISH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43714</v>
      </c>
      <c r="B964" s="5">
        <f>TITRES_STAT!C967</f>
        <v>1.22</v>
      </c>
      <c r="C964" s="5">
        <f>TITRES_STAT!D967</f>
        <v>1.22</v>
      </c>
      <c r="D964" s="5">
        <f>TITRES_STAT!E967</f>
        <v>5</v>
      </c>
      <c r="E964" s="2">
        <f t="shared" ref="E964:E1027" si="60">IF(B964&gt;B963, E963+D964, IF(B964&lt;B963, E963-D964, E963))</f>
        <v>-706213</v>
      </c>
      <c r="F964" s="5" t="str">
        <f t="shared" si="59"/>
        <v>BULLISH</v>
      </c>
      <c r="G964" s="5" t="str">
        <f t="shared" si="58"/>
        <v>NEUTRAL</v>
      </c>
      <c r="H964" s="5" t="str">
        <f t="shared" si="57"/>
        <v>CONFIRMED BULLISH</v>
      </c>
    </row>
    <row r="965" spans="1:8" ht="13.5" x14ac:dyDescent="0.25">
      <c r="A965" s="3">
        <f>TITRES_STAT!B968</f>
        <v>43717</v>
      </c>
      <c r="B965" s="5">
        <f>TITRES_STAT!C968</f>
        <v>1.21</v>
      </c>
      <c r="C965" s="5">
        <f>TITRES_STAT!D968</f>
        <v>1.21</v>
      </c>
      <c r="D965" s="5">
        <f>TITRES_STAT!E968</f>
        <v>1643</v>
      </c>
      <c r="E965" s="2">
        <f t="shared" si="60"/>
        <v>-707856</v>
      </c>
      <c r="F965" s="5" t="str">
        <f t="shared" si="59"/>
        <v>BULLISH</v>
      </c>
      <c r="G965" s="5" t="str">
        <f t="shared" si="58"/>
        <v>NEUTRAL</v>
      </c>
      <c r="H965" s="5" t="str">
        <f t="shared" si="57"/>
        <v>CONFIRMED BULLISH</v>
      </c>
    </row>
    <row r="966" spans="1:8" ht="13.5" x14ac:dyDescent="0.25">
      <c r="A966" s="3">
        <f>TITRES_STAT!B969</f>
        <v>43718</v>
      </c>
      <c r="B966" s="5">
        <f>TITRES_STAT!C969</f>
        <v>1.21</v>
      </c>
      <c r="C966" s="5">
        <f>TITRES_STAT!D969</f>
        <v>1.21</v>
      </c>
      <c r="D966" s="5">
        <f>TITRES_STAT!E969</f>
        <v>300</v>
      </c>
      <c r="E966" s="2">
        <f t="shared" si="60"/>
        <v>-707856</v>
      </c>
      <c r="F966" s="5" t="str">
        <f t="shared" si="59"/>
        <v>BULLISH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43719</v>
      </c>
      <c r="B967" s="5">
        <f>TITRES_STAT!C970</f>
        <v>1.21</v>
      </c>
      <c r="C967" s="5">
        <f>TITRES_STAT!D970</f>
        <v>1.21</v>
      </c>
      <c r="D967" s="5">
        <f>TITRES_STAT!E970</f>
        <v>0</v>
      </c>
      <c r="E967" s="2">
        <f t="shared" si="60"/>
        <v>-707856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1.21</v>
      </c>
      <c r="C968" s="5">
        <f>TITRES_STAT!D971</f>
        <v>1.21</v>
      </c>
      <c r="D968" s="5">
        <f>TITRES_STAT!E971</f>
        <v>52</v>
      </c>
      <c r="E968" s="2">
        <f t="shared" si="60"/>
        <v>-707856</v>
      </c>
      <c r="F968" s="5" t="str">
        <f t="shared" ref="F968:F1031" si="63">IF(E968&gt;E963,"BULLISH",IF(E968&lt;E963,"BEARISH","NEUTRAL"))</f>
        <v>BEARISH</v>
      </c>
      <c r="G968" s="5" t="str">
        <f t="shared" si="62"/>
        <v>NEUTRAL</v>
      </c>
      <c r="H968" s="5" t="str">
        <f t="shared" si="61"/>
        <v>BEARISH DIVERGENCE</v>
      </c>
    </row>
    <row r="969" spans="1:8" ht="13.5" x14ac:dyDescent="0.25">
      <c r="A969" s="3">
        <f>TITRES_STAT!B972</f>
        <v>43721</v>
      </c>
      <c r="B969" s="5">
        <f>TITRES_STAT!C972</f>
        <v>1.21</v>
      </c>
      <c r="C969" s="5">
        <f>TITRES_STAT!D972</f>
        <v>1.21</v>
      </c>
      <c r="D969" s="5">
        <f>TITRES_STAT!E972</f>
        <v>462</v>
      </c>
      <c r="E969" s="2">
        <f t="shared" si="60"/>
        <v>-707856</v>
      </c>
      <c r="F969" s="5" t="str">
        <f t="shared" si="63"/>
        <v>BEARISH</v>
      </c>
      <c r="G969" s="5" t="str">
        <f t="shared" si="62"/>
        <v>NEUTRAL</v>
      </c>
      <c r="H969" s="5" t="str">
        <f t="shared" si="61"/>
        <v>CONFIRMED BEARISH</v>
      </c>
    </row>
    <row r="970" spans="1:8" ht="13.5" x14ac:dyDescent="0.25">
      <c r="A970" s="3">
        <f>TITRES_STAT!B973</f>
        <v>43724</v>
      </c>
      <c r="B970" s="5">
        <f>TITRES_STAT!C973</f>
        <v>1.22</v>
      </c>
      <c r="C970" s="5">
        <f>TITRES_STAT!D973</f>
        <v>1.22</v>
      </c>
      <c r="D970" s="5">
        <f>TITRES_STAT!E973</f>
        <v>223</v>
      </c>
      <c r="E970" s="2">
        <f t="shared" si="60"/>
        <v>-707633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CONFIRMED BULLISH</v>
      </c>
    </row>
    <row r="971" spans="1:8" ht="13.5" x14ac:dyDescent="0.25">
      <c r="A971" s="3">
        <f>TITRES_STAT!B974</f>
        <v>43725</v>
      </c>
      <c r="B971" s="5">
        <f>TITRES_STAT!C974</f>
        <v>1.22</v>
      </c>
      <c r="C971" s="5">
        <f>TITRES_STAT!D974</f>
        <v>1.22</v>
      </c>
      <c r="D971" s="5">
        <f>TITRES_STAT!E974</f>
        <v>0</v>
      </c>
      <c r="E971" s="2">
        <f t="shared" si="60"/>
        <v>-707633</v>
      </c>
      <c r="F971" s="5" t="str">
        <f t="shared" si="63"/>
        <v>BULLISH</v>
      </c>
      <c r="G971" s="5" t="str">
        <f t="shared" si="62"/>
        <v>NEUTRAL</v>
      </c>
      <c r="H971" s="5" t="str">
        <f t="shared" si="61"/>
        <v>CONFIRMED BULLISH</v>
      </c>
    </row>
    <row r="972" spans="1:8" ht="13.5" x14ac:dyDescent="0.25">
      <c r="A972" s="3">
        <f>TITRES_STAT!B975</f>
        <v>43726</v>
      </c>
      <c r="B972" s="5">
        <f>TITRES_STAT!C975</f>
        <v>1.22</v>
      </c>
      <c r="C972" s="5">
        <f>TITRES_STAT!D975</f>
        <v>1.22</v>
      </c>
      <c r="D972" s="5">
        <f>TITRES_STAT!E975</f>
        <v>0</v>
      </c>
      <c r="E972" s="2">
        <f t="shared" si="60"/>
        <v>-707633</v>
      </c>
      <c r="F972" s="5" t="str">
        <f t="shared" si="63"/>
        <v>BULLISH</v>
      </c>
      <c r="G972" s="5" t="str">
        <f t="shared" si="62"/>
        <v>NEUTRAL</v>
      </c>
      <c r="H972" s="5" t="str">
        <f t="shared" si="61"/>
        <v>CONFIRMED BULLISH</v>
      </c>
    </row>
    <row r="973" spans="1:8" ht="13.5" x14ac:dyDescent="0.25">
      <c r="A973" s="3">
        <f>TITRES_STAT!B976</f>
        <v>43727</v>
      </c>
      <c r="B973" s="5">
        <f>TITRES_STAT!C976</f>
        <v>1.22</v>
      </c>
      <c r="C973" s="5">
        <f>TITRES_STAT!D976</f>
        <v>1.22</v>
      </c>
      <c r="D973" s="5">
        <f>TITRES_STAT!E976</f>
        <v>0</v>
      </c>
      <c r="E973" s="2">
        <f t="shared" si="60"/>
        <v>-707633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43728</v>
      </c>
      <c r="B974" s="5">
        <f>TITRES_STAT!C977</f>
        <v>1.22</v>
      </c>
      <c r="C974" s="5">
        <f>TITRES_STAT!D977</f>
        <v>1.22</v>
      </c>
      <c r="D974" s="5">
        <f>TITRES_STAT!E977</f>
        <v>0</v>
      </c>
      <c r="E974" s="2">
        <f t="shared" si="60"/>
        <v>-707633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43731</v>
      </c>
      <c r="B975" s="5">
        <f>TITRES_STAT!C978</f>
        <v>1.22</v>
      </c>
      <c r="C975" s="5">
        <f>TITRES_STAT!D978</f>
        <v>1.22</v>
      </c>
      <c r="D975" s="5">
        <f>TITRES_STAT!E978</f>
        <v>0</v>
      </c>
      <c r="E975" s="2">
        <f t="shared" si="60"/>
        <v>-707633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1.22</v>
      </c>
      <c r="C976" s="5">
        <f>TITRES_STAT!D979</f>
        <v>1.22</v>
      </c>
      <c r="D976" s="5">
        <f>TITRES_STAT!E979</f>
        <v>0</v>
      </c>
      <c r="E976" s="2">
        <f t="shared" si="60"/>
        <v>-707633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1.19</v>
      </c>
      <c r="C977" s="5">
        <f>TITRES_STAT!D980</f>
        <v>1.19</v>
      </c>
      <c r="D977" s="5">
        <f>TITRES_STAT!E980</f>
        <v>201</v>
      </c>
      <c r="E977" s="2">
        <f t="shared" si="60"/>
        <v>-707834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1.17</v>
      </c>
      <c r="C978" s="5">
        <f>TITRES_STAT!D981</f>
        <v>1.17</v>
      </c>
      <c r="D978" s="5">
        <f>TITRES_STAT!E981</f>
        <v>3286</v>
      </c>
      <c r="E978" s="2">
        <f t="shared" si="60"/>
        <v>-711120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43735</v>
      </c>
      <c r="B979" s="5">
        <f>TITRES_STAT!C982</f>
        <v>1.19</v>
      </c>
      <c r="C979" s="5">
        <f>TITRES_STAT!D982</f>
        <v>1.19</v>
      </c>
      <c r="D979" s="5">
        <f>TITRES_STAT!E982</f>
        <v>510</v>
      </c>
      <c r="E979" s="2">
        <f t="shared" si="60"/>
        <v>-710610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1.19</v>
      </c>
      <c r="C980" s="5">
        <f>TITRES_STAT!D983</f>
        <v>1.19</v>
      </c>
      <c r="D980" s="5">
        <f>TITRES_STAT!E983</f>
        <v>995</v>
      </c>
      <c r="E980" s="2">
        <f t="shared" si="60"/>
        <v>-710610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1.19</v>
      </c>
      <c r="C981" s="5">
        <f>TITRES_STAT!D984</f>
        <v>1.19</v>
      </c>
      <c r="D981" s="5">
        <f>TITRES_STAT!E984</f>
        <v>105</v>
      </c>
      <c r="E981" s="2">
        <f t="shared" si="60"/>
        <v>-710610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CONFIRMED BEARISH</v>
      </c>
    </row>
    <row r="982" spans="1:8" ht="13.5" x14ac:dyDescent="0.25">
      <c r="A982" s="3">
        <f>TITRES_STAT!B985</f>
        <v>43740</v>
      </c>
      <c r="B982" s="5">
        <f>TITRES_STAT!C985</f>
        <v>1.19</v>
      </c>
      <c r="C982" s="5">
        <f>TITRES_STAT!D985</f>
        <v>1.19</v>
      </c>
      <c r="D982" s="5">
        <f>TITRES_STAT!E985</f>
        <v>40</v>
      </c>
      <c r="E982" s="2">
        <f t="shared" si="60"/>
        <v>-710610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NEUTRAL</v>
      </c>
    </row>
    <row r="983" spans="1:8" ht="13.5" x14ac:dyDescent="0.25">
      <c r="A983" s="3">
        <f>TITRES_STAT!B986</f>
        <v>43741</v>
      </c>
      <c r="B983" s="5">
        <f>TITRES_STAT!C986</f>
        <v>1.18</v>
      </c>
      <c r="C983" s="5">
        <f>TITRES_STAT!D986</f>
        <v>1.18</v>
      </c>
      <c r="D983" s="5">
        <f>TITRES_STAT!E986</f>
        <v>2118</v>
      </c>
      <c r="E983" s="2">
        <f t="shared" si="60"/>
        <v>-712728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BEARISH DIVERGENCE</v>
      </c>
    </row>
    <row r="984" spans="1:8" ht="13.5" x14ac:dyDescent="0.25">
      <c r="A984" s="3">
        <f>TITRES_STAT!B987</f>
        <v>43742</v>
      </c>
      <c r="B984" s="5">
        <f>TITRES_STAT!C987</f>
        <v>1.1499999999999999</v>
      </c>
      <c r="C984" s="5">
        <f>TITRES_STAT!D987</f>
        <v>1.1499999999999999</v>
      </c>
      <c r="D984" s="5">
        <f>TITRES_STAT!E987</f>
        <v>2966</v>
      </c>
      <c r="E984" s="2">
        <f t="shared" si="60"/>
        <v>-715694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CONFIRMED BEARISH</v>
      </c>
    </row>
    <row r="985" spans="1:8" ht="13.5" x14ac:dyDescent="0.25">
      <c r="A985" s="3">
        <f>TITRES_STAT!B988</f>
        <v>43745</v>
      </c>
      <c r="B985" s="5">
        <f>TITRES_STAT!C988</f>
        <v>1.18</v>
      </c>
      <c r="C985" s="5">
        <f>TITRES_STAT!D988</f>
        <v>1.18</v>
      </c>
      <c r="D985" s="5">
        <f>TITRES_STAT!E988</f>
        <v>1200</v>
      </c>
      <c r="E985" s="2">
        <f t="shared" si="60"/>
        <v>-714494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CONFIRMED BEARISH</v>
      </c>
    </row>
    <row r="986" spans="1:8" ht="13.5" x14ac:dyDescent="0.25">
      <c r="A986" s="3">
        <f>TITRES_STAT!B989</f>
        <v>43746</v>
      </c>
      <c r="B986" s="5">
        <f>TITRES_STAT!C989</f>
        <v>1.1299999999999999</v>
      </c>
      <c r="C986" s="5">
        <f>TITRES_STAT!D989</f>
        <v>1.1299999999999999</v>
      </c>
      <c r="D986" s="5">
        <f>TITRES_STAT!E989</f>
        <v>16664</v>
      </c>
      <c r="E986" s="2">
        <f t="shared" si="60"/>
        <v>-731158</v>
      </c>
      <c r="F986" s="5" t="str">
        <f t="shared" si="63"/>
        <v>BEARISH</v>
      </c>
      <c r="G986" s="5" t="str">
        <f t="shared" si="62"/>
        <v>STRONG</v>
      </c>
      <c r="H986" s="5" t="str">
        <f t="shared" si="61"/>
        <v>CONFIRMED BEARISH</v>
      </c>
    </row>
    <row r="987" spans="1:8" ht="13.5" x14ac:dyDescent="0.25">
      <c r="A987" s="3">
        <f>TITRES_STAT!B990</f>
        <v>43747</v>
      </c>
      <c r="B987" s="5">
        <f>TITRES_STAT!C990</f>
        <v>1.1000000000000001</v>
      </c>
      <c r="C987" s="5">
        <f>TITRES_STAT!D990</f>
        <v>1.1000000000000001</v>
      </c>
      <c r="D987" s="5">
        <f>TITRES_STAT!E990</f>
        <v>17284</v>
      </c>
      <c r="E987" s="2">
        <f t="shared" si="60"/>
        <v>-748442</v>
      </c>
      <c r="F987" s="5" t="str">
        <f t="shared" si="63"/>
        <v>BEARISH</v>
      </c>
      <c r="G987" s="5" t="str">
        <f t="shared" si="62"/>
        <v>STRONG</v>
      </c>
      <c r="H987" s="5" t="str">
        <f t="shared" si="61"/>
        <v>CONFIRMED BEARISH</v>
      </c>
    </row>
    <row r="988" spans="1:8" ht="13.5" x14ac:dyDescent="0.25">
      <c r="A988" s="3">
        <f>TITRES_STAT!B991</f>
        <v>43748</v>
      </c>
      <c r="B988" s="5">
        <f>TITRES_STAT!C991</f>
        <v>1.0900000000000001</v>
      </c>
      <c r="C988" s="5">
        <f>TITRES_STAT!D991</f>
        <v>1.0900000000000001</v>
      </c>
      <c r="D988" s="5">
        <f>TITRES_STAT!E991</f>
        <v>77426</v>
      </c>
      <c r="E988" s="2">
        <f t="shared" si="60"/>
        <v>-825868</v>
      </c>
      <c r="F988" s="5" t="str">
        <f t="shared" si="63"/>
        <v>BEARISH</v>
      </c>
      <c r="G988" s="5" t="str">
        <f t="shared" si="62"/>
        <v>STRONG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1.0900000000000001</v>
      </c>
      <c r="C989" s="5">
        <f>TITRES_STAT!D992</f>
        <v>1.0900000000000001</v>
      </c>
      <c r="D989" s="5">
        <f>TITRES_STAT!E992</f>
        <v>8668</v>
      </c>
      <c r="E989" s="2">
        <f t="shared" si="60"/>
        <v>-825868</v>
      </c>
      <c r="F989" s="5" t="str">
        <f t="shared" si="63"/>
        <v>BEARISH</v>
      </c>
      <c r="G989" s="5" t="str">
        <f t="shared" si="62"/>
        <v>STRONG</v>
      </c>
      <c r="H989" s="5" t="str">
        <f t="shared" si="61"/>
        <v>CONFIRMED BEARISH</v>
      </c>
    </row>
    <row r="990" spans="1:8" ht="13.5" x14ac:dyDescent="0.25">
      <c r="A990" s="3">
        <f>TITRES_STAT!B993</f>
        <v>43752</v>
      </c>
      <c r="B990" s="5">
        <f>TITRES_STAT!C993</f>
        <v>1.0900000000000001</v>
      </c>
      <c r="C990" s="5">
        <f>TITRES_STAT!D993</f>
        <v>1.0900000000000001</v>
      </c>
      <c r="D990" s="5">
        <f>TITRES_STAT!E993</f>
        <v>4037</v>
      </c>
      <c r="E990" s="2">
        <f t="shared" si="60"/>
        <v>-825868</v>
      </c>
      <c r="F990" s="5" t="str">
        <f t="shared" si="63"/>
        <v>BEARISH</v>
      </c>
      <c r="G990" s="5" t="str">
        <f t="shared" si="62"/>
        <v>STRONG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1.06</v>
      </c>
      <c r="C991" s="5">
        <f>TITRES_STAT!D994</f>
        <v>1.06</v>
      </c>
      <c r="D991" s="5">
        <f>TITRES_STAT!E994</f>
        <v>33109</v>
      </c>
      <c r="E991" s="2">
        <f t="shared" si="60"/>
        <v>-858977</v>
      </c>
      <c r="F991" s="5" t="str">
        <f t="shared" si="63"/>
        <v>BEARISH</v>
      </c>
      <c r="G991" s="5" t="str">
        <f t="shared" si="62"/>
        <v>STRONG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1.03</v>
      </c>
      <c r="C992" s="5">
        <f>TITRES_STAT!D995</f>
        <v>1.03</v>
      </c>
      <c r="D992" s="5">
        <f>TITRES_STAT!E995</f>
        <v>13022</v>
      </c>
      <c r="E992" s="2">
        <f t="shared" si="60"/>
        <v>-871999</v>
      </c>
      <c r="F992" s="5" t="str">
        <f t="shared" si="63"/>
        <v>BEARISH</v>
      </c>
      <c r="G992" s="5" t="str">
        <f t="shared" si="62"/>
        <v>STRONG</v>
      </c>
      <c r="H992" s="5" t="str">
        <f t="shared" si="61"/>
        <v>CONFIRMED BEARISH</v>
      </c>
    </row>
    <row r="993" spans="1:8" ht="13.5" x14ac:dyDescent="0.25">
      <c r="A993" s="3">
        <f>TITRES_STAT!B996</f>
        <v>43756</v>
      </c>
      <c r="B993" s="5">
        <f>TITRES_STAT!C996</f>
        <v>1.06</v>
      </c>
      <c r="C993" s="5">
        <f>TITRES_STAT!D996</f>
        <v>1.06</v>
      </c>
      <c r="D993" s="5">
        <f>TITRES_STAT!E996</f>
        <v>3174</v>
      </c>
      <c r="E993" s="2">
        <f t="shared" si="60"/>
        <v>-868825</v>
      </c>
      <c r="F993" s="5" t="str">
        <f t="shared" si="63"/>
        <v>BEARISH</v>
      </c>
      <c r="G993" s="5" t="str">
        <f t="shared" si="62"/>
        <v>STRONG</v>
      </c>
      <c r="H993" s="5" t="str">
        <f t="shared" si="61"/>
        <v>CONFIRMED BEARISH</v>
      </c>
    </row>
    <row r="994" spans="1:8" ht="13.5" x14ac:dyDescent="0.25">
      <c r="A994" s="3">
        <f>TITRES_STAT!B997</f>
        <v>43759</v>
      </c>
      <c r="B994" s="5">
        <f>TITRES_STAT!C997</f>
        <v>1.05</v>
      </c>
      <c r="C994" s="5">
        <f>TITRES_STAT!D997</f>
        <v>1.05</v>
      </c>
      <c r="D994" s="5">
        <f>TITRES_STAT!E997</f>
        <v>5326</v>
      </c>
      <c r="E994" s="2">
        <f t="shared" si="60"/>
        <v>-874151</v>
      </c>
      <c r="F994" s="5" t="str">
        <f t="shared" si="63"/>
        <v>BEARISH</v>
      </c>
      <c r="G994" s="5" t="str">
        <f t="shared" si="62"/>
        <v>STRONG</v>
      </c>
      <c r="H994" s="5" t="str">
        <f t="shared" si="61"/>
        <v>CONFIRMED BEARISH</v>
      </c>
    </row>
    <row r="995" spans="1:8" ht="13.5" x14ac:dyDescent="0.25">
      <c r="A995" s="3">
        <f>TITRES_STAT!B998</f>
        <v>43760</v>
      </c>
      <c r="B995" s="5">
        <f>TITRES_STAT!C998</f>
        <v>1.02</v>
      </c>
      <c r="C995" s="5">
        <f>TITRES_STAT!D998</f>
        <v>1.02</v>
      </c>
      <c r="D995" s="5">
        <f>TITRES_STAT!E998</f>
        <v>4756</v>
      </c>
      <c r="E995" s="2">
        <f t="shared" si="60"/>
        <v>-878907</v>
      </c>
      <c r="F995" s="5" t="str">
        <f t="shared" si="63"/>
        <v>BEARISH</v>
      </c>
      <c r="G995" s="5" t="str">
        <f t="shared" si="62"/>
        <v>STRONG</v>
      </c>
      <c r="H995" s="5" t="str">
        <f t="shared" si="61"/>
        <v>CONFIRMED BEARISH</v>
      </c>
    </row>
    <row r="996" spans="1:8" ht="13.5" x14ac:dyDescent="0.25">
      <c r="A996" s="3">
        <f>TITRES_STAT!B999</f>
        <v>43761</v>
      </c>
      <c r="B996" s="5">
        <f>TITRES_STAT!C999</f>
        <v>1.03</v>
      </c>
      <c r="C996" s="5">
        <f>TITRES_STAT!D999</f>
        <v>1.03</v>
      </c>
      <c r="D996" s="5">
        <f>TITRES_STAT!E999</f>
        <v>8026</v>
      </c>
      <c r="E996" s="2">
        <f t="shared" si="60"/>
        <v>-870881</v>
      </c>
      <c r="F996" s="5" t="str">
        <f t="shared" si="63"/>
        <v>BEARISH</v>
      </c>
      <c r="G996" s="5" t="str">
        <f t="shared" si="62"/>
        <v>NEUTRAL</v>
      </c>
      <c r="H996" s="5" t="str">
        <f t="shared" si="61"/>
        <v>CONFIRMED BEARISH</v>
      </c>
    </row>
    <row r="997" spans="1:8" ht="13.5" x14ac:dyDescent="0.25">
      <c r="A997" s="3">
        <f>TITRES_STAT!B1000</f>
        <v>43762</v>
      </c>
      <c r="B997" s="5">
        <f>TITRES_STAT!C1000</f>
        <v>1</v>
      </c>
      <c r="C997" s="5">
        <f>TITRES_STAT!D1000</f>
        <v>1</v>
      </c>
      <c r="D997" s="5">
        <f>TITRES_STAT!E1000</f>
        <v>7042</v>
      </c>
      <c r="E997" s="2">
        <f t="shared" si="60"/>
        <v>-877923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CONFIRMED BEARISH</v>
      </c>
    </row>
    <row r="998" spans="1:8" ht="13.5" x14ac:dyDescent="0.25">
      <c r="A998" s="3">
        <f>TITRES_STAT!B1001</f>
        <v>43763</v>
      </c>
      <c r="B998" s="5">
        <f>TITRES_STAT!C1001</f>
        <v>0.96</v>
      </c>
      <c r="C998" s="5">
        <f>TITRES_STAT!D1001</f>
        <v>0.96</v>
      </c>
      <c r="D998" s="5">
        <f>TITRES_STAT!E1001</f>
        <v>27920</v>
      </c>
      <c r="E998" s="2">
        <f t="shared" si="60"/>
        <v>-905843</v>
      </c>
      <c r="F998" s="5" t="str">
        <f t="shared" si="63"/>
        <v>BEARISH</v>
      </c>
      <c r="G998" s="5" t="str">
        <f t="shared" si="62"/>
        <v>STRONG</v>
      </c>
      <c r="H998" s="5" t="str">
        <f t="shared" si="61"/>
        <v>CONFIRMED BEARISH</v>
      </c>
    </row>
    <row r="999" spans="1:8" ht="13.5" x14ac:dyDescent="0.25">
      <c r="A999" s="3">
        <f>TITRES_STAT!B1002</f>
        <v>43766</v>
      </c>
      <c r="B999" s="5">
        <f>TITRES_STAT!C1002</f>
        <v>0.96</v>
      </c>
      <c r="C999" s="5">
        <f>TITRES_STAT!D1002</f>
        <v>0.96</v>
      </c>
      <c r="D999" s="5">
        <f>TITRES_STAT!E1002</f>
        <v>4032</v>
      </c>
      <c r="E999" s="2">
        <f t="shared" si="60"/>
        <v>-905843</v>
      </c>
      <c r="F999" s="5" t="str">
        <f t="shared" si="63"/>
        <v>BEARISH</v>
      </c>
      <c r="G999" s="5" t="str">
        <f t="shared" si="62"/>
        <v>STRONG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0.92</v>
      </c>
      <c r="C1000" s="5">
        <f>TITRES_STAT!D1003</f>
        <v>0.92</v>
      </c>
      <c r="D1000" s="5">
        <f>TITRES_STAT!E1003</f>
        <v>18580</v>
      </c>
      <c r="E1000" s="2">
        <f t="shared" si="60"/>
        <v>-924423</v>
      </c>
      <c r="F1000" s="5" t="str">
        <f t="shared" si="63"/>
        <v>BEARISH</v>
      </c>
      <c r="G1000" s="5" t="str">
        <f t="shared" si="62"/>
        <v>STRONG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0.96</v>
      </c>
      <c r="C1001" s="5">
        <f>TITRES_STAT!D1004</f>
        <v>0.96</v>
      </c>
      <c r="D1001" s="5">
        <f>TITRES_STAT!E1004</f>
        <v>14427</v>
      </c>
      <c r="E1001" s="2">
        <f t="shared" si="60"/>
        <v>-909996</v>
      </c>
      <c r="F1001" s="5" t="str">
        <f t="shared" si="63"/>
        <v>BEARISH</v>
      </c>
      <c r="G1001" s="5" t="str">
        <f t="shared" si="62"/>
        <v>STRONG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0.97</v>
      </c>
      <c r="C1002" s="5">
        <f>TITRES_STAT!D1005</f>
        <v>0.97</v>
      </c>
      <c r="D1002" s="5">
        <f>TITRES_STAT!E1005</f>
        <v>5715</v>
      </c>
      <c r="E1002" s="2">
        <f t="shared" si="60"/>
        <v>-904281</v>
      </c>
      <c r="F1002" s="5" t="str">
        <f t="shared" si="63"/>
        <v>BEARISH</v>
      </c>
      <c r="G1002" s="5" t="str">
        <f t="shared" si="62"/>
        <v>STRONG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0.95</v>
      </c>
      <c r="C1003" s="5">
        <f>TITRES_STAT!D1006</f>
        <v>0.95</v>
      </c>
      <c r="D1003" s="5">
        <f>TITRES_STAT!E1006</f>
        <v>1364</v>
      </c>
      <c r="E1003" s="2">
        <f t="shared" si="60"/>
        <v>-905645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BULLISH DIVERGENCE</v>
      </c>
    </row>
    <row r="1004" spans="1:8" ht="13.5" x14ac:dyDescent="0.25">
      <c r="A1004" s="3">
        <f>TITRES_STAT!B1007</f>
        <v>43773</v>
      </c>
      <c r="B1004" s="5">
        <f>TITRES_STAT!C1007</f>
        <v>0.94</v>
      </c>
      <c r="C1004" s="5">
        <f>TITRES_STAT!D1007</f>
        <v>0.94</v>
      </c>
      <c r="D1004" s="5">
        <f>TITRES_STAT!E1007</f>
        <v>6261</v>
      </c>
      <c r="E1004" s="2">
        <f t="shared" si="60"/>
        <v>-911906</v>
      </c>
      <c r="F1004" s="5" t="str">
        <f t="shared" si="63"/>
        <v>BEARISH</v>
      </c>
      <c r="G1004" s="5" t="str">
        <f t="shared" si="62"/>
        <v>NEUTRAL</v>
      </c>
      <c r="H1004" s="5" t="str">
        <f t="shared" si="61"/>
        <v>CONFIRMED BEARISH</v>
      </c>
    </row>
    <row r="1005" spans="1:8" ht="13.5" x14ac:dyDescent="0.25">
      <c r="A1005" s="3">
        <f>TITRES_STAT!B1008</f>
        <v>43774</v>
      </c>
      <c r="B1005" s="5">
        <f>TITRES_STAT!C1008</f>
        <v>0.93</v>
      </c>
      <c r="C1005" s="5">
        <f>TITRES_STAT!D1008</f>
        <v>0.93</v>
      </c>
      <c r="D1005" s="5">
        <f>TITRES_STAT!E1008</f>
        <v>26486</v>
      </c>
      <c r="E1005" s="2">
        <f t="shared" si="60"/>
        <v>-938392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BEARISH DIVERGENCE</v>
      </c>
    </row>
    <row r="1006" spans="1:8" ht="13.5" x14ac:dyDescent="0.25">
      <c r="A1006" s="3">
        <f>TITRES_STAT!B1009</f>
        <v>43775</v>
      </c>
      <c r="B1006" s="5">
        <f>TITRES_STAT!C1009</f>
        <v>0.92</v>
      </c>
      <c r="C1006" s="5">
        <f>TITRES_STAT!D1009</f>
        <v>0.92</v>
      </c>
      <c r="D1006" s="5">
        <f>TITRES_STAT!E1009</f>
        <v>29412</v>
      </c>
      <c r="E1006" s="2">
        <f t="shared" si="60"/>
        <v>-967804</v>
      </c>
      <c r="F1006" s="5" t="str">
        <f t="shared" si="63"/>
        <v>BEARISH</v>
      </c>
      <c r="G1006" s="5" t="str">
        <f t="shared" si="62"/>
        <v>STRONG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0.88</v>
      </c>
      <c r="C1007" s="5">
        <f>TITRES_STAT!D1010</f>
        <v>0.88</v>
      </c>
      <c r="D1007" s="5">
        <f>TITRES_STAT!E1010</f>
        <v>18239</v>
      </c>
      <c r="E1007" s="2">
        <f t="shared" si="60"/>
        <v>-986043</v>
      </c>
      <c r="F1007" s="5" t="str">
        <f t="shared" si="63"/>
        <v>BEARISH</v>
      </c>
      <c r="G1007" s="5" t="str">
        <f t="shared" si="62"/>
        <v>STRONG</v>
      </c>
      <c r="H1007" s="5" t="str">
        <f t="shared" si="61"/>
        <v>CONFIRMED BEARISH</v>
      </c>
    </row>
    <row r="1008" spans="1:8" ht="13.5" x14ac:dyDescent="0.25">
      <c r="A1008" s="3">
        <f>TITRES_STAT!B1011</f>
        <v>43777</v>
      </c>
      <c r="B1008" s="5">
        <f>TITRES_STAT!C1011</f>
        <v>0.9</v>
      </c>
      <c r="C1008" s="5">
        <f>TITRES_STAT!D1011</f>
        <v>0.9</v>
      </c>
      <c r="D1008" s="5">
        <f>TITRES_STAT!E1011</f>
        <v>36066</v>
      </c>
      <c r="E1008" s="2">
        <f t="shared" si="60"/>
        <v>-949977</v>
      </c>
      <c r="F1008" s="5" t="str">
        <f t="shared" si="63"/>
        <v>BEARISH</v>
      </c>
      <c r="G1008" s="5" t="str">
        <f t="shared" si="62"/>
        <v>STRONG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0.95</v>
      </c>
      <c r="C1009" s="5">
        <f>TITRES_STAT!D1012</f>
        <v>0.95</v>
      </c>
      <c r="D1009" s="5">
        <f>TITRES_STAT!E1012</f>
        <v>45150</v>
      </c>
      <c r="E1009" s="2">
        <f t="shared" si="60"/>
        <v>-904827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CONFIRMED BULLISH</v>
      </c>
    </row>
    <row r="1010" spans="1:8" ht="13.5" x14ac:dyDescent="0.25">
      <c r="A1010" s="3">
        <f>TITRES_STAT!B1013</f>
        <v>43781</v>
      </c>
      <c r="B1010" s="5">
        <f>TITRES_STAT!C1013</f>
        <v>1</v>
      </c>
      <c r="C1010" s="5">
        <f>TITRES_STAT!D1013</f>
        <v>1</v>
      </c>
      <c r="D1010" s="5">
        <f>TITRES_STAT!E1013</f>
        <v>30202</v>
      </c>
      <c r="E1010" s="2">
        <f t="shared" si="60"/>
        <v>-874625</v>
      </c>
      <c r="F1010" s="5" t="str">
        <f t="shared" si="63"/>
        <v>BULLISH</v>
      </c>
      <c r="G1010" s="5" t="str">
        <f t="shared" si="62"/>
        <v>WEAK</v>
      </c>
      <c r="H1010" s="5" t="str">
        <f t="shared" si="61"/>
        <v>CONFIRMED BULLISH</v>
      </c>
    </row>
    <row r="1011" spans="1:8" ht="13.5" x14ac:dyDescent="0.25">
      <c r="A1011" s="3">
        <f>TITRES_STAT!B1014</f>
        <v>43782</v>
      </c>
      <c r="B1011" s="5">
        <f>TITRES_STAT!C1014</f>
        <v>1.06</v>
      </c>
      <c r="C1011" s="5">
        <f>TITRES_STAT!D1014</f>
        <v>1.06</v>
      </c>
      <c r="D1011" s="5">
        <f>TITRES_STAT!E1014</f>
        <v>41620</v>
      </c>
      <c r="E1011" s="2">
        <f t="shared" si="60"/>
        <v>-833005</v>
      </c>
      <c r="F1011" s="5" t="str">
        <f t="shared" si="63"/>
        <v>BULLISH</v>
      </c>
      <c r="G1011" s="5" t="str">
        <f t="shared" si="62"/>
        <v>WEAK</v>
      </c>
      <c r="H1011" s="5" t="str">
        <f t="shared" si="61"/>
        <v>CONFIRMED BULLISH</v>
      </c>
    </row>
    <row r="1012" spans="1:8" ht="13.5" x14ac:dyDescent="0.25">
      <c r="A1012" s="3">
        <f>TITRES_STAT!B1015</f>
        <v>43783</v>
      </c>
      <c r="B1012" s="5">
        <f>TITRES_STAT!C1015</f>
        <v>1.1200000000000001</v>
      </c>
      <c r="C1012" s="5">
        <f>TITRES_STAT!D1015</f>
        <v>1.1200000000000001</v>
      </c>
      <c r="D1012" s="5">
        <f>TITRES_STAT!E1015</f>
        <v>69400</v>
      </c>
      <c r="E1012" s="2">
        <f t="shared" si="60"/>
        <v>-763605</v>
      </c>
      <c r="F1012" s="5" t="str">
        <f t="shared" si="63"/>
        <v>BULLISH</v>
      </c>
      <c r="G1012" s="5" t="str">
        <f t="shared" si="62"/>
        <v>WEAK</v>
      </c>
      <c r="H1012" s="5" t="str">
        <f t="shared" si="61"/>
        <v>CONFIRMED BULLISH</v>
      </c>
    </row>
    <row r="1013" spans="1:8" ht="13.5" x14ac:dyDescent="0.25">
      <c r="A1013" s="3">
        <f>TITRES_STAT!B1016</f>
        <v>43784</v>
      </c>
      <c r="B1013" s="5">
        <f>TITRES_STAT!C1016</f>
        <v>1.06</v>
      </c>
      <c r="C1013" s="5">
        <f>TITRES_STAT!D1016</f>
        <v>1.06</v>
      </c>
      <c r="D1013" s="5">
        <f>TITRES_STAT!E1016</f>
        <v>178588</v>
      </c>
      <c r="E1013" s="2">
        <f t="shared" si="60"/>
        <v>-942193</v>
      </c>
      <c r="F1013" s="5" t="str">
        <f t="shared" si="63"/>
        <v>BULLISH</v>
      </c>
      <c r="G1013" s="5" t="str">
        <f t="shared" si="62"/>
        <v>NEUTRAL</v>
      </c>
      <c r="H1013" s="5" t="str">
        <f t="shared" si="61"/>
        <v>CONFIRMED BULLISH</v>
      </c>
    </row>
    <row r="1014" spans="1:8" ht="13.5" x14ac:dyDescent="0.25">
      <c r="A1014" s="3">
        <f>TITRES_STAT!B1017</f>
        <v>43787</v>
      </c>
      <c r="B1014" s="5">
        <f>TITRES_STAT!C1017</f>
        <v>1.08</v>
      </c>
      <c r="C1014" s="5">
        <f>TITRES_STAT!D1017</f>
        <v>1.08</v>
      </c>
      <c r="D1014" s="5">
        <f>TITRES_STAT!E1017</f>
        <v>66977</v>
      </c>
      <c r="E1014" s="2">
        <f t="shared" si="60"/>
        <v>-875216</v>
      </c>
      <c r="F1014" s="5" t="str">
        <f t="shared" si="63"/>
        <v>BULLISH</v>
      </c>
      <c r="G1014" s="5" t="str">
        <f t="shared" si="62"/>
        <v>WEAK</v>
      </c>
      <c r="H1014" s="5" t="str">
        <f t="shared" si="61"/>
        <v>CONFIRMED BULLISH</v>
      </c>
    </row>
    <row r="1015" spans="1:8" ht="13.5" x14ac:dyDescent="0.25">
      <c r="A1015" s="3">
        <f>TITRES_STAT!B1018</f>
        <v>43788</v>
      </c>
      <c r="B1015" s="5">
        <f>TITRES_STAT!C1018</f>
        <v>1.0900000000000001</v>
      </c>
      <c r="C1015" s="5">
        <f>TITRES_STAT!D1018</f>
        <v>1.0900000000000001</v>
      </c>
      <c r="D1015" s="5">
        <f>TITRES_STAT!E1018</f>
        <v>22248</v>
      </c>
      <c r="E1015" s="2">
        <f t="shared" si="60"/>
        <v>-852968</v>
      </c>
      <c r="F1015" s="5" t="str">
        <f t="shared" si="63"/>
        <v>BULLISH</v>
      </c>
      <c r="G1015" s="5" t="str">
        <f t="shared" si="62"/>
        <v>WEAK</v>
      </c>
      <c r="H1015" s="5" t="str">
        <f t="shared" si="61"/>
        <v>CONFIRMED BULLISH</v>
      </c>
    </row>
    <row r="1016" spans="1:8" ht="13.5" x14ac:dyDescent="0.25">
      <c r="A1016" s="3">
        <f>TITRES_STAT!B1019</f>
        <v>43789</v>
      </c>
      <c r="B1016" s="5">
        <f>TITRES_STAT!C1019</f>
        <v>1.1100000000000001</v>
      </c>
      <c r="C1016" s="5">
        <f>TITRES_STAT!D1019</f>
        <v>1.1100000000000001</v>
      </c>
      <c r="D1016" s="5">
        <f>TITRES_STAT!E1019</f>
        <v>17499</v>
      </c>
      <c r="E1016" s="2">
        <f t="shared" si="60"/>
        <v>-835469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BEARISH DIVERGENCE</v>
      </c>
    </row>
    <row r="1017" spans="1:8" ht="13.5" x14ac:dyDescent="0.25">
      <c r="A1017" s="3">
        <f>TITRES_STAT!B1020</f>
        <v>43790</v>
      </c>
      <c r="B1017" s="5">
        <f>TITRES_STAT!C1020</f>
        <v>1.1000000000000001</v>
      </c>
      <c r="C1017" s="5">
        <f>TITRES_STAT!D1020</f>
        <v>1.1000000000000001</v>
      </c>
      <c r="D1017" s="5">
        <f>TITRES_STAT!E1020</f>
        <v>14417</v>
      </c>
      <c r="E1017" s="2">
        <f t="shared" si="60"/>
        <v>-849886</v>
      </c>
      <c r="F1017" s="5" t="str">
        <f t="shared" si="63"/>
        <v>BEARISH</v>
      </c>
      <c r="G1017" s="5" t="str">
        <f t="shared" si="62"/>
        <v>STRONG</v>
      </c>
      <c r="H1017" s="5" t="str">
        <f t="shared" si="61"/>
        <v>CONFIRMED BEARISH</v>
      </c>
    </row>
    <row r="1018" spans="1:8" ht="13.5" x14ac:dyDescent="0.25">
      <c r="A1018" s="3">
        <f>TITRES_STAT!B1021</f>
        <v>43791</v>
      </c>
      <c r="B1018" s="5">
        <f>TITRES_STAT!C1021</f>
        <v>1.0900000000000001</v>
      </c>
      <c r="C1018" s="5">
        <f>TITRES_STAT!D1021</f>
        <v>1.0900000000000001</v>
      </c>
      <c r="D1018" s="5">
        <f>TITRES_STAT!E1021</f>
        <v>9140</v>
      </c>
      <c r="E1018" s="2">
        <f t="shared" si="60"/>
        <v>-859026</v>
      </c>
      <c r="F1018" s="5" t="str">
        <f t="shared" si="63"/>
        <v>BULLISH</v>
      </c>
      <c r="G1018" s="5" t="str">
        <f t="shared" si="62"/>
        <v>WEAK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1.05</v>
      </c>
      <c r="C1019" s="5">
        <f>TITRES_STAT!D1022</f>
        <v>1.05</v>
      </c>
      <c r="D1019" s="5">
        <f>TITRES_STAT!E1022</f>
        <v>15643</v>
      </c>
      <c r="E1019" s="2">
        <f t="shared" si="60"/>
        <v>-874669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BULLISH DIVERGENCE</v>
      </c>
    </row>
    <row r="1020" spans="1:8" ht="13.5" x14ac:dyDescent="0.25">
      <c r="A1020" s="3">
        <f>TITRES_STAT!B1023</f>
        <v>43795</v>
      </c>
      <c r="B1020" s="5">
        <f>TITRES_STAT!C1023</f>
        <v>1.04</v>
      </c>
      <c r="C1020" s="5">
        <f>TITRES_STAT!D1023</f>
        <v>1.04</v>
      </c>
      <c r="D1020" s="5">
        <f>TITRES_STAT!E1023</f>
        <v>9989</v>
      </c>
      <c r="E1020" s="2">
        <f t="shared" si="60"/>
        <v>-884658</v>
      </c>
      <c r="F1020" s="5" t="str">
        <f t="shared" si="63"/>
        <v>BEARISH</v>
      </c>
      <c r="G1020" s="5" t="str">
        <f t="shared" si="62"/>
        <v>STRONG</v>
      </c>
      <c r="H1020" s="5" t="str">
        <f t="shared" si="61"/>
        <v>CONFIRMED BEARISH</v>
      </c>
    </row>
    <row r="1021" spans="1:8" ht="13.5" x14ac:dyDescent="0.25">
      <c r="A1021" s="3">
        <f>TITRES_STAT!B1024</f>
        <v>43796</v>
      </c>
      <c r="B1021" s="5">
        <f>TITRES_STAT!C1024</f>
        <v>1</v>
      </c>
      <c r="C1021" s="5">
        <f>TITRES_STAT!D1024</f>
        <v>1</v>
      </c>
      <c r="D1021" s="5">
        <f>TITRES_STAT!E1024</f>
        <v>9820</v>
      </c>
      <c r="E1021" s="2">
        <f t="shared" si="60"/>
        <v>-894478</v>
      </c>
      <c r="F1021" s="5" t="str">
        <f t="shared" si="63"/>
        <v>BEARISH</v>
      </c>
      <c r="G1021" s="5" t="str">
        <f t="shared" si="62"/>
        <v>STRONG</v>
      </c>
      <c r="H1021" s="5" t="str">
        <f t="shared" si="61"/>
        <v>CONFIRMED BEARISH</v>
      </c>
    </row>
    <row r="1022" spans="1:8" ht="13.5" x14ac:dyDescent="0.25">
      <c r="A1022" s="3">
        <f>TITRES_STAT!B1025</f>
        <v>43797</v>
      </c>
      <c r="B1022" s="5">
        <f>TITRES_STAT!C1025</f>
        <v>1.01</v>
      </c>
      <c r="C1022" s="5">
        <f>TITRES_STAT!D1025</f>
        <v>1.01</v>
      </c>
      <c r="D1022" s="5">
        <f>TITRES_STAT!E1025</f>
        <v>8973</v>
      </c>
      <c r="E1022" s="2">
        <f t="shared" si="60"/>
        <v>-885505</v>
      </c>
      <c r="F1022" s="5" t="str">
        <f t="shared" si="63"/>
        <v>BEARISH</v>
      </c>
      <c r="G1022" s="5" t="str">
        <f t="shared" si="62"/>
        <v>STRONG</v>
      </c>
      <c r="H1022" s="5" t="str">
        <f t="shared" si="61"/>
        <v>CONFIRMED BEARISH</v>
      </c>
    </row>
    <row r="1023" spans="1:8" ht="13.5" x14ac:dyDescent="0.25">
      <c r="A1023" s="3">
        <f>TITRES_STAT!B1026</f>
        <v>43798</v>
      </c>
      <c r="B1023" s="5">
        <f>TITRES_STAT!C1026</f>
        <v>0.98</v>
      </c>
      <c r="C1023" s="5">
        <f>TITRES_STAT!D1026</f>
        <v>0.98</v>
      </c>
      <c r="D1023" s="5">
        <f>TITRES_STAT!E1026</f>
        <v>4660</v>
      </c>
      <c r="E1023" s="2">
        <f t="shared" si="60"/>
        <v>-890165</v>
      </c>
      <c r="F1023" s="5" t="str">
        <f t="shared" si="63"/>
        <v>BEARISH</v>
      </c>
      <c r="G1023" s="5" t="str">
        <f t="shared" si="62"/>
        <v>STRONG</v>
      </c>
      <c r="H1023" s="5" t="str">
        <f t="shared" si="61"/>
        <v>CONFIRMED BEARISH</v>
      </c>
    </row>
    <row r="1024" spans="1:8" ht="13.5" x14ac:dyDescent="0.25">
      <c r="A1024" s="3">
        <f>TITRES_STAT!B1027</f>
        <v>43801</v>
      </c>
      <c r="B1024" s="5">
        <f>TITRES_STAT!C1027</f>
        <v>0.95</v>
      </c>
      <c r="C1024" s="5">
        <f>TITRES_STAT!D1027</f>
        <v>0.95</v>
      </c>
      <c r="D1024" s="5">
        <f>TITRES_STAT!E1027</f>
        <v>8917</v>
      </c>
      <c r="E1024" s="2">
        <f t="shared" si="60"/>
        <v>-899082</v>
      </c>
      <c r="F1024" s="5" t="str">
        <f t="shared" si="63"/>
        <v>BEARISH</v>
      </c>
      <c r="G1024" s="5" t="str">
        <f t="shared" si="62"/>
        <v>STRONG</v>
      </c>
      <c r="H1024" s="5" t="str">
        <f t="shared" si="61"/>
        <v>CONFIRMED BEARISH</v>
      </c>
    </row>
    <row r="1025" spans="1:8" ht="13.5" x14ac:dyDescent="0.25">
      <c r="A1025" s="3">
        <f>TITRES_STAT!B1028</f>
        <v>43802</v>
      </c>
      <c r="B1025" s="5">
        <f>TITRES_STAT!C1028</f>
        <v>0.98</v>
      </c>
      <c r="C1025" s="5">
        <f>TITRES_STAT!D1028</f>
        <v>0.98</v>
      </c>
      <c r="D1025" s="5">
        <f>TITRES_STAT!E1028</f>
        <v>18063</v>
      </c>
      <c r="E1025" s="2">
        <f t="shared" si="60"/>
        <v>-881019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BULLISH DIVERGENCE</v>
      </c>
    </row>
    <row r="1026" spans="1:8" ht="13.5" x14ac:dyDescent="0.25">
      <c r="A1026" s="3">
        <f>TITRES_STAT!B1029</f>
        <v>43803</v>
      </c>
      <c r="B1026" s="5">
        <f>TITRES_STAT!C1029</f>
        <v>0.97</v>
      </c>
      <c r="C1026" s="5">
        <f>TITRES_STAT!D1029</f>
        <v>0.97</v>
      </c>
      <c r="D1026" s="5">
        <f>TITRES_STAT!E1029</f>
        <v>228</v>
      </c>
      <c r="E1026" s="2">
        <f t="shared" si="60"/>
        <v>-881247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BULLISH DIVERGENCE</v>
      </c>
    </row>
    <row r="1027" spans="1:8" ht="13.5" x14ac:dyDescent="0.25">
      <c r="A1027" s="3">
        <f>TITRES_STAT!B1030</f>
        <v>43804</v>
      </c>
      <c r="B1027" s="5">
        <f>TITRES_STAT!C1030</f>
        <v>0.95</v>
      </c>
      <c r="C1027" s="5">
        <f>TITRES_STAT!D1030</f>
        <v>0.95</v>
      </c>
      <c r="D1027" s="5">
        <f>TITRES_STAT!E1030</f>
        <v>4269</v>
      </c>
      <c r="E1027" s="2">
        <f t="shared" si="60"/>
        <v>-885516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0.95</v>
      </c>
      <c r="C1028" s="5">
        <f>TITRES_STAT!D1031</f>
        <v>0.95</v>
      </c>
      <c r="D1028" s="5">
        <f>TITRES_STAT!E1031</f>
        <v>5714</v>
      </c>
      <c r="E1028" s="2">
        <f t="shared" ref="E1028:E1091" si="64">IF(B1028&gt;B1027, E1027+D1028, IF(B1028&lt;B1027, E1027-D1028, E1027))</f>
        <v>-885516</v>
      </c>
      <c r="F1028" s="5" t="str">
        <f t="shared" si="63"/>
        <v>BULLISH</v>
      </c>
      <c r="G1028" s="5" t="str">
        <f t="shared" si="62"/>
        <v>NEUTRAL</v>
      </c>
      <c r="H1028" s="5" t="str">
        <f t="shared" si="61"/>
        <v>BULLISH DIVERGENCE</v>
      </c>
    </row>
    <row r="1029" spans="1:8" ht="13.5" x14ac:dyDescent="0.25">
      <c r="A1029" s="3">
        <f>TITRES_STAT!B1032</f>
        <v>43808</v>
      </c>
      <c r="B1029" s="5">
        <f>TITRES_STAT!C1032</f>
        <v>0.95</v>
      </c>
      <c r="C1029" s="5">
        <f>TITRES_STAT!D1032</f>
        <v>0.95</v>
      </c>
      <c r="D1029" s="5">
        <f>TITRES_STAT!E1032</f>
        <v>1637</v>
      </c>
      <c r="E1029" s="2">
        <f t="shared" si="64"/>
        <v>-885516</v>
      </c>
      <c r="F1029" s="5" t="str">
        <f t="shared" si="63"/>
        <v>BULLISH</v>
      </c>
      <c r="G1029" s="5" t="str">
        <f t="shared" si="62"/>
        <v>NEUTRAL</v>
      </c>
      <c r="H1029" s="5" t="str">
        <f t="shared" si="61"/>
        <v>NEUTRAL</v>
      </c>
    </row>
    <row r="1030" spans="1:8" ht="13.5" x14ac:dyDescent="0.25">
      <c r="A1030" s="3">
        <f>TITRES_STAT!B1033</f>
        <v>43809</v>
      </c>
      <c r="B1030" s="5">
        <f>TITRES_STAT!C1033</f>
        <v>0.97</v>
      </c>
      <c r="C1030" s="5">
        <f>TITRES_STAT!D1033</f>
        <v>0.97</v>
      </c>
      <c r="D1030" s="5">
        <f>TITRES_STAT!E1033</f>
        <v>2117</v>
      </c>
      <c r="E1030" s="2">
        <f t="shared" si="64"/>
        <v>-883399</v>
      </c>
      <c r="F1030" s="5" t="str">
        <f t="shared" si="63"/>
        <v>BEARISH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5">
        <f>TITRES_STAT!C1034</f>
        <v>0.98</v>
      </c>
      <c r="C1031" s="5">
        <f>TITRES_STAT!D1034</f>
        <v>0.98</v>
      </c>
      <c r="D1031" s="5">
        <f>TITRES_STAT!E1034</f>
        <v>12405</v>
      </c>
      <c r="E1031" s="2">
        <f t="shared" si="64"/>
        <v>-870994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BULLISH</v>
      </c>
    </row>
    <row r="1032" spans="1:8" ht="13.5" x14ac:dyDescent="0.25">
      <c r="A1032" s="3">
        <f>TITRES_STAT!B1035</f>
        <v>43811</v>
      </c>
      <c r="B1032" s="5">
        <f>TITRES_STAT!C1035</f>
        <v>0.99</v>
      </c>
      <c r="C1032" s="5">
        <f>TITRES_STAT!D1035</f>
        <v>0.99</v>
      </c>
      <c r="D1032" s="5">
        <f>TITRES_STAT!E1035</f>
        <v>2790</v>
      </c>
      <c r="E1032" s="2">
        <f t="shared" si="64"/>
        <v>-868204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NEUTRAL</v>
      </c>
      <c r="H1032" s="5" t="str">
        <f t="shared" si="65"/>
        <v>CONFIRMED BULLISH</v>
      </c>
    </row>
    <row r="1033" spans="1:8" ht="13.5" x14ac:dyDescent="0.25">
      <c r="A1033" s="3">
        <f>TITRES_STAT!B1036</f>
        <v>43812</v>
      </c>
      <c r="B1033" s="5">
        <f>TITRES_STAT!C1036</f>
        <v>1.01</v>
      </c>
      <c r="C1033" s="5">
        <f>TITRES_STAT!D1036</f>
        <v>1.01</v>
      </c>
      <c r="D1033" s="5">
        <f>TITRES_STAT!E1036</f>
        <v>3386</v>
      </c>
      <c r="E1033" s="2">
        <f t="shared" si="64"/>
        <v>-864818</v>
      </c>
      <c r="F1033" s="5" t="str">
        <f t="shared" si="67"/>
        <v>BULLISH</v>
      </c>
      <c r="G1033" s="5" t="str">
        <f t="shared" si="66"/>
        <v>WEAK</v>
      </c>
      <c r="H1033" s="5" t="str">
        <f t="shared" si="65"/>
        <v>CONFIRMED BULLISH</v>
      </c>
    </row>
    <row r="1034" spans="1:8" ht="13.5" x14ac:dyDescent="0.25">
      <c r="A1034" s="3">
        <f>TITRES_STAT!B1037</f>
        <v>43815</v>
      </c>
      <c r="B1034" s="5">
        <f>TITRES_STAT!C1037</f>
        <v>1</v>
      </c>
      <c r="C1034" s="5">
        <f>TITRES_STAT!D1037</f>
        <v>1</v>
      </c>
      <c r="D1034" s="5">
        <f>TITRES_STAT!E1037</f>
        <v>9877</v>
      </c>
      <c r="E1034" s="2">
        <f t="shared" si="64"/>
        <v>-874695</v>
      </c>
      <c r="F1034" s="5" t="str">
        <f t="shared" si="67"/>
        <v>BULLISH</v>
      </c>
      <c r="G1034" s="5" t="str">
        <f t="shared" si="66"/>
        <v>NEUTRAL</v>
      </c>
      <c r="H1034" s="5" t="str">
        <f t="shared" si="65"/>
        <v>CONFIRMED BULLISH</v>
      </c>
    </row>
    <row r="1035" spans="1:8" ht="13.5" x14ac:dyDescent="0.25">
      <c r="A1035" s="3">
        <f>TITRES_STAT!B1038</f>
        <v>43816</v>
      </c>
      <c r="B1035" s="5">
        <f>TITRES_STAT!C1038</f>
        <v>0.97</v>
      </c>
      <c r="C1035" s="5">
        <f>TITRES_STAT!D1038</f>
        <v>0.97</v>
      </c>
      <c r="D1035" s="5">
        <f>TITRES_STAT!E1038</f>
        <v>1168</v>
      </c>
      <c r="E1035" s="2">
        <f t="shared" si="64"/>
        <v>-875863</v>
      </c>
      <c r="F1035" s="5" t="str">
        <f t="shared" si="67"/>
        <v>BULLISH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43817</v>
      </c>
      <c r="B1036" s="5">
        <f>TITRES_STAT!C1039</f>
        <v>0.99</v>
      </c>
      <c r="C1036" s="5">
        <f>TITRES_STAT!D1039</f>
        <v>0.99</v>
      </c>
      <c r="D1036" s="5">
        <f>TITRES_STAT!E1039</f>
        <v>515</v>
      </c>
      <c r="E1036" s="2">
        <f t="shared" si="64"/>
        <v>-875348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BEARISH DIVERGENCE</v>
      </c>
    </row>
    <row r="1037" spans="1:8" ht="13.5" x14ac:dyDescent="0.25">
      <c r="A1037" s="3">
        <f>TITRES_STAT!B1040</f>
        <v>43818</v>
      </c>
      <c r="B1037" s="5">
        <f>TITRES_STAT!C1040</f>
        <v>0.96</v>
      </c>
      <c r="C1037" s="5">
        <f>TITRES_STAT!D1040</f>
        <v>0.96</v>
      </c>
      <c r="D1037" s="5">
        <f>TITRES_STAT!E1040</f>
        <v>2961</v>
      </c>
      <c r="E1037" s="2">
        <f t="shared" si="64"/>
        <v>-878309</v>
      </c>
      <c r="F1037" s="5" t="str">
        <f t="shared" si="67"/>
        <v>BEARISH</v>
      </c>
      <c r="G1037" s="5" t="str">
        <f t="shared" si="66"/>
        <v>NEUTRAL</v>
      </c>
      <c r="H1037" s="5" t="str">
        <f t="shared" si="65"/>
        <v>CONFIRMED BEARISH</v>
      </c>
    </row>
    <row r="1038" spans="1:8" ht="13.5" x14ac:dyDescent="0.25">
      <c r="A1038" s="3">
        <f>TITRES_STAT!B1041</f>
        <v>43819</v>
      </c>
      <c r="B1038" s="5">
        <f>TITRES_STAT!C1041</f>
        <v>0.96</v>
      </c>
      <c r="C1038" s="5">
        <f>TITRES_STAT!D1041</f>
        <v>0.96</v>
      </c>
      <c r="D1038" s="5">
        <f>TITRES_STAT!E1041</f>
        <v>14656</v>
      </c>
      <c r="E1038" s="2">
        <f t="shared" si="64"/>
        <v>-878309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0.97</v>
      </c>
      <c r="C1039" s="5">
        <f>TITRES_STAT!D1042</f>
        <v>0.97</v>
      </c>
      <c r="D1039" s="5">
        <f>TITRES_STAT!E1042</f>
        <v>2686</v>
      </c>
      <c r="E1039" s="2">
        <f t="shared" si="64"/>
        <v>-875623</v>
      </c>
      <c r="F1039" s="5" t="str">
        <f t="shared" si="67"/>
        <v>BEARISH</v>
      </c>
      <c r="G1039" s="5" t="str">
        <f t="shared" si="66"/>
        <v>NEUTRAL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0.99</v>
      </c>
      <c r="C1040" s="5">
        <f>TITRES_STAT!D1043</f>
        <v>0.99</v>
      </c>
      <c r="D1040" s="5">
        <f>TITRES_STAT!E1043</f>
        <v>5</v>
      </c>
      <c r="E1040" s="2">
        <f t="shared" si="64"/>
        <v>-875618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0.99</v>
      </c>
      <c r="C1041" s="5">
        <f>TITRES_STAT!D1044</f>
        <v>0.99</v>
      </c>
      <c r="D1041" s="5">
        <f>TITRES_STAT!E1044</f>
        <v>16097</v>
      </c>
      <c r="E1041" s="2">
        <f t="shared" si="64"/>
        <v>-875618</v>
      </c>
      <c r="F1041" s="5" t="str">
        <f t="shared" si="67"/>
        <v>BEARISH</v>
      </c>
      <c r="G1041" s="5" t="str">
        <f t="shared" si="66"/>
        <v>NEUTRAL</v>
      </c>
      <c r="H1041" s="5" t="str">
        <f t="shared" si="65"/>
        <v>NEUTRAL</v>
      </c>
    </row>
    <row r="1042" spans="1:8" ht="13.5" x14ac:dyDescent="0.25">
      <c r="A1042" s="3">
        <f>TITRES_STAT!B1045</f>
        <v>43825</v>
      </c>
      <c r="B1042" s="5">
        <f>TITRES_STAT!C1045</f>
        <v>0.99</v>
      </c>
      <c r="C1042" s="5">
        <f>TITRES_STAT!D1045</f>
        <v>0.99</v>
      </c>
      <c r="D1042" s="5">
        <f>TITRES_STAT!E1045</f>
        <v>21</v>
      </c>
      <c r="E1042" s="2">
        <f t="shared" si="64"/>
        <v>-875618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0.97</v>
      </c>
      <c r="C1043" s="5">
        <f>TITRES_STAT!D1046</f>
        <v>0.97</v>
      </c>
      <c r="D1043" s="5">
        <f>TITRES_STAT!E1046</f>
        <v>1587</v>
      </c>
      <c r="E1043" s="2">
        <f t="shared" si="64"/>
        <v>-877205</v>
      </c>
      <c r="F1043" s="5" t="str">
        <f t="shared" si="67"/>
        <v>BULLISH</v>
      </c>
      <c r="G1043" s="5" t="str">
        <f t="shared" si="66"/>
        <v>NEUTRAL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0.94</v>
      </c>
      <c r="C1044" s="5">
        <f>TITRES_STAT!D1047</f>
        <v>0.94</v>
      </c>
      <c r="D1044" s="5">
        <f>TITRES_STAT!E1047</f>
        <v>1352</v>
      </c>
      <c r="E1044" s="2">
        <f t="shared" si="64"/>
        <v>-878557</v>
      </c>
      <c r="F1044" s="5" t="str">
        <f t="shared" si="67"/>
        <v>BEARISH</v>
      </c>
      <c r="G1044" s="5" t="str">
        <f t="shared" si="66"/>
        <v>NEUTRAL</v>
      </c>
      <c r="H1044" s="5" t="str">
        <f t="shared" si="65"/>
        <v>CONFIRMED BEARISH</v>
      </c>
    </row>
    <row r="1045" spans="1:8" ht="13.5" x14ac:dyDescent="0.25">
      <c r="A1045" s="3">
        <f>TITRES_STAT!B1048</f>
        <v>43830</v>
      </c>
      <c r="B1045" s="5">
        <f>TITRES_STAT!C1048</f>
        <v>0.94</v>
      </c>
      <c r="C1045" s="5">
        <f>TITRES_STAT!D1048</f>
        <v>0.94</v>
      </c>
      <c r="D1045" s="5">
        <f>TITRES_STAT!E1048</f>
        <v>1838</v>
      </c>
      <c r="E1045" s="2">
        <f t="shared" si="64"/>
        <v>-878557</v>
      </c>
      <c r="F1045" s="5" t="str">
        <f t="shared" si="67"/>
        <v>BEARISH</v>
      </c>
      <c r="G1045" s="5" t="str">
        <f t="shared" si="66"/>
        <v>NEUTRAL</v>
      </c>
      <c r="H1045" s="5" t="str">
        <f t="shared" si="65"/>
        <v>CONFIRMED BEARISH</v>
      </c>
    </row>
    <row r="1046" spans="1:8" ht="13.5" x14ac:dyDescent="0.25">
      <c r="A1046" s="3">
        <f>TITRES_STAT!B1049</f>
        <v>43832</v>
      </c>
      <c r="B1046" s="5">
        <f>TITRES_STAT!C1049</f>
        <v>0.96</v>
      </c>
      <c r="C1046" s="5">
        <f>TITRES_STAT!D1049</f>
        <v>0.96</v>
      </c>
      <c r="D1046" s="5">
        <f>TITRES_STAT!E1049</f>
        <v>109</v>
      </c>
      <c r="E1046" s="2">
        <f t="shared" si="64"/>
        <v>-878448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CONFIRMED BEARISH</v>
      </c>
    </row>
    <row r="1047" spans="1:8" ht="13.5" x14ac:dyDescent="0.25">
      <c r="A1047" s="3">
        <f>TITRES_STAT!B1050</f>
        <v>43833</v>
      </c>
      <c r="B1047" s="5">
        <f>TITRES_STAT!C1050</f>
        <v>0.94</v>
      </c>
      <c r="C1047" s="5">
        <f>TITRES_STAT!D1050</f>
        <v>0.94</v>
      </c>
      <c r="D1047" s="5">
        <f>TITRES_STAT!E1050</f>
        <v>5124</v>
      </c>
      <c r="E1047" s="2">
        <f t="shared" si="64"/>
        <v>-883572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CONFIRMED BEARISH</v>
      </c>
    </row>
    <row r="1048" spans="1:8" ht="13.5" x14ac:dyDescent="0.25">
      <c r="A1048" s="3">
        <f>TITRES_STAT!B1051</f>
        <v>43836</v>
      </c>
      <c r="B1048" s="5">
        <f>TITRES_STAT!C1051</f>
        <v>0.94</v>
      </c>
      <c r="C1048" s="5">
        <f>TITRES_STAT!D1051</f>
        <v>0.94</v>
      </c>
      <c r="D1048" s="5">
        <f>TITRES_STAT!E1051</f>
        <v>3955</v>
      </c>
      <c r="E1048" s="2">
        <f t="shared" si="64"/>
        <v>-883572</v>
      </c>
      <c r="F1048" s="5" t="str">
        <f t="shared" si="67"/>
        <v>BEARISH</v>
      </c>
      <c r="G1048" s="5" t="str">
        <f t="shared" si="66"/>
        <v>NEUTRAL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0.93</v>
      </c>
      <c r="C1049" s="5">
        <f>TITRES_STAT!D1052</f>
        <v>0.93</v>
      </c>
      <c r="D1049" s="5">
        <f>TITRES_STAT!E1052</f>
        <v>8445</v>
      </c>
      <c r="E1049" s="2">
        <f t="shared" si="64"/>
        <v>-892017</v>
      </c>
      <c r="F1049" s="5" t="str">
        <f t="shared" si="67"/>
        <v>BEARISH</v>
      </c>
      <c r="G1049" s="5" t="str">
        <f t="shared" si="66"/>
        <v>NEUTRAL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0.93</v>
      </c>
      <c r="C1050" s="5">
        <f>TITRES_STAT!D1053</f>
        <v>0.93</v>
      </c>
      <c r="D1050" s="5">
        <f>TITRES_STAT!E1053</f>
        <v>6404</v>
      </c>
      <c r="E1050" s="2">
        <f t="shared" si="64"/>
        <v>-892017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0.91</v>
      </c>
      <c r="C1051" s="5">
        <f>TITRES_STAT!D1054</f>
        <v>0.91</v>
      </c>
      <c r="D1051" s="5">
        <f>TITRES_STAT!E1054</f>
        <v>2859</v>
      </c>
      <c r="E1051" s="2">
        <f t="shared" si="64"/>
        <v>-894876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0.92</v>
      </c>
      <c r="C1052" s="5">
        <f>TITRES_STAT!D1055</f>
        <v>0.92</v>
      </c>
      <c r="D1052" s="5">
        <f>TITRES_STAT!E1055</f>
        <v>13303</v>
      </c>
      <c r="E1052" s="2">
        <f t="shared" si="64"/>
        <v>-881573</v>
      </c>
      <c r="F1052" s="5" t="str">
        <f t="shared" si="67"/>
        <v>BULLISH</v>
      </c>
      <c r="G1052" s="5" t="str">
        <f t="shared" si="66"/>
        <v>NEUTRAL</v>
      </c>
      <c r="H1052" s="5" t="str">
        <f t="shared" si="65"/>
        <v>BULLISH DIVERGENCE</v>
      </c>
    </row>
    <row r="1053" spans="1:8" ht="13.5" x14ac:dyDescent="0.25">
      <c r="A1053" s="3">
        <f>TITRES_STAT!B1056</f>
        <v>43843</v>
      </c>
      <c r="B1053" s="5">
        <f>TITRES_STAT!C1056</f>
        <v>0.92</v>
      </c>
      <c r="C1053" s="5">
        <f>TITRES_STAT!D1056</f>
        <v>0.92</v>
      </c>
      <c r="D1053" s="5">
        <f>TITRES_STAT!E1056</f>
        <v>357</v>
      </c>
      <c r="E1053" s="2">
        <f t="shared" si="64"/>
        <v>-881573</v>
      </c>
      <c r="F1053" s="5" t="str">
        <f t="shared" si="67"/>
        <v>BULLISH</v>
      </c>
      <c r="G1053" s="5" t="str">
        <f t="shared" si="66"/>
        <v>NEUTRAL</v>
      </c>
      <c r="H1053" s="5" t="str">
        <f t="shared" si="65"/>
        <v>BULLISH DIVERGENCE</v>
      </c>
    </row>
    <row r="1054" spans="1:8" ht="13.5" x14ac:dyDescent="0.25">
      <c r="A1054" s="3">
        <f>TITRES_STAT!B1057</f>
        <v>43845</v>
      </c>
      <c r="B1054" s="5">
        <f>TITRES_STAT!C1057</f>
        <v>0.92</v>
      </c>
      <c r="C1054" s="5">
        <f>TITRES_STAT!D1057</f>
        <v>0.92</v>
      </c>
      <c r="D1054" s="5">
        <f>TITRES_STAT!E1057</f>
        <v>10844</v>
      </c>
      <c r="E1054" s="2">
        <f t="shared" si="64"/>
        <v>-881573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BULLISH DIVERGENCE</v>
      </c>
    </row>
    <row r="1055" spans="1:8" ht="13.5" x14ac:dyDescent="0.25">
      <c r="A1055" s="3">
        <f>TITRES_STAT!B1058</f>
        <v>43846</v>
      </c>
      <c r="B1055" s="5">
        <f>TITRES_STAT!C1058</f>
        <v>0.9</v>
      </c>
      <c r="C1055" s="5">
        <f>TITRES_STAT!D1058</f>
        <v>0.9</v>
      </c>
      <c r="D1055" s="5">
        <f>TITRES_STAT!E1058</f>
        <v>1687</v>
      </c>
      <c r="E1055" s="2">
        <f t="shared" si="64"/>
        <v>-883260</v>
      </c>
      <c r="F1055" s="5" t="str">
        <f t="shared" si="67"/>
        <v>BULLISH</v>
      </c>
      <c r="G1055" s="5" t="str">
        <f t="shared" si="66"/>
        <v>NEUTRAL</v>
      </c>
      <c r="H1055" s="5" t="str">
        <f t="shared" si="65"/>
        <v>BULLISH DIVERGENCE</v>
      </c>
    </row>
    <row r="1056" spans="1:8" ht="13.5" x14ac:dyDescent="0.25">
      <c r="A1056" s="3">
        <f>TITRES_STAT!B1059</f>
        <v>43847</v>
      </c>
      <c r="B1056" s="5">
        <f>TITRES_STAT!C1059</f>
        <v>0.9</v>
      </c>
      <c r="C1056" s="5">
        <f>TITRES_STAT!D1059</f>
        <v>0.9</v>
      </c>
      <c r="D1056" s="5">
        <f>TITRES_STAT!E1059</f>
        <v>15</v>
      </c>
      <c r="E1056" s="2">
        <f t="shared" si="64"/>
        <v>-883260</v>
      </c>
      <c r="F1056" s="5" t="str">
        <f t="shared" si="67"/>
        <v>BULLISH</v>
      </c>
      <c r="G1056" s="5" t="str">
        <f t="shared" si="66"/>
        <v>NEUTRAL</v>
      </c>
      <c r="H1056" s="5" t="str">
        <f t="shared" si="65"/>
        <v>BULLISH DIVERGENCE</v>
      </c>
    </row>
    <row r="1057" spans="1:8" ht="13.5" x14ac:dyDescent="0.25">
      <c r="A1057" s="3">
        <f>TITRES_STAT!B1060</f>
        <v>43850</v>
      </c>
      <c r="B1057" s="5">
        <f>TITRES_STAT!C1060</f>
        <v>0.92</v>
      </c>
      <c r="C1057" s="5">
        <f>TITRES_STAT!D1060</f>
        <v>0.92</v>
      </c>
      <c r="D1057" s="5">
        <f>TITRES_STAT!E1060</f>
        <v>5</v>
      </c>
      <c r="E1057" s="2">
        <f t="shared" si="64"/>
        <v>-883255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NEUTRAL</v>
      </c>
    </row>
    <row r="1058" spans="1:8" ht="13.5" x14ac:dyDescent="0.25">
      <c r="A1058" s="3">
        <f>TITRES_STAT!B1061</f>
        <v>43851</v>
      </c>
      <c r="B1058" s="5">
        <f>TITRES_STAT!C1061</f>
        <v>0.93</v>
      </c>
      <c r="C1058" s="5">
        <f>TITRES_STAT!D1061</f>
        <v>0.93</v>
      </c>
      <c r="D1058" s="5">
        <f>TITRES_STAT!E1061</f>
        <v>771</v>
      </c>
      <c r="E1058" s="2">
        <f t="shared" si="64"/>
        <v>-882484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BEARISH DIVERGENCE</v>
      </c>
    </row>
    <row r="1059" spans="1:8" ht="13.5" x14ac:dyDescent="0.25">
      <c r="A1059" s="3">
        <f>TITRES_STAT!B1062</f>
        <v>43852</v>
      </c>
      <c r="B1059" s="5">
        <f>TITRES_STAT!C1062</f>
        <v>0.92</v>
      </c>
      <c r="C1059" s="5">
        <f>TITRES_STAT!D1062</f>
        <v>0.92</v>
      </c>
      <c r="D1059" s="5">
        <f>TITRES_STAT!E1062</f>
        <v>1137</v>
      </c>
      <c r="E1059" s="2">
        <f t="shared" si="64"/>
        <v>-883621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NEUTRAL</v>
      </c>
    </row>
    <row r="1060" spans="1:8" ht="13.5" x14ac:dyDescent="0.25">
      <c r="A1060" s="3">
        <f>TITRES_STAT!B1063</f>
        <v>43853</v>
      </c>
      <c r="B1060" s="5">
        <f>TITRES_STAT!C1063</f>
        <v>0.9</v>
      </c>
      <c r="C1060" s="5">
        <f>TITRES_STAT!D1063</f>
        <v>0.9</v>
      </c>
      <c r="D1060" s="5">
        <f>TITRES_STAT!E1063</f>
        <v>2722</v>
      </c>
      <c r="E1060" s="2">
        <f t="shared" si="64"/>
        <v>-886343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NEUTRAL</v>
      </c>
    </row>
    <row r="1061" spans="1:8" ht="13.5" x14ac:dyDescent="0.25">
      <c r="A1061" s="3">
        <f>TITRES_STAT!B1064</f>
        <v>43854</v>
      </c>
      <c r="B1061" s="5">
        <f>TITRES_STAT!C1064</f>
        <v>0.86</v>
      </c>
      <c r="C1061" s="5">
        <f>TITRES_STAT!D1064</f>
        <v>0.86</v>
      </c>
      <c r="D1061" s="5">
        <f>TITRES_STAT!E1064</f>
        <v>23222</v>
      </c>
      <c r="E1061" s="2">
        <f t="shared" si="64"/>
        <v>-909565</v>
      </c>
      <c r="F1061" s="5" t="str">
        <f t="shared" si="67"/>
        <v>BEARISH</v>
      </c>
      <c r="G1061" s="5" t="str">
        <f t="shared" si="66"/>
        <v>STRONG</v>
      </c>
      <c r="H1061" s="5" t="str">
        <f t="shared" si="65"/>
        <v>CONFIRMED BEARISH</v>
      </c>
    </row>
    <row r="1062" spans="1:8" ht="13.5" x14ac:dyDescent="0.25">
      <c r="A1062" s="3">
        <f>TITRES_STAT!B1065</f>
        <v>43857</v>
      </c>
      <c r="B1062" s="5">
        <f>TITRES_STAT!C1065</f>
        <v>0.88</v>
      </c>
      <c r="C1062" s="5">
        <f>TITRES_STAT!D1065</f>
        <v>0.88</v>
      </c>
      <c r="D1062" s="5">
        <f>TITRES_STAT!E1065</f>
        <v>7645</v>
      </c>
      <c r="E1062" s="2">
        <f t="shared" si="64"/>
        <v>-901920</v>
      </c>
      <c r="F1062" s="5" t="str">
        <f t="shared" si="67"/>
        <v>BEARISH</v>
      </c>
      <c r="G1062" s="5" t="str">
        <f t="shared" si="66"/>
        <v>STRONG</v>
      </c>
      <c r="H1062" s="5" t="str">
        <f t="shared" si="65"/>
        <v>CONFIRMED BEARISH</v>
      </c>
    </row>
    <row r="1063" spans="1:8" ht="13.5" x14ac:dyDescent="0.25">
      <c r="A1063" s="3">
        <f>TITRES_STAT!B1066</f>
        <v>43858</v>
      </c>
      <c r="B1063" s="5">
        <f>TITRES_STAT!C1066</f>
        <v>0.89</v>
      </c>
      <c r="C1063" s="5">
        <f>TITRES_STAT!D1066</f>
        <v>0.89</v>
      </c>
      <c r="D1063" s="5">
        <f>TITRES_STAT!E1066</f>
        <v>15426</v>
      </c>
      <c r="E1063" s="2">
        <f t="shared" si="64"/>
        <v>-886494</v>
      </c>
      <c r="F1063" s="5" t="str">
        <f t="shared" si="67"/>
        <v>BEARISH</v>
      </c>
      <c r="G1063" s="5" t="str">
        <f t="shared" si="66"/>
        <v>NEUTRAL</v>
      </c>
      <c r="H1063" s="5" t="str">
        <f t="shared" si="65"/>
        <v>CONFIRMED BEARISH</v>
      </c>
    </row>
    <row r="1064" spans="1:8" ht="13.5" x14ac:dyDescent="0.25">
      <c r="A1064" s="3">
        <f>TITRES_STAT!B1067</f>
        <v>43859</v>
      </c>
      <c r="B1064" s="5">
        <f>TITRES_STAT!C1067</f>
        <v>0.88</v>
      </c>
      <c r="C1064" s="5">
        <f>TITRES_STAT!D1067</f>
        <v>0.88</v>
      </c>
      <c r="D1064" s="5">
        <f>TITRES_STAT!E1067</f>
        <v>9469</v>
      </c>
      <c r="E1064" s="2">
        <f t="shared" si="64"/>
        <v>-895963</v>
      </c>
      <c r="F1064" s="5" t="str">
        <f t="shared" si="67"/>
        <v>BEARISH</v>
      </c>
      <c r="G1064" s="5" t="str">
        <f t="shared" si="66"/>
        <v>NEUTRAL</v>
      </c>
      <c r="H1064" s="5" t="str">
        <f t="shared" si="65"/>
        <v>CONFIRMED BEARISH</v>
      </c>
    </row>
    <row r="1065" spans="1:8" ht="13.5" x14ac:dyDescent="0.25">
      <c r="A1065" s="3">
        <f>TITRES_STAT!B1068</f>
        <v>43860</v>
      </c>
      <c r="B1065" s="5">
        <f>TITRES_STAT!C1068</f>
        <v>0.89</v>
      </c>
      <c r="C1065" s="5">
        <f>TITRES_STAT!D1068</f>
        <v>0.89</v>
      </c>
      <c r="D1065" s="5">
        <f>TITRES_STAT!E1068</f>
        <v>3536</v>
      </c>
      <c r="E1065" s="2">
        <f t="shared" si="64"/>
        <v>-892427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CONFIRMED BEARISH</v>
      </c>
    </row>
    <row r="1066" spans="1:8" ht="13.5" x14ac:dyDescent="0.25">
      <c r="A1066" s="3">
        <f>TITRES_STAT!B1069</f>
        <v>43861</v>
      </c>
      <c r="B1066" s="5">
        <f>TITRES_STAT!C1069</f>
        <v>0.88</v>
      </c>
      <c r="C1066" s="5">
        <f>TITRES_STAT!D1069</f>
        <v>0.88</v>
      </c>
      <c r="D1066" s="5">
        <f>TITRES_STAT!E1069</f>
        <v>16292</v>
      </c>
      <c r="E1066" s="2">
        <f t="shared" si="64"/>
        <v>-908719</v>
      </c>
      <c r="F1066" s="5" t="str">
        <f t="shared" si="67"/>
        <v>BULLISH</v>
      </c>
      <c r="G1066" s="5" t="str">
        <f t="shared" si="66"/>
        <v>NEUTRAL</v>
      </c>
      <c r="H1066" s="5" t="str">
        <f t="shared" si="65"/>
        <v>CONFIRMED BULLISH</v>
      </c>
    </row>
    <row r="1067" spans="1:8" ht="13.5" x14ac:dyDescent="0.25">
      <c r="A1067" s="3">
        <f>TITRES_STAT!B1070</f>
        <v>43864</v>
      </c>
      <c r="B1067" s="5">
        <f>TITRES_STAT!C1070</f>
        <v>0.86</v>
      </c>
      <c r="C1067" s="5">
        <f>TITRES_STAT!D1070</f>
        <v>0.86</v>
      </c>
      <c r="D1067" s="5">
        <f>TITRES_STAT!E1070</f>
        <v>6948</v>
      </c>
      <c r="E1067" s="2">
        <f t="shared" si="64"/>
        <v>-915667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0.83</v>
      </c>
      <c r="C1068" s="5">
        <f>TITRES_STAT!D1071</f>
        <v>0.83</v>
      </c>
      <c r="D1068" s="5">
        <f>TITRES_STAT!E1071</f>
        <v>61600</v>
      </c>
      <c r="E1068" s="2">
        <f t="shared" si="64"/>
        <v>-977267</v>
      </c>
      <c r="F1068" s="5" t="str">
        <f t="shared" si="67"/>
        <v>BEARISH</v>
      </c>
      <c r="G1068" s="5" t="str">
        <f t="shared" si="66"/>
        <v>STRONG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0.85</v>
      </c>
      <c r="C1069" s="5">
        <f>TITRES_STAT!D1072</f>
        <v>0.85</v>
      </c>
      <c r="D1069" s="5">
        <f>TITRES_STAT!E1072</f>
        <v>30114</v>
      </c>
      <c r="E1069" s="2">
        <f t="shared" si="64"/>
        <v>-947153</v>
      </c>
      <c r="F1069" s="5" t="str">
        <f t="shared" si="67"/>
        <v>BEARISH</v>
      </c>
      <c r="G1069" s="5" t="str">
        <f t="shared" si="66"/>
        <v>STRONG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0.84</v>
      </c>
      <c r="C1070" s="5">
        <f>TITRES_STAT!D1073</f>
        <v>0.84</v>
      </c>
      <c r="D1070" s="5">
        <f>TITRES_STAT!E1073</f>
        <v>4711</v>
      </c>
      <c r="E1070" s="2">
        <f t="shared" si="64"/>
        <v>-951864</v>
      </c>
      <c r="F1070" s="5" t="str">
        <f t="shared" si="67"/>
        <v>BEARISH</v>
      </c>
      <c r="G1070" s="5" t="str">
        <f t="shared" si="66"/>
        <v>STRONG</v>
      </c>
      <c r="H1070" s="5" t="str">
        <f t="shared" si="65"/>
        <v>CONFIRMED BEARISH</v>
      </c>
    </row>
    <row r="1071" spans="1:8" ht="13.5" x14ac:dyDescent="0.25">
      <c r="A1071" s="3">
        <f>TITRES_STAT!B1074</f>
        <v>43868</v>
      </c>
      <c r="B1071" s="5">
        <f>TITRES_STAT!C1074</f>
        <v>0.81</v>
      </c>
      <c r="C1071" s="5">
        <f>TITRES_STAT!D1074</f>
        <v>0.81</v>
      </c>
      <c r="D1071" s="5">
        <f>TITRES_STAT!E1074</f>
        <v>11290</v>
      </c>
      <c r="E1071" s="2">
        <f t="shared" si="64"/>
        <v>-963154</v>
      </c>
      <c r="F1071" s="5" t="str">
        <f t="shared" si="67"/>
        <v>BEARISH</v>
      </c>
      <c r="G1071" s="5" t="str">
        <f t="shared" si="66"/>
        <v>STRONG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0.85</v>
      </c>
      <c r="C1072" s="5">
        <f>TITRES_STAT!D1075</f>
        <v>0.85</v>
      </c>
      <c r="D1072" s="5">
        <f>TITRES_STAT!E1075</f>
        <v>21313</v>
      </c>
      <c r="E1072" s="2">
        <f t="shared" si="64"/>
        <v>-941841</v>
      </c>
      <c r="F1072" s="5" t="str">
        <f t="shared" si="67"/>
        <v>BEARISH</v>
      </c>
      <c r="G1072" s="5" t="str">
        <f t="shared" si="66"/>
        <v>STRONG</v>
      </c>
      <c r="H1072" s="5" t="str">
        <f t="shared" si="65"/>
        <v>CONFIRMED BEARISH</v>
      </c>
    </row>
    <row r="1073" spans="1:8" ht="13.5" x14ac:dyDescent="0.25">
      <c r="A1073" s="3">
        <f>TITRES_STAT!B1076</f>
        <v>43872</v>
      </c>
      <c r="B1073" s="5">
        <f>TITRES_STAT!C1076</f>
        <v>0.9</v>
      </c>
      <c r="C1073" s="5">
        <f>TITRES_STAT!D1076</f>
        <v>0.9</v>
      </c>
      <c r="D1073" s="5">
        <f>TITRES_STAT!E1076</f>
        <v>38746</v>
      </c>
      <c r="E1073" s="2">
        <f t="shared" si="64"/>
        <v>-903095</v>
      </c>
      <c r="F1073" s="5" t="str">
        <f t="shared" si="67"/>
        <v>BULLISH</v>
      </c>
      <c r="G1073" s="5" t="str">
        <f t="shared" si="66"/>
        <v>WEAK</v>
      </c>
      <c r="H1073" s="5" t="str">
        <f t="shared" si="65"/>
        <v>CONFIRMED BULLISH</v>
      </c>
    </row>
    <row r="1074" spans="1:8" ht="13.5" x14ac:dyDescent="0.25">
      <c r="A1074" s="3">
        <f>TITRES_STAT!B1077</f>
        <v>43873</v>
      </c>
      <c r="B1074" s="5">
        <f>TITRES_STAT!C1077</f>
        <v>0.88</v>
      </c>
      <c r="C1074" s="5">
        <f>TITRES_STAT!D1077</f>
        <v>0.88</v>
      </c>
      <c r="D1074" s="5">
        <f>TITRES_STAT!E1077</f>
        <v>13372</v>
      </c>
      <c r="E1074" s="2">
        <f t="shared" si="64"/>
        <v>-916467</v>
      </c>
      <c r="F1074" s="5" t="str">
        <f t="shared" si="67"/>
        <v>BULLISH</v>
      </c>
      <c r="G1074" s="5" t="str">
        <f t="shared" si="66"/>
        <v>WEAK</v>
      </c>
      <c r="H1074" s="5" t="str">
        <f t="shared" si="65"/>
        <v>CONFIRMED BULLISH</v>
      </c>
    </row>
    <row r="1075" spans="1:8" ht="13.5" x14ac:dyDescent="0.25">
      <c r="A1075" s="3">
        <f>TITRES_STAT!B1078</f>
        <v>43874</v>
      </c>
      <c r="B1075" s="5">
        <f>TITRES_STAT!C1078</f>
        <v>0.84</v>
      </c>
      <c r="C1075" s="5">
        <f>TITRES_STAT!D1078</f>
        <v>0.84</v>
      </c>
      <c r="D1075" s="5">
        <f>TITRES_STAT!E1078</f>
        <v>44464</v>
      </c>
      <c r="E1075" s="2">
        <f t="shared" si="64"/>
        <v>-960931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43875</v>
      </c>
      <c r="B1076" s="5">
        <f>TITRES_STAT!C1079</f>
        <v>0.84</v>
      </c>
      <c r="C1076" s="5">
        <f>TITRES_STAT!D1079</f>
        <v>0.84</v>
      </c>
      <c r="D1076" s="5">
        <f>TITRES_STAT!E1079</f>
        <v>1579</v>
      </c>
      <c r="E1076" s="2">
        <f t="shared" si="64"/>
        <v>-960931</v>
      </c>
      <c r="F1076" s="5" t="str">
        <f t="shared" si="67"/>
        <v>BULLISH</v>
      </c>
      <c r="G1076" s="5" t="str">
        <f t="shared" si="66"/>
        <v>NEUTRAL</v>
      </c>
      <c r="H1076" s="5" t="str">
        <f t="shared" si="65"/>
        <v>CONFIRMED BULLISH</v>
      </c>
    </row>
    <row r="1077" spans="1:8" ht="13.5" x14ac:dyDescent="0.25">
      <c r="A1077" s="3">
        <f>TITRES_STAT!B1080</f>
        <v>43878</v>
      </c>
      <c r="B1077" s="5">
        <f>TITRES_STAT!C1080</f>
        <v>0.8</v>
      </c>
      <c r="C1077" s="5">
        <f>TITRES_STAT!D1080</f>
        <v>0.8</v>
      </c>
      <c r="D1077" s="5">
        <f>TITRES_STAT!E1080</f>
        <v>9008</v>
      </c>
      <c r="E1077" s="2">
        <f t="shared" si="64"/>
        <v>-969939</v>
      </c>
      <c r="F1077" s="5" t="str">
        <f t="shared" si="67"/>
        <v>BEARISH</v>
      </c>
      <c r="G1077" s="5" t="str">
        <f t="shared" si="66"/>
        <v>STRONG</v>
      </c>
      <c r="H1077" s="5" t="str">
        <f t="shared" si="65"/>
        <v>CONFIRMED BEARISH</v>
      </c>
    </row>
    <row r="1078" spans="1:8" ht="13.5" x14ac:dyDescent="0.25">
      <c r="A1078" s="3">
        <f>TITRES_STAT!B1081</f>
        <v>43879</v>
      </c>
      <c r="B1078" s="5">
        <f>TITRES_STAT!C1081</f>
        <v>0.83</v>
      </c>
      <c r="C1078" s="5">
        <f>TITRES_STAT!D1081</f>
        <v>0.83</v>
      </c>
      <c r="D1078" s="5">
        <f>TITRES_STAT!E1081</f>
        <v>10086</v>
      </c>
      <c r="E1078" s="2">
        <f t="shared" si="64"/>
        <v>-959853</v>
      </c>
      <c r="F1078" s="5" t="str">
        <f t="shared" si="67"/>
        <v>BEARISH</v>
      </c>
      <c r="G1078" s="5" t="str">
        <f t="shared" si="66"/>
        <v>STRONG</v>
      </c>
      <c r="H1078" s="5" t="str">
        <f t="shared" si="65"/>
        <v>CONFIRMED BEARISH</v>
      </c>
    </row>
    <row r="1079" spans="1:8" ht="13.5" x14ac:dyDescent="0.25">
      <c r="A1079" s="3">
        <f>TITRES_STAT!B1082</f>
        <v>43880</v>
      </c>
      <c r="B1079" s="5">
        <f>TITRES_STAT!C1082</f>
        <v>0.84</v>
      </c>
      <c r="C1079" s="5">
        <f>TITRES_STAT!D1082</f>
        <v>0.84</v>
      </c>
      <c r="D1079" s="5">
        <f>TITRES_STAT!E1082</f>
        <v>14992</v>
      </c>
      <c r="E1079" s="2">
        <f t="shared" si="64"/>
        <v>-944861</v>
      </c>
      <c r="F1079" s="5" t="str">
        <f t="shared" si="67"/>
        <v>BEARISH</v>
      </c>
      <c r="G1079" s="5" t="str">
        <f t="shared" si="66"/>
        <v>STRONG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0.88</v>
      </c>
      <c r="C1080" s="5">
        <f>TITRES_STAT!D1083</f>
        <v>0.88</v>
      </c>
      <c r="D1080" s="5">
        <f>TITRES_STAT!E1083</f>
        <v>20575</v>
      </c>
      <c r="E1080" s="2">
        <f t="shared" si="64"/>
        <v>-924286</v>
      </c>
      <c r="F1080" s="5" t="str">
        <f t="shared" si="67"/>
        <v>BULLISH</v>
      </c>
      <c r="G1080" s="5" t="str">
        <f t="shared" si="66"/>
        <v>WEAK</v>
      </c>
      <c r="H1080" s="5" t="str">
        <f t="shared" si="65"/>
        <v>CONFIRMED BULLISH</v>
      </c>
    </row>
    <row r="1081" spans="1:8" ht="13.5" x14ac:dyDescent="0.25">
      <c r="A1081" s="3">
        <f>TITRES_STAT!B1084</f>
        <v>43882</v>
      </c>
      <c r="B1081" s="5">
        <f>TITRES_STAT!C1084</f>
        <v>0.86</v>
      </c>
      <c r="C1081" s="5">
        <f>TITRES_STAT!D1084</f>
        <v>0.86</v>
      </c>
      <c r="D1081" s="5">
        <f>TITRES_STAT!E1084</f>
        <v>542</v>
      </c>
      <c r="E1081" s="2">
        <f t="shared" si="64"/>
        <v>-924828</v>
      </c>
      <c r="F1081" s="5" t="str">
        <f t="shared" si="67"/>
        <v>BULLISH</v>
      </c>
      <c r="G1081" s="5" t="str">
        <f t="shared" si="66"/>
        <v>WEAK</v>
      </c>
      <c r="H1081" s="5" t="str">
        <f t="shared" si="65"/>
        <v>CONFIRMED BULLISH</v>
      </c>
    </row>
    <row r="1082" spans="1:8" ht="13.5" x14ac:dyDescent="0.25">
      <c r="A1082" s="3">
        <f>TITRES_STAT!B1085</f>
        <v>43885</v>
      </c>
      <c r="B1082" s="5">
        <f>TITRES_STAT!C1085</f>
        <v>0.88</v>
      </c>
      <c r="C1082" s="5">
        <f>TITRES_STAT!D1085</f>
        <v>0.88</v>
      </c>
      <c r="D1082" s="5">
        <f>TITRES_STAT!E1085</f>
        <v>200</v>
      </c>
      <c r="E1082" s="2">
        <f t="shared" si="64"/>
        <v>-924628</v>
      </c>
      <c r="F1082" s="5" t="str">
        <f t="shared" si="67"/>
        <v>BULLISH</v>
      </c>
      <c r="G1082" s="5" t="str">
        <f t="shared" si="66"/>
        <v>WEAK</v>
      </c>
      <c r="H1082" s="5" t="str">
        <f t="shared" si="65"/>
        <v>CONFIRMED BULLISH</v>
      </c>
    </row>
    <row r="1083" spans="1:8" ht="13.5" x14ac:dyDescent="0.25">
      <c r="A1083" s="3">
        <f>TITRES_STAT!B1086</f>
        <v>43886</v>
      </c>
      <c r="B1083" s="5">
        <f>TITRES_STAT!C1086</f>
        <v>0.86</v>
      </c>
      <c r="C1083" s="5">
        <f>TITRES_STAT!D1086</f>
        <v>0.86</v>
      </c>
      <c r="D1083" s="5">
        <f>TITRES_STAT!E1086</f>
        <v>1</v>
      </c>
      <c r="E1083" s="2">
        <f t="shared" si="64"/>
        <v>-924629</v>
      </c>
      <c r="F1083" s="5" t="str">
        <f t="shared" si="67"/>
        <v>BULLISH</v>
      </c>
      <c r="G1083" s="5" t="str">
        <f t="shared" si="66"/>
        <v>WEAK</v>
      </c>
      <c r="H1083" s="5" t="str">
        <f t="shared" si="65"/>
        <v>CONFIRMED BULLISH</v>
      </c>
    </row>
    <row r="1084" spans="1:8" ht="13.5" x14ac:dyDescent="0.25">
      <c r="A1084" s="3">
        <f>TITRES_STAT!B1087</f>
        <v>43887</v>
      </c>
      <c r="B1084" s="5">
        <f>TITRES_STAT!C1087</f>
        <v>0.85</v>
      </c>
      <c r="C1084" s="5">
        <f>TITRES_STAT!D1087</f>
        <v>0.85</v>
      </c>
      <c r="D1084" s="5">
        <f>TITRES_STAT!E1087</f>
        <v>797</v>
      </c>
      <c r="E1084" s="2">
        <f t="shared" si="64"/>
        <v>-925426</v>
      </c>
      <c r="F1084" s="5" t="str">
        <f t="shared" si="67"/>
        <v>BULLISH</v>
      </c>
      <c r="G1084" s="5" t="str">
        <f t="shared" si="66"/>
        <v>WEAK</v>
      </c>
      <c r="H1084" s="5" t="str">
        <f t="shared" si="65"/>
        <v>CONFIRMED BULLISH</v>
      </c>
    </row>
    <row r="1085" spans="1:8" ht="13.5" x14ac:dyDescent="0.25">
      <c r="A1085" s="3">
        <f>TITRES_STAT!B1088</f>
        <v>43888</v>
      </c>
      <c r="B1085" s="5">
        <f>TITRES_STAT!C1088</f>
        <v>0.83</v>
      </c>
      <c r="C1085" s="5">
        <f>TITRES_STAT!D1088</f>
        <v>0.83</v>
      </c>
      <c r="D1085" s="5">
        <f>TITRES_STAT!E1088</f>
        <v>5712</v>
      </c>
      <c r="E1085" s="2">
        <f t="shared" si="64"/>
        <v>-931138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0.82</v>
      </c>
      <c r="C1086" s="5">
        <f>TITRES_STAT!D1089</f>
        <v>0.82</v>
      </c>
      <c r="D1086" s="5">
        <f>TITRES_STAT!E1089</f>
        <v>29085</v>
      </c>
      <c r="E1086" s="2">
        <f t="shared" si="64"/>
        <v>-960223</v>
      </c>
      <c r="F1086" s="5" t="str">
        <f t="shared" si="67"/>
        <v>BEARISH</v>
      </c>
      <c r="G1086" s="5" t="str">
        <f t="shared" si="66"/>
        <v>STRONG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0.81</v>
      </c>
      <c r="C1087" s="5">
        <f>TITRES_STAT!D1090</f>
        <v>0.81</v>
      </c>
      <c r="D1087" s="5">
        <f>TITRES_STAT!E1090</f>
        <v>13843</v>
      </c>
      <c r="E1087" s="2">
        <f t="shared" si="64"/>
        <v>-974066</v>
      </c>
      <c r="F1087" s="5" t="str">
        <f t="shared" si="67"/>
        <v>BEARISH</v>
      </c>
      <c r="G1087" s="5" t="str">
        <f t="shared" si="66"/>
        <v>STRONG</v>
      </c>
      <c r="H1087" s="5" t="str">
        <f t="shared" si="65"/>
        <v>CONFIRMED BEARISH</v>
      </c>
    </row>
    <row r="1088" spans="1:8" ht="13.5" x14ac:dyDescent="0.25">
      <c r="A1088" s="3">
        <f>TITRES_STAT!B1091</f>
        <v>43893</v>
      </c>
      <c r="B1088" s="5">
        <f>TITRES_STAT!C1091</f>
        <v>0.79</v>
      </c>
      <c r="C1088" s="5">
        <f>TITRES_STAT!D1091</f>
        <v>0.79</v>
      </c>
      <c r="D1088" s="5">
        <f>TITRES_STAT!E1091</f>
        <v>32155</v>
      </c>
      <c r="E1088" s="2">
        <f t="shared" si="64"/>
        <v>-1006221</v>
      </c>
      <c r="F1088" s="5" t="str">
        <f t="shared" si="67"/>
        <v>BEARISH</v>
      </c>
      <c r="G1088" s="5" t="str">
        <f t="shared" si="66"/>
        <v>STRONG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0.78</v>
      </c>
      <c r="C1089" s="5">
        <f>TITRES_STAT!D1092</f>
        <v>0.78</v>
      </c>
      <c r="D1089" s="5">
        <f>TITRES_STAT!E1092</f>
        <v>25880</v>
      </c>
      <c r="E1089" s="2">
        <f t="shared" si="64"/>
        <v>-1032101</v>
      </c>
      <c r="F1089" s="5" t="str">
        <f t="shared" si="67"/>
        <v>BEARISH</v>
      </c>
      <c r="G1089" s="5" t="str">
        <f t="shared" si="66"/>
        <v>STRONG</v>
      </c>
      <c r="H1089" s="5" t="str">
        <f t="shared" si="65"/>
        <v>CONFIRMED BEARISH</v>
      </c>
    </row>
    <row r="1090" spans="1:8" ht="13.5" x14ac:dyDescent="0.25">
      <c r="A1090" s="3">
        <f>TITRES_STAT!B1093</f>
        <v>43895</v>
      </c>
      <c r="B1090" s="5">
        <f>TITRES_STAT!C1093</f>
        <v>0.77</v>
      </c>
      <c r="C1090" s="5">
        <f>TITRES_STAT!D1093</f>
        <v>0.77</v>
      </c>
      <c r="D1090" s="5">
        <f>TITRES_STAT!E1093</f>
        <v>11058</v>
      </c>
      <c r="E1090" s="2">
        <f t="shared" si="64"/>
        <v>-1043159</v>
      </c>
      <c r="F1090" s="5" t="str">
        <f t="shared" si="67"/>
        <v>BEARISH</v>
      </c>
      <c r="G1090" s="5" t="str">
        <f t="shared" si="66"/>
        <v>STRONG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0.78</v>
      </c>
      <c r="C1091" s="5">
        <f>TITRES_STAT!D1094</f>
        <v>0.78</v>
      </c>
      <c r="D1091" s="5">
        <f>TITRES_STAT!E1094</f>
        <v>25144</v>
      </c>
      <c r="E1091" s="2">
        <f t="shared" si="64"/>
        <v>-1018015</v>
      </c>
      <c r="F1091" s="5" t="str">
        <f t="shared" si="67"/>
        <v>BEARISH</v>
      </c>
      <c r="G1091" s="5" t="str">
        <f t="shared" si="66"/>
        <v>STRONG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0.8</v>
      </c>
      <c r="C1092" s="5">
        <f>TITRES_STAT!D1095</f>
        <v>0.8</v>
      </c>
      <c r="D1092" s="5">
        <f>TITRES_STAT!E1095</f>
        <v>483</v>
      </c>
      <c r="E1092" s="2">
        <f t="shared" ref="E1092:E1155" si="68">IF(B1092&gt;B1091, E1091+D1092, IF(B1092&lt;B1091, E1091-D1092, E1091))</f>
        <v>-1017532</v>
      </c>
      <c r="F1092" s="5" t="str">
        <f t="shared" si="67"/>
        <v>BEARISH</v>
      </c>
      <c r="G1092" s="5" t="str">
        <f t="shared" si="66"/>
        <v>STRONG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0.77</v>
      </c>
      <c r="C1093" s="5">
        <f>TITRES_STAT!D1096</f>
        <v>0.77</v>
      </c>
      <c r="D1093" s="5">
        <f>TITRES_STAT!E1096</f>
        <v>0</v>
      </c>
      <c r="E1093" s="2">
        <f t="shared" si="68"/>
        <v>-1017532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0.77</v>
      </c>
      <c r="C1094" s="5">
        <f>TITRES_STAT!D1097</f>
        <v>0.77</v>
      </c>
      <c r="D1094" s="5">
        <f>TITRES_STAT!E1097</f>
        <v>12556</v>
      </c>
      <c r="E1094" s="2">
        <f t="shared" si="68"/>
        <v>-1017532</v>
      </c>
      <c r="F1094" s="5" t="str">
        <f t="shared" si="67"/>
        <v>BULLISH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BULLISH DIVERGENCE</v>
      </c>
    </row>
    <row r="1095" spans="1:8" ht="13.5" x14ac:dyDescent="0.25">
      <c r="A1095" s="3">
        <f>TITRES_STAT!B1098</f>
        <v>43902</v>
      </c>
      <c r="B1095" s="5">
        <f>TITRES_STAT!C1098</f>
        <v>0.77</v>
      </c>
      <c r="C1095" s="5">
        <f>TITRES_STAT!D1098</f>
        <v>0.77</v>
      </c>
      <c r="D1095" s="5">
        <f>TITRES_STAT!E1098</f>
        <v>3351</v>
      </c>
      <c r="E1095" s="2">
        <f t="shared" si="68"/>
        <v>-1017532</v>
      </c>
      <c r="F1095" s="5" t="str">
        <f t="shared" si="67"/>
        <v>BULLISH</v>
      </c>
      <c r="G1095" s="5" t="str">
        <f t="shared" ref="G1095:G1158" si="70">IF((E1095-E1090)/E1090 &gt; 0.02, "STRONG",
 IF((E1095-E1090)/E1090 &lt; -0.02, "WEAK", "NEUTRAL"))</f>
        <v>WEAK</v>
      </c>
      <c r="H1095" s="5" t="str">
        <f t="shared" si="69"/>
        <v>NEUTRAL</v>
      </c>
    </row>
    <row r="1096" spans="1:8" ht="13.5" x14ac:dyDescent="0.25">
      <c r="A1096" s="3">
        <f>TITRES_STAT!B1099</f>
        <v>43903</v>
      </c>
      <c r="B1096" s="5">
        <f>TITRES_STAT!C1099</f>
        <v>0.75</v>
      </c>
      <c r="C1096" s="5">
        <f>TITRES_STAT!D1099</f>
        <v>0.75</v>
      </c>
      <c r="D1096" s="5">
        <f>TITRES_STAT!E1099</f>
        <v>5401</v>
      </c>
      <c r="E1096" s="2">
        <f t="shared" si="68"/>
        <v>-1022933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0.72</v>
      </c>
      <c r="C1097" s="5">
        <f>TITRES_STAT!D1100</f>
        <v>0.72</v>
      </c>
      <c r="D1097" s="5">
        <f>TITRES_STAT!E1100</f>
        <v>1105</v>
      </c>
      <c r="E1097" s="2">
        <f t="shared" si="68"/>
        <v>-1024038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0.7</v>
      </c>
      <c r="C1098" s="5">
        <f>TITRES_STAT!D1101</f>
        <v>0.7</v>
      </c>
      <c r="D1098" s="5">
        <f>TITRES_STAT!E1101</f>
        <v>3</v>
      </c>
      <c r="E1098" s="2">
        <f t="shared" si="68"/>
        <v>-1024041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0.68</v>
      </c>
      <c r="C1099" s="5">
        <f>TITRES_STAT!D1102</f>
        <v>0.68</v>
      </c>
      <c r="D1099" s="5">
        <f>TITRES_STAT!E1102</f>
        <v>2562</v>
      </c>
      <c r="E1099" s="2">
        <f t="shared" si="68"/>
        <v>-1026603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0.66</v>
      </c>
      <c r="C1100" s="5">
        <f>TITRES_STAT!D1103</f>
        <v>0.66</v>
      </c>
      <c r="D1100" s="5">
        <f>TITRES_STAT!E1103</f>
        <v>1</v>
      </c>
      <c r="E1100" s="2">
        <f t="shared" si="68"/>
        <v>-1026604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0.65</v>
      </c>
      <c r="C1101" s="5">
        <f>TITRES_STAT!D1104</f>
        <v>0.65</v>
      </c>
      <c r="D1101" s="5">
        <f>TITRES_STAT!E1104</f>
        <v>0</v>
      </c>
      <c r="E1101" s="2">
        <f t="shared" si="68"/>
        <v>-1026604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0.64</v>
      </c>
      <c r="C1102" s="5">
        <f>TITRES_STAT!D1105</f>
        <v>0.64</v>
      </c>
      <c r="D1102" s="5">
        <f>TITRES_STAT!E1105</f>
        <v>62784</v>
      </c>
      <c r="E1102" s="2">
        <f t="shared" si="68"/>
        <v>-1089388</v>
      </c>
      <c r="F1102" s="5" t="str">
        <f t="shared" si="71"/>
        <v>BEARISH</v>
      </c>
      <c r="G1102" s="5" t="str">
        <f t="shared" si="70"/>
        <v>STRONG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0.63</v>
      </c>
      <c r="C1103" s="5">
        <f>TITRES_STAT!D1106</f>
        <v>0.63</v>
      </c>
      <c r="D1103" s="5">
        <f>TITRES_STAT!E1106</f>
        <v>1273</v>
      </c>
      <c r="E1103" s="2">
        <f t="shared" si="68"/>
        <v>-1090661</v>
      </c>
      <c r="F1103" s="5" t="str">
        <f t="shared" si="71"/>
        <v>BEARISH</v>
      </c>
      <c r="G1103" s="5" t="str">
        <f t="shared" si="70"/>
        <v>STRONG</v>
      </c>
      <c r="H1103" s="5" t="str">
        <f t="shared" si="69"/>
        <v>CONFIRMED BEARISH</v>
      </c>
    </row>
    <row r="1104" spans="1:8" ht="13.5" x14ac:dyDescent="0.25">
      <c r="A1104" s="3">
        <f>TITRES_STAT!B1107</f>
        <v>43916</v>
      </c>
      <c r="B1104" s="5">
        <f>TITRES_STAT!C1107</f>
        <v>0.62</v>
      </c>
      <c r="C1104" s="5">
        <f>TITRES_STAT!D1107</f>
        <v>0.62</v>
      </c>
      <c r="D1104" s="5">
        <f>TITRES_STAT!E1107</f>
        <v>32949</v>
      </c>
      <c r="E1104" s="2">
        <f t="shared" si="68"/>
        <v>-1123610</v>
      </c>
      <c r="F1104" s="5" t="str">
        <f t="shared" si="71"/>
        <v>BEARISH</v>
      </c>
      <c r="G1104" s="5" t="str">
        <f t="shared" si="70"/>
        <v>STRONG</v>
      </c>
      <c r="H1104" s="5" t="str">
        <f t="shared" si="69"/>
        <v>CONFIRMED BEARISH</v>
      </c>
    </row>
    <row r="1105" spans="1:8" ht="13.5" x14ac:dyDescent="0.25">
      <c r="A1105" s="3">
        <f>TITRES_STAT!B1108</f>
        <v>43917</v>
      </c>
      <c r="B1105" s="5">
        <f>TITRES_STAT!C1108</f>
        <v>0.61</v>
      </c>
      <c r="C1105" s="5">
        <f>TITRES_STAT!D1108</f>
        <v>0.61</v>
      </c>
      <c r="D1105" s="5">
        <f>TITRES_STAT!E1108</f>
        <v>4538</v>
      </c>
      <c r="E1105" s="2">
        <f t="shared" si="68"/>
        <v>-1128148</v>
      </c>
      <c r="F1105" s="5" t="str">
        <f t="shared" si="71"/>
        <v>BEARISH</v>
      </c>
      <c r="G1105" s="5" t="str">
        <f t="shared" si="70"/>
        <v>STRONG</v>
      </c>
      <c r="H1105" s="5" t="str">
        <f t="shared" si="69"/>
        <v>CONFIRMED BEARISH</v>
      </c>
    </row>
    <row r="1106" spans="1:8" ht="13.5" x14ac:dyDescent="0.25">
      <c r="A1106" s="3">
        <f>TITRES_STAT!B1109</f>
        <v>43920</v>
      </c>
      <c r="B1106" s="5">
        <f>TITRES_STAT!C1109</f>
        <v>0.6</v>
      </c>
      <c r="C1106" s="5">
        <f>TITRES_STAT!D1109</f>
        <v>0.6</v>
      </c>
      <c r="D1106" s="5">
        <f>TITRES_STAT!E1109</f>
        <v>8622</v>
      </c>
      <c r="E1106" s="2">
        <f t="shared" si="68"/>
        <v>-1136770</v>
      </c>
      <c r="F1106" s="5" t="str">
        <f t="shared" si="71"/>
        <v>BEARISH</v>
      </c>
      <c r="G1106" s="5" t="str">
        <f t="shared" si="70"/>
        <v>STRONG</v>
      </c>
      <c r="H1106" s="5" t="str">
        <f t="shared" si="69"/>
        <v>CONFIRMED BEARISH</v>
      </c>
    </row>
    <row r="1107" spans="1:8" ht="13.5" x14ac:dyDescent="0.25">
      <c r="A1107" s="3">
        <f>TITRES_STAT!B1110</f>
        <v>43921</v>
      </c>
      <c r="B1107" s="5">
        <f>TITRES_STAT!C1110</f>
        <v>0.6</v>
      </c>
      <c r="C1107" s="5">
        <f>TITRES_STAT!D1110</f>
        <v>0.6</v>
      </c>
      <c r="D1107" s="5">
        <f>TITRES_STAT!E1110</f>
        <v>7875</v>
      </c>
      <c r="E1107" s="2">
        <f t="shared" si="68"/>
        <v>-1136770</v>
      </c>
      <c r="F1107" s="5" t="str">
        <f t="shared" si="71"/>
        <v>BEARISH</v>
      </c>
      <c r="G1107" s="5" t="str">
        <f t="shared" si="70"/>
        <v>STRONG</v>
      </c>
      <c r="H1107" s="5" t="str">
        <f t="shared" si="69"/>
        <v>CONFIRMED BEARISH</v>
      </c>
    </row>
    <row r="1108" spans="1:8" ht="13.5" x14ac:dyDescent="0.25">
      <c r="A1108" s="3">
        <f>TITRES_STAT!B1111</f>
        <v>43922</v>
      </c>
      <c r="B1108" s="5">
        <f>TITRES_STAT!C1111</f>
        <v>0.6</v>
      </c>
      <c r="C1108" s="5">
        <f>TITRES_STAT!D1111</f>
        <v>0.6</v>
      </c>
      <c r="D1108" s="5">
        <f>TITRES_STAT!E1111</f>
        <v>1822</v>
      </c>
      <c r="E1108" s="2">
        <f t="shared" si="68"/>
        <v>-1136770</v>
      </c>
      <c r="F1108" s="5" t="str">
        <f t="shared" si="71"/>
        <v>BEARISH</v>
      </c>
      <c r="G1108" s="5" t="str">
        <f t="shared" si="70"/>
        <v>STRONG</v>
      </c>
      <c r="H1108" s="5" t="str">
        <f t="shared" si="69"/>
        <v>CONFIRMED BEARISH</v>
      </c>
    </row>
    <row r="1109" spans="1:8" ht="13.5" x14ac:dyDescent="0.25">
      <c r="A1109" s="3">
        <f>TITRES_STAT!B1112</f>
        <v>43923</v>
      </c>
      <c r="B1109" s="5">
        <f>TITRES_STAT!C1112</f>
        <v>0.6</v>
      </c>
      <c r="C1109" s="5">
        <f>TITRES_STAT!D1112</f>
        <v>0.6</v>
      </c>
      <c r="D1109" s="5">
        <f>TITRES_STAT!E1112</f>
        <v>6541</v>
      </c>
      <c r="E1109" s="2">
        <f t="shared" si="68"/>
        <v>-1136770</v>
      </c>
      <c r="F1109" s="5" t="str">
        <f t="shared" si="71"/>
        <v>BEARISH</v>
      </c>
      <c r="G1109" s="5" t="str">
        <f t="shared" si="70"/>
        <v>NEUTRAL</v>
      </c>
      <c r="H1109" s="5" t="str">
        <f t="shared" si="69"/>
        <v>CONFIRMED BEARISH</v>
      </c>
    </row>
    <row r="1110" spans="1:8" ht="13.5" x14ac:dyDescent="0.25">
      <c r="A1110" s="3">
        <f>TITRES_STAT!B1113</f>
        <v>43924</v>
      </c>
      <c r="B1110" s="5">
        <f>TITRES_STAT!C1113</f>
        <v>0.59</v>
      </c>
      <c r="C1110" s="5">
        <f>TITRES_STAT!D1113</f>
        <v>0.59</v>
      </c>
      <c r="D1110" s="5">
        <f>TITRES_STAT!E1113</f>
        <v>5876</v>
      </c>
      <c r="E1110" s="2">
        <f t="shared" si="68"/>
        <v>-1142646</v>
      </c>
      <c r="F1110" s="5" t="str">
        <f t="shared" si="71"/>
        <v>BEARISH</v>
      </c>
      <c r="G1110" s="5" t="str">
        <f t="shared" si="70"/>
        <v>NEUTRAL</v>
      </c>
      <c r="H1110" s="5" t="str">
        <f t="shared" si="69"/>
        <v>CONFIRMED BEARISH</v>
      </c>
    </row>
    <row r="1111" spans="1:8" ht="13.5" x14ac:dyDescent="0.25">
      <c r="A1111" s="3">
        <f>TITRES_STAT!B1114</f>
        <v>43927</v>
      </c>
      <c r="B1111" s="5">
        <f>TITRES_STAT!C1114</f>
        <v>0.57999999999999996</v>
      </c>
      <c r="C1111" s="5">
        <f>TITRES_STAT!D1114</f>
        <v>0.57999999999999996</v>
      </c>
      <c r="D1111" s="5">
        <f>TITRES_STAT!E1114</f>
        <v>767</v>
      </c>
      <c r="E1111" s="2">
        <f t="shared" si="68"/>
        <v>-1143413</v>
      </c>
      <c r="F1111" s="5" t="str">
        <f t="shared" si="71"/>
        <v>BEARISH</v>
      </c>
      <c r="G1111" s="5" t="str">
        <f t="shared" si="70"/>
        <v>NEUTRAL</v>
      </c>
      <c r="H1111" s="5" t="str">
        <f t="shared" si="69"/>
        <v>CONFIRMED BEARISH</v>
      </c>
    </row>
    <row r="1112" spans="1:8" ht="13.5" x14ac:dyDescent="0.25">
      <c r="A1112" s="3">
        <f>TITRES_STAT!B1115</f>
        <v>43928</v>
      </c>
      <c r="B1112" s="5">
        <f>TITRES_STAT!C1115</f>
        <v>0.56999999999999995</v>
      </c>
      <c r="C1112" s="5">
        <f>TITRES_STAT!D1115</f>
        <v>0.56999999999999995</v>
      </c>
      <c r="D1112" s="5">
        <f>TITRES_STAT!E1115</f>
        <v>118</v>
      </c>
      <c r="E1112" s="2">
        <f t="shared" si="68"/>
        <v>-1143531</v>
      </c>
      <c r="F1112" s="5" t="str">
        <f t="shared" si="71"/>
        <v>BEARISH</v>
      </c>
      <c r="G1112" s="5" t="str">
        <f t="shared" si="70"/>
        <v>NEUTRAL</v>
      </c>
      <c r="H1112" s="5" t="str">
        <f t="shared" si="69"/>
        <v>CONFIRMED BEARISH</v>
      </c>
    </row>
    <row r="1113" spans="1:8" ht="13.5" x14ac:dyDescent="0.25">
      <c r="A1113" s="3">
        <f>TITRES_STAT!B1116</f>
        <v>43929</v>
      </c>
      <c r="B1113" s="5">
        <f>TITRES_STAT!C1116</f>
        <v>0.56000000000000005</v>
      </c>
      <c r="C1113" s="5">
        <f>TITRES_STAT!D1116</f>
        <v>0.56000000000000005</v>
      </c>
      <c r="D1113" s="5">
        <f>TITRES_STAT!E1116</f>
        <v>173</v>
      </c>
      <c r="E1113" s="2">
        <f t="shared" si="68"/>
        <v>-1143704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CONFIRMED BEARISH</v>
      </c>
    </row>
    <row r="1114" spans="1:8" ht="13.5" x14ac:dyDescent="0.25">
      <c r="A1114" s="3">
        <f>TITRES_STAT!B1117</f>
        <v>43934</v>
      </c>
      <c r="B1114" s="5">
        <f>TITRES_STAT!C1117</f>
        <v>0.55000000000000004</v>
      </c>
      <c r="C1114" s="5">
        <f>TITRES_STAT!D1117</f>
        <v>0.55000000000000004</v>
      </c>
      <c r="D1114" s="5">
        <f>TITRES_STAT!E1117</f>
        <v>15860</v>
      </c>
      <c r="E1114" s="2">
        <f t="shared" si="68"/>
        <v>-1159564</v>
      </c>
      <c r="F1114" s="5" t="str">
        <f t="shared" si="71"/>
        <v>BEARISH</v>
      </c>
      <c r="G1114" s="5" t="str">
        <f t="shared" si="70"/>
        <v>STRONG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0.56000000000000005</v>
      </c>
      <c r="C1115" s="5">
        <f>TITRES_STAT!D1118</f>
        <v>0.56000000000000005</v>
      </c>
      <c r="D1115" s="5">
        <f>TITRES_STAT!E1118</f>
        <v>7300</v>
      </c>
      <c r="E1115" s="2">
        <f t="shared" si="68"/>
        <v>-1152264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CONFIRMED BEARISH</v>
      </c>
    </row>
    <row r="1116" spans="1:8" ht="13.5" x14ac:dyDescent="0.25">
      <c r="A1116" s="3">
        <f>TITRES_STAT!B1119</f>
        <v>43936</v>
      </c>
      <c r="B1116" s="5">
        <f>TITRES_STAT!C1119</f>
        <v>0.56999999999999995</v>
      </c>
      <c r="C1116" s="5">
        <f>TITRES_STAT!D1119</f>
        <v>0.56999999999999995</v>
      </c>
      <c r="D1116" s="5">
        <f>TITRES_STAT!E1119</f>
        <v>9767</v>
      </c>
      <c r="E1116" s="2">
        <f t="shared" si="68"/>
        <v>-1142497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BULLISH DIVERGENCE</v>
      </c>
    </row>
    <row r="1117" spans="1:8" ht="13.5" x14ac:dyDescent="0.25">
      <c r="A1117" s="3">
        <f>TITRES_STAT!B1120</f>
        <v>43937</v>
      </c>
      <c r="B1117" s="5">
        <f>TITRES_STAT!C1120</f>
        <v>0.57999999999999996</v>
      </c>
      <c r="C1117" s="5">
        <f>TITRES_STAT!D1120</f>
        <v>0.57999999999999996</v>
      </c>
      <c r="D1117" s="5">
        <f>TITRES_STAT!E1120</f>
        <v>7377</v>
      </c>
      <c r="E1117" s="2">
        <f t="shared" si="68"/>
        <v>-1135120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CONFIRMED BULLISH</v>
      </c>
    </row>
    <row r="1118" spans="1:8" ht="13.5" x14ac:dyDescent="0.25">
      <c r="A1118" s="3">
        <f>TITRES_STAT!B1121</f>
        <v>43938</v>
      </c>
      <c r="B1118" s="5">
        <f>TITRES_STAT!C1121</f>
        <v>0.59</v>
      </c>
      <c r="C1118" s="5">
        <f>TITRES_STAT!D1121</f>
        <v>0.59</v>
      </c>
      <c r="D1118" s="5">
        <f>TITRES_STAT!E1121</f>
        <v>15844</v>
      </c>
      <c r="E1118" s="2">
        <f t="shared" si="68"/>
        <v>-1119276</v>
      </c>
      <c r="F1118" s="5" t="str">
        <f t="shared" si="71"/>
        <v>BULLISH</v>
      </c>
      <c r="G1118" s="5" t="str">
        <f t="shared" si="70"/>
        <v>WEAK</v>
      </c>
      <c r="H1118" s="5" t="str">
        <f t="shared" si="69"/>
        <v>CONFIRMED BULLISH</v>
      </c>
    </row>
    <row r="1119" spans="1:8" ht="13.5" x14ac:dyDescent="0.25">
      <c r="A1119" s="3">
        <f>TITRES_STAT!B1122</f>
        <v>43941</v>
      </c>
      <c r="B1119" s="5">
        <f>TITRES_STAT!C1122</f>
        <v>0.6</v>
      </c>
      <c r="C1119" s="5">
        <f>TITRES_STAT!D1122</f>
        <v>0.6</v>
      </c>
      <c r="D1119" s="5">
        <f>TITRES_STAT!E1122</f>
        <v>855</v>
      </c>
      <c r="E1119" s="2">
        <f t="shared" si="68"/>
        <v>-1118421</v>
      </c>
      <c r="F1119" s="5" t="str">
        <f t="shared" si="71"/>
        <v>BULLISH</v>
      </c>
      <c r="G1119" s="5" t="str">
        <f t="shared" si="70"/>
        <v>WEAK</v>
      </c>
      <c r="H1119" s="5" t="str">
        <f t="shared" si="69"/>
        <v>CONFIRMED BULLISH</v>
      </c>
    </row>
    <row r="1120" spans="1:8" ht="13.5" x14ac:dyDescent="0.25">
      <c r="A1120" s="3">
        <f>TITRES_STAT!B1123</f>
        <v>43942</v>
      </c>
      <c r="B1120" s="5">
        <f>TITRES_STAT!C1123</f>
        <v>0.61</v>
      </c>
      <c r="C1120" s="5">
        <f>TITRES_STAT!D1123</f>
        <v>0.61</v>
      </c>
      <c r="D1120" s="5">
        <f>TITRES_STAT!E1123</f>
        <v>12385</v>
      </c>
      <c r="E1120" s="2">
        <f t="shared" si="68"/>
        <v>-1106036</v>
      </c>
      <c r="F1120" s="5" t="str">
        <f t="shared" si="71"/>
        <v>BULLISH</v>
      </c>
      <c r="G1120" s="5" t="str">
        <f t="shared" si="70"/>
        <v>WEAK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0.62</v>
      </c>
      <c r="C1121" s="5">
        <f>TITRES_STAT!D1124</f>
        <v>0.62</v>
      </c>
      <c r="D1121" s="5">
        <f>TITRES_STAT!E1124</f>
        <v>20854</v>
      </c>
      <c r="E1121" s="2">
        <f t="shared" si="68"/>
        <v>-1085182</v>
      </c>
      <c r="F1121" s="5" t="str">
        <f t="shared" si="71"/>
        <v>BULLISH</v>
      </c>
      <c r="G1121" s="5" t="str">
        <f t="shared" si="70"/>
        <v>WEAK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0.61</v>
      </c>
      <c r="C1122" s="5">
        <f>TITRES_STAT!D1125</f>
        <v>0.61</v>
      </c>
      <c r="D1122" s="5">
        <f>TITRES_STAT!E1125</f>
        <v>7671</v>
      </c>
      <c r="E1122" s="2">
        <f t="shared" si="68"/>
        <v>-1092853</v>
      </c>
      <c r="F1122" s="5" t="str">
        <f t="shared" si="71"/>
        <v>BULLISH</v>
      </c>
      <c r="G1122" s="5" t="str">
        <f t="shared" si="70"/>
        <v>WEAK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0.6</v>
      </c>
      <c r="C1123" s="5">
        <f>TITRES_STAT!D1126</f>
        <v>0.6</v>
      </c>
      <c r="D1123" s="5">
        <f>TITRES_STAT!E1126</f>
        <v>1887</v>
      </c>
      <c r="E1123" s="2">
        <f t="shared" si="68"/>
        <v>-1094740</v>
      </c>
      <c r="F1123" s="5" t="str">
        <f t="shared" si="71"/>
        <v>BULLISH</v>
      </c>
      <c r="G1123" s="5" t="str">
        <f t="shared" si="70"/>
        <v>WEAK</v>
      </c>
      <c r="H1123" s="5" t="str">
        <f t="shared" si="69"/>
        <v>CONFIRMED BULLISH</v>
      </c>
    </row>
    <row r="1124" spans="1:8" ht="13.5" x14ac:dyDescent="0.25">
      <c r="A1124" s="3">
        <f>TITRES_STAT!B1127</f>
        <v>43948</v>
      </c>
      <c r="B1124" s="5">
        <f>TITRES_STAT!C1127</f>
        <v>0.59</v>
      </c>
      <c r="C1124" s="5">
        <f>TITRES_STAT!D1127</f>
        <v>0.59</v>
      </c>
      <c r="D1124" s="5">
        <f>TITRES_STAT!E1127</f>
        <v>571</v>
      </c>
      <c r="E1124" s="2">
        <f t="shared" si="68"/>
        <v>-1095311</v>
      </c>
      <c r="F1124" s="5" t="str">
        <f t="shared" si="71"/>
        <v>BULLISH</v>
      </c>
      <c r="G1124" s="5" t="str">
        <f t="shared" si="70"/>
        <v>WEAK</v>
      </c>
      <c r="H1124" s="5" t="str">
        <f t="shared" si="69"/>
        <v>BULLISH DIVERGENCE</v>
      </c>
    </row>
    <row r="1125" spans="1:8" ht="13.5" x14ac:dyDescent="0.25">
      <c r="A1125" s="3">
        <f>TITRES_STAT!B1128</f>
        <v>43949</v>
      </c>
      <c r="B1125" s="5">
        <f>TITRES_STAT!C1128</f>
        <v>0.57999999999999996</v>
      </c>
      <c r="C1125" s="5">
        <f>TITRES_STAT!D1128</f>
        <v>0.57999999999999996</v>
      </c>
      <c r="D1125" s="5">
        <f>TITRES_STAT!E1128</f>
        <v>0</v>
      </c>
      <c r="E1125" s="2">
        <f t="shared" si="68"/>
        <v>-1095311</v>
      </c>
      <c r="F1125" s="5" t="str">
        <f t="shared" si="71"/>
        <v>BULLISH</v>
      </c>
      <c r="G1125" s="5" t="str">
        <f t="shared" si="70"/>
        <v>NEUTRAL</v>
      </c>
      <c r="H1125" s="5" t="str">
        <f t="shared" si="69"/>
        <v>BULLISH DIVERGENCE</v>
      </c>
    </row>
    <row r="1126" spans="1:8" ht="13.5" x14ac:dyDescent="0.25">
      <c r="A1126" s="3">
        <f>TITRES_STAT!B1129</f>
        <v>43950</v>
      </c>
      <c r="B1126" s="5">
        <f>TITRES_STAT!C1129</f>
        <v>0.56999999999999995</v>
      </c>
      <c r="C1126" s="5">
        <f>TITRES_STAT!D1129</f>
        <v>0.56999999999999995</v>
      </c>
      <c r="D1126" s="5">
        <f>TITRES_STAT!E1129</f>
        <v>0</v>
      </c>
      <c r="E1126" s="2">
        <f t="shared" si="68"/>
        <v>-1095311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0.56999999999999995</v>
      </c>
      <c r="C1127" s="5">
        <f>TITRES_STAT!D1130</f>
        <v>0.56999999999999995</v>
      </c>
      <c r="D1127" s="5">
        <f>TITRES_STAT!E1130</f>
        <v>8210</v>
      </c>
      <c r="E1127" s="2">
        <f t="shared" si="68"/>
        <v>-1095311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0.57999999999999996</v>
      </c>
      <c r="C1128" s="5">
        <f>TITRES_STAT!D1131</f>
        <v>0.57999999999999996</v>
      </c>
      <c r="D1128" s="5">
        <f>TITRES_STAT!E1131</f>
        <v>15143</v>
      </c>
      <c r="E1128" s="2">
        <f t="shared" si="68"/>
        <v>-1080168</v>
      </c>
      <c r="F1128" s="5" t="str">
        <f t="shared" si="71"/>
        <v>BULLISH</v>
      </c>
      <c r="G1128" s="5" t="str">
        <f t="shared" si="70"/>
        <v>NEUTRAL</v>
      </c>
      <c r="H1128" s="5" t="str">
        <f t="shared" si="69"/>
        <v>BULLISH DIVERGENCE</v>
      </c>
    </row>
    <row r="1129" spans="1:8" ht="13.5" x14ac:dyDescent="0.25">
      <c r="A1129" s="3">
        <f>TITRES_STAT!B1132</f>
        <v>43956</v>
      </c>
      <c r="B1129" s="5">
        <f>TITRES_STAT!C1132</f>
        <v>0.56999999999999995</v>
      </c>
      <c r="C1129" s="5">
        <f>TITRES_STAT!D1132</f>
        <v>0.56999999999999995</v>
      </c>
      <c r="D1129" s="5">
        <f>TITRES_STAT!E1132</f>
        <v>103</v>
      </c>
      <c r="E1129" s="2">
        <f t="shared" si="68"/>
        <v>-1080271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BULLISH DIVERGENCE</v>
      </c>
    </row>
    <row r="1130" spans="1:8" ht="13.5" x14ac:dyDescent="0.25">
      <c r="A1130" s="3">
        <f>TITRES_STAT!B1133</f>
        <v>43957</v>
      </c>
      <c r="B1130" s="5">
        <f>TITRES_STAT!C1133</f>
        <v>0.56000000000000005</v>
      </c>
      <c r="C1130" s="5">
        <f>TITRES_STAT!D1133</f>
        <v>0.56000000000000005</v>
      </c>
      <c r="D1130" s="5">
        <f>TITRES_STAT!E1133</f>
        <v>4402</v>
      </c>
      <c r="E1130" s="2">
        <f t="shared" si="68"/>
        <v>-1084673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BULLISH DIVERGENCE</v>
      </c>
    </row>
    <row r="1131" spans="1:8" ht="13.5" x14ac:dyDescent="0.25">
      <c r="A1131" s="3">
        <f>TITRES_STAT!B1134</f>
        <v>43958</v>
      </c>
      <c r="B1131" s="5">
        <f>TITRES_STAT!C1134</f>
        <v>0.55000000000000004</v>
      </c>
      <c r="C1131" s="5">
        <f>TITRES_STAT!D1134</f>
        <v>0.55000000000000004</v>
      </c>
      <c r="D1131" s="5">
        <f>TITRES_STAT!E1134</f>
        <v>4685</v>
      </c>
      <c r="E1131" s="2">
        <f t="shared" si="68"/>
        <v>-1089358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BULLISH DIVERGENCE</v>
      </c>
    </row>
    <row r="1132" spans="1:8" ht="13.5" x14ac:dyDescent="0.25">
      <c r="A1132" s="3">
        <f>TITRES_STAT!B1135</f>
        <v>43959</v>
      </c>
      <c r="B1132" s="5">
        <f>TITRES_STAT!C1135</f>
        <v>0.54</v>
      </c>
      <c r="C1132" s="5">
        <f>TITRES_STAT!D1135</f>
        <v>0.54</v>
      </c>
      <c r="D1132" s="5">
        <f>TITRES_STAT!E1135</f>
        <v>2345</v>
      </c>
      <c r="E1132" s="2">
        <f t="shared" si="68"/>
        <v>-1091703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BULLISH DIVERGENCE</v>
      </c>
    </row>
    <row r="1133" spans="1:8" ht="13.5" x14ac:dyDescent="0.25">
      <c r="A1133" s="3">
        <f>TITRES_STAT!B1136</f>
        <v>43962</v>
      </c>
      <c r="B1133" s="5">
        <f>TITRES_STAT!C1136</f>
        <v>0.53</v>
      </c>
      <c r="C1133" s="5">
        <f>TITRES_STAT!D1136</f>
        <v>0.53</v>
      </c>
      <c r="D1133" s="5">
        <f>TITRES_STAT!E1136</f>
        <v>5145</v>
      </c>
      <c r="E1133" s="2">
        <f t="shared" si="68"/>
        <v>-1096848</v>
      </c>
      <c r="F1133" s="5" t="str">
        <f t="shared" si="71"/>
        <v>BEARISH</v>
      </c>
      <c r="G1133" s="5" t="str">
        <f t="shared" si="70"/>
        <v>NEUTRAL</v>
      </c>
      <c r="H1133" s="5" t="str">
        <f t="shared" si="69"/>
        <v>CONFIRMED BEARISH</v>
      </c>
    </row>
    <row r="1134" spans="1:8" ht="13.5" x14ac:dyDescent="0.25">
      <c r="A1134" s="3">
        <f>TITRES_STAT!B1137</f>
        <v>43963</v>
      </c>
      <c r="B1134" s="5">
        <f>TITRES_STAT!C1137</f>
        <v>0.53</v>
      </c>
      <c r="C1134" s="5">
        <f>TITRES_STAT!D1137</f>
        <v>0.53</v>
      </c>
      <c r="D1134" s="5">
        <f>TITRES_STAT!E1137</f>
        <v>5395</v>
      </c>
      <c r="E1134" s="2">
        <f t="shared" si="68"/>
        <v>-1096848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CONFIRMED BEARISH</v>
      </c>
    </row>
    <row r="1135" spans="1:8" ht="13.5" x14ac:dyDescent="0.25">
      <c r="A1135" s="3">
        <f>TITRES_STAT!B1138</f>
        <v>43964</v>
      </c>
      <c r="B1135" s="5">
        <f>TITRES_STAT!C1138</f>
        <v>0.53</v>
      </c>
      <c r="C1135" s="5">
        <f>TITRES_STAT!D1138</f>
        <v>0.53</v>
      </c>
      <c r="D1135" s="5">
        <f>TITRES_STAT!E1138</f>
        <v>3200</v>
      </c>
      <c r="E1135" s="2">
        <f t="shared" si="68"/>
        <v>-1096848</v>
      </c>
      <c r="F1135" s="5" t="str">
        <f t="shared" si="71"/>
        <v>BEARISH</v>
      </c>
      <c r="G1135" s="5" t="str">
        <f t="shared" si="70"/>
        <v>NEUTRAL</v>
      </c>
      <c r="H1135" s="5" t="str">
        <f t="shared" si="69"/>
        <v>CONFIRMED BEARISH</v>
      </c>
    </row>
    <row r="1136" spans="1:8" ht="13.5" x14ac:dyDescent="0.25">
      <c r="A1136" s="3">
        <f>TITRES_STAT!B1139</f>
        <v>43965</v>
      </c>
      <c r="B1136" s="5">
        <f>TITRES_STAT!C1139</f>
        <v>0.54</v>
      </c>
      <c r="C1136" s="5">
        <f>TITRES_STAT!D1139</f>
        <v>0.54</v>
      </c>
      <c r="D1136" s="5">
        <f>TITRES_STAT!E1139</f>
        <v>3511</v>
      </c>
      <c r="E1136" s="2">
        <f t="shared" si="68"/>
        <v>-1093337</v>
      </c>
      <c r="F1136" s="5" t="str">
        <f t="shared" si="71"/>
        <v>BEARISH</v>
      </c>
      <c r="G1136" s="5" t="str">
        <f t="shared" si="70"/>
        <v>NEUTRAL</v>
      </c>
      <c r="H1136" s="5" t="str">
        <f t="shared" si="69"/>
        <v>CONFIRMED BEARISH</v>
      </c>
    </row>
    <row r="1137" spans="1:8" ht="13.5" x14ac:dyDescent="0.25">
      <c r="A1137" s="3">
        <f>TITRES_STAT!B1140</f>
        <v>43966</v>
      </c>
      <c r="B1137" s="5">
        <f>TITRES_STAT!C1140</f>
        <v>0.55000000000000004</v>
      </c>
      <c r="C1137" s="5">
        <f>TITRES_STAT!D1140</f>
        <v>0.55000000000000004</v>
      </c>
      <c r="D1137" s="5">
        <f>TITRES_STAT!E1140</f>
        <v>2735</v>
      </c>
      <c r="E1137" s="2">
        <f t="shared" si="68"/>
        <v>-1090602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43969</v>
      </c>
      <c r="B1138" s="5">
        <f>TITRES_STAT!C1141</f>
        <v>0.55000000000000004</v>
      </c>
      <c r="C1138" s="5">
        <f>TITRES_STAT!D1141</f>
        <v>0.55000000000000004</v>
      </c>
      <c r="D1138" s="5">
        <f>TITRES_STAT!E1141</f>
        <v>1273</v>
      </c>
      <c r="E1138" s="2">
        <f t="shared" si="68"/>
        <v>-1090602</v>
      </c>
      <c r="F1138" s="5" t="str">
        <f t="shared" si="71"/>
        <v>BULLISH</v>
      </c>
      <c r="G1138" s="5" t="str">
        <f t="shared" si="70"/>
        <v>NEUTRAL</v>
      </c>
      <c r="H1138" s="5" t="str">
        <f t="shared" si="69"/>
        <v>CONFIRMED BULLISH</v>
      </c>
    </row>
    <row r="1139" spans="1:8" ht="13.5" x14ac:dyDescent="0.25">
      <c r="A1139" s="3">
        <f>TITRES_STAT!B1142</f>
        <v>43970</v>
      </c>
      <c r="B1139" s="5">
        <f>TITRES_STAT!C1142</f>
        <v>0.54</v>
      </c>
      <c r="C1139" s="5">
        <f>TITRES_STAT!D1142</f>
        <v>0.54</v>
      </c>
      <c r="D1139" s="5">
        <f>TITRES_STAT!E1142</f>
        <v>3269</v>
      </c>
      <c r="E1139" s="2">
        <f t="shared" si="68"/>
        <v>-1093871</v>
      </c>
      <c r="F1139" s="5" t="str">
        <f t="shared" si="71"/>
        <v>BULLISH</v>
      </c>
      <c r="G1139" s="5" t="str">
        <f t="shared" si="70"/>
        <v>NEUTRAL</v>
      </c>
      <c r="H1139" s="5" t="str">
        <f t="shared" si="69"/>
        <v>CONFIRMED BULLISH</v>
      </c>
    </row>
    <row r="1140" spans="1:8" ht="13.5" x14ac:dyDescent="0.25">
      <c r="A1140" s="3">
        <f>TITRES_STAT!B1143</f>
        <v>43971</v>
      </c>
      <c r="B1140" s="5">
        <f>TITRES_STAT!C1143</f>
        <v>0.54</v>
      </c>
      <c r="C1140" s="5">
        <f>TITRES_STAT!D1143</f>
        <v>0.54</v>
      </c>
      <c r="D1140" s="5">
        <f>TITRES_STAT!E1143</f>
        <v>2403</v>
      </c>
      <c r="E1140" s="2">
        <f t="shared" si="68"/>
        <v>-1093871</v>
      </c>
      <c r="F1140" s="5" t="str">
        <f t="shared" si="71"/>
        <v>BULLISH</v>
      </c>
      <c r="G1140" s="5" t="str">
        <f t="shared" si="70"/>
        <v>NEUTRAL</v>
      </c>
      <c r="H1140" s="5" t="str">
        <f t="shared" si="69"/>
        <v>CONFIRMED BULLISH</v>
      </c>
    </row>
    <row r="1141" spans="1:8" ht="13.5" x14ac:dyDescent="0.25">
      <c r="A1141" s="3">
        <f>TITRES_STAT!B1144</f>
        <v>43972</v>
      </c>
      <c r="B1141" s="5">
        <f>TITRES_STAT!C1144</f>
        <v>0.53</v>
      </c>
      <c r="C1141" s="5">
        <f>TITRES_STAT!D1144</f>
        <v>0.53</v>
      </c>
      <c r="D1141" s="5">
        <f>TITRES_STAT!E1144</f>
        <v>1480</v>
      </c>
      <c r="E1141" s="2">
        <f t="shared" si="68"/>
        <v>-1095351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0.52</v>
      </c>
      <c r="C1142" s="5">
        <f>TITRES_STAT!D1145</f>
        <v>0.52</v>
      </c>
      <c r="D1142" s="5">
        <f>TITRES_STAT!E1145</f>
        <v>4086</v>
      </c>
      <c r="E1142" s="2">
        <f t="shared" si="68"/>
        <v>-1099437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0.53</v>
      </c>
      <c r="C1143" s="5">
        <f>TITRES_STAT!D1146</f>
        <v>0.53</v>
      </c>
      <c r="D1143" s="5">
        <f>TITRES_STAT!E1146</f>
        <v>906</v>
      </c>
      <c r="E1143" s="2">
        <f t="shared" si="68"/>
        <v>-1098531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0.54</v>
      </c>
      <c r="C1144" s="5">
        <f>TITRES_STAT!D1147</f>
        <v>0.54</v>
      </c>
      <c r="D1144" s="5">
        <f>TITRES_STAT!E1147</f>
        <v>102</v>
      </c>
      <c r="E1144" s="2">
        <f t="shared" si="68"/>
        <v>-1098429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NEUTRAL</v>
      </c>
    </row>
    <row r="1145" spans="1:8" ht="13.5" x14ac:dyDescent="0.25">
      <c r="A1145" s="3">
        <f>TITRES_STAT!B1148</f>
        <v>43979</v>
      </c>
      <c r="B1145" s="5">
        <f>TITRES_STAT!C1148</f>
        <v>0.55000000000000004</v>
      </c>
      <c r="C1145" s="5">
        <f>TITRES_STAT!D1148</f>
        <v>0.55000000000000004</v>
      </c>
      <c r="D1145" s="5">
        <f>TITRES_STAT!E1148</f>
        <v>5437</v>
      </c>
      <c r="E1145" s="2">
        <f t="shared" si="68"/>
        <v>-1092992</v>
      </c>
      <c r="F1145" s="5" t="str">
        <f t="shared" si="71"/>
        <v>BULLISH</v>
      </c>
      <c r="G1145" s="5" t="str">
        <f t="shared" si="70"/>
        <v>NEUTRAL</v>
      </c>
      <c r="H1145" s="5" t="str">
        <f t="shared" si="69"/>
        <v>CONFIRMED BULLISH</v>
      </c>
    </row>
    <row r="1146" spans="1:8" ht="13.5" x14ac:dyDescent="0.25">
      <c r="A1146" s="3">
        <f>TITRES_STAT!B1149</f>
        <v>43980</v>
      </c>
      <c r="B1146" s="5">
        <f>TITRES_STAT!C1149</f>
        <v>0.56000000000000005</v>
      </c>
      <c r="C1146" s="5">
        <f>TITRES_STAT!D1149</f>
        <v>0.56000000000000005</v>
      </c>
      <c r="D1146" s="5">
        <f>TITRES_STAT!E1149</f>
        <v>2399</v>
      </c>
      <c r="E1146" s="2">
        <f t="shared" si="68"/>
        <v>-1090593</v>
      </c>
      <c r="F1146" s="5" t="str">
        <f t="shared" si="71"/>
        <v>BULLISH</v>
      </c>
      <c r="G1146" s="5" t="str">
        <f t="shared" si="70"/>
        <v>NEUTRAL</v>
      </c>
      <c r="H1146" s="5" t="str">
        <f t="shared" si="69"/>
        <v>CONFIRMED BULLISH</v>
      </c>
    </row>
    <row r="1147" spans="1:8" ht="13.5" x14ac:dyDescent="0.25">
      <c r="A1147" s="3">
        <f>TITRES_STAT!B1150</f>
        <v>43983</v>
      </c>
      <c r="B1147" s="5">
        <f>TITRES_STAT!C1150</f>
        <v>0.56999999999999995</v>
      </c>
      <c r="C1147" s="5">
        <f>TITRES_STAT!D1150</f>
        <v>0.56999999999999995</v>
      </c>
      <c r="D1147" s="5">
        <f>TITRES_STAT!E1150</f>
        <v>1619</v>
      </c>
      <c r="E1147" s="2">
        <f t="shared" si="68"/>
        <v>-1088974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CONFIRMED BULLISH</v>
      </c>
    </row>
    <row r="1148" spans="1:8" ht="13.5" x14ac:dyDescent="0.25">
      <c r="A1148" s="3">
        <f>TITRES_STAT!B1151</f>
        <v>43984</v>
      </c>
      <c r="B1148" s="5">
        <f>TITRES_STAT!C1151</f>
        <v>0.57999999999999996</v>
      </c>
      <c r="C1148" s="5">
        <f>TITRES_STAT!D1151</f>
        <v>0.57999999999999996</v>
      </c>
      <c r="D1148" s="5">
        <f>TITRES_STAT!E1151</f>
        <v>324</v>
      </c>
      <c r="E1148" s="2">
        <f t="shared" si="68"/>
        <v>-1088650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CONFIRMED BULLISH</v>
      </c>
    </row>
    <row r="1149" spans="1:8" ht="13.5" x14ac:dyDescent="0.25">
      <c r="A1149" s="3">
        <f>TITRES_STAT!B1152</f>
        <v>43985</v>
      </c>
      <c r="B1149" s="5">
        <f>TITRES_STAT!C1152</f>
        <v>0.59</v>
      </c>
      <c r="C1149" s="5">
        <f>TITRES_STAT!D1152</f>
        <v>0.59</v>
      </c>
      <c r="D1149" s="5">
        <f>TITRES_STAT!E1152</f>
        <v>0</v>
      </c>
      <c r="E1149" s="2">
        <f t="shared" si="68"/>
        <v>-1088650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0.59</v>
      </c>
      <c r="C1150" s="5">
        <f>TITRES_STAT!D1153</f>
        <v>0.59</v>
      </c>
      <c r="D1150" s="5">
        <f>TITRES_STAT!E1153</f>
        <v>12013</v>
      </c>
      <c r="E1150" s="2">
        <f t="shared" si="68"/>
        <v>-1088650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0.59</v>
      </c>
      <c r="C1151" s="5">
        <f>TITRES_STAT!D1154</f>
        <v>0.59</v>
      </c>
      <c r="D1151" s="5">
        <f>TITRES_STAT!E1154</f>
        <v>10379</v>
      </c>
      <c r="E1151" s="2">
        <f t="shared" si="68"/>
        <v>-1088650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0.59</v>
      </c>
      <c r="C1152" s="5">
        <f>TITRES_STAT!D1155</f>
        <v>0.59</v>
      </c>
      <c r="D1152" s="5">
        <f>TITRES_STAT!E1155</f>
        <v>23785</v>
      </c>
      <c r="E1152" s="2">
        <f t="shared" si="68"/>
        <v>-1088650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0.6</v>
      </c>
      <c r="C1153" s="5">
        <f>TITRES_STAT!D1156</f>
        <v>0.6</v>
      </c>
      <c r="D1153" s="5">
        <f>TITRES_STAT!E1156</f>
        <v>2044</v>
      </c>
      <c r="E1153" s="2">
        <f t="shared" si="68"/>
        <v>-1086606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CONFIRMED BULLISH</v>
      </c>
    </row>
    <row r="1154" spans="1:8" ht="13.5" x14ac:dyDescent="0.25">
      <c r="A1154" s="3">
        <f>TITRES_STAT!B1157</f>
        <v>43992</v>
      </c>
      <c r="B1154" s="5">
        <f>TITRES_STAT!C1157</f>
        <v>0.61</v>
      </c>
      <c r="C1154" s="5">
        <f>TITRES_STAT!D1157</f>
        <v>0.61</v>
      </c>
      <c r="D1154" s="5">
        <f>TITRES_STAT!E1157</f>
        <v>12875</v>
      </c>
      <c r="E1154" s="2">
        <f t="shared" si="68"/>
        <v>-1073731</v>
      </c>
      <c r="F1154" s="5" t="str">
        <f t="shared" si="71"/>
        <v>BULLISH</v>
      </c>
      <c r="G1154" s="5" t="str">
        <f t="shared" si="70"/>
        <v>NEUTRAL</v>
      </c>
      <c r="H1154" s="5" t="str">
        <f t="shared" si="69"/>
        <v>CONFIRMED BULLISH</v>
      </c>
    </row>
    <row r="1155" spans="1:8" ht="13.5" x14ac:dyDescent="0.25">
      <c r="A1155" s="3">
        <f>TITRES_STAT!B1158</f>
        <v>43993</v>
      </c>
      <c r="B1155" s="5">
        <f>TITRES_STAT!C1158</f>
        <v>0.64</v>
      </c>
      <c r="C1155" s="5">
        <f>TITRES_STAT!D1158</f>
        <v>0.64</v>
      </c>
      <c r="D1155" s="5">
        <f>TITRES_STAT!E1158</f>
        <v>13420</v>
      </c>
      <c r="E1155" s="2">
        <f t="shared" si="68"/>
        <v>-1060311</v>
      </c>
      <c r="F1155" s="5" t="str">
        <f t="shared" si="71"/>
        <v>BULLISH</v>
      </c>
      <c r="G1155" s="5" t="str">
        <f t="shared" si="70"/>
        <v>WEAK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0.66</v>
      </c>
      <c r="C1156" s="5">
        <f>TITRES_STAT!D1159</f>
        <v>0.66</v>
      </c>
      <c r="D1156" s="5">
        <f>TITRES_STAT!E1159</f>
        <v>0</v>
      </c>
      <c r="E1156" s="2">
        <f t="shared" ref="E1156:E1219" si="72">IF(B1156&gt;B1155, E1155+D1156, IF(B1156&lt;B1155, E1155-D1156, E1155))</f>
        <v>-1060311</v>
      </c>
      <c r="F1156" s="5" t="str">
        <f t="shared" si="71"/>
        <v>BULLISH</v>
      </c>
      <c r="G1156" s="5" t="str">
        <f t="shared" si="70"/>
        <v>WEAK</v>
      </c>
      <c r="H1156" s="5" t="str">
        <f t="shared" si="69"/>
        <v>CONFIRMED BULLISH</v>
      </c>
    </row>
    <row r="1157" spans="1:8" ht="13.5" x14ac:dyDescent="0.25">
      <c r="A1157" s="3">
        <f>TITRES_STAT!B1160</f>
        <v>43997</v>
      </c>
      <c r="B1157" s="5">
        <f>TITRES_STAT!C1160</f>
        <v>0.7</v>
      </c>
      <c r="C1157" s="5">
        <f>TITRES_STAT!D1160</f>
        <v>0.7</v>
      </c>
      <c r="D1157" s="5">
        <f>TITRES_STAT!E1160</f>
        <v>51602</v>
      </c>
      <c r="E1157" s="2">
        <f t="shared" si="72"/>
        <v>-1008709</v>
      </c>
      <c r="F1157" s="5" t="str">
        <f t="shared" si="71"/>
        <v>BULLISH</v>
      </c>
      <c r="G1157" s="5" t="str">
        <f t="shared" si="70"/>
        <v>WEAK</v>
      </c>
      <c r="H1157" s="5" t="str">
        <f t="shared" si="69"/>
        <v>CONFIRMED BULLISH</v>
      </c>
    </row>
    <row r="1158" spans="1:8" ht="13.5" x14ac:dyDescent="0.25">
      <c r="A1158" s="3">
        <f>TITRES_STAT!B1161</f>
        <v>43998</v>
      </c>
      <c r="B1158" s="5">
        <f>TITRES_STAT!C1161</f>
        <v>0.74</v>
      </c>
      <c r="C1158" s="5">
        <f>TITRES_STAT!D1161</f>
        <v>0.74</v>
      </c>
      <c r="D1158" s="5">
        <f>TITRES_STAT!E1161</f>
        <v>63644</v>
      </c>
      <c r="E1158" s="2">
        <f t="shared" si="72"/>
        <v>-945065</v>
      </c>
      <c r="F1158" s="5" t="str">
        <f t="shared" si="71"/>
        <v>BULLISH</v>
      </c>
      <c r="G1158" s="5" t="str">
        <f t="shared" si="70"/>
        <v>WEAK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0.77</v>
      </c>
      <c r="C1159" s="5">
        <f>TITRES_STAT!D1162</f>
        <v>0.77</v>
      </c>
      <c r="D1159" s="5">
        <f>TITRES_STAT!E1162</f>
        <v>0</v>
      </c>
      <c r="E1159" s="2">
        <f t="shared" si="72"/>
        <v>-945065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WEAK</v>
      </c>
      <c r="H1159" s="5" t="str">
        <f t="shared" si="73"/>
        <v>CONFIRMED BULLISH</v>
      </c>
    </row>
    <row r="1160" spans="1:8" ht="13.5" x14ac:dyDescent="0.25">
      <c r="A1160" s="3">
        <f>TITRES_STAT!B1163</f>
        <v>44000</v>
      </c>
      <c r="B1160" s="5">
        <f>TITRES_STAT!C1163</f>
        <v>0.81</v>
      </c>
      <c r="C1160" s="5">
        <f>TITRES_STAT!D1163</f>
        <v>0.81</v>
      </c>
      <c r="D1160" s="5">
        <f>TITRES_STAT!E1163</f>
        <v>73790</v>
      </c>
      <c r="E1160" s="2">
        <f t="shared" si="72"/>
        <v>-871275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WEAK</v>
      </c>
      <c r="H1160" s="5" t="str">
        <f t="shared" si="73"/>
        <v>CONFIRMED BULLISH</v>
      </c>
    </row>
    <row r="1161" spans="1:8" ht="13.5" x14ac:dyDescent="0.25">
      <c r="A1161" s="3">
        <f>TITRES_STAT!B1164</f>
        <v>44001</v>
      </c>
      <c r="B1161" s="5">
        <f>TITRES_STAT!C1164</f>
        <v>0.85</v>
      </c>
      <c r="C1161" s="5">
        <f>TITRES_STAT!D1164</f>
        <v>0.85</v>
      </c>
      <c r="D1161" s="5">
        <f>TITRES_STAT!E1164</f>
        <v>152835</v>
      </c>
      <c r="E1161" s="2">
        <f t="shared" si="72"/>
        <v>-718440</v>
      </c>
      <c r="F1161" s="5" t="str">
        <f t="shared" si="75"/>
        <v>BULLISH</v>
      </c>
      <c r="G1161" s="5" t="str">
        <f t="shared" si="74"/>
        <v>WEAK</v>
      </c>
      <c r="H1161" s="5" t="str">
        <f t="shared" si="73"/>
        <v>CONFIRMED BULLISH</v>
      </c>
    </row>
    <row r="1162" spans="1:8" ht="13.5" x14ac:dyDescent="0.25">
      <c r="A1162" s="3">
        <f>TITRES_STAT!B1165</f>
        <v>44004</v>
      </c>
      <c r="B1162" s="5">
        <f>TITRES_STAT!C1165</f>
        <v>0.9</v>
      </c>
      <c r="C1162" s="5">
        <f>TITRES_STAT!D1165</f>
        <v>0.9</v>
      </c>
      <c r="D1162" s="5">
        <f>TITRES_STAT!E1165</f>
        <v>154353</v>
      </c>
      <c r="E1162" s="2">
        <f t="shared" si="72"/>
        <v>-564087</v>
      </c>
      <c r="F1162" s="5" t="str">
        <f t="shared" si="75"/>
        <v>BULLISH</v>
      </c>
      <c r="G1162" s="5" t="str">
        <f t="shared" si="74"/>
        <v>WEAK</v>
      </c>
      <c r="H1162" s="5" t="str">
        <f t="shared" si="73"/>
        <v>CONFIRMED BULLISH</v>
      </c>
    </row>
    <row r="1163" spans="1:8" ht="13.5" x14ac:dyDescent="0.25">
      <c r="A1163" s="3">
        <f>TITRES_STAT!B1166</f>
        <v>44005</v>
      </c>
      <c r="B1163" s="5">
        <f>TITRES_STAT!C1166</f>
        <v>0.95</v>
      </c>
      <c r="C1163" s="5">
        <f>TITRES_STAT!D1166</f>
        <v>0.95</v>
      </c>
      <c r="D1163" s="5">
        <f>TITRES_STAT!E1166</f>
        <v>84983</v>
      </c>
      <c r="E1163" s="2">
        <f t="shared" si="72"/>
        <v>-479104</v>
      </c>
      <c r="F1163" s="5" t="str">
        <f t="shared" si="75"/>
        <v>BULLISH</v>
      </c>
      <c r="G1163" s="5" t="str">
        <f t="shared" si="74"/>
        <v>WEAK</v>
      </c>
      <c r="H1163" s="5" t="str">
        <f t="shared" si="73"/>
        <v>CONFIRMED BULLISH</v>
      </c>
    </row>
    <row r="1164" spans="1:8" ht="13.5" x14ac:dyDescent="0.25">
      <c r="A1164" s="3">
        <f>TITRES_STAT!B1167</f>
        <v>44006</v>
      </c>
      <c r="B1164" s="5">
        <f>TITRES_STAT!C1167</f>
        <v>1</v>
      </c>
      <c r="C1164" s="5">
        <f>TITRES_STAT!D1167</f>
        <v>1</v>
      </c>
      <c r="D1164" s="5">
        <f>TITRES_STAT!E1167</f>
        <v>35165</v>
      </c>
      <c r="E1164" s="2">
        <f t="shared" si="72"/>
        <v>-443939</v>
      </c>
      <c r="F1164" s="5" t="str">
        <f t="shared" si="75"/>
        <v>BULLISH</v>
      </c>
      <c r="G1164" s="5" t="str">
        <f t="shared" si="74"/>
        <v>WEAK</v>
      </c>
      <c r="H1164" s="5" t="str">
        <f t="shared" si="73"/>
        <v>CONFIRMED BULLISH</v>
      </c>
    </row>
    <row r="1165" spans="1:8" ht="13.5" x14ac:dyDescent="0.25">
      <c r="A1165" s="3">
        <f>TITRES_STAT!B1168</f>
        <v>44007</v>
      </c>
      <c r="B1165" s="5">
        <f>TITRES_STAT!C1168</f>
        <v>1.04</v>
      </c>
      <c r="C1165" s="5">
        <f>TITRES_STAT!D1168</f>
        <v>1.04</v>
      </c>
      <c r="D1165" s="5">
        <f>TITRES_STAT!E1168</f>
        <v>0</v>
      </c>
      <c r="E1165" s="2">
        <f t="shared" si="72"/>
        <v>-443939</v>
      </c>
      <c r="F1165" s="5" t="str">
        <f t="shared" si="75"/>
        <v>BULLISH</v>
      </c>
      <c r="G1165" s="5" t="str">
        <f t="shared" si="74"/>
        <v>WEAK</v>
      </c>
      <c r="H1165" s="5" t="str">
        <f t="shared" si="73"/>
        <v>CONFIRMED BULLISH</v>
      </c>
    </row>
    <row r="1166" spans="1:8" ht="13.5" x14ac:dyDescent="0.25">
      <c r="A1166" s="3">
        <f>TITRES_STAT!B1169</f>
        <v>44008</v>
      </c>
      <c r="B1166" s="5">
        <f>TITRES_STAT!C1169</f>
        <v>1.1000000000000001</v>
      </c>
      <c r="C1166" s="5">
        <f>TITRES_STAT!D1169</f>
        <v>1.1000000000000001</v>
      </c>
      <c r="D1166" s="5">
        <f>TITRES_STAT!E1169</f>
        <v>153946</v>
      </c>
      <c r="E1166" s="2">
        <f t="shared" si="72"/>
        <v>-289993</v>
      </c>
      <c r="F1166" s="5" t="str">
        <f t="shared" si="75"/>
        <v>BULLISH</v>
      </c>
      <c r="G1166" s="5" t="str">
        <f t="shared" si="74"/>
        <v>WEAK</v>
      </c>
      <c r="H1166" s="5" t="str">
        <f t="shared" si="73"/>
        <v>CONFIRMED BULLISH</v>
      </c>
    </row>
    <row r="1167" spans="1:8" ht="13.5" x14ac:dyDescent="0.25">
      <c r="A1167" s="3">
        <f>TITRES_STAT!B1170</f>
        <v>44011</v>
      </c>
      <c r="B1167" s="5">
        <f>TITRES_STAT!C1170</f>
        <v>1.1599999999999999</v>
      </c>
      <c r="C1167" s="5">
        <f>TITRES_STAT!D1170</f>
        <v>1.1599999999999999</v>
      </c>
      <c r="D1167" s="5">
        <f>TITRES_STAT!E1170</f>
        <v>158417</v>
      </c>
      <c r="E1167" s="2">
        <f t="shared" si="72"/>
        <v>-131576</v>
      </c>
      <c r="F1167" s="5" t="str">
        <f t="shared" si="75"/>
        <v>BULLISH</v>
      </c>
      <c r="G1167" s="5" t="str">
        <f t="shared" si="74"/>
        <v>WEAK</v>
      </c>
      <c r="H1167" s="5" t="str">
        <f t="shared" si="73"/>
        <v>CONFIRMED BULLISH</v>
      </c>
    </row>
    <row r="1168" spans="1:8" ht="13.5" x14ac:dyDescent="0.25">
      <c r="A1168" s="3">
        <f>TITRES_STAT!B1171</f>
        <v>44012</v>
      </c>
      <c r="B1168" s="5">
        <f>TITRES_STAT!C1171</f>
        <v>1.23</v>
      </c>
      <c r="C1168" s="5">
        <f>TITRES_STAT!D1171</f>
        <v>1.23</v>
      </c>
      <c r="D1168" s="5">
        <f>TITRES_STAT!E1171</f>
        <v>40813</v>
      </c>
      <c r="E1168" s="2">
        <f t="shared" si="72"/>
        <v>-90763</v>
      </c>
      <c r="F1168" s="5" t="str">
        <f t="shared" si="75"/>
        <v>BULLISH</v>
      </c>
      <c r="G1168" s="5" t="str">
        <f t="shared" si="74"/>
        <v>WEAK</v>
      </c>
      <c r="H1168" s="5" t="str">
        <f t="shared" si="73"/>
        <v>CONFIRMED BULLISH</v>
      </c>
    </row>
    <row r="1169" spans="1:8" ht="13.5" x14ac:dyDescent="0.25">
      <c r="A1169" s="3">
        <f>TITRES_STAT!B1172</f>
        <v>44013</v>
      </c>
      <c r="B1169" s="5">
        <f>TITRES_STAT!C1172</f>
        <v>1.3</v>
      </c>
      <c r="C1169" s="5">
        <f>TITRES_STAT!D1172</f>
        <v>1.3</v>
      </c>
      <c r="D1169" s="5">
        <f>TITRES_STAT!E1172</f>
        <v>261297</v>
      </c>
      <c r="E1169" s="2">
        <f t="shared" si="72"/>
        <v>170534</v>
      </c>
      <c r="F1169" s="5" t="str">
        <f t="shared" si="75"/>
        <v>BULLISH</v>
      </c>
      <c r="G1169" s="5" t="str">
        <f t="shared" si="74"/>
        <v>WEAK</v>
      </c>
      <c r="H1169" s="5" t="str">
        <f t="shared" si="73"/>
        <v>CONFIRMED BULLISH</v>
      </c>
    </row>
    <row r="1170" spans="1:8" ht="13.5" x14ac:dyDescent="0.25">
      <c r="A1170" s="3">
        <f>TITRES_STAT!B1173</f>
        <v>44014</v>
      </c>
      <c r="B1170" s="5">
        <f>TITRES_STAT!C1173</f>
        <v>1.23</v>
      </c>
      <c r="C1170" s="5">
        <f>TITRES_STAT!D1173</f>
        <v>1.23</v>
      </c>
      <c r="D1170" s="5">
        <f>TITRES_STAT!E1173</f>
        <v>125632</v>
      </c>
      <c r="E1170" s="2">
        <f t="shared" si="72"/>
        <v>44902</v>
      </c>
      <c r="F1170" s="5" t="str">
        <f t="shared" si="75"/>
        <v>BULLISH</v>
      </c>
      <c r="G1170" s="5" t="str">
        <f t="shared" si="74"/>
        <v>WEAK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1.3</v>
      </c>
      <c r="C1171" s="5">
        <f>TITRES_STAT!D1174</f>
        <v>1.3</v>
      </c>
      <c r="D1171" s="5">
        <f>TITRES_STAT!E1174</f>
        <v>214730</v>
      </c>
      <c r="E1171" s="2">
        <f t="shared" si="72"/>
        <v>259632</v>
      </c>
      <c r="F1171" s="5" t="str">
        <f t="shared" si="75"/>
        <v>BULLISH</v>
      </c>
      <c r="G1171" s="5" t="str">
        <f t="shared" si="74"/>
        <v>WEAK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1.37</v>
      </c>
      <c r="C1172" s="5">
        <f>TITRES_STAT!D1175</f>
        <v>1.37</v>
      </c>
      <c r="D1172" s="5">
        <f>TITRES_STAT!E1175</f>
        <v>59889</v>
      </c>
      <c r="E1172" s="2">
        <f t="shared" si="72"/>
        <v>319521</v>
      </c>
      <c r="F1172" s="5" t="str">
        <f t="shared" si="75"/>
        <v>BULLISH</v>
      </c>
      <c r="G1172" s="5" t="str">
        <f t="shared" si="74"/>
        <v>WEAK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1.34</v>
      </c>
      <c r="C1173" s="5">
        <f>TITRES_STAT!D1176</f>
        <v>1.34</v>
      </c>
      <c r="D1173" s="5">
        <f>TITRES_STAT!E1176</f>
        <v>147414</v>
      </c>
      <c r="E1173" s="2">
        <f t="shared" si="72"/>
        <v>172107</v>
      </c>
      <c r="F1173" s="5" t="str">
        <f t="shared" si="75"/>
        <v>BULLISH</v>
      </c>
      <c r="G1173" s="5" t="str">
        <f t="shared" si="74"/>
        <v>WEAK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1.28</v>
      </c>
      <c r="C1174" s="5">
        <f>TITRES_STAT!D1177</f>
        <v>1.28</v>
      </c>
      <c r="D1174" s="5">
        <f>TITRES_STAT!E1177</f>
        <v>732219</v>
      </c>
      <c r="E1174" s="2">
        <f t="shared" si="72"/>
        <v>-560112</v>
      </c>
      <c r="F1174" s="5" t="str">
        <f t="shared" si="75"/>
        <v>BEARISH</v>
      </c>
      <c r="G1174" s="5" t="str">
        <f t="shared" si="74"/>
        <v>WEAK</v>
      </c>
      <c r="H1174" s="5" t="str">
        <f t="shared" si="73"/>
        <v>CONFIRMED BEARISH</v>
      </c>
    </row>
    <row r="1175" spans="1:8" ht="13.5" x14ac:dyDescent="0.25">
      <c r="A1175" s="3">
        <f>TITRES_STAT!B1178</f>
        <v>44021</v>
      </c>
      <c r="B1175" s="5">
        <f>TITRES_STAT!C1178</f>
        <v>1.35</v>
      </c>
      <c r="C1175" s="5">
        <f>TITRES_STAT!D1178</f>
        <v>1.35</v>
      </c>
      <c r="D1175" s="5">
        <f>TITRES_STAT!E1178</f>
        <v>239031</v>
      </c>
      <c r="E1175" s="2">
        <f t="shared" si="72"/>
        <v>-321081</v>
      </c>
      <c r="F1175" s="5" t="str">
        <f t="shared" si="75"/>
        <v>BEARISH</v>
      </c>
      <c r="G1175" s="5" t="str">
        <f t="shared" si="74"/>
        <v>WEAK</v>
      </c>
      <c r="H1175" s="5" t="str">
        <f t="shared" si="73"/>
        <v>BEARISH DIVERGENCE</v>
      </c>
    </row>
    <row r="1176" spans="1:8" ht="13.5" x14ac:dyDescent="0.25">
      <c r="A1176" s="3">
        <f>TITRES_STAT!B1179</f>
        <v>44022</v>
      </c>
      <c r="B1176" s="5">
        <f>TITRES_STAT!C1179</f>
        <v>1.43</v>
      </c>
      <c r="C1176" s="5">
        <f>TITRES_STAT!D1179</f>
        <v>1.43</v>
      </c>
      <c r="D1176" s="5">
        <f>TITRES_STAT!E1179</f>
        <v>252674</v>
      </c>
      <c r="E1176" s="2">
        <f t="shared" si="72"/>
        <v>-68407</v>
      </c>
      <c r="F1176" s="5" t="str">
        <f t="shared" si="75"/>
        <v>BEARISH</v>
      </c>
      <c r="G1176" s="5" t="str">
        <f t="shared" si="74"/>
        <v>WEAK</v>
      </c>
      <c r="H1176" s="5" t="str">
        <f t="shared" si="73"/>
        <v>BEARISH DIVERGENCE</v>
      </c>
    </row>
    <row r="1177" spans="1:8" ht="13.5" x14ac:dyDescent="0.25">
      <c r="A1177" s="3">
        <f>TITRES_STAT!B1180</f>
        <v>44025</v>
      </c>
      <c r="B1177" s="5">
        <f>TITRES_STAT!C1180</f>
        <v>1.51</v>
      </c>
      <c r="C1177" s="5">
        <f>TITRES_STAT!D1180</f>
        <v>1.51</v>
      </c>
      <c r="D1177" s="5">
        <f>TITRES_STAT!E1180</f>
        <v>248574</v>
      </c>
      <c r="E1177" s="2">
        <f t="shared" si="72"/>
        <v>180167</v>
      </c>
      <c r="F1177" s="5" t="str">
        <f t="shared" si="75"/>
        <v>BEARISH</v>
      </c>
      <c r="G1177" s="5" t="str">
        <f t="shared" si="74"/>
        <v>WEAK</v>
      </c>
      <c r="H1177" s="5" t="str">
        <f t="shared" si="73"/>
        <v>BEARISH DIVERGENCE</v>
      </c>
    </row>
    <row r="1178" spans="1:8" ht="13.5" x14ac:dyDescent="0.25">
      <c r="A1178" s="3">
        <f>TITRES_STAT!B1181</f>
        <v>44026</v>
      </c>
      <c r="B1178" s="5">
        <f>TITRES_STAT!C1181</f>
        <v>1.42</v>
      </c>
      <c r="C1178" s="5">
        <f>TITRES_STAT!D1181</f>
        <v>1.42</v>
      </c>
      <c r="D1178" s="5">
        <f>TITRES_STAT!E1181</f>
        <v>177759</v>
      </c>
      <c r="E1178" s="2">
        <f t="shared" si="72"/>
        <v>2408</v>
      </c>
      <c r="F1178" s="5" t="str">
        <f t="shared" si="75"/>
        <v>BEARISH</v>
      </c>
      <c r="G1178" s="5" t="str">
        <f t="shared" si="74"/>
        <v>WEAK</v>
      </c>
      <c r="H1178" s="5" t="str">
        <f t="shared" si="73"/>
        <v>BEARISH DIVERGENCE</v>
      </c>
    </row>
    <row r="1179" spans="1:8" ht="13.5" x14ac:dyDescent="0.25">
      <c r="A1179" s="3">
        <f>TITRES_STAT!B1182</f>
        <v>44027</v>
      </c>
      <c r="B1179" s="5">
        <f>TITRES_STAT!C1182</f>
        <v>1.34</v>
      </c>
      <c r="C1179" s="5">
        <f>TITRES_STAT!D1182</f>
        <v>1.34</v>
      </c>
      <c r="D1179" s="5">
        <f>TITRES_STAT!E1182</f>
        <v>109368</v>
      </c>
      <c r="E1179" s="2">
        <f t="shared" si="72"/>
        <v>-106960</v>
      </c>
      <c r="F1179" s="5" t="str">
        <f t="shared" si="75"/>
        <v>BULLISH</v>
      </c>
      <c r="G1179" s="5" t="str">
        <f t="shared" si="74"/>
        <v>WEAK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1.4</v>
      </c>
      <c r="C1180" s="5">
        <f>TITRES_STAT!D1183</f>
        <v>1.4</v>
      </c>
      <c r="D1180" s="5">
        <f>TITRES_STAT!E1183</f>
        <v>112379</v>
      </c>
      <c r="E1180" s="2">
        <f t="shared" si="72"/>
        <v>5419</v>
      </c>
      <c r="F1180" s="5" t="str">
        <f t="shared" si="75"/>
        <v>BULLISH</v>
      </c>
      <c r="G1180" s="5" t="str">
        <f t="shared" si="74"/>
        <v>WEAK</v>
      </c>
      <c r="H1180" s="5" t="str">
        <f t="shared" si="73"/>
        <v>CONFIRMED BULLISH</v>
      </c>
    </row>
    <row r="1181" spans="1:8" ht="13.5" x14ac:dyDescent="0.25">
      <c r="A1181" s="3">
        <f>TITRES_STAT!B1184</f>
        <v>44029</v>
      </c>
      <c r="B1181" s="5">
        <f>TITRES_STAT!C1184</f>
        <v>1.4</v>
      </c>
      <c r="C1181" s="5">
        <f>TITRES_STAT!D1184</f>
        <v>1.4</v>
      </c>
      <c r="D1181" s="5">
        <f>TITRES_STAT!E1184</f>
        <v>113248</v>
      </c>
      <c r="E1181" s="2">
        <f t="shared" si="72"/>
        <v>5419</v>
      </c>
      <c r="F1181" s="5" t="str">
        <f t="shared" si="75"/>
        <v>BULLISH</v>
      </c>
      <c r="G1181" s="5" t="str">
        <f t="shared" si="74"/>
        <v>WEAK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1.42</v>
      </c>
      <c r="C1182" s="5">
        <f>TITRES_STAT!D1185</f>
        <v>1.42</v>
      </c>
      <c r="D1182" s="5">
        <f>TITRES_STAT!E1185</f>
        <v>30233</v>
      </c>
      <c r="E1182" s="2">
        <f t="shared" si="72"/>
        <v>35652</v>
      </c>
      <c r="F1182" s="5" t="str">
        <f t="shared" si="75"/>
        <v>BEARISH</v>
      </c>
      <c r="G1182" s="5" t="str">
        <f t="shared" si="74"/>
        <v>WEAK</v>
      </c>
      <c r="H1182" s="5" t="str">
        <f t="shared" si="73"/>
        <v>CONFIRMED BEARISH</v>
      </c>
    </row>
    <row r="1183" spans="1:8" ht="13.5" x14ac:dyDescent="0.25">
      <c r="A1183" s="3">
        <f>TITRES_STAT!B1186</f>
        <v>44033</v>
      </c>
      <c r="B1183" s="5">
        <f>TITRES_STAT!C1186</f>
        <v>1.39</v>
      </c>
      <c r="C1183" s="5">
        <f>TITRES_STAT!D1186</f>
        <v>1.39</v>
      </c>
      <c r="D1183" s="5">
        <f>TITRES_STAT!E1186</f>
        <v>11683</v>
      </c>
      <c r="E1183" s="2">
        <f t="shared" si="72"/>
        <v>23969</v>
      </c>
      <c r="F1183" s="5" t="str">
        <f t="shared" si="75"/>
        <v>BULLISH</v>
      </c>
      <c r="G1183" s="5" t="str">
        <f t="shared" si="74"/>
        <v>STRONG</v>
      </c>
      <c r="H1183" s="5" t="str">
        <f t="shared" si="73"/>
        <v>BULLISH DIVERGENCE</v>
      </c>
    </row>
    <row r="1184" spans="1:8" ht="13.5" x14ac:dyDescent="0.25">
      <c r="A1184" s="3">
        <f>TITRES_STAT!B1187</f>
        <v>44034</v>
      </c>
      <c r="B1184" s="5">
        <f>TITRES_STAT!C1187</f>
        <v>1.41</v>
      </c>
      <c r="C1184" s="5">
        <f>TITRES_STAT!D1187</f>
        <v>1.41</v>
      </c>
      <c r="D1184" s="5">
        <f>TITRES_STAT!E1187</f>
        <v>35119</v>
      </c>
      <c r="E1184" s="2">
        <f t="shared" si="72"/>
        <v>59088</v>
      </c>
      <c r="F1184" s="5" t="str">
        <f t="shared" si="75"/>
        <v>BULLISH</v>
      </c>
      <c r="G1184" s="5" t="str">
        <f t="shared" si="74"/>
        <v>WEAK</v>
      </c>
      <c r="H1184" s="5" t="str">
        <f t="shared" si="73"/>
        <v>CONFIRMED BULLISH</v>
      </c>
    </row>
    <row r="1185" spans="1:8" ht="13.5" x14ac:dyDescent="0.25">
      <c r="A1185" s="3">
        <f>TITRES_STAT!B1188</f>
        <v>44035</v>
      </c>
      <c r="B1185" s="5">
        <f>TITRES_STAT!C1188</f>
        <v>1.33</v>
      </c>
      <c r="C1185" s="5">
        <f>TITRES_STAT!D1188</f>
        <v>1.33</v>
      </c>
      <c r="D1185" s="5">
        <f>TITRES_STAT!E1188</f>
        <v>46248</v>
      </c>
      <c r="E1185" s="2">
        <f t="shared" si="72"/>
        <v>12840</v>
      </c>
      <c r="F1185" s="5" t="str">
        <f t="shared" si="75"/>
        <v>BULLISH</v>
      </c>
      <c r="G1185" s="5" t="str">
        <f t="shared" si="74"/>
        <v>STRONG</v>
      </c>
      <c r="H1185" s="5" t="str">
        <f t="shared" si="73"/>
        <v>BULLISH DIVERGENCE</v>
      </c>
    </row>
    <row r="1186" spans="1:8" ht="13.5" x14ac:dyDescent="0.25">
      <c r="A1186" s="3">
        <f>TITRES_STAT!B1189</f>
        <v>44036</v>
      </c>
      <c r="B1186" s="5">
        <f>TITRES_STAT!C1189</f>
        <v>1.28</v>
      </c>
      <c r="C1186" s="5">
        <f>TITRES_STAT!D1189</f>
        <v>1.28</v>
      </c>
      <c r="D1186" s="5">
        <f>TITRES_STAT!E1189</f>
        <v>27682</v>
      </c>
      <c r="E1186" s="2">
        <f t="shared" si="72"/>
        <v>-14842</v>
      </c>
      <c r="F1186" s="5" t="str">
        <f t="shared" si="75"/>
        <v>BEARISH</v>
      </c>
      <c r="G1186" s="5" t="str">
        <f t="shared" si="74"/>
        <v>WEAK</v>
      </c>
      <c r="H1186" s="5" t="str">
        <f t="shared" si="73"/>
        <v>CONFIRMED BEARISH</v>
      </c>
    </row>
    <row r="1187" spans="1:8" ht="13.5" x14ac:dyDescent="0.25">
      <c r="A1187" s="3">
        <f>TITRES_STAT!B1190</f>
        <v>44039</v>
      </c>
      <c r="B1187" s="5">
        <f>TITRES_STAT!C1190</f>
        <v>1.33</v>
      </c>
      <c r="C1187" s="5">
        <f>TITRES_STAT!D1190</f>
        <v>1.33</v>
      </c>
      <c r="D1187" s="5">
        <f>TITRES_STAT!E1190</f>
        <v>37447</v>
      </c>
      <c r="E1187" s="2">
        <f t="shared" si="72"/>
        <v>22605</v>
      </c>
      <c r="F1187" s="5" t="str">
        <f t="shared" si="75"/>
        <v>BEARISH</v>
      </c>
      <c r="G1187" s="5" t="str">
        <f t="shared" si="74"/>
        <v>WEAK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1.41</v>
      </c>
      <c r="C1188" s="5">
        <f>TITRES_STAT!D1191</f>
        <v>1.41</v>
      </c>
      <c r="D1188" s="5">
        <f>TITRES_STAT!E1191</f>
        <v>111939</v>
      </c>
      <c r="E1188" s="2">
        <f t="shared" si="72"/>
        <v>134544</v>
      </c>
      <c r="F1188" s="5" t="str">
        <f t="shared" si="75"/>
        <v>BULLISH</v>
      </c>
      <c r="G1188" s="5" t="str">
        <f t="shared" si="74"/>
        <v>STRONG</v>
      </c>
      <c r="H1188" s="5" t="str">
        <f t="shared" si="73"/>
        <v>CONFIRMED BULLISH</v>
      </c>
    </row>
    <row r="1189" spans="1:8" ht="13.5" x14ac:dyDescent="0.25">
      <c r="A1189" s="3">
        <f>TITRES_STAT!B1192</f>
        <v>44041</v>
      </c>
      <c r="B1189" s="5">
        <f>TITRES_STAT!C1192</f>
        <v>1.41</v>
      </c>
      <c r="C1189" s="5">
        <f>TITRES_STAT!D1192</f>
        <v>1.41</v>
      </c>
      <c r="D1189" s="5">
        <f>TITRES_STAT!E1192</f>
        <v>30811</v>
      </c>
      <c r="E1189" s="2">
        <f t="shared" si="72"/>
        <v>134544</v>
      </c>
      <c r="F1189" s="5" t="str">
        <f t="shared" si="75"/>
        <v>BULLISH</v>
      </c>
      <c r="G1189" s="5" t="str">
        <f t="shared" si="74"/>
        <v>STRONG</v>
      </c>
      <c r="H1189" s="5" t="str">
        <f t="shared" si="73"/>
        <v>NEUTRAL</v>
      </c>
    </row>
    <row r="1190" spans="1:8" ht="13.5" x14ac:dyDescent="0.25">
      <c r="A1190" s="3">
        <f>TITRES_STAT!B1193</f>
        <v>44042</v>
      </c>
      <c r="B1190" s="5">
        <f>TITRES_STAT!C1193</f>
        <v>1.39</v>
      </c>
      <c r="C1190" s="5">
        <f>TITRES_STAT!D1193</f>
        <v>1.39</v>
      </c>
      <c r="D1190" s="5">
        <f>TITRES_STAT!E1193</f>
        <v>18409</v>
      </c>
      <c r="E1190" s="2">
        <f t="shared" si="72"/>
        <v>116135</v>
      </c>
      <c r="F1190" s="5" t="str">
        <f t="shared" si="75"/>
        <v>BULLISH</v>
      </c>
      <c r="G1190" s="5" t="str">
        <f t="shared" si="74"/>
        <v>STRONG</v>
      </c>
      <c r="H1190" s="5" t="str">
        <f t="shared" si="73"/>
        <v>CONFIRMED BULLISH</v>
      </c>
    </row>
    <row r="1191" spans="1:8" ht="13.5" x14ac:dyDescent="0.25">
      <c r="A1191" s="3">
        <f>TITRES_STAT!B1194</f>
        <v>44046</v>
      </c>
      <c r="B1191" s="5">
        <f>TITRES_STAT!C1194</f>
        <v>1.35</v>
      </c>
      <c r="C1191" s="5">
        <f>TITRES_STAT!D1194</f>
        <v>1.35</v>
      </c>
      <c r="D1191" s="5">
        <f>TITRES_STAT!E1194</f>
        <v>1970</v>
      </c>
      <c r="E1191" s="2">
        <f t="shared" si="72"/>
        <v>114165</v>
      </c>
      <c r="F1191" s="5" t="str">
        <f t="shared" si="75"/>
        <v>BULLISH</v>
      </c>
      <c r="G1191" s="5" t="str">
        <f t="shared" si="74"/>
        <v>WEAK</v>
      </c>
      <c r="H1191" s="5" t="str">
        <f t="shared" si="73"/>
        <v>CONFIRMED BULLISH</v>
      </c>
    </row>
    <row r="1192" spans="1:8" ht="13.5" x14ac:dyDescent="0.25">
      <c r="A1192" s="3">
        <f>TITRES_STAT!B1195</f>
        <v>44047</v>
      </c>
      <c r="B1192" s="5">
        <f>TITRES_STAT!C1195</f>
        <v>1.33</v>
      </c>
      <c r="C1192" s="5">
        <f>TITRES_STAT!D1195</f>
        <v>1.33</v>
      </c>
      <c r="D1192" s="5">
        <f>TITRES_STAT!E1195</f>
        <v>26261</v>
      </c>
      <c r="E1192" s="2">
        <f t="shared" si="72"/>
        <v>87904</v>
      </c>
      <c r="F1192" s="5" t="str">
        <f t="shared" si="75"/>
        <v>BULLISH</v>
      </c>
      <c r="G1192" s="5" t="str">
        <f t="shared" si="74"/>
        <v>STRONG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1.3</v>
      </c>
      <c r="C1193" s="5">
        <f>TITRES_STAT!D1196</f>
        <v>1.3</v>
      </c>
      <c r="D1193" s="5">
        <f>TITRES_STAT!E1196</f>
        <v>32592</v>
      </c>
      <c r="E1193" s="2">
        <f t="shared" si="72"/>
        <v>55312</v>
      </c>
      <c r="F1193" s="5" t="str">
        <f t="shared" si="75"/>
        <v>BEARISH</v>
      </c>
      <c r="G1193" s="5" t="str">
        <f t="shared" si="74"/>
        <v>WEAK</v>
      </c>
      <c r="H1193" s="5" t="str">
        <f t="shared" si="73"/>
        <v>CONFIRMED BEARISH</v>
      </c>
    </row>
    <row r="1194" spans="1:8" ht="13.5" x14ac:dyDescent="0.25">
      <c r="A1194" s="3">
        <f>TITRES_STAT!B1197</f>
        <v>44049</v>
      </c>
      <c r="B1194" s="5">
        <f>TITRES_STAT!C1197</f>
        <v>1.31</v>
      </c>
      <c r="C1194" s="5">
        <f>TITRES_STAT!D1197</f>
        <v>1.31</v>
      </c>
      <c r="D1194" s="5">
        <f>TITRES_STAT!E1197</f>
        <v>10741</v>
      </c>
      <c r="E1194" s="2">
        <f t="shared" si="72"/>
        <v>66053</v>
      </c>
      <c r="F1194" s="5" t="str">
        <f t="shared" si="75"/>
        <v>BEARISH</v>
      </c>
      <c r="G1194" s="5" t="str">
        <f t="shared" si="74"/>
        <v>WEAK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1.3</v>
      </c>
      <c r="C1195" s="5">
        <f>TITRES_STAT!D1198</f>
        <v>1.3</v>
      </c>
      <c r="D1195" s="5">
        <f>TITRES_STAT!E1198</f>
        <v>8474</v>
      </c>
      <c r="E1195" s="2">
        <f t="shared" si="72"/>
        <v>57579</v>
      </c>
      <c r="F1195" s="5" t="str">
        <f t="shared" si="75"/>
        <v>BEARISH</v>
      </c>
      <c r="G1195" s="5" t="str">
        <f t="shared" si="74"/>
        <v>WEAK</v>
      </c>
      <c r="H1195" s="5" t="str">
        <f t="shared" si="73"/>
        <v>CONFIRMED BEARISH</v>
      </c>
    </row>
    <row r="1196" spans="1:8" ht="13.5" x14ac:dyDescent="0.25">
      <c r="A1196" s="3">
        <f>TITRES_STAT!B1199</f>
        <v>44053</v>
      </c>
      <c r="B1196" s="5">
        <f>TITRES_STAT!C1199</f>
        <v>1.35</v>
      </c>
      <c r="C1196" s="5">
        <f>TITRES_STAT!D1199</f>
        <v>1.35</v>
      </c>
      <c r="D1196" s="5">
        <f>TITRES_STAT!E1199</f>
        <v>37488</v>
      </c>
      <c r="E1196" s="2">
        <f t="shared" si="72"/>
        <v>95067</v>
      </c>
      <c r="F1196" s="5" t="str">
        <f t="shared" si="75"/>
        <v>BEARISH</v>
      </c>
      <c r="G1196" s="5" t="str">
        <f t="shared" si="74"/>
        <v>WEAK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1.32</v>
      </c>
      <c r="C1197" s="5">
        <f>TITRES_STAT!D1200</f>
        <v>1.32</v>
      </c>
      <c r="D1197" s="5">
        <f>TITRES_STAT!E1200</f>
        <v>19784</v>
      </c>
      <c r="E1197" s="2">
        <f t="shared" si="72"/>
        <v>75283</v>
      </c>
      <c r="F1197" s="5" t="str">
        <f t="shared" si="75"/>
        <v>BEARISH</v>
      </c>
      <c r="G1197" s="5" t="str">
        <f t="shared" si="74"/>
        <v>WEAK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1.4</v>
      </c>
      <c r="C1198" s="5">
        <f>TITRES_STAT!D1201</f>
        <v>1.4</v>
      </c>
      <c r="D1198" s="5">
        <f>TITRES_STAT!E1201</f>
        <v>243455</v>
      </c>
      <c r="E1198" s="2">
        <f t="shared" si="72"/>
        <v>318738</v>
      </c>
      <c r="F1198" s="5" t="str">
        <f t="shared" si="75"/>
        <v>BULLISH</v>
      </c>
      <c r="G1198" s="5" t="str">
        <f t="shared" si="74"/>
        <v>STRONG</v>
      </c>
      <c r="H1198" s="5" t="str">
        <f t="shared" si="73"/>
        <v>CONFIRMED BULLISH</v>
      </c>
    </row>
    <row r="1199" spans="1:8" ht="13.5" x14ac:dyDescent="0.25">
      <c r="A1199" s="3">
        <f>TITRES_STAT!B1202</f>
        <v>44057</v>
      </c>
      <c r="B1199" s="5">
        <f>TITRES_STAT!C1202</f>
        <v>1.4</v>
      </c>
      <c r="C1199" s="5">
        <f>TITRES_STAT!D1202</f>
        <v>1.4</v>
      </c>
      <c r="D1199" s="5">
        <f>TITRES_STAT!E1202</f>
        <v>59147</v>
      </c>
      <c r="E1199" s="2">
        <f t="shared" si="72"/>
        <v>318738</v>
      </c>
      <c r="F1199" s="5" t="str">
        <f t="shared" si="75"/>
        <v>BULLISH</v>
      </c>
      <c r="G1199" s="5" t="str">
        <f t="shared" si="74"/>
        <v>STRONG</v>
      </c>
      <c r="H1199" s="5" t="str">
        <f t="shared" si="73"/>
        <v>CONFIRMED BULLISH</v>
      </c>
    </row>
    <row r="1200" spans="1:8" ht="13.5" x14ac:dyDescent="0.25">
      <c r="A1200" s="3">
        <f>TITRES_STAT!B1203</f>
        <v>44060</v>
      </c>
      <c r="B1200" s="5">
        <f>TITRES_STAT!C1203</f>
        <v>1.37</v>
      </c>
      <c r="C1200" s="5">
        <f>TITRES_STAT!D1203</f>
        <v>1.37</v>
      </c>
      <c r="D1200" s="5">
        <f>TITRES_STAT!E1203</f>
        <v>21115</v>
      </c>
      <c r="E1200" s="2">
        <f t="shared" si="72"/>
        <v>297623</v>
      </c>
      <c r="F1200" s="5" t="str">
        <f t="shared" si="75"/>
        <v>BULLISH</v>
      </c>
      <c r="G1200" s="5" t="str">
        <f t="shared" si="74"/>
        <v>STRONG</v>
      </c>
      <c r="H1200" s="5" t="str">
        <f t="shared" si="73"/>
        <v>CONFIRMED BULLISH</v>
      </c>
    </row>
    <row r="1201" spans="1:8" ht="13.5" x14ac:dyDescent="0.25">
      <c r="A1201" s="3">
        <f>TITRES_STAT!B1204</f>
        <v>44061</v>
      </c>
      <c r="B1201" s="5">
        <f>TITRES_STAT!C1204</f>
        <v>1.37</v>
      </c>
      <c r="C1201" s="5">
        <f>TITRES_STAT!D1204</f>
        <v>1.37</v>
      </c>
      <c r="D1201" s="5">
        <f>TITRES_STAT!E1204</f>
        <v>5505</v>
      </c>
      <c r="E1201" s="2">
        <f t="shared" si="72"/>
        <v>297623</v>
      </c>
      <c r="F1201" s="5" t="str">
        <f t="shared" si="75"/>
        <v>BULLISH</v>
      </c>
      <c r="G1201" s="5" t="str">
        <f t="shared" si="74"/>
        <v>STRONG</v>
      </c>
      <c r="H1201" s="5" t="str">
        <f t="shared" si="73"/>
        <v>CONFIRMED BULLISH</v>
      </c>
    </row>
    <row r="1202" spans="1:8" ht="13.5" x14ac:dyDescent="0.25">
      <c r="A1202" s="3">
        <f>TITRES_STAT!B1205</f>
        <v>44062</v>
      </c>
      <c r="B1202" s="5">
        <f>TITRES_STAT!C1205</f>
        <v>1.38</v>
      </c>
      <c r="C1202" s="5">
        <f>TITRES_STAT!D1205</f>
        <v>1.38</v>
      </c>
      <c r="D1202" s="5">
        <f>TITRES_STAT!E1205</f>
        <v>57851</v>
      </c>
      <c r="E1202" s="2">
        <f t="shared" si="72"/>
        <v>355474</v>
      </c>
      <c r="F1202" s="5" t="str">
        <f t="shared" si="75"/>
        <v>BULLISH</v>
      </c>
      <c r="G1202" s="5" t="str">
        <f t="shared" si="74"/>
        <v>STRONG</v>
      </c>
      <c r="H1202" s="5" t="str">
        <f t="shared" si="73"/>
        <v>CONFIRMED BULLISH</v>
      </c>
    </row>
    <row r="1203" spans="1:8" ht="13.5" x14ac:dyDescent="0.25">
      <c r="A1203" s="3">
        <f>TITRES_STAT!B1206</f>
        <v>44064</v>
      </c>
      <c r="B1203" s="5">
        <f>TITRES_STAT!C1206</f>
        <v>1.45</v>
      </c>
      <c r="C1203" s="5">
        <f>TITRES_STAT!D1206</f>
        <v>1.45</v>
      </c>
      <c r="D1203" s="5">
        <f>TITRES_STAT!E1206</f>
        <v>90160</v>
      </c>
      <c r="E1203" s="2">
        <f t="shared" si="72"/>
        <v>445634</v>
      </c>
      <c r="F1203" s="5" t="str">
        <f t="shared" si="75"/>
        <v>BULLISH</v>
      </c>
      <c r="G1203" s="5" t="str">
        <f t="shared" si="74"/>
        <v>STRONG</v>
      </c>
      <c r="H1203" s="5" t="str">
        <f t="shared" si="73"/>
        <v>CONFIRMED BULLISH</v>
      </c>
    </row>
    <row r="1204" spans="1:8" ht="13.5" x14ac:dyDescent="0.25">
      <c r="A1204" s="3">
        <f>TITRES_STAT!B1207</f>
        <v>44067</v>
      </c>
      <c r="B1204" s="5">
        <f>TITRES_STAT!C1207</f>
        <v>1.53</v>
      </c>
      <c r="C1204" s="5">
        <f>TITRES_STAT!D1207</f>
        <v>1.53</v>
      </c>
      <c r="D1204" s="5">
        <f>TITRES_STAT!E1207</f>
        <v>237749</v>
      </c>
      <c r="E1204" s="2">
        <f t="shared" si="72"/>
        <v>683383</v>
      </c>
      <c r="F1204" s="5" t="str">
        <f t="shared" si="75"/>
        <v>BULLISH</v>
      </c>
      <c r="G1204" s="5" t="str">
        <f t="shared" si="74"/>
        <v>STRONG</v>
      </c>
      <c r="H1204" s="5" t="str">
        <f t="shared" si="73"/>
        <v>CONFIRMED BULLISH</v>
      </c>
    </row>
    <row r="1205" spans="1:8" ht="13.5" x14ac:dyDescent="0.25">
      <c r="A1205" s="3">
        <f>TITRES_STAT!B1208</f>
        <v>44068</v>
      </c>
      <c r="B1205" s="5">
        <f>TITRES_STAT!C1208</f>
        <v>1.62</v>
      </c>
      <c r="C1205" s="5">
        <f>TITRES_STAT!D1208</f>
        <v>1.62</v>
      </c>
      <c r="D1205" s="5">
        <f>TITRES_STAT!E1208</f>
        <v>135114</v>
      </c>
      <c r="E1205" s="2">
        <f t="shared" si="72"/>
        <v>818497</v>
      </c>
      <c r="F1205" s="5" t="str">
        <f t="shared" si="75"/>
        <v>BULLISH</v>
      </c>
      <c r="G1205" s="5" t="str">
        <f t="shared" si="74"/>
        <v>STRONG</v>
      </c>
      <c r="H1205" s="5" t="str">
        <f t="shared" si="73"/>
        <v>CONFIRMED BULLISH</v>
      </c>
    </row>
    <row r="1206" spans="1:8" ht="13.5" x14ac:dyDescent="0.25">
      <c r="A1206" s="3">
        <f>TITRES_STAT!B1209</f>
        <v>44069</v>
      </c>
      <c r="B1206" s="5">
        <f>TITRES_STAT!C1209</f>
        <v>1.71</v>
      </c>
      <c r="C1206" s="5">
        <f>TITRES_STAT!D1209</f>
        <v>1.71</v>
      </c>
      <c r="D1206" s="5">
        <f>TITRES_STAT!E1209</f>
        <v>293851</v>
      </c>
      <c r="E1206" s="2">
        <f t="shared" si="72"/>
        <v>1112348</v>
      </c>
      <c r="F1206" s="5" t="str">
        <f t="shared" si="75"/>
        <v>BULLISH</v>
      </c>
      <c r="G1206" s="5" t="str">
        <f t="shared" si="74"/>
        <v>STRONG</v>
      </c>
      <c r="H1206" s="5" t="str">
        <f t="shared" si="73"/>
        <v>CONFIRMED BULLISH</v>
      </c>
    </row>
    <row r="1207" spans="1:8" ht="13.5" x14ac:dyDescent="0.25">
      <c r="A1207" s="3">
        <f>TITRES_STAT!B1210</f>
        <v>44070</v>
      </c>
      <c r="B1207" s="5">
        <f>TITRES_STAT!C1210</f>
        <v>1.71</v>
      </c>
      <c r="C1207" s="5">
        <f>TITRES_STAT!D1210</f>
        <v>1.71</v>
      </c>
      <c r="D1207" s="5">
        <f>TITRES_STAT!E1210</f>
        <v>54763</v>
      </c>
      <c r="E1207" s="2">
        <f t="shared" si="72"/>
        <v>1112348</v>
      </c>
      <c r="F1207" s="5" t="str">
        <f t="shared" si="75"/>
        <v>BULLISH</v>
      </c>
      <c r="G1207" s="5" t="str">
        <f t="shared" si="74"/>
        <v>STRONG</v>
      </c>
      <c r="H1207" s="5" t="str">
        <f t="shared" si="73"/>
        <v>CONFIRMED BULLISH</v>
      </c>
    </row>
    <row r="1208" spans="1:8" ht="13.5" x14ac:dyDescent="0.25">
      <c r="A1208" s="3">
        <f>TITRES_STAT!B1211</f>
        <v>44071</v>
      </c>
      <c r="B1208" s="5">
        <f>TITRES_STAT!C1211</f>
        <v>1.74</v>
      </c>
      <c r="C1208" s="5">
        <f>TITRES_STAT!D1211</f>
        <v>1.74</v>
      </c>
      <c r="D1208" s="5">
        <f>TITRES_STAT!E1211</f>
        <v>99633</v>
      </c>
      <c r="E1208" s="2">
        <f t="shared" si="72"/>
        <v>1211981</v>
      </c>
      <c r="F1208" s="5" t="str">
        <f t="shared" si="75"/>
        <v>BULLISH</v>
      </c>
      <c r="G1208" s="5" t="str">
        <f t="shared" si="74"/>
        <v>STRONG</v>
      </c>
      <c r="H1208" s="5" t="str">
        <f t="shared" si="73"/>
        <v>CONFIRMED BULLISH</v>
      </c>
    </row>
    <row r="1209" spans="1:8" ht="13.5" x14ac:dyDescent="0.25">
      <c r="A1209" s="3">
        <f>TITRES_STAT!B1212</f>
        <v>44074</v>
      </c>
      <c r="B1209" s="5">
        <f>TITRES_STAT!C1212</f>
        <v>1.76</v>
      </c>
      <c r="C1209" s="5">
        <f>TITRES_STAT!D1212</f>
        <v>1.76</v>
      </c>
      <c r="D1209" s="5">
        <f>TITRES_STAT!E1212</f>
        <v>70277</v>
      </c>
      <c r="E1209" s="2">
        <f t="shared" si="72"/>
        <v>1282258</v>
      </c>
      <c r="F1209" s="5" t="str">
        <f t="shared" si="75"/>
        <v>BULLISH</v>
      </c>
      <c r="G1209" s="5" t="str">
        <f t="shared" si="74"/>
        <v>STRONG</v>
      </c>
      <c r="H1209" s="5" t="str">
        <f t="shared" si="73"/>
        <v>CONFIRMED BULLISH</v>
      </c>
    </row>
    <row r="1210" spans="1:8" ht="13.5" x14ac:dyDescent="0.25">
      <c r="A1210" s="3">
        <f>TITRES_STAT!B1213</f>
        <v>44075</v>
      </c>
      <c r="B1210" s="5">
        <f>TITRES_STAT!C1213</f>
        <v>1.71</v>
      </c>
      <c r="C1210" s="5">
        <f>TITRES_STAT!D1213</f>
        <v>1.71</v>
      </c>
      <c r="D1210" s="5">
        <f>TITRES_STAT!E1213</f>
        <v>52571</v>
      </c>
      <c r="E1210" s="2">
        <f t="shared" si="72"/>
        <v>1229687</v>
      </c>
      <c r="F1210" s="5" t="str">
        <f t="shared" si="75"/>
        <v>BULLISH</v>
      </c>
      <c r="G1210" s="5" t="str">
        <f t="shared" si="74"/>
        <v>STRONG</v>
      </c>
      <c r="H1210" s="5" t="str">
        <f t="shared" si="73"/>
        <v>CONFIRMED BULLISH</v>
      </c>
    </row>
    <row r="1211" spans="1:8" ht="13.5" x14ac:dyDescent="0.25">
      <c r="A1211" s="3">
        <f>TITRES_STAT!B1214</f>
        <v>44076</v>
      </c>
      <c r="B1211" s="5">
        <f>TITRES_STAT!C1214</f>
        <v>1.68</v>
      </c>
      <c r="C1211" s="5">
        <f>TITRES_STAT!D1214</f>
        <v>1.68</v>
      </c>
      <c r="D1211" s="5">
        <f>TITRES_STAT!E1214</f>
        <v>79592</v>
      </c>
      <c r="E1211" s="2">
        <f t="shared" si="72"/>
        <v>1150095</v>
      </c>
      <c r="F1211" s="5" t="str">
        <f t="shared" si="75"/>
        <v>BULLISH</v>
      </c>
      <c r="G1211" s="5" t="str">
        <f t="shared" si="74"/>
        <v>STRONG</v>
      </c>
      <c r="H1211" s="5" t="str">
        <f t="shared" si="73"/>
        <v>BULLISH DIVERGENCE</v>
      </c>
    </row>
    <row r="1212" spans="1:8" ht="13.5" x14ac:dyDescent="0.25">
      <c r="A1212" s="3">
        <f>TITRES_STAT!B1215</f>
        <v>44077</v>
      </c>
      <c r="B1212" s="5">
        <f>TITRES_STAT!C1215</f>
        <v>1.62</v>
      </c>
      <c r="C1212" s="5">
        <f>TITRES_STAT!D1215</f>
        <v>1.62</v>
      </c>
      <c r="D1212" s="5">
        <f>TITRES_STAT!E1215</f>
        <v>76441</v>
      </c>
      <c r="E1212" s="2">
        <f t="shared" si="72"/>
        <v>1073654</v>
      </c>
      <c r="F1212" s="5" t="str">
        <f t="shared" si="75"/>
        <v>BEARISH</v>
      </c>
      <c r="G1212" s="5" t="str">
        <f t="shared" si="74"/>
        <v>WEAK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1.6</v>
      </c>
      <c r="C1213" s="5">
        <f>TITRES_STAT!D1216</f>
        <v>1.6</v>
      </c>
      <c r="D1213" s="5">
        <f>TITRES_STAT!E1216</f>
        <v>236066</v>
      </c>
      <c r="E1213" s="2">
        <f t="shared" si="72"/>
        <v>837588</v>
      </c>
      <c r="F1213" s="5" t="str">
        <f t="shared" si="75"/>
        <v>BEARISH</v>
      </c>
      <c r="G1213" s="5" t="str">
        <f t="shared" si="74"/>
        <v>WEAK</v>
      </c>
      <c r="H1213" s="5" t="str">
        <f t="shared" si="73"/>
        <v>CONFIRMED BEARISH</v>
      </c>
    </row>
    <row r="1214" spans="1:8" ht="13.5" x14ac:dyDescent="0.25">
      <c r="A1214" s="3">
        <f>TITRES_STAT!B1217</f>
        <v>44081</v>
      </c>
      <c r="B1214" s="5">
        <f>TITRES_STAT!C1217</f>
        <v>1.61</v>
      </c>
      <c r="C1214" s="5">
        <f>TITRES_STAT!D1217</f>
        <v>1.61</v>
      </c>
      <c r="D1214" s="5">
        <f>TITRES_STAT!E1217</f>
        <v>201745</v>
      </c>
      <c r="E1214" s="2">
        <f t="shared" si="72"/>
        <v>1039333</v>
      </c>
      <c r="F1214" s="5" t="str">
        <f t="shared" si="75"/>
        <v>BEARISH</v>
      </c>
      <c r="G1214" s="5" t="str">
        <f t="shared" si="74"/>
        <v>WEAK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1.58</v>
      </c>
      <c r="C1215" s="5">
        <f>TITRES_STAT!D1218</f>
        <v>1.58</v>
      </c>
      <c r="D1215" s="5">
        <f>TITRES_STAT!E1218</f>
        <v>86704</v>
      </c>
      <c r="E1215" s="2">
        <f t="shared" si="72"/>
        <v>952629</v>
      </c>
      <c r="F1215" s="5" t="str">
        <f t="shared" si="75"/>
        <v>BEARISH</v>
      </c>
      <c r="G1215" s="5" t="str">
        <f t="shared" si="74"/>
        <v>WEAK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1.54</v>
      </c>
      <c r="C1216" s="5">
        <f>TITRES_STAT!D1219</f>
        <v>1.54</v>
      </c>
      <c r="D1216" s="5">
        <f>TITRES_STAT!E1219</f>
        <v>258076</v>
      </c>
      <c r="E1216" s="2">
        <f t="shared" si="72"/>
        <v>694553</v>
      </c>
      <c r="F1216" s="5" t="str">
        <f t="shared" si="75"/>
        <v>BEARISH</v>
      </c>
      <c r="G1216" s="5" t="str">
        <f t="shared" si="74"/>
        <v>WEAK</v>
      </c>
      <c r="H1216" s="5" t="str">
        <f t="shared" si="73"/>
        <v>CONFIRMED BEARISH</v>
      </c>
    </row>
    <row r="1217" spans="1:8" ht="13.5" x14ac:dyDescent="0.25">
      <c r="A1217" s="3">
        <f>TITRES_STAT!B1220</f>
        <v>44084</v>
      </c>
      <c r="B1217" s="5">
        <f>TITRES_STAT!C1220</f>
        <v>1.48</v>
      </c>
      <c r="C1217" s="5">
        <f>TITRES_STAT!D1220</f>
        <v>1.48</v>
      </c>
      <c r="D1217" s="5">
        <f>TITRES_STAT!E1220</f>
        <v>180695</v>
      </c>
      <c r="E1217" s="2">
        <f t="shared" si="72"/>
        <v>513858</v>
      </c>
      <c r="F1217" s="5" t="str">
        <f t="shared" si="75"/>
        <v>BEARISH</v>
      </c>
      <c r="G1217" s="5" t="str">
        <f t="shared" si="74"/>
        <v>WEAK</v>
      </c>
      <c r="H1217" s="5" t="str">
        <f t="shared" si="73"/>
        <v>CONFIRMED BEARISH</v>
      </c>
    </row>
    <row r="1218" spans="1:8" ht="13.5" x14ac:dyDescent="0.25">
      <c r="A1218" s="3">
        <f>TITRES_STAT!B1221</f>
        <v>44085</v>
      </c>
      <c r="B1218" s="5">
        <f>TITRES_STAT!C1221</f>
        <v>1.44</v>
      </c>
      <c r="C1218" s="5">
        <f>TITRES_STAT!D1221</f>
        <v>1.44</v>
      </c>
      <c r="D1218" s="5">
        <f>TITRES_STAT!E1221</f>
        <v>105549</v>
      </c>
      <c r="E1218" s="2">
        <f t="shared" si="72"/>
        <v>408309</v>
      </c>
      <c r="F1218" s="5" t="str">
        <f t="shared" si="75"/>
        <v>BEARISH</v>
      </c>
      <c r="G1218" s="5" t="str">
        <f t="shared" si="74"/>
        <v>WEAK</v>
      </c>
      <c r="H1218" s="5" t="str">
        <f t="shared" si="73"/>
        <v>CONFIRMED BEARISH</v>
      </c>
    </row>
    <row r="1219" spans="1:8" ht="13.5" x14ac:dyDescent="0.25">
      <c r="A1219" s="3">
        <f>TITRES_STAT!B1222</f>
        <v>44088</v>
      </c>
      <c r="B1219" s="5">
        <f>TITRES_STAT!C1222</f>
        <v>1.37</v>
      </c>
      <c r="C1219" s="5">
        <f>TITRES_STAT!D1222</f>
        <v>1.37</v>
      </c>
      <c r="D1219" s="5">
        <f>TITRES_STAT!E1222</f>
        <v>115579</v>
      </c>
      <c r="E1219" s="2">
        <f t="shared" si="72"/>
        <v>292730</v>
      </c>
      <c r="F1219" s="5" t="str">
        <f t="shared" si="75"/>
        <v>BEARISH</v>
      </c>
      <c r="G1219" s="5" t="str">
        <f t="shared" si="74"/>
        <v>WEAK</v>
      </c>
      <c r="H1219" s="5" t="str">
        <f t="shared" si="73"/>
        <v>CONFIRMED BEARISH</v>
      </c>
    </row>
    <row r="1220" spans="1:8" ht="13.5" x14ac:dyDescent="0.25">
      <c r="A1220" s="3">
        <f>TITRES_STAT!B1223</f>
        <v>44089</v>
      </c>
      <c r="B1220" s="5">
        <f>TITRES_STAT!C1223</f>
        <v>1.42</v>
      </c>
      <c r="C1220" s="5">
        <f>TITRES_STAT!D1223</f>
        <v>1.42</v>
      </c>
      <c r="D1220" s="5">
        <f>TITRES_STAT!E1223</f>
        <v>130541</v>
      </c>
      <c r="E1220" s="2">
        <f t="shared" ref="E1220:E1283" si="76">IF(B1220&gt;B1219, E1219+D1220, IF(B1220&lt;B1219, E1219-D1220, E1219))</f>
        <v>423271</v>
      </c>
      <c r="F1220" s="5" t="str">
        <f t="shared" si="75"/>
        <v>BEARISH</v>
      </c>
      <c r="G1220" s="5" t="str">
        <f t="shared" si="74"/>
        <v>WEAK</v>
      </c>
      <c r="H1220" s="5" t="str">
        <f t="shared" si="73"/>
        <v>CONFIRMED BEARISH</v>
      </c>
    </row>
    <row r="1221" spans="1:8" ht="13.5" x14ac:dyDescent="0.25">
      <c r="A1221" s="3">
        <f>TITRES_STAT!B1224</f>
        <v>44090</v>
      </c>
      <c r="B1221" s="5">
        <f>TITRES_STAT!C1224</f>
        <v>1.41</v>
      </c>
      <c r="C1221" s="5">
        <f>TITRES_STAT!D1224</f>
        <v>1.41</v>
      </c>
      <c r="D1221" s="5">
        <f>TITRES_STAT!E1224</f>
        <v>47830</v>
      </c>
      <c r="E1221" s="2">
        <f t="shared" si="76"/>
        <v>375441</v>
      </c>
      <c r="F1221" s="5" t="str">
        <f t="shared" si="75"/>
        <v>BEARISH</v>
      </c>
      <c r="G1221" s="5" t="str">
        <f t="shared" si="74"/>
        <v>WEAK</v>
      </c>
      <c r="H1221" s="5" t="str">
        <f t="shared" si="73"/>
        <v>CONFIRMED BEARISH</v>
      </c>
    </row>
    <row r="1222" spans="1:8" ht="13.5" x14ac:dyDescent="0.25">
      <c r="A1222" s="3">
        <f>TITRES_STAT!B1225</f>
        <v>44091</v>
      </c>
      <c r="B1222" s="5">
        <f>TITRES_STAT!C1225</f>
        <v>1.41</v>
      </c>
      <c r="C1222" s="5">
        <f>TITRES_STAT!D1225</f>
        <v>1.41</v>
      </c>
      <c r="D1222" s="5">
        <f>TITRES_STAT!E1225</f>
        <v>21750</v>
      </c>
      <c r="E1222" s="2">
        <f t="shared" si="76"/>
        <v>375441</v>
      </c>
      <c r="F1222" s="5" t="str">
        <f t="shared" si="75"/>
        <v>BEARISH</v>
      </c>
      <c r="G1222" s="5" t="str">
        <f t="shared" si="74"/>
        <v>WEAK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1.4</v>
      </c>
      <c r="C1223" s="5">
        <f>TITRES_STAT!D1226</f>
        <v>1.4</v>
      </c>
      <c r="D1223" s="5">
        <f>TITRES_STAT!E1226</f>
        <v>16183</v>
      </c>
      <c r="E1223" s="2">
        <f t="shared" si="76"/>
        <v>359258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WEAK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1.39</v>
      </c>
      <c r="C1224" s="5">
        <f>TITRES_STAT!D1227</f>
        <v>1.39</v>
      </c>
      <c r="D1224" s="5">
        <f>TITRES_STAT!E1227</f>
        <v>5445</v>
      </c>
      <c r="E1224" s="2">
        <f t="shared" si="76"/>
        <v>353813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STRONG</v>
      </c>
      <c r="H1224" s="5" t="str">
        <f t="shared" si="77"/>
        <v>CONFIRMED BULLISH</v>
      </c>
    </row>
    <row r="1225" spans="1:8" ht="13.5" x14ac:dyDescent="0.25">
      <c r="A1225" s="3">
        <f>TITRES_STAT!B1228</f>
        <v>44096</v>
      </c>
      <c r="B1225" s="5">
        <f>TITRES_STAT!C1228</f>
        <v>1.4</v>
      </c>
      <c r="C1225" s="5">
        <f>TITRES_STAT!D1228</f>
        <v>1.4</v>
      </c>
      <c r="D1225" s="5">
        <f>TITRES_STAT!E1228</f>
        <v>19600</v>
      </c>
      <c r="E1225" s="2">
        <f t="shared" si="76"/>
        <v>373413</v>
      </c>
      <c r="F1225" s="5" t="str">
        <f t="shared" si="79"/>
        <v>BEARISH</v>
      </c>
      <c r="G1225" s="5" t="str">
        <f t="shared" si="78"/>
        <v>WEAK</v>
      </c>
      <c r="H1225" s="5" t="str">
        <f t="shared" si="77"/>
        <v>CONFIRMED BEARISH</v>
      </c>
    </row>
    <row r="1226" spans="1:8" ht="13.5" x14ac:dyDescent="0.25">
      <c r="A1226" s="3">
        <f>TITRES_STAT!B1229</f>
        <v>44097</v>
      </c>
      <c r="B1226" s="5">
        <f>TITRES_STAT!C1229</f>
        <v>1.47</v>
      </c>
      <c r="C1226" s="5">
        <f>TITRES_STAT!D1229</f>
        <v>1.47</v>
      </c>
      <c r="D1226" s="5">
        <f>TITRES_STAT!E1229</f>
        <v>241721</v>
      </c>
      <c r="E1226" s="2">
        <f t="shared" si="76"/>
        <v>615134</v>
      </c>
      <c r="F1226" s="5" t="str">
        <f t="shared" si="79"/>
        <v>BULLISH</v>
      </c>
      <c r="G1226" s="5" t="str">
        <f t="shared" si="78"/>
        <v>STRONG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1.47</v>
      </c>
      <c r="C1227" s="5">
        <f>TITRES_STAT!D1230</f>
        <v>1.47</v>
      </c>
      <c r="D1227" s="5">
        <f>TITRES_STAT!E1230</f>
        <v>105659</v>
      </c>
      <c r="E1227" s="2">
        <f t="shared" si="76"/>
        <v>615134</v>
      </c>
      <c r="F1227" s="5" t="str">
        <f t="shared" si="79"/>
        <v>BULLISH</v>
      </c>
      <c r="G1227" s="5" t="str">
        <f t="shared" si="78"/>
        <v>STRONG</v>
      </c>
      <c r="H1227" s="5" t="str">
        <f t="shared" si="77"/>
        <v>CONFIRMED BULLISH</v>
      </c>
    </row>
    <row r="1228" spans="1:8" ht="13.5" x14ac:dyDescent="0.25">
      <c r="A1228" s="3">
        <f>TITRES_STAT!B1231</f>
        <v>44099</v>
      </c>
      <c r="B1228" s="5">
        <f>TITRES_STAT!C1231</f>
        <v>1.43</v>
      </c>
      <c r="C1228" s="5">
        <f>TITRES_STAT!D1231</f>
        <v>1.43</v>
      </c>
      <c r="D1228" s="5">
        <f>TITRES_STAT!E1231</f>
        <v>116529</v>
      </c>
      <c r="E1228" s="2">
        <f t="shared" si="76"/>
        <v>498605</v>
      </c>
      <c r="F1228" s="5" t="str">
        <f t="shared" si="79"/>
        <v>BULLISH</v>
      </c>
      <c r="G1228" s="5" t="str">
        <f t="shared" si="78"/>
        <v>STRONG</v>
      </c>
      <c r="H1228" s="5" t="str">
        <f t="shared" si="77"/>
        <v>CONFIRMED BULLISH</v>
      </c>
    </row>
    <row r="1229" spans="1:8" ht="13.5" x14ac:dyDescent="0.25">
      <c r="A1229" s="3">
        <f>TITRES_STAT!B1232</f>
        <v>44102</v>
      </c>
      <c r="B1229" s="5">
        <f>TITRES_STAT!C1232</f>
        <v>1.41</v>
      </c>
      <c r="C1229" s="5">
        <f>TITRES_STAT!D1232</f>
        <v>1.41</v>
      </c>
      <c r="D1229" s="5">
        <f>TITRES_STAT!E1232</f>
        <v>42798</v>
      </c>
      <c r="E1229" s="2">
        <f t="shared" si="76"/>
        <v>455807</v>
      </c>
      <c r="F1229" s="5" t="str">
        <f t="shared" si="79"/>
        <v>BULLISH</v>
      </c>
      <c r="G1229" s="5" t="str">
        <f t="shared" si="78"/>
        <v>STRONG</v>
      </c>
      <c r="H1229" s="5" t="str">
        <f t="shared" si="77"/>
        <v>CONFIRMED BULLISH</v>
      </c>
    </row>
    <row r="1230" spans="1:8" ht="13.5" x14ac:dyDescent="0.25">
      <c r="A1230" s="3">
        <f>TITRES_STAT!B1233</f>
        <v>44103</v>
      </c>
      <c r="B1230" s="5">
        <f>TITRES_STAT!C1233</f>
        <v>1.41</v>
      </c>
      <c r="C1230" s="5">
        <f>TITRES_STAT!D1233</f>
        <v>1.41</v>
      </c>
      <c r="D1230" s="5">
        <f>TITRES_STAT!E1233</f>
        <v>15351</v>
      </c>
      <c r="E1230" s="2">
        <f t="shared" si="76"/>
        <v>455807</v>
      </c>
      <c r="F1230" s="5" t="str">
        <f t="shared" si="79"/>
        <v>BULLISH</v>
      </c>
      <c r="G1230" s="5" t="str">
        <f t="shared" si="78"/>
        <v>STRONG</v>
      </c>
      <c r="H1230" s="5" t="str">
        <f t="shared" si="77"/>
        <v>CONFIRMED BULLISH</v>
      </c>
    </row>
    <row r="1231" spans="1:8" ht="13.5" x14ac:dyDescent="0.25">
      <c r="A1231" s="3">
        <f>TITRES_STAT!B1234</f>
        <v>44104</v>
      </c>
      <c r="B1231" s="5">
        <f>TITRES_STAT!C1234</f>
        <v>1.35</v>
      </c>
      <c r="C1231" s="5">
        <f>TITRES_STAT!D1234</f>
        <v>1.35</v>
      </c>
      <c r="D1231" s="5">
        <f>TITRES_STAT!E1234</f>
        <v>32865</v>
      </c>
      <c r="E1231" s="2">
        <f t="shared" si="76"/>
        <v>422942</v>
      </c>
      <c r="F1231" s="5" t="str">
        <f t="shared" si="79"/>
        <v>BEARISH</v>
      </c>
      <c r="G1231" s="5" t="str">
        <f t="shared" si="78"/>
        <v>WEAK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1.27</v>
      </c>
      <c r="C1232" s="5">
        <f>TITRES_STAT!D1235</f>
        <v>1.27</v>
      </c>
      <c r="D1232" s="5">
        <f>TITRES_STAT!E1235</f>
        <v>20103</v>
      </c>
      <c r="E1232" s="2">
        <f t="shared" si="76"/>
        <v>402839</v>
      </c>
      <c r="F1232" s="5" t="str">
        <f t="shared" si="79"/>
        <v>BEARISH</v>
      </c>
      <c r="G1232" s="5" t="str">
        <f t="shared" si="78"/>
        <v>WEAK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1.26</v>
      </c>
      <c r="C1233" s="5">
        <f>TITRES_STAT!D1236</f>
        <v>1.26</v>
      </c>
      <c r="D1233" s="5">
        <f>TITRES_STAT!E1236</f>
        <v>96634</v>
      </c>
      <c r="E1233" s="2">
        <f t="shared" si="76"/>
        <v>306205</v>
      </c>
      <c r="F1233" s="5" t="str">
        <f t="shared" si="79"/>
        <v>BEARISH</v>
      </c>
      <c r="G1233" s="5" t="str">
        <f t="shared" si="78"/>
        <v>WEAK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1.33</v>
      </c>
      <c r="C1234" s="5">
        <f>TITRES_STAT!D1237</f>
        <v>1.33</v>
      </c>
      <c r="D1234" s="5">
        <f>TITRES_STAT!E1237</f>
        <v>59534</v>
      </c>
      <c r="E1234" s="2">
        <f t="shared" si="76"/>
        <v>365739</v>
      </c>
      <c r="F1234" s="5" t="str">
        <f t="shared" si="79"/>
        <v>BEARISH</v>
      </c>
      <c r="G1234" s="5" t="str">
        <f t="shared" si="78"/>
        <v>WEAK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1.36</v>
      </c>
      <c r="C1235" s="5">
        <f>TITRES_STAT!D1238</f>
        <v>1.36</v>
      </c>
      <c r="D1235" s="5">
        <f>TITRES_STAT!E1238</f>
        <v>16069</v>
      </c>
      <c r="E1235" s="2">
        <f t="shared" si="76"/>
        <v>381808</v>
      </c>
      <c r="F1235" s="5" t="str">
        <f t="shared" si="79"/>
        <v>BEARISH</v>
      </c>
      <c r="G1235" s="5" t="str">
        <f t="shared" si="78"/>
        <v>WEAK</v>
      </c>
      <c r="H1235" s="5" t="str">
        <f t="shared" si="77"/>
        <v>CONFIRMED BEARISH</v>
      </c>
    </row>
    <row r="1236" spans="1:8" ht="13.5" x14ac:dyDescent="0.25">
      <c r="A1236" s="3">
        <f>TITRES_STAT!B1239</f>
        <v>44111</v>
      </c>
      <c r="B1236" s="5">
        <f>TITRES_STAT!C1239</f>
        <v>1.34</v>
      </c>
      <c r="C1236" s="5">
        <f>TITRES_STAT!D1239</f>
        <v>1.34</v>
      </c>
      <c r="D1236" s="5">
        <f>TITRES_STAT!E1239</f>
        <v>18577</v>
      </c>
      <c r="E1236" s="2">
        <f t="shared" si="76"/>
        <v>363231</v>
      </c>
      <c r="F1236" s="5" t="str">
        <f t="shared" si="79"/>
        <v>BEARISH</v>
      </c>
      <c r="G1236" s="5" t="str">
        <f t="shared" si="78"/>
        <v>WEAK</v>
      </c>
      <c r="H1236" s="5" t="str">
        <f t="shared" si="77"/>
        <v>CONFIRMED BEARISH</v>
      </c>
    </row>
    <row r="1237" spans="1:8" ht="13.5" x14ac:dyDescent="0.25">
      <c r="A1237" s="3">
        <f>TITRES_STAT!B1240</f>
        <v>44112</v>
      </c>
      <c r="B1237" s="5">
        <f>TITRES_STAT!C1240</f>
        <v>1.3</v>
      </c>
      <c r="C1237" s="5">
        <f>TITRES_STAT!D1240</f>
        <v>1.3</v>
      </c>
      <c r="D1237" s="5">
        <f>TITRES_STAT!E1240</f>
        <v>21248</v>
      </c>
      <c r="E1237" s="2">
        <f t="shared" si="76"/>
        <v>341983</v>
      </c>
      <c r="F1237" s="5" t="str">
        <f t="shared" si="79"/>
        <v>BEARISH</v>
      </c>
      <c r="G1237" s="5" t="str">
        <f t="shared" si="78"/>
        <v>WEAK</v>
      </c>
      <c r="H1237" s="5" t="str">
        <f t="shared" si="77"/>
        <v>BEARISH DIVERGENCE</v>
      </c>
    </row>
    <row r="1238" spans="1:8" ht="13.5" x14ac:dyDescent="0.25">
      <c r="A1238" s="3">
        <f>TITRES_STAT!B1241</f>
        <v>44113</v>
      </c>
      <c r="B1238" s="5">
        <f>TITRES_STAT!C1241</f>
        <v>1.32</v>
      </c>
      <c r="C1238" s="5">
        <f>TITRES_STAT!D1241</f>
        <v>1.32</v>
      </c>
      <c r="D1238" s="5">
        <f>TITRES_STAT!E1241</f>
        <v>6519</v>
      </c>
      <c r="E1238" s="2">
        <f t="shared" si="76"/>
        <v>348502</v>
      </c>
      <c r="F1238" s="5" t="str">
        <f t="shared" si="79"/>
        <v>BULLISH</v>
      </c>
      <c r="G1238" s="5" t="str">
        <f t="shared" si="78"/>
        <v>STRONG</v>
      </c>
      <c r="H1238" s="5" t="str">
        <f t="shared" si="77"/>
        <v>CONFIRMED BULLISH</v>
      </c>
    </row>
    <row r="1239" spans="1:8" ht="13.5" x14ac:dyDescent="0.25">
      <c r="A1239" s="3">
        <f>TITRES_STAT!B1242</f>
        <v>44116</v>
      </c>
      <c r="B1239" s="5">
        <f>TITRES_STAT!C1242</f>
        <v>1.3</v>
      </c>
      <c r="C1239" s="5">
        <f>TITRES_STAT!D1242</f>
        <v>1.3</v>
      </c>
      <c r="D1239" s="5">
        <f>TITRES_STAT!E1242</f>
        <v>22302</v>
      </c>
      <c r="E1239" s="2">
        <f t="shared" si="76"/>
        <v>326200</v>
      </c>
      <c r="F1239" s="5" t="str">
        <f t="shared" si="79"/>
        <v>BEARISH</v>
      </c>
      <c r="G1239" s="5" t="str">
        <f t="shared" si="78"/>
        <v>WEAK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1.28</v>
      </c>
      <c r="C1240" s="5">
        <f>TITRES_STAT!D1243</f>
        <v>1.28</v>
      </c>
      <c r="D1240" s="5">
        <f>TITRES_STAT!E1243</f>
        <v>17614</v>
      </c>
      <c r="E1240" s="2">
        <f t="shared" si="76"/>
        <v>308586</v>
      </c>
      <c r="F1240" s="5" t="str">
        <f t="shared" si="79"/>
        <v>BEARISH</v>
      </c>
      <c r="G1240" s="5" t="str">
        <f t="shared" si="78"/>
        <v>WEAK</v>
      </c>
      <c r="H1240" s="5" t="str">
        <f t="shared" si="77"/>
        <v>CONFIRMED BEARISH</v>
      </c>
    </row>
    <row r="1241" spans="1:8" ht="13.5" x14ac:dyDescent="0.25">
      <c r="A1241" s="3">
        <f>TITRES_STAT!B1244</f>
        <v>44118</v>
      </c>
      <c r="B1241" s="5">
        <f>TITRES_STAT!C1244</f>
        <v>1.28</v>
      </c>
      <c r="C1241" s="5">
        <f>TITRES_STAT!D1244</f>
        <v>1.28</v>
      </c>
      <c r="D1241" s="5">
        <f>TITRES_STAT!E1244</f>
        <v>57799</v>
      </c>
      <c r="E1241" s="2">
        <f t="shared" si="76"/>
        <v>308586</v>
      </c>
      <c r="F1241" s="5" t="str">
        <f t="shared" si="79"/>
        <v>BEARISH</v>
      </c>
      <c r="G1241" s="5" t="str">
        <f t="shared" si="78"/>
        <v>WEAK</v>
      </c>
      <c r="H1241" s="5" t="str">
        <f t="shared" si="77"/>
        <v>CONFIRMED BEARISH</v>
      </c>
    </row>
    <row r="1242" spans="1:8" ht="13.5" x14ac:dyDescent="0.25">
      <c r="A1242" s="3">
        <f>TITRES_STAT!B1245</f>
        <v>44120</v>
      </c>
      <c r="B1242" s="5">
        <f>TITRES_STAT!C1245</f>
        <v>1.26</v>
      </c>
      <c r="C1242" s="5">
        <f>TITRES_STAT!D1245</f>
        <v>1.26</v>
      </c>
      <c r="D1242" s="5">
        <f>TITRES_STAT!E1245</f>
        <v>8712</v>
      </c>
      <c r="E1242" s="2">
        <f t="shared" si="76"/>
        <v>299874</v>
      </c>
      <c r="F1242" s="5" t="str">
        <f t="shared" si="79"/>
        <v>BEARISH</v>
      </c>
      <c r="G1242" s="5" t="str">
        <f t="shared" si="78"/>
        <v>WEAK</v>
      </c>
      <c r="H1242" s="5" t="str">
        <f t="shared" si="77"/>
        <v>CONFIRMED BEARISH</v>
      </c>
    </row>
    <row r="1243" spans="1:8" ht="13.5" x14ac:dyDescent="0.25">
      <c r="A1243" s="3">
        <f>TITRES_STAT!B1246</f>
        <v>44123</v>
      </c>
      <c r="B1243" s="5">
        <f>TITRES_STAT!C1246</f>
        <v>1.26</v>
      </c>
      <c r="C1243" s="5">
        <f>TITRES_STAT!D1246</f>
        <v>1.26</v>
      </c>
      <c r="D1243" s="5">
        <f>TITRES_STAT!E1246</f>
        <v>8261</v>
      </c>
      <c r="E1243" s="2">
        <f t="shared" si="76"/>
        <v>299874</v>
      </c>
      <c r="F1243" s="5" t="str">
        <f t="shared" si="79"/>
        <v>BEARISH</v>
      </c>
      <c r="G1243" s="5" t="str">
        <f t="shared" si="78"/>
        <v>WEAK</v>
      </c>
      <c r="H1243" s="5" t="str">
        <f t="shared" si="77"/>
        <v>CONFIRMED BEARISH</v>
      </c>
    </row>
    <row r="1244" spans="1:8" ht="13.5" x14ac:dyDescent="0.25">
      <c r="A1244" s="3">
        <f>TITRES_STAT!B1247</f>
        <v>44124</v>
      </c>
      <c r="B1244" s="5">
        <f>TITRES_STAT!C1247</f>
        <v>1.22</v>
      </c>
      <c r="C1244" s="5">
        <f>TITRES_STAT!D1247</f>
        <v>1.22</v>
      </c>
      <c r="D1244" s="5">
        <f>TITRES_STAT!E1247</f>
        <v>24891</v>
      </c>
      <c r="E1244" s="2">
        <f t="shared" si="76"/>
        <v>274983</v>
      </c>
      <c r="F1244" s="5" t="str">
        <f t="shared" si="79"/>
        <v>BEARISH</v>
      </c>
      <c r="G1244" s="5" t="str">
        <f t="shared" si="78"/>
        <v>WEAK</v>
      </c>
      <c r="H1244" s="5" t="str">
        <f t="shared" si="77"/>
        <v>CONFIRMED BEARISH</v>
      </c>
    </row>
    <row r="1245" spans="1:8" ht="13.5" x14ac:dyDescent="0.25">
      <c r="A1245" s="3">
        <f>TITRES_STAT!B1248</f>
        <v>44125</v>
      </c>
      <c r="B1245" s="5">
        <f>TITRES_STAT!C1248</f>
        <v>1.19</v>
      </c>
      <c r="C1245" s="5">
        <f>TITRES_STAT!D1248</f>
        <v>1.19</v>
      </c>
      <c r="D1245" s="5">
        <f>TITRES_STAT!E1248</f>
        <v>5719</v>
      </c>
      <c r="E1245" s="2">
        <f t="shared" si="76"/>
        <v>269264</v>
      </c>
      <c r="F1245" s="5" t="str">
        <f t="shared" si="79"/>
        <v>BEARISH</v>
      </c>
      <c r="G1245" s="5" t="str">
        <f t="shared" si="78"/>
        <v>WEAK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1.18</v>
      </c>
      <c r="C1246" s="5">
        <f>TITRES_STAT!D1249</f>
        <v>1.18</v>
      </c>
      <c r="D1246" s="5">
        <f>TITRES_STAT!E1249</f>
        <v>2774</v>
      </c>
      <c r="E1246" s="2">
        <f t="shared" si="76"/>
        <v>266490</v>
      </c>
      <c r="F1246" s="5" t="str">
        <f t="shared" si="79"/>
        <v>BEARISH</v>
      </c>
      <c r="G1246" s="5" t="str">
        <f t="shared" si="78"/>
        <v>WEAK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1.19</v>
      </c>
      <c r="C1247" s="5">
        <f>TITRES_STAT!D1250</f>
        <v>1.19</v>
      </c>
      <c r="D1247" s="5">
        <f>TITRES_STAT!E1250</f>
        <v>26979</v>
      </c>
      <c r="E1247" s="2">
        <f t="shared" si="76"/>
        <v>293469</v>
      </c>
      <c r="F1247" s="5" t="str">
        <f t="shared" si="79"/>
        <v>BEARISH</v>
      </c>
      <c r="G1247" s="5" t="str">
        <f t="shared" si="78"/>
        <v>WEAK</v>
      </c>
      <c r="H1247" s="5" t="str">
        <f t="shared" si="77"/>
        <v>CONFIRMED BEARISH</v>
      </c>
    </row>
    <row r="1248" spans="1:8" ht="13.5" x14ac:dyDescent="0.25">
      <c r="A1248" s="3">
        <f>TITRES_STAT!B1251</f>
        <v>44130</v>
      </c>
      <c r="B1248" s="5">
        <f>TITRES_STAT!C1251</f>
        <v>1.1599999999999999</v>
      </c>
      <c r="C1248" s="5">
        <f>TITRES_STAT!D1251</f>
        <v>1.1599999999999999</v>
      </c>
      <c r="D1248" s="5">
        <f>TITRES_STAT!E1251</f>
        <v>15142</v>
      </c>
      <c r="E1248" s="2">
        <f t="shared" si="76"/>
        <v>278327</v>
      </c>
      <c r="F1248" s="5" t="str">
        <f t="shared" si="79"/>
        <v>BEARISH</v>
      </c>
      <c r="G1248" s="5" t="str">
        <f t="shared" si="78"/>
        <v>WEAK</v>
      </c>
      <c r="H1248" s="5" t="str">
        <f t="shared" si="77"/>
        <v>CONFIRMED BEARISH</v>
      </c>
    </row>
    <row r="1249" spans="1:8" ht="13.5" x14ac:dyDescent="0.25">
      <c r="A1249" s="3">
        <f>TITRES_STAT!B1252</f>
        <v>44131</v>
      </c>
      <c r="B1249" s="5">
        <f>TITRES_STAT!C1252</f>
        <v>1.1100000000000001</v>
      </c>
      <c r="C1249" s="5">
        <f>TITRES_STAT!D1252</f>
        <v>1.1100000000000001</v>
      </c>
      <c r="D1249" s="5">
        <f>TITRES_STAT!E1252</f>
        <v>62212</v>
      </c>
      <c r="E1249" s="2">
        <f t="shared" si="76"/>
        <v>216115</v>
      </c>
      <c r="F1249" s="5" t="str">
        <f t="shared" si="79"/>
        <v>BEARISH</v>
      </c>
      <c r="G1249" s="5" t="str">
        <f t="shared" si="78"/>
        <v>WEAK</v>
      </c>
      <c r="H1249" s="5" t="str">
        <f t="shared" si="77"/>
        <v>CONFIRMED BEARISH</v>
      </c>
    </row>
    <row r="1250" spans="1:8" ht="13.5" x14ac:dyDescent="0.25">
      <c r="A1250" s="3">
        <f>TITRES_STAT!B1253</f>
        <v>44132</v>
      </c>
      <c r="B1250" s="5">
        <f>TITRES_STAT!C1253</f>
        <v>1.06</v>
      </c>
      <c r="C1250" s="5">
        <f>TITRES_STAT!D1253</f>
        <v>1.06</v>
      </c>
      <c r="D1250" s="5">
        <f>TITRES_STAT!E1253</f>
        <v>40493</v>
      </c>
      <c r="E1250" s="2">
        <f t="shared" si="76"/>
        <v>175622</v>
      </c>
      <c r="F1250" s="5" t="str">
        <f t="shared" si="79"/>
        <v>BEARISH</v>
      </c>
      <c r="G1250" s="5" t="str">
        <f t="shared" si="78"/>
        <v>WEAK</v>
      </c>
      <c r="H1250" s="5" t="str">
        <f t="shared" si="77"/>
        <v>CONFIRMED BEARISH</v>
      </c>
    </row>
    <row r="1251" spans="1:8" ht="13.5" x14ac:dyDescent="0.25">
      <c r="A1251" s="3">
        <f>TITRES_STAT!B1254</f>
        <v>44134</v>
      </c>
      <c r="B1251" s="5">
        <f>TITRES_STAT!C1254</f>
        <v>1.1000000000000001</v>
      </c>
      <c r="C1251" s="5">
        <f>TITRES_STAT!D1254</f>
        <v>1.1000000000000001</v>
      </c>
      <c r="D1251" s="5">
        <f>TITRES_STAT!E1254</f>
        <v>17764</v>
      </c>
      <c r="E1251" s="2">
        <f t="shared" si="76"/>
        <v>193386</v>
      </c>
      <c r="F1251" s="5" t="str">
        <f t="shared" si="79"/>
        <v>BEARISH</v>
      </c>
      <c r="G1251" s="5" t="str">
        <f t="shared" si="78"/>
        <v>WEAK</v>
      </c>
      <c r="H1251" s="5" t="str">
        <f t="shared" si="77"/>
        <v>CONFIRMED BEARISH</v>
      </c>
    </row>
    <row r="1252" spans="1:8" ht="13.5" x14ac:dyDescent="0.25">
      <c r="A1252" s="3">
        <f>TITRES_STAT!B1255</f>
        <v>44137</v>
      </c>
      <c r="B1252" s="5">
        <f>TITRES_STAT!C1255</f>
        <v>1.1299999999999999</v>
      </c>
      <c r="C1252" s="5">
        <f>TITRES_STAT!D1255</f>
        <v>1.1299999999999999</v>
      </c>
      <c r="D1252" s="5">
        <f>TITRES_STAT!E1255</f>
        <v>9406</v>
      </c>
      <c r="E1252" s="2">
        <f t="shared" si="76"/>
        <v>202792</v>
      </c>
      <c r="F1252" s="5" t="str">
        <f t="shared" si="79"/>
        <v>BEARISH</v>
      </c>
      <c r="G1252" s="5" t="str">
        <f t="shared" si="78"/>
        <v>WEAK</v>
      </c>
      <c r="H1252" s="5" t="str">
        <f t="shared" si="77"/>
        <v>CONFIRMED BEARISH</v>
      </c>
    </row>
    <row r="1253" spans="1:8" ht="13.5" x14ac:dyDescent="0.25">
      <c r="A1253" s="3">
        <f>TITRES_STAT!B1256</f>
        <v>44138</v>
      </c>
      <c r="B1253" s="5">
        <f>TITRES_STAT!C1256</f>
        <v>1.1499999999999999</v>
      </c>
      <c r="C1253" s="5">
        <f>TITRES_STAT!D1256</f>
        <v>1.1499999999999999</v>
      </c>
      <c r="D1253" s="5">
        <f>TITRES_STAT!E1256</f>
        <v>9284</v>
      </c>
      <c r="E1253" s="2">
        <f t="shared" si="76"/>
        <v>212076</v>
      </c>
      <c r="F1253" s="5" t="str">
        <f t="shared" si="79"/>
        <v>BEARISH</v>
      </c>
      <c r="G1253" s="5" t="str">
        <f t="shared" si="78"/>
        <v>WEAK</v>
      </c>
      <c r="H1253" s="5" t="str">
        <f t="shared" si="77"/>
        <v>CONFIRMED BEARISH</v>
      </c>
    </row>
    <row r="1254" spans="1:8" ht="13.5" x14ac:dyDescent="0.25">
      <c r="A1254" s="3">
        <f>TITRES_STAT!B1257</f>
        <v>44139</v>
      </c>
      <c r="B1254" s="5">
        <f>TITRES_STAT!C1257</f>
        <v>1.18</v>
      </c>
      <c r="C1254" s="5">
        <f>TITRES_STAT!D1257</f>
        <v>1.18</v>
      </c>
      <c r="D1254" s="5">
        <f>TITRES_STAT!E1257</f>
        <v>14395</v>
      </c>
      <c r="E1254" s="2">
        <f t="shared" si="76"/>
        <v>226471</v>
      </c>
      <c r="F1254" s="5" t="str">
        <f t="shared" si="79"/>
        <v>BULLISH</v>
      </c>
      <c r="G1254" s="5" t="str">
        <f t="shared" si="78"/>
        <v>STRONG</v>
      </c>
      <c r="H1254" s="5" t="str">
        <f t="shared" si="77"/>
        <v>CONFIRMED BULLISH</v>
      </c>
    </row>
    <row r="1255" spans="1:8" ht="13.5" x14ac:dyDescent="0.25">
      <c r="A1255" s="3">
        <f>TITRES_STAT!B1258</f>
        <v>44140</v>
      </c>
      <c r="B1255" s="5">
        <f>TITRES_STAT!C1258</f>
        <v>1.24</v>
      </c>
      <c r="C1255" s="5">
        <f>TITRES_STAT!D1258</f>
        <v>1.24</v>
      </c>
      <c r="D1255" s="5">
        <f>TITRES_STAT!E1258</f>
        <v>34489</v>
      </c>
      <c r="E1255" s="2">
        <f t="shared" si="76"/>
        <v>260960</v>
      </c>
      <c r="F1255" s="5" t="str">
        <f t="shared" si="79"/>
        <v>BULLISH</v>
      </c>
      <c r="G1255" s="5" t="str">
        <f t="shared" si="78"/>
        <v>STRONG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1.21</v>
      </c>
      <c r="C1256" s="5">
        <f>TITRES_STAT!D1259</f>
        <v>1.21</v>
      </c>
      <c r="D1256" s="5">
        <f>TITRES_STAT!E1259</f>
        <v>42235</v>
      </c>
      <c r="E1256" s="2">
        <f t="shared" si="76"/>
        <v>218725</v>
      </c>
      <c r="F1256" s="5" t="str">
        <f t="shared" si="79"/>
        <v>BULLISH</v>
      </c>
      <c r="G1256" s="5" t="str">
        <f t="shared" si="78"/>
        <v>STRONG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1.1499999999999999</v>
      </c>
      <c r="C1257" s="5">
        <f>TITRES_STAT!D1260</f>
        <v>1.1499999999999999</v>
      </c>
      <c r="D1257" s="5">
        <f>TITRES_STAT!E1260</f>
        <v>5568</v>
      </c>
      <c r="E1257" s="2">
        <f t="shared" si="76"/>
        <v>213157</v>
      </c>
      <c r="F1257" s="5" t="str">
        <f t="shared" si="79"/>
        <v>BULLISH</v>
      </c>
      <c r="G1257" s="5" t="str">
        <f t="shared" si="78"/>
        <v>STRONG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1.21</v>
      </c>
      <c r="C1258" s="5">
        <f>TITRES_STAT!D1261</f>
        <v>1.21</v>
      </c>
      <c r="D1258" s="5">
        <f>TITRES_STAT!E1261</f>
        <v>77062</v>
      </c>
      <c r="E1258" s="2">
        <f t="shared" si="76"/>
        <v>290219</v>
      </c>
      <c r="F1258" s="5" t="str">
        <f t="shared" si="79"/>
        <v>BULLISH</v>
      </c>
      <c r="G1258" s="5" t="str">
        <f t="shared" si="78"/>
        <v>STRONG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1.2</v>
      </c>
      <c r="C1259" s="5">
        <f>TITRES_STAT!D1262</f>
        <v>1.2</v>
      </c>
      <c r="D1259" s="5">
        <f>TITRES_STAT!E1262</f>
        <v>6031</v>
      </c>
      <c r="E1259" s="2">
        <f t="shared" si="76"/>
        <v>284188</v>
      </c>
      <c r="F1259" s="5" t="str">
        <f t="shared" si="79"/>
        <v>BULLISH</v>
      </c>
      <c r="G1259" s="5" t="str">
        <f t="shared" si="78"/>
        <v>STRONG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1.25</v>
      </c>
      <c r="C1260" s="5">
        <f>TITRES_STAT!D1263</f>
        <v>1.25</v>
      </c>
      <c r="D1260" s="5">
        <f>TITRES_STAT!E1263</f>
        <v>135983</v>
      </c>
      <c r="E1260" s="2">
        <f t="shared" si="76"/>
        <v>420171</v>
      </c>
      <c r="F1260" s="5" t="str">
        <f t="shared" si="79"/>
        <v>BULLISH</v>
      </c>
      <c r="G1260" s="5" t="str">
        <f t="shared" si="78"/>
        <v>STRONG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1.32</v>
      </c>
      <c r="C1261" s="5">
        <f>TITRES_STAT!D1264</f>
        <v>1.32</v>
      </c>
      <c r="D1261" s="5">
        <f>TITRES_STAT!E1264</f>
        <v>54326</v>
      </c>
      <c r="E1261" s="2">
        <f t="shared" si="76"/>
        <v>474497</v>
      </c>
      <c r="F1261" s="5" t="str">
        <f t="shared" si="79"/>
        <v>BULLISH</v>
      </c>
      <c r="G1261" s="5" t="str">
        <f t="shared" si="78"/>
        <v>STRONG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1.37</v>
      </c>
      <c r="C1262" s="5">
        <f>TITRES_STAT!D1265</f>
        <v>1.37</v>
      </c>
      <c r="D1262" s="5">
        <f>TITRES_STAT!E1265</f>
        <v>0</v>
      </c>
      <c r="E1262" s="2">
        <f t="shared" si="76"/>
        <v>474497</v>
      </c>
      <c r="F1262" s="5" t="str">
        <f t="shared" si="79"/>
        <v>BULLISH</v>
      </c>
      <c r="G1262" s="5" t="str">
        <f t="shared" si="78"/>
        <v>STRONG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1.43</v>
      </c>
      <c r="C1263" s="5">
        <f>TITRES_STAT!D1266</f>
        <v>1.43</v>
      </c>
      <c r="D1263" s="5">
        <f>TITRES_STAT!E1266</f>
        <v>0</v>
      </c>
      <c r="E1263" s="2">
        <f t="shared" si="76"/>
        <v>474497</v>
      </c>
      <c r="F1263" s="5" t="str">
        <f t="shared" si="79"/>
        <v>BULLISH</v>
      </c>
      <c r="G1263" s="5" t="str">
        <f t="shared" si="78"/>
        <v>STRONG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1.51</v>
      </c>
      <c r="C1264" s="5">
        <f>TITRES_STAT!D1267</f>
        <v>1.51</v>
      </c>
      <c r="D1264" s="5">
        <f>TITRES_STAT!E1267</f>
        <v>253383</v>
      </c>
      <c r="E1264" s="2">
        <f t="shared" si="76"/>
        <v>727880</v>
      </c>
      <c r="F1264" s="5" t="str">
        <f t="shared" si="79"/>
        <v>BULLISH</v>
      </c>
      <c r="G1264" s="5" t="str">
        <f t="shared" si="78"/>
        <v>STRONG</v>
      </c>
      <c r="H1264" s="5" t="str">
        <f t="shared" si="77"/>
        <v>CONFIRMED BULLISH</v>
      </c>
    </row>
    <row r="1265" spans="1:8" ht="13.5" x14ac:dyDescent="0.25">
      <c r="A1265" s="3">
        <f>TITRES_STAT!B1268</f>
        <v>44154</v>
      </c>
      <c r="B1265" s="5">
        <f>TITRES_STAT!C1268</f>
        <v>1.57</v>
      </c>
      <c r="C1265" s="5">
        <f>TITRES_STAT!D1268</f>
        <v>1.57</v>
      </c>
      <c r="D1265" s="5">
        <f>TITRES_STAT!E1268</f>
        <v>0</v>
      </c>
      <c r="E1265" s="2">
        <f t="shared" si="76"/>
        <v>727880</v>
      </c>
      <c r="F1265" s="5" t="str">
        <f t="shared" si="79"/>
        <v>BULLISH</v>
      </c>
      <c r="G1265" s="5" t="str">
        <f t="shared" si="78"/>
        <v>STRONG</v>
      </c>
      <c r="H1265" s="5" t="str">
        <f t="shared" si="77"/>
        <v>CONFIRMED BULLISH</v>
      </c>
    </row>
    <row r="1266" spans="1:8" ht="13.5" x14ac:dyDescent="0.25">
      <c r="A1266" s="3">
        <f>TITRES_STAT!B1269</f>
        <v>44155</v>
      </c>
      <c r="B1266" s="5">
        <f>TITRES_STAT!C1269</f>
        <v>1.64</v>
      </c>
      <c r="C1266" s="5">
        <f>TITRES_STAT!D1269</f>
        <v>1.64</v>
      </c>
      <c r="D1266" s="5">
        <f>TITRES_STAT!E1269</f>
        <v>0</v>
      </c>
      <c r="E1266" s="2">
        <f t="shared" si="76"/>
        <v>727880</v>
      </c>
      <c r="F1266" s="5" t="str">
        <f t="shared" si="79"/>
        <v>BULLISH</v>
      </c>
      <c r="G1266" s="5" t="str">
        <f t="shared" si="78"/>
        <v>STRONG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1.73</v>
      </c>
      <c r="C1267" s="5">
        <f>TITRES_STAT!D1270</f>
        <v>1.73</v>
      </c>
      <c r="D1267" s="5">
        <f>TITRES_STAT!E1270</f>
        <v>783222</v>
      </c>
      <c r="E1267" s="2">
        <f t="shared" si="76"/>
        <v>1511102</v>
      </c>
      <c r="F1267" s="5" t="str">
        <f t="shared" si="79"/>
        <v>BULLISH</v>
      </c>
      <c r="G1267" s="5" t="str">
        <f t="shared" si="78"/>
        <v>STRONG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1.81</v>
      </c>
      <c r="C1268" s="5">
        <f>TITRES_STAT!D1271</f>
        <v>1.81</v>
      </c>
      <c r="D1268" s="5">
        <f>TITRES_STAT!E1271</f>
        <v>272048</v>
      </c>
      <c r="E1268" s="2">
        <f t="shared" si="76"/>
        <v>1783150</v>
      </c>
      <c r="F1268" s="5" t="str">
        <f t="shared" si="79"/>
        <v>BULLISH</v>
      </c>
      <c r="G1268" s="5" t="str">
        <f t="shared" si="78"/>
        <v>STRONG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1.83</v>
      </c>
      <c r="C1269" s="5">
        <f>TITRES_STAT!D1272</f>
        <v>1.83</v>
      </c>
      <c r="D1269" s="5">
        <f>TITRES_STAT!E1272</f>
        <v>73712</v>
      </c>
      <c r="E1269" s="2">
        <f t="shared" si="76"/>
        <v>1856862</v>
      </c>
      <c r="F1269" s="5" t="str">
        <f t="shared" si="79"/>
        <v>BULLISH</v>
      </c>
      <c r="G1269" s="5" t="str">
        <f t="shared" si="78"/>
        <v>STRONG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1.8</v>
      </c>
      <c r="C1270" s="5">
        <f>TITRES_STAT!D1273</f>
        <v>1.8</v>
      </c>
      <c r="D1270" s="5">
        <f>TITRES_STAT!E1273</f>
        <v>116218</v>
      </c>
      <c r="E1270" s="2">
        <f t="shared" si="76"/>
        <v>1740644</v>
      </c>
      <c r="F1270" s="5" t="str">
        <f t="shared" si="79"/>
        <v>BULLISH</v>
      </c>
      <c r="G1270" s="5" t="str">
        <f t="shared" si="78"/>
        <v>STRONG</v>
      </c>
      <c r="H1270" s="5" t="str">
        <f t="shared" si="77"/>
        <v>CONFIRMED BULLISH</v>
      </c>
    </row>
    <row r="1271" spans="1:8" ht="13.5" x14ac:dyDescent="0.25">
      <c r="A1271" s="3">
        <f>TITRES_STAT!B1274</f>
        <v>44162</v>
      </c>
      <c r="B1271" s="5">
        <f>TITRES_STAT!C1274</f>
        <v>1.8</v>
      </c>
      <c r="C1271" s="5">
        <f>TITRES_STAT!D1274</f>
        <v>1.8</v>
      </c>
      <c r="D1271" s="5">
        <f>TITRES_STAT!E1274</f>
        <v>113725</v>
      </c>
      <c r="E1271" s="2">
        <f t="shared" si="76"/>
        <v>1740644</v>
      </c>
      <c r="F1271" s="5" t="str">
        <f t="shared" si="79"/>
        <v>BULLISH</v>
      </c>
      <c r="G1271" s="5" t="str">
        <f t="shared" si="78"/>
        <v>STRONG</v>
      </c>
      <c r="H1271" s="5" t="str">
        <f t="shared" si="77"/>
        <v>CONFIRMED BULLISH</v>
      </c>
    </row>
    <row r="1272" spans="1:8" ht="13.5" x14ac:dyDescent="0.25">
      <c r="A1272" s="3">
        <f>TITRES_STAT!B1275</f>
        <v>44165</v>
      </c>
      <c r="B1272" s="5">
        <f>TITRES_STAT!C1275</f>
        <v>1.78</v>
      </c>
      <c r="C1272" s="5">
        <f>TITRES_STAT!D1275</f>
        <v>1.78</v>
      </c>
      <c r="D1272" s="5">
        <f>TITRES_STAT!E1275</f>
        <v>22250</v>
      </c>
      <c r="E1272" s="2">
        <f t="shared" si="76"/>
        <v>1718394</v>
      </c>
      <c r="F1272" s="5" t="str">
        <f t="shared" si="79"/>
        <v>BULLISH</v>
      </c>
      <c r="G1272" s="5" t="str">
        <f t="shared" si="78"/>
        <v>STRONG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1.83</v>
      </c>
      <c r="C1273" s="5">
        <f>TITRES_STAT!D1276</f>
        <v>1.83</v>
      </c>
      <c r="D1273" s="5">
        <f>TITRES_STAT!E1276</f>
        <v>61158</v>
      </c>
      <c r="E1273" s="2">
        <f t="shared" si="76"/>
        <v>1779552</v>
      </c>
      <c r="F1273" s="5" t="str">
        <f t="shared" si="79"/>
        <v>BEARISH</v>
      </c>
      <c r="G1273" s="5" t="str">
        <f t="shared" si="78"/>
        <v>NEUTRAL</v>
      </c>
      <c r="H1273" s="5" t="str">
        <f t="shared" si="77"/>
        <v>BEARISH DIVERGENCE</v>
      </c>
    </row>
    <row r="1274" spans="1:8" ht="13.5" x14ac:dyDescent="0.25">
      <c r="A1274" s="3">
        <f>TITRES_STAT!B1277</f>
        <v>44167</v>
      </c>
      <c r="B1274" s="5">
        <f>TITRES_STAT!C1277</f>
        <v>1.83</v>
      </c>
      <c r="C1274" s="5">
        <f>TITRES_STAT!D1277</f>
        <v>1.83</v>
      </c>
      <c r="D1274" s="5">
        <f>TITRES_STAT!E1277</f>
        <v>0</v>
      </c>
      <c r="E1274" s="2">
        <f t="shared" si="76"/>
        <v>1779552</v>
      </c>
      <c r="F1274" s="5" t="str">
        <f t="shared" si="79"/>
        <v>BEARISH</v>
      </c>
      <c r="G1274" s="5" t="str">
        <f t="shared" si="78"/>
        <v>WEAK</v>
      </c>
      <c r="H1274" s="5" t="str">
        <f t="shared" si="77"/>
        <v>NEUTRAL</v>
      </c>
    </row>
    <row r="1275" spans="1:8" ht="13.5" x14ac:dyDescent="0.25">
      <c r="A1275" s="3">
        <f>TITRES_STAT!B1278</f>
        <v>44168</v>
      </c>
      <c r="B1275" s="5">
        <f>TITRES_STAT!C1278</f>
        <v>1.91</v>
      </c>
      <c r="C1275" s="5">
        <f>TITRES_STAT!D1278</f>
        <v>1.91</v>
      </c>
      <c r="D1275" s="5">
        <f>TITRES_STAT!E1278</f>
        <v>0</v>
      </c>
      <c r="E1275" s="2">
        <f t="shared" si="76"/>
        <v>1779552</v>
      </c>
      <c r="F1275" s="5" t="str">
        <f t="shared" si="79"/>
        <v>BULLISH</v>
      </c>
      <c r="G1275" s="5" t="str">
        <f t="shared" si="78"/>
        <v>STRONG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1.99</v>
      </c>
      <c r="C1276" s="5">
        <f>TITRES_STAT!D1279</f>
        <v>1.99</v>
      </c>
      <c r="D1276" s="5">
        <f>TITRES_STAT!E1279</f>
        <v>0</v>
      </c>
      <c r="E1276" s="2">
        <f t="shared" si="76"/>
        <v>1779552</v>
      </c>
      <c r="F1276" s="5" t="str">
        <f t="shared" si="79"/>
        <v>BULLISH</v>
      </c>
      <c r="G1276" s="5" t="str">
        <f t="shared" si="78"/>
        <v>STRONG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2.11</v>
      </c>
      <c r="C1277" s="5">
        <f>TITRES_STAT!D1280</f>
        <v>2.11</v>
      </c>
      <c r="D1277" s="5">
        <f>TITRES_STAT!E1280</f>
        <v>704310</v>
      </c>
      <c r="E1277" s="2">
        <f t="shared" si="76"/>
        <v>2483862</v>
      </c>
      <c r="F1277" s="5" t="str">
        <f t="shared" si="79"/>
        <v>BULLISH</v>
      </c>
      <c r="G1277" s="5" t="str">
        <f t="shared" si="78"/>
        <v>STRONG</v>
      </c>
      <c r="H1277" s="5" t="str">
        <f t="shared" si="77"/>
        <v>CONFIRMED BULLISH</v>
      </c>
    </row>
    <row r="1278" spans="1:8" ht="13.5" x14ac:dyDescent="0.25">
      <c r="A1278" s="3">
        <f>TITRES_STAT!B1281</f>
        <v>44173</v>
      </c>
      <c r="B1278" s="5">
        <f>TITRES_STAT!C1281</f>
        <v>2.23</v>
      </c>
      <c r="C1278" s="5">
        <f>TITRES_STAT!D1281</f>
        <v>2.23</v>
      </c>
      <c r="D1278" s="5">
        <f>TITRES_STAT!E1281</f>
        <v>358592</v>
      </c>
      <c r="E1278" s="2">
        <f t="shared" si="76"/>
        <v>2842454</v>
      </c>
      <c r="F1278" s="5" t="str">
        <f t="shared" si="79"/>
        <v>BULLISH</v>
      </c>
      <c r="G1278" s="5" t="str">
        <f t="shared" si="78"/>
        <v>STRONG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2.27</v>
      </c>
      <c r="C1279" s="5">
        <f>TITRES_STAT!D1282</f>
        <v>2.27</v>
      </c>
      <c r="D1279" s="5">
        <f>TITRES_STAT!E1282</f>
        <v>748727</v>
      </c>
      <c r="E1279" s="2">
        <f t="shared" si="76"/>
        <v>3591181</v>
      </c>
      <c r="F1279" s="5" t="str">
        <f t="shared" si="79"/>
        <v>BULLISH</v>
      </c>
      <c r="G1279" s="5" t="str">
        <f t="shared" si="78"/>
        <v>STRONG</v>
      </c>
      <c r="H1279" s="5" t="str">
        <f t="shared" si="77"/>
        <v>CONFIRMED BULLISH</v>
      </c>
    </row>
    <row r="1280" spans="1:8" ht="13.5" x14ac:dyDescent="0.25">
      <c r="A1280" s="3">
        <f>TITRES_STAT!B1283</f>
        <v>44175</v>
      </c>
      <c r="B1280" s="5">
        <f>TITRES_STAT!C1283</f>
        <v>2.29</v>
      </c>
      <c r="C1280" s="5">
        <f>TITRES_STAT!D1283</f>
        <v>2.29</v>
      </c>
      <c r="D1280" s="5">
        <f>TITRES_STAT!E1283</f>
        <v>750411</v>
      </c>
      <c r="E1280" s="2">
        <f t="shared" si="76"/>
        <v>4341592</v>
      </c>
      <c r="F1280" s="5" t="str">
        <f t="shared" si="79"/>
        <v>BULLISH</v>
      </c>
      <c r="G1280" s="5" t="str">
        <f t="shared" si="78"/>
        <v>STRONG</v>
      </c>
      <c r="H1280" s="5" t="str">
        <f t="shared" si="77"/>
        <v>CONFIRMED BULLISH</v>
      </c>
    </row>
    <row r="1281" spans="1:8" ht="13.5" x14ac:dyDescent="0.25">
      <c r="A1281" s="3">
        <f>TITRES_STAT!B1284</f>
        <v>44176</v>
      </c>
      <c r="B1281" s="5">
        <f>TITRES_STAT!C1284</f>
        <v>2.39</v>
      </c>
      <c r="C1281" s="5">
        <f>TITRES_STAT!D1284</f>
        <v>2.39</v>
      </c>
      <c r="D1281" s="5">
        <f>TITRES_STAT!E1284</f>
        <v>258284</v>
      </c>
      <c r="E1281" s="2">
        <f t="shared" si="76"/>
        <v>4599876</v>
      </c>
      <c r="F1281" s="5" t="str">
        <f t="shared" si="79"/>
        <v>BULLISH</v>
      </c>
      <c r="G1281" s="5" t="str">
        <f t="shared" si="78"/>
        <v>STRONG</v>
      </c>
      <c r="H1281" s="5" t="str">
        <f t="shared" si="77"/>
        <v>CONFIRMED BULLISH</v>
      </c>
    </row>
    <row r="1282" spans="1:8" ht="13.5" x14ac:dyDescent="0.25">
      <c r="A1282" s="3">
        <f>TITRES_STAT!B1285</f>
        <v>44179</v>
      </c>
      <c r="B1282" s="5">
        <f>TITRES_STAT!C1285</f>
        <v>2.38</v>
      </c>
      <c r="C1282" s="5">
        <f>TITRES_STAT!D1285</f>
        <v>2.38</v>
      </c>
      <c r="D1282" s="5">
        <f>TITRES_STAT!E1285</f>
        <v>229570</v>
      </c>
      <c r="E1282" s="2">
        <f t="shared" si="76"/>
        <v>4370306</v>
      </c>
      <c r="F1282" s="5" t="str">
        <f t="shared" si="79"/>
        <v>BULLISH</v>
      </c>
      <c r="G1282" s="5" t="str">
        <f t="shared" si="78"/>
        <v>STRONG</v>
      </c>
      <c r="H1282" s="5" t="str">
        <f t="shared" si="77"/>
        <v>CONFIRMED BULLISH</v>
      </c>
    </row>
    <row r="1283" spans="1:8" ht="13.5" x14ac:dyDescent="0.25">
      <c r="A1283" s="3">
        <f>TITRES_STAT!B1286</f>
        <v>44180</v>
      </c>
      <c r="B1283" s="5">
        <f>TITRES_STAT!C1286</f>
        <v>2.4500000000000002</v>
      </c>
      <c r="C1283" s="5">
        <f>TITRES_STAT!D1286</f>
        <v>2.4500000000000002</v>
      </c>
      <c r="D1283" s="5">
        <f>TITRES_STAT!E1286</f>
        <v>76299</v>
      </c>
      <c r="E1283" s="2">
        <f t="shared" si="76"/>
        <v>4446605</v>
      </c>
      <c r="F1283" s="5" t="str">
        <f t="shared" si="79"/>
        <v>BULLISH</v>
      </c>
      <c r="G1283" s="5" t="str">
        <f t="shared" si="78"/>
        <v>STRONG</v>
      </c>
      <c r="H1283" s="5" t="str">
        <f t="shared" si="77"/>
        <v>CONFIRMED BULLISH</v>
      </c>
    </row>
    <row r="1284" spans="1:8" ht="13.5" x14ac:dyDescent="0.25">
      <c r="A1284" s="3">
        <f>TITRES_STAT!B1287</f>
        <v>44181</v>
      </c>
      <c r="B1284" s="5">
        <f>TITRES_STAT!C1287</f>
        <v>2.59</v>
      </c>
      <c r="C1284" s="5">
        <f>TITRES_STAT!D1287</f>
        <v>2.59</v>
      </c>
      <c r="D1284" s="5">
        <f>TITRES_STAT!E1287</f>
        <v>242801</v>
      </c>
      <c r="E1284" s="2">
        <f t="shared" ref="E1284:E1347" si="80">IF(B1284&gt;B1283, E1283+D1284, IF(B1284&lt;B1283, E1283-D1284, E1283))</f>
        <v>4689406</v>
      </c>
      <c r="F1284" s="5" t="str">
        <f t="shared" si="79"/>
        <v>BULLISH</v>
      </c>
      <c r="G1284" s="5" t="str">
        <f t="shared" si="78"/>
        <v>STRONG</v>
      </c>
      <c r="H1284" s="5" t="str">
        <f t="shared" si="77"/>
        <v>CONFIRMED BULLISH</v>
      </c>
    </row>
    <row r="1285" spans="1:8" ht="13.5" x14ac:dyDescent="0.25">
      <c r="A1285" s="3">
        <f>TITRES_STAT!B1288</f>
        <v>44182</v>
      </c>
      <c r="B1285" s="5">
        <f>TITRES_STAT!C1288</f>
        <v>2.74</v>
      </c>
      <c r="C1285" s="5">
        <f>TITRES_STAT!D1288</f>
        <v>2.74</v>
      </c>
      <c r="D1285" s="5">
        <f>TITRES_STAT!E1288</f>
        <v>209423</v>
      </c>
      <c r="E1285" s="2">
        <f t="shared" si="80"/>
        <v>4898829</v>
      </c>
      <c r="F1285" s="5" t="str">
        <f t="shared" si="79"/>
        <v>BULLISH</v>
      </c>
      <c r="G1285" s="5" t="str">
        <f t="shared" si="78"/>
        <v>STRONG</v>
      </c>
      <c r="H1285" s="5" t="str">
        <f t="shared" si="77"/>
        <v>CONFIRMED BULLISH</v>
      </c>
    </row>
    <row r="1286" spans="1:8" ht="13.5" x14ac:dyDescent="0.25">
      <c r="A1286" s="3">
        <f>TITRES_STAT!B1289</f>
        <v>44183</v>
      </c>
      <c r="B1286" s="5">
        <f>TITRES_STAT!C1289</f>
        <v>2.84</v>
      </c>
      <c r="C1286" s="5">
        <f>TITRES_STAT!D1289</f>
        <v>2.84</v>
      </c>
      <c r="D1286" s="5">
        <f>TITRES_STAT!E1289</f>
        <v>309883</v>
      </c>
      <c r="E1286" s="2">
        <f t="shared" si="80"/>
        <v>5208712</v>
      </c>
      <c r="F1286" s="5" t="str">
        <f t="shared" si="79"/>
        <v>BULLISH</v>
      </c>
      <c r="G1286" s="5" t="str">
        <f t="shared" si="78"/>
        <v>STRONG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44186</v>
      </c>
      <c r="B1287" s="5">
        <f>TITRES_STAT!C1290</f>
        <v>3.01</v>
      </c>
      <c r="C1287" s="5">
        <f>TITRES_STAT!D1290</f>
        <v>3.01</v>
      </c>
      <c r="D1287" s="5">
        <f>TITRES_STAT!E1290</f>
        <v>216688</v>
      </c>
      <c r="E1287" s="2">
        <f t="shared" si="80"/>
        <v>5425400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STRONG</v>
      </c>
      <c r="H1287" s="5" t="str">
        <f t="shared" si="81"/>
        <v>CONFIRMED BULLISH</v>
      </c>
    </row>
    <row r="1288" spans="1:8" ht="13.5" x14ac:dyDescent="0.25">
      <c r="A1288" s="3">
        <f>TITRES_STAT!B1291</f>
        <v>44187</v>
      </c>
      <c r="B1288" s="5">
        <f>TITRES_STAT!C1291</f>
        <v>3.1</v>
      </c>
      <c r="C1288" s="5">
        <f>TITRES_STAT!D1291</f>
        <v>3.1</v>
      </c>
      <c r="D1288" s="5">
        <f>TITRES_STAT!E1291</f>
        <v>163169</v>
      </c>
      <c r="E1288" s="2">
        <f t="shared" si="80"/>
        <v>5588569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STRONG</v>
      </c>
      <c r="H1288" s="5" t="str">
        <f t="shared" si="81"/>
        <v>CONFIRMED BULLISH</v>
      </c>
    </row>
    <row r="1289" spans="1:8" ht="13.5" x14ac:dyDescent="0.25">
      <c r="A1289" s="3">
        <f>TITRES_STAT!B1292</f>
        <v>44188</v>
      </c>
      <c r="B1289" s="5">
        <f>TITRES_STAT!C1292</f>
        <v>3.2</v>
      </c>
      <c r="C1289" s="5">
        <f>TITRES_STAT!D1292</f>
        <v>3.2</v>
      </c>
      <c r="D1289" s="5">
        <f>TITRES_STAT!E1292</f>
        <v>353777</v>
      </c>
      <c r="E1289" s="2">
        <f t="shared" si="80"/>
        <v>5942346</v>
      </c>
      <c r="F1289" s="5" t="str">
        <f t="shared" si="83"/>
        <v>BULLISH</v>
      </c>
      <c r="G1289" s="5" t="str">
        <f t="shared" si="82"/>
        <v>STRONG</v>
      </c>
      <c r="H1289" s="5" t="str">
        <f t="shared" si="81"/>
        <v>CONFIRMED BULLISH</v>
      </c>
    </row>
    <row r="1290" spans="1:8" ht="13.5" x14ac:dyDescent="0.25">
      <c r="A1290" s="3">
        <f>TITRES_STAT!B1293</f>
        <v>44189</v>
      </c>
      <c r="B1290" s="5">
        <f>TITRES_STAT!C1293</f>
        <v>3.2</v>
      </c>
      <c r="C1290" s="5">
        <f>TITRES_STAT!D1293</f>
        <v>3.2</v>
      </c>
      <c r="D1290" s="5">
        <f>TITRES_STAT!E1293</f>
        <v>213014</v>
      </c>
      <c r="E1290" s="2">
        <f t="shared" si="80"/>
        <v>5942346</v>
      </c>
      <c r="F1290" s="5" t="str">
        <f t="shared" si="83"/>
        <v>BULLISH</v>
      </c>
      <c r="G1290" s="5" t="str">
        <f t="shared" si="82"/>
        <v>STRONG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3.11</v>
      </c>
      <c r="C1291" s="5">
        <f>TITRES_STAT!D1294</f>
        <v>3.11</v>
      </c>
      <c r="D1291" s="5">
        <f>TITRES_STAT!E1294</f>
        <v>302449</v>
      </c>
      <c r="E1291" s="2">
        <f t="shared" si="80"/>
        <v>5639897</v>
      </c>
      <c r="F1291" s="5" t="str">
        <f t="shared" si="83"/>
        <v>BULLISH</v>
      </c>
      <c r="G1291" s="5" t="str">
        <f t="shared" si="82"/>
        <v>STRONG</v>
      </c>
      <c r="H1291" s="5" t="str">
        <f t="shared" si="81"/>
        <v>CONFIRMED BULLISH</v>
      </c>
    </row>
    <row r="1292" spans="1:8" ht="13.5" x14ac:dyDescent="0.25">
      <c r="A1292" s="3">
        <f>TITRES_STAT!B1295</f>
        <v>44193</v>
      </c>
      <c r="B1292" s="5">
        <f>TITRES_STAT!C1295</f>
        <v>2.93</v>
      </c>
      <c r="C1292" s="5">
        <f>TITRES_STAT!D1295</f>
        <v>2.93</v>
      </c>
      <c r="D1292" s="5">
        <f>TITRES_STAT!E1295</f>
        <v>354697</v>
      </c>
      <c r="E1292" s="2">
        <f t="shared" si="80"/>
        <v>5285200</v>
      </c>
      <c r="F1292" s="5" t="str">
        <f t="shared" si="83"/>
        <v>BEARISH</v>
      </c>
      <c r="G1292" s="5" t="str">
        <f t="shared" si="82"/>
        <v>WEAK</v>
      </c>
      <c r="H1292" s="5" t="str">
        <f t="shared" si="81"/>
        <v>CONFIRMED BEARISH</v>
      </c>
    </row>
    <row r="1293" spans="1:8" ht="13.5" x14ac:dyDescent="0.25">
      <c r="A1293" s="3">
        <f>TITRES_STAT!B1296</f>
        <v>44194</v>
      </c>
      <c r="B1293" s="5">
        <f>TITRES_STAT!C1296</f>
        <v>2.93</v>
      </c>
      <c r="C1293" s="5">
        <f>TITRES_STAT!D1296</f>
        <v>2.93</v>
      </c>
      <c r="D1293" s="5">
        <f>TITRES_STAT!E1296</f>
        <v>510939</v>
      </c>
      <c r="E1293" s="2">
        <f t="shared" si="80"/>
        <v>5285200</v>
      </c>
      <c r="F1293" s="5" t="str">
        <f t="shared" si="83"/>
        <v>BEARISH</v>
      </c>
      <c r="G1293" s="5" t="str">
        <f t="shared" si="82"/>
        <v>WEAK</v>
      </c>
      <c r="H1293" s="5" t="str">
        <f t="shared" si="81"/>
        <v>CONFIRMED BEARISH</v>
      </c>
    </row>
    <row r="1294" spans="1:8" ht="13.5" x14ac:dyDescent="0.25">
      <c r="A1294" s="3">
        <f>TITRES_STAT!B1297</f>
        <v>44195</v>
      </c>
      <c r="B1294" s="5">
        <f>TITRES_STAT!C1297</f>
        <v>2.86</v>
      </c>
      <c r="C1294" s="5">
        <f>TITRES_STAT!D1297</f>
        <v>2.86</v>
      </c>
      <c r="D1294" s="5">
        <f>TITRES_STAT!E1297</f>
        <v>492628</v>
      </c>
      <c r="E1294" s="2">
        <f t="shared" si="80"/>
        <v>4792572</v>
      </c>
      <c r="F1294" s="5" t="str">
        <f t="shared" si="83"/>
        <v>BEARISH</v>
      </c>
      <c r="G1294" s="5" t="str">
        <f t="shared" si="82"/>
        <v>WEAK</v>
      </c>
      <c r="H1294" s="5" t="str">
        <f t="shared" si="81"/>
        <v>CONFIRMED BEARISH</v>
      </c>
    </row>
    <row r="1295" spans="1:8" ht="13.5" x14ac:dyDescent="0.25">
      <c r="A1295" s="3">
        <f>TITRES_STAT!B1298</f>
        <v>44196</v>
      </c>
      <c r="B1295" s="5">
        <f>TITRES_STAT!C1298</f>
        <v>2.77</v>
      </c>
      <c r="C1295" s="5">
        <f>TITRES_STAT!D1298</f>
        <v>2.77</v>
      </c>
      <c r="D1295" s="5">
        <f>TITRES_STAT!E1298</f>
        <v>180647</v>
      </c>
      <c r="E1295" s="2">
        <f t="shared" si="80"/>
        <v>4611925</v>
      </c>
      <c r="F1295" s="5" t="str">
        <f t="shared" si="83"/>
        <v>BEARISH</v>
      </c>
      <c r="G1295" s="5" t="str">
        <f t="shared" si="82"/>
        <v>WEAK</v>
      </c>
      <c r="H1295" s="5" t="str">
        <f t="shared" si="81"/>
        <v>CONFIRMED BEARISH</v>
      </c>
    </row>
    <row r="1296" spans="1:8" ht="13.5" x14ac:dyDescent="0.25">
      <c r="A1296" s="3">
        <f>TITRES_STAT!B1299</f>
        <v>44200</v>
      </c>
      <c r="B1296" s="5">
        <f>TITRES_STAT!C1299</f>
        <v>2.72</v>
      </c>
      <c r="C1296" s="5">
        <f>TITRES_STAT!D1299</f>
        <v>2.72</v>
      </c>
      <c r="D1296" s="5">
        <f>TITRES_STAT!E1299</f>
        <v>127024</v>
      </c>
      <c r="E1296" s="2">
        <f t="shared" si="80"/>
        <v>4484901</v>
      </c>
      <c r="F1296" s="5" t="str">
        <f t="shared" si="83"/>
        <v>BEARISH</v>
      </c>
      <c r="G1296" s="5" t="str">
        <f t="shared" si="82"/>
        <v>WEAK</v>
      </c>
      <c r="H1296" s="5" t="str">
        <f t="shared" si="81"/>
        <v>CONFIRMED BEARISH</v>
      </c>
    </row>
    <row r="1297" spans="1:8" ht="13.5" x14ac:dyDescent="0.25">
      <c r="A1297" s="3">
        <f>TITRES_STAT!B1300</f>
        <v>44201</v>
      </c>
      <c r="B1297" s="5">
        <f>TITRES_STAT!C1300</f>
        <v>2.56</v>
      </c>
      <c r="C1297" s="5">
        <f>TITRES_STAT!D1300</f>
        <v>2.56</v>
      </c>
      <c r="D1297" s="5">
        <f>TITRES_STAT!E1300</f>
        <v>239931</v>
      </c>
      <c r="E1297" s="2">
        <f t="shared" si="80"/>
        <v>4244970</v>
      </c>
      <c r="F1297" s="5" t="str">
        <f t="shared" si="83"/>
        <v>BEARISH</v>
      </c>
      <c r="G1297" s="5" t="str">
        <f t="shared" si="82"/>
        <v>WEAK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2.5099999999999998</v>
      </c>
      <c r="C1298" s="5">
        <f>TITRES_STAT!D1301</f>
        <v>2.5099999999999998</v>
      </c>
      <c r="D1298" s="5">
        <f>TITRES_STAT!E1301</f>
        <v>238571</v>
      </c>
      <c r="E1298" s="2">
        <f t="shared" si="80"/>
        <v>4006399</v>
      </c>
      <c r="F1298" s="5" t="str">
        <f t="shared" si="83"/>
        <v>BEARISH</v>
      </c>
      <c r="G1298" s="5" t="str">
        <f t="shared" si="82"/>
        <v>WEAK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2.5099999999999998</v>
      </c>
      <c r="C1299" s="5">
        <f>TITRES_STAT!D1302</f>
        <v>2.5099999999999998</v>
      </c>
      <c r="D1299" s="5">
        <f>TITRES_STAT!E1302</f>
        <v>158287</v>
      </c>
      <c r="E1299" s="2">
        <f t="shared" si="80"/>
        <v>4006399</v>
      </c>
      <c r="F1299" s="5" t="str">
        <f t="shared" si="83"/>
        <v>BEARISH</v>
      </c>
      <c r="G1299" s="5" t="str">
        <f t="shared" si="82"/>
        <v>WEAK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2.36</v>
      </c>
      <c r="C1300" s="5">
        <f>TITRES_STAT!D1303</f>
        <v>2.36</v>
      </c>
      <c r="D1300" s="5">
        <f>TITRES_STAT!E1303</f>
        <v>163944</v>
      </c>
      <c r="E1300" s="2">
        <f t="shared" si="80"/>
        <v>3842455</v>
      </c>
      <c r="F1300" s="5" t="str">
        <f t="shared" si="83"/>
        <v>BEARISH</v>
      </c>
      <c r="G1300" s="5" t="str">
        <f t="shared" si="82"/>
        <v>WEAK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2.5</v>
      </c>
      <c r="C1301" s="5">
        <f>TITRES_STAT!D1304</f>
        <v>2.5</v>
      </c>
      <c r="D1301" s="5">
        <f>TITRES_STAT!E1304</f>
        <v>120397</v>
      </c>
      <c r="E1301" s="2">
        <f t="shared" si="80"/>
        <v>3962852</v>
      </c>
      <c r="F1301" s="5" t="str">
        <f t="shared" si="83"/>
        <v>BEARISH</v>
      </c>
      <c r="G1301" s="5" t="str">
        <f t="shared" si="82"/>
        <v>WEAK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2.6</v>
      </c>
      <c r="C1302" s="5">
        <f>TITRES_STAT!D1305</f>
        <v>2.6</v>
      </c>
      <c r="D1302" s="5">
        <f>TITRES_STAT!E1305</f>
        <v>497176</v>
      </c>
      <c r="E1302" s="2">
        <f t="shared" si="80"/>
        <v>4460028</v>
      </c>
      <c r="F1302" s="5" t="str">
        <f t="shared" si="83"/>
        <v>BULLISH</v>
      </c>
      <c r="G1302" s="5" t="str">
        <f t="shared" si="82"/>
        <v>STRONG</v>
      </c>
      <c r="H1302" s="5" t="str">
        <f t="shared" si="81"/>
        <v>CONFIRMED BULLISH</v>
      </c>
    </row>
    <row r="1303" spans="1:8" ht="13.5" x14ac:dyDescent="0.25">
      <c r="A1303" s="3">
        <f>TITRES_STAT!B1306</f>
        <v>44209</v>
      </c>
      <c r="B1303" s="5">
        <f>TITRES_STAT!C1306</f>
        <v>2.4500000000000002</v>
      </c>
      <c r="C1303" s="5">
        <f>TITRES_STAT!D1306</f>
        <v>2.4500000000000002</v>
      </c>
      <c r="D1303" s="5">
        <f>TITRES_STAT!E1306</f>
        <v>243223</v>
      </c>
      <c r="E1303" s="2">
        <f t="shared" si="80"/>
        <v>4216805</v>
      </c>
      <c r="F1303" s="5" t="str">
        <f t="shared" si="83"/>
        <v>BULLISH</v>
      </c>
      <c r="G1303" s="5" t="str">
        <f t="shared" si="82"/>
        <v>STRONG</v>
      </c>
      <c r="H1303" s="5" t="str">
        <f t="shared" si="81"/>
        <v>BULLISH DIVERGENCE</v>
      </c>
    </row>
    <row r="1304" spans="1:8" ht="13.5" x14ac:dyDescent="0.25">
      <c r="A1304" s="3">
        <f>TITRES_STAT!B1307</f>
        <v>44211</v>
      </c>
      <c r="B1304" s="5">
        <f>TITRES_STAT!C1307</f>
        <v>2.34</v>
      </c>
      <c r="C1304" s="5">
        <f>TITRES_STAT!D1307</f>
        <v>2.34</v>
      </c>
      <c r="D1304" s="5">
        <f>TITRES_STAT!E1307</f>
        <v>57738</v>
      </c>
      <c r="E1304" s="2">
        <f t="shared" si="80"/>
        <v>4159067</v>
      </c>
      <c r="F1304" s="5" t="str">
        <f t="shared" si="83"/>
        <v>BULLISH</v>
      </c>
      <c r="G1304" s="5" t="str">
        <f t="shared" si="82"/>
        <v>STRONG</v>
      </c>
      <c r="H1304" s="5" t="str">
        <f t="shared" si="81"/>
        <v>BULLISH DIVERGENCE</v>
      </c>
    </row>
    <row r="1305" spans="1:8" ht="13.5" x14ac:dyDescent="0.25">
      <c r="A1305" s="3">
        <f>TITRES_STAT!B1308</f>
        <v>44214</v>
      </c>
      <c r="B1305" s="5">
        <f>TITRES_STAT!C1308</f>
        <v>2.2000000000000002</v>
      </c>
      <c r="C1305" s="5">
        <f>TITRES_STAT!D1308</f>
        <v>2.2000000000000002</v>
      </c>
      <c r="D1305" s="5">
        <f>TITRES_STAT!E1308</f>
        <v>214407</v>
      </c>
      <c r="E1305" s="2">
        <f t="shared" si="80"/>
        <v>3944660</v>
      </c>
      <c r="F1305" s="5" t="str">
        <f t="shared" si="83"/>
        <v>BULLISH</v>
      </c>
      <c r="G1305" s="5" t="str">
        <f t="shared" si="82"/>
        <v>STRONG</v>
      </c>
      <c r="H1305" s="5" t="str">
        <f t="shared" si="81"/>
        <v>BULLISH DIVERGENCE</v>
      </c>
    </row>
    <row r="1306" spans="1:8" ht="13.5" x14ac:dyDescent="0.25">
      <c r="A1306" s="3">
        <f>TITRES_STAT!B1309</f>
        <v>44215</v>
      </c>
      <c r="B1306" s="5">
        <f>TITRES_STAT!C1309</f>
        <v>2.27</v>
      </c>
      <c r="C1306" s="5">
        <f>TITRES_STAT!D1309</f>
        <v>2.27</v>
      </c>
      <c r="D1306" s="5">
        <f>TITRES_STAT!E1309</f>
        <v>158066</v>
      </c>
      <c r="E1306" s="2">
        <f t="shared" si="80"/>
        <v>4102726</v>
      </c>
      <c r="F1306" s="5" t="str">
        <f t="shared" si="83"/>
        <v>BULLISH</v>
      </c>
      <c r="G1306" s="5" t="str">
        <f t="shared" si="82"/>
        <v>STRONG</v>
      </c>
      <c r="H1306" s="5" t="str">
        <f t="shared" si="81"/>
        <v>BULLISH DIVERGENCE</v>
      </c>
    </row>
    <row r="1307" spans="1:8" ht="13.5" x14ac:dyDescent="0.25">
      <c r="A1307" s="3">
        <f>TITRES_STAT!B1310</f>
        <v>44216</v>
      </c>
      <c r="B1307" s="5">
        <f>TITRES_STAT!C1310</f>
        <v>2.15</v>
      </c>
      <c r="C1307" s="5">
        <f>TITRES_STAT!D1310</f>
        <v>2.15</v>
      </c>
      <c r="D1307" s="5">
        <f>TITRES_STAT!E1310</f>
        <v>164152</v>
      </c>
      <c r="E1307" s="2">
        <f t="shared" si="80"/>
        <v>3938574</v>
      </c>
      <c r="F1307" s="5" t="str">
        <f t="shared" si="83"/>
        <v>BEARISH</v>
      </c>
      <c r="G1307" s="5" t="str">
        <f t="shared" si="82"/>
        <v>WEAK</v>
      </c>
      <c r="H1307" s="5" t="str">
        <f t="shared" si="81"/>
        <v>CONFIRMED BEARISH</v>
      </c>
    </row>
    <row r="1308" spans="1:8" ht="13.5" x14ac:dyDescent="0.25">
      <c r="A1308" s="3">
        <f>TITRES_STAT!B1311</f>
        <v>44217</v>
      </c>
      <c r="B1308" s="5">
        <f>TITRES_STAT!C1311</f>
        <v>2.0299999999999998</v>
      </c>
      <c r="C1308" s="5">
        <f>TITRES_STAT!D1311</f>
        <v>2.0299999999999998</v>
      </c>
      <c r="D1308" s="5">
        <f>TITRES_STAT!E1311</f>
        <v>33896</v>
      </c>
      <c r="E1308" s="2">
        <f t="shared" si="80"/>
        <v>3904678</v>
      </c>
      <c r="F1308" s="5" t="str">
        <f t="shared" si="83"/>
        <v>BEARISH</v>
      </c>
      <c r="G1308" s="5" t="str">
        <f t="shared" si="82"/>
        <v>WEAK</v>
      </c>
      <c r="H1308" s="5" t="str">
        <f t="shared" si="81"/>
        <v>CONFIRMED BEARISH</v>
      </c>
    </row>
    <row r="1309" spans="1:8" ht="13.5" x14ac:dyDescent="0.25">
      <c r="A1309" s="3">
        <f>TITRES_STAT!B1312</f>
        <v>44218</v>
      </c>
      <c r="B1309" s="5">
        <f>TITRES_STAT!C1312</f>
        <v>1.94</v>
      </c>
      <c r="C1309" s="5">
        <f>TITRES_STAT!D1312</f>
        <v>1.94</v>
      </c>
      <c r="D1309" s="5">
        <f>TITRES_STAT!E1312</f>
        <v>0</v>
      </c>
      <c r="E1309" s="2">
        <f t="shared" si="80"/>
        <v>3904678</v>
      </c>
      <c r="F1309" s="5" t="str">
        <f t="shared" si="83"/>
        <v>BEARISH</v>
      </c>
      <c r="G1309" s="5" t="str">
        <f t="shared" si="82"/>
        <v>WEAK</v>
      </c>
      <c r="H1309" s="5" t="str">
        <f t="shared" si="81"/>
        <v>CONFIRMED BEARISH</v>
      </c>
    </row>
    <row r="1310" spans="1:8" ht="13.5" x14ac:dyDescent="0.25">
      <c r="A1310" s="3">
        <f>TITRES_STAT!B1313</f>
        <v>44221</v>
      </c>
      <c r="B1310" s="5">
        <f>TITRES_STAT!C1313</f>
        <v>1.86</v>
      </c>
      <c r="C1310" s="5">
        <f>TITRES_STAT!D1313</f>
        <v>1.86</v>
      </c>
      <c r="D1310" s="5">
        <f>TITRES_STAT!E1313</f>
        <v>0</v>
      </c>
      <c r="E1310" s="2">
        <f t="shared" si="80"/>
        <v>3904678</v>
      </c>
      <c r="F1310" s="5" t="str">
        <f t="shared" si="83"/>
        <v>BEARISH</v>
      </c>
      <c r="G1310" s="5" t="str">
        <f t="shared" si="82"/>
        <v>NEUTRAL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1.86</v>
      </c>
      <c r="C1311" s="5">
        <f>TITRES_STAT!D1314</f>
        <v>1.86</v>
      </c>
      <c r="D1311" s="5">
        <f>TITRES_STAT!E1314</f>
        <v>0</v>
      </c>
      <c r="E1311" s="2">
        <f t="shared" si="80"/>
        <v>3904678</v>
      </c>
      <c r="F1311" s="5" t="str">
        <f t="shared" si="83"/>
        <v>BEARISH</v>
      </c>
      <c r="G1311" s="5" t="str">
        <f t="shared" si="82"/>
        <v>WEAK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1.78</v>
      </c>
      <c r="C1312" s="5">
        <f>TITRES_STAT!D1315</f>
        <v>1.78</v>
      </c>
      <c r="D1312" s="5">
        <f>TITRES_STAT!E1315</f>
        <v>0</v>
      </c>
      <c r="E1312" s="2">
        <f t="shared" si="80"/>
        <v>3904678</v>
      </c>
      <c r="F1312" s="5" t="str">
        <f t="shared" si="83"/>
        <v>BEARISH</v>
      </c>
      <c r="G1312" s="5" t="str">
        <f t="shared" si="82"/>
        <v>NEUTRAL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1.7</v>
      </c>
      <c r="C1313" s="5">
        <f>TITRES_STAT!D1316</f>
        <v>1.7</v>
      </c>
      <c r="D1313" s="5">
        <f>TITRES_STAT!E1316</f>
        <v>0</v>
      </c>
      <c r="E1313" s="2">
        <f t="shared" si="80"/>
        <v>3904678</v>
      </c>
      <c r="F1313" s="5" t="str">
        <f t="shared" si="83"/>
        <v>NEUTRAL</v>
      </c>
      <c r="G1313" s="5" t="str">
        <f t="shared" si="82"/>
        <v>NEUTRAL</v>
      </c>
      <c r="H1313" s="5" t="str">
        <f t="shared" si="81"/>
        <v>NEUTRAL</v>
      </c>
    </row>
    <row r="1314" spans="1:8" ht="13.5" x14ac:dyDescent="0.25">
      <c r="A1314" s="3">
        <f>TITRES_STAT!B1317</f>
        <v>44225</v>
      </c>
      <c r="B1314" s="5">
        <f>TITRES_STAT!C1317</f>
        <v>1.63</v>
      </c>
      <c r="C1314" s="5">
        <f>TITRES_STAT!D1317</f>
        <v>1.63</v>
      </c>
      <c r="D1314" s="5">
        <f>TITRES_STAT!E1317</f>
        <v>0</v>
      </c>
      <c r="E1314" s="2">
        <f t="shared" si="80"/>
        <v>3904678</v>
      </c>
      <c r="F1314" s="5" t="str">
        <f t="shared" si="83"/>
        <v>NEUTRAL</v>
      </c>
      <c r="G1314" s="5" t="str">
        <f t="shared" si="82"/>
        <v>NEUTRAL</v>
      </c>
      <c r="H1314" s="5" t="str">
        <f t="shared" si="81"/>
        <v>NEUTRAL</v>
      </c>
    </row>
    <row r="1315" spans="1:8" ht="13.5" x14ac:dyDescent="0.25">
      <c r="A1315" s="3">
        <f>TITRES_STAT!B1318</f>
        <v>44228</v>
      </c>
      <c r="B1315" s="5">
        <f>TITRES_STAT!C1318</f>
        <v>1.56</v>
      </c>
      <c r="C1315" s="5">
        <f>TITRES_STAT!D1318</f>
        <v>1.56</v>
      </c>
      <c r="D1315" s="5">
        <f>TITRES_STAT!E1318</f>
        <v>0</v>
      </c>
      <c r="E1315" s="2">
        <f t="shared" si="80"/>
        <v>3904678</v>
      </c>
      <c r="F1315" s="5" t="str">
        <f t="shared" si="83"/>
        <v>NEUTRAL</v>
      </c>
      <c r="G1315" s="5" t="str">
        <f t="shared" si="82"/>
        <v>NEUTRAL</v>
      </c>
      <c r="H1315" s="5" t="str">
        <f t="shared" si="81"/>
        <v>NEUTRAL</v>
      </c>
    </row>
    <row r="1316" spans="1:8" ht="13.5" x14ac:dyDescent="0.25">
      <c r="A1316" s="3">
        <f>TITRES_STAT!B1319</f>
        <v>44229</v>
      </c>
      <c r="B1316" s="5">
        <f>TITRES_STAT!C1319</f>
        <v>1.49</v>
      </c>
      <c r="C1316" s="5">
        <f>TITRES_STAT!D1319</f>
        <v>1.49</v>
      </c>
      <c r="D1316" s="5">
        <f>TITRES_STAT!E1319</f>
        <v>0</v>
      </c>
      <c r="E1316" s="2">
        <f t="shared" si="80"/>
        <v>3904678</v>
      </c>
      <c r="F1316" s="5" t="str">
        <f t="shared" si="83"/>
        <v>NEUTRAL</v>
      </c>
      <c r="G1316" s="5" t="str">
        <f t="shared" si="82"/>
        <v>NEUTRAL</v>
      </c>
      <c r="H1316" s="5" t="str">
        <f t="shared" si="81"/>
        <v>NEUTRAL</v>
      </c>
    </row>
    <row r="1317" spans="1:8" ht="13.5" x14ac:dyDescent="0.25">
      <c r="A1317" s="3">
        <f>TITRES_STAT!B1320</f>
        <v>44230</v>
      </c>
      <c r="B1317" s="5">
        <f>TITRES_STAT!C1320</f>
        <v>1.43</v>
      </c>
      <c r="C1317" s="5">
        <f>TITRES_STAT!D1320</f>
        <v>1.43</v>
      </c>
      <c r="D1317" s="5">
        <f>TITRES_STAT!E1320</f>
        <v>209889</v>
      </c>
      <c r="E1317" s="2">
        <f t="shared" si="80"/>
        <v>3694789</v>
      </c>
      <c r="F1317" s="5" t="str">
        <f t="shared" si="83"/>
        <v>BEARISH</v>
      </c>
      <c r="G1317" s="5" t="str">
        <f t="shared" si="82"/>
        <v>WEAK</v>
      </c>
      <c r="H1317" s="5" t="str">
        <f t="shared" si="81"/>
        <v>CONFIRMED BEARISH</v>
      </c>
    </row>
    <row r="1318" spans="1:8" ht="13.5" x14ac:dyDescent="0.25">
      <c r="A1318" s="3">
        <f>TITRES_STAT!B1321</f>
        <v>44231</v>
      </c>
      <c r="B1318" s="5">
        <f>TITRES_STAT!C1321</f>
        <v>1.39</v>
      </c>
      <c r="C1318" s="5">
        <f>TITRES_STAT!D1321</f>
        <v>1.39</v>
      </c>
      <c r="D1318" s="5">
        <f>TITRES_STAT!E1321</f>
        <v>2704</v>
      </c>
      <c r="E1318" s="2">
        <f t="shared" si="80"/>
        <v>3692085</v>
      </c>
      <c r="F1318" s="5" t="str">
        <f t="shared" si="83"/>
        <v>BEARISH</v>
      </c>
      <c r="G1318" s="5" t="str">
        <f t="shared" si="82"/>
        <v>WEAK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1.47</v>
      </c>
      <c r="C1319" s="5">
        <f>TITRES_STAT!D1322</f>
        <v>1.47</v>
      </c>
      <c r="D1319" s="5">
        <f>TITRES_STAT!E1322</f>
        <v>234038</v>
      </c>
      <c r="E1319" s="2">
        <f t="shared" si="80"/>
        <v>3926123</v>
      </c>
      <c r="F1319" s="5" t="str">
        <f t="shared" si="83"/>
        <v>BULLISH</v>
      </c>
      <c r="G1319" s="5" t="str">
        <f t="shared" si="82"/>
        <v>NEUTRAL</v>
      </c>
      <c r="H1319" s="5" t="str">
        <f t="shared" si="81"/>
        <v>BULLISH DIVERGENCE</v>
      </c>
    </row>
    <row r="1320" spans="1:8" ht="13.5" x14ac:dyDescent="0.25">
      <c r="A1320" s="3">
        <f>TITRES_STAT!B1323</f>
        <v>44235</v>
      </c>
      <c r="B1320" s="5">
        <f>TITRES_STAT!C1323</f>
        <v>1.53</v>
      </c>
      <c r="C1320" s="5">
        <f>TITRES_STAT!D1323</f>
        <v>1.53</v>
      </c>
      <c r="D1320" s="5">
        <f>TITRES_STAT!E1323</f>
        <v>0</v>
      </c>
      <c r="E1320" s="2">
        <f t="shared" si="80"/>
        <v>3926123</v>
      </c>
      <c r="F1320" s="5" t="str">
        <f t="shared" si="83"/>
        <v>BULLISH</v>
      </c>
      <c r="G1320" s="5" t="str">
        <f t="shared" si="82"/>
        <v>NEUTRAL</v>
      </c>
      <c r="H1320" s="5" t="str">
        <f t="shared" si="81"/>
        <v>BULLISH DIVERGENCE</v>
      </c>
    </row>
    <row r="1321" spans="1:8" ht="13.5" x14ac:dyDescent="0.25">
      <c r="A1321" s="3">
        <f>TITRES_STAT!B1324</f>
        <v>44236</v>
      </c>
      <c r="B1321" s="5">
        <f>TITRES_STAT!C1324</f>
        <v>1.62</v>
      </c>
      <c r="C1321" s="5">
        <f>TITRES_STAT!D1324</f>
        <v>1.62</v>
      </c>
      <c r="D1321" s="5">
        <f>TITRES_STAT!E1324</f>
        <v>647082</v>
      </c>
      <c r="E1321" s="2">
        <f t="shared" si="80"/>
        <v>4573205</v>
      </c>
      <c r="F1321" s="5" t="str">
        <f t="shared" si="83"/>
        <v>BULLISH</v>
      </c>
      <c r="G1321" s="5" t="str">
        <f t="shared" si="82"/>
        <v>STRONG</v>
      </c>
      <c r="H1321" s="5" t="str">
        <f t="shared" si="81"/>
        <v>CONFIRMED BULLISH</v>
      </c>
    </row>
    <row r="1322" spans="1:8" ht="13.5" x14ac:dyDescent="0.25">
      <c r="A1322" s="3">
        <f>TITRES_STAT!B1325</f>
        <v>44237</v>
      </c>
      <c r="B1322" s="5">
        <f>TITRES_STAT!C1325</f>
        <v>1.61</v>
      </c>
      <c r="C1322" s="5">
        <f>TITRES_STAT!D1325</f>
        <v>1.61</v>
      </c>
      <c r="D1322" s="5">
        <f>TITRES_STAT!E1325</f>
        <v>106734</v>
      </c>
      <c r="E1322" s="2">
        <f t="shared" si="80"/>
        <v>4466471</v>
      </c>
      <c r="F1322" s="5" t="str">
        <f t="shared" si="83"/>
        <v>BULLISH</v>
      </c>
      <c r="G1322" s="5" t="str">
        <f t="shared" si="82"/>
        <v>STRONG</v>
      </c>
      <c r="H1322" s="5" t="str">
        <f t="shared" si="81"/>
        <v>CONFIRMED BULLISH</v>
      </c>
    </row>
    <row r="1323" spans="1:8" ht="13.5" x14ac:dyDescent="0.25">
      <c r="A1323" s="3">
        <f>TITRES_STAT!B1326</f>
        <v>44238</v>
      </c>
      <c r="B1323" s="5">
        <f>TITRES_STAT!C1326</f>
        <v>1.52</v>
      </c>
      <c r="C1323" s="5">
        <f>TITRES_STAT!D1326</f>
        <v>1.52</v>
      </c>
      <c r="D1323" s="5">
        <f>TITRES_STAT!E1326</f>
        <v>88133</v>
      </c>
      <c r="E1323" s="2">
        <f t="shared" si="80"/>
        <v>4378338</v>
      </c>
      <c r="F1323" s="5" t="str">
        <f t="shared" si="83"/>
        <v>BULLISH</v>
      </c>
      <c r="G1323" s="5" t="str">
        <f t="shared" si="82"/>
        <v>STRONG</v>
      </c>
      <c r="H1323" s="5" t="str">
        <f t="shared" si="81"/>
        <v>CONFIRMED BULLISH</v>
      </c>
    </row>
    <row r="1324" spans="1:8" ht="13.5" x14ac:dyDescent="0.25">
      <c r="A1324" s="3">
        <f>TITRES_STAT!B1327</f>
        <v>44239</v>
      </c>
      <c r="B1324" s="5">
        <f>TITRES_STAT!C1327</f>
        <v>1.43</v>
      </c>
      <c r="C1324" s="5">
        <f>TITRES_STAT!D1327</f>
        <v>1.43</v>
      </c>
      <c r="D1324" s="5">
        <f>TITRES_STAT!E1327</f>
        <v>104722</v>
      </c>
      <c r="E1324" s="2">
        <f t="shared" si="80"/>
        <v>4273616</v>
      </c>
      <c r="F1324" s="5" t="str">
        <f t="shared" si="83"/>
        <v>BULLISH</v>
      </c>
      <c r="G1324" s="5" t="str">
        <f t="shared" si="82"/>
        <v>STRONG</v>
      </c>
      <c r="H1324" s="5" t="str">
        <f t="shared" si="81"/>
        <v>BULLISH DIVERGENCE</v>
      </c>
    </row>
    <row r="1325" spans="1:8" ht="13.5" x14ac:dyDescent="0.25">
      <c r="A1325" s="3">
        <f>TITRES_STAT!B1328</f>
        <v>44242</v>
      </c>
      <c r="B1325" s="5">
        <f>TITRES_STAT!C1328</f>
        <v>1.35</v>
      </c>
      <c r="C1325" s="5">
        <f>TITRES_STAT!D1328</f>
        <v>1.35</v>
      </c>
      <c r="D1325" s="5">
        <f>TITRES_STAT!E1328</f>
        <v>86855</v>
      </c>
      <c r="E1325" s="2">
        <f t="shared" si="80"/>
        <v>4186761</v>
      </c>
      <c r="F1325" s="5" t="str">
        <f t="shared" si="83"/>
        <v>BULLISH</v>
      </c>
      <c r="G1325" s="5" t="str">
        <f t="shared" si="82"/>
        <v>STRONG</v>
      </c>
      <c r="H1325" s="5" t="str">
        <f t="shared" si="81"/>
        <v>BULLISH DIVERGENCE</v>
      </c>
    </row>
    <row r="1326" spans="1:8" ht="13.5" x14ac:dyDescent="0.25">
      <c r="A1326" s="3">
        <f>TITRES_STAT!B1329</f>
        <v>44243</v>
      </c>
      <c r="B1326" s="5">
        <f>TITRES_STAT!C1329</f>
        <v>1.38</v>
      </c>
      <c r="C1326" s="5">
        <f>TITRES_STAT!D1329</f>
        <v>1.38</v>
      </c>
      <c r="D1326" s="5">
        <f>TITRES_STAT!E1329</f>
        <v>69567</v>
      </c>
      <c r="E1326" s="2">
        <f t="shared" si="80"/>
        <v>4256328</v>
      </c>
      <c r="F1326" s="5" t="str">
        <f t="shared" si="83"/>
        <v>BEARISH</v>
      </c>
      <c r="G1326" s="5" t="str">
        <f t="shared" si="82"/>
        <v>WEAK</v>
      </c>
      <c r="H1326" s="5" t="str">
        <f t="shared" si="81"/>
        <v>CONFIRMED BEARISH</v>
      </c>
    </row>
    <row r="1327" spans="1:8" ht="13.5" x14ac:dyDescent="0.25">
      <c r="A1327" s="3">
        <f>TITRES_STAT!B1330</f>
        <v>44244</v>
      </c>
      <c r="B1327" s="5">
        <f>TITRES_STAT!C1330</f>
        <v>1.34</v>
      </c>
      <c r="C1327" s="5">
        <f>TITRES_STAT!D1330</f>
        <v>1.34</v>
      </c>
      <c r="D1327" s="5">
        <f>TITRES_STAT!E1330</f>
        <v>42015</v>
      </c>
      <c r="E1327" s="2">
        <f t="shared" si="80"/>
        <v>4214313</v>
      </c>
      <c r="F1327" s="5" t="str">
        <f t="shared" si="83"/>
        <v>BEARISH</v>
      </c>
      <c r="G1327" s="5" t="str">
        <f t="shared" si="82"/>
        <v>WEAK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1.32</v>
      </c>
      <c r="C1328" s="5">
        <f>TITRES_STAT!D1331</f>
        <v>1.32</v>
      </c>
      <c r="D1328" s="5">
        <f>TITRES_STAT!E1331</f>
        <v>25206</v>
      </c>
      <c r="E1328" s="2">
        <f t="shared" si="80"/>
        <v>4189107</v>
      </c>
      <c r="F1328" s="5" t="str">
        <f t="shared" si="83"/>
        <v>BEARISH</v>
      </c>
      <c r="G1328" s="5" t="str">
        <f t="shared" si="82"/>
        <v>WEAK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1.32</v>
      </c>
      <c r="C1329" s="5">
        <f>TITRES_STAT!D1332</f>
        <v>1.32</v>
      </c>
      <c r="D1329" s="5">
        <f>TITRES_STAT!E1332</f>
        <v>0</v>
      </c>
      <c r="E1329" s="2">
        <f t="shared" si="80"/>
        <v>4189107</v>
      </c>
      <c r="F1329" s="5" t="str">
        <f t="shared" si="83"/>
        <v>BEARISH</v>
      </c>
      <c r="G1329" s="5" t="str">
        <f t="shared" si="82"/>
        <v>NEUTRAL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1.27</v>
      </c>
      <c r="C1330" s="5">
        <f>TITRES_STAT!D1333</f>
        <v>1.27</v>
      </c>
      <c r="D1330" s="5">
        <f>TITRES_STAT!E1333</f>
        <v>0</v>
      </c>
      <c r="E1330" s="2">
        <f t="shared" si="80"/>
        <v>4189107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BULLISH DIVERGENCE</v>
      </c>
    </row>
    <row r="1331" spans="1:8" ht="13.5" x14ac:dyDescent="0.25">
      <c r="A1331" s="3">
        <f>TITRES_STAT!B1334</f>
        <v>44250</v>
      </c>
      <c r="B1331" s="5">
        <f>TITRES_STAT!C1334</f>
        <v>1.22</v>
      </c>
      <c r="C1331" s="5">
        <f>TITRES_STAT!D1334</f>
        <v>1.22</v>
      </c>
      <c r="D1331" s="5">
        <f>TITRES_STAT!E1334</f>
        <v>0</v>
      </c>
      <c r="E1331" s="2">
        <f t="shared" si="80"/>
        <v>4189107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CONFIRMED BEARISH</v>
      </c>
    </row>
    <row r="1332" spans="1:8" ht="13.5" x14ac:dyDescent="0.25">
      <c r="A1332" s="3">
        <f>TITRES_STAT!B1335</f>
        <v>44251</v>
      </c>
      <c r="B1332" s="5">
        <f>TITRES_STAT!C1335</f>
        <v>1.1499999999999999</v>
      </c>
      <c r="C1332" s="5">
        <f>TITRES_STAT!D1335</f>
        <v>1.1499999999999999</v>
      </c>
      <c r="D1332" s="5">
        <f>TITRES_STAT!E1335</f>
        <v>199592</v>
      </c>
      <c r="E1332" s="2">
        <f t="shared" si="80"/>
        <v>3989515</v>
      </c>
      <c r="F1332" s="5" t="str">
        <f t="shared" si="83"/>
        <v>BEARISH</v>
      </c>
      <c r="G1332" s="5" t="str">
        <f t="shared" si="82"/>
        <v>WEAK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1.1000000000000001</v>
      </c>
      <c r="C1333" s="5">
        <f>TITRES_STAT!D1336</f>
        <v>1.1000000000000001</v>
      </c>
      <c r="D1333" s="5">
        <f>TITRES_STAT!E1336</f>
        <v>0</v>
      </c>
      <c r="E1333" s="2">
        <f t="shared" si="80"/>
        <v>3989515</v>
      </c>
      <c r="F1333" s="5" t="str">
        <f t="shared" si="83"/>
        <v>BEARISH</v>
      </c>
      <c r="G1333" s="5" t="str">
        <f t="shared" si="82"/>
        <v>WEAK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1.06</v>
      </c>
      <c r="C1334" s="5">
        <f>TITRES_STAT!D1337</f>
        <v>1.06</v>
      </c>
      <c r="D1334" s="5">
        <f>TITRES_STAT!E1337</f>
        <v>0</v>
      </c>
      <c r="E1334" s="2">
        <f t="shared" si="80"/>
        <v>3989515</v>
      </c>
      <c r="F1334" s="5" t="str">
        <f t="shared" si="83"/>
        <v>BEARISH</v>
      </c>
      <c r="G1334" s="5" t="str">
        <f t="shared" si="82"/>
        <v>WEAK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1</v>
      </c>
      <c r="C1335" s="5">
        <f>TITRES_STAT!D1338</f>
        <v>1</v>
      </c>
      <c r="D1335" s="5">
        <f>TITRES_STAT!E1338</f>
        <v>78592</v>
      </c>
      <c r="E1335" s="2">
        <f t="shared" si="80"/>
        <v>3910923</v>
      </c>
      <c r="F1335" s="5" t="str">
        <f t="shared" si="83"/>
        <v>BEARISH</v>
      </c>
      <c r="G1335" s="5" t="str">
        <f t="shared" si="82"/>
        <v>WEAK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1.06</v>
      </c>
      <c r="C1336" s="5">
        <f>TITRES_STAT!D1339</f>
        <v>1.06</v>
      </c>
      <c r="D1336" s="5">
        <f>TITRES_STAT!E1339</f>
        <v>317276</v>
      </c>
      <c r="E1336" s="2">
        <f t="shared" si="80"/>
        <v>4228199</v>
      </c>
      <c r="F1336" s="5" t="str">
        <f t="shared" si="83"/>
        <v>BULLISH</v>
      </c>
      <c r="G1336" s="5" t="str">
        <f t="shared" si="82"/>
        <v>NEUTRAL</v>
      </c>
      <c r="H1336" s="5" t="str">
        <f t="shared" si="81"/>
        <v>BULLISH DIVERGENCE</v>
      </c>
    </row>
    <row r="1337" spans="1:8" ht="13.5" x14ac:dyDescent="0.25">
      <c r="A1337" s="3">
        <f>TITRES_STAT!B1340</f>
        <v>44258</v>
      </c>
      <c r="B1337" s="5">
        <f>TITRES_STAT!C1340</f>
        <v>1.1200000000000001</v>
      </c>
      <c r="C1337" s="5">
        <f>TITRES_STAT!D1340</f>
        <v>1.1200000000000001</v>
      </c>
      <c r="D1337" s="5">
        <f>TITRES_STAT!E1340</f>
        <v>119281</v>
      </c>
      <c r="E1337" s="2">
        <f t="shared" si="80"/>
        <v>4347480</v>
      </c>
      <c r="F1337" s="5" t="str">
        <f t="shared" si="83"/>
        <v>BULLISH</v>
      </c>
      <c r="G1337" s="5" t="str">
        <f t="shared" si="82"/>
        <v>STRONG</v>
      </c>
      <c r="H1337" s="5" t="str">
        <f t="shared" si="81"/>
        <v>BULLISH DIVERGENCE</v>
      </c>
    </row>
    <row r="1338" spans="1:8" ht="13.5" x14ac:dyDescent="0.25">
      <c r="A1338" s="3">
        <f>TITRES_STAT!B1341</f>
        <v>44259</v>
      </c>
      <c r="B1338" s="5">
        <f>TITRES_STAT!C1341</f>
        <v>1.18</v>
      </c>
      <c r="C1338" s="5">
        <f>TITRES_STAT!D1341</f>
        <v>1.18</v>
      </c>
      <c r="D1338" s="5">
        <f>TITRES_STAT!E1341</f>
        <v>240176</v>
      </c>
      <c r="E1338" s="2">
        <f t="shared" si="80"/>
        <v>4587656</v>
      </c>
      <c r="F1338" s="5" t="str">
        <f t="shared" si="83"/>
        <v>BULLISH</v>
      </c>
      <c r="G1338" s="5" t="str">
        <f t="shared" si="82"/>
        <v>STRONG</v>
      </c>
      <c r="H1338" s="5" t="str">
        <f t="shared" si="81"/>
        <v>CONFIRMED BULLISH</v>
      </c>
    </row>
    <row r="1339" spans="1:8" ht="13.5" x14ac:dyDescent="0.25">
      <c r="A1339" s="3">
        <f>TITRES_STAT!B1342</f>
        <v>44260</v>
      </c>
      <c r="B1339" s="5">
        <f>TITRES_STAT!C1342</f>
        <v>1.24</v>
      </c>
      <c r="C1339" s="5">
        <f>TITRES_STAT!D1342</f>
        <v>1.24</v>
      </c>
      <c r="D1339" s="5">
        <f>TITRES_STAT!E1342</f>
        <v>263749</v>
      </c>
      <c r="E1339" s="2">
        <f t="shared" si="80"/>
        <v>4851405</v>
      </c>
      <c r="F1339" s="5" t="str">
        <f t="shared" si="83"/>
        <v>BULLISH</v>
      </c>
      <c r="G1339" s="5" t="str">
        <f t="shared" si="82"/>
        <v>STRONG</v>
      </c>
      <c r="H1339" s="5" t="str">
        <f t="shared" si="81"/>
        <v>CONFIRMED BULLISH</v>
      </c>
    </row>
    <row r="1340" spans="1:8" ht="13.5" x14ac:dyDescent="0.25">
      <c r="A1340" s="3">
        <f>TITRES_STAT!B1343</f>
        <v>44263</v>
      </c>
      <c r="B1340" s="5">
        <f>TITRES_STAT!C1343</f>
        <v>1.17</v>
      </c>
      <c r="C1340" s="5">
        <f>TITRES_STAT!D1343</f>
        <v>1.17</v>
      </c>
      <c r="D1340" s="5">
        <f>TITRES_STAT!E1343</f>
        <v>68328</v>
      </c>
      <c r="E1340" s="2">
        <f t="shared" si="80"/>
        <v>4783077</v>
      </c>
      <c r="F1340" s="5" t="str">
        <f t="shared" si="83"/>
        <v>BULLISH</v>
      </c>
      <c r="G1340" s="5" t="str">
        <f t="shared" si="82"/>
        <v>STRONG</v>
      </c>
      <c r="H1340" s="5" t="str">
        <f t="shared" si="81"/>
        <v>CONFIRMED BULLISH</v>
      </c>
    </row>
    <row r="1341" spans="1:8" ht="13.5" x14ac:dyDescent="0.25">
      <c r="A1341" s="3">
        <f>TITRES_STAT!B1344</f>
        <v>44264</v>
      </c>
      <c r="B1341" s="5">
        <f>TITRES_STAT!C1344</f>
        <v>1.1000000000000001</v>
      </c>
      <c r="C1341" s="5">
        <f>TITRES_STAT!D1344</f>
        <v>1.1000000000000001</v>
      </c>
      <c r="D1341" s="5">
        <f>TITRES_STAT!E1344</f>
        <v>87540</v>
      </c>
      <c r="E1341" s="2">
        <f t="shared" si="80"/>
        <v>4695537</v>
      </c>
      <c r="F1341" s="5" t="str">
        <f t="shared" si="83"/>
        <v>BULLISH</v>
      </c>
      <c r="G1341" s="5" t="str">
        <f t="shared" si="82"/>
        <v>STRONG</v>
      </c>
      <c r="H1341" s="5" t="str">
        <f t="shared" si="81"/>
        <v>CONFIRMED BULLISH</v>
      </c>
    </row>
    <row r="1342" spans="1:8" ht="13.5" x14ac:dyDescent="0.25">
      <c r="A1342" s="3">
        <f>TITRES_STAT!B1345</f>
        <v>44265</v>
      </c>
      <c r="B1342" s="5">
        <f>TITRES_STAT!C1345</f>
        <v>1.0900000000000001</v>
      </c>
      <c r="C1342" s="5">
        <f>TITRES_STAT!D1345</f>
        <v>1.0900000000000001</v>
      </c>
      <c r="D1342" s="5">
        <f>TITRES_STAT!E1345</f>
        <v>127292</v>
      </c>
      <c r="E1342" s="2">
        <f t="shared" si="80"/>
        <v>4568245</v>
      </c>
      <c r="F1342" s="5" t="str">
        <f t="shared" si="83"/>
        <v>BULLISH</v>
      </c>
      <c r="G1342" s="5" t="str">
        <f t="shared" si="82"/>
        <v>STRONG</v>
      </c>
      <c r="H1342" s="5" t="str">
        <f t="shared" si="81"/>
        <v>BULLISH DIVERGENCE</v>
      </c>
    </row>
    <row r="1343" spans="1:8" ht="13.5" x14ac:dyDescent="0.25">
      <c r="A1343" s="3">
        <f>TITRES_STAT!B1346</f>
        <v>44266</v>
      </c>
      <c r="B1343" s="5">
        <f>TITRES_STAT!C1346</f>
        <v>1.1000000000000001</v>
      </c>
      <c r="C1343" s="5">
        <f>TITRES_STAT!D1346</f>
        <v>1.1000000000000001</v>
      </c>
      <c r="D1343" s="5">
        <f>TITRES_STAT!E1346</f>
        <v>26750</v>
      </c>
      <c r="E1343" s="2">
        <f t="shared" si="80"/>
        <v>4594995</v>
      </c>
      <c r="F1343" s="5" t="str">
        <f t="shared" si="83"/>
        <v>BULLISH</v>
      </c>
      <c r="G1343" s="5" t="str">
        <f t="shared" si="82"/>
        <v>NEUTRAL</v>
      </c>
      <c r="H1343" s="5" t="str">
        <f t="shared" si="81"/>
        <v>BULLISH DIVERGENCE</v>
      </c>
    </row>
    <row r="1344" spans="1:8" ht="13.5" x14ac:dyDescent="0.25">
      <c r="A1344" s="3">
        <f>TITRES_STAT!B1347</f>
        <v>44267</v>
      </c>
      <c r="B1344" s="5">
        <f>TITRES_STAT!C1347</f>
        <v>1.1000000000000001</v>
      </c>
      <c r="C1344" s="5">
        <f>TITRES_STAT!D1347</f>
        <v>1.1000000000000001</v>
      </c>
      <c r="D1344" s="5">
        <f>TITRES_STAT!E1347</f>
        <v>36137</v>
      </c>
      <c r="E1344" s="2">
        <f t="shared" si="80"/>
        <v>4594995</v>
      </c>
      <c r="F1344" s="5" t="str">
        <f t="shared" si="83"/>
        <v>BEARISH</v>
      </c>
      <c r="G1344" s="5" t="str">
        <f t="shared" si="82"/>
        <v>WEAK</v>
      </c>
      <c r="H1344" s="5" t="str">
        <f t="shared" si="81"/>
        <v>CONFIRMED BEARISH</v>
      </c>
    </row>
    <row r="1345" spans="1:8" ht="13.5" x14ac:dyDescent="0.25">
      <c r="A1345" s="3">
        <f>TITRES_STAT!B1348</f>
        <v>44270</v>
      </c>
      <c r="B1345" s="5">
        <f>TITRES_STAT!C1348</f>
        <v>1.0900000000000001</v>
      </c>
      <c r="C1345" s="5">
        <f>TITRES_STAT!D1348</f>
        <v>1.0900000000000001</v>
      </c>
      <c r="D1345" s="5">
        <f>TITRES_STAT!E1348</f>
        <v>30862</v>
      </c>
      <c r="E1345" s="2">
        <f t="shared" si="80"/>
        <v>4564133</v>
      </c>
      <c r="F1345" s="5" t="str">
        <f t="shared" si="83"/>
        <v>BEARISH</v>
      </c>
      <c r="G1345" s="5" t="str">
        <f t="shared" si="82"/>
        <v>WEAK</v>
      </c>
      <c r="H1345" s="5" t="str">
        <f t="shared" si="81"/>
        <v>CONFIRMED BEARISH</v>
      </c>
    </row>
    <row r="1346" spans="1:8" ht="13.5" x14ac:dyDescent="0.25">
      <c r="A1346" s="3">
        <f>TITRES_STAT!B1349</f>
        <v>44271</v>
      </c>
      <c r="B1346" s="5">
        <f>TITRES_STAT!C1349</f>
        <v>1.04</v>
      </c>
      <c r="C1346" s="5">
        <f>TITRES_STAT!D1349</f>
        <v>1.04</v>
      </c>
      <c r="D1346" s="5">
        <f>TITRES_STAT!E1349</f>
        <v>94587</v>
      </c>
      <c r="E1346" s="2">
        <f t="shared" si="80"/>
        <v>4469546</v>
      </c>
      <c r="F1346" s="5" t="str">
        <f t="shared" si="83"/>
        <v>BEARISH</v>
      </c>
      <c r="G1346" s="5" t="str">
        <f t="shared" si="82"/>
        <v>WEAK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1</v>
      </c>
      <c r="C1347" s="5">
        <f>TITRES_STAT!D1350</f>
        <v>1</v>
      </c>
      <c r="D1347" s="5">
        <f>TITRES_STAT!E1350</f>
        <v>73337</v>
      </c>
      <c r="E1347" s="2">
        <f t="shared" si="80"/>
        <v>4396209</v>
      </c>
      <c r="F1347" s="5" t="str">
        <f t="shared" si="83"/>
        <v>BEARISH</v>
      </c>
      <c r="G1347" s="5" t="str">
        <f t="shared" si="82"/>
        <v>WEAK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0.94</v>
      </c>
      <c r="C1348" s="5">
        <f>TITRES_STAT!D1351</f>
        <v>0.94</v>
      </c>
      <c r="D1348" s="5">
        <f>TITRES_STAT!E1351</f>
        <v>136960</v>
      </c>
      <c r="E1348" s="2">
        <f t="shared" ref="E1348:E1411" si="84">IF(B1348&gt;B1347, E1347+D1348, IF(B1348&lt;B1347, E1347-D1348, E1347))</f>
        <v>4259249</v>
      </c>
      <c r="F1348" s="5" t="str">
        <f t="shared" si="83"/>
        <v>BEARISH</v>
      </c>
      <c r="G1348" s="5" t="str">
        <f t="shared" si="82"/>
        <v>WEAK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0.9</v>
      </c>
      <c r="C1349" s="5">
        <f>TITRES_STAT!D1352</f>
        <v>0.9</v>
      </c>
      <c r="D1349" s="5">
        <f>TITRES_STAT!E1352</f>
        <v>63774</v>
      </c>
      <c r="E1349" s="2">
        <f t="shared" si="84"/>
        <v>4195475</v>
      </c>
      <c r="F1349" s="5" t="str">
        <f t="shared" si="83"/>
        <v>BEARISH</v>
      </c>
      <c r="G1349" s="5" t="str">
        <f t="shared" si="82"/>
        <v>WEAK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0.85</v>
      </c>
      <c r="C1350" s="5">
        <f>TITRES_STAT!D1353</f>
        <v>0.85</v>
      </c>
      <c r="D1350" s="5">
        <f>TITRES_STAT!E1353</f>
        <v>40331</v>
      </c>
      <c r="E1350" s="2">
        <f t="shared" si="84"/>
        <v>4155144</v>
      </c>
      <c r="F1350" s="5" t="str">
        <f t="shared" si="83"/>
        <v>BEARISH</v>
      </c>
      <c r="G1350" s="5" t="str">
        <f t="shared" si="82"/>
        <v>WEAK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0.85</v>
      </c>
      <c r="C1351" s="5">
        <f>TITRES_STAT!D1354</f>
        <v>0.85</v>
      </c>
      <c r="D1351" s="5">
        <f>TITRES_STAT!E1354</f>
        <v>0</v>
      </c>
      <c r="E1351" s="2">
        <f t="shared" si="84"/>
        <v>4155144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WEAK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0.85</v>
      </c>
      <c r="C1352" s="5">
        <f>TITRES_STAT!D1355</f>
        <v>0.85</v>
      </c>
      <c r="D1352" s="5">
        <f>TITRES_STAT!E1355</f>
        <v>0</v>
      </c>
      <c r="E1352" s="2">
        <f t="shared" si="84"/>
        <v>4155144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WEAK</v>
      </c>
      <c r="H1352" s="5" t="str">
        <f t="shared" si="85"/>
        <v>CONFIRMED BEARISH</v>
      </c>
    </row>
    <row r="1353" spans="1:8" ht="13.5" x14ac:dyDescent="0.25">
      <c r="A1353" s="3">
        <f>TITRES_STAT!B1356</f>
        <v>44280</v>
      </c>
      <c r="B1353" s="5">
        <f>TITRES_STAT!C1356</f>
        <v>0.82</v>
      </c>
      <c r="C1353" s="5">
        <f>TITRES_STAT!D1356</f>
        <v>0.82</v>
      </c>
      <c r="D1353" s="5">
        <f>TITRES_STAT!E1356</f>
        <v>0</v>
      </c>
      <c r="E1353" s="2">
        <f t="shared" si="84"/>
        <v>4155144</v>
      </c>
      <c r="F1353" s="5" t="str">
        <f t="shared" si="87"/>
        <v>BEARISH</v>
      </c>
      <c r="G1353" s="5" t="str">
        <f t="shared" si="86"/>
        <v>WEAK</v>
      </c>
      <c r="H1353" s="5" t="str">
        <f t="shared" si="85"/>
        <v>CONFIRMED BEARISH</v>
      </c>
    </row>
    <row r="1354" spans="1:8" ht="13.5" x14ac:dyDescent="0.25">
      <c r="A1354" s="3">
        <f>TITRES_STAT!B1357</f>
        <v>44281</v>
      </c>
      <c r="B1354" s="5">
        <f>TITRES_STAT!C1357</f>
        <v>0.79</v>
      </c>
      <c r="C1354" s="5">
        <f>TITRES_STAT!D1357</f>
        <v>0.79</v>
      </c>
      <c r="D1354" s="5">
        <f>TITRES_STAT!E1357</f>
        <v>0</v>
      </c>
      <c r="E1354" s="2">
        <f t="shared" si="84"/>
        <v>4155144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CONFIRMED BEARISH</v>
      </c>
    </row>
    <row r="1355" spans="1:8" ht="13.5" x14ac:dyDescent="0.25">
      <c r="A1355" s="3">
        <f>TITRES_STAT!B1358</f>
        <v>44284</v>
      </c>
      <c r="B1355" s="5">
        <f>TITRES_STAT!C1358</f>
        <v>0.75</v>
      </c>
      <c r="C1355" s="5">
        <f>TITRES_STAT!D1358</f>
        <v>0.75</v>
      </c>
      <c r="D1355" s="5">
        <f>TITRES_STAT!E1358</f>
        <v>13682</v>
      </c>
      <c r="E1355" s="2">
        <f t="shared" si="84"/>
        <v>4141462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0.71</v>
      </c>
      <c r="C1356" s="5">
        <f>TITRES_STAT!D1359</f>
        <v>0.71</v>
      </c>
      <c r="D1356" s="5">
        <f>TITRES_STAT!E1359</f>
        <v>912</v>
      </c>
      <c r="E1356" s="2">
        <f t="shared" si="84"/>
        <v>4140550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CONFIRMED BEARISH</v>
      </c>
    </row>
    <row r="1357" spans="1:8" ht="13.5" x14ac:dyDescent="0.25">
      <c r="A1357" s="3">
        <f>TITRES_STAT!B1360</f>
        <v>44286</v>
      </c>
      <c r="B1357" s="5">
        <f>TITRES_STAT!C1360</f>
        <v>0.68</v>
      </c>
      <c r="C1357" s="5">
        <f>TITRES_STAT!D1360</f>
        <v>0.68</v>
      </c>
      <c r="D1357" s="5">
        <f>TITRES_STAT!E1360</f>
        <v>0</v>
      </c>
      <c r="E1357" s="2">
        <f t="shared" si="84"/>
        <v>4140550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0.65</v>
      </c>
      <c r="C1358" s="5">
        <f>TITRES_STAT!D1361</f>
        <v>0.65</v>
      </c>
      <c r="D1358" s="5">
        <f>TITRES_STAT!E1361</f>
        <v>0</v>
      </c>
      <c r="E1358" s="2">
        <f t="shared" si="84"/>
        <v>4140550</v>
      </c>
      <c r="F1358" s="5" t="str">
        <f t="shared" si="87"/>
        <v>BEARISH</v>
      </c>
      <c r="G1358" s="5" t="str">
        <f t="shared" si="86"/>
        <v>NEUTRAL</v>
      </c>
      <c r="H1358" s="5" t="str">
        <f t="shared" si="85"/>
        <v>CONFIRMED BEARISH</v>
      </c>
    </row>
    <row r="1359" spans="1:8" ht="13.5" x14ac:dyDescent="0.25">
      <c r="A1359" s="3">
        <f>TITRES_STAT!B1362</f>
        <v>44288</v>
      </c>
      <c r="B1359" s="5">
        <f>TITRES_STAT!C1362</f>
        <v>0.67</v>
      </c>
      <c r="C1359" s="5">
        <f>TITRES_STAT!D1362</f>
        <v>0.67</v>
      </c>
      <c r="D1359" s="5">
        <f>TITRES_STAT!E1362</f>
        <v>0</v>
      </c>
      <c r="E1359" s="2">
        <f t="shared" si="84"/>
        <v>4140550</v>
      </c>
      <c r="F1359" s="5" t="str">
        <f t="shared" si="87"/>
        <v>BEARISH</v>
      </c>
      <c r="G1359" s="5" t="str">
        <f t="shared" si="86"/>
        <v>NEUTRAL</v>
      </c>
      <c r="H1359" s="5" t="str">
        <f t="shared" si="85"/>
        <v>CONFIRMED BEARISH</v>
      </c>
    </row>
    <row r="1360" spans="1:8" ht="13.5" x14ac:dyDescent="0.25">
      <c r="A1360" s="3">
        <f>TITRES_STAT!B1363</f>
        <v>44291</v>
      </c>
      <c r="B1360" s="5">
        <f>TITRES_STAT!C1363</f>
        <v>0.7</v>
      </c>
      <c r="C1360" s="5">
        <f>TITRES_STAT!D1363</f>
        <v>0.7</v>
      </c>
      <c r="D1360" s="5">
        <f>TITRES_STAT!E1363</f>
        <v>510463</v>
      </c>
      <c r="E1360" s="2">
        <f t="shared" si="84"/>
        <v>4651013</v>
      </c>
      <c r="F1360" s="5" t="str">
        <f t="shared" si="87"/>
        <v>BULLISH</v>
      </c>
      <c r="G1360" s="5" t="str">
        <f t="shared" si="86"/>
        <v>STRONG</v>
      </c>
      <c r="H1360" s="5" t="str">
        <f t="shared" si="85"/>
        <v>BULLISH DIVERGENCE</v>
      </c>
    </row>
    <row r="1361" spans="1:8" ht="13.5" x14ac:dyDescent="0.25">
      <c r="A1361" s="3">
        <f>TITRES_STAT!B1364</f>
        <v>44292</v>
      </c>
      <c r="B1361" s="5">
        <f>TITRES_STAT!C1364</f>
        <v>0.74</v>
      </c>
      <c r="C1361" s="5">
        <f>TITRES_STAT!D1364</f>
        <v>0.74</v>
      </c>
      <c r="D1361" s="5">
        <f>TITRES_STAT!E1364</f>
        <v>58217</v>
      </c>
      <c r="E1361" s="2">
        <f t="shared" si="84"/>
        <v>4709230</v>
      </c>
      <c r="F1361" s="5" t="str">
        <f t="shared" si="87"/>
        <v>BULLISH</v>
      </c>
      <c r="G1361" s="5" t="str">
        <f t="shared" si="86"/>
        <v>STRONG</v>
      </c>
      <c r="H1361" s="5" t="str">
        <f t="shared" si="85"/>
        <v>CONFIRMED BULLISH</v>
      </c>
    </row>
    <row r="1362" spans="1:8" ht="13.5" x14ac:dyDescent="0.25">
      <c r="A1362" s="3">
        <f>TITRES_STAT!B1365</f>
        <v>44293</v>
      </c>
      <c r="B1362" s="5">
        <f>TITRES_STAT!C1365</f>
        <v>0.77</v>
      </c>
      <c r="C1362" s="5">
        <f>TITRES_STAT!D1365</f>
        <v>0.77</v>
      </c>
      <c r="D1362" s="5">
        <f>TITRES_STAT!E1365</f>
        <v>0</v>
      </c>
      <c r="E1362" s="2">
        <f t="shared" si="84"/>
        <v>4709230</v>
      </c>
      <c r="F1362" s="5" t="str">
        <f t="shared" si="87"/>
        <v>BULLISH</v>
      </c>
      <c r="G1362" s="5" t="str">
        <f t="shared" si="86"/>
        <v>STRONG</v>
      </c>
      <c r="H1362" s="5" t="str">
        <f t="shared" si="85"/>
        <v>CONFIRMED BULLISH</v>
      </c>
    </row>
    <row r="1363" spans="1:8" ht="13.5" x14ac:dyDescent="0.25">
      <c r="A1363" s="3">
        <f>TITRES_STAT!B1366</f>
        <v>44294</v>
      </c>
      <c r="B1363" s="5">
        <f>TITRES_STAT!C1366</f>
        <v>0.8</v>
      </c>
      <c r="C1363" s="5">
        <f>TITRES_STAT!D1366</f>
        <v>0.8</v>
      </c>
      <c r="D1363" s="5">
        <f>TITRES_STAT!E1366</f>
        <v>0</v>
      </c>
      <c r="E1363" s="2">
        <f t="shared" si="84"/>
        <v>4709230</v>
      </c>
      <c r="F1363" s="5" t="str">
        <f t="shared" si="87"/>
        <v>BULLISH</v>
      </c>
      <c r="G1363" s="5" t="str">
        <f t="shared" si="86"/>
        <v>STRONG</v>
      </c>
      <c r="H1363" s="5" t="str">
        <f t="shared" si="85"/>
        <v>CONFIRMED BULLISH</v>
      </c>
    </row>
    <row r="1364" spans="1:8" ht="13.5" x14ac:dyDescent="0.25">
      <c r="A1364" s="3">
        <f>TITRES_STAT!B1367</f>
        <v>44298</v>
      </c>
      <c r="B1364" s="5">
        <f>TITRES_STAT!C1367</f>
        <v>0.83</v>
      </c>
      <c r="C1364" s="5">
        <f>TITRES_STAT!D1367</f>
        <v>0.83</v>
      </c>
      <c r="D1364" s="5">
        <f>TITRES_STAT!E1367</f>
        <v>105324</v>
      </c>
      <c r="E1364" s="2">
        <f t="shared" si="84"/>
        <v>4814554</v>
      </c>
      <c r="F1364" s="5" t="str">
        <f t="shared" si="87"/>
        <v>BULLISH</v>
      </c>
      <c r="G1364" s="5" t="str">
        <f t="shared" si="86"/>
        <v>STRONG</v>
      </c>
      <c r="H1364" s="5" t="str">
        <f t="shared" si="85"/>
        <v>CONFIRMED BULLISH</v>
      </c>
    </row>
    <row r="1365" spans="1:8" ht="13.5" x14ac:dyDescent="0.25">
      <c r="A1365" s="3">
        <f>TITRES_STAT!B1368</f>
        <v>44299</v>
      </c>
      <c r="B1365" s="5">
        <f>TITRES_STAT!C1368</f>
        <v>0.86</v>
      </c>
      <c r="C1365" s="5">
        <f>TITRES_STAT!D1368</f>
        <v>0.86</v>
      </c>
      <c r="D1365" s="5">
        <f>TITRES_STAT!E1368</f>
        <v>0</v>
      </c>
      <c r="E1365" s="2">
        <f t="shared" si="84"/>
        <v>4814554</v>
      </c>
      <c r="F1365" s="5" t="str">
        <f t="shared" si="87"/>
        <v>BULLISH</v>
      </c>
      <c r="G1365" s="5" t="str">
        <f t="shared" si="86"/>
        <v>STRONG</v>
      </c>
      <c r="H1365" s="5" t="str">
        <f t="shared" si="85"/>
        <v>CONFIRMED BULLISH</v>
      </c>
    </row>
    <row r="1366" spans="1:8" ht="13.5" x14ac:dyDescent="0.25">
      <c r="A1366" s="3">
        <f>TITRES_STAT!B1369</f>
        <v>44300</v>
      </c>
      <c r="B1366" s="5">
        <f>TITRES_STAT!C1369</f>
        <v>0.83</v>
      </c>
      <c r="C1366" s="5">
        <f>TITRES_STAT!D1369</f>
        <v>0.83</v>
      </c>
      <c r="D1366" s="5">
        <f>TITRES_STAT!E1369</f>
        <v>164023</v>
      </c>
      <c r="E1366" s="2">
        <f t="shared" si="84"/>
        <v>4650531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BEARISH DIVERGENCE</v>
      </c>
    </row>
    <row r="1367" spans="1:8" ht="13.5" x14ac:dyDescent="0.25">
      <c r="A1367" s="3">
        <f>TITRES_STAT!B1370</f>
        <v>44301</v>
      </c>
      <c r="B1367" s="5">
        <f>TITRES_STAT!C1370</f>
        <v>0.78</v>
      </c>
      <c r="C1367" s="5">
        <f>TITRES_STAT!D1370</f>
        <v>0.78</v>
      </c>
      <c r="D1367" s="5">
        <f>TITRES_STAT!E1370</f>
        <v>14887</v>
      </c>
      <c r="E1367" s="2">
        <f t="shared" si="84"/>
        <v>4635644</v>
      </c>
      <c r="F1367" s="5" t="str">
        <f t="shared" si="87"/>
        <v>BEARISH</v>
      </c>
      <c r="G1367" s="5" t="str">
        <f t="shared" si="86"/>
        <v>NEUTRAL</v>
      </c>
      <c r="H1367" s="5" t="str">
        <f t="shared" si="85"/>
        <v>BEARISH DIVERGENCE</v>
      </c>
    </row>
    <row r="1368" spans="1:8" ht="13.5" x14ac:dyDescent="0.25">
      <c r="A1368" s="3">
        <f>TITRES_STAT!B1371</f>
        <v>44302</v>
      </c>
      <c r="B1368" s="5">
        <f>TITRES_STAT!C1371</f>
        <v>0.74</v>
      </c>
      <c r="C1368" s="5">
        <f>TITRES_STAT!D1371</f>
        <v>0.74</v>
      </c>
      <c r="D1368" s="5">
        <f>TITRES_STAT!E1371</f>
        <v>89800</v>
      </c>
      <c r="E1368" s="2">
        <f t="shared" si="84"/>
        <v>4545844</v>
      </c>
      <c r="F1368" s="5" t="str">
        <f t="shared" si="87"/>
        <v>BEARISH</v>
      </c>
      <c r="G1368" s="5" t="str">
        <f t="shared" si="86"/>
        <v>WEAK</v>
      </c>
      <c r="H1368" s="5" t="str">
        <f t="shared" si="85"/>
        <v>CONFIRMED BEARISH</v>
      </c>
    </row>
    <row r="1369" spans="1:8" ht="13.5" x14ac:dyDescent="0.25">
      <c r="A1369" s="3">
        <f>TITRES_STAT!B1372</f>
        <v>44305</v>
      </c>
      <c r="B1369" s="5">
        <f>TITRES_STAT!C1372</f>
        <v>0.71</v>
      </c>
      <c r="C1369" s="5">
        <f>TITRES_STAT!D1372</f>
        <v>0.71</v>
      </c>
      <c r="D1369" s="5">
        <f>TITRES_STAT!E1372</f>
        <v>65541</v>
      </c>
      <c r="E1369" s="2">
        <f t="shared" si="84"/>
        <v>4480303</v>
      </c>
      <c r="F1369" s="5" t="str">
        <f t="shared" si="87"/>
        <v>BEARISH</v>
      </c>
      <c r="G1369" s="5" t="str">
        <f t="shared" si="86"/>
        <v>WEAK</v>
      </c>
      <c r="H1369" s="5" t="str">
        <f t="shared" si="85"/>
        <v>CONFIRMED BEARISH</v>
      </c>
    </row>
    <row r="1370" spans="1:8" ht="13.5" x14ac:dyDescent="0.25">
      <c r="A1370" s="3">
        <f>TITRES_STAT!B1373</f>
        <v>44306</v>
      </c>
      <c r="B1370" s="5">
        <f>TITRES_STAT!C1373</f>
        <v>0.7</v>
      </c>
      <c r="C1370" s="5">
        <f>TITRES_STAT!D1373</f>
        <v>0.7</v>
      </c>
      <c r="D1370" s="5">
        <f>TITRES_STAT!E1373</f>
        <v>51796</v>
      </c>
      <c r="E1370" s="2">
        <f t="shared" si="84"/>
        <v>4428507</v>
      </c>
      <c r="F1370" s="5" t="str">
        <f t="shared" si="87"/>
        <v>BEARISH</v>
      </c>
      <c r="G1370" s="5" t="str">
        <f t="shared" si="86"/>
        <v>WEAK</v>
      </c>
      <c r="H1370" s="5" t="str">
        <f t="shared" si="85"/>
        <v>CONFIRMED BEARISH</v>
      </c>
    </row>
    <row r="1371" spans="1:8" ht="13.5" x14ac:dyDescent="0.25">
      <c r="A1371" s="3">
        <f>TITRES_STAT!B1374</f>
        <v>44307</v>
      </c>
      <c r="B1371" s="5">
        <f>TITRES_STAT!C1374</f>
        <v>0.68</v>
      </c>
      <c r="C1371" s="5">
        <f>TITRES_STAT!D1374</f>
        <v>0.68</v>
      </c>
      <c r="D1371" s="5">
        <f>TITRES_STAT!E1374</f>
        <v>45353</v>
      </c>
      <c r="E1371" s="2">
        <f t="shared" si="84"/>
        <v>4383154</v>
      </c>
      <c r="F1371" s="5" t="str">
        <f t="shared" si="87"/>
        <v>BEARISH</v>
      </c>
      <c r="G1371" s="5" t="str">
        <f t="shared" si="86"/>
        <v>WEAK</v>
      </c>
      <c r="H1371" s="5" t="str">
        <f t="shared" si="85"/>
        <v>CONFIRMED BEARISH</v>
      </c>
    </row>
    <row r="1372" spans="1:8" ht="13.5" x14ac:dyDescent="0.25">
      <c r="A1372" s="3">
        <f>TITRES_STAT!B1375</f>
        <v>44308</v>
      </c>
      <c r="B1372" s="5">
        <f>TITRES_STAT!C1375</f>
        <v>0.7</v>
      </c>
      <c r="C1372" s="5">
        <f>TITRES_STAT!D1375</f>
        <v>0.7</v>
      </c>
      <c r="D1372" s="5">
        <f>TITRES_STAT!E1375</f>
        <v>18626</v>
      </c>
      <c r="E1372" s="2">
        <f t="shared" si="84"/>
        <v>4401780</v>
      </c>
      <c r="F1372" s="5" t="str">
        <f t="shared" si="87"/>
        <v>BEARISH</v>
      </c>
      <c r="G1372" s="5" t="str">
        <f t="shared" si="86"/>
        <v>WEAK</v>
      </c>
      <c r="H1372" s="5" t="str">
        <f t="shared" si="85"/>
        <v>CONFIRMED BEARISH</v>
      </c>
    </row>
    <row r="1373" spans="1:8" ht="13.5" x14ac:dyDescent="0.25">
      <c r="A1373" s="3">
        <f>TITRES_STAT!B1376</f>
        <v>44309</v>
      </c>
      <c r="B1373" s="5">
        <f>TITRES_STAT!C1376</f>
        <v>0.7</v>
      </c>
      <c r="C1373" s="5">
        <f>TITRES_STAT!D1376</f>
        <v>0.7</v>
      </c>
      <c r="D1373" s="5">
        <f>TITRES_STAT!E1376</f>
        <v>12004</v>
      </c>
      <c r="E1373" s="2">
        <f t="shared" si="84"/>
        <v>4401780</v>
      </c>
      <c r="F1373" s="5" t="str">
        <f t="shared" si="87"/>
        <v>BEARISH</v>
      </c>
      <c r="G1373" s="5" t="str">
        <f t="shared" si="86"/>
        <v>WEAK</v>
      </c>
      <c r="H1373" s="5" t="str">
        <f t="shared" si="85"/>
        <v>CONFIRMED BEARISH</v>
      </c>
    </row>
    <row r="1374" spans="1:8" ht="13.5" x14ac:dyDescent="0.25">
      <c r="A1374" s="3">
        <f>TITRES_STAT!B1377</f>
        <v>44312</v>
      </c>
      <c r="B1374" s="5">
        <f>TITRES_STAT!C1377</f>
        <v>0.67</v>
      </c>
      <c r="C1374" s="5">
        <f>TITRES_STAT!D1377</f>
        <v>0.67</v>
      </c>
      <c r="D1374" s="5">
        <f>TITRES_STAT!E1377</f>
        <v>32564</v>
      </c>
      <c r="E1374" s="2">
        <f t="shared" si="84"/>
        <v>4369216</v>
      </c>
      <c r="F1374" s="5" t="str">
        <f t="shared" si="87"/>
        <v>BEARISH</v>
      </c>
      <c r="G1374" s="5" t="str">
        <f t="shared" si="86"/>
        <v>WEAK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0.67</v>
      </c>
      <c r="C1375" s="5">
        <f>TITRES_STAT!D1378</f>
        <v>0.67</v>
      </c>
      <c r="D1375" s="5">
        <f>TITRES_STAT!E1378</f>
        <v>10704</v>
      </c>
      <c r="E1375" s="2">
        <f t="shared" si="84"/>
        <v>4369216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0.67</v>
      </c>
      <c r="C1376" s="5">
        <f>TITRES_STAT!D1379</f>
        <v>0.67</v>
      </c>
      <c r="D1376" s="5">
        <f>TITRES_STAT!E1379</f>
        <v>3205</v>
      </c>
      <c r="E1376" s="2">
        <f t="shared" si="84"/>
        <v>4369216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CONFIRMED BEARISH</v>
      </c>
    </row>
    <row r="1377" spans="1:8" ht="13.5" x14ac:dyDescent="0.25">
      <c r="A1377" s="3">
        <f>TITRES_STAT!B1380</f>
        <v>44315</v>
      </c>
      <c r="B1377" s="5">
        <f>TITRES_STAT!C1380</f>
        <v>0.7</v>
      </c>
      <c r="C1377" s="5">
        <f>TITRES_STAT!D1380</f>
        <v>0.7</v>
      </c>
      <c r="D1377" s="5">
        <f>TITRES_STAT!E1380</f>
        <v>44502</v>
      </c>
      <c r="E1377" s="2">
        <f t="shared" si="84"/>
        <v>4413718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44316</v>
      </c>
      <c r="B1378" s="5">
        <f>TITRES_STAT!C1381</f>
        <v>0.74</v>
      </c>
      <c r="C1378" s="5">
        <f>TITRES_STAT!D1381</f>
        <v>0.74</v>
      </c>
      <c r="D1378" s="5">
        <f>TITRES_STAT!E1381</f>
        <v>45747</v>
      </c>
      <c r="E1378" s="2">
        <f t="shared" si="84"/>
        <v>4459465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0.77</v>
      </c>
      <c r="C1379" s="5">
        <f>TITRES_STAT!D1382</f>
        <v>0.77</v>
      </c>
      <c r="D1379" s="5">
        <f>TITRES_STAT!E1382</f>
        <v>75887</v>
      </c>
      <c r="E1379" s="2">
        <f t="shared" si="84"/>
        <v>4535352</v>
      </c>
      <c r="F1379" s="5" t="str">
        <f t="shared" si="87"/>
        <v>BULLISH</v>
      </c>
      <c r="G1379" s="5" t="str">
        <f t="shared" si="86"/>
        <v>STRONG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0.81</v>
      </c>
      <c r="C1380" s="5">
        <f>TITRES_STAT!D1383</f>
        <v>0.81</v>
      </c>
      <c r="D1380" s="5">
        <f>TITRES_STAT!E1383</f>
        <v>20233</v>
      </c>
      <c r="E1380" s="2">
        <f t="shared" si="84"/>
        <v>4555585</v>
      </c>
      <c r="F1380" s="5" t="str">
        <f t="shared" si="87"/>
        <v>BULLISH</v>
      </c>
      <c r="G1380" s="5" t="str">
        <f t="shared" si="86"/>
        <v>STRONG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0.82</v>
      </c>
      <c r="C1381" s="5">
        <f>TITRES_STAT!D1384</f>
        <v>0.82</v>
      </c>
      <c r="D1381" s="5">
        <f>TITRES_STAT!E1384</f>
        <v>48846</v>
      </c>
      <c r="E1381" s="2">
        <f t="shared" si="84"/>
        <v>4604431</v>
      </c>
      <c r="F1381" s="5" t="str">
        <f t="shared" si="87"/>
        <v>BULLISH</v>
      </c>
      <c r="G1381" s="5" t="str">
        <f t="shared" si="86"/>
        <v>STRONG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0.78</v>
      </c>
      <c r="C1382" s="5">
        <f>TITRES_STAT!D1385</f>
        <v>0.78</v>
      </c>
      <c r="D1382" s="5">
        <f>TITRES_STAT!E1385</f>
        <v>90724</v>
      </c>
      <c r="E1382" s="2">
        <f t="shared" si="84"/>
        <v>4513707</v>
      </c>
      <c r="F1382" s="5" t="str">
        <f t="shared" si="87"/>
        <v>BULLISH</v>
      </c>
      <c r="G1382" s="5" t="str">
        <f t="shared" si="86"/>
        <v>STRONG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0.8</v>
      </c>
      <c r="C1383" s="5">
        <f>TITRES_STAT!D1386</f>
        <v>0.8</v>
      </c>
      <c r="D1383" s="5">
        <f>TITRES_STAT!E1386</f>
        <v>101824</v>
      </c>
      <c r="E1383" s="2">
        <f t="shared" si="84"/>
        <v>4615531</v>
      </c>
      <c r="F1383" s="5" t="str">
        <f t="shared" si="87"/>
        <v>BULLISH</v>
      </c>
      <c r="G1383" s="5" t="str">
        <f t="shared" si="86"/>
        <v>STRONG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0.8</v>
      </c>
      <c r="C1384" s="5">
        <f>TITRES_STAT!D1387</f>
        <v>0.8</v>
      </c>
      <c r="D1384" s="5">
        <f>TITRES_STAT!E1387</f>
        <v>179431</v>
      </c>
      <c r="E1384" s="2">
        <f t="shared" si="84"/>
        <v>4615531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0.84</v>
      </c>
      <c r="C1385" s="5">
        <f>TITRES_STAT!D1388</f>
        <v>0.84</v>
      </c>
      <c r="D1385" s="5">
        <f>TITRES_STAT!E1388</f>
        <v>191364</v>
      </c>
      <c r="E1385" s="2">
        <f t="shared" si="84"/>
        <v>4806895</v>
      </c>
      <c r="F1385" s="5" t="str">
        <f t="shared" si="87"/>
        <v>BULLISH</v>
      </c>
      <c r="G1385" s="5" t="str">
        <f t="shared" si="86"/>
        <v>STRONG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0.83</v>
      </c>
      <c r="C1386" s="5">
        <f>TITRES_STAT!D1389</f>
        <v>0.83</v>
      </c>
      <c r="D1386" s="5">
        <f>TITRES_STAT!E1389</f>
        <v>157126</v>
      </c>
      <c r="E1386" s="2">
        <f t="shared" si="84"/>
        <v>4649769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CONFIRMED BULLISH</v>
      </c>
    </row>
    <row r="1387" spans="1:8" ht="13.5" x14ac:dyDescent="0.25">
      <c r="A1387" s="3">
        <f>TITRES_STAT!B1390</f>
        <v>44334</v>
      </c>
      <c r="B1387" s="5">
        <f>TITRES_STAT!C1390</f>
        <v>0.83</v>
      </c>
      <c r="C1387" s="5">
        <f>TITRES_STAT!D1390</f>
        <v>0.83</v>
      </c>
      <c r="D1387" s="5">
        <f>TITRES_STAT!E1390</f>
        <v>91145</v>
      </c>
      <c r="E1387" s="2">
        <f t="shared" si="84"/>
        <v>4649769</v>
      </c>
      <c r="F1387" s="5" t="str">
        <f t="shared" si="87"/>
        <v>BULLISH</v>
      </c>
      <c r="G1387" s="5" t="str">
        <f t="shared" si="86"/>
        <v>STRONG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0.85</v>
      </c>
      <c r="C1388" s="5">
        <f>TITRES_STAT!D1391</f>
        <v>0.85</v>
      </c>
      <c r="D1388" s="5">
        <f>TITRES_STAT!E1391</f>
        <v>45448</v>
      </c>
      <c r="E1388" s="2">
        <f t="shared" si="84"/>
        <v>4695217</v>
      </c>
      <c r="F1388" s="5" t="str">
        <f t="shared" si="87"/>
        <v>BULLISH</v>
      </c>
      <c r="G1388" s="5" t="str">
        <f t="shared" si="86"/>
        <v>NEUTRAL</v>
      </c>
      <c r="H1388" s="5" t="str">
        <f t="shared" si="85"/>
        <v>CONFIRMED BULLISH</v>
      </c>
    </row>
    <row r="1389" spans="1:8" ht="13.5" x14ac:dyDescent="0.25">
      <c r="A1389" s="3">
        <f>TITRES_STAT!B1392</f>
        <v>44336</v>
      </c>
      <c r="B1389" s="5">
        <f>TITRES_STAT!C1392</f>
        <v>0.86</v>
      </c>
      <c r="C1389" s="5">
        <f>TITRES_STAT!D1392</f>
        <v>0.86</v>
      </c>
      <c r="D1389" s="5">
        <f>TITRES_STAT!E1392</f>
        <v>23973</v>
      </c>
      <c r="E1389" s="2">
        <f t="shared" si="84"/>
        <v>4719190</v>
      </c>
      <c r="F1389" s="5" t="str">
        <f t="shared" si="87"/>
        <v>BULLISH</v>
      </c>
      <c r="G1389" s="5" t="str">
        <f t="shared" si="86"/>
        <v>STRONG</v>
      </c>
      <c r="H1389" s="5" t="str">
        <f t="shared" si="85"/>
        <v>CONFIRMED BULLISH</v>
      </c>
    </row>
    <row r="1390" spans="1:8" ht="13.5" x14ac:dyDescent="0.25">
      <c r="A1390" s="3">
        <f>TITRES_STAT!B1393</f>
        <v>44337</v>
      </c>
      <c r="B1390" s="5">
        <f>TITRES_STAT!C1393</f>
        <v>0.84</v>
      </c>
      <c r="C1390" s="5">
        <f>TITRES_STAT!D1393</f>
        <v>0.84</v>
      </c>
      <c r="D1390" s="5">
        <f>TITRES_STAT!E1393</f>
        <v>136928</v>
      </c>
      <c r="E1390" s="2">
        <f t="shared" si="84"/>
        <v>4582262</v>
      </c>
      <c r="F1390" s="5" t="str">
        <f t="shared" si="87"/>
        <v>BEARISH</v>
      </c>
      <c r="G1390" s="5" t="str">
        <f t="shared" si="86"/>
        <v>WEAK</v>
      </c>
      <c r="H1390" s="5" t="str">
        <f t="shared" si="85"/>
        <v>NEUTRAL</v>
      </c>
    </row>
    <row r="1391" spans="1:8" ht="13.5" x14ac:dyDescent="0.25">
      <c r="A1391" s="3">
        <f>TITRES_STAT!B1394</f>
        <v>44340</v>
      </c>
      <c r="B1391" s="5">
        <f>TITRES_STAT!C1394</f>
        <v>0.81</v>
      </c>
      <c r="C1391" s="5">
        <f>TITRES_STAT!D1394</f>
        <v>0.81</v>
      </c>
      <c r="D1391" s="5">
        <f>TITRES_STAT!E1394</f>
        <v>77206</v>
      </c>
      <c r="E1391" s="2">
        <f t="shared" si="84"/>
        <v>4505056</v>
      </c>
      <c r="F1391" s="5" t="str">
        <f t="shared" si="87"/>
        <v>BEARISH</v>
      </c>
      <c r="G1391" s="5" t="str">
        <f t="shared" si="86"/>
        <v>WEAK</v>
      </c>
      <c r="H1391" s="5" t="str">
        <f t="shared" si="85"/>
        <v>CONFIRMED BEARISH</v>
      </c>
    </row>
    <row r="1392" spans="1:8" ht="13.5" x14ac:dyDescent="0.25">
      <c r="A1392" s="3">
        <f>TITRES_STAT!B1395</f>
        <v>44341</v>
      </c>
      <c r="B1392" s="5">
        <f>TITRES_STAT!C1395</f>
        <v>0.8</v>
      </c>
      <c r="C1392" s="5">
        <f>TITRES_STAT!D1395</f>
        <v>0.8</v>
      </c>
      <c r="D1392" s="5">
        <f>TITRES_STAT!E1395</f>
        <v>36713</v>
      </c>
      <c r="E1392" s="2">
        <f t="shared" si="84"/>
        <v>4468343</v>
      </c>
      <c r="F1392" s="5" t="str">
        <f t="shared" si="87"/>
        <v>BEARISH</v>
      </c>
      <c r="G1392" s="5" t="str">
        <f t="shared" si="86"/>
        <v>WEAK</v>
      </c>
      <c r="H1392" s="5" t="str">
        <f t="shared" si="85"/>
        <v>CONFIRMED BEARISH</v>
      </c>
    </row>
    <row r="1393" spans="1:8" ht="13.5" x14ac:dyDescent="0.25">
      <c r="A1393" s="3">
        <f>TITRES_STAT!B1396</f>
        <v>44342</v>
      </c>
      <c r="B1393" s="5">
        <f>TITRES_STAT!C1396</f>
        <v>0.79</v>
      </c>
      <c r="C1393" s="5">
        <f>TITRES_STAT!D1396</f>
        <v>0.79</v>
      </c>
      <c r="D1393" s="5">
        <f>TITRES_STAT!E1396</f>
        <v>68258</v>
      </c>
      <c r="E1393" s="2">
        <f t="shared" si="84"/>
        <v>4400085</v>
      </c>
      <c r="F1393" s="5" t="str">
        <f t="shared" si="87"/>
        <v>BEARISH</v>
      </c>
      <c r="G1393" s="5" t="str">
        <f t="shared" si="86"/>
        <v>WEAK</v>
      </c>
      <c r="H1393" s="5" t="str">
        <f t="shared" si="85"/>
        <v>CONFIRMED BEARISH</v>
      </c>
    </row>
    <row r="1394" spans="1:8" ht="13.5" x14ac:dyDescent="0.25">
      <c r="A1394" s="3">
        <f>TITRES_STAT!B1397</f>
        <v>44343</v>
      </c>
      <c r="B1394" s="5">
        <f>TITRES_STAT!C1397</f>
        <v>0.78</v>
      </c>
      <c r="C1394" s="5">
        <f>TITRES_STAT!D1397</f>
        <v>0.78</v>
      </c>
      <c r="D1394" s="5">
        <f>TITRES_STAT!E1397</f>
        <v>38135</v>
      </c>
      <c r="E1394" s="2">
        <f t="shared" si="84"/>
        <v>4361950</v>
      </c>
      <c r="F1394" s="5" t="str">
        <f t="shared" si="87"/>
        <v>BEARISH</v>
      </c>
      <c r="G1394" s="5" t="str">
        <f t="shared" si="86"/>
        <v>WEAK</v>
      </c>
      <c r="H1394" s="5" t="str">
        <f t="shared" si="85"/>
        <v>CONFIRMED BEARISH</v>
      </c>
    </row>
    <row r="1395" spans="1:8" ht="13.5" x14ac:dyDescent="0.25">
      <c r="A1395" s="3">
        <f>TITRES_STAT!B1398</f>
        <v>44344</v>
      </c>
      <c r="B1395" s="5">
        <f>TITRES_STAT!C1398</f>
        <v>0.76</v>
      </c>
      <c r="C1395" s="5">
        <f>TITRES_STAT!D1398</f>
        <v>0.76</v>
      </c>
      <c r="D1395" s="5">
        <f>TITRES_STAT!E1398</f>
        <v>44348</v>
      </c>
      <c r="E1395" s="2">
        <f t="shared" si="84"/>
        <v>4317602</v>
      </c>
      <c r="F1395" s="5" t="str">
        <f t="shared" si="87"/>
        <v>BEARISH</v>
      </c>
      <c r="G1395" s="5" t="str">
        <f t="shared" si="86"/>
        <v>WEAK</v>
      </c>
      <c r="H1395" s="5" t="str">
        <f t="shared" si="85"/>
        <v>CONFIRMED BEARISH</v>
      </c>
    </row>
    <row r="1396" spans="1:8" ht="13.5" x14ac:dyDescent="0.25">
      <c r="A1396" s="3">
        <f>TITRES_STAT!B1399</f>
        <v>44347</v>
      </c>
      <c r="B1396" s="5">
        <f>TITRES_STAT!C1399</f>
        <v>0.73</v>
      </c>
      <c r="C1396" s="5">
        <f>TITRES_STAT!D1399</f>
        <v>0.73</v>
      </c>
      <c r="D1396" s="5">
        <f>TITRES_STAT!E1399</f>
        <v>33326</v>
      </c>
      <c r="E1396" s="2">
        <f t="shared" si="84"/>
        <v>4284276</v>
      </c>
      <c r="F1396" s="5" t="str">
        <f t="shared" si="87"/>
        <v>BEARISH</v>
      </c>
      <c r="G1396" s="5" t="str">
        <f t="shared" si="86"/>
        <v>WEAK</v>
      </c>
      <c r="H1396" s="5" t="str">
        <f t="shared" si="85"/>
        <v>CONFIRMED BEARISH</v>
      </c>
    </row>
    <row r="1397" spans="1:8" ht="13.5" x14ac:dyDescent="0.25">
      <c r="A1397" s="3">
        <f>TITRES_STAT!B1400</f>
        <v>44348</v>
      </c>
      <c r="B1397" s="5">
        <f>TITRES_STAT!C1400</f>
        <v>0.72</v>
      </c>
      <c r="C1397" s="5">
        <f>TITRES_STAT!D1400</f>
        <v>0.72</v>
      </c>
      <c r="D1397" s="5">
        <f>TITRES_STAT!E1400</f>
        <v>288356</v>
      </c>
      <c r="E1397" s="2">
        <f t="shared" si="84"/>
        <v>3995920</v>
      </c>
      <c r="F1397" s="5" t="str">
        <f t="shared" si="87"/>
        <v>BEARISH</v>
      </c>
      <c r="G1397" s="5" t="str">
        <f t="shared" si="86"/>
        <v>WEAK</v>
      </c>
      <c r="H1397" s="5" t="str">
        <f t="shared" si="85"/>
        <v>CONFIRMED BEARISH</v>
      </c>
    </row>
    <row r="1398" spans="1:8" ht="13.5" x14ac:dyDescent="0.25">
      <c r="A1398" s="3">
        <f>TITRES_STAT!B1401</f>
        <v>44349</v>
      </c>
      <c r="B1398" s="5">
        <f>TITRES_STAT!C1401</f>
        <v>0.7</v>
      </c>
      <c r="C1398" s="5">
        <f>TITRES_STAT!D1401</f>
        <v>0.7</v>
      </c>
      <c r="D1398" s="5">
        <f>TITRES_STAT!E1401</f>
        <v>55590</v>
      </c>
      <c r="E1398" s="2">
        <f t="shared" si="84"/>
        <v>3940330</v>
      </c>
      <c r="F1398" s="5" t="str">
        <f t="shared" si="87"/>
        <v>BEARISH</v>
      </c>
      <c r="G1398" s="5" t="str">
        <f t="shared" si="86"/>
        <v>WEAK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0.73</v>
      </c>
      <c r="C1399" s="5">
        <f>TITRES_STAT!D1402</f>
        <v>0.73</v>
      </c>
      <c r="D1399" s="5">
        <f>TITRES_STAT!E1402</f>
        <v>52246</v>
      </c>
      <c r="E1399" s="2">
        <f t="shared" si="84"/>
        <v>3992576</v>
      </c>
      <c r="F1399" s="5" t="str">
        <f t="shared" si="87"/>
        <v>BEARISH</v>
      </c>
      <c r="G1399" s="5" t="str">
        <f t="shared" si="86"/>
        <v>WEAK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0.71</v>
      </c>
      <c r="C1400" s="5">
        <f>TITRES_STAT!D1403</f>
        <v>0.71</v>
      </c>
      <c r="D1400" s="5">
        <f>TITRES_STAT!E1403</f>
        <v>23451</v>
      </c>
      <c r="E1400" s="2">
        <f t="shared" si="84"/>
        <v>3969125</v>
      </c>
      <c r="F1400" s="5" t="str">
        <f t="shared" si="87"/>
        <v>BEARISH</v>
      </c>
      <c r="G1400" s="5" t="str">
        <f t="shared" si="86"/>
        <v>WEAK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0.7</v>
      </c>
      <c r="C1401" s="5">
        <f>TITRES_STAT!D1404</f>
        <v>0.7</v>
      </c>
      <c r="D1401" s="5">
        <f>TITRES_STAT!E1404</f>
        <v>45246</v>
      </c>
      <c r="E1401" s="2">
        <f t="shared" si="84"/>
        <v>3923879</v>
      </c>
      <c r="F1401" s="5" t="str">
        <f t="shared" si="87"/>
        <v>BEARISH</v>
      </c>
      <c r="G1401" s="5" t="str">
        <f t="shared" si="86"/>
        <v>WEAK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0.67</v>
      </c>
      <c r="C1402" s="5">
        <f>TITRES_STAT!D1405</f>
        <v>0.67</v>
      </c>
      <c r="D1402" s="5">
        <f>TITRES_STAT!E1405</f>
        <v>127085</v>
      </c>
      <c r="E1402" s="2">
        <f t="shared" si="84"/>
        <v>3796794</v>
      </c>
      <c r="F1402" s="5" t="str">
        <f t="shared" si="87"/>
        <v>BEARISH</v>
      </c>
      <c r="G1402" s="5" t="str">
        <f t="shared" si="86"/>
        <v>WEAK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0.68</v>
      </c>
      <c r="C1403" s="5">
        <f>TITRES_STAT!D1406</f>
        <v>0.68</v>
      </c>
      <c r="D1403" s="5">
        <f>TITRES_STAT!E1406</f>
        <v>5438</v>
      </c>
      <c r="E1403" s="2">
        <f t="shared" si="84"/>
        <v>3802232</v>
      </c>
      <c r="F1403" s="5" t="str">
        <f t="shared" si="87"/>
        <v>BEARISH</v>
      </c>
      <c r="G1403" s="5" t="str">
        <f t="shared" si="86"/>
        <v>WEAK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0.68</v>
      </c>
      <c r="C1404" s="5">
        <f>TITRES_STAT!D1407</f>
        <v>0.68</v>
      </c>
      <c r="D1404" s="5">
        <f>TITRES_STAT!E1407</f>
        <v>13950</v>
      </c>
      <c r="E1404" s="2">
        <f t="shared" si="84"/>
        <v>3802232</v>
      </c>
      <c r="F1404" s="5" t="str">
        <f t="shared" si="87"/>
        <v>BEARISH</v>
      </c>
      <c r="G1404" s="5" t="str">
        <f t="shared" si="86"/>
        <v>WEAK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0.67</v>
      </c>
      <c r="C1405" s="5">
        <f>TITRES_STAT!D1408</f>
        <v>0.67</v>
      </c>
      <c r="D1405" s="5">
        <f>TITRES_STAT!E1408</f>
        <v>60208</v>
      </c>
      <c r="E1405" s="2">
        <f t="shared" si="84"/>
        <v>3742024</v>
      </c>
      <c r="F1405" s="5" t="str">
        <f t="shared" si="87"/>
        <v>BEARISH</v>
      </c>
      <c r="G1405" s="5" t="str">
        <f t="shared" si="86"/>
        <v>WEAK</v>
      </c>
      <c r="H1405" s="5" t="str">
        <f t="shared" si="85"/>
        <v>CONFIRMED BEARISH</v>
      </c>
    </row>
    <row r="1406" spans="1:8" ht="13.5" x14ac:dyDescent="0.25">
      <c r="A1406" s="3">
        <f>TITRES_STAT!B1409</f>
        <v>44361</v>
      </c>
      <c r="B1406" s="5">
        <f>TITRES_STAT!C1409</f>
        <v>0.65</v>
      </c>
      <c r="C1406" s="5">
        <f>TITRES_STAT!D1409</f>
        <v>0.65</v>
      </c>
      <c r="D1406" s="5">
        <f>TITRES_STAT!E1409</f>
        <v>34963</v>
      </c>
      <c r="E1406" s="2">
        <f t="shared" si="84"/>
        <v>3707061</v>
      </c>
      <c r="F1406" s="5" t="str">
        <f t="shared" si="87"/>
        <v>BEARISH</v>
      </c>
      <c r="G1406" s="5" t="str">
        <f t="shared" si="86"/>
        <v>WEAK</v>
      </c>
      <c r="H1406" s="5" t="str">
        <f t="shared" si="85"/>
        <v>CONFIRMED BEARISH</v>
      </c>
    </row>
    <row r="1407" spans="1:8" ht="13.5" x14ac:dyDescent="0.25">
      <c r="A1407" s="3">
        <f>TITRES_STAT!B1410</f>
        <v>44362</v>
      </c>
      <c r="B1407" s="5">
        <f>TITRES_STAT!C1410</f>
        <v>0.63</v>
      </c>
      <c r="C1407" s="5">
        <f>TITRES_STAT!D1410</f>
        <v>0.63</v>
      </c>
      <c r="D1407" s="5">
        <f>TITRES_STAT!E1410</f>
        <v>65735</v>
      </c>
      <c r="E1407" s="2">
        <f t="shared" si="84"/>
        <v>3641326</v>
      </c>
      <c r="F1407" s="5" t="str">
        <f t="shared" si="87"/>
        <v>BEARISH</v>
      </c>
      <c r="G1407" s="5" t="str">
        <f t="shared" si="86"/>
        <v>WEAK</v>
      </c>
      <c r="H1407" s="5" t="str">
        <f t="shared" si="85"/>
        <v>CONFIRMED BEARISH</v>
      </c>
    </row>
    <row r="1408" spans="1:8" ht="13.5" x14ac:dyDescent="0.25">
      <c r="A1408" s="3">
        <f>TITRES_STAT!B1411</f>
        <v>44363</v>
      </c>
      <c r="B1408" s="5">
        <f>TITRES_STAT!C1411</f>
        <v>0.62</v>
      </c>
      <c r="C1408" s="5">
        <f>TITRES_STAT!D1411</f>
        <v>0.62</v>
      </c>
      <c r="D1408" s="5">
        <f>TITRES_STAT!E1411</f>
        <v>7990</v>
      </c>
      <c r="E1408" s="2">
        <f t="shared" si="84"/>
        <v>3633336</v>
      </c>
      <c r="F1408" s="5" t="str">
        <f t="shared" si="87"/>
        <v>BEARISH</v>
      </c>
      <c r="G1408" s="5" t="str">
        <f t="shared" si="86"/>
        <v>WEAK</v>
      </c>
      <c r="H1408" s="5" t="str">
        <f t="shared" si="85"/>
        <v>CONFIRMED BEARISH</v>
      </c>
    </row>
    <row r="1409" spans="1:8" ht="13.5" x14ac:dyDescent="0.25">
      <c r="A1409" s="3">
        <f>TITRES_STAT!B1412</f>
        <v>44364</v>
      </c>
      <c r="B1409" s="5">
        <f>TITRES_STAT!C1412</f>
        <v>0.59</v>
      </c>
      <c r="C1409" s="5">
        <f>TITRES_STAT!D1412</f>
        <v>0.59</v>
      </c>
      <c r="D1409" s="5">
        <f>TITRES_STAT!E1412</f>
        <v>75250</v>
      </c>
      <c r="E1409" s="2">
        <f t="shared" si="84"/>
        <v>3558086</v>
      </c>
      <c r="F1409" s="5" t="str">
        <f t="shared" si="87"/>
        <v>BEARISH</v>
      </c>
      <c r="G1409" s="5" t="str">
        <f t="shared" si="86"/>
        <v>WEAK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0.56999999999999995</v>
      </c>
      <c r="C1410" s="5">
        <f>TITRES_STAT!D1413</f>
        <v>0.56999999999999995</v>
      </c>
      <c r="D1410" s="5">
        <f>TITRES_STAT!E1413</f>
        <v>64555</v>
      </c>
      <c r="E1410" s="2">
        <f t="shared" si="84"/>
        <v>3493531</v>
      </c>
      <c r="F1410" s="5" t="str">
        <f t="shared" si="87"/>
        <v>BEARISH</v>
      </c>
      <c r="G1410" s="5" t="str">
        <f t="shared" si="86"/>
        <v>WEAK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0.56000000000000005</v>
      </c>
      <c r="C1411" s="5">
        <f>TITRES_STAT!D1414</f>
        <v>0.56000000000000005</v>
      </c>
      <c r="D1411" s="5">
        <f>TITRES_STAT!E1414</f>
        <v>35177</v>
      </c>
      <c r="E1411" s="2">
        <f t="shared" si="84"/>
        <v>3458354</v>
      </c>
      <c r="F1411" s="5" t="str">
        <f t="shared" si="87"/>
        <v>BEARISH</v>
      </c>
      <c r="G1411" s="5" t="str">
        <f t="shared" si="86"/>
        <v>WEAK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0.54</v>
      </c>
      <c r="C1412" s="5">
        <f>TITRES_STAT!D1415</f>
        <v>0.54</v>
      </c>
      <c r="D1412" s="5">
        <f>TITRES_STAT!E1415</f>
        <v>183239</v>
      </c>
      <c r="E1412" s="2">
        <f t="shared" ref="E1412:E1475" si="88">IF(B1412&gt;B1411, E1411+D1412, IF(B1412&lt;B1411, E1411-D1412, E1411))</f>
        <v>3275115</v>
      </c>
      <c r="F1412" s="5" t="str">
        <f t="shared" si="87"/>
        <v>BEARISH</v>
      </c>
      <c r="G1412" s="5" t="str">
        <f t="shared" si="86"/>
        <v>WEAK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0.55000000000000004</v>
      </c>
      <c r="C1413" s="5">
        <f>TITRES_STAT!D1416</f>
        <v>0.55000000000000004</v>
      </c>
      <c r="D1413" s="5">
        <f>TITRES_STAT!E1416</f>
        <v>55856</v>
      </c>
      <c r="E1413" s="2">
        <f t="shared" si="88"/>
        <v>3330971</v>
      </c>
      <c r="F1413" s="5" t="str">
        <f t="shared" si="87"/>
        <v>BEARISH</v>
      </c>
      <c r="G1413" s="5" t="str">
        <f t="shared" si="86"/>
        <v>WEAK</v>
      </c>
      <c r="H1413" s="5" t="str">
        <f t="shared" si="85"/>
        <v>CONFIRMED BEARISH</v>
      </c>
    </row>
    <row r="1414" spans="1:8" ht="13.5" x14ac:dyDescent="0.25">
      <c r="A1414" s="3">
        <f>TITRES_STAT!B1417</f>
        <v>44371</v>
      </c>
      <c r="B1414" s="5">
        <f>TITRES_STAT!C1417</f>
        <v>0.57999999999999996</v>
      </c>
      <c r="C1414" s="5">
        <f>TITRES_STAT!D1417</f>
        <v>0.57999999999999996</v>
      </c>
      <c r="D1414" s="5">
        <f>TITRES_STAT!E1417</f>
        <v>69951</v>
      </c>
      <c r="E1414" s="2">
        <f t="shared" si="88"/>
        <v>3400922</v>
      </c>
      <c r="F1414" s="5" t="str">
        <f t="shared" si="87"/>
        <v>BEARISH</v>
      </c>
      <c r="G1414" s="5" t="str">
        <f t="shared" si="86"/>
        <v>WEAK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0.61</v>
      </c>
      <c r="C1415" s="5">
        <f>TITRES_STAT!D1418</f>
        <v>0.61</v>
      </c>
      <c r="D1415" s="5">
        <f>TITRES_STAT!E1418</f>
        <v>135319</v>
      </c>
      <c r="E1415" s="2">
        <f t="shared" si="88"/>
        <v>3536241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BULLISH</v>
      </c>
    </row>
    <row r="1416" spans="1:8" ht="13.5" x14ac:dyDescent="0.25">
      <c r="A1416" s="3">
        <f>TITRES_STAT!B1419</f>
        <v>44375</v>
      </c>
      <c r="B1416" s="5">
        <f>TITRES_STAT!C1419</f>
        <v>0.61</v>
      </c>
      <c r="C1416" s="5">
        <f>TITRES_STAT!D1419</f>
        <v>0.61</v>
      </c>
      <c r="D1416" s="5">
        <f>TITRES_STAT!E1419</f>
        <v>105235</v>
      </c>
      <c r="E1416" s="2">
        <f t="shared" si="88"/>
        <v>3536241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STRONG</v>
      </c>
      <c r="H1416" s="5" t="str">
        <f t="shared" si="89"/>
        <v>CONFIRMED BULLISH</v>
      </c>
    </row>
    <row r="1417" spans="1:8" ht="13.5" x14ac:dyDescent="0.25">
      <c r="A1417" s="3">
        <f>TITRES_STAT!B1420</f>
        <v>44376</v>
      </c>
      <c r="B1417" s="5">
        <f>TITRES_STAT!C1420</f>
        <v>0.57999999999999996</v>
      </c>
      <c r="C1417" s="5">
        <f>TITRES_STAT!D1420</f>
        <v>0.57999999999999996</v>
      </c>
      <c r="D1417" s="5">
        <f>TITRES_STAT!E1420</f>
        <v>68190</v>
      </c>
      <c r="E1417" s="2">
        <f t="shared" si="88"/>
        <v>3468051</v>
      </c>
      <c r="F1417" s="5" t="str">
        <f t="shared" si="91"/>
        <v>BULLISH</v>
      </c>
      <c r="G1417" s="5" t="str">
        <f t="shared" si="90"/>
        <v>STRONG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0.55000000000000004</v>
      </c>
      <c r="C1418" s="5">
        <f>TITRES_STAT!D1421</f>
        <v>0.55000000000000004</v>
      </c>
      <c r="D1418" s="5">
        <f>TITRES_STAT!E1421</f>
        <v>29708</v>
      </c>
      <c r="E1418" s="2">
        <f t="shared" si="88"/>
        <v>3438343</v>
      </c>
      <c r="F1418" s="5" t="str">
        <f t="shared" si="91"/>
        <v>BULLISH</v>
      </c>
      <c r="G1418" s="5" t="str">
        <f t="shared" si="90"/>
        <v>STRONG</v>
      </c>
      <c r="H1418" s="5" t="str">
        <f t="shared" si="89"/>
        <v>NEUTRAL</v>
      </c>
    </row>
    <row r="1419" spans="1:8" ht="13.5" x14ac:dyDescent="0.25">
      <c r="A1419" s="3">
        <f>TITRES_STAT!B1422</f>
        <v>44378</v>
      </c>
      <c r="B1419" s="5">
        <f>TITRES_STAT!C1422</f>
        <v>0.54</v>
      </c>
      <c r="C1419" s="5">
        <f>TITRES_STAT!D1422</f>
        <v>0.54</v>
      </c>
      <c r="D1419" s="5">
        <f>TITRES_STAT!E1422</f>
        <v>0</v>
      </c>
      <c r="E1419" s="2">
        <f t="shared" si="88"/>
        <v>3438343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BULLISH DIVERGENCE</v>
      </c>
    </row>
    <row r="1420" spans="1:8" ht="13.5" x14ac:dyDescent="0.25">
      <c r="A1420" s="3">
        <f>TITRES_STAT!B1423</f>
        <v>44379</v>
      </c>
      <c r="B1420" s="5">
        <f>TITRES_STAT!C1423</f>
        <v>0.54</v>
      </c>
      <c r="C1420" s="5">
        <f>TITRES_STAT!D1423</f>
        <v>0.54</v>
      </c>
      <c r="D1420" s="5">
        <f>TITRES_STAT!E1423</f>
        <v>7493</v>
      </c>
      <c r="E1420" s="2">
        <f t="shared" si="88"/>
        <v>3438343</v>
      </c>
      <c r="F1420" s="5" t="str">
        <f t="shared" si="91"/>
        <v>BEARISH</v>
      </c>
      <c r="G1420" s="5" t="str">
        <f t="shared" si="90"/>
        <v>WEAK</v>
      </c>
      <c r="H1420" s="5" t="str">
        <f t="shared" si="89"/>
        <v>CONFIRMED BEARISH</v>
      </c>
    </row>
    <row r="1421" spans="1:8" ht="13.5" x14ac:dyDescent="0.25">
      <c r="A1421" s="3">
        <f>TITRES_STAT!B1424</f>
        <v>44382</v>
      </c>
      <c r="B1421" s="5">
        <f>TITRES_STAT!C1424</f>
        <v>0.53</v>
      </c>
      <c r="C1421" s="5">
        <f>TITRES_STAT!D1424</f>
        <v>0.53</v>
      </c>
      <c r="D1421" s="5">
        <f>TITRES_STAT!E1424</f>
        <v>4458</v>
      </c>
      <c r="E1421" s="2">
        <f t="shared" si="88"/>
        <v>3433885</v>
      </c>
      <c r="F1421" s="5" t="str">
        <f t="shared" si="91"/>
        <v>BEARISH</v>
      </c>
      <c r="G1421" s="5" t="str">
        <f t="shared" si="90"/>
        <v>WEAK</v>
      </c>
      <c r="H1421" s="5" t="str">
        <f t="shared" si="89"/>
        <v>CONFIRMED BEARISH</v>
      </c>
    </row>
    <row r="1422" spans="1:8" ht="13.5" x14ac:dyDescent="0.25">
      <c r="A1422" s="3">
        <f>TITRES_STAT!B1425</f>
        <v>44383</v>
      </c>
      <c r="B1422" s="5">
        <f>TITRES_STAT!C1425</f>
        <v>0.52</v>
      </c>
      <c r="C1422" s="5">
        <f>TITRES_STAT!D1425</f>
        <v>0.52</v>
      </c>
      <c r="D1422" s="5">
        <f>TITRES_STAT!E1425</f>
        <v>0</v>
      </c>
      <c r="E1422" s="2">
        <f t="shared" si="88"/>
        <v>3433885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44384</v>
      </c>
      <c r="B1423" s="5">
        <f>TITRES_STAT!C1426</f>
        <v>0.51</v>
      </c>
      <c r="C1423" s="5">
        <f>TITRES_STAT!D1426</f>
        <v>0.51</v>
      </c>
      <c r="D1423" s="5">
        <f>TITRES_STAT!E1426</f>
        <v>0</v>
      </c>
      <c r="E1423" s="2">
        <f t="shared" si="88"/>
        <v>3433885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0.5</v>
      </c>
      <c r="C1424" s="5">
        <f>TITRES_STAT!D1427</f>
        <v>0.5</v>
      </c>
      <c r="D1424" s="5">
        <f>TITRES_STAT!E1427</f>
        <v>0</v>
      </c>
      <c r="E1424" s="2">
        <f t="shared" si="88"/>
        <v>3433885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0.49</v>
      </c>
      <c r="C1425" s="5">
        <f>TITRES_STAT!D1428</f>
        <v>0.49</v>
      </c>
      <c r="D1425" s="5">
        <f>TITRES_STAT!E1428</f>
        <v>26246</v>
      </c>
      <c r="E1425" s="2">
        <f t="shared" si="88"/>
        <v>3407639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44389</v>
      </c>
      <c r="B1426" s="5">
        <f>TITRES_STAT!C1429</f>
        <v>0.5</v>
      </c>
      <c r="C1426" s="5">
        <f>TITRES_STAT!D1429</f>
        <v>0.5</v>
      </c>
      <c r="D1426" s="5">
        <f>TITRES_STAT!E1429</f>
        <v>7150</v>
      </c>
      <c r="E1426" s="2">
        <f t="shared" si="88"/>
        <v>3414789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0.51</v>
      </c>
      <c r="C1427" s="5">
        <f>TITRES_STAT!D1430</f>
        <v>0.51</v>
      </c>
      <c r="D1427" s="5">
        <f>TITRES_STAT!E1430</f>
        <v>0</v>
      </c>
      <c r="E1427" s="2">
        <f t="shared" si="88"/>
        <v>3414789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44391</v>
      </c>
      <c r="B1428" s="5">
        <f>TITRES_STAT!C1431</f>
        <v>0.52</v>
      </c>
      <c r="C1428" s="5">
        <f>TITRES_STAT!D1431</f>
        <v>0.52</v>
      </c>
      <c r="D1428" s="5">
        <f>TITRES_STAT!E1431</f>
        <v>0</v>
      </c>
      <c r="E1428" s="2">
        <f t="shared" si="88"/>
        <v>3414789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BEARISH DIVERGENCE</v>
      </c>
    </row>
    <row r="1429" spans="1:8" ht="13.5" x14ac:dyDescent="0.25">
      <c r="A1429" s="3">
        <f>TITRES_STAT!B1432</f>
        <v>44392</v>
      </c>
      <c r="B1429" s="5">
        <f>TITRES_STAT!C1432</f>
        <v>0.53</v>
      </c>
      <c r="C1429" s="5">
        <f>TITRES_STAT!D1432</f>
        <v>0.53</v>
      </c>
      <c r="D1429" s="5">
        <f>TITRES_STAT!E1432</f>
        <v>0</v>
      </c>
      <c r="E1429" s="2">
        <f t="shared" si="88"/>
        <v>3414789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BEARISH DIVERGENCE</v>
      </c>
    </row>
    <row r="1430" spans="1:8" ht="13.5" x14ac:dyDescent="0.25">
      <c r="A1430" s="3">
        <f>TITRES_STAT!B1433</f>
        <v>44393</v>
      </c>
      <c r="B1430" s="5">
        <f>TITRES_STAT!C1433</f>
        <v>0.54</v>
      </c>
      <c r="C1430" s="5">
        <f>TITRES_STAT!D1433</f>
        <v>0.54</v>
      </c>
      <c r="D1430" s="5">
        <f>TITRES_STAT!E1433</f>
        <v>0</v>
      </c>
      <c r="E1430" s="2">
        <f t="shared" si="88"/>
        <v>3414789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CONFIRMED BULLISH</v>
      </c>
    </row>
    <row r="1431" spans="1:8" ht="13.5" x14ac:dyDescent="0.25">
      <c r="A1431" s="3">
        <f>TITRES_STAT!B1434</f>
        <v>44396</v>
      </c>
      <c r="B1431" s="5">
        <f>TITRES_STAT!C1434</f>
        <v>0.55000000000000004</v>
      </c>
      <c r="C1431" s="5">
        <f>TITRES_STAT!D1434</f>
        <v>0.55000000000000004</v>
      </c>
      <c r="D1431" s="5">
        <f>TITRES_STAT!E1434</f>
        <v>5405</v>
      </c>
      <c r="E1431" s="2">
        <f t="shared" si="88"/>
        <v>3420194</v>
      </c>
      <c r="F1431" s="5" t="str">
        <f t="shared" si="91"/>
        <v>BULLISH</v>
      </c>
      <c r="G1431" s="5" t="str">
        <f t="shared" si="90"/>
        <v>NEUTRAL</v>
      </c>
      <c r="H1431" s="5" t="str">
        <f t="shared" si="89"/>
        <v>CONFIRMED BULLISH</v>
      </c>
    </row>
    <row r="1432" spans="1:8" ht="13.5" x14ac:dyDescent="0.25">
      <c r="A1432" s="3">
        <f>TITRES_STAT!B1435</f>
        <v>44399</v>
      </c>
      <c r="B1432" s="5">
        <f>TITRES_STAT!C1435</f>
        <v>0.56000000000000005</v>
      </c>
      <c r="C1432" s="5">
        <f>TITRES_STAT!D1435</f>
        <v>0.56000000000000005</v>
      </c>
      <c r="D1432" s="5">
        <f>TITRES_STAT!E1435</f>
        <v>7127</v>
      </c>
      <c r="E1432" s="2">
        <f t="shared" si="88"/>
        <v>3427321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0.56999999999999995</v>
      </c>
      <c r="C1433" s="5">
        <f>TITRES_STAT!D1436</f>
        <v>0.56999999999999995</v>
      </c>
      <c r="D1433" s="5">
        <f>TITRES_STAT!E1436</f>
        <v>29808</v>
      </c>
      <c r="E1433" s="2">
        <f t="shared" si="88"/>
        <v>3457129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0.56999999999999995</v>
      </c>
      <c r="C1434" s="5">
        <f>TITRES_STAT!D1437</f>
        <v>0.56999999999999995</v>
      </c>
      <c r="D1434" s="5">
        <f>TITRES_STAT!E1437</f>
        <v>15996</v>
      </c>
      <c r="E1434" s="2">
        <f t="shared" si="88"/>
        <v>3457129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44404</v>
      </c>
      <c r="B1435" s="5">
        <f>TITRES_STAT!C1438</f>
        <v>0.56999999999999995</v>
      </c>
      <c r="C1435" s="5">
        <f>TITRES_STAT!D1438</f>
        <v>0.56999999999999995</v>
      </c>
      <c r="D1435" s="5">
        <f>TITRES_STAT!E1438</f>
        <v>4150</v>
      </c>
      <c r="E1435" s="2">
        <f t="shared" si="88"/>
        <v>3457129</v>
      </c>
      <c r="F1435" s="5" t="str">
        <f t="shared" si="91"/>
        <v>BULLISH</v>
      </c>
      <c r="G1435" s="5" t="str">
        <f t="shared" si="90"/>
        <v>NEUTRAL</v>
      </c>
      <c r="H1435" s="5" t="str">
        <f t="shared" si="89"/>
        <v>CONFIRMED BULLISH</v>
      </c>
    </row>
    <row r="1436" spans="1:8" ht="13.5" x14ac:dyDescent="0.25">
      <c r="A1436" s="3">
        <f>TITRES_STAT!B1439</f>
        <v>44405</v>
      </c>
      <c r="B1436" s="5">
        <f>TITRES_STAT!C1439</f>
        <v>0.56000000000000005</v>
      </c>
      <c r="C1436" s="5">
        <f>TITRES_STAT!D1439</f>
        <v>0.56000000000000005</v>
      </c>
      <c r="D1436" s="5">
        <f>TITRES_STAT!E1439</f>
        <v>2150</v>
      </c>
      <c r="E1436" s="2">
        <f t="shared" si="88"/>
        <v>3454979</v>
      </c>
      <c r="F1436" s="5" t="str">
        <f t="shared" si="91"/>
        <v>BULLISH</v>
      </c>
      <c r="G1436" s="5" t="str">
        <f t="shared" si="90"/>
        <v>NEUTRAL</v>
      </c>
      <c r="H1436" s="5" t="str">
        <f t="shared" si="89"/>
        <v>CONFIRMED BULLISH</v>
      </c>
    </row>
    <row r="1437" spans="1:8" ht="13.5" x14ac:dyDescent="0.25">
      <c r="A1437" s="3">
        <f>TITRES_STAT!B1440</f>
        <v>44406</v>
      </c>
      <c r="B1437" s="5">
        <f>TITRES_STAT!C1440</f>
        <v>0.55000000000000004</v>
      </c>
      <c r="C1437" s="5">
        <f>TITRES_STAT!D1440</f>
        <v>0.55000000000000004</v>
      </c>
      <c r="D1437" s="5">
        <f>TITRES_STAT!E1440</f>
        <v>0</v>
      </c>
      <c r="E1437" s="2">
        <f t="shared" si="88"/>
        <v>3454979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BULLISH DIVERGENCE</v>
      </c>
    </row>
    <row r="1438" spans="1:8" ht="13.5" x14ac:dyDescent="0.25">
      <c r="A1438" s="3">
        <f>TITRES_STAT!B1441</f>
        <v>44407</v>
      </c>
      <c r="B1438" s="5">
        <f>TITRES_STAT!C1441</f>
        <v>0.54</v>
      </c>
      <c r="C1438" s="5">
        <f>TITRES_STAT!D1441</f>
        <v>0.54</v>
      </c>
      <c r="D1438" s="5">
        <f>TITRES_STAT!E1441</f>
        <v>0</v>
      </c>
      <c r="E1438" s="2">
        <f t="shared" si="88"/>
        <v>3454979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44410</v>
      </c>
      <c r="B1439" s="5">
        <f>TITRES_STAT!C1442</f>
        <v>0.53</v>
      </c>
      <c r="C1439" s="5">
        <f>TITRES_STAT!D1442</f>
        <v>0.53</v>
      </c>
      <c r="D1439" s="5">
        <f>TITRES_STAT!E1442</f>
        <v>1853</v>
      </c>
      <c r="E1439" s="2">
        <f t="shared" si="88"/>
        <v>3453126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CONFIRMED BEARISH</v>
      </c>
    </row>
    <row r="1440" spans="1:8" ht="13.5" x14ac:dyDescent="0.25">
      <c r="A1440" s="3">
        <f>TITRES_STAT!B1443</f>
        <v>44411</v>
      </c>
      <c r="B1440" s="5">
        <f>TITRES_STAT!C1443</f>
        <v>0.53</v>
      </c>
      <c r="C1440" s="5">
        <f>TITRES_STAT!D1443</f>
        <v>0.53</v>
      </c>
      <c r="D1440" s="5">
        <f>TITRES_STAT!E1443</f>
        <v>4858</v>
      </c>
      <c r="E1440" s="2">
        <f t="shared" si="88"/>
        <v>3453126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44412</v>
      </c>
      <c r="B1441" s="5">
        <f>TITRES_STAT!C1444</f>
        <v>0.52</v>
      </c>
      <c r="C1441" s="5">
        <f>TITRES_STAT!D1444</f>
        <v>0.52</v>
      </c>
      <c r="D1441" s="5">
        <f>TITRES_STAT!E1444</f>
        <v>0</v>
      </c>
      <c r="E1441" s="2">
        <f t="shared" si="88"/>
        <v>3453126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0.52</v>
      </c>
      <c r="C1442" s="5">
        <f>TITRES_STAT!D1445</f>
        <v>0.52</v>
      </c>
      <c r="D1442" s="5">
        <f>TITRES_STAT!E1445</f>
        <v>24403</v>
      </c>
      <c r="E1442" s="2">
        <f t="shared" si="88"/>
        <v>3453126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0.52</v>
      </c>
      <c r="C1443" s="5">
        <f>TITRES_STAT!D1446</f>
        <v>0.52</v>
      </c>
      <c r="D1443" s="5">
        <f>TITRES_STAT!E1446</f>
        <v>1132</v>
      </c>
      <c r="E1443" s="2">
        <f t="shared" si="88"/>
        <v>3453126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0.53</v>
      </c>
      <c r="C1444" s="5">
        <f>TITRES_STAT!D1447</f>
        <v>0.53</v>
      </c>
      <c r="D1444" s="5">
        <f>TITRES_STAT!E1447</f>
        <v>6784</v>
      </c>
      <c r="E1444" s="2">
        <f t="shared" si="88"/>
        <v>3459910</v>
      </c>
      <c r="F1444" s="5" t="str">
        <f t="shared" si="91"/>
        <v>BULLISH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44419</v>
      </c>
      <c r="B1445" s="5">
        <f>TITRES_STAT!C1448</f>
        <v>0.53</v>
      </c>
      <c r="C1445" s="5">
        <f>TITRES_STAT!D1448</f>
        <v>0.53</v>
      </c>
      <c r="D1445" s="5">
        <f>TITRES_STAT!E1448</f>
        <v>190</v>
      </c>
      <c r="E1445" s="2">
        <f t="shared" si="88"/>
        <v>3459910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44420</v>
      </c>
      <c r="B1446" s="5">
        <f>TITRES_STAT!C1449</f>
        <v>0.52</v>
      </c>
      <c r="C1446" s="5">
        <f>TITRES_STAT!D1449</f>
        <v>0.52</v>
      </c>
      <c r="D1446" s="5">
        <f>TITRES_STAT!E1449</f>
        <v>0</v>
      </c>
      <c r="E1446" s="2">
        <f t="shared" si="88"/>
        <v>3459910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44424</v>
      </c>
      <c r="B1447" s="5">
        <f>TITRES_STAT!C1450</f>
        <v>0.51</v>
      </c>
      <c r="C1447" s="5">
        <f>TITRES_STAT!D1450</f>
        <v>0.51</v>
      </c>
      <c r="D1447" s="5">
        <f>TITRES_STAT!E1450</f>
        <v>0</v>
      </c>
      <c r="E1447" s="2">
        <f t="shared" si="88"/>
        <v>3459910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BULLISH DIVERGENCE</v>
      </c>
    </row>
    <row r="1448" spans="1:8" ht="13.5" x14ac:dyDescent="0.25">
      <c r="A1448" s="3">
        <f>TITRES_STAT!B1451</f>
        <v>44425</v>
      </c>
      <c r="B1448" s="5">
        <f>TITRES_STAT!C1451</f>
        <v>0.5</v>
      </c>
      <c r="C1448" s="5">
        <f>TITRES_STAT!D1451</f>
        <v>0.5</v>
      </c>
      <c r="D1448" s="5">
        <f>TITRES_STAT!E1451</f>
        <v>0</v>
      </c>
      <c r="E1448" s="2">
        <f t="shared" si="88"/>
        <v>3459910</v>
      </c>
      <c r="F1448" s="5" t="str">
        <f t="shared" si="91"/>
        <v>BULLISH</v>
      </c>
      <c r="G1448" s="5" t="str">
        <f t="shared" si="90"/>
        <v>NEUTRAL</v>
      </c>
      <c r="H1448" s="5" t="str">
        <f t="shared" si="89"/>
        <v>BULLISH DIVERGENCE</v>
      </c>
    </row>
    <row r="1449" spans="1:8" ht="13.5" x14ac:dyDescent="0.25">
      <c r="A1449" s="3">
        <f>TITRES_STAT!B1452</f>
        <v>44426</v>
      </c>
      <c r="B1449" s="5">
        <f>TITRES_STAT!C1452</f>
        <v>0.49</v>
      </c>
      <c r="C1449" s="5">
        <f>TITRES_STAT!D1452</f>
        <v>0.49</v>
      </c>
      <c r="D1449" s="5">
        <f>TITRES_STAT!E1452</f>
        <v>54231</v>
      </c>
      <c r="E1449" s="2">
        <f t="shared" si="88"/>
        <v>3405679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0.5</v>
      </c>
      <c r="C1450" s="5">
        <f>TITRES_STAT!D1453</f>
        <v>0.5</v>
      </c>
      <c r="D1450" s="5">
        <f>TITRES_STAT!E1453</f>
        <v>11020</v>
      </c>
      <c r="E1450" s="2">
        <f t="shared" si="88"/>
        <v>3416699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44428</v>
      </c>
      <c r="B1451" s="5">
        <f>TITRES_STAT!C1454</f>
        <v>0.49</v>
      </c>
      <c r="C1451" s="5">
        <f>TITRES_STAT!D1454</f>
        <v>0.49</v>
      </c>
      <c r="D1451" s="5">
        <f>TITRES_STAT!E1454</f>
        <v>0</v>
      </c>
      <c r="E1451" s="2">
        <f t="shared" si="88"/>
        <v>3416699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0.48</v>
      </c>
      <c r="C1452" s="5">
        <f>TITRES_STAT!D1455</f>
        <v>0.48</v>
      </c>
      <c r="D1452" s="5">
        <f>TITRES_STAT!E1455</f>
        <v>0</v>
      </c>
      <c r="E1452" s="2">
        <f t="shared" si="88"/>
        <v>3416699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0.49</v>
      </c>
      <c r="C1453" s="5">
        <f>TITRES_STAT!D1456</f>
        <v>0.49</v>
      </c>
      <c r="D1453" s="5">
        <f>TITRES_STAT!E1456</f>
        <v>0</v>
      </c>
      <c r="E1453" s="2">
        <f t="shared" si="88"/>
        <v>3416699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44433</v>
      </c>
      <c r="B1454" s="5">
        <f>TITRES_STAT!C1457</f>
        <v>0.5</v>
      </c>
      <c r="C1454" s="5">
        <f>TITRES_STAT!D1457</f>
        <v>0.5</v>
      </c>
      <c r="D1454" s="5">
        <f>TITRES_STAT!E1457</f>
        <v>0</v>
      </c>
      <c r="E1454" s="2">
        <f t="shared" si="88"/>
        <v>3416699</v>
      </c>
      <c r="F1454" s="5" t="str">
        <f t="shared" si="91"/>
        <v>BULLISH</v>
      </c>
      <c r="G1454" s="5" t="str">
        <f t="shared" si="90"/>
        <v>NEUTRAL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0.51</v>
      </c>
      <c r="C1455" s="5">
        <f>TITRES_STAT!D1458</f>
        <v>0.51</v>
      </c>
      <c r="D1455" s="5">
        <f>TITRES_STAT!E1458</f>
        <v>0</v>
      </c>
      <c r="E1455" s="2">
        <f t="shared" si="88"/>
        <v>3416699</v>
      </c>
      <c r="F1455" s="5" t="str">
        <f t="shared" si="91"/>
        <v>NEUTRAL</v>
      </c>
      <c r="G1455" s="5" t="str">
        <f t="shared" si="90"/>
        <v>NEUTRAL</v>
      </c>
      <c r="H1455" s="5" t="str">
        <f t="shared" si="89"/>
        <v>NEUTRAL</v>
      </c>
    </row>
    <row r="1456" spans="1:8" ht="13.5" x14ac:dyDescent="0.25">
      <c r="A1456" s="3">
        <f>TITRES_STAT!B1459</f>
        <v>44435</v>
      </c>
      <c r="B1456" s="5">
        <f>TITRES_STAT!C1459</f>
        <v>0.52</v>
      </c>
      <c r="C1456" s="5">
        <f>TITRES_STAT!D1459</f>
        <v>0.52</v>
      </c>
      <c r="D1456" s="5">
        <f>TITRES_STAT!E1459</f>
        <v>0</v>
      </c>
      <c r="E1456" s="2">
        <f t="shared" si="88"/>
        <v>3416699</v>
      </c>
      <c r="F1456" s="5" t="str">
        <f t="shared" si="91"/>
        <v>NEUTRAL</v>
      </c>
      <c r="G1456" s="5" t="str">
        <f t="shared" si="90"/>
        <v>NEUTRAL</v>
      </c>
      <c r="H1456" s="5" t="str">
        <f t="shared" si="89"/>
        <v>NEUTRAL</v>
      </c>
    </row>
    <row r="1457" spans="1:8" ht="13.5" x14ac:dyDescent="0.25">
      <c r="A1457" s="3">
        <f>TITRES_STAT!B1460</f>
        <v>44438</v>
      </c>
      <c r="B1457" s="5">
        <f>TITRES_STAT!C1460</f>
        <v>0.52</v>
      </c>
      <c r="C1457" s="5">
        <f>TITRES_STAT!D1460</f>
        <v>0.52</v>
      </c>
      <c r="D1457" s="5">
        <f>TITRES_STAT!E1460</f>
        <v>0</v>
      </c>
      <c r="E1457" s="2">
        <f t="shared" si="88"/>
        <v>3416699</v>
      </c>
      <c r="F1457" s="5" t="str">
        <f t="shared" si="91"/>
        <v>NEUTRAL</v>
      </c>
      <c r="G1457" s="5" t="str">
        <f t="shared" si="90"/>
        <v>NEUTRAL</v>
      </c>
      <c r="H1457" s="5" t="str">
        <f t="shared" si="89"/>
        <v>NEUTRAL</v>
      </c>
    </row>
    <row r="1458" spans="1:8" ht="13.5" x14ac:dyDescent="0.25">
      <c r="A1458" s="3">
        <f>TITRES_STAT!B1461</f>
        <v>44439</v>
      </c>
      <c r="B1458" s="5">
        <f>TITRES_STAT!C1461</f>
        <v>0.48</v>
      </c>
      <c r="C1458" s="5">
        <f>TITRES_STAT!D1461</f>
        <v>0.48</v>
      </c>
      <c r="D1458" s="5">
        <f>TITRES_STAT!E1461</f>
        <v>2810</v>
      </c>
      <c r="E1458" s="2">
        <f t="shared" si="88"/>
        <v>3413889</v>
      </c>
      <c r="F1458" s="5" t="str">
        <f t="shared" si="91"/>
        <v>BEARISH</v>
      </c>
      <c r="G1458" s="5" t="str">
        <f t="shared" si="90"/>
        <v>NEUTRAL</v>
      </c>
      <c r="H1458" s="5" t="str">
        <f t="shared" si="89"/>
        <v>CONFIRMED BEARISH</v>
      </c>
    </row>
    <row r="1459" spans="1:8" ht="13.5" x14ac:dyDescent="0.25">
      <c r="A1459" s="3">
        <f>TITRES_STAT!B1462</f>
        <v>44440</v>
      </c>
      <c r="B1459" s="5">
        <f>TITRES_STAT!C1462</f>
        <v>0.49</v>
      </c>
      <c r="C1459" s="5">
        <f>TITRES_STAT!D1462</f>
        <v>0.49</v>
      </c>
      <c r="D1459" s="5">
        <f>TITRES_STAT!E1462</f>
        <v>12619</v>
      </c>
      <c r="E1459" s="2">
        <f t="shared" si="88"/>
        <v>3426508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BULLISH DIVERGENCE</v>
      </c>
    </row>
    <row r="1460" spans="1:8" ht="13.5" x14ac:dyDescent="0.25">
      <c r="A1460" s="3">
        <f>TITRES_STAT!B1463</f>
        <v>44441</v>
      </c>
      <c r="B1460" s="5">
        <f>TITRES_STAT!C1463</f>
        <v>0.5</v>
      </c>
      <c r="C1460" s="5">
        <f>TITRES_STAT!D1463</f>
        <v>0.5</v>
      </c>
      <c r="D1460" s="5">
        <f>TITRES_STAT!E1463</f>
        <v>14835</v>
      </c>
      <c r="E1460" s="2">
        <f t="shared" si="88"/>
        <v>3441343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BULLISH DIVERGENCE</v>
      </c>
    </row>
    <row r="1461" spans="1:8" ht="13.5" x14ac:dyDescent="0.25">
      <c r="A1461" s="3">
        <f>TITRES_STAT!B1464</f>
        <v>44442</v>
      </c>
      <c r="B1461" s="5">
        <f>TITRES_STAT!C1464</f>
        <v>0.49</v>
      </c>
      <c r="C1461" s="5">
        <f>TITRES_STAT!D1464</f>
        <v>0.49</v>
      </c>
      <c r="D1461" s="5">
        <f>TITRES_STAT!E1464</f>
        <v>1700</v>
      </c>
      <c r="E1461" s="2">
        <f t="shared" si="88"/>
        <v>3439643</v>
      </c>
      <c r="F1461" s="5" t="str">
        <f t="shared" si="91"/>
        <v>BULLISH</v>
      </c>
      <c r="G1461" s="5" t="str">
        <f t="shared" si="90"/>
        <v>NEUTRAL</v>
      </c>
      <c r="H1461" s="5" t="str">
        <f t="shared" si="89"/>
        <v>BULLISH DIVERGENCE</v>
      </c>
    </row>
    <row r="1462" spans="1:8" ht="13.5" x14ac:dyDescent="0.25">
      <c r="A1462" s="3">
        <f>TITRES_STAT!B1465</f>
        <v>44445</v>
      </c>
      <c r="B1462" s="5">
        <f>TITRES_STAT!C1465</f>
        <v>0.51</v>
      </c>
      <c r="C1462" s="5">
        <f>TITRES_STAT!D1465</f>
        <v>0.51</v>
      </c>
      <c r="D1462" s="5">
        <f>TITRES_STAT!E1465</f>
        <v>3690</v>
      </c>
      <c r="E1462" s="2">
        <f t="shared" si="88"/>
        <v>3443333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BULLISH DIVERGENCE</v>
      </c>
    </row>
    <row r="1463" spans="1:8" ht="13.5" x14ac:dyDescent="0.25">
      <c r="A1463" s="3">
        <f>TITRES_STAT!B1466</f>
        <v>44446</v>
      </c>
      <c r="B1463" s="5">
        <f>TITRES_STAT!C1466</f>
        <v>0.51</v>
      </c>
      <c r="C1463" s="5">
        <f>TITRES_STAT!D1466</f>
        <v>0.51</v>
      </c>
      <c r="D1463" s="5">
        <f>TITRES_STAT!E1466</f>
        <v>19384</v>
      </c>
      <c r="E1463" s="2">
        <f t="shared" si="88"/>
        <v>3443333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44447</v>
      </c>
      <c r="B1464" s="5">
        <f>TITRES_STAT!C1467</f>
        <v>0.51</v>
      </c>
      <c r="C1464" s="5">
        <f>TITRES_STAT!D1467</f>
        <v>0.51</v>
      </c>
      <c r="D1464" s="5">
        <f>TITRES_STAT!E1467</f>
        <v>1847</v>
      </c>
      <c r="E1464" s="2">
        <f t="shared" si="88"/>
        <v>3443333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CONFIRMED BULLISH</v>
      </c>
    </row>
    <row r="1465" spans="1:8" ht="13.5" x14ac:dyDescent="0.25">
      <c r="A1465" s="3">
        <f>TITRES_STAT!B1468</f>
        <v>44448</v>
      </c>
      <c r="B1465" s="5">
        <f>TITRES_STAT!C1468</f>
        <v>0.49</v>
      </c>
      <c r="C1465" s="5">
        <f>TITRES_STAT!D1468</f>
        <v>0.49</v>
      </c>
      <c r="D1465" s="5">
        <f>TITRES_STAT!E1468</f>
        <v>31150</v>
      </c>
      <c r="E1465" s="2">
        <f t="shared" si="88"/>
        <v>3412183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44449</v>
      </c>
      <c r="B1466" s="5">
        <f>TITRES_STAT!C1469</f>
        <v>0.48</v>
      </c>
      <c r="C1466" s="5">
        <f>TITRES_STAT!D1469</f>
        <v>0.48</v>
      </c>
      <c r="D1466" s="5">
        <f>TITRES_STAT!E1469</f>
        <v>23293</v>
      </c>
      <c r="E1466" s="2">
        <f t="shared" si="88"/>
        <v>3388890</v>
      </c>
      <c r="F1466" s="5" t="str">
        <f t="shared" si="91"/>
        <v>BEARISH</v>
      </c>
      <c r="G1466" s="5" t="str">
        <f t="shared" si="90"/>
        <v>NEUTRAL</v>
      </c>
      <c r="H1466" s="5" t="str">
        <f t="shared" si="89"/>
        <v>CONFIRMED BEARISH</v>
      </c>
    </row>
    <row r="1467" spans="1:8" ht="13.5" x14ac:dyDescent="0.25">
      <c r="A1467" s="3">
        <f>TITRES_STAT!B1470</f>
        <v>44452</v>
      </c>
      <c r="B1467" s="5">
        <f>TITRES_STAT!C1470</f>
        <v>0.47</v>
      </c>
      <c r="C1467" s="5">
        <f>TITRES_STAT!D1470</f>
        <v>0.47</v>
      </c>
      <c r="D1467" s="5">
        <f>TITRES_STAT!E1470</f>
        <v>7890</v>
      </c>
      <c r="E1467" s="2">
        <f t="shared" si="88"/>
        <v>3381000</v>
      </c>
      <c r="F1467" s="5" t="str">
        <f t="shared" si="91"/>
        <v>BEARISH</v>
      </c>
      <c r="G1467" s="5" t="str">
        <f t="shared" si="90"/>
        <v>NEUTRAL</v>
      </c>
      <c r="H1467" s="5" t="str">
        <f t="shared" si="89"/>
        <v>CONFIRMED BEARISH</v>
      </c>
    </row>
    <row r="1468" spans="1:8" ht="13.5" x14ac:dyDescent="0.25">
      <c r="A1468" s="3">
        <f>TITRES_STAT!B1471</f>
        <v>44453</v>
      </c>
      <c r="B1468" s="5">
        <f>TITRES_STAT!C1471</f>
        <v>0.47</v>
      </c>
      <c r="C1468" s="5">
        <f>TITRES_STAT!D1471</f>
        <v>0.47</v>
      </c>
      <c r="D1468" s="5">
        <f>TITRES_STAT!E1471</f>
        <v>354</v>
      </c>
      <c r="E1468" s="2">
        <f t="shared" si="88"/>
        <v>3381000</v>
      </c>
      <c r="F1468" s="5" t="str">
        <f t="shared" si="91"/>
        <v>BEARISH</v>
      </c>
      <c r="G1468" s="5" t="str">
        <f t="shared" si="90"/>
        <v>NEUTRAL</v>
      </c>
      <c r="H1468" s="5" t="str">
        <f t="shared" si="89"/>
        <v>CONFIRMED BEARISH</v>
      </c>
    </row>
    <row r="1469" spans="1:8" ht="13.5" x14ac:dyDescent="0.25">
      <c r="A1469" s="3">
        <f>TITRES_STAT!B1472</f>
        <v>44454</v>
      </c>
      <c r="B1469" s="5">
        <f>TITRES_STAT!C1472</f>
        <v>0.45</v>
      </c>
      <c r="C1469" s="5">
        <f>TITRES_STAT!D1472</f>
        <v>0.45</v>
      </c>
      <c r="D1469" s="5">
        <f>TITRES_STAT!E1472</f>
        <v>22384</v>
      </c>
      <c r="E1469" s="2">
        <f t="shared" si="88"/>
        <v>3358616</v>
      </c>
      <c r="F1469" s="5" t="str">
        <f t="shared" si="91"/>
        <v>BEARISH</v>
      </c>
      <c r="G1469" s="5" t="str">
        <f t="shared" si="90"/>
        <v>WEAK</v>
      </c>
      <c r="H1469" s="5" t="str">
        <f t="shared" si="89"/>
        <v>CONFIRMED BEARISH</v>
      </c>
    </row>
    <row r="1470" spans="1:8" ht="13.5" x14ac:dyDescent="0.25">
      <c r="A1470" s="3">
        <f>TITRES_STAT!B1473</f>
        <v>44455</v>
      </c>
      <c r="B1470" s="5">
        <f>TITRES_STAT!C1473</f>
        <v>0.47</v>
      </c>
      <c r="C1470" s="5">
        <f>TITRES_STAT!D1473</f>
        <v>0.47</v>
      </c>
      <c r="D1470" s="5">
        <f>TITRES_STAT!E1473</f>
        <v>0</v>
      </c>
      <c r="E1470" s="2">
        <f t="shared" si="88"/>
        <v>3358616</v>
      </c>
      <c r="F1470" s="5" t="str">
        <f t="shared" si="91"/>
        <v>BEARISH</v>
      </c>
      <c r="G1470" s="5" t="str">
        <f t="shared" si="90"/>
        <v>NEUTRAL</v>
      </c>
      <c r="H1470" s="5" t="str">
        <f t="shared" si="89"/>
        <v>CONFIRMED BEARISH</v>
      </c>
    </row>
    <row r="1471" spans="1:8" ht="13.5" x14ac:dyDescent="0.25">
      <c r="A1471" s="3">
        <f>TITRES_STAT!B1474</f>
        <v>44456</v>
      </c>
      <c r="B1471" s="5">
        <f>TITRES_STAT!C1474</f>
        <v>0.44</v>
      </c>
      <c r="C1471" s="5">
        <f>TITRES_STAT!D1474</f>
        <v>0.44</v>
      </c>
      <c r="D1471" s="5">
        <f>TITRES_STAT!E1474</f>
        <v>0</v>
      </c>
      <c r="E1471" s="2">
        <f t="shared" si="88"/>
        <v>3358616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44459</v>
      </c>
      <c r="B1472" s="5">
        <f>TITRES_STAT!C1475</f>
        <v>0.42</v>
      </c>
      <c r="C1472" s="5">
        <f>TITRES_STAT!D1475</f>
        <v>0.42</v>
      </c>
      <c r="D1472" s="5">
        <f>TITRES_STAT!E1475</f>
        <v>48308</v>
      </c>
      <c r="E1472" s="2">
        <f t="shared" si="88"/>
        <v>3310308</v>
      </c>
      <c r="F1472" s="5" t="str">
        <f t="shared" si="91"/>
        <v>BEARISH</v>
      </c>
      <c r="G1472" s="5" t="str">
        <f t="shared" si="90"/>
        <v>WEAK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0.41</v>
      </c>
      <c r="C1473" s="5">
        <f>TITRES_STAT!D1476</f>
        <v>0.41</v>
      </c>
      <c r="D1473" s="5">
        <f>TITRES_STAT!E1476</f>
        <v>17821</v>
      </c>
      <c r="E1473" s="2">
        <f t="shared" si="88"/>
        <v>3292487</v>
      </c>
      <c r="F1473" s="5" t="str">
        <f t="shared" si="91"/>
        <v>BEARISH</v>
      </c>
      <c r="G1473" s="5" t="str">
        <f t="shared" si="90"/>
        <v>WEAK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0.4</v>
      </c>
      <c r="C1474" s="5">
        <f>TITRES_STAT!D1477</f>
        <v>0.4</v>
      </c>
      <c r="D1474" s="5">
        <f>TITRES_STAT!E1477</f>
        <v>29738</v>
      </c>
      <c r="E1474" s="2">
        <f t="shared" si="88"/>
        <v>3262749</v>
      </c>
      <c r="F1474" s="5" t="str">
        <f t="shared" si="91"/>
        <v>BEARISH</v>
      </c>
      <c r="G1474" s="5" t="str">
        <f t="shared" si="90"/>
        <v>WEAK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0.39</v>
      </c>
      <c r="C1475" s="5">
        <f>TITRES_STAT!D1478</f>
        <v>0.39</v>
      </c>
      <c r="D1475" s="5">
        <f>TITRES_STAT!E1478</f>
        <v>0</v>
      </c>
      <c r="E1475" s="2">
        <f t="shared" si="88"/>
        <v>3262749</v>
      </c>
      <c r="F1475" s="5" t="str">
        <f t="shared" si="91"/>
        <v>BEARISH</v>
      </c>
      <c r="G1475" s="5" t="str">
        <f t="shared" si="90"/>
        <v>WEAK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0.38</v>
      </c>
      <c r="C1476" s="5">
        <f>TITRES_STAT!D1479</f>
        <v>0.38</v>
      </c>
      <c r="D1476" s="5">
        <f>TITRES_STAT!E1479</f>
        <v>24553</v>
      </c>
      <c r="E1476" s="2">
        <f t="shared" ref="E1476:E1539" si="92">IF(B1476&gt;B1475, E1475+D1476, IF(B1476&lt;B1475, E1475-D1476, E1475))</f>
        <v>3238196</v>
      </c>
      <c r="F1476" s="5" t="str">
        <f t="shared" si="91"/>
        <v>BEARISH</v>
      </c>
      <c r="G1476" s="5" t="str">
        <f t="shared" si="90"/>
        <v>WEAK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0.37</v>
      </c>
      <c r="C1477" s="5">
        <f>TITRES_STAT!D1480</f>
        <v>0.37</v>
      </c>
      <c r="D1477" s="5">
        <f>TITRES_STAT!E1480</f>
        <v>0</v>
      </c>
      <c r="E1477" s="2">
        <f t="shared" si="92"/>
        <v>3238196</v>
      </c>
      <c r="F1477" s="5" t="str">
        <f t="shared" si="91"/>
        <v>BEARISH</v>
      </c>
      <c r="G1477" s="5" t="str">
        <f t="shared" si="90"/>
        <v>WEAK</v>
      </c>
      <c r="H1477" s="5" t="str">
        <f t="shared" si="89"/>
        <v>CONFIRMED BEARISH</v>
      </c>
    </row>
    <row r="1478" spans="1:8" ht="13.5" x14ac:dyDescent="0.25">
      <c r="A1478" s="3">
        <f>TITRES_STAT!B1481</f>
        <v>44467</v>
      </c>
      <c r="B1478" s="5">
        <f>TITRES_STAT!C1481</f>
        <v>0.36</v>
      </c>
      <c r="C1478" s="5">
        <f>TITRES_STAT!D1481</f>
        <v>0.36</v>
      </c>
      <c r="D1478" s="5">
        <f>TITRES_STAT!E1481</f>
        <v>51783</v>
      </c>
      <c r="E1478" s="2">
        <f t="shared" si="92"/>
        <v>3186413</v>
      </c>
      <c r="F1478" s="5" t="str">
        <f t="shared" si="91"/>
        <v>BEARISH</v>
      </c>
      <c r="G1478" s="5" t="str">
        <f t="shared" si="90"/>
        <v>WEAK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0.35</v>
      </c>
      <c r="C1479" s="5">
        <f>TITRES_STAT!D1482</f>
        <v>0.35</v>
      </c>
      <c r="D1479" s="5">
        <f>TITRES_STAT!E1482</f>
        <v>0</v>
      </c>
      <c r="E1479" s="2">
        <f t="shared" si="92"/>
        <v>3186413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WEAK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0.34</v>
      </c>
      <c r="C1480" s="5">
        <f>TITRES_STAT!D1483</f>
        <v>0.34</v>
      </c>
      <c r="D1480" s="5">
        <f>TITRES_STAT!E1483</f>
        <v>0</v>
      </c>
      <c r="E1480" s="2">
        <f t="shared" si="92"/>
        <v>3186413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WEAK</v>
      </c>
      <c r="H1480" s="5" t="str">
        <f t="shared" si="93"/>
        <v>CONFIRMED BEARISH</v>
      </c>
    </row>
    <row r="1481" spans="1:8" ht="13.5" x14ac:dyDescent="0.25">
      <c r="A1481" s="3">
        <f>TITRES_STAT!B1484</f>
        <v>44470</v>
      </c>
      <c r="B1481" s="5">
        <f>TITRES_STAT!C1484</f>
        <v>0.33</v>
      </c>
      <c r="C1481" s="5">
        <f>TITRES_STAT!D1484</f>
        <v>0.33</v>
      </c>
      <c r="D1481" s="5">
        <f>TITRES_STAT!E1484</f>
        <v>115104</v>
      </c>
      <c r="E1481" s="2">
        <f t="shared" si="92"/>
        <v>3071309</v>
      </c>
      <c r="F1481" s="5" t="str">
        <f t="shared" si="95"/>
        <v>BEARISH</v>
      </c>
      <c r="G1481" s="5" t="str">
        <f t="shared" si="94"/>
        <v>WEAK</v>
      </c>
      <c r="H1481" s="5" t="str">
        <f t="shared" si="93"/>
        <v>CONFIRMED BEARISH</v>
      </c>
    </row>
    <row r="1482" spans="1:8" ht="13.5" x14ac:dyDescent="0.25">
      <c r="A1482" s="3">
        <f>TITRES_STAT!B1485</f>
        <v>44473</v>
      </c>
      <c r="B1482" s="5">
        <f>TITRES_STAT!C1485</f>
        <v>0.32</v>
      </c>
      <c r="C1482" s="5">
        <f>TITRES_STAT!D1485</f>
        <v>0.32</v>
      </c>
      <c r="D1482" s="5">
        <f>TITRES_STAT!E1485</f>
        <v>50600</v>
      </c>
      <c r="E1482" s="2">
        <f t="shared" si="92"/>
        <v>3020709</v>
      </c>
      <c r="F1482" s="5" t="str">
        <f t="shared" si="95"/>
        <v>BEARISH</v>
      </c>
      <c r="G1482" s="5" t="str">
        <f t="shared" si="94"/>
        <v>WEAK</v>
      </c>
      <c r="H1482" s="5" t="str">
        <f t="shared" si="93"/>
        <v>CONFIRMED BEARISH</v>
      </c>
    </row>
    <row r="1483" spans="1:8" ht="13.5" x14ac:dyDescent="0.25">
      <c r="A1483" s="3">
        <f>TITRES_STAT!B1486</f>
        <v>44474</v>
      </c>
      <c r="B1483" s="5">
        <f>TITRES_STAT!C1486</f>
        <v>0.32</v>
      </c>
      <c r="C1483" s="5">
        <f>TITRES_STAT!D1486</f>
        <v>0.32</v>
      </c>
      <c r="D1483" s="5">
        <f>TITRES_STAT!E1486</f>
        <v>107009</v>
      </c>
      <c r="E1483" s="2">
        <f t="shared" si="92"/>
        <v>3020709</v>
      </c>
      <c r="F1483" s="5" t="str">
        <f t="shared" si="95"/>
        <v>BEARISH</v>
      </c>
      <c r="G1483" s="5" t="str">
        <f t="shared" si="94"/>
        <v>WEAK</v>
      </c>
      <c r="H1483" s="5" t="str">
        <f t="shared" si="93"/>
        <v>CONFIRMED BEARISH</v>
      </c>
    </row>
    <row r="1484" spans="1:8" ht="13.5" x14ac:dyDescent="0.25">
      <c r="A1484" s="3">
        <f>TITRES_STAT!B1487</f>
        <v>44475</v>
      </c>
      <c r="B1484" s="5">
        <f>TITRES_STAT!C1487</f>
        <v>0.33</v>
      </c>
      <c r="C1484" s="5">
        <f>TITRES_STAT!D1487</f>
        <v>0.33</v>
      </c>
      <c r="D1484" s="5">
        <f>TITRES_STAT!E1487</f>
        <v>0</v>
      </c>
      <c r="E1484" s="2">
        <f t="shared" si="92"/>
        <v>3020709</v>
      </c>
      <c r="F1484" s="5" t="str">
        <f t="shared" si="95"/>
        <v>BEARISH</v>
      </c>
      <c r="G1484" s="5" t="str">
        <f t="shared" si="94"/>
        <v>WEAK</v>
      </c>
      <c r="H1484" s="5" t="str">
        <f t="shared" si="93"/>
        <v>CONFIRMED BEARISH</v>
      </c>
    </row>
    <row r="1485" spans="1:8" ht="13.5" x14ac:dyDescent="0.25">
      <c r="A1485" s="3">
        <f>TITRES_STAT!B1488</f>
        <v>44476</v>
      </c>
      <c r="B1485" s="5">
        <f>TITRES_STAT!C1488</f>
        <v>0.34</v>
      </c>
      <c r="C1485" s="5">
        <f>TITRES_STAT!D1488</f>
        <v>0.34</v>
      </c>
      <c r="D1485" s="5">
        <f>TITRES_STAT!E1488</f>
        <v>0</v>
      </c>
      <c r="E1485" s="2">
        <f t="shared" si="92"/>
        <v>3020709</v>
      </c>
      <c r="F1485" s="5" t="str">
        <f t="shared" si="95"/>
        <v>BEARISH</v>
      </c>
      <c r="G1485" s="5" t="str">
        <f t="shared" si="94"/>
        <v>WEAK</v>
      </c>
      <c r="H1485" s="5" t="str">
        <f t="shared" si="93"/>
        <v>NEUTRAL</v>
      </c>
    </row>
    <row r="1486" spans="1:8" ht="13.5" x14ac:dyDescent="0.25">
      <c r="A1486" s="3">
        <f>TITRES_STAT!B1489</f>
        <v>44477</v>
      </c>
      <c r="B1486" s="5">
        <f>TITRES_STAT!C1489</f>
        <v>0.35</v>
      </c>
      <c r="C1486" s="5">
        <f>TITRES_STAT!D1489</f>
        <v>0.35</v>
      </c>
      <c r="D1486" s="5">
        <f>TITRES_STAT!E1489</f>
        <v>0</v>
      </c>
      <c r="E1486" s="2">
        <f t="shared" si="92"/>
        <v>3020709</v>
      </c>
      <c r="F1486" s="5" t="str">
        <f t="shared" si="95"/>
        <v>BEARISH</v>
      </c>
      <c r="G1486" s="5" t="str">
        <f t="shared" si="94"/>
        <v>NEUTRAL</v>
      </c>
      <c r="H1486" s="5" t="str">
        <f t="shared" si="93"/>
        <v>BEARISH DIVERGENCE</v>
      </c>
    </row>
    <row r="1487" spans="1:8" ht="13.5" x14ac:dyDescent="0.25">
      <c r="A1487" s="3">
        <f>TITRES_STAT!B1490</f>
        <v>44480</v>
      </c>
      <c r="B1487" s="5">
        <f>TITRES_STAT!C1490</f>
        <v>0.36</v>
      </c>
      <c r="C1487" s="5">
        <f>TITRES_STAT!D1490</f>
        <v>0.36</v>
      </c>
      <c r="D1487" s="5">
        <f>TITRES_STAT!E1490</f>
        <v>0</v>
      </c>
      <c r="E1487" s="2">
        <f t="shared" si="92"/>
        <v>3020709</v>
      </c>
      <c r="F1487" s="5" t="str">
        <f t="shared" si="95"/>
        <v>NEUTRAL</v>
      </c>
      <c r="G1487" s="5" t="str">
        <f t="shared" si="94"/>
        <v>NEUTRAL</v>
      </c>
      <c r="H1487" s="5" t="str">
        <f t="shared" si="93"/>
        <v>NEUTRAL</v>
      </c>
    </row>
    <row r="1488" spans="1:8" ht="13.5" x14ac:dyDescent="0.25">
      <c r="A1488" s="3">
        <f>TITRES_STAT!B1491</f>
        <v>44481</v>
      </c>
      <c r="B1488" s="5">
        <f>TITRES_STAT!C1491</f>
        <v>0.37</v>
      </c>
      <c r="C1488" s="5">
        <f>TITRES_STAT!D1491</f>
        <v>0.37</v>
      </c>
      <c r="D1488" s="5">
        <f>TITRES_STAT!E1491</f>
        <v>0</v>
      </c>
      <c r="E1488" s="2">
        <f t="shared" si="92"/>
        <v>3020709</v>
      </c>
      <c r="F1488" s="5" t="str">
        <f t="shared" si="95"/>
        <v>NEUTRAL</v>
      </c>
      <c r="G1488" s="5" t="str">
        <f t="shared" si="94"/>
        <v>NEUTRAL</v>
      </c>
      <c r="H1488" s="5" t="str">
        <f t="shared" si="93"/>
        <v>NEUTRAL</v>
      </c>
    </row>
    <row r="1489" spans="1:8" ht="13.5" x14ac:dyDescent="0.25">
      <c r="A1489" s="3">
        <f>TITRES_STAT!B1492</f>
        <v>44482</v>
      </c>
      <c r="B1489" s="5">
        <f>TITRES_STAT!C1492</f>
        <v>0.38</v>
      </c>
      <c r="C1489" s="5">
        <f>TITRES_STAT!D1492</f>
        <v>0.38</v>
      </c>
      <c r="D1489" s="5">
        <f>TITRES_STAT!E1492</f>
        <v>84018</v>
      </c>
      <c r="E1489" s="2">
        <f t="shared" si="92"/>
        <v>3104727</v>
      </c>
      <c r="F1489" s="5" t="str">
        <f t="shared" si="95"/>
        <v>BULLISH</v>
      </c>
      <c r="G1489" s="5" t="str">
        <f t="shared" si="94"/>
        <v>STRONG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0.39</v>
      </c>
      <c r="C1490" s="5">
        <f>TITRES_STAT!D1493</f>
        <v>0.39</v>
      </c>
      <c r="D1490" s="5">
        <f>TITRES_STAT!E1493</f>
        <v>0</v>
      </c>
      <c r="E1490" s="2">
        <f t="shared" si="92"/>
        <v>3104727</v>
      </c>
      <c r="F1490" s="5" t="str">
        <f t="shared" si="95"/>
        <v>BULLISH</v>
      </c>
      <c r="G1490" s="5" t="str">
        <f t="shared" si="94"/>
        <v>STRONG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0.4</v>
      </c>
      <c r="C1491" s="5">
        <f>TITRES_STAT!D1494</f>
        <v>0.4</v>
      </c>
      <c r="D1491" s="5">
        <f>TITRES_STAT!E1494</f>
        <v>0</v>
      </c>
      <c r="E1491" s="2">
        <f t="shared" si="92"/>
        <v>3104727</v>
      </c>
      <c r="F1491" s="5" t="str">
        <f t="shared" si="95"/>
        <v>BULLISH</v>
      </c>
      <c r="G1491" s="5" t="str">
        <f t="shared" si="94"/>
        <v>STRONG</v>
      </c>
      <c r="H1491" s="5" t="str">
        <f t="shared" si="93"/>
        <v>CONFIRMED BULLISH</v>
      </c>
    </row>
    <row r="1492" spans="1:8" ht="13.5" x14ac:dyDescent="0.25">
      <c r="A1492" s="3">
        <f>TITRES_STAT!B1495</f>
        <v>44489</v>
      </c>
      <c r="B1492" s="5">
        <f>TITRES_STAT!C1495</f>
        <v>0.41</v>
      </c>
      <c r="C1492" s="5">
        <f>TITRES_STAT!D1495</f>
        <v>0.41</v>
      </c>
      <c r="D1492" s="5">
        <f>TITRES_STAT!E1495</f>
        <v>0</v>
      </c>
      <c r="E1492" s="2">
        <f t="shared" si="92"/>
        <v>3104727</v>
      </c>
      <c r="F1492" s="5" t="str">
        <f t="shared" si="95"/>
        <v>BULLISH</v>
      </c>
      <c r="G1492" s="5" t="str">
        <f t="shared" si="94"/>
        <v>STRONG</v>
      </c>
      <c r="H1492" s="5" t="str">
        <f t="shared" si="93"/>
        <v>CONFIRMED BULLISH</v>
      </c>
    </row>
    <row r="1493" spans="1:8" ht="13.5" x14ac:dyDescent="0.25">
      <c r="A1493" s="3">
        <f>TITRES_STAT!B1496</f>
        <v>44490</v>
      </c>
      <c r="B1493" s="5">
        <f>TITRES_STAT!C1496</f>
        <v>0.42</v>
      </c>
      <c r="C1493" s="5">
        <f>TITRES_STAT!D1496</f>
        <v>0.42</v>
      </c>
      <c r="D1493" s="5">
        <f>TITRES_STAT!E1496</f>
        <v>88003</v>
      </c>
      <c r="E1493" s="2">
        <f t="shared" si="92"/>
        <v>3192730</v>
      </c>
      <c r="F1493" s="5" t="str">
        <f t="shared" si="95"/>
        <v>BULLISH</v>
      </c>
      <c r="G1493" s="5" t="str">
        <f t="shared" si="94"/>
        <v>STRONG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0.43</v>
      </c>
      <c r="C1494" s="5">
        <f>TITRES_STAT!D1497</f>
        <v>0.43</v>
      </c>
      <c r="D1494" s="5">
        <f>TITRES_STAT!E1497</f>
        <v>0</v>
      </c>
      <c r="E1494" s="2">
        <f t="shared" si="92"/>
        <v>3192730</v>
      </c>
      <c r="F1494" s="5" t="str">
        <f t="shared" si="95"/>
        <v>BULLISH</v>
      </c>
      <c r="G1494" s="5" t="str">
        <f t="shared" si="94"/>
        <v>STRONG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0.44</v>
      </c>
      <c r="C1495" s="5">
        <f>TITRES_STAT!D1498</f>
        <v>0.44</v>
      </c>
      <c r="D1495" s="5">
        <f>TITRES_STAT!E1498</f>
        <v>0</v>
      </c>
      <c r="E1495" s="2">
        <f t="shared" si="92"/>
        <v>3192730</v>
      </c>
      <c r="F1495" s="5" t="str">
        <f t="shared" si="95"/>
        <v>BULLISH</v>
      </c>
      <c r="G1495" s="5" t="str">
        <f t="shared" si="94"/>
        <v>STRONG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0.45</v>
      </c>
      <c r="C1496" s="5">
        <f>TITRES_STAT!D1499</f>
        <v>0.45</v>
      </c>
      <c r="D1496" s="5">
        <f>TITRES_STAT!E1499</f>
        <v>0</v>
      </c>
      <c r="E1496" s="2">
        <f t="shared" si="92"/>
        <v>3192730</v>
      </c>
      <c r="F1496" s="5" t="str">
        <f t="shared" si="95"/>
        <v>BULLISH</v>
      </c>
      <c r="G1496" s="5" t="str">
        <f t="shared" si="94"/>
        <v>STRONG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0.47</v>
      </c>
      <c r="C1497" s="5">
        <f>TITRES_STAT!D1500</f>
        <v>0.47</v>
      </c>
      <c r="D1497" s="5">
        <f>TITRES_STAT!E1500</f>
        <v>0</v>
      </c>
      <c r="E1497" s="2">
        <f t="shared" si="92"/>
        <v>3192730</v>
      </c>
      <c r="F1497" s="5" t="str">
        <f t="shared" si="95"/>
        <v>BULLISH</v>
      </c>
      <c r="G1497" s="5" t="str">
        <f t="shared" si="94"/>
        <v>STRONG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0.49</v>
      </c>
      <c r="C1498" s="5">
        <f>TITRES_STAT!D1501</f>
        <v>0.49</v>
      </c>
      <c r="D1498" s="5">
        <f>TITRES_STAT!E1501</f>
        <v>0</v>
      </c>
      <c r="E1498" s="2">
        <f t="shared" si="92"/>
        <v>3192730</v>
      </c>
      <c r="F1498" s="5" t="str">
        <f t="shared" si="95"/>
        <v>NEUTRAL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0.51</v>
      </c>
      <c r="C1499" s="5">
        <f>TITRES_STAT!D1502</f>
        <v>0.51</v>
      </c>
      <c r="D1499" s="5">
        <f>TITRES_STAT!E1502</f>
        <v>0</v>
      </c>
      <c r="E1499" s="2">
        <f t="shared" si="92"/>
        <v>3192730</v>
      </c>
      <c r="F1499" s="5" t="str">
        <f t="shared" si="95"/>
        <v>NEUTRAL</v>
      </c>
      <c r="G1499" s="5" t="str">
        <f t="shared" si="94"/>
        <v>NEUTRAL</v>
      </c>
      <c r="H1499" s="5" t="str">
        <f t="shared" si="93"/>
        <v>NEUTRAL</v>
      </c>
    </row>
    <row r="1500" spans="1:8" ht="13.5" x14ac:dyDescent="0.25">
      <c r="A1500" s="3">
        <f>TITRES_STAT!B1503</f>
        <v>44501</v>
      </c>
      <c r="B1500" s="5">
        <f>TITRES_STAT!C1503</f>
        <v>0.5</v>
      </c>
      <c r="C1500" s="5">
        <f>TITRES_STAT!D1503</f>
        <v>0.5</v>
      </c>
      <c r="D1500" s="5">
        <f>TITRES_STAT!E1503</f>
        <v>89790</v>
      </c>
      <c r="E1500" s="2">
        <f t="shared" si="92"/>
        <v>3102940</v>
      </c>
      <c r="F1500" s="5" t="str">
        <f t="shared" si="95"/>
        <v>BEARISH</v>
      </c>
      <c r="G1500" s="5" t="str">
        <f t="shared" si="94"/>
        <v>WEAK</v>
      </c>
      <c r="H1500" s="5" t="str">
        <f t="shared" si="93"/>
        <v>BEARISH DIVERGENCE</v>
      </c>
    </row>
    <row r="1501" spans="1:8" ht="13.5" x14ac:dyDescent="0.25">
      <c r="A1501" s="3">
        <f>TITRES_STAT!B1504</f>
        <v>44502</v>
      </c>
      <c r="B1501" s="5">
        <f>TITRES_STAT!C1504</f>
        <v>0.52</v>
      </c>
      <c r="C1501" s="5">
        <f>TITRES_STAT!D1504</f>
        <v>0.52</v>
      </c>
      <c r="D1501" s="5">
        <f>TITRES_STAT!E1504</f>
        <v>0</v>
      </c>
      <c r="E1501" s="2">
        <f t="shared" si="92"/>
        <v>3102940</v>
      </c>
      <c r="F1501" s="5" t="str">
        <f t="shared" si="95"/>
        <v>BEARISH</v>
      </c>
      <c r="G1501" s="5" t="str">
        <f t="shared" si="94"/>
        <v>WEAK</v>
      </c>
      <c r="H1501" s="5" t="str">
        <f t="shared" si="93"/>
        <v>BEARISH DIVERGENCE</v>
      </c>
    </row>
    <row r="1502" spans="1:8" ht="13.5" x14ac:dyDescent="0.25">
      <c r="A1502" s="3">
        <f>TITRES_STAT!B1505</f>
        <v>44503</v>
      </c>
      <c r="B1502" s="5">
        <f>TITRES_STAT!C1505</f>
        <v>0.54</v>
      </c>
      <c r="C1502" s="5">
        <f>TITRES_STAT!D1505</f>
        <v>0.54</v>
      </c>
      <c r="D1502" s="5">
        <f>TITRES_STAT!E1505</f>
        <v>0</v>
      </c>
      <c r="E1502" s="2">
        <f t="shared" si="92"/>
        <v>3102940</v>
      </c>
      <c r="F1502" s="5" t="str">
        <f t="shared" si="95"/>
        <v>BEARISH</v>
      </c>
      <c r="G1502" s="5" t="str">
        <f t="shared" si="94"/>
        <v>WEAK</v>
      </c>
      <c r="H1502" s="5" t="str">
        <f t="shared" si="93"/>
        <v>BEARISH DIVERGENCE</v>
      </c>
    </row>
    <row r="1503" spans="1:8" ht="13.5" x14ac:dyDescent="0.25">
      <c r="A1503" s="3">
        <f>TITRES_STAT!B1506</f>
        <v>44504</v>
      </c>
      <c r="B1503" s="5">
        <f>TITRES_STAT!C1506</f>
        <v>0.56000000000000005</v>
      </c>
      <c r="C1503" s="5">
        <f>TITRES_STAT!D1506</f>
        <v>0.56000000000000005</v>
      </c>
      <c r="D1503" s="5">
        <f>TITRES_STAT!E1506</f>
        <v>0</v>
      </c>
      <c r="E1503" s="2">
        <f t="shared" si="92"/>
        <v>3102940</v>
      </c>
      <c r="F1503" s="5" t="str">
        <f t="shared" si="95"/>
        <v>BEARISH</v>
      </c>
      <c r="G1503" s="5" t="str">
        <f t="shared" si="94"/>
        <v>WEAK</v>
      </c>
      <c r="H1503" s="5" t="str">
        <f t="shared" si="93"/>
        <v>BEARISH DIVERGENCE</v>
      </c>
    </row>
    <row r="1504" spans="1:8" ht="13.5" x14ac:dyDescent="0.25">
      <c r="A1504" s="3">
        <f>TITRES_STAT!B1507</f>
        <v>44505</v>
      </c>
      <c r="B1504" s="5">
        <f>TITRES_STAT!C1507</f>
        <v>0.57999999999999996</v>
      </c>
      <c r="C1504" s="5">
        <f>TITRES_STAT!D1507</f>
        <v>0.57999999999999996</v>
      </c>
      <c r="D1504" s="5">
        <f>TITRES_STAT!E1507</f>
        <v>0</v>
      </c>
      <c r="E1504" s="2">
        <f t="shared" si="92"/>
        <v>3102940</v>
      </c>
      <c r="F1504" s="5" t="str">
        <f t="shared" si="95"/>
        <v>BEARISH</v>
      </c>
      <c r="G1504" s="5" t="str">
        <f t="shared" si="94"/>
        <v>WEAK</v>
      </c>
      <c r="H1504" s="5" t="str">
        <f t="shared" si="93"/>
        <v>BEARISH DIVERGENCE</v>
      </c>
    </row>
    <row r="1505" spans="1:8" ht="13.5" x14ac:dyDescent="0.25">
      <c r="A1505" s="3">
        <f>TITRES_STAT!B1508</f>
        <v>44508</v>
      </c>
      <c r="B1505" s="5">
        <f>TITRES_STAT!C1508</f>
        <v>0.6</v>
      </c>
      <c r="C1505" s="5">
        <f>TITRES_STAT!D1508</f>
        <v>0.6</v>
      </c>
      <c r="D1505" s="5">
        <f>TITRES_STAT!E1508</f>
        <v>0</v>
      </c>
      <c r="E1505" s="2">
        <f t="shared" si="92"/>
        <v>3102940</v>
      </c>
      <c r="F1505" s="5" t="str">
        <f t="shared" si="95"/>
        <v>NEUTRAL</v>
      </c>
      <c r="G1505" s="5" t="str">
        <f t="shared" si="94"/>
        <v>NEUTRAL</v>
      </c>
      <c r="H1505" s="5" t="str">
        <f t="shared" si="93"/>
        <v>NEUTRAL</v>
      </c>
    </row>
    <row r="1506" spans="1:8" ht="13.5" x14ac:dyDescent="0.25">
      <c r="A1506" s="3">
        <f>TITRES_STAT!B1509</f>
        <v>44509</v>
      </c>
      <c r="B1506" s="5">
        <f>TITRES_STAT!C1509</f>
        <v>0.62</v>
      </c>
      <c r="C1506" s="5">
        <f>TITRES_STAT!D1509</f>
        <v>0.62</v>
      </c>
      <c r="D1506" s="5">
        <f>TITRES_STAT!E1509</f>
        <v>113384</v>
      </c>
      <c r="E1506" s="2">
        <f t="shared" si="92"/>
        <v>3216324</v>
      </c>
      <c r="F1506" s="5" t="str">
        <f t="shared" si="95"/>
        <v>BULLISH</v>
      </c>
      <c r="G1506" s="5" t="str">
        <f t="shared" si="94"/>
        <v>STRONG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0.6</v>
      </c>
      <c r="C1507" s="5">
        <f>TITRES_STAT!D1510</f>
        <v>0.6</v>
      </c>
      <c r="D1507" s="5">
        <f>TITRES_STAT!E1510</f>
        <v>54306</v>
      </c>
      <c r="E1507" s="2">
        <f t="shared" si="92"/>
        <v>3162018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CONFIRMED BULLISH</v>
      </c>
    </row>
    <row r="1508" spans="1:8" ht="13.5" x14ac:dyDescent="0.25">
      <c r="A1508" s="3">
        <f>TITRES_STAT!B1511</f>
        <v>44511</v>
      </c>
      <c r="B1508" s="5">
        <f>TITRES_STAT!C1511</f>
        <v>0.57999999999999996</v>
      </c>
      <c r="C1508" s="5">
        <f>TITRES_STAT!D1511</f>
        <v>0.57999999999999996</v>
      </c>
      <c r="D1508" s="5">
        <f>TITRES_STAT!E1511</f>
        <v>0</v>
      </c>
      <c r="E1508" s="2">
        <f t="shared" si="92"/>
        <v>3162018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CONFIRMED BULLISH</v>
      </c>
    </row>
    <row r="1509" spans="1:8" ht="13.5" x14ac:dyDescent="0.25">
      <c r="A1509" s="3">
        <f>TITRES_STAT!B1512</f>
        <v>44512</v>
      </c>
      <c r="B1509" s="5">
        <f>TITRES_STAT!C1512</f>
        <v>0.56000000000000005</v>
      </c>
      <c r="C1509" s="5">
        <f>TITRES_STAT!D1512</f>
        <v>0.56000000000000005</v>
      </c>
      <c r="D1509" s="5">
        <f>TITRES_STAT!E1512</f>
        <v>0</v>
      </c>
      <c r="E1509" s="2">
        <f t="shared" si="92"/>
        <v>3162018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BULLISH DIVERGENCE</v>
      </c>
    </row>
    <row r="1510" spans="1:8" ht="13.5" x14ac:dyDescent="0.25">
      <c r="A1510" s="3">
        <f>TITRES_STAT!B1513</f>
        <v>44515</v>
      </c>
      <c r="B1510" s="5">
        <f>TITRES_STAT!C1513</f>
        <v>0.54</v>
      </c>
      <c r="C1510" s="5">
        <f>TITRES_STAT!D1513</f>
        <v>0.54</v>
      </c>
      <c r="D1510" s="5">
        <f>TITRES_STAT!E1513</f>
        <v>0</v>
      </c>
      <c r="E1510" s="2">
        <f t="shared" si="92"/>
        <v>3162018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BULLISH DIVERGENCE</v>
      </c>
    </row>
    <row r="1511" spans="1:8" ht="13.5" x14ac:dyDescent="0.25">
      <c r="A1511" s="3">
        <f>TITRES_STAT!B1514</f>
        <v>44516</v>
      </c>
      <c r="B1511" s="5">
        <f>TITRES_STAT!C1514</f>
        <v>0.52</v>
      </c>
      <c r="C1511" s="5">
        <f>TITRES_STAT!D1514</f>
        <v>0.52</v>
      </c>
      <c r="D1511" s="5">
        <f>TITRES_STAT!E1514</f>
        <v>0</v>
      </c>
      <c r="E1511" s="2">
        <f t="shared" si="92"/>
        <v>3162018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0.5</v>
      </c>
      <c r="C1512" s="5">
        <f>TITRES_STAT!D1515</f>
        <v>0.5</v>
      </c>
      <c r="D1512" s="5">
        <f>TITRES_STAT!E1515</f>
        <v>0</v>
      </c>
      <c r="E1512" s="2">
        <f t="shared" si="92"/>
        <v>3162018</v>
      </c>
      <c r="F1512" s="5" t="str">
        <f t="shared" si="95"/>
        <v>NEUTRAL</v>
      </c>
      <c r="G1512" s="5" t="str">
        <f t="shared" si="94"/>
        <v>NEUTRAL</v>
      </c>
      <c r="H1512" s="5" t="str">
        <f t="shared" si="93"/>
        <v>NEUTRAL</v>
      </c>
    </row>
    <row r="1513" spans="1:8" ht="13.5" x14ac:dyDescent="0.25">
      <c r="A1513" s="3">
        <f>TITRES_STAT!B1516</f>
        <v>44518</v>
      </c>
      <c r="B1513" s="5">
        <f>TITRES_STAT!C1516</f>
        <v>0.48</v>
      </c>
      <c r="C1513" s="5">
        <f>TITRES_STAT!D1516</f>
        <v>0.48</v>
      </c>
      <c r="D1513" s="5">
        <f>TITRES_STAT!E1516</f>
        <v>0</v>
      </c>
      <c r="E1513" s="2">
        <f t="shared" si="92"/>
        <v>3162018</v>
      </c>
      <c r="F1513" s="5" t="str">
        <f t="shared" si="95"/>
        <v>NEUTRAL</v>
      </c>
      <c r="G1513" s="5" t="str">
        <f t="shared" si="94"/>
        <v>NEUTRAL</v>
      </c>
      <c r="H1513" s="5" t="str">
        <f t="shared" si="93"/>
        <v>NEUTRAL</v>
      </c>
    </row>
    <row r="1514" spans="1:8" ht="13.5" x14ac:dyDescent="0.25">
      <c r="A1514" s="3">
        <f>TITRES_STAT!B1517</f>
        <v>44519</v>
      </c>
      <c r="B1514" s="5">
        <f>TITRES_STAT!C1517</f>
        <v>0.46</v>
      </c>
      <c r="C1514" s="5">
        <f>TITRES_STAT!D1517</f>
        <v>0.46</v>
      </c>
      <c r="D1514" s="5">
        <f>TITRES_STAT!E1517</f>
        <v>0</v>
      </c>
      <c r="E1514" s="2">
        <f t="shared" si="92"/>
        <v>3162018</v>
      </c>
      <c r="F1514" s="5" t="str">
        <f t="shared" si="95"/>
        <v>NEUTRAL</v>
      </c>
      <c r="G1514" s="5" t="str">
        <f t="shared" si="94"/>
        <v>NEUTRAL</v>
      </c>
      <c r="H1514" s="5" t="str">
        <f t="shared" si="93"/>
        <v>NEUTRAL</v>
      </c>
    </row>
    <row r="1515" spans="1:8" ht="13.5" x14ac:dyDescent="0.25">
      <c r="A1515" s="3">
        <f>TITRES_STAT!B1518</f>
        <v>44522</v>
      </c>
      <c r="B1515" s="5">
        <f>TITRES_STAT!C1518</f>
        <v>0.44</v>
      </c>
      <c r="C1515" s="5">
        <f>TITRES_STAT!D1518</f>
        <v>0.44</v>
      </c>
      <c r="D1515" s="5">
        <f>TITRES_STAT!E1518</f>
        <v>29672</v>
      </c>
      <c r="E1515" s="2">
        <f t="shared" si="92"/>
        <v>3132346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0.43</v>
      </c>
      <c r="C1516" s="5">
        <f>TITRES_STAT!D1519</f>
        <v>0.43</v>
      </c>
      <c r="D1516" s="5">
        <f>TITRES_STAT!E1519</f>
        <v>0</v>
      </c>
      <c r="E1516" s="2">
        <f t="shared" si="92"/>
        <v>3132346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CONFIRMED BEARISH</v>
      </c>
    </row>
    <row r="1517" spans="1:8" ht="13.5" x14ac:dyDescent="0.25">
      <c r="A1517" s="3">
        <f>TITRES_STAT!B1520</f>
        <v>44524</v>
      </c>
      <c r="B1517" s="5">
        <f>TITRES_STAT!C1520</f>
        <v>0.44</v>
      </c>
      <c r="C1517" s="5">
        <f>TITRES_STAT!D1520</f>
        <v>0.44</v>
      </c>
      <c r="D1517" s="5">
        <f>TITRES_STAT!E1520</f>
        <v>18215</v>
      </c>
      <c r="E1517" s="2">
        <f t="shared" si="92"/>
        <v>3150561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44525</v>
      </c>
      <c r="B1518" s="5">
        <f>TITRES_STAT!C1521</f>
        <v>0.44</v>
      </c>
      <c r="C1518" s="5">
        <f>TITRES_STAT!D1521</f>
        <v>0.44</v>
      </c>
      <c r="D1518" s="5">
        <f>TITRES_STAT!E1521</f>
        <v>18985</v>
      </c>
      <c r="E1518" s="2">
        <f t="shared" si="92"/>
        <v>3150561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44526</v>
      </c>
      <c r="B1519" s="5">
        <f>TITRES_STAT!C1522</f>
        <v>0.45</v>
      </c>
      <c r="C1519" s="5">
        <f>TITRES_STAT!D1522</f>
        <v>0.45</v>
      </c>
      <c r="D1519" s="5">
        <f>TITRES_STAT!E1522</f>
        <v>14405</v>
      </c>
      <c r="E1519" s="2">
        <f t="shared" si="92"/>
        <v>3164966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BULLISH DIVERGENCE</v>
      </c>
    </row>
    <row r="1520" spans="1:8" ht="13.5" x14ac:dyDescent="0.25">
      <c r="A1520" s="3">
        <f>TITRES_STAT!B1523</f>
        <v>44529</v>
      </c>
      <c r="B1520" s="5">
        <f>TITRES_STAT!C1523</f>
        <v>0.47</v>
      </c>
      <c r="C1520" s="5">
        <f>TITRES_STAT!D1523</f>
        <v>0.47</v>
      </c>
      <c r="D1520" s="5">
        <f>TITRES_STAT!E1523</f>
        <v>0</v>
      </c>
      <c r="E1520" s="2">
        <f t="shared" si="92"/>
        <v>3164966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CONFIRMED BULLISH</v>
      </c>
    </row>
    <row r="1521" spans="1:8" ht="13.5" x14ac:dyDescent="0.25">
      <c r="A1521" s="3">
        <f>TITRES_STAT!B1524</f>
        <v>44530</v>
      </c>
      <c r="B1521" s="5">
        <f>TITRES_STAT!C1524</f>
        <v>0.47</v>
      </c>
      <c r="C1521" s="5">
        <f>TITRES_STAT!D1524</f>
        <v>0.47</v>
      </c>
      <c r="D1521" s="5">
        <f>TITRES_STAT!E1524</f>
        <v>14020</v>
      </c>
      <c r="E1521" s="2">
        <f t="shared" si="92"/>
        <v>3164966</v>
      </c>
      <c r="F1521" s="5" t="str">
        <f t="shared" si="95"/>
        <v>BULLISH</v>
      </c>
      <c r="G1521" s="5" t="str">
        <f t="shared" si="94"/>
        <v>NEUTRAL</v>
      </c>
      <c r="H1521" s="5" t="str">
        <f t="shared" si="93"/>
        <v>CONFIRMED BULLISH</v>
      </c>
    </row>
    <row r="1522" spans="1:8" ht="13.5" x14ac:dyDescent="0.25">
      <c r="A1522" s="3">
        <f>TITRES_STAT!B1525</f>
        <v>44531</v>
      </c>
      <c r="B1522" s="5">
        <f>TITRES_STAT!C1525</f>
        <v>0.45</v>
      </c>
      <c r="C1522" s="5">
        <f>TITRES_STAT!D1525</f>
        <v>0.45</v>
      </c>
      <c r="D1522" s="5">
        <f>TITRES_STAT!E1525</f>
        <v>6210</v>
      </c>
      <c r="E1522" s="2">
        <f t="shared" si="92"/>
        <v>3158756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CONFIRMED BULLISH</v>
      </c>
    </row>
    <row r="1523" spans="1:8" ht="13.5" x14ac:dyDescent="0.25">
      <c r="A1523" s="3">
        <f>TITRES_STAT!B1526</f>
        <v>44532</v>
      </c>
      <c r="B1523" s="5">
        <f>TITRES_STAT!C1526</f>
        <v>0.43</v>
      </c>
      <c r="C1523" s="5">
        <f>TITRES_STAT!D1526</f>
        <v>0.43</v>
      </c>
      <c r="D1523" s="5">
        <f>TITRES_STAT!E1526</f>
        <v>0</v>
      </c>
      <c r="E1523" s="2">
        <f t="shared" si="92"/>
        <v>3158756</v>
      </c>
      <c r="F1523" s="5" t="str">
        <f t="shared" si="95"/>
        <v>BULLISH</v>
      </c>
      <c r="G1523" s="5" t="str">
        <f t="shared" si="94"/>
        <v>NEUTRAL</v>
      </c>
      <c r="H1523" s="5" t="str">
        <f t="shared" si="93"/>
        <v>BULLISH DIVERGENCE</v>
      </c>
    </row>
    <row r="1524" spans="1:8" ht="13.5" x14ac:dyDescent="0.25">
      <c r="A1524" s="3">
        <f>TITRES_STAT!B1527</f>
        <v>44533</v>
      </c>
      <c r="B1524" s="5">
        <f>TITRES_STAT!C1527</f>
        <v>0.43</v>
      </c>
      <c r="C1524" s="5">
        <f>TITRES_STAT!D1527</f>
        <v>0.43</v>
      </c>
      <c r="D1524" s="5">
        <f>TITRES_STAT!E1527</f>
        <v>17802</v>
      </c>
      <c r="E1524" s="2">
        <f t="shared" si="92"/>
        <v>3158756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0.42</v>
      </c>
      <c r="C1525" s="5">
        <f>TITRES_STAT!D1528</f>
        <v>0.42</v>
      </c>
      <c r="D1525" s="5">
        <f>TITRES_STAT!E1528</f>
        <v>0</v>
      </c>
      <c r="E1525" s="2">
        <f t="shared" si="92"/>
        <v>3158756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0.41</v>
      </c>
      <c r="C1526" s="5">
        <f>TITRES_STAT!D1529</f>
        <v>0.41</v>
      </c>
      <c r="D1526" s="5">
        <f>TITRES_STAT!E1529</f>
        <v>0</v>
      </c>
      <c r="E1526" s="2">
        <f t="shared" si="92"/>
        <v>3158756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0.4</v>
      </c>
      <c r="C1527" s="5">
        <f>TITRES_STAT!D1530</f>
        <v>0.4</v>
      </c>
      <c r="D1527" s="5">
        <f>TITRES_STAT!E1530</f>
        <v>0</v>
      </c>
      <c r="E1527" s="2">
        <f t="shared" si="92"/>
        <v>3158756</v>
      </c>
      <c r="F1527" s="5" t="str">
        <f t="shared" si="95"/>
        <v>NEUTRAL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44539</v>
      </c>
      <c r="B1528" s="5">
        <f>TITRES_STAT!C1531</f>
        <v>0.39</v>
      </c>
      <c r="C1528" s="5">
        <f>TITRES_STAT!D1531</f>
        <v>0.39</v>
      </c>
      <c r="D1528" s="5">
        <f>TITRES_STAT!E1531</f>
        <v>0</v>
      </c>
      <c r="E1528" s="2">
        <f t="shared" si="92"/>
        <v>3158756</v>
      </c>
      <c r="F1528" s="5" t="str">
        <f t="shared" si="95"/>
        <v>NEUTRAL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0.39</v>
      </c>
      <c r="C1529" s="5">
        <f>TITRES_STAT!D1532</f>
        <v>0.39</v>
      </c>
      <c r="D1529" s="5">
        <f>TITRES_STAT!E1532</f>
        <v>20838</v>
      </c>
      <c r="E1529" s="2">
        <f t="shared" si="92"/>
        <v>3158756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0.39</v>
      </c>
      <c r="C1530" s="5">
        <f>TITRES_STAT!D1533</f>
        <v>0.39</v>
      </c>
      <c r="D1530" s="5">
        <f>TITRES_STAT!E1533</f>
        <v>5492</v>
      </c>
      <c r="E1530" s="2">
        <f t="shared" si="92"/>
        <v>3158756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0.38</v>
      </c>
      <c r="C1531" s="5">
        <f>TITRES_STAT!D1534</f>
        <v>0.38</v>
      </c>
      <c r="D1531" s="5">
        <f>TITRES_STAT!E1534</f>
        <v>0</v>
      </c>
      <c r="E1531" s="2">
        <f t="shared" si="92"/>
        <v>3158756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0.37</v>
      </c>
      <c r="C1532" s="5">
        <f>TITRES_STAT!D1535</f>
        <v>0.37</v>
      </c>
      <c r="D1532" s="5">
        <f>TITRES_STAT!E1535</f>
        <v>1744</v>
      </c>
      <c r="E1532" s="2">
        <f t="shared" si="92"/>
        <v>3157012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0.36</v>
      </c>
      <c r="C1533" s="5">
        <f>TITRES_STAT!D1536</f>
        <v>0.36</v>
      </c>
      <c r="D1533" s="5">
        <f>TITRES_STAT!E1536</f>
        <v>5540</v>
      </c>
      <c r="E1533" s="2">
        <f t="shared" si="92"/>
        <v>3151472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44550</v>
      </c>
      <c r="B1534" s="5">
        <f>TITRES_STAT!C1537</f>
        <v>0.35</v>
      </c>
      <c r="C1534" s="5">
        <f>TITRES_STAT!D1537</f>
        <v>0.35</v>
      </c>
      <c r="D1534" s="5">
        <f>TITRES_STAT!E1537</f>
        <v>0</v>
      </c>
      <c r="E1534" s="2">
        <f t="shared" si="92"/>
        <v>3151472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44551</v>
      </c>
      <c r="B1535" s="5">
        <f>TITRES_STAT!C1538</f>
        <v>0.34</v>
      </c>
      <c r="C1535" s="5">
        <f>TITRES_STAT!D1538</f>
        <v>0.34</v>
      </c>
      <c r="D1535" s="5">
        <f>TITRES_STAT!E1538</f>
        <v>0</v>
      </c>
      <c r="E1535" s="2">
        <f t="shared" si="92"/>
        <v>3151472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0.34</v>
      </c>
      <c r="C1536" s="5">
        <f>TITRES_STAT!D1539</f>
        <v>0.34</v>
      </c>
      <c r="D1536" s="5">
        <f>TITRES_STAT!E1539</f>
        <v>27965</v>
      </c>
      <c r="E1536" s="2">
        <f t="shared" si="92"/>
        <v>3151472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0.33</v>
      </c>
      <c r="C1537" s="5">
        <f>TITRES_STAT!D1540</f>
        <v>0.33</v>
      </c>
      <c r="D1537" s="5">
        <f>TITRES_STAT!E1540</f>
        <v>26000</v>
      </c>
      <c r="E1537" s="2">
        <f t="shared" si="92"/>
        <v>3125472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0.34</v>
      </c>
      <c r="C1538" s="5">
        <f>TITRES_STAT!D1541</f>
        <v>0.34</v>
      </c>
      <c r="D1538" s="5">
        <f>TITRES_STAT!E1541</f>
        <v>0</v>
      </c>
      <c r="E1538" s="2">
        <f t="shared" si="92"/>
        <v>3125472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0.35</v>
      </c>
      <c r="C1539" s="5">
        <f>TITRES_STAT!D1542</f>
        <v>0.35</v>
      </c>
      <c r="D1539" s="5">
        <f>TITRES_STAT!E1542</f>
        <v>27865</v>
      </c>
      <c r="E1539" s="2">
        <f t="shared" si="92"/>
        <v>3153337</v>
      </c>
      <c r="F1539" s="5" t="str">
        <f t="shared" si="95"/>
        <v>BULLISH</v>
      </c>
      <c r="G1539" s="5" t="str">
        <f t="shared" si="94"/>
        <v>NEUTRAL</v>
      </c>
      <c r="H1539" s="5" t="str">
        <f t="shared" si="93"/>
        <v>NEUTRAL</v>
      </c>
    </row>
    <row r="1540" spans="1:8" ht="13.5" x14ac:dyDescent="0.25">
      <c r="A1540" s="3">
        <f>TITRES_STAT!B1543</f>
        <v>44558</v>
      </c>
      <c r="B1540" s="5">
        <f>TITRES_STAT!C1543</f>
        <v>0.36</v>
      </c>
      <c r="C1540" s="5">
        <f>TITRES_STAT!D1543</f>
        <v>0.36</v>
      </c>
      <c r="D1540" s="5">
        <f>TITRES_STAT!E1543</f>
        <v>0</v>
      </c>
      <c r="E1540" s="2">
        <f t="shared" ref="E1540:E1603" si="96">IF(B1540&gt;B1539, E1539+D1540, IF(B1540&lt;B1539, E1539-D1540, E1539))</f>
        <v>3153337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0.37</v>
      </c>
      <c r="C1541" s="5">
        <f>TITRES_STAT!D1544</f>
        <v>0.37</v>
      </c>
      <c r="D1541" s="5">
        <f>TITRES_STAT!E1544</f>
        <v>0</v>
      </c>
      <c r="E1541" s="2">
        <f t="shared" si="96"/>
        <v>3153337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0.38</v>
      </c>
      <c r="C1542" s="5">
        <f>TITRES_STAT!D1545</f>
        <v>0.38</v>
      </c>
      <c r="D1542" s="5">
        <f>TITRES_STAT!E1545</f>
        <v>0</v>
      </c>
      <c r="E1542" s="2">
        <f t="shared" si="96"/>
        <v>3153337</v>
      </c>
      <c r="F1542" s="5" t="str">
        <f t="shared" si="95"/>
        <v>BULLISH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0.38</v>
      </c>
      <c r="C1543" s="5">
        <f>TITRES_STAT!D1546</f>
        <v>0.38</v>
      </c>
      <c r="D1543" s="5">
        <f>TITRES_STAT!E1546</f>
        <v>90479</v>
      </c>
      <c r="E1543" s="2">
        <f t="shared" si="96"/>
        <v>3153337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BULLISH</v>
      </c>
    </row>
    <row r="1544" spans="1:8" ht="13.5" x14ac:dyDescent="0.25">
      <c r="A1544" s="3">
        <f>TITRES_STAT!B1547</f>
        <v>44564</v>
      </c>
      <c r="B1544" s="5">
        <f>TITRES_STAT!C1547</f>
        <v>0.37</v>
      </c>
      <c r="C1544" s="5">
        <f>TITRES_STAT!D1547</f>
        <v>0.37</v>
      </c>
      <c r="D1544" s="5">
        <f>TITRES_STAT!E1547</f>
        <v>36000</v>
      </c>
      <c r="E1544" s="2">
        <f t="shared" si="96"/>
        <v>3117337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BEARISH DIVERGENCE</v>
      </c>
    </row>
    <row r="1545" spans="1:8" ht="13.5" x14ac:dyDescent="0.25">
      <c r="A1545" s="3">
        <f>TITRES_STAT!B1548</f>
        <v>44565</v>
      </c>
      <c r="B1545" s="5">
        <f>TITRES_STAT!C1548</f>
        <v>0.38</v>
      </c>
      <c r="C1545" s="5">
        <f>TITRES_STAT!D1548</f>
        <v>0.38</v>
      </c>
      <c r="D1545" s="5">
        <f>TITRES_STAT!E1548</f>
        <v>7485</v>
      </c>
      <c r="E1545" s="2">
        <f t="shared" si="96"/>
        <v>3124822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BEARISH DIVERGENCE</v>
      </c>
    </row>
    <row r="1546" spans="1:8" ht="13.5" x14ac:dyDescent="0.25">
      <c r="A1546" s="3">
        <f>TITRES_STAT!B1549</f>
        <v>44566</v>
      </c>
      <c r="B1546" s="5">
        <f>TITRES_STAT!C1549</f>
        <v>0.38</v>
      </c>
      <c r="C1546" s="5">
        <f>TITRES_STAT!D1549</f>
        <v>0.38</v>
      </c>
      <c r="D1546" s="5">
        <f>TITRES_STAT!E1549</f>
        <v>13780</v>
      </c>
      <c r="E1546" s="2">
        <f t="shared" si="96"/>
        <v>3124822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BEARISH DIVERGENCE</v>
      </c>
    </row>
    <row r="1547" spans="1:8" ht="13.5" x14ac:dyDescent="0.25">
      <c r="A1547" s="3">
        <f>TITRES_STAT!B1550</f>
        <v>44567</v>
      </c>
      <c r="B1547" s="5">
        <f>TITRES_STAT!C1550</f>
        <v>0.39</v>
      </c>
      <c r="C1547" s="5">
        <f>TITRES_STAT!D1550</f>
        <v>0.39</v>
      </c>
      <c r="D1547" s="5">
        <f>TITRES_STAT!E1550</f>
        <v>21700</v>
      </c>
      <c r="E1547" s="2">
        <f t="shared" si="96"/>
        <v>3146522</v>
      </c>
      <c r="F1547" s="5" t="str">
        <f t="shared" si="99"/>
        <v>BEARISH</v>
      </c>
      <c r="G1547" s="5" t="str">
        <f t="shared" si="98"/>
        <v>NEUTRAL</v>
      </c>
      <c r="H1547" s="5" t="str">
        <f t="shared" si="97"/>
        <v>BEARISH DIVERGENCE</v>
      </c>
    </row>
    <row r="1548" spans="1:8" ht="13.5" x14ac:dyDescent="0.25">
      <c r="A1548" s="3">
        <f>TITRES_STAT!B1551</f>
        <v>44568</v>
      </c>
      <c r="B1548" s="5">
        <f>TITRES_STAT!C1551</f>
        <v>0.39</v>
      </c>
      <c r="C1548" s="5">
        <f>TITRES_STAT!D1551</f>
        <v>0.39</v>
      </c>
      <c r="D1548" s="5">
        <f>TITRES_STAT!E1551</f>
        <v>0</v>
      </c>
      <c r="E1548" s="2">
        <f t="shared" si="96"/>
        <v>3146522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BEARISH DIVERGENCE</v>
      </c>
    </row>
    <row r="1549" spans="1:8" ht="13.5" x14ac:dyDescent="0.25">
      <c r="A1549" s="3">
        <f>TITRES_STAT!B1552</f>
        <v>44571</v>
      </c>
      <c r="B1549" s="5">
        <f>TITRES_STAT!C1552</f>
        <v>0.41</v>
      </c>
      <c r="C1549" s="5">
        <f>TITRES_STAT!D1552</f>
        <v>0.41</v>
      </c>
      <c r="D1549" s="5">
        <f>TITRES_STAT!E1552</f>
        <v>15803</v>
      </c>
      <c r="E1549" s="2">
        <f t="shared" si="96"/>
        <v>3162325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44572</v>
      </c>
      <c r="B1550" s="5">
        <f>TITRES_STAT!C1553</f>
        <v>0.42</v>
      </c>
      <c r="C1550" s="5">
        <f>TITRES_STAT!D1553</f>
        <v>0.42</v>
      </c>
      <c r="D1550" s="5">
        <f>TITRES_STAT!E1553</f>
        <v>0</v>
      </c>
      <c r="E1550" s="2">
        <f t="shared" si="96"/>
        <v>3162325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44573</v>
      </c>
      <c r="B1551" s="5">
        <f>TITRES_STAT!C1554</f>
        <v>0.43</v>
      </c>
      <c r="C1551" s="5">
        <f>TITRES_STAT!D1554</f>
        <v>0.43</v>
      </c>
      <c r="D1551" s="5">
        <f>TITRES_STAT!E1554</f>
        <v>0</v>
      </c>
      <c r="E1551" s="2">
        <f t="shared" si="96"/>
        <v>3162325</v>
      </c>
      <c r="F1551" s="5" t="str">
        <f t="shared" si="99"/>
        <v>BULLISH</v>
      </c>
      <c r="G1551" s="5" t="str">
        <f t="shared" si="98"/>
        <v>NEUTRAL</v>
      </c>
      <c r="H1551" s="5" t="str">
        <f t="shared" si="97"/>
        <v>CONFIRMED BULLISH</v>
      </c>
    </row>
    <row r="1552" spans="1:8" ht="13.5" x14ac:dyDescent="0.25">
      <c r="A1552" s="3">
        <f>TITRES_STAT!B1555</f>
        <v>44574</v>
      </c>
      <c r="B1552" s="5">
        <f>TITRES_STAT!C1555</f>
        <v>0.44</v>
      </c>
      <c r="C1552" s="5">
        <f>TITRES_STAT!D1555</f>
        <v>0.44</v>
      </c>
      <c r="D1552" s="5">
        <f>TITRES_STAT!E1555</f>
        <v>0</v>
      </c>
      <c r="E1552" s="2">
        <f t="shared" si="96"/>
        <v>3162325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CONFIRMED BULLISH</v>
      </c>
    </row>
    <row r="1553" spans="1:8" ht="13.5" x14ac:dyDescent="0.25">
      <c r="A1553" s="3">
        <f>TITRES_STAT!B1556</f>
        <v>44575</v>
      </c>
      <c r="B1553" s="5">
        <f>TITRES_STAT!C1556</f>
        <v>0.45</v>
      </c>
      <c r="C1553" s="5">
        <f>TITRES_STAT!D1556</f>
        <v>0.45</v>
      </c>
      <c r="D1553" s="5">
        <f>TITRES_STAT!E1556</f>
        <v>22156</v>
      </c>
      <c r="E1553" s="2">
        <f t="shared" si="96"/>
        <v>3184481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44578</v>
      </c>
      <c r="B1554" s="5">
        <f>TITRES_STAT!C1557</f>
        <v>0.45</v>
      </c>
      <c r="C1554" s="5">
        <f>TITRES_STAT!D1557</f>
        <v>0.45</v>
      </c>
      <c r="D1554" s="5">
        <f>TITRES_STAT!E1557</f>
        <v>15260</v>
      </c>
      <c r="E1554" s="2">
        <f t="shared" si="96"/>
        <v>3184481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CONFIRMED BULLISH</v>
      </c>
    </row>
    <row r="1555" spans="1:8" ht="13.5" x14ac:dyDescent="0.25">
      <c r="A1555" s="3">
        <f>TITRES_STAT!B1558</f>
        <v>44579</v>
      </c>
      <c r="B1555" s="5">
        <f>TITRES_STAT!C1558</f>
        <v>0.46</v>
      </c>
      <c r="C1555" s="5">
        <f>TITRES_STAT!D1558</f>
        <v>0.46</v>
      </c>
      <c r="D1555" s="5">
        <f>TITRES_STAT!E1558</f>
        <v>10453</v>
      </c>
      <c r="E1555" s="2">
        <f t="shared" si="96"/>
        <v>3194934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CONFIRMED BULLISH</v>
      </c>
    </row>
    <row r="1556" spans="1:8" ht="13.5" x14ac:dyDescent="0.25">
      <c r="A1556" s="3">
        <f>TITRES_STAT!B1559</f>
        <v>44580</v>
      </c>
      <c r="B1556" s="5">
        <f>TITRES_STAT!C1559</f>
        <v>0.47</v>
      </c>
      <c r="C1556" s="5">
        <f>TITRES_STAT!D1559</f>
        <v>0.47</v>
      </c>
      <c r="D1556" s="5">
        <f>TITRES_STAT!E1559</f>
        <v>19008</v>
      </c>
      <c r="E1556" s="2">
        <f t="shared" si="96"/>
        <v>3213942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0.45</v>
      </c>
      <c r="C1557" s="5">
        <f>TITRES_STAT!D1560</f>
        <v>0.45</v>
      </c>
      <c r="D1557" s="5">
        <f>TITRES_STAT!E1560</f>
        <v>0</v>
      </c>
      <c r="E1557" s="2">
        <f t="shared" si="96"/>
        <v>3213942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CONFIRMED BULLISH</v>
      </c>
    </row>
    <row r="1558" spans="1:8" ht="13.5" x14ac:dyDescent="0.25">
      <c r="A1558" s="3">
        <f>TITRES_STAT!B1561</f>
        <v>44582</v>
      </c>
      <c r="B1558" s="5">
        <f>TITRES_STAT!C1561</f>
        <v>0.43</v>
      </c>
      <c r="C1558" s="5">
        <f>TITRES_STAT!D1561</f>
        <v>0.43</v>
      </c>
      <c r="D1558" s="5">
        <f>TITRES_STAT!E1561</f>
        <v>0</v>
      </c>
      <c r="E1558" s="2">
        <f t="shared" si="96"/>
        <v>3213942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BULLISH DIVERGENCE</v>
      </c>
    </row>
    <row r="1559" spans="1:8" ht="13.5" x14ac:dyDescent="0.25">
      <c r="A1559" s="3">
        <f>TITRES_STAT!B1562</f>
        <v>44585</v>
      </c>
      <c r="B1559" s="5">
        <f>TITRES_STAT!C1562</f>
        <v>0.42</v>
      </c>
      <c r="C1559" s="5">
        <f>TITRES_STAT!D1562</f>
        <v>0.42</v>
      </c>
      <c r="D1559" s="5">
        <f>TITRES_STAT!E1562</f>
        <v>5298</v>
      </c>
      <c r="E1559" s="2">
        <f t="shared" si="96"/>
        <v>3208644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BULLISH DIVERGENCE</v>
      </c>
    </row>
    <row r="1560" spans="1:8" ht="13.5" x14ac:dyDescent="0.25">
      <c r="A1560" s="3">
        <f>TITRES_STAT!B1563</f>
        <v>44586</v>
      </c>
      <c r="B1560" s="5">
        <f>TITRES_STAT!C1563</f>
        <v>0.41</v>
      </c>
      <c r="C1560" s="5">
        <f>TITRES_STAT!D1563</f>
        <v>0.41</v>
      </c>
      <c r="D1560" s="5">
        <f>TITRES_STAT!E1563</f>
        <v>0</v>
      </c>
      <c r="E1560" s="2">
        <f t="shared" si="96"/>
        <v>3208644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BULLISH DIVERGENCE</v>
      </c>
    </row>
    <row r="1561" spans="1:8" ht="13.5" x14ac:dyDescent="0.25">
      <c r="A1561" s="3">
        <f>TITRES_STAT!B1564</f>
        <v>44587</v>
      </c>
      <c r="B1561" s="5">
        <f>TITRES_STAT!C1564</f>
        <v>0.41</v>
      </c>
      <c r="C1561" s="5">
        <f>TITRES_STAT!D1564</f>
        <v>0.41</v>
      </c>
      <c r="D1561" s="5">
        <f>TITRES_STAT!E1564</f>
        <v>7270</v>
      </c>
      <c r="E1561" s="2">
        <f t="shared" si="96"/>
        <v>3208644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0.41</v>
      </c>
      <c r="C1562" s="5">
        <f>TITRES_STAT!D1565</f>
        <v>0.41</v>
      </c>
      <c r="D1562" s="5">
        <f>TITRES_STAT!E1565</f>
        <v>6391</v>
      </c>
      <c r="E1562" s="2">
        <f t="shared" si="96"/>
        <v>3208644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CONFIRMED BEARISH</v>
      </c>
    </row>
    <row r="1563" spans="1:8" ht="13.5" x14ac:dyDescent="0.25">
      <c r="A1563" s="3">
        <f>TITRES_STAT!B1566</f>
        <v>44589</v>
      </c>
      <c r="B1563" s="5">
        <f>TITRES_STAT!C1566</f>
        <v>0.4</v>
      </c>
      <c r="C1563" s="5">
        <f>TITRES_STAT!D1566</f>
        <v>0.4</v>
      </c>
      <c r="D1563" s="5">
        <f>TITRES_STAT!E1566</f>
        <v>6897</v>
      </c>
      <c r="E1563" s="2">
        <f t="shared" si="96"/>
        <v>3201747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CONFIRMED BEARISH</v>
      </c>
    </row>
    <row r="1564" spans="1:8" ht="13.5" x14ac:dyDescent="0.25">
      <c r="A1564" s="3">
        <f>TITRES_STAT!B1567</f>
        <v>44592</v>
      </c>
      <c r="B1564" s="5">
        <f>TITRES_STAT!C1567</f>
        <v>0.41</v>
      </c>
      <c r="C1564" s="5">
        <f>TITRES_STAT!D1567</f>
        <v>0.41</v>
      </c>
      <c r="D1564" s="5">
        <f>TITRES_STAT!E1567</f>
        <v>0</v>
      </c>
      <c r="E1564" s="2">
        <f t="shared" si="96"/>
        <v>3201747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0.42</v>
      </c>
      <c r="C1565" s="5">
        <f>TITRES_STAT!D1568</f>
        <v>0.42</v>
      </c>
      <c r="D1565" s="5">
        <f>TITRES_STAT!E1568</f>
        <v>0</v>
      </c>
      <c r="E1565" s="2">
        <f t="shared" si="96"/>
        <v>3201747</v>
      </c>
      <c r="F1565" s="5" t="str">
        <f t="shared" si="99"/>
        <v>BEARISH</v>
      </c>
      <c r="G1565" s="5" t="str">
        <f t="shared" si="98"/>
        <v>NEUTRAL</v>
      </c>
      <c r="H1565" s="5" t="str">
        <f t="shared" si="97"/>
        <v>BEARISH DIVERGENCE</v>
      </c>
    </row>
    <row r="1566" spans="1:8" ht="13.5" x14ac:dyDescent="0.25">
      <c r="A1566" s="3">
        <f>TITRES_STAT!B1569</f>
        <v>44594</v>
      </c>
      <c r="B1566" s="5">
        <f>TITRES_STAT!C1569</f>
        <v>0.43</v>
      </c>
      <c r="C1566" s="5">
        <f>TITRES_STAT!D1569</f>
        <v>0.43</v>
      </c>
      <c r="D1566" s="5">
        <f>TITRES_STAT!E1569</f>
        <v>6177</v>
      </c>
      <c r="E1566" s="2">
        <f t="shared" si="96"/>
        <v>3207924</v>
      </c>
      <c r="F1566" s="5" t="str">
        <f t="shared" si="99"/>
        <v>BEARISH</v>
      </c>
      <c r="G1566" s="5" t="str">
        <f t="shared" si="98"/>
        <v>NEUTRAL</v>
      </c>
      <c r="H1566" s="5" t="str">
        <f t="shared" si="97"/>
        <v>BEARISH DIVERGENCE</v>
      </c>
    </row>
    <row r="1567" spans="1:8" ht="13.5" x14ac:dyDescent="0.25">
      <c r="A1567" s="3">
        <f>TITRES_STAT!B1570</f>
        <v>44595</v>
      </c>
      <c r="B1567" s="5">
        <f>TITRES_STAT!C1570</f>
        <v>0.42</v>
      </c>
      <c r="C1567" s="5">
        <f>TITRES_STAT!D1570</f>
        <v>0.42</v>
      </c>
      <c r="D1567" s="5">
        <f>TITRES_STAT!E1570</f>
        <v>0</v>
      </c>
      <c r="E1567" s="2">
        <f t="shared" si="96"/>
        <v>3207924</v>
      </c>
      <c r="F1567" s="5" t="str">
        <f t="shared" si="99"/>
        <v>BEARISH</v>
      </c>
      <c r="G1567" s="5" t="str">
        <f t="shared" si="98"/>
        <v>NEUTRAL</v>
      </c>
      <c r="H1567" s="5" t="str">
        <f t="shared" si="97"/>
        <v>BEARISH DIVERGENCE</v>
      </c>
    </row>
    <row r="1568" spans="1:8" ht="13.5" x14ac:dyDescent="0.25">
      <c r="A1568" s="3">
        <f>TITRES_STAT!B1571</f>
        <v>44596</v>
      </c>
      <c r="B1568" s="5">
        <f>TITRES_STAT!C1571</f>
        <v>0.41</v>
      </c>
      <c r="C1568" s="5">
        <f>TITRES_STAT!D1571</f>
        <v>0.41</v>
      </c>
      <c r="D1568" s="5">
        <f>TITRES_STAT!E1571</f>
        <v>8463</v>
      </c>
      <c r="E1568" s="2">
        <f t="shared" si="96"/>
        <v>3199461</v>
      </c>
      <c r="F1568" s="5" t="str">
        <f t="shared" si="99"/>
        <v>BEARISH</v>
      </c>
      <c r="G1568" s="5" t="str">
        <f t="shared" si="98"/>
        <v>NEUTRAL</v>
      </c>
      <c r="H1568" s="5" t="str">
        <f t="shared" si="97"/>
        <v>BEARISH DIVERGENCE</v>
      </c>
    </row>
    <row r="1569" spans="1:8" ht="13.5" x14ac:dyDescent="0.25">
      <c r="A1569" s="3">
        <f>TITRES_STAT!B1572</f>
        <v>44599</v>
      </c>
      <c r="B1569" s="5">
        <f>TITRES_STAT!C1572</f>
        <v>0.4</v>
      </c>
      <c r="C1569" s="5">
        <f>TITRES_STAT!D1572</f>
        <v>0.4</v>
      </c>
      <c r="D1569" s="5">
        <f>TITRES_STAT!E1572</f>
        <v>0</v>
      </c>
      <c r="E1569" s="2">
        <f t="shared" si="96"/>
        <v>3199461</v>
      </c>
      <c r="F1569" s="5" t="str">
        <f t="shared" si="99"/>
        <v>BEARISH</v>
      </c>
      <c r="G1569" s="5" t="str">
        <f t="shared" si="98"/>
        <v>NEUTRAL</v>
      </c>
      <c r="H1569" s="5" t="str">
        <f t="shared" si="97"/>
        <v>CONFIRMED BEARISH</v>
      </c>
    </row>
    <row r="1570" spans="1:8" ht="13.5" x14ac:dyDescent="0.25">
      <c r="A1570" s="3">
        <f>TITRES_STAT!B1573</f>
        <v>44600</v>
      </c>
      <c r="B1570" s="5">
        <f>TITRES_STAT!C1573</f>
        <v>0.39</v>
      </c>
      <c r="C1570" s="5">
        <f>TITRES_STAT!D1573</f>
        <v>0.39</v>
      </c>
      <c r="D1570" s="5">
        <f>TITRES_STAT!E1573</f>
        <v>0</v>
      </c>
      <c r="E1570" s="2">
        <f t="shared" si="96"/>
        <v>3199461</v>
      </c>
      <c r="F1570" s="5" t="str">
        <f t="shared" si="99"/>
        <v>BEARISH</v>
      </c>
      <c r="G1570" s="5" t="str">
        <f t="shared" si="98"/>
        <v>NEUTRAL</v>
      </c>
      <c r="H1570" s="5" t="str">
        <f t="shared" si="97"/>
        <v>CONFIRMED BEARISH</v>
      </c>
    </row>
    <row r="1571" spans="1:8" ht="13.5" x14ac:dyDescent="0.25">
      <c r="A1571" s="3">
        <f>TITRES_STAT!B1574</f>
        <v>44601</v>
      </c>
      <c r="B1571" s="5">
        <f>TITRES_STAT!C1574</f>
        <v>0.38</v>
      </c>
      <c r="C1571" s="5">
        <f>TITRES_STAT!D1574</f>
        <v>0.38</v>
      </c>
      <c r="D1571" s="5">
        <f>TITRES_STAT!E1574</f>
        <v>15233</v>
      </c>
      <c r="E1571" s="2">
        <f t="shared" si="96"/>
        <v>3184228</v>
      </c>
      <c r="F1571" s="5" t="str">
        <f t="shared" si="99"/>
        <v>BEARISH</v>
      </c>
      <c r="G1571" s="5" t="str">
        <f t="shared" si="98"/>
        <v>NEUTRAL</v>
      </c>
      <c r="H1571" s="5" t="str">
        <f t="shared" si="97"/>
        <v>CONFIRMED BEARISH</v>
      </c>
    </row>
    <row r="1572" spans="1:8" ht="13.5" x14ac:dyDescent="0.25">
      <c r="A1572" s="3">
        <f>TITRES_STAT!B1575</f>
        <v>44602</v>
      </c>
      <c r="B1572" s="5">
        <f>TITRES_STAT!C1575</f>
        <v>0.39</v>
      </c>
      <c r="C1572" s="5">
        <f>TITRES_STAT!D1575</f>
        <v>0.39</v>
      </c>
      <c r="D1572" s="5">
        <f>TITRES_STAT!E1575</f>
        <v>16360</v>
      </c>
      <c r="E1572" s="2">
        <f t="shared" si="96"/>
        <v>3200588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CONFIRMED BEARISH</v>
      </c>
    </row>
    <row r="1573" spans="1:8" ht="13.5" x14ac:dyDescent="0.25">
      <c r="A1573" s="3">
        <f>TITRES_STAT!B1576</f>
        <v>44603</v>
      </c>
      <c r="B1573" s="5">
        <f>TITRES_STAT!C1576</f>
        <v>0.4</v>
      </c>
      <c r="C1573" s="5">
        <f>TITRES_STAT!D1576</f>
        <v>0.4</v>
      </c>
      <c r="D1573" s="5">
        <f>TITRES_STAT!E1576</f>
        <v>0</v>
      </c>
      <c r="E1573" s="2">
        <f t="shared" si="96"/>
        <v>3200588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BULLISH DIVERGENCE</v>
      </c>
    </row>
    <row r="1574" spans="1:8" ht="13.5" x14ac:dyDescent="0.25">
      <c r="A1574" s="3">
        <f>TITRES_STAT!B1577</f>
        <v>44606</v>
      </c>
      <c r="B1574" s="5">
        <f>TITRES_STAT!C1577</f>
        <v>0.41</v>
      </c>
      <c r="C1574" s="5">
        <f>TITRES_STAT!D1577</f>
        <v>0.41</v>
      </c>
      <c r="D1574" s="5">
        <f>TITRES_STAT!E1577</f>
        <v>5198</v>
      </c>
      <c r="E1574" s="2">
        <f t="shared" si="96"/>
        <v>3205786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CONFIRMED BULLISH</v>
      </c>
    </row>
    <row r="1575" spans="1:8" ht="13.5" x14ac:dyDescent="0.25">
      <c r="A1575" s="3">
        <f>TITRES_STAT!B1578</f>
        <v>44607</v>
      </c>
      <c r="B1575" s="5">
        <f>TITRES_STAT!C1578</f>
        <v>0.41</v>
      </c>
      <c r="C1575" s="5">
        <f>TITRES_STAT!D1578</f>
        <v>0.41</v>
      </c>
      <c r="D1575" s="5">
        <f>TITRES_STAT!E1578</f>
        <v>13503</v>
      </c>
      <c r="E1575" s="2">
        <f t="shared" si="96"/>
        <v>3205786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CONFIRMED BULLISH</v>
      </c>
    </row>
    <row r="1576" spans="1:8" ht="13.5" x14ac:dyDescent="0.25">
      <c r="A1576" s="3">
        <f>TITRES_STAT!B1579</f>
        <v>44608</v>
      </c>
      <c r="B1576" s="5">
        <f>TITRES_STAT!C1579</f>
        <v>0.41</v>
      </c>
      <c r="C1576" s="5">
        <f>TITRES_STAT!D1579</f>
        <v>0.41</v>
      </c>
      <c r="D1576" s="5">
        <f>TITRES_STAT!E1579</f>
        <v>10999</v>
      </c>
      <c r="E1576" s="2">
        <f t="shared" si="96"/>
        <v>3205786</v>
      </c>
      <c r="F1576" s="5" t="str">
        <f t="shared" si="99"/>
        <v>BULLISH</v>
      </c>
      <c r="G1576" s="5" t="str">
        <f t="shared" si="98"/>
        <v>NEUTRAL</v>
      </c>
      <c r="H1576" s="5" t="str">
        <f t="shared" si="97"/>
        <v>CONFIRMED BULLISH</v>
      </c>
    </row>
    <row r="1577" spans="1:8" ht="13.5" x14ac:dyDescent="0.25">
      <c r="A1577" s="3">
        <f>TITRES_STAT!B1580</f>
        <v>44609</v>
      </c>
      <c r="B1577" s="5">
        <f>TITRES_STAT!C1580</f>
        <v>0.4</v>
      </c>
      <c r="C1577" s="5">
        <f>TITRES_STAT!D1580</f>
        <v>0.4</v>
      </c>
      <c r="D1577" s="5">
        <f>TITRES_STAT!E1580</f>
        <v>0</v>
      </c>
      <c r="E1577" s="2">
        <f t="shared" si="96"/>
        <v>3205786</v>
      </c>
      <c r="F1577" s="5" t="str">
        <f t="shared" si="99"/>
        <v>BULLISH</v>
      </c>
      <c r="G1577" s="5" t="str">
        <f t="shared" si="98"/>
        <v>NEUTRAL</v>
      </c>
      <c r="H1577" s="5" t="str">
        <f t="shared" si="97"/>
        <v>CONFIRMED BULLISH</v>
      </c>
    </row>
    <row r="1578" spans="1:8" ht="13.5" x14ac:dyDescent="0.25">
      <c r="A1578" s="3">
        <f>TITRES_STAT!B1581</f>
        <v>44610</v>
      </c>
      <c r="B1578" s="5">
        <f>TITRES_STAT!C1581</f>
        <v>0.39</v>
      </c>
      <c r="C1578" s="5">
        <f>TITRES_STAT!D1581</f>
        <v>0.39</v>
      </c>
      <c r="D1578" s="5">
        <f>TITRES_STAT!E1581</f>
        <v>7500</v>
      </c>
      <c r="E1578" s="2">
        <f t="shared" si="96"/>
        <v>3198286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0.4</v>
      </c>
      <c r="C1579" s="5">
        <f>TITRES_STAT!D1582</f>
        <v>0.4</v>
      </c>
      <c r="D1579" s="5">
        <f>TITRES_STAT!E1582</f>
        <v>15053</v>
      </c>
      <c r="E1579" s="2">
        <f t="shared" si="96"/>
        <v>3213339</v>
      </c>
      <c r="F1579" s="5" t="str">
        <f t="shared" si="99"/>
        <v>BULLISH</v>
      </c>
      <c r="G1579" s="5" t="str">
        <f t="shared" si="98"/>
        <v>NEUTRAL</v>
      </c>
      <c r="H1579" s="5" t="str">
        <f t="shared" si="97"/>
        <v>BULLISH DIVERGENCE</v>
      </c>
    </row>
    <row r="1580" spans="1:8" ht="13.5" x14ac:dyDescent="0.25">
      <c r="A1580" s="3">
        <f>TITRES_STAT!B1583</f>
        <v>44614</v>
      </c>
      <c r="B1580" s="5">
        <f>TITRES_STAT!C1583</f>
        <v>0.41</v>
      </c>
      <c r="C1580" s="5">
        <f>TITRES_STAT!D1583</f>
        <v>0.41</v>
      </c>
      <c r="D1580" s="5">
        <f>TITRES_STAT!E1583</f>
        <v>3690</v>
      </c>
      <c r="E1580" s="2">
        <f t="shared" si="96"/>
        <v>3217029</v>
      </c>
      <c r="F1580" s="5" t="str">
        <f t="shared" si="99"/>
        <v>BULLISH</v>
      </c>
      <c r="G1580" s="5" t="str">
        <f t="shared" si="98"/>
        <v>NEUTRAL</v>
      </c>
      <c r="H1580" s="5" t="str">
        <f t="shared" si="97"/>
        <v>NEUTRAL</v>
      </c>
    </row>
    <row r="1581" spans="1:8" ht="13.5" x14ac:dyDescent="0.25">
      <c r="A1581" s="3">
        <f>TITRES_STAT!B1584</f>
        <v>44615</v>
      </c>
      <c r="B1581" s="5">
        <f>TITRES_STAT!C1584</f>
        <v>0.41</v>
      </c>
      <c r="C1581" s="5">
        <f>TITRES_STAT!D1584</f>
        <v>0.41</v>
      </c>
      <c r="D1581" s="5">
        <f>TITRES_STAT!E1584</f>
        <v>16198</v>
      </c>
      <c r="E1581" s="2">
        <f t="shared" si="96"/>
        <v>3217029</v>
      </c>
      <c r="F1581" s="5" t="str">
        <f t="shared" si="99"/>
        <v>BULLISH</v>
      </c>
      <c r="G1581" s="5" t="str">
        <f t="shared" si="98"/>
        <v>NEUTRAL</v>
      </c>
      <c r="H1581" s="5" t="str">
        <f t="shared" si="97"/>
        <v>NEUTRAL</v>
      </c>
    </row>
    <row r="1582" spans="1:8" ht="13.5" x14ac:dyDescent="0.25">
      <c r="A1582" s="3">
        <f>TITRES_STAT!B1585</f>
        <v>44616</v>
      </c>
      <c r="B1582" s="5">
        <f>TITRES_STAT!C1585</f>
        <v>0.41</v>
      </c>
      <c r="C1582" s="5">
        <f>TITRES_STAT!D1585</f>
        <v>0.41</v>
      </c>
      <c r="D1582" s="5">
        <f>TITRES_STAT!E1585</f>
        <v>9416</v>
      </c>
      <c r="E1582" s="2">
        <f t="shared" si="96"/>
        <v>3217029</v>
      </c>
      <c r="F1582" s="5" t="str">
        <f t="shared" si="99"/>
        <v>BULLISH</v>
      </c>
      <c r="G1582" s="5" t="str">
        <f t="shared" si="98"/>
        <v>NEUTRAL</v>
      </c>
      <c r="H1582" s="5" t="str">
        <f t="shared" si="97"/>
        <v>CONFIRMED BULLISH</v>
      </c>
    </row>
    <row r="1583" spans="1:8" ht="13.5" x14ac:dyDescent="0.25">
      <c r="A1583" s="3">
        <f>TITRES_STAT!B1586</f>
        <v>44617</v>
      </c>
      <c r="B1583" s="5">
        <f>TITRES_STAT!C1586</f>
        <v>0.42</v>
      </c>
      <c r="C1583" s="5">
        <f>TITRES_STAT!D1586</f>
        <v>0.42</v>
      </c>
      <c r="D1583" s="5">
        <f>TITRES_STAT!E1586</f>
        <v>25110</v>
      </c>
      <c r="E1583" s="2">
        <f t="shared" si="96"/>
        <v>3242139</v>
      </c>
      <c r="F1583" s="5" t="str">
        <f t="shared" si="99"/>
        <v>BULLISH</v>
      </c>
      <c r="G1583" s="5" t="str">
        <f t="shared" si="98"/>
        <v>NEUTRAL</v>
      </c>
      <c r="H1583" s="5" t="str">
        <f t="shared" si="97"/>
        <v>CONFIRMED BULLISH</v>
      </c>
    </row>
    <row r="1584" spans="1:8" ht="13.5" x14ac:dyDescent="0.25">
      <c r="A1584" s="3">
        <f>TITRES_STAT!B1587</f>
        <v>44620</v>
      </c>
      <c r="B1584" s="5">
        <f>TITRES_STAT!C1587</f>
        <v>0.41</v>
      </c>
      <c r="C1584" s="5">
        <f>TITRES_STAT!D1587</f>
        <v>0.41</v>
      </c>
      <c r="D1584" s="5">
        <f>TITRES_STAT!E1587</f>
        <v>1261</v>
      </c>
      <c r="E1584" s="2">
        <f t="shared" si="96"/>
        <v>3240878</v>
      </c>
      <c r="F1584" s="5" t="str">
        <f t="shared" si="99"/>
        <v>BULLISH</v>
      </c>
      <c r="G1584" s="5" t="str">
        <f t="shared" si="98"/>
        <v>NEUTRAL</v>
      </c>
      <c r="H1584" s="5" t="str">
        <f t="shared" si="97"/>
        <v>CONFIRMED BULLISH</v>
      </c>
    </row>
    <row r="1585" spans="1:8" ht="13.5" x14ac:dyDescent="0.25">
      <c r="A1585" s="3">
        <f>TITRES_STAT!B1588</f>
        <v>44621</v>
      </c>
      <c r="B1585" s="5">
        <f>TITRES_STAT!C1588</f>
        <v>0.4</v>
      </c>
      <c r="C1585" s="5">
        <f>TITRES_STAT!D1588</f>
        <v>0.4</v>
      </c>
      <c r="D1585" s="5">
        <f>TITRES_STAT!E1588</f>
        <v>36388</v>
      </c>
      <c r="E1585" s="2">
        <f t="shared" si="96"/>
        <v>3204490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0.41</v>
      </c>
      <c r="C1586" s="5">
        <f>TITRES_STAT!D1589</f>
        <v>0.41</v>
      </c>
      <c r="D1586" s="5">
        <f>TITRES_STAT!E1589</f>
        <v>0</v>
      </c>
      <c r="E1586" s="2">
        <f t="shared" si="96"/>
        <v>3204490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44623</v>
      </c>
      <c r="B1587" s="5">
        <f>TITRES_STAT!C1590</f>
        <v>0.42</v>
      </c>
      <c r="C1587" s="5">
        <f>TITRES_STAT!D1590</f>
        <v>0.42</v>
      </c>
      <c r="D1587" s="5">
        <f>TITRES_STAT!E1590</f>
        <v>8610</v>
      </c>
      <c r="E1587" s="2">
        <f t="shared" si="96"/>
        <v>3213100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BEARISH DIVERGENCE</v>
      </c>
    </row>
    <row r="1588" spans="1:8" ht="13.5" x14ac:dyDescent="0.25">
      <c r="A1588" s="3">
        <f>TITRES_STAT!B1591</f>
        <v>44624</v>
      </c>
      <c r="B1588" s="5">
        <f>TITRES_STAT!C1591</f>
        <v>0.42</v>
      </c>
      <c r="C1588" s="5">
        <f>TITRES_STAT!D1591</f>
        <v>0.42</v>
      </c>
      <c r="D1588" s="5">
        <f>TITRES_STAT!E1591</f>
        <v>11780</v>
      </c>
      <c r="E1588" s="2">
        <f t="shared" si="96"/>
        <v>3213100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NEUTRAL</v>
      </c>
    </row>
    <row r="1589" spans="1:8" ht="13.5" x14ac:dyDescent="0.25">
      <c r="A1589" s="3">
        <f>TITRES_STAT!B1592</f>
        <v>44627</v>
      </c>
      <c r="B1589" s="5">
        <f>TITRES_STAT!C1592</f>
        <v>0.43</v>
      </c>
      <c r="C1589" s="5">
        <f>TITRES_STAT!D1592</f>
        <v>0.43</v>
      </c>
      <c r="D1589" s="5">
        <f>TITRES_STAT!E1592</f>
        <v>17204</v>
      </c>
      <c r="E1589" s="2">
        <f t="shared" si="96"/>
        <v>3230304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BEARISH DIVERGENCE</v>
      </c>
    </row>
    <row r="1590" spans="1:8" ht="13.5" x14ac:dyDescent="0.25">
      <c r="A1590" s="3">
        <f>TITRES_STAT!B1593</f>
        <v>44628</v>
      </c>
      <c r="B1590" s="5">
        <f>TITRES_STAT!C1593</f>
        <v>0.44</v>
      </c>
      <c r="C1590" s="5">
        <f>TITRES_STAT!D1593</f>
        <v>0.44</v>
      </c>
      <c r="D1590" s="5">
        <f>TITRES_STAT!E1593</f>
        <v>0</v>
      </c>
      <c r="E1590" s="2">
        <f t="shared" si="96"/>
        <v>3230304</v>
      </c>
      <c r="F1590" s="5" t="str">
        <f t="shared" si="99"/>
        <v>BULLISH</v>
      </c>
      <c r="G1590" s="5" t="str">
        <f t="shared" si="98"/>
        <v>NEUTRAL</v>
      </c>
      <c r="H1590" s="5" t="str">
        <f t="shared" si="97"/>
        <v>CONFIRMED BULLISH</v>
      </c>
    </row>
    <row r="1591" spans="1:8" ht="13.5" x14ac:dyDescent="0.25">
      <c r="A1591" s="3">
        <f>TITRES_STAT!B1594</f>
        <v>44629</v>
      </c>
      <c r="B1591" s="5">
        <f>TITRES_STAT!C1594</f>
        <v>0.45</v>
      </c>
      <c r="C1591" s="5">
        <f>TITRES_STAT!D1594</f>
        <v>0.45</v>
      </c>
      <c r="D1591" s="5">
        <f>TITRES_STAT!E1594</f>
        <v>22512</v>
      </c>
      <c r="E1591" s="2">
        <f t="shared" si="96"/>
        <v>3252816</v>
      </c>
      <c r="F1591" s="5" t="str">
        <f t="shared" si="99"/>
        <v>BULLISH</v>
      </c>
      <c r="G1591" s="5" t="str">
        <f t="shared" si="98"/>
        <v>NEUTRAL</v>
      </c>
      <c r="H1591" s="5" t="str">
        <f t="shared" si="97"/>
        <v>CONFIRMED BULLISH</v>
      </c>
    </row>
    <row r="1592" spans="1:8" ht="13.5" x14ac:dyDescent="0.25">
      <c r="A1592" s="3">
        <f>TITRES_STAT!B1595</f>
        <v>44630</v>
      </c>
      <c r="B1592" s="5">
        <f>TITRES_STAT!C1595</f>
        <v>0.47</v>
      </c>
      <c r="C1592" s="5">
        <f>TITRES_STAT!D1595</f>
        <v>0.47</v>
      </c>
      <c r="D1592" s="5">
        <f>TITRES_STAT!E1595</f>
        <v>14930</v>
      </c>
      <c r="E1592" s="2">
        <f t="shared" si="96"/>
        <v>3267746</v>
      </c>
      <c r="F1592" s="5" t="str">
        <f t="shared" si="99"/>
        <v>BULLISH</v>
      </c>
      <c r="G1592" s="5" t="str">
        <f t="shared" si="98"/>
        <v>NEUTRAL</v>
      </c>
      <c r="H1592" s="5" t="str">
        <f t="shared" si="97"/>
        <v>CONFIRMED BULLISH</v>
      </c>
    </row>
    <row r="1593" spans="1:8" ht="13.5" x14ac:dyDescent="0.25">
      <c r="A1593" s="3">
        <f>TITRES_STAT!B1596</f>
        <v>44631</v>
      </c>
      <c r="B1593" s="5">
        <f>TITRES_STAT!C1596</f>
        <v>0.48</v>
      </c>
      <c r="C1593" s="5">
        <f>TITRES_STAT!D1596</f>
        <v>0.48</v>
      </c>
      <c r="D1593" s="5">
        <f>TITRES_STAT!E1596</f>
        <v>26174</v>
      </c>
      <c r="E1593" s="2">
        <f t="shared" si="96"/>
        <v>3293920</v>
      </c>
      <c r="F1593" s="5" t="str">
        <f t="shared" si="99"/>
        <v>BULLISH</v>
      </c>
      <c r="G1593" s="5" t="str">
        <f t="shared" si="98"/>
        <v>STRONG</v>
      </c>
      <c r="H1593" s="5" t="str">
        <f t="shared" si="97"/>
        <v>CONFIRMED BULLISH</v>
      </c>
    </row>
    <row r="1594" spans="1:8" ht="13.5" x14ac:dyDescent="0.25">
      <c r="A1594" s="3">
        <f>TITRES_STAT!B1597</f>
        <v>44634</v>
      </c>
      <c r="B1594" s="5">
        <f>TITRES_STAT!C1597</f>
        <v>0.5</v>
      </c>
      <c r="C1594" s="5">
        <f>TITRES_STAT!D1597</f>
        <v>0.5</v>
      </c>
      <c r="D1594" s="5">
        <f>TITRES_STAT!E1597</f>
        <v>33780</v>
      </c>
      <c r="E1594" s="2">
        <f t="shared" si="96"/>
        <v>3327700</v>
      </c>
      <c r="F1594" s="5" t="str">
        <f t="shared" si="99"/>
        <v>BULLISH</v>
      </c>
      <c r="G1594" s="5" t="str">
        <f t="shared" si="98"/>
        <v>STRONG</v>
      </c>
      <c r="H1594" s="5" t="str">
        <f t="shared" si="97"/>
        <v>CONFIRMED BULLISH</v>
      </c>
    </row>
    <row r="1595" spans="1:8" ht="13.5" x14ac:dyDescent="0.25">
      <c r="A1595" s="3">
        <f>TITRES_STAT!B1598</f>
        <v>44635</v>
      </c>
      <c r="B1595" s="5">
        <f>TITRES_STAT!C1598</f>
        <v>0.51</v>
      </c>
      <c r="C1595" s="5">
        <f>TITRES_STAT!D1598</f>
        <v>0.51</v>
      </c>
      <c r="D1595" s="5">
        <f>TITRES_STAT!E1598</f>
        <v>30245</v>
      </c>
      <c r="E1595" s="2">
        <f t="shared" si="96"/>
        <v>3357945</v>
      </c>
      <c r="F1595" s="5" t="str">
        <f t="shared" si="99"/>
        <v>BULLISH</v>
      </c>
      <c r="G1595" s="5" t="str">
        <f t="shared" si="98"/>
        <v>STRONG</v>
      </c>
      <c r="H1595" s="5" t="str">
        <f t="shared" si="97"/>
        <v>CONFIRMED BULLISH</v>
      </c>
    </row>
    <row r="1596" spans="1:8" ht="13.5" x14ac:dyDescent="0.25">
      <c r="A1596" s="3">
        <f>TITRES_STAT!B1599</f>
        <v>44636</v>
      </c>
      <c r="B1596" s="5">
        <f>TITRES_STAT!C1599</f>
        <v>0.52</v>
      </c>
      <c r="C1596" s="5">
        <f>TITRES_STAT!D1599</f>
        <v>0.52</v>
      </c>
      <c r="D1596" s="5">
        <f>TITRES_STAT!E1599</f>
        <v>20123</v>
      </c>
      <c r="E1596" s="2">
        <f t="shared" si="96"/>
        <v>3378068</v>
      </c>
      <c r="F1596" s="5" t="str">
        <f t="shared" si="99"/>
        <v>BULLISH</v>
      </c>
      <c r="G1596" s="5" t="str">
        <f t="shared" si="98"/>
        <v>STRONG</v>
      </c>
      <c r="H1596" s="5" t="str">
        <f t="shared" si="97"/>
        <v>CONFIRMED BULLISH</v>
      </c>
    </row>
    <row r="1597" spans="1:8" ht="13.5" x14ac:dyDescent="0.25">
      <c r="A1597" s="3">
        <f>TITRES_STAT!B1600</f>
        <v>44637</v>
      </c>
      <c r="B1597" s="5">
        <f>TITRES_STAT!C1600</f>
        <v>0.54</v>
      </c>
      <c r="C1597" s="5">
        <f>TITRES_STAT!D1600</f>
        <v>0.54</v>
      </c>
      <c r="D1597" s="5">
        <f>TITRES_STAT!E1600</f>
        <v>21371</v>
      </c>
      <c r="E1597" s="2">
        <f t="shared" si="96"/>
        <v>3399439</v>
      </c>
      <c r="F1597" s="5" t="str">
        <f t="shared" si="99"/>
        <v>BULLISH</v>
      </c>
      <c r="G1597" s="5" t="str">
        <f t="shared" si="98"/>
        <v>STRONG</v>
      </c>
      <c r="H1597" s="5" t="str">
        <f t="shared" si="97"/>
        <v>CONFIRMED BULLISH</v>
      </c>
    </row>
    <row r="1598" spans="1:8" ht="13.5" x14ac:dyDescent="0.25">
      <c r="A1598" s="3">
        <f>TITRES_STAT!B1601</f>
        <v>44638</v>
      </c>
      <c r="B1598" s="5">
        <f>TITRES_STAT!C1601</f>
        <v>0.54</v>
      </c>
      <c r="C1598" s="5">
        <f>TITRES_STAT!D1601</f>
        <v>0.54</v>
      </c>
      <c r="D1598" s="5">
        <f>TITRES_STAT!E1601</f>
        <v>41842</v>
      </c>
      <c r="E1598" s="2">
        <f t="shared" si="96"/>
        <v>3399439</v>
      </c>
      <c r="F1598" s="5" t="str">
        <f t="shared" si="99"/>
        <v>BULLISH</v>
      </c>
      <c r="G1598" s="5" t="str">
        <f t="shared" si="98"/>
        <v>STRONG</v>
      </c>
      <c r="H1598" s="5" t="str">
        <f t="shared" si="97"/>
        <v>CONFIRMED BULLISH</v>
      </c>
    </row>
    <row r="1599" spans="1:8" ht="13.5" x14ac:dyDescent="0.25">
      <c r="A1599" s="3">
        <f>TITRES_STAT!B1602</f>
        <v>44641</v>
      </c>
      <c r="B1599" s="5">
        <f>TITRES_STAT!C1602</f>
        <v>0.53</v>
      </c>
      <c r="C1599" s="5">
        <f>TITRES_STAT!D1602</f>
        <v>0.53</v>
      </c>
      <c r="D1599" s="5">
        <f>TITRES_STAT!E1602</f>
        <v>12095</v>
      </c>
      <c r="E1599" s="2">
        <f t="shared" si="96"/>
        <v>3387344</v>
      </c>
      <c r="F1599" s="5" t="str">
        <f t="shared" si="99"/>
        <v>BULLISH</v>
      </c>
      <c r="G1599" s="5" t="str">
        <f t="shared" si="98"/>
        <v>NEUTRAL</v>
      </c>
      <c r="H1599" s="5" t="str">
        <f t="shared" si="97"/>
        <v>CONFIRMED BULLISH</v>
      </c>
    </row>
    <row r="1600" spans="1:8" ht="13.5" x14ac:dyDescent="0.25">
      <c r="A1600" s="3">
        <f>TITRES_STAT!B1603</f>
        <v>44642</v>
      </c>
      <c r="B1600" s="5">
        <f>TITRES_STAT!C1603</f>
        <v>0.51</v>
      </c>
      <c r="C1600" s="5">
        <f>TITRES_STAT!D1603</f>
        <v>0.51</v>
      </c>
      <c r="D1600" s="5">
        <f>TITRES_STAT!E1603</f>
        <v>0</v>
      </c>
      <c r="E1600" s="2">
        <f t="shared" si="96"/>
        <v>3387344</v>
      </c>
      <c r="F1600" s="5" t="str">
        <f t="shared" si="99"/>
        <v>BULLISH</v>
      </c>
      <c r="G1600" s="5" t="str">
        <f t="shared" si="98"/>
        <v>NEUTRAL</v>
      </c>
      <c r="H1600" s="5" t="str">
        <f t="shared" si="97"/>
        <v>NEUTRAL</v>
      </c>
    </row>
    <row r="1601" spans="1:8" ht="13.5" x14ac:dyDescent="0.25">
      <c r="A1601" s="3">
        <f>TITRES_STAT!B1604</f>
        <v>44643</v>
      </c>
      <c r="B1601" s="5">
        <f>TITRES_STAT!C1604</f>
        <v>0.51</v>
      </c>
      <c r="C1601" s="5">
        <f>TITRES_STAT!D1604</f>
        <v>0.51</v>
      </c>
      <c r="D1601" s="5">
        <f>TITRES_STAT!E1604</f>
        <v>32051</v>
      </c>
      <c r="E1601" s="2">
        <f t="shared" si="96"/>
        <v>3387344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BULLISH DIVERGENCE</v>
      </c>
    </row>
    <row r="1602" spans="1:8" ht="13.5" x14ac:dyDescent="0.25">
      <c r="A1602" s="3">
        <f>TITRES_STAT!B1605</f>
        <v>44644</v>
      </c>
      <c r="B1602" s="5">
        <f>TITRES_STAT!C1605</f>
        <v>0.49</v>
      </c>
      <c r="C1602" s="5">
        <f>TITRES_STAT!D1605</f>
        <v>0.49</v>
      </c>
      <c r="D1602" s="5">
        <f>TITRES_STAT!E1605</f>
        <v>0</v>
      </c>
      <c r="E1602" s="2">
        <f t="shared" si="96"/>
        <v>3387344</v>
      </c>
      <c r="F1602" s="5" t="str">
        <f t="shared" si="99"/>
        <v>BEARISH</v>
      </c>
      <c r="G1602" s="5" t="str">
        <f t="shared" si="98"/>
        <v>NEUTRAL</v>
      </c>
      <c r="H1602" s="5" t="str">
        <f t="shared" si="97"/>
        <v>CONFIRMED BEARISH</v>
      </c>
    </row>
    <row r="1603" spans="1:8" ht="13.5" x14ac:dyDescent="0.25">
      <c r="A1603" s="3">
        <f>TITRES_STAT!B1606</f>
        <v>44645</v>
      </c>
      <c r="B1603" s="5">
        <f>TITRES_STAT!C1606</f>
        <v>0.47</v>
      </c>
      <c r="C1603" s="5">
        <f>TITRES_STAT!D1606</f>
        <v>0.47</v>
      </c>
      <c r="D1603" s="5">
        <f>TITRES_STAT!E1606</f>
        <v>31667</v>
      </c>
      <c r="E1603" s="2">
        <f t="shared" si="96"/>
        <v>3355677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CONFIRMED BEARISH</v>
      </c>
    </row>
    <row r="1604" spans="1:8" ht="13.5" x14ac:dyDescent="0.25">
      <c r="A1604" s="3">
        <f>TITRES_STAT!B1607</f>
        <v>44648</v>
      </c>
      <c r="B1604" s="5">
        <f>TITRES_STAT!C1607</f>
        <v>0.46</v>
      </c>
      <c r="C1604" s="5">
        <f>TITRES_STAT!D1607</f>
        <v>0.46</v>
      </c>
      <c r="D1604" s="5">
        <f>TITRES_STAT!E1607</f>
        <v>3677</v>
      </c>
      <c r="E1604" s="2">
        <f t="shared" ref="E1604:E1667" si="100">IF(B1604&gt;B1603, E1603+D1604, IF(B1604&lt;B1603, E1603-D1604, E1603))</f>
        <v>3352000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CONFIRMED BEARISH</v>
      </c>
    </row>
    <row r="1605" spans="1:8" ht="13.5" x14ac:dyDescent="0.25">
      <c r="A1605" s="3">
        <f>TITRES_STAT!B1608</f>
        <v>44649</v>
      </c>
      <c r="B1605" s="5">
        <f>TITRES_STAT!C1608</f>
        <v>0.44</v>
      </c>
      <c r="C1605" s="5">
        <f>TITRES_STAT!D1608</f>
        <v>0.44</v>
      </c>
      <c r="D1605" s="5">
        <f>TITRES_STAT!E1608</f>
        <v>7138</v>
      </c>
      <c r="E1605" s="2">
        <f t="shared" si="100"/>
        <v>3344862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CONFIRMED BEARISH</v>
      </c>
    </row>
    <row r="1606" spans="1:8" ht="13.5" x14ac:dyDescent="0.25">
      <c r="A1606" s="3">
        <f>TITRES_STAT!B1609</f>
        <v>44650</v>
      </c>
      <c r="B1606" s="5">
        <f>TITRES_STAT!C1609</f>
        <v>0.45</v>
      </c>
      <c r="C1606" s="5">
        <f>TITRES_STAT!D1609</f>
        <v>0.45</v>
      </c>
      <c r="D1606" s="5">
        <f>TITRES_STAT!E1609</f>
        <v>12071</v>
      </c>
      <c r="E1606" s="2">
        <f t="shared" si="100"/>
        <v>3356933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0.47</v>
      </c>
      <c r="C1607" s="5">
        <f>TITRES_STAT!D1610</f>
        <v>0.47</v>
      </c>
      <c r="D1607" s="5">
        <f>TITRES_STAT!E1610</f>
        <v>0</v>
      </c>
      <c r="E1607" s="2">
        <f t="shared" si="100"/>
        <v>3356933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44652</v>
      </c>
      <c r="B1608" s="5">
        <f>TITRES_STAT!C1611</f>
        <v>0.49</v>
      </c>
      <c r="C1608" s="5">
        <f>TITRES_STAT!D1611</f>
        <v>0.49</v>
      </c>
      <c r="D1608" s="5">
        <f>TITRES_STAT!E1611</f>
        <v>9764</v>
      </c>
      <c r="E1608" s="2">
        <f t="shared" si="100"/>
        <v>3366697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NEUTRAL</v>
      </c>
      <c r="H1608" s="5" t="str">
        <f t="shared" si="101"/>
        <v>CONFIRMED BULLISH</v>
      </c>
    </row>
    <row r="1609" spans="1:8" ht="13.5" x14ac:dyDescent="0.25">
      <c r="A1609" s="3">
        <f>TITRES_STAT!B1612</f>
        <v>44655</v>
      </c>
      <c r="B1609" s="5">
        <f>TITRES_STAT!C1612</f>
        <v>0.47</v>
      </c>
      <c r="C1609" s="5">
        <f>TITRES_STAT!D1612</f>
        <v>0.47</v>
      </c>
      <c r="D1609" s="5">
        <f>TITRES_STAT!E1612</f>
        <v>0</v>
      </c>
      <c r="E1609" s="2">
        <f t="shared" si="100"/>
        <v>3366697</v>
      </c>
      <c r="F1609" s="5" t="str">
        <f t="shared" si="103"/>
        <v>BULLISH</v>
      </c>
      <c r="G1609" s="5" t="str">
        <f t="shared" si="102"/>
        <v>NEUTRAL</v>
      </c>
      <c r="H1609" s="5" t="str">
        <f t="shared" si="101"/>
        <v>CONFIRMED BULLISH</v>
      </c>
    </row>
    <row r="1610" spans="1:8" ht="13.5" x14ac:dyDescent="0.25">
      <c r="A1610" s="3">
        <f>TITRES_STAT!B1613</f>
        <v>44656</v>
      </c>
      <c r="B1610" s="5">
        <f>TITRES_STAT!C1613</f>
        <v>0.45</v>
      </c>
      <c r="C1610" s="5">
        <f>TITRES_STAT!D1613</f>
        <v>0.45</v>
      </c>
      <c r="D1610" s="5">
        <f>TITRES_STAT!E1613</f>
        <v>4085</v>
      </c>
      <c r="E1610" s="2">
        <f t="shared" si="100"/>
        <v>3362612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CONFIRMED BULLISH</v>
      </c>
    </row>
    <row r="1611" spans="1:8" ht="13.5" x14ac:dyDescent="0.25">
      <c r="A1611" s="3">
        <f>TITRES_STAT!B1614</f>
        <v>44657</v>
      </c>
      <c r="B1611" s="5">
        <f>TITRES_STAT!C1614</f>
        <v>0.46</v>
      </c>
      <c r="C1611" s="5">
        <f>TITRES_STAT!D1614</f>
        <v>0.46</v>
      </c>
      <c r="D1611" s="5">
        <f>TITRES_STAT!E1614</f>
        <v>10</v>
      </c>
      <c r="E1611" s="2">
        <f t="shared" si="100"/>
        <v>3362622</v>
      </c>
      <c r="F1611" s="5" t="str">
        <f t="shared" si="103"/>
        <v>BULLISH</v>
      </c>
      <c r="G1611" s="5" t="str">
        <f t="shared" si="102"/>
        <v>NEUTRAL</v>
      </c>
      <c r="H1611" s="5" t="str">
        <f t="shared" si="101"/>
        <v>CONFIRMED BULLISH</v>
      </c>
    </row>
    <row r="1612" spans="1:8" ht="13.5" x14ac:dyDescent="0.25">
      <c r="A1612" s="3">
        <f>TITRES_STAT!B1615</f>
        <v>44658</v>
      </c>
      <c r="B1612" s="5">
        <f>TITRES_STAT!C1615</f>
        <v>0.44</v>
      </c>
      <c r="C1612" s="5">
        <f>TITRES_STAT!D1615</f>
        <v>0.44</v>
      </c>
      <c r="D1612" s="5">
        <f>TITRES_STAT!E1615</f>
        <v>0</v>
      </c>
      <c r="E1612" s="2">
        <f t="shared" si="100"/>
        <v>3362622</v>
      </c>
      <c r="F1612" s="5" t="str">
        <f t="shared" si="103"/>
        <v>BULLISH</v>
      </c>
      <c r="G1612" s="5" t="str">
        <f t="shared" si="102"/>
        <v>NEUTRAL</v>
      </c>
      <c r="H1612" s="5" t="str">
        <f t="shared" si="101"/>
        <v>BULLISH DIVERGENCE</v>
      </c>
    </row>
    <row r="1613" spans="1:8" ht="13.5" x14ac:dyDescent="0.25">
      <c r="A1613" s="3">
        <f>TITRES_STAT!B1616</f>
        <v>44659</v>
      </c>
      <c r="B1613" s="5">
        <f>TITRES_STAT!C1616</f>
        <v>0.43</v>
      </c>
      <c r="C1613" s="5">
        <f>TITRES_STAT!D1616</f>
        <v>0.43</v>
      </c>
      <c r="D1613" s="5">
        <f>TITRES_STAT!E1616</f>
        <v>0</v>
      </c>
      <c r="E1613" s="2">
        <f t="shared" si="100"/>
        <v>3362622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CONFIRMED BEARISH</v>
      </c>
    </row>
    <row r="1614" spans="1:8" ht="13.5" x14ac:dyDescent="0.25">
      <c r="A1614" s="3">
        <f>TITRES_STAT!B1617</f>
        <v>44662</v>
      </c>
      <c r="B1614" s="5">
        <f>TITRES_STAT!C1617</f>
        <v>0.42</v>
      </c>
      <c r="C1614" s="5">
        <f>TITRES_STAT!D1617</f>
        <v>0.42</v>
      </c>
      <c r="D1614" s="5">
        <f>TITRES_STAT!E1617</f>
        <v>18360</v>
      </c>
      <c r="E1614" s="2">
        <f t="shared" si="100"/>
        <v>3344262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CONFIRMED BEARISH</v>
      </c>
    </row>
    <row r="1615" spans="1:8" ht="13.5" x14ac:dyDescent="0.25">
      <c r="A1615" s="3">
        <f>TITRES_STAT!B1618</f>
        <v>44663</v>
      </c>
      <c r="B1615" s="5">
        <f>TITRES_STAT!C1618</f>
        <v>0.43</v>
      </c>
      <c r="C1615" s="5">
        <f>TITRES_STAT!D1618</f>
        <v>0.43</v>
      </c>
      <c r="D1615" s="5">
        <f>TITRES_STAT!E1618</f>
        <v>0</v>
      </c>
      <c r="E1615" s="2">
        <f t="shared" si="100"/>
        <v>3344262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0.44</v>
      </c>
      <c r="C1616" s="5">
        <f>TITRES_STAT!D1619</f>
        <v>0.44</v>
      </c>
      <c r="D1616" s="5">
        <f>TITRES_STAT!E1619</f>
        <v>0</v>
      </c>
      <c r="E1616" s="2">
        <f t="shared" si="100"/>
        <v>3344262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CONFIRMED BEARISH</v>
      </c>
    </row>
    <row r="1617" spans="1:8" ht="13.5" x14ac:dyDescent="0.25">
      <c r="A1617" s="3">
        <f>TITRES_STAT!B1620</f>
        <v>44665</v>
      </c>
      <c r="B1617" s="5">
        <f>TITRES_STAT!C1620</f>
        <v>0.45</v>
      </c>
      <c r="C1617" s="5">
        <f>TITRES_STAT!D1620</f>
        <v>0.45</v>
      </c>
      <c r="D1617" s="5">
        <f>TITRES_STAT!E1620</f>
        <v>0</v>
      </c>
      <c r="E1617" s="2">
        <f t="shared" si="100"/>
        <v>3344262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BEARISH DIVERGENCE</v>
      </c>
    </row>
    <row r="1618" spans="1:8" ht="13.5" x14ac:dyDescent="0.25">
      <c r="A1618" s="3">
        <f>TITRES_STAT!B1621</f>
        <v>44666</v>
      </c>
      <c r="B1618" s="5">
        <f>TITRES_STAT!C1621</f>
        <v>0.44</v>
      </c>
      <c r="C1618" s="5">
        <f>TITRES_STAT!D1621</f>
        <v>0.44</v>
      </c>
      <c r="D1618" s="5">
        <f>TITRES_STAT!E1621</f>
        <v>6164</v>
      </c>
      <c r="E1618" s="2">
        <f t="shared" si="100"/>
        <v>3338098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BEARISH DIVERGENCE</v>
      </c>
    </row>
    <row r="1619" spans="1:8" ht="13.5" x14ac:dyDescent="0.25">
      <c r="A1619" s="3">
        <f>TITRES_STAT!B1622</f>
        <v>44669</v>
      </c>
      <c r="B1619" s="5">
        <f>TITRES_STAT!C1622</f>
        <v>0.43</v>
      </c>
      <c r="C1619" s="5">
        <f>TITRES_STAT!D1622</f>
        <v>0.43</v>
      </c>
      <c r="D1619" s="5">
        <f>TITRES_STAT!E1622</f>
        <v>7439</v>
      </c>
      <c r="E1619" s="2">
        <f t="shared" si="100"/>
        <v>3330659</v>
      </c>
      <c r="F1619" s="5" t="str">
        <f t="shared" si="103"/>
        <v>BEARISH</v>
      </c>
      <c r="G1619" s="5" t="str">
        <f t="shared" si="102"/>
        <v>NEUTRAL</v>
      </c>
      <c r="H1619" s="5" t="str">
        <f t="shared" si="101"/>
        <v>BEARISH DIVERGENCE</v>
      </c>
    </row>
    <row r="1620" spans="1:8" ht="13.5" x14ac:dyDescent="0.25">
      <c r="A1620" s="3">
        <f>TITRES_STAT!B1623</f>
        <v>44670</v>
      </c>
      <c r="B1620" s="5">
        <f>TITRES_STAT!C1623</f>
        <v>0.43</v>
      </c>
      <c r="C1620" s="5">
        <f>TITRES_STAT!D1623</f>
        <v>0.43</v>
      </c>
      <c r="D1620" s="5">
        <f>TITRES_STAT!E1623</f>
        <v>1004</v>
      </c>
      <c r="E1620" s="2">
        <f t="shared" si="100"/>
        <v>3330659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NEUTRAL</v>
      </c>
    </row>
    <row r="1621" spans="1:8" ht="13.5" x14ac:dyDescent="0.25">
      <c r="A1621" s="3">
        <f>TITRES_STAT!B1624</f>
        <v>44671</v>
      </c>
      <c r="B1621" s="5">
        <f>TITRES_STAT!C1624</f>
        <v>0.42</v>
      </c>
      <c r="C1621" s="5">
        <f>TITRES_STAT!D1624</f>
        <v>0.42</v>
      </c>
      <c r="D1621" s="5">
        <f>TITRES_STAT!E1624</f>
        <v>39170</v>
      </c>
      <c r="E1621" s="2">
        <f t="shared" si="100"/>
        <v>3291489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CONFIRMED BEARISH</v>
      </c>
    </row>
    <row r="1622" spans="1:8" ht="13.5" x14ac:dyDescent="0.25">
      <c r="A1622" s="3">
        <f>TITRES_STAT!B1625</f>
        <v>44672</v>
      </c>
      <c r="B1622" s="5">
        <f>TITRES_STAT!C1625</f>
        <v>0.41</v>
      </c>
      <c r="C1622" s="5">
        <f>TITRES_STAT!D1625</f>
        <v>0.41</v>
      </c>
      <c r="D1622" s="5">
        <f>TITRES_STAT!E1625</f>
        <v>0</v>
      </c>
      <c r="E1622" s="2">
        <f t="shared" si="100"/>
        <v>3291489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CONFIRMED BEARISH</v>
      </c>
    </row>
    <row r="1623" spans="1:8" ht="13.5" x14ac:dyDescent="0.25">
      <c r="A1623" s="3">
        <f>TITRES_STAT!B1626</f>
        <v>44673</v>
      </c>
      <c r="B1623" s="5">
        <f>TITRES_STAT!C1626</f>
        <v>0.42</v>
      </c>
      <c r="C1623" s="5">
        <f>TITRES_STAT!D1626</f>
        <v>0.42</v>
      </c>
      <c r="D1623" s="5">
        <f>TITRES_STAT!E1626</f>
        <v>29494</v>
      </c>
      <c r="E1623" s="2">
        <f t="shared" si="100"/>
        <v>3320983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0.42</v>
      </c>
      <c r="C1624" s="5">
        <f>TITRES_STAT!D1627</f>
        <v>0.42</v>
      </c>
      <c r="D1624" s="5">
        <f>TITRES_STAT!E1627</f>
        <v>6400</v>
      </c>
      <c r="E1624" s="2">
        <f t="shared" si="100"/>
        <v>3320983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0.41</v>
      </c>
      <c r="C1625" s="5">
        <f>TITRES_STAT!D1628</f>
        <v>0.41</v>
      </c>
      <c r="D1625" s="5">
        <f>TITRES_STAT!E1628</f>
        <v>0</v>
      </c>
      <c r="E1625" s="2">
        <f t="shared" si="100"/>
        <v>3320983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44678</v>
      </c>
      <c r="B1626" s="5">
        <f>TITRES_STAT!C1629</f>
        <v>0.4</v>
      </c>
      <c r="C1626" s="5">
        <f>TITRES_STAT!D1629</f>
        <v>0.4</v>
      </c>
      <c r="D1626" s="5">
        <f>TITRES_STAT!E1629</f>
        <v>0</v>
      </c>
      <c r="E1626" s="2">
        <f t="shared" si="100"/>
        <v>3320983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BULLISH DIVERGENCE</v>
      </c>
    </row>
    <row r="1627" spans="1:8" ht="13.5" x14ac:dyDescent="0.25">
      <c r="A1627" s="3">
        <f>TITRES_STAT!B1630</f>
        <v>44679</v>
      </c>
      <c r="B1627" s="5">
        <f>TITRES_STAT!C1630</f>
        <v>0.4</v>
      </c>
      <c r="C1627" s="5">
        <f>TITRES_STAT!D1630</f>
        <v>0.4</v>
      </c>
      <c r="D1627" s="5">
        <f>TITRES_STAT!E1630</f>
        <v>11821</v>
      </c>
      <c r="E1627" s="2">
        <f t="shared" si="100"/>
        <v>3320983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BULLISH DIVERGENCE</v>
      </c>
    </row>
    <row r="1628" spans="1:8" ht="13.5" x14ac:dyDescent="0.25">
      <c r="A1628" s="3">
        <f>TITRES_STAT!B1631</f>
        <v>44680</v>
      </c>
      <c r="B1628" s="5">
        <f>TITRES_STAT!C1631</f>
        <v>0.39</v>
      </c>
      <c r="C1628" s="5">
        <f>TITRES_STAT!D1631</f>
        <v>0.39</v>
      </c>
      <c r="D1628" s="5">
        <f>TITRES_STAT!E1631</f>
        <v>0</v>
      </c>
      <c r="E1628" s="2">
        <f t="shared" si="100"/>
        <v>3320983</v>
      </c>
      <c r="F1628" s="5" t="str">
        <f t="shared" si="103"/>
        <v>NEUTRAL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44685</v>
      </c>
      <c r="B1629" s="5">
        <f>TITRES_STAT!C1632</f>
        <v>0.39</v>
      </c>
      <c r="C1629" s="5">
        <f>TITRES_STAT!D1632</f>
        <v>0.39</v>
      </c>
      <c r="D1629" s="5">
        <f>TITRES_STAT!E1632</f>
        <v>7038</v>
      </c>
      <c r="E1629" s="2">
        <f t="shared" si="100"/>
        <v>3320983</v>
      </c>
      <c r="F1629" s="5" t="str">
        <f t="shared" si="103"/>
        <v>NEUTRAL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44686</v>
      </c>
      <c r="B1630" s="5">
        <f>TITRES_STAT!C1633</f>
        <v>0.38</v>
      </c>
      <c r="C1630" s="5">
        <f>TITRES_STAT!D1633</f>
        <v>0.38</v>
      </c>
      <c r="D1630" s="5">
        <f>TITRES_STAT!E1633</f>
        <v>91777</v>
      </c>
      <c r="E1630" s="2">
        <f t="shared" si="100"/>
        <v>3229206</v>
      </c>
      <c r="F1630" s="5" t="str">
        <f t="shared" si="103"/>
        <v>BEARISH</v>
      </c>
      <c r="G1630" s="5" t="str">
        <f t="shared" si="102"/>
        <v>WEAK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0.39</v>
      </c>
      <c r="C1631" s="5">
        <f>TITRES_STAT!D1634</f>
        <v>0.39</v>
      </c>
      <c r="D1631" s="5">
        <f>TITRES_STAT!E1634</f>
        <v>15669</v>
      </c>
      <c r="E1631" s="2">
        <f t="shared" si="100"/>
        <v>3244875</v>
      </c>
      <c r="F1631" s="5" t="str">
        <f t="shared" si="103"/>
        <v>BEARISH</v>
      </c>
      <c r="G1631" s="5" t="str">
        <f t="shared" si="102"/>
        <v>WEAK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0.38</v>
      </c>
      <c r="C1632" s="5">
        <f>TITRES_STAT!D1635</f>
        <v>0.38</v>
      </c>
      <c r="D1632" s="5">
        <f>TITRES_STAT!E1635</f>
        <v>0</v>
      </c>
      <c r="E1632" s="2">
        <f t="shared" si="100"/>
        <v>3244875</v>
      </c>
      <c r="F1632" s="5" t="str">
        <f t="shared" si="103"/>
        <v>BEARISH</v>
      </c>
      <c r="G1632" s="5" t="str">
        <f t="shared" si="102"/>
        <v>WEAK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0.39</v>
      </c>
      <c r="C1633" s="5">
        <f>TITRES_STAT!D1636</f>
        <v>0.39</v>
      </c>
      <c r="D1633" s="5">
        <f>TITRES_STAT!E1636</f>
        <v>0</v>
      </c>
      <c r="E1633" s="2">
        <f t="shared" si="100"/>
        <v>3244875</v>
      </c>
      <c r="F1633" s="5" t="str">
        <f t="shared" si="103"/>
        <v>BEARISH</v>
      </c>
      <c r="G1633" s="5" t="str">
        <f t="shared" si="102"/>
        <v>WEAK</v>
      </c>
      <c r="H1633" s="5" t="str">
        <f t="shared" si="101"/>
        <v>NEUTRAL</v>
      </c>
    </row>
    <row r="1634" spans="1:8" ht="13.5" x14ac:dyDescent="0.25">
      <c r="A1634" s="3">
        <f>TITRES_STAT!B1637</f>
        <v>44692</v>
      </c>
      <c r="B1634" s="5">
        <f>TITRES_STAT!C1637</f>
        <v>0.4</v>
      </c>
      <c r="C1634" s="5">
        <f>TITRES_STAT!D1637</f>
        <v>0.4</v>
      </c>
      <c r="D1634" s="5">
        <f>TITRES_STAT!E1637</f>
        <v>0</v>
      </c>
      <c r="E1634" s="2">
        <f t="shared" si="100"/>
        <v>3244875</v>
      </c>
      <c r="F1634" s="5" t="str">
        <f t="shared" si="103"/>
        <v>BEARISH</v>
      </c>
      <c r="G1634" s="5" t="str">
        <f t="shared" si="102"/>
        <v>WEAK</v>
      </c>
      <c r="H1634" s="5" t="str">
        <f t="shared" si="101"/>
        <v>BEARISH DIVERGENCE</v>
      </c>
    </row>
    <row r="1635" spans="1:8" ht="13.5" x14ac:dyDescent="0.25">
      <c r="A1635" s="3">
        <f>TITRES_STAT!B1638</f>
        <v>44693</v>
      </c>
      <c r="B1635" s="5">
        <f>TITRES_STAT!C1638</f>
        <v>0.41</v>
      </c>
      <c r="C1635" s="5">
        <f>TITRES_STAT!D1638</f>
        <v>0.41</v>
      </c>
      <c r="D1635" s="5">
        <f>TITRES_STAT!E1638</f>
        <v>95621</v>
      </c>
      <c r="E1635" s="2">
        <f t="shared" si="100"/>
        <v>3340496</v>
      </c>
      <c r="F1635" s="5" t="str">
        <f t="shared" si="103"/>
        <v>BULLISH</v>
      </c>
      <c r="G1635" s="5" t="str">
        <f t="shared" si="102"/>
        <v>STRONG</v>
      </c>
      <c r="H1635" s="5" t="str">
        <f t="shared" si="101"/>
        <v>CONFIRMED BULLISH</v>
      </c>
    </row>
    <row r="1636" spans="1:8" ht="13.5" x14ac:dyDescent="0.25">
      <c r="A1636" s="3">
        <f>TITRES_STAT!B1639</f>
        <v>44694</v>
      </c>
      <c r="B1636" s="5">
        <f>TITRES_STAT!C1639</f>
        <v>0.42</v>
      </c>
      <c r="C1636" s="5">
        <f>TITRES_STAT!D1639</f>
        <v>0.42</v>
      </c>
      <c r="D1636" s="5">
        <f>TITRES_STAT!E1639</f>
        <v>0</v>
      </c>
      <c r="E1636" s="2">
        <f t="shared" si="100"/>
        <v>3340496</v>
      </c>
      <c r="F1636" s="5" t="str">
        <f t="shared" si="103"/>
        <v>BULLISH</v>
      </c>
      <c r="G1636" s="5" t="str">
        <f t="shared" si="102"/>
        <v>STRONG</v>
      </c>
      <c r="H1636" s="5" t="str">
        <f t="shared" si="101"/>
        <v>CONFIRMED BULLISH</v>
      </c>
    </row>
    <row r="1637" spans="1:8" ht="13.5" x14ac:dyDescent="0.25">
      <c r="A1637" s="3">
        <f>TITRES_STAT!B1640</f>
        <v>44697</v>
      </c>
      <c r="B1637" s="5">
        <f>TITRES_STAT!C1640</f>
        <v>0.43</v>
      </c>
      <c r="C1637" s="5">
        <f>TITRES_STAT!D1640</f>
        <v>0.43</v>
      </c>
      <c r="D1637" s="5">
        <f>TITRES_STAT!E1640</f>
        <v>0</v>
      </c>
      <c r="E1637" s="2">
        <f t="shared" si="100"/>
        <v>3340496</v>
      </c>
      <c r="F1637" s="5" t="str">
        <f t="shared" si="103"/>
        <v>BULLISH</v>
      </c>
      <c r="G1637" s="5" t="str">
        <f t="shared" si="102"/>
        <v>STRONG</v>
      </c>
      <c r="H1637" s="5" t="str">
        <f t="shared" si="101"/>
        <v>CONFIRMED BULLISH</v>
      </c>
    </row>
    <row r="1638" spans="1:8" ht="13.5" x14ac:dyDescent="0.25">
      <c r="A1638" s="3">
        <f>TITRES_STAT!B1641</f>
        <v>44698</v>
      </c>
      <c r="B1638" s="5">
        <f>TITRES_STAT!C1641</f>
        <v>0.44</v>
      </c>
      <c r="C1638" s="5">
        <f>TITRES_STAT!D1641</f>
        <v>0.44</v>
      </c>
      <c r="D1638" s="5">
        <f>TITRES_STAT!E1641</f>
        <v>0</v>
      </c>
      <c r="E1638" s="2">
        <f t="shared" si="100"/>
        <v>3340496</v>
      </c>
      <c r="F1638" s="5" t="str">
        <f t="shared" si="103"/>
        <v>BULLISH</v>
      </c>
      <c r="G1638" s="5" t="str">
        <f t="shared" si="102"/>
        <v>STRONG</v>
      </c>
      <c r="H1638" s="5" t="str">
        <f t="shared" si="101"/>
        <v>CONFIRMED BULLISH</v>
      </c>
    </row>
    <row r="1639" spans="1:8" ht="13.5" x14ac:dyDescent="0.25">
      <c r="A1639" s="3">
        <f>TITRES_STAT!B1642</f>
        <v>44699</v>
      </c>
      <c r="B1639" s="5">
        <f>TITRES_STAT!C1642</f>
        <v>0.45</v>
      </c>
      <c r="C1639" s="5">
        <f>TITRES_STAT!D1642</f>
        <v>0.45</v>
      </c>
      <c r="D1639" s="5">
        <f>TITRES_STAT!E1642</f>
        <v>0</v>
      </c>
      <c r="E1639" s="2">
        <f t="shared" si="100"/>
        <v>3340496</v>
      </c>
      <c r="F1639" s="5" t="str">
        <f t="shared" si="103"/>
        <v>BULLISH</v>
      </c>
      <c r="G1639" s="5" t="str">
        <f t="shared" si="102"/>
        <v>STRONG</v>
      </c>
      <c r="H1639" s="5" t="str">
        <f t="shared" si="101"/>
        <v>CONFIRMED BULLISH</v>
      </c>
    </row>
    <row r="1640" spans="1:8" ht="13.5" x14ac:dyDescent="0.25">
      <c r="A1640" s="3">
        <f>TITRES_STAT!B1643</f>
        <v>44700</v>
      </c>
      <c r="B1640" s="5">
        <f>TITRES_STAT!C1643</f>
        <v>0.47</v>
      </c>
      <c r="C1640" s="5">
        <f>TITRES_STAT!D1643</f>
        <v>0.47</v>
      </c>
      <c r="D1640" s="5">
        <f>TITRES_STAT!E1643</f>
        <v>0</v>
      </c>
      <c r="E1640" s="2">
        <f t="shared" si="100"/>
        <v>3340496</v>
      </c>
      <c r="F1640" s="5" t="str">
        <f t="shared" si="103"/>
        <v>NEUTRAL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44701</v>
      </c>
      <c r="B1641" s="5">
        <f>TITRES_STAT!C1644</f>
        <v>0.49</v>
      </c>
      <c r="C1641" s="5">
        <f>TITRES_STAT!D1644</f>
        <v>0.49</v>
      </c>
      <c r="D1641" s="5">
        <f>TITRES_STAT!E1644</f>
        <v>0</v>
      </c>
      <c r="E1641" s="2">
        <f t="shared" si="100"/>
        <v>3340496</v>
      </c>
      <c r="F1641" s="5" t="str">
        <f t="shared" si="103"/>
        <v>NEUTRAL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44704</v>
      </c>
      <c r="B1642" s="5">
        <f>TITRES_STAT!C1645</f>
        <v>0.51</v>
      </c>
      <c r="C1642" s="5">
        <f>TITRES_STAT!D1645</f>
        <v>0.51</v>
      </c>
      <c r="D1642" s="5">
        <f>TITRES_STAT!E1645</f>
        <v>0</v>
      </c>
      <c r="E1642" s="2">
        <f t="shared" si="100"/>
        <v>3340496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44705</v>
      </c>
      <c r="B1643" s="5">
        <f>TITRES_STAT!C1646</f>
        <v>0.53</v>
      </c>
      <c r="C1643" s="5">
        <f>TITRES_STAT!D1646</f>
        <v>0.53</v>
      </c>
      <c r="D1643" s="5">
        <f>TITRES_STAT!E1646</f>
        <v>0</v>
      </c>
      <c r="E1643" s="2">
        <f t="shared" si="100"/>
        <v>3340496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0.55000000000000004</v>
      </c>
      <c r="C1644" s="5">
        <f>TITRES_STAT!D1647</f>
        <v>0.55000000000000004</v>
      </c>
      <c r="D1644" s="5">
        <f>TITRES_STAT!E1647</f>
        <v>0</v>
      </c>
      <c r="E1644" s="2">
        <f t="shared" si="100"/>
        <v>3340496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0.56999999999999995</v>
      </c>
      <c r="C1645" s="5">
        <f>TITRES_STAT!D1648</f>
        <v>0.56999999999999995</v>
      </c>
      <c r="D1645" s="5">
        <f>TITRES_STAT!E1648</f>
        <v>0</v>
      </c>
      <c r="E1645" s="2">
        <f t="shared" si="100"/>
        <v>3340496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44708</v>
      </c>
      <c r="B1646" s="5">
        <f>TITRES_STAT!C1649</f>
        <v>0.59</v>
      </c>
      <c r="C1646" s="5">
        <f>TITRES_STAT!D1649</f>
        <v>0.59</v>
      </c>
      <c r="D1646" s="5">
        <f>TITRES_STAT!E1649</f>
        <v>0</v>
      </c>
      <c r="E1646" s="2">
        <f t="shared" si="100"/>
        <v>3340496</v>
      </c>
      <c r="F1646" s="5" t="str">
        <f t="shared" si="103"/>
        <v>NEUTRAL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44711</v>
      </c>
      <c r="B1647" s="5">
        <f>TITRES_STAT!C1650</f>
        <v>0.61</v>
      </c>
      <c r="C1647" s="5">
        <f>TITRES_STAT!D1650</f>
        <v>0.61</v>
      </c>
      <c r="D1647" s="5">
        <f>TITRES_STAT!E1650</f>
        <v>0</v>
      </c>
      <c r="E1647" s="2">
        <f t="shared" si="100"/>
        <v>3340496</v>
      </c>
      <c r="F1647" s="5" t="str">
        <f t="shared" si="103"/>
        <v>NEUTRAL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44712</v>
      </c>
      <c r="B1648" s="5">
        <f>TITRES_STAT!C1651</f>
        <v>0.63</v>
      </c>
      <c r="C1648" s="5">
        <f>TITRES_STAT!D1651</f>
        <v>0.63</v>
      </c>
      <c r="D1648" s="5">
        <f>TITRES_STAT!E1651</f>
        <v>0</v>
      </c>
      <c r="E1648" s="2">
        <f t="shared" si="100"/>
        <v>3340496</v>
      </c>
      <c r="F1648" s="5" t="str">
        <f t="shared" si="103"/>
        <v>NEUTRAL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44713</v>
      </c>
      <c r="B1649" s="5">
        <f>TITRES_STAT!C1652</f>
        <v>0.65</v>
      </c>
      <c r="C1649" s="5">
        <f>TITRES_STAT!D1652</f>
        <v>0.65</v>
      </c>
      <c r="D1649" s="5">
        <f>TITRES_STAT!E1652</f>
        <v>220601</v>
      </c>
      <c r="E1649" s="2">
        <f t="shared" si="100"/>
        <v>3561097</v>
      </c>
      <c r="F1649" s="5" t="str">
        <f t="shared" si="103"/>
        <v>BULLISH</v>
      </c>
      <c r="G1649" s="5" t="str">
        <f t="shared" si="102"/>
        <v>STRONG</v>
      </c>
      <c r="H1649" s="5" t="str">
        <f t="shared" si="101"/>
        <v>CONFIRMED BULLISH</v>
      </c>
    </row>
    <row r="1650" spans="1:8" ht="13.5" x14ac:dyDescent="0.25">
      <c r="A1650" s="3">
        <f>TITRES_STAT!B1653</f>
        <v>44714</v>
      </c>
      <c r="B1650" s="5">
        <f>TITRES_STAT!C1653</f>
        <v>0.64</v>
      </c>
      <c r="C1650" s="5">
        <f>TITRES_STAT!D1653</f>
        <v>0.64</v>
      </c>
      <c r="D1650" s="5">
        <f>TITRES_STAT!E1653</f>
        <v>48933</v>
      </c>
      <c r="E1650" s="2">
        <f t="shared" si="100"/>
        <v>3512164</v>
      </c>
      <c r="F1650" s="5" t="str">
        <f t="shared" si="103"/>
        <v>BULLISH</v>
      </c>
      <c r="G1650" s="5" t="str">
        <f t="shared" si="102"/>
        <v>STRONG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0.62</v>
      </c>
      <c r="C1651" s="5">
        <f>TITRES_STAT!D1654</f>
        <v>0.62</v>
      </c>
      <c r="D1651" s="5">
        <f>TITRES_STAT!E1654</f>
        <v>0</v>
      </c>
      <c r="E1651" s="2">
        <f t="shared" si="100"/>
        <v>3512164</v>
      </c>
      <c r="F1651" s="5" t="str">
        <f t="shared" si="103"/>
        <v>BULLISH</v>
      </c>
      <c r="G1651" s="5" t="str">
        <f t="shared" si="102"/>
        <v>STRONG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0.6</v>
      </c>
      <c r="C1652" s="5">
        <f>TITRES_STAT!D1655</f>
        <v>0.6</v>
      </c>
      <c r="D1652" s="5">
        <f>TITRES_STAT!E1655</f>
        <v>0</v>
      </c>
      <c r="E1652" s="2">
        <f t="shared" si="100"/>
        <v>3512164</v>
      </c>
      <c r="F1652" s="5" t="str">
        <f t="shared" si="103"/>
        <v>BULLISH</v>
      </c>
      <c r="G1652" s="5" t="str">
        <f t="shared" si="102"/>
        <v>STRONG</v>
      </c>
      <c r="H1652" s="5" t="str">
        <f t="shared" si="101"/>
        <v>BULLISH DIVERGENCE</v>
      </c>
    </row>
    <row r="1653" spans="1:8" ht="13.5" x14ac:dyDescent="0.25">
      <c r="A1653" s="3">
        <f>TITRES_STAT!B1656</f>
        <v>44719</v>
      </c>
      <c r="B1653" s="5">
        <f>TITRES_STAT!C1656</f>
        <v>0.57999999999999996</v>
      </c>
      <c r="C1653" s="5">
        <f>TITRES_STAT!D1656</f>
        <v>0.57999999999999996</v>
      </c>
      <c r="D1653" s="5">
        <f>TITRES_STAT!E1656</f>
        <v>37558</v>
      </c>
      <c r="E1653" s="2">
        <f t="shared" si="100"/>
        <v>3474606</v>
      </c>
      <c r="F1653" s="5" t="str">
        <f t="shared" si="103"/>
        <v>BULLISH</v>
      </c>
      <c r="G1653" s="5" t="str">
        <f t="shared" si="102"/>
        <v>STRONG</v>
      </c>
      <c r="H1653" s="5" t="str">
        <f t="shared" si="101"/>
        <v>BULLISH DIVERGENCE</v>
      </c>
    </row>
    <row r="1654" spans="1:8" ht="13.5" x14ac:dyDescent="0.25">
      <c r="A1654" s="3">
        <f>TITRES_STAT!B1657</f>
        <v>44720</v>
      </c>
      <c r="B1654" s="5">
        <f>TITRES_STAT!C1657</f>
        <v>0.56000000000000005</v>
      </c>
      <c r="C1654" s="5">
        <f>TITRES_STAT!D1657</f>
        <v>0.56000000000000005</v>
      </c>
      <c r="D1654" s="5">
        <f>TITRES_STAT!E1657</f>
        <v>0</v>
      </c>
      <c r="E1654" s="2">
        <f t="shared" si="100"/>
        <v>3474606</v>
      </c>
      <c r="F1654" s="5" t="str">
        <f t="shared" si="103"/>
        <v>BEARISH</v>
      </c>
      <c r="G1654" s="5" t="str">
        <f t="shared" si="102"/>
        <v>WEAK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0.54</v>
      </c>
      <c r="C1655" s="5">
        <f>TITRES_STAT!D1658</f>
        <v>0.54</v>
      </c>
      <c r="D1655" s="5">
        <f>TITRES_STAT!E1658</f>
        <v>0</v>
      </c>
      <c r="E1655" s="2">
        <f t="shared" si="100"/>
        <v>3474606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0.52</v>
      </c>
      <c r="C1656" s="5">
        <f>TITRES_STAT!D1659</f>
        <v>0.52</v>
      </c>
      <c r="D1656" s="5">
        <f>TITRES_STAT!E1659</f>
        <v>0</v>
      </c>
      <c r="E1656" s="2">
        <f t="shared" si="100"/>
        <v>3474606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CONFIRMED BEARISH</v>
      </c>
    </row>
    <row r="1657" spans="1:8" ht="13.5" x14ac:dyDescent="0.25">
      <c r="A1657" s="3">
        <f>TITRES_STAT!B1660</f>
        <v>44725</v>
      </c>
      <c r="B1657" s="5">
        <f>TITRES_STAT!C1660</f>
        <v>0.5</v>
      </c>
      <c r="C1657" s="5">
        <f>TITRES_STAT!D1660</f>
        <v>0.5</v>
      </c>
      <c r="D1657" s="5">
        <f>TITRES_STAT!E1660</f>
        <v>0</v>
      </c>
      <c r="E1657" s="2">
        <f t="shared" si="100"/>
        <v>3474606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44726</v>
      </c>
      <c r="B1658" s="5">
        <f>TITRES_STAT!C1661</f>
        <v>0.52</v>
      </c>
      <c r="C1658" s="5">
        <f>TITRES_STAT!D1661</f>
        <v>0.52</v>
      </c>
      <c r="D1658" s="5">
        <f>TITRES_STAT!E1661</f>
        <v>86299</v>
      </c>
      <c r="E1658" s="2">
        <f t="shared" si="100"/>
        <v>3560905</v>
      </c>
      <c r="F1658" s="5" t="str">
        <f t="shared" si="103"/>
        <v>BULLISH</v>
      </c>
      <c r="G1658" s="5" t="str">
        <f t="shared" si="102"/>
        <v>STRONG</v>
      </c>
      <c r="H1658" s="5" t="str">
        <f t="shared" si="101"/>
        <v>BULLISH DIVERGENCE</v>
      </c>
    </row>
    <row r="1659" spans="1:8" ht="13.5" x14ac:dyDescent="0.25">
      <c r="A1659" s="3">
        <f>TITRES_STAT!B1662</f>
        <v>44727</v>
      </c>
      <c r="B1659" s="5">
        <f>TITRES_STAT!C1662</f>
        <v>0.54</v>
      </c>
      <c r="C1659" s="5">
        <f>TITRES_STAT!D1662</f>
        <v>0.54</v>
      </c>
      <c r="D1659" s="5">
        <f>TITRES_STAT!E1662</f>
        <v>103645</v>
      </c>
      <c r="E1659" s="2">
        <f t="shared" si="100"/>
        <v>3664550</v>
      </c>
      <c r="F1659" s="5" t="str">
        <f t="shared" si="103"/>
        <v>BULLISH</v>
      </c>
      <c r="G1659" s="5" t="str">
        <f t="shared" si="102"/>
        <v>STRONG</v>
      </c>
      <c r="H1659" s="5" t="str">
        <f t="shared" si="101"/>
        <v>BULLISH DIVERGENCE</v>
      </c>
    </row>
    <row r="1660" spans="1:8" ht="13.5" x14ac:dyDescent="0.25">
      <c r="A1660" s="3">
        <f>TITRES_STAT!B1663</f>
        <v>44728</v>
      </c>
      <c r="B1660" s="5">
        <f>TITRES_STAT!C1663</f>
        <v>0.52</v>
      </c>
      <c r="C1660" s="5">
        <f>TITRES_STAT!D1663</f>
        <v>0.52</v>
      </c>
      <c r="D1660" s="5">
        <f>TITRES_STAT!E1663</f>
        <v>57240</v>
      </c>
      <c r="E1660" s="2">
        <f t="shared" si="100"/>
        <v>3607310</v>
      </c>
      <c r="F1660" s="5" t="str">
        <f t="shared" si="103"/>
        <v>BULLISH</v>
      </c>
      <c r="G1660" s="5" t="str">
        <f t="shared" si="102"/>
        <v>STRONG</v>
      </c>
      <c r="H1660" s="5" t="str">
        <f t="shared" si="101"/>
        <v>BULLISH DIVERGENCE</v>
      </c>
    </row>
    <row r="1661" spans="1:8" ht="13.5" x14ac:dyDescent="0.25">
      <c r="A1661" s="3">
        <f>TITRES_STAT!B1664</f>
        <v>44729</v>
      </c>
      <c r="B1661" s="5">
        <f>TITRES_STAT!C1664</f>
        <v>0.54</v>
      </c>
      <c r="C1661" s="5">
        <f>TITRES_STAT!D1664</f>
        <v>0.54</v>
      </c>
      <c r="D1661" s="5">
        <f>TITRES_STAT!E1664</f>
        <v>8240</v>
      </c>
      <c r="E1661" s="2">
        <f t="shared" si="100"/>
        <v>3615550</v>
      </c>
      <c r="F1661" s="5" t="str">
        <f t="shared" si="103"/>
        <v>BULLISH</v>
      </c>
      <c r="G1661" s="5" t="str">
        <f t="shared" si="102"/>
        <v>STRONG</v>
      </c>
      <c r="H1661" s="5" t="str">
        <f t="shared" si="101"/>
        <v>CONFIRMED BULLISH</v>
      </c>
    </row>
    <row r="1662" spans="1:8" ht="13.5" x14ac:dyDescent="0.25">
      <c r="A1662" s="3">
        <f>TITRES_STAT!B1665</f>
        <v>44732</v>
      </c>
      <c r="B1662" s="5">
        <f>TITRES_STAT!C1665</f>
        <v>0.56000000000000005</v>
      </c>
      <c r="C1662" s="5">
        <f>TITRES_STAT!D1665</f>
        <v>0.56000000000000005</v>
      </c>
      <c r="D1662" s="5">
        <f>TITRES_STAT!E1665</f>
        <v>0</v>
      </c>
      <c r="E1662" s="2">
        <f t="shared" si="100"/>
        <v>3615550</v>
      </c>
      <c r="F1662" s="5" t="str">
        <f t="shared" si="103"/>
        <v>BULLISH</v>
      </c>
      <c r="G1662" s="5" t="str">
        <f t="shared" si="102"/>
        <v>STRONG</v>
      </c>
      <c r="H1662" s="5" t="str">
        <f t="shared" si="101"/>
        <v>CONFIRMED BULLISH</v>
      </c>
    </row>
    <row r="1663" spans="1:8" ht="13.5" x14ac:dyDescent="0.25">
      <c r="A1663" s="3">
        <f>TITRES_STAT!B1666</f>
        <v>44733</v>
      </c>
      <c r="B1663" s="5">
        <f>TITRES_STAT!C1666</f>
        <v>0.57999999999999996</v>
      </c>
      <c r="C1663" s="5">
        <f>TITRES_STAT!D1666</f>
        <v>0.57999999999999996</v>
      </c>
      <c r="D1663" s="5">
        <f>TITRES_STAT!E1666</f>
        <v>20525</v>
      </c>
      <c r="E1663" s="2">
        <f t="shared" si="100"/>
        <v>3636075</v>
      </c>
      <c r="F1663" s="5" t="str">
        <f t="shared" si="103"/>
        <v>BULLISH</v>
      </c>
      <c r="G1663" s="5" t="str">
        <f t="shared" si="102"/>
        <v>STRONG</v>
      </c>
      <c r="H1663" s="5" t="str">
        <f t="shared" si="101"/>
        <v>CONFIRMED BULLISH</v>
      </c>
    </row>
    <row r="1664" spans="1:8" ht="13.5" x14ac:dyDescent="0.25">
      <c r="A1664" s="3">
        <f>TITRES_STAT!B1667</f>
        <v>44734</v>
      </c>
      <c r="B1664" s="5">
        <f>TITRES_STAT!C1667</f>
        <v>0.59</v>
      </c>
      <c r="C1664" s="5">
        <f>TITRES_STAT!D1667</f>
        <v>0.59</v>
      </c>
      <c r="D1664" s="5">
        <f>TITRES_STAT!E1667</f>
        <v>35109</v>
      </c>
      <c r="E1664" s="2">
        <f t="shared" si="100"/>
        <v>3671184</v>
      </c>
      <c r="F1664" s="5" t="str">
        <f t="shared" si="103"/>
        <v>BULLISH</v>
      </c>
      <c r="G1664" s="5" t="str">
        <f t="shared" si="102"/>
        <v>NEUTRAL</v>
      </c>
      <c r="H1664" s="5" t="str">
        <f t="shared" si="101"/>
        <v>CONFIRMED BULLISH</v>
      </c>
    </row>
    <row r="1665" spans="1:8" ht="13.5" x14ac:dyDescent="0.25">
      <c r="A1665" s="3">
        <f>TITRES_STAT!B1668</f>
        <v>44735</v>
      </c>
      <c r="B1665" s="5">
        <f>TITRES_STAT!C1668</f>
        <v>0.56999999999999995</v>
      </c>
      <c r="C1665" s="5">
        <f>TITRES_STAT!D1668</f>
        <v>0.56999999999999995</v>
      </c>
      <c r="D1665" s="5">
        <f>TITRES_STAT!E1668</f>
        <v>0</v>
      </c>
      <c r="E1665" s="2">
        <f t="shared" si="100"/>
        <v>3671184</v>
      </c>
      <c r="F1665" s="5" t="str">
        <f t="shared" si="103"/>
        <v>BULLISH</v>
      </c>
      <c r="G1665" s="5" t="str">
        <f t="shared" si="102"/>
        <v>NEUTRAL</v>
      </c>
      <c r="H1665" s="5" t="str">
        <f t="shared" si="101"/>
        <v>CONFIRMED BULLISH</v>
      </c>
    </row>
    <row r="1666" spans="1:8" ht="13.5" x14ac:dyDescent="0.25">
      <c r="A1666" s="3">
        <f>TITRES_STAT!B1669</f>
        <v>44736</v>
      </c>
      <c r="B1666" s="5">
        <f>TITRES_STAT!C1669</f>
        <v>0.55000000000000004</v>
      </c>
      <c r="C1666" s="5">
        <f>TITRES_STAT!D1669</f>
        <v>0.55000000000000004</v>
      </c>
      <c r="D1666" s="5">
        <f>TITRES_STAT!E1669</f>
        <v>0</v>
      </c>
      <c r="E1666" s="2">
        <f t="shared" si="100"/>
        <v>3671184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CONFIRMED BULLISH</v>
      </c>
    </row>
    <row r="1667" spans="1:8" ht="13.5" x14ac:dyDescent="0.25">
      <c r="A1667" s="3">
        <f>TITRES_STAT!B1670</f>
        <v>44739</v>
      </c>
      <c r="B1667" s="5">
        <f>TITRES_STAT!C1670</f>
        <v>0.54</v>
      </c>
      <c r="C1667" s="5">
        <f>TITRES_STAT!D1670</f>
        <v>0.54</v>
      </c>
      <c r="D1667" s="5">
        <f>TITRES_STAT!E1670</f>
        <v>45324</v>
      </c>
      <c r="E1667" s="2">
        <f t="shared" si="100"/>
        <v>3625860</v>
      </c>
      <c r="F1667" s="5" t="str">
        <f t="shared" si="103"/>
        <v>BULLISH</v>
      </c>
      <c r="G1667" s="5" t="str">
        <f t="shared" si="102"/>
        <v>NEUTRAL</v>
      </c>
      <c r="H1667" s="5" t="str">
        <f t="shared" si="101"/>
        <v>BULLISH DIVERGENCE</v>
      </c>
    </row>
    <row r="1668" spans="1:8" ht="13.5" x14ac:dyDescent="0.25">
      <c r="A1668" s="3">
        <f>TITRES_STAT!B1671</f>
        <v>44740</v>
      </c>
      <c r="B1668" s="5">
        <f>TITRES_STAT!C1671</f>
        <v>0.54</v>
      </c>
      <c r="C1668" s="5">
        <f>TITRES_STAT!D1671</f>
        <v>0.54</v>
      </c>
      <c r="D1668" s="5">
        <f>TITRES_STAT!E1671</f>
        <v>3000</v>
      </c>
      <c r="E1668" s="2">
        <f t="shared" ref="E1668:E1731" si="104">IF(B1668&gt;B1667, E1667+D1668, IF(B1668&lt;B1667, E1667-D1668, E1667))</f>
        <v>3625860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44741</v>
      </c>
      <c r="B1669" s="5">
        <f>TITRES_STAT!C1672</f>
        <v>0.56000000000000005</v>
      </c>
      <c r="C1669" s="5">
        <f>TITRES_STAT!D1672</f>
        <v>0.56000000000000005</v>
      </c>
      <c r="D1669" s="5">
        <f>TITRES_STAT!E1672</f>
        <v>7820</v>
      </c>
      <c r="E1669" s="2">
        <f t="shared" si="104"/>
        <v>3633680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CONFIRMED BEARISH</v>
      </c>
    </row>
    <row r="1670" spans="1:8" ht="13.5" x14ac:dyDescent="0.25">
      <c r="A1670" s="3">
        <f>TITRES_STAT!B1673</f>
        <v>44742</v>
      </c>
      <c r="B1670" s="5">
        <f>TITRES_STAT!C1673</f>
        <v>0.57999999999999996</v>
      </c>
      <c r="C1670" s="5">
        <f>TITRES_STAT!D1673</f>
        <v>0.57999999999999996</v>
      </c>
      <c r="D1670" s="5">
        <f>TITRES_STAT!E1673</f>
        <v>25210</v>
      </c>
      <c r="E1670" s="2">
        <f t="shared" si="104"/>
        <v>3658890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BEARISH DIVERGENCE</v>
      </c>
    </row>
    <row r="1671" spans="1:8" ht="13.5" x14ac:dyDescent="0.25">
      <c r="A1671" s="3">
        <f>TITRES_STAT!B1674</f>
        <v>44743</v>
      </c>
      <c r="B1671" s="5">
        <f>TITRES_STAT!C1674</f>
        <v>0.59</v>
      </c>
      <c r="C1671" s="5">
        <f>TITRES_STAT!D1674</f>
        <v>0.59</v>
      </c>
      <c r="D1671" s="5">
        <f>TITRES_STAT!E1674</f>
        <v>21715</v>
      </c>
      <c r="E1671" s="2">
        <f t="shared" si="104"/>
        <v>3680605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BULLISH</v>
      </c>
    </row>
    <row r="1672" spans="1:8" ht="13.5" x14ac:dyDescent="0.25">
      <c r="A1672" s="3">
        <f>TITRES_STAT!B1675</f>
        <v>44746</v>
      </c>
      <c r="B1672" s="5">
        <f>TITRES_STAT!C1675</f>
        <v>0.6</v>
      </c>
      <c r="C1672" s="5">
        <f>TITRES_STAT!D1675</f>
        <v>0.6</v>
      </c>
      <c r="D1672" s="5">
        <f>TITRES_STAT!E1675</f>
        <v>19922</v>
      </c>
      <c r="E1672" s="2">
        <f t="shared" si="104"/>
        <v>3700527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STRONG</v>
      </c>
      <c r="H1672" s="5" t="str">
        <f t="shared" si="105"/>
        <v>CONFIRMED BULLISH</v>
      </c>
    </row>
    <row r="1673" spans="1:8" ht="13.5" x14ac:dyDescent="0.25">
      <c r="A1673" s="3">
        <f>TITRES_STAT!B1676</f>
        <v>44747</v>
      </c>
      <c r="B1673" s="5">
        <f>TITRES_STAT!C1676</f>
        <v>0.6</v>
      </c>
      <c r="C1673" s="5">
        <f>TITRES_STAT!D1676</f>
        <v>0.6</v>
      </c>
      <c r="D1673" s="5">
        <f>TITRES_STAT!E1676</f>
        <v>9600</v>
      </c>
      <c r="E1673" s="2">
        <f t="shared" si="104"/>
        <v>3700527</v>
      </c>
      <c r="F1673" s="5" t="str">
        <f t="shared" si="107"/>
        <v>BULLISH</v>
      </c>
      <c r="G1673" s="5" t="str">
        <f t="shared" si="106"/>
        <v>STRONG</v>
      </c>
      <c r="H1673" s="5" t="str">
        <f t="shared" si="105"/>
        <v>CONFIRMED BULLISH</v>
      </c>
    </row>
    <row r="1674" spans="1:8" ht="13.5" x14ac:dyDescent="0.25">
      <c r="A1674" s="3">
        <f>TITRES_STAT!B1677</f>
        <v>44748</v>
      </c>
      <c r="B1674" s="5">
        <f>TITRES_STAT!C1677</f>
        <v>0.57999999999999996</v>
      </c>
      <c r="C1674" s="5">
        <f>TITRES_STAT!D1677</f>
        <v>0.57999999999999996</v>
      </c>
      <c r="D1674" s="5">
        <f>TITRES_STAT!E1677</f>
        <v>0</v>
      </c>
      <c r="E1674" s="2">
        <f t="shared" si="104"/>
        <v>3700527</v>
      </c>
      <c r="F1674" s="5" t="str">
        <f t="shared" si="107"/>
        <v>BULLISH</v>
      </c>
      <c r="G1674" s="5" t="str">
        <f t="shared" si="106"/>
        <v>NEUTRAL</v>
      </c>
      <c r="H1674" s="5" t="str">
        <f t="shared" si="105"/>
        <v>CONFIRMED BULLISH</v>
      </c>
    </row>
    <row r="1675" spans="1:8" ht="13.5" x14ac:dyDescent="0.25">
      <c r="A1675" s="3">
        <f>TITRES_STAT!B1678</f>
        <v>44749</v>
      </c>
      <c r="B1675" s="5">
        <f>TITRES_STAT!C1678</f>
        <v>0.57999999999999996</v>
      </c>
      <c r="C1675" s="5">
        <f>TITRES_STAT!D1678</f>
        <v>0.57999999999999996</v>
      </c>
      <c r="D1675" s="5">
        <f>TITRES_STAT!E1678</f>
        <v>38725</v>
      </c>
      <c r="E1675" s="2">
        <f t="shared" si="104"/>
        <v>3700527</v>
      </c>
      <c r="F1675" s="5" t="str">
        <f t="shared" si="107"/>
        <v>BULLISH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44750</v>
      </c>
      <c r="B1676" s="5">
        <f>TITRES_STAT!C1679</f>
        <v>0.56000000000000005</v>
      </c>
      <c r="C1676" s="5">
        <f>TITRES_STAT!D1679</f>
        <v>0.56000000000000005</v>
      </c>
      <c r="D1676" s="5">
        <f>TITRES_STAT!E1679</f>
        <v>0</v>
      </c>
      <c r="E1676" s="2">
        <f t="shared" si="104"/>
        <v>3700527</v>
      </c>
      <c r="F1676" s="5" t="str">
        <f t="shared" si="107"/>
        <v>BULLISH</v>
      </c>
      <c r="G1676" s="5" t="str">
        <f t="shared" si="106"/>
        <v>NEUTRAL</v>
      </c>
      <c r="H1676" s="5" t="str">
        <f t="shared" si="105"/>
        <v>BULLISH DIVERGENCE</v>
      </c>
    </row>
    <row r="1677" spans="1:8" ht="13.5" x14ac:dyDescent="0.25">
      <c r="A1677" s="3">
        <f>TITRES_STAT!B1680</f>
        <v>44753</v>
      </c>
      <c r="B1677" s="5">
        <f>TITRES_STAT!C1680</f>
        <v>0.56000000000000005</v>
      </c>
      <c r="C1677" s="5">
        <f>TITRES_STAT!D1680</f>
        <v>0.56000000000000005</v>
      </c>
      <c r="D1677" s="5">
        <f>TITRES_STAT!E1680</f>
        <v>11351</v>
      </c>
      <c r="E1677" s="2">
        <f t="shared" si="104"/>
        <v>3700527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0.55000000000000004</v>
      </c>
      <c r="C1678" s="5">
        <f>TITRES_STAT!D1681</f>
        <v>0.55000000000000004</v>
      </c>
      <c r="D1678" s="5">
        <f>TITRES_STAT!E1681</f>
        <v>12130</v>
      </c>
      <c r="E1678" s="2">
        <f t="shared" si="104"/>
        <v>3688397</v>
      </c>
      <c r="F1678" s="5" t="str">
        <f t="shared" si="107"/>
        <v>BEARISH</v>
      </c>
      <c r="G1678" s="5" t="str">
        <f t="shared" si="106"/>
        <v>NEUTRAL</v>
      </c>
      <c r="H1678" s="5" t="str">
        <f t="shared" si="105"/>
        <v>CONFIRMED BEARISH</v>
      </c>
    </row>
    <row r="1679" spans="1:8" ht="13.5" x14ac:dyDescent="0.25">
      <c r="A1679" s="3">
        <f>TITRES_STAT!B1682</f>
        <v>44755</v>
      </c>
      <c r="B1679" s="5">
        <f>TITRES_STAT!C1682</f>
        <v>0.55000000000000004</v>
      </c>
      <c r="C1679" s="5">
        <f>TITRES_STAT!D1682</f>
        <v>0.55000000000000004</v>
      </c>
      <c r="D1679" s="5">
        <f>TITRES_STAT!E1682</f>
        <v>23790</v>
      </c>
      <c r="E1679" s="2">
        <f t="shared" si="104"/>
        <v>3688397</v>
      </c>
      <c r="F1679" s="5" t="str">
        <f t="shared" si="107"/>
        <v>BEARISH</v>
      </c>
      <c r="G1679" s="5" t="str">
        <f t="shared" si="106"/>
        <v>NEUTRAL</v>
      </c>
      <c r="H1679" s="5" t="str">
        <f t="shared" si="105"/>
        <v>CONFIRMED BEARISH</v>
      </c>
    </row>
    <row r="1680" spans="1:8" ht="13.5" x14ac:dyDescent="0.25">
      <c r="A1680" s="3">
        <f>TITRES_STAT!B1683</f>
        <v>44756</v>
      </c>
      <c r="B1680" s="5">
        <f>TITRES_STAT!C1683</f>
        <v>0.55000000000000004</v>
      </c>
      <c r="C1680" s="5">
        <f>TITRES_STAT!D1683</f>
        <v>0.55000000000000004</v>
      </c>
      <c r="D1680" s="5">
        <f>TITRES_STAT!E1683</f>
        <v>1000</v>
      </c>
      <c r="E1680" s="2">
        <f t="shared" si="104"/>
        <v>3688397</v>
      </c>
      <c r="F1680" s="5" t="str">
        <f t="shared" si="107"/>
        <v>BEARISH</v>
      </c>
      <c r="G1680" s="5" t="str">
        <f t="shared" si="106"/>
        <v>NEUTRAL</v>
      </c>
      <c r="H1680" s="5" t="str">
        <f t="shared" si="105"/>
        <v>CONFIRMED BEARISH</v>
      </c>
    </row>
    <row r="1681" spans="1:8" ht="13.5" x14ac:dyDescent="0.25">
      <c r="A1681" s="3">
        <f>TITRES_STAT!B1684</f>
        <v>44757</v>
      </c>
      <c r="B1681" s="5">
        <f>TITRES_STAT!C1684</f>
        <v>0.54</v>
      </c>
      <c r="C1681" s="5">
        <f>TITRES_STAT!D1684</f>
        <v>0.54</v>
      </c>
      <c r="D1681" s="5">
        <f>TITRES_STAT!E1684</f>
        <v>10222</v>
      </c>
      <c r="E1681" s="2">
        <f t="shared" si="104"/>
        <v>3678175</v>
      </c>
      <c r="F1681" s="5" t="str">
        <f t="shared" si="107"/>
        <v>BEARISH</v>
      </c>
      <c r="G1681" s="5" t="str">
        <f t="shared" si="106"/>
        <v>NEUTRAL</v>
      </c>
      <c r="H1681" s="5" t="str">
        <f t="shared" si="105"/>
        <v>CONFIRMED BEARISH</v>
      </c>
    </row>
    <row r="1682" spans="1:8" ht="13.5" x14ac:dyDescent="0.25">
      <c r="A1682" s="3">
        <f>TITRES_STAT!B1685</f>
        <v>44760</v>
      </c>
      <c r="B1682" s="5">
        <f>TITRES_STAT!C1685</f>
        <v>0.52</v>
      </c>
      <c r="C1682" s="5">
        <f>TITRES_STAT!D1685</f>
        <v>0.52</v>
      </c>
      <c r="D1682" s="5">
        <f>TITRES_STAT!E1685</f>
        <v>18974</v>
      </c>
      <c r="E1682" s="2">
        <f t="shared" si="104"/>
        <v>3659201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CONFIRMED BEARISH</v>
      </c>
    </row>
    <row r="1683" spans="1:8" ht="13.5" x14ac:dyDescent="0.25">
      <c r="A1683" s="3">
        <f>TITRES_STAT!B1686</f>
        <v>44761</v>
      </c>
      <c r="B1683" s="5">
        <f>TITRES_STAT!C1686</f>
        <v>0.53</v>
      </c>
      <c r="C1683" s="5">
        <f>TITRES_STAT!D1686</f>
        <v>0.53</v>
      </c>
      <c r="D1683" s="5">
        <f>TITRES_STAT!E1686</f>
        <v>8071</v>
      </c>
      <c r="E1683" s="2">
        <f t="shared" si="104"/>
        <v>3667272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0.53</v>
      </c>
      <c r="C1684" s="5">
        <f>TITRES_STAT!D1687</f>
        <v>0.53</v>
      </c>
      <c r="D1684" s="5">
        <f>TITRES_STAT!E1687</f>
        <v>1656</v>
      </c>
      <c r="E1684" s="2">
        <f t="shared" si="104"/>
        <v>3667272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0.51</v>
      </c>
      <c r="C1685" s="5">
        <f>TITRES_STAT!D1688</f>
        <v>0.51</v>
      </c>
      <c r="D1685" s="5">
        <f>TITRES_STAT!E1688</f>
        <v>28809</v>
      </c>
      <c r="E1685" s="2">
        <f t="shared" si="104"/>
        <v>3638463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0.53</v>
      </c>
      <c r="C1686" s="5">
        <f>TITRES_STAT!D1689</f>
        <v>0.53</v>
      </c>
      <c r="D1686" s="5">
        <f>TITRES_STAT!E1689</f>
        <v>7974</v>
      </c>
      <c r="E1686" s="2">
        <f t="shared" si="104"/>
        <v>3646437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0.51</v>
      </c>
      <c r="C1687" s="5">
        <f>TITRES_STAT!D1690</f>
        <v>0.51</v>
      </c>
      <c r="D1687" s="5">
        <f>TITRES_STAT!E1690</f>
        <v>6282</v>
      </c>
      <c r="E1687" s="2">
        <f t="shared" si="104"/>
        <v>3640155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0.51</v>
      </c>
      <c r="C1688" s="5">
        <f>TITRES_STAT!D1691</f>
        <v>0.51</v>
      </c>
      <c r="D1688" s="5">
        <f>TITRES_STAT!E1691</f>
        <v>4619</v>
      </c>
      <c r="E1688" s="2">
        <f t="shared" si="104"/>
        <v>3640155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CONFIRMED BEARISH</v>
      </c>
    </row>
    <row r="1689" spans="1:8" ht="13.5" x14ac:dyDescent="0.25">
      <c r="A1689" s="3">
        <f>TITRES_STAT!B1692</f>
        <v>44770</v>
      </c>
      <c r="B1689" s="5">
        <f>TITRES_STAT!C1692</f>
        <v>0.53</v>
      </c>
      <c r="C1689" s="5">
        <f>TITRES_STAT!D1692</f>
        <v>0.53</v>
      </c>
      <c r="D1689" s="5">
        <f>TITRES_STAT!E1692</f>
        <v>9</v>
      </c>
      <c r="E1689" s="2">
        <f t="shared" si="104"/>
        <v>3640164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0.53</v>
      </c>
      <c r="C1690" s="5">
        <f>TITRES_STAT!D1693</f>
        <v>0.53</v>
      </c>
      <c r="D1690" s="5">
        <f>TITRES_STAT!E1693</f>
        <v>10473</v>
      </c>
      <c r="E1690" s="2">
        <f t="shared" si="104"/>
        <v>3640164</v>
      </c>
      <c r="F1690" s="5" t="str">
        <f t="shared" si="107"/>
        <v>BULLISH</v>
      </c>
      <c r="G1690" s="5" t="str">
        <f t="shared" si="106"/>
        <v>NEUTRAL</v>
      </c>
      <c r="H1690" s="5" t="str">
        <f t="shared" si="105"/>
        <v>CONFIRMED BULLISH</v>
      </c>
    </row>
    <row r="1691" spans="1:8" ht="13.5" x14ac:dyDescent="0.25">
      <c r="A1691" s="3">
        <f>TITRES_STAT!B1694</f>
        <v>44774</v>
      </c>
      <c r="B1691" s="5">
        <f>TITRES_STAT!C1694</f>
        <v>0.55000000000000004</v>
      </c>
      <c r="C1691" s="5">
        <f>TITRES_STAT!D1694</f>
        <v>0.55000000000000004</v>
      </c>
      <c r="D1691" s="5">
        <f>TITRES_STAT!E1694</f>
        <v>6785</v>
      </c>
      <c r="E1691" s="2">
        <f t="shared" si="104"/>
        <v>3646949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CONFIRMED BULLISH</v>
      </c>
    </row>
    <row r="1692" spans="1:8" ht="13.5" x14ac:dyDescent="0.25">
      <c r="A1692" s="3">
        <f>TITRES_STAT!B1695</f>
        <v>44775</v>
      </c>
      <c r="B1692" s="5">
        <f>TITRES_STAT!C1695</f>
        <v>0.56000000000000005</v>
      </c>
      <c r="C1692" s="5">
        <f>TITRES_STAT!D1695</f>
        <v>0.56000000000000005</v>
      </c>
      <c r="D1692" s="5">
        <f>TITRES_STAT!E1695</f>
        <v>1432</v>
      </c>
      <c r="E1692" s="2">
        <f t="shared" si="104"/>
        <v>3648381</v>
      </c>
      <c r="F1692" s="5" t="str">
        <f t="shared" si="107"/>
        <v>BULLISH</v>
      </c>
      <c r="G1692" s="5" t="str">
        <f t="shared" si="106"/>
        <v>NEUTRAL</v>
      </c>
      <c r="H1692" s="5" t="str">
        <f t="shared" si="105"/>
        <v>CONFIRMED BULLISH</v>
      </c>
    </row>
    <row r="1693" spans="1:8" ht="13.5" x14ac:dyDescent="0.25">
      <c r="A1693" s="3">
        <f>TITRES_STAT!B1696</f>
        <v>44776</v>
      </c>
      <c r="B1693" s="5">
        <f>TITRES_STAT!C1696</f>
        <v>0.56999999999999995</v>
      </c>
      <c r="C1693" s="5">
        <f>TITRES_STAT!D1696</f>
        <v>0.56999999999999995</v>
      </c>
      <c r="D1693" s="5">
        <f>TITRES_STAT!E1696</f>
        <v>1300</v>
      </c>
      <c r="E1693" s="2">
        <f t="shared" si="104"/>
        <v>3649681</v>
      </c>
      <c r="F1693" s="5" t="str">
        <f t="shared" si="107"/>
        <v>BULLISH</v>
      </c>
      <c r="G1693" s="5" t="str">
        <f t="shared" si="106"/>
        <v>NEUTRAL</v>
      </c>
      <c r="H1693" s="5" t="str">
        <f t="shared" si="105"/>
        <v>CONFIRMED BULLISH</v>
      </c>
    </row>
    <row r="1694" spans="1:8" ht="13.5" x14ac:dyDescent="0.25">
      <c r="A1694" s="3">
        <f>TITRES_STAT!B1697</f>
        <v>44777</v>
      </c>
      <c r="B1694" s="5">
        <f>TITRES_STAT!C1697</f>
        <v>0.56999999999999995</v>
      </c>
      <c r="C1694" s="5">
        <f>TITRES_STAT!D1697</f>
        <v>0.56999999999999995</v>
      </c>
      <c r="D1694" s="5">
        <f>TITRES_STAT!E1697</f>
        <v>0</v>
      </c>
      <c r="E1694" s="2">
        <f t="shared" si="104"/>
        <v>3649681</v>
      </c>
      <c r="F1694" s="5" t="str">
        <f t="shared" si="107"/>
        <v>BULLISH</v>
      </c>
      <c r="G1694" s="5" t="str">
        <f t="shared" si="106"/>
        <v>NEUTRAL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0.55000000000000004</v>
      </c>
      <c r="C1695" s="5">
        <f>TITRES_STAT!D1698</f>
        <v>0.55000000000000004</v>
      </c>
      <c r="D1695" s="5">
        <f>TITRES_STAT!E1698</f>
        <v>833</v>
      </c>
      <c r="E1695" s="2">
        <f t="shared" si="104"/>
        <v>3648848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0.56999999999999995</v>
      </c>
      <c r="C1696" s="5">
        <f>TITRES_STAT!D1699</f>
        <v>0.56999999999999995</v>
      </c>
      <c r="D1696" s="5">
        <f>TITRES_STAT!E1699</f>
        <v>20</v>
      </c>
      <c r="E1696" s="2">
        <f t="shared" si="104"/>
        <v>3648868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0.55000000000000004</v>
      </c>
      <c r="C1697" s="5">
        <f>TITRES_STAT!D1700</f>
        <v>0.55000000000000004</v>
      </c>
      <c r="D1697" s="5">
        <f>TITRES_STAT!E1700</f>
        <v>0</v>
      </c>
      <c r="E1697" s="2">
        <f t="shared" si="104"/>
        <v>3648868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BULLISH DIVERGENCE</v>
      </c>
    </row>
    <row r="1698" spans="1:8" ht="13.5" x14ac:dyDescent="0.25">
      <c r="A1698" s="3">
        <f>TITRES_STAT!B1701</f>
        <v>44783</v>
      </c>
      <c r="B1698" s="5">
        <f>TITRES_STAT!C1701</f>
        <v>0.53</v>
      </c>
      <c r="C1698" s="5">
        <f>TITRES_STAT!D1701</f>
        <v>0.53</v>
      </c>
      <c r="D1698" s="5">
        <f>TITRES_STAT!E1701</f>
        <v>1452</v>
      </c>
      <c r="E1698" s="2">
        <f t="shared" si="104"/>
        <v>3647416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CONFIRMED BEARISH</v>
      </c>
    </row>
    <row r="1699" spans="1:8" ht="13.5" x14ac:dyDescent="0.25">
      <c r="A1699" s="3">
        <f>TITRES_STAT!B1702</f>
        <v>44784</v>
      </c>
      <c r="B1699" s="5">
        <f>TITRES_STAT!C1702</f>
        <v>0.53</v>
      </c>
      <c r="C1699" s="5">
        <f>TITRES_STAT!D1702</f>
        <v>0.53</v>
      </c>
      <c r="D1699" s="5">
        <f>TITRES_STAT!E1702</f>
        <v>730</v>
      </c>
      <c r="E1699" s="2">
        <f t="shared" si="104"/>
        <v>3647416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44785</v>
      </c>
      <c r="B1700" s="5">
        <f>TITRES_STAT!C1703</f>
        <v>0.54</v>
      </c>
      <c r="C1700" s="5">
        <f>TITRES_STAT!D1703</f>
        <v>0.54</v>
      </c>
      <c r="D1700" s="5">
        <f>TITRES_STAT!E1703</f>
        <v>1480</v>
      </c>
      <c r="E1700" s="2">
        <f t="shared" si="104"/>
        <v>3648896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BULLISH DIVERGENCE</v>
      </c>
    </row>
    <row r="1701" spans="1:8" ht="13.5" x14ac:dyDescent="0.25">
      <c r="A1701" s="3">
        <f>TITRES_STAT!B1704</f>
        <v>44788</v>
      </c>
      <c r="B1701" s="5">
        <f>TITRES_STAT!C1704</f>
        <v>0.54</v>
      </c>
      <c r="C1701" s="5">
        <f>TITRES_STAT!D1704</f>
        <v>0.54</v>
      </c>
      <c r="D1701" s="5">
        <f>TITRES_STAT!E1704</f>
        <v>1000</v>
      </c>
      <c r="E1701" s="2">
        <f t="shared" si="104"/>
        <v>3648896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BULLISH DIVERGENCE</v>
      </c>
    </row>
    <row r="1702" spans="1:8" ht="13.5" x14ac:dyDescent="0.25">
      <c r="A1702" s="3">
        <f>TITRES_STAT!B1705</f>
        <v>44789</v>
      </c>
      <c r="B1702" s="5">
        <f>TITRES_STAT!C1705</f>
        <v>0.52</v>
      </c>
      <c r="C1702" s="5">
        <f>TITRES_STAT!D1705</f>
        <v>0.52</v>
      </c>
      <c r="D1702" s="5">
        <f>TITRES_STAT!E1705</f>
        <v>10379</v>
      </c>
      <c r="E1702" s="2">
        <f t="shared" si="104"/>
        <v>3638517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CONFIRMED BEARISH</v>
      </c>
    </row>
    <row r="1703" spans="1:8" ht="13.5" x14ac:dyDescent="0.25">
      <c r="A1703" s="3">
        <f>TITRES_STAT!B1706</f>
        <v>44790</v>
      </c>
      <c r="B1703" s="5">
        <f>TITRES_STAT!C1706</f>
        <v>0.52</v>
      </c>
      <c r="C1703" s="5">
        <f>TITRES_STAT!D1706</f>
        <v>0.52</v>
      </c>
      <c r="D1703" s="5">
        <f>TITRES_STAT!E1706</f>
        <v>14950</v>
      </c>
      <c r="E1703" s="2">
        <f t="shared" si="104"/>
        <v>3638517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44791</v>
      </c>
      <c r="B1704" s="5">
        <f>TITRES_STAT!C1707</f>
        <v>0.53</v>
      </c>
      <c r="C1704" s="5">
        <f>TITRES_STAT!D1707</f>
        <v>0.53</v>
      </c>
      <c r="D1704" s="5">
        <f>TITRES_STAT!E1707</f>
        <v>14406</v>
      </c>
      <c r="E1704" s="2">
        <f t="shared" si="104"/>
        <v>3652923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44792</v>
      </c>
      <c r="B1705" s="5">
        <f>TITRES_STAT!C1708</f>
        <v>0.51</v>
      </c>
      <c r="C1705" s="5">
        <f>TITRES_STAT!D1708</f>
        <v>0.51</v>
      </c>
      <c r="D1705" s="5">
        <f>TITRES_STAT!E1708</f>
        <v>23371</v>
      </c>
      <c r="E1705" s="2">
        <f t="shared" si="104"/>
        <v>3629552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0.52</v>
      </c>
      <c r="C1706" s="5">
        <f>TITRES_STAT!D1709</f>
        <v>0.52</v>
      </c>
      <c r="D1706" s="5">
        <f>TITRES_STAT!E1709</f>
        <v>3010</v>
      </c>
      <c r="E1706" s="2">
        <f t="shared" si="104"/>
        <v>3632562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CONFIRMED BEARISH</v>
      </c>
    </row>
    <row r="1707" spans="1:8" ht="13.5" x14ac:dyDescent="0.25">
      <c r="A1707" s="3">
        <f>TITRES_STAT!B1710</f>
        <v>44796</v>
      </c>
      <c r="B1707" s="5">
        <f>TITRES_STAT!C1710</f>
        <v>0.52</v>
      </c>
      <c r="C1707" s="5">
        <f>TITRES_STAT!D1710</f>
        <v>0.52</v>
      </c>
      <c r="D1707" s="5">
        <f>TITRES_STAT!E1710</f>
        <v>910</v>
      </c>
      <c r="E1707" s="2">
        <f t="shared" si="104"/>
        <v>3632562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44797</v>
      </c>
      <c r="B1708" s="5">
        <f>TITRES_STAT!C1711</f>
        <v>0.51</v>
      </c>
      <c r="C1708" s="5">
        <f>TITRES_STAT!D1711</f>
        <v>0.51</v>
      </c>
      <c r="D1708" s="5">
        <f>TITRES_STAT!E1711</f>
        <v>25451</v>
      </c>
      <c r="E1708" s="2">
        <f t="shared" si="104"/>
        <v>3607111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CONFIRMED BEARISH</v>
      </c>
    </row>
    <row r="1709" spans="1:8" ht="13.5" x14ac:dyDescent="0.25">
      <c r="A1709" s="3">
        <f>TITRES_STAT!B1712</f>
        <v>44798</v>
      </c>
      <c r="B1709" s="5">
        <f>TITRES_STAT!C1712</f>
        <v>0.51</v>
      </c>
      <c r="C1709" s="5">
        <f>TITRES_STAT!D1712</f>
        <v>0.51</v>
      </c>
      <c r="D1709" s="5">
        <f>TITRES_STAT!E1712</f>
        <v>3765</v>
      </c>
      <c r="E1709" s="2">
        <f t="shared" si="104"/>
        <v>3607111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0.51</v>
      </c>
      <c r="C1710" s="5">
        <f>TITRES_STAT!D1713</f>
        <v>0.51</v>
      </c>
      <c r="D1710" s="5">
        <f>TITRES_STAT!E1713</f>
        <v>22025</v>
      </c>
      <c r="E1710" s="2">
        <f t="shared" si="104"/>
        <v>3607111</v>
      </c>
      <c r="F1710" s="5" t="str">
        <f t="shared" si="107"/>
        <v>BEARISH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0.53</v>
      </c>
      <c r="C1711" s="5">
        <f>TITRES_STAT!D1714</f>
        <v>0.53</v>
      </c>
      <c r="D1711" s="5">
        <f>TITRES_STAT!E1714</f>
        <v>990</v>
      </c>
      <c r="E1711" s="2">
        <f t="shared" si="104"/>
        <v>3608101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BEARISH DIVERGENCE</v>
      </c>
    </row>
    <row r="1712" spans="1:8" ht="13.5" x14ac:dyDescent="0.25">
      <c r="A1712" s="3">
        <f>TITRES_STAT!B1715</f>
        <v>44803</v>
      </c>
      <c r="B1712" s="5">
        <f>TITRES_STAT!C1715</f>
        <v>0.51</v>
      </c>
      <c r="C1712" s="5">
        <f>TITRES_STAT!D1715</f>
        <v>0.51</v>
      </c>
      <c r="D1712" s="5">
        <f>TITRES_STAT!E1715</f>
        <v>0</v>
      </c>
      <c r="E1712" s="2">
        <f t="shared" si="104"/>
        <v>3608101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CONFIRMED BEARISH</v>
      </c>
    </row>
    <row r="1713" spans="1:8" ht="13.5" x14ac:dyDescent="0.25">
      <c r="A1713" s="3">
        <f>TITRES_STAT!B1716</f>
        <v>44804</v>
      </c>
      <c r="B1713" s="5">
        <f>TITRES_STAT!C1716</f>
        <v>0.49</v>
      </c>
      <c r="C1713" s="5">
        <f>TITRES_STAT!D1716</f>
        <v>0.49</v>
      </c>
      <c r="D1713" s="5">
        <f>TITRES_STAT!E1716</f>
        <v>23526</v>
      </c>
      <c r="E1713" s="2">
        <f t="shared" si="104"/>
        <v>3584575</v>
      </c>
      <c r="F1713" s="5" t="str">
        <f t="shared" si="107"/>
        <v>BEARISH</v>
      </c>
      <c r="G1713" s="5" t="str">
        <f t="shared" si="106"/>
        <v>NEUTRAL</v>
      </c>
      <c r="H1713" s="5" t="str">
        <f t="shared" si="105"/>
        <v>CONFIRMED BEARISH</v>
      </c>
    </row>
    <row r="1714" spans="1:8" ht="13.5" x14ac:dyDescent="0.25">
      <c r="A1714" s="3">
        <f>TITRES_STAT!B1717</f>
        <v>44805</v>
      </c>
      <c r="B1714" s="5">
        <f>TITRES_STAT!C1717</f>
        <v>0.49</v>
      </c>
      <c r="C1714" s="5">
        <f>TITRES_STAT!D1717</f>
        <v>0.49</v>
      </c>
      <c r="D1714" s="5">
        <f>TITRES_STAT!E1717</f>
        <v>18220</v>
      </c>
      <c r="E1714" s="2">
        <f t="shared" si="104"/>
        <v>3584575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0.49</v>
      </c>
      <c r="C1715" s="5">
        <f>TITRES_STAT!D1718</f>
        <v>0.49</v>
      </c>
      <c r="D1715" s="5">
        <f>TITRES_STAT!E1718</f>
        <v>8766</v>
      </c>
      <c r="E1715" s="2">
        <f t="shared" si="104"/>
        <v>3584575</v>
      </c>
      <c r="F1715" s="5" t="str">
        <f t="shared" si="107"/>
        <v>BEARISH</v>
      </c>
      <c r="G1715" s="5" t="str">
        <f t="shared" si="106"/>
        <v>NEUTRAL</v>
      </c>
      <c r="H1715" s="5" t="str">
        <f t="shared" si="105"/>
        <v>CONFIRMED BEARISH</v>
      </c>
    </row>
    <row r="1716" spans="1:8" ht="13.5" x14ac:dyDescent="0.25">
      <c r="A1716" s="3">
        <f>TITRES_STAT!B1719</f>
        <v>44809</v>
      </c>
      <c r="B1716" s="5">
        <f>TITRES_STAT!C1719</f>
        <v>0.49</v>
      </c>
      <c r="C1716" s="5">
        <f>TITRES_STAT!D1719</f>
        <v>0.49</v>
      </c>
      <c r="D1716" s="5">
        <f>TITRES_STAT!E1719</f>
        <v>6552</v>
      </c>
      <c r="E1716" s="2">
        <f t="shared" si="104"/>
        <v>3584575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CONFIRMED BEARISH</v>
      </c>
    </row>
    <row r="1717" spans="1:8" ht="13.5" x14ac:dyDescent="0.25">
      <c r="A1717" s="3">
        <f>TITRES_STAT!B1720</f>
        <v>44810</v>
      </c>
      <c r="B1717" s="5">
        <f>TITRES_STAT!C1720</f>
        <v>0.47</v>
      </c>
      <c r="C1717" s="5">
        <f>TITRES_STAT!D1720</f>
        <v>0.47</v>
      </c>
      <c r="D1717" s="5">
        <f>TITRES_STAT!E1720</f>
        <v>74344</v>
      </c>
      <c r="E1717" s="2">
        <f t="shared" si="104"/>
        <v>3510231</v>
      </c>
      <c r="F1717" s="5" t="str">
        <f t="shared" si="107"/>
        <v>BEARISH</v>
      </c>
      <c r="G1717" s="5" t="str">
        <f t="shared" si="106"/>
        <v>WEAK</v>
      </c>
      <c r="H1717" s="5" t="str">
        <f t="shared" si="105"/>
        <v>CONFIRMED BEARISH</v>
      </c>
    </row>
    <row r="1718" spans="1:8" ht="13.5" x14ac:dyDescent="0.25">
      <c r="A1718" s="3">
        <f>TITRES_STAT!B1721</f>
        <v>44811</v>
      </c>
      <c r="B1718" s="5">
        <f>TITRES_STAT!C1721</f>
        <v>0.48</v>
      </c>
      <c r="C1718" s="5">
        <f>TITRES_STAT!D1721</f>
        <v>0.48</v>
      </c>
      <c r="D1718" s="5">
        <f>TITRES_STAT!E1721</f>
        <v>8365</v>
      </c>
      <c r="E1718" s="2">
        <f t="shared" si="104"/>
        <v>3518596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CONFIRMED BEARISH</v>
      </c>
    </row>
    <row r="1719" spans="1:8" ht="13.5" x14ac:dyDescent="0.25">
      <c r="A1719" s="3">
        <f>TITRES_STAT!B1722</f>
        <v>44812</v>
      </c>
      <c r="B1719" s="5">
        <f>TITRES_STAT!C1722</f>
        <v>0.47</v>
      </c>
      <c r="C1719" s="5">
        <f>TITRES_STAT!D1722</f>
        <v>0.47</v>
      </c>
      <c r="D1719" s="5">
        <f>TITRES_STAT!E1722</f>
        <v>30200</v>
      </c>
      <c r="E1719" s="2">
        <f t="shared" si="104"/>
        <v>3488396</v>
      </c>
      <c r="F1719" s="5" t="str">
        <f t="shared" si="107"/>
        <v>BEARISH</v>
      </c>
      <c r="G1719" s="5" t="str">
        <f t="shared" si="106"/>
        <v>WEAK</v>
      </c>
      <c r="H1719" s="5" t="str">
        <f t="shared" si="105"/>
        <v>CONFIRMED BEARISH</v>
      </c>
    </row>
    <row r="1720" spans="1:8" ht="13.5" x14ac:dyDescent="0.25">
      <c r="A1720" s="3">
        <f>TITRES_STAT!B1723</f>
        <v>44813</v>
      </c>
      <c r="B1720" s="5">
        <f>TITRES_STAT!C1723</f>
        <v>0.48</v>
      </c>
      <c r="C1720" s="5">
        <f>TITRES_STAT!D1723</f>
        <v>0.48</v>
      </c>
      <c r="D1720" s="5">
        <f>TITRES_STAT!E1723</f>
        <v>3530</v>
      </c>
      <c r="E1720" s="2">
        <f t="shared" si="104"/>
        <v>3491926</v>
      </c>
      <c r="F1720" s="5" t="str">
        <f t="shared" si="107"/>
        <v>BEARISH</v>
      </c>
      <c r="G1720" s="5" t="str">
        <f t="shared" si="106"/>
        <v>WEAK</v>
      </c>
      <c r="H1720" s="5" t="str">
        <f t="shared" si="105"/>
        <v>CONFIRMED BEARISH</v>
      </c>
    </row>
    <row r="1721" spans="1:8" ht="13.5" x14ac:dyDescent="0.25">
      <c r="A1721" s="3">
        <f>TITRES_STAT!B1724</f>
        <v>44816</v>
      </c>
      <c r="B1721" s="5">
        <f>TITRES_STAT!C1724</f>
        <v>0.46</v>
      </c>
      <c r="C1721" s="5">
        <f>TITRES_STAT!D1724</f>
        <v>0.46</v>
      </c>
      <c r="D1721" s="5">
        <f>TITRES_STAT!E1724</f>
        <v>43924</v>
      </c>
      <c r="E1721" s="2">
        <f t="shared" si="104"/>
        <v>3448002</v>
      </c>
      <c r="F1721" s="5" t="str">
        <f t="shared" si="107"/>
        <v>BEARISH</v>
      </c>
      <c r="G1721" s="5" t="str">
        <f t="shared" si="106"/>
        <v>WEAK</v>
      </c>
      <c r="H1721" s="5" t="str">
        <f t="shared" si="105"/>
        <v>CONFIRMED BEARISH</v>
      </c>
    </row>
    <row r="1722" spans="1:8" ht="13.5" x14ac:dyDescent="0.25">
      <c r="A1722" s="3">
        <f>TITRES_STAT!B1725</f>
        <v>44817</v>
      </c>
      <c r="B1722" s="5">
        <f>TITRES_STAT!C1725</f>
        <v>0.44</v>
      </c>
      <c r="C1722" s="5">
        <f>TITRES_STAT!D1725</f>
        <v>0.44</v>
      </c>
      <c r="D1722" s="5">
        <f>TITRES_STAT!E1725</f>
        <v>11160</v>
      </c>
      <c r="E1722" s="2">
        <f t="shared" si="104"/>
        <v>3436842</v>
      </c>
      <c r="F1722" s="5" t="str">
        <f t="shared" si="107"/>
        <v>BEARISH</v>
      </c>
      <c r="G1722" s="5" t="str">
        <f t="shared" si="106"/>
        <v>WEAK</v>
      </c>
      <c r="H1722" s="5" t="str">
        <f t="shared" si="105"/>
        <v>CONFIRMED BEARISH</v>
      </c>
    </row>
    <row r="1723" spans="1:8" ht="13.5" x14ac:dyDescent="0.25">
      <c r="A1723" s="3">
        <f>TITRES_STAT!B1726</f>
        <v>44818</v>
      </c>
      <c r="B1723" s="5">
        <f>TITRES_STAT!C1726</f>
        <v>0.43</v>
      </c>
      <c r="C1723" s="5">
        <f>TITRES_STAT!D1726</f>
        <v>0.43</v>
      </c>
      <c r="D1723" s="5">
        <f>TITRES_STAT!E1726</f>
        <v>0</v>
      </c>
      <c r="E1723" s="2">
        <f t="shared" si="104"/>
        <v>3436842</v>
      </c>
      <c r="F1723" s="5" t="str">
        <f t="shared" si="107"/>
        <v>BEARISH</v>
      </c>
      <c r="G1723" s="5" t="str">
        <f t="shared" si="106"/>
        <v>WEAK</v>
      </c>
      <c r="H1723" s="5" t="str">
        <f t="shared" si="105"/>
        <v>CONFIRMED BEARISH</v>
      </c>
    </row>
    <row r="1724" spans="1:8" ht="13.5" x14ac:dyDescent="0.25">
      <c r="A1724" s="3">
        <f>TITRES_STAT!B1727</f>
        <v>44819</v>
      </c>
      <c r="B1724" s="5">
        <f>TITRES_STAT!C1727</f>
        <v>0.43</v>
      </c>
      <c r="C1724" s="5">
        <f>TITRES_STAT!D1727</f>
        <v>0.43</v>
      </c>
      <c r="D1724" s="5">
        <f>TITRES_STAT!E1727</f>
        <v>47257</v>
      </c>
      <c r="E1724" s="2">
        <f t="shared" si="104"/>
        <v>3436842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CONFIRMED BEARISH</v>
      </c>
    </row>
    <row r="1725" spans="1:8" ht="13.5" x14ac:dyDescent="0.25">
      <c r="A1725" s="3">
        <f>TITRES_STAT!B1728</f>
        <v>44820</v>
      </c>
      <c r="B1725" s="5">
        <f>TITRES_STAT!C1728</f>
        <v>0.44</v>
      </c>
      <c r="C1725" s="5">
        <f>TITRES_STAT!D1728</f>
        <v>0.44</v>
      </c>
      <c r="D1725" s="5">
        <f>TITRES_STAT!E1728</f>
        <v>9510</v>
      </c>
      <c r="E1725" s="2">
        <f t="shared" si="104"/>
        <v>3446352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0.45</v>
      </c>
      <c r="C1726" s="5">
        <f>TITRES_STAT!D1729</f>
        <v>0.45</v>
      </c>
      <c r="D1726" s="5">
        <f>TITRES_STAT!E1729</f>
        <v>14095</v>
      </c>
      <c r="E1726" s="2">
        <f t="shared" si="104"/>
        <v>3460447</v>
      </c>
      <c r="F1726" s="5" t="str">
        <f t="shared" si="107"/>
        <v>BULLISH</v>
      </c>
      <c r="G1726" s="5" t="str">
        <f t="shared" si="106"/>
        <v>NEUTRAL</v>
      </c>
      <c r="H1726" s="5" t="str">
        <f t="shared" si="105"/>
        <v>BULLISH DIVERGENCE</v>
      </c>
    </row>
    <row r="1727" spans="1:8" ht="13.5" x14ac:dyDescent="0.25">
      <c r="A1727" s="3">
        <f>TITRES_STAT!B1730</f>
        <v>44824</v>
      </c>
      <c r="B1727" s="5">
        <f>TITRES_STAT!C1730</f>
        <v>0.47</v>
      </c>
      <c r="C1727" s="5">
        <f>TITRES_STAT!D1730</f>
        <v>0.47</v>
      </c>
      <c r="D1727" s="5">
        <f>TITRES_STAT!E1730</f>
        <v>4955</v>
      </c>
      <c r="E1727" s="2">
        <f t="shared" si="104"/>
        <v>3465402</v>
      </c>
      <c r="F1727" s="5" t="str">
        <f t="shared" si="107"/>
        <v>BULLISH</v>
      </c>
      <c r="G1727" s="5" t="str">
        <f t="shared" si="106"/>
        <v>NEUTRAL</v>
      </c>
      <c r="H1727" s="5" t="str">
        <f t="shared" si="105"/>
        <v>CONFIRMED BULLISH</v>
      </c>
    </row>
    <row r="1728" spans="1:8" ht="13.5" x14ac:dyDescent="0.25">
      <c r="A1728" s="3">
        <f>TITRES_STAT!B1731</f>
        <v>44825</v>
      </c>
      <c r="B1728" s="5">
        <f>TITRES_STAT!C1731</f>
        <v>0.45</v>
      </c>
      <c r="C1728" s="5">
        <f>TITRES_STAT!D1731</f>
        <v>0.45</v>
      </c>
      <c r="D1728" s="5">
        <f>TITRES_STAT!E1731</f>
        <v>0</v>
      </c>
      <c r="E1728" s="2">
        <f t="shared" si="104"/>
        <v>3465402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CONFIRMED BULLISH</v>
      </c>
    </row>
    <row r="1729" spans="1:8" ht="13.5" x14ac:dyDescent="0.25">
      <c r="A1729" s="3">
        <f>TITRES_STAT!B1732</f>
        <v>44826</v>
      </c>
      <c r="B1729" s="5">
        <f>TITRES_STAT!C1732</f>
        <v>0.44</v>
      </c>
      <c r="C1729" s="5">
        <f>TITRES_STAT!D1732</f>
        <v>0.44</v>
      </c>
      <c r="D1729" s="5">
        <f>TITRES_STAT!E1732</f>
        <v>6156</v>
      </c>
      <c r="E1729" s="2">
        <f t="shared" si="104"/>
        <v>3459246</v>
      </c>
      <c r="F1729" s="5" t="str">
        <f t="shared" si="107"/>
        <v>BULLISH</v>
      </c>
      <c r="G1729" s="5" t="str">
        <f t="shared" si="106"/>
        <v>NEUTRAL</v>
      </c>
      <c r="H1729" s="5" t="str">
        <f t="shared" si="105"/>
        <v>CONFIRMED BULLISH</v>
      </c>
    </row>
    <row r="1730" spans="1:8" ht="13.5" x14ac:dyDescent="0.25">
      <c r="A1730" s="3">
        <f>TITRES_STAT!B1733</f>
        <v>44827</v>
      </c>
      <c r="B1730" s="5">
        <f>TITRES_STAT!C1733</f>
        <v>0.44</v>
      </c>
      <c r="C1730" s="5">
        <f>TITRES_STAT!D1733</f>
        <v>0.44</v>
      </c>
      <c r="D1730" s="5">
        <f>TITRES_STAT!E1733</f>
        <v>987</v>
      </c>
      <c r="E1730" s="2">
        <f t="shared" si="104"/>
        <v>3459246</v>
      </c>
      <c r="F1730" s="5" t="str">
        <f t="shared" si="107"/>
        <v>BULLISH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44830</v>
      </c>
      <c r="B1731" s="5">
        <f>TITRES_STAT!C1734</f>
        <v>0.43</v>
      </c>
      <c r="C1731" s="5">
        <f>TITRES_STAT!D1734</f>
        <v>0.43</v>
      </c>
      <c r="D1731" s="5">
        <f>TITRES_STAT!E1734</f>
        <v>13054</v>
      </c>
      <c r="E1731" s="2">
        <f t="shared" si="104"/>
        <v>3446192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0.43</v>
      </c>
      <c r="C1732" s="5">
        <f>TITRES_STAT!D1735</f>
        <v>0.43</v>
      </c>
      <c r="D1732" s="5">
        <f>TITRES_STAT!E1735</f>
        <v>4527</v>
      </c>
      <c r="E1732" s="2">
        <f t="shared" ref="E1732:E1795" si="108">IF(B1732&gt;B1731, E1731+D1732, IF(B1732&lt;B1731, E1731-D1732, E1731))</f>
        <v>3446192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CONFIRMED BEARISH</v>
      </c>
    </row>
    <row r="1733" spans="1:8" ht="13.5" x14ac:dyDescent="0.25">
      <c r="A1733" s="3">
        <f>TITRES_STAT!B1736</f>
        <v>44832</v>
      </c>
      <c r="B1733" s="5">
        <f>TITRES_STAT!C1736</f>
        <v>0.42</v>
      </c>
      <c r="C1733" s="5">
        <f>TITRES_STAT!D1736</f>
        <v>0.42</v>
      </c>
      <c r="D1733" s="5">
        <f>TITRES_STAT!E1736</f>
        <v>0</v>
      </c>
      <c r="E1733" s="2">
        <f t="shared" si="108"/>
        <v>3446192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0.41</v>
      </c>
      <c r="C1734" s="5">
        <f>TITRES_STAT!D1737</f>
        <v>0.41</v>
      </c>
      <c r="D1734" s="5">
        <f>TITRES_STAT!E1737</f>
        <v>26517</v>
      </c>
      <c r="E1734" s="2">
        <f t="shared" si="108"/>
        <v>3419675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0.41</v>
      </c>
      <c r="C1735" s="5">
        <f>TITRES_STAT!D1738</f>
        <v>0.41</v>
      </c>
      <c r="D1735" s="5">
        <f>TITRES_STAT!E1738</f>
        <v>25353</v>
      </c>
      <c r="E1735" s="2">
        <f t="shared" si="108"/>
        <v>3419675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BEARISH</v>
      </c>
    </row>
    <row r="1736" spans="1:8" ht="13.5" x14ac:dyDescent="0.25">
      <c r="A1736" s="3">
        <f>TITRES_STAT!B1739</f>
        <v>44837</v>
      </c>
      <c r="B1736" s="5">
        <f>TITRES_STAT!C1739</f>
        <v>0.42</v>
      </c>
      <c r="C1736" s="5">
        <f>TITRES_STAT!D1739</f>
        <v>0.42</v>
      </c>
      <c r="D1736" s="5">
        <f>TITRES_STAT!E1739</f>
        <v>0</v>
      </c>
      <c r="E1736" s="2">
        <f t="shared" si="108"/>
        <v>3419675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NEUTRAL</v>
      </c>
      <c r="H1736" s="5" t="str">
        <f t="shared" si="109"/>
        <v>CONFIRMED BEARISH</v>
      </c>
    </row>
    <row r="1737" spans="1:8" ht="13.5" x14ac:dyDescent="0.25">
      <c r="A1737" s="3">
        <f>TITRES_STAT!B1740</f>
        <v>44838</v>
      </c>
      <c r="B1737" s="5">
        <f>TITRES_STAT!C1740</f>
        <v>0.41</v>
      </c>
      <c r="C1737" s="5">
        <f>TITRES_STAT!D1740</f>
        <v>0.41</v>
      </c>
      <c r="D1737" s="5">
        <f>TITRES_STAT!E1740</f>
        <v>12610</v>
      </c>
      <c r="E1737" s="2">
        <f t="shared" si="108"/>
        <v>3407065</v>
      </c>
      <c r="F1737" s="5" t="str">
        <f t="shared" si="111"/>
        <v>BEARISH</v>
      </c>
      <c r="G1737" s="5" t="str">
        <f t="shared" si="110"/>
        <v>NEUTRAL</v>
      </c>
      <c r="H1737" s="5" t="str">
        <f t="shared" si="109"/>
        <v>CONFIRMED BEARISH</v>
      </c>
    </row>
    <row r="1738" spans="1:8" ht="13.5" x14ac:dyDescent="0.25">
      <c r="A1738" s="3">
        <f>TITRES_STAT!B1741</f>
        <v>44839</v>
      </c>
      <c r="B1738" s="5">
        <f>TITRES_STAT!C1741</f>
        <v>0.42</v>
      </c>
      <c r="C1738" s="5">
        <f>TITRES_STAT!D1741</f>
        <v>0.42</v>
      </c>
      <c r="D1738" s="5">
        <f>TITRES_STAT!E1741</f>
        <v>3500</v>
      </c>
      <c r="E1738" s="2">
        <f t="shared" si="108"/>
        <v>3410565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NEUTRAL</v>
      </c>
    </row>
    <row r="1739" spans="1:8" ht="13.5" x14ac:dyDescent="0.25">
      <c r="A1739" s="3">
        <f>TITRES_STAT!B1742</f>
        <v>44840</v>
      </c>
      <c r="B1739" s="5">
        <f>TITRES_STAT!C1742</f>
        <v>0.42</v>
      </c>
      <c r="C1739" s="5">
        <f>TITRES_STAT!D1742</f>
        <v>0.42</v>
      </c>
      <c r="D1739" s="5">
        <f>TITRES_STAT!E1742</f>
        <v>3010</v>
      </c>
      <c r="E1739" s="2">
        <f t="shared" si="108"/>
        <v>3410565</v>
      </c>
      <c r="F1739" s="5" t="str">
        <f t="shared" si="111"/>
        <v>BEARISH</v>
      </c>
      <c r="G1739" s="5" t="str">
        <f t="shared" si="110"/>
        <v>NEUTRAL</v>
      </c>
      <c r="H1739" s="5" t="str">
        <f t="shared" si="109"/>
        <v>BEARISH DIVERGENCE</v>
      </c>
    </row>
    <row r="1740" spans="1:8" ht="13.5" x14ac:dyDescent="0.25">
      <c r="A1740" s="3">
        <f>TITRES_STAT!B1743</f>
        <v>44841</v>
      </c>
      <c r="B1740" s="5">
        <f>TITRES_STAT!C1743</f>
        <v>0.43</v>
      </c>
      <c r="C1740" s="5">
        <f>TITRES_STAT!D1743</f>
        <v>0.43</v>
      </c>
      <c r="D1740" s="5">
        <f>TITRES_STAT!E1743</f>
        <v>247</v>
      </c>
      <c r="E1740" s="2">
        <f t="shared" si="108"/>
        <v>3410812</v>
      </c>
      <c r="F1740" s="5" t="str">
        <f t="shared" si="111"/>
        <v>BEARISH</v>
      </c>
      <c r="G1740" s="5" t="str">
        <f t="shared" si="110"/>
        <v>NEUTRAL</v>
      </c>
      <c r="H1740" s="5" t="str">
        <f t="shared" si="109"/>
        <v>BEARISH DIVERGENCE</v>
      </c>
    </row>
    <row r="1741" spans="1:8" ht="13.5" x14ac:dyDescent="0.25">
      <c r="A1741" s="3">
        <f>TITRES_STAT!B1744</f>
        <v>44844</v>
      </c>
      <c r="B1741" s="5">
        <f>TITRES_STAT!C1744</f>
        <v>0.43</v>
      </c>
      <c r="C1741" s="5">
        <f>TITRES_STAT!D1744</f>
        <v>0.43</v>
      </c>
      <c r="D1741" s="5">
        <f>TITRES_STAT!E1744</f>
        <v>1005</v>
      </c>
      <c r="E1741" s="2">
        <f t="shared" si="108"/>
        <v>3410812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BEARISH DIVERGENCE</v>
      </c>
    </row>
    <row r="1742" spans="1:8" ht="13.5" x14ac:dyDescent="0.25">
      <c r="A1742" s="3">
        <f>TITRES_STAT!B1745</f>
        <v>44845</v>
      </c>
      <c r="B1742" s="5">
        <f>TITRES_STAT!C1745</f>
        <v>0.43</v>
      </c>
      <c r="C1742" s="5">
        <f>TITRES_STAT!D1745</f>
        <v>0.43</v>
      </c>
      <c r="D1742" s="5">
        <f>TITRES_STAT!E1745</f>
        <v>50</v>
      </c>
      <c r="E1742" s="2">
        <f t="shared" si="108"/>
        <v>3410812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CONFIRMED BULLISH</v>
      </c>
    </row>
    <row r="1743" spans="1:8" ht="13.5" x14ac:dyDescent="0.25">
      <c r="A1743" s="3">
        <f>TITRES_STAT!B1746</f>
        <v>44846</v>
      </c>
      <c r="B1743" s="5">
        <f>TITRES_STAT!C1746</f>
        <v>0.43</v>
      </c>
      <c r="C1743" s="5">
        <f>TITRES_STAT!D1746</f>
        <v>0.43</v>
      </c>
      <c r="D1743" s="5">
        <f>TITRES_STAT!E1746</f>
        <v>1800</v>
      </c>
      <c r="E1743" s="2">
        <f t="shared" si="108"/>
        <v>3410812</v>
      </c>
      <c r="F1743" s="5" t="str">
        <f t="shared" si="111"/>
        <v>BULLISH</v>
      </c>
      <c r="G1743" s="5" t="str">
        <f t="shared" si="110"/>
        <v>NEUTRAL</v>
      </c>
      <c r="H1743" s="5" t="str">
        <f t="shared" si="109"/>
        <v>CONFIRMED BULLISH</v>
      </c>
    </row>
    <row r="1744" spans="1:8" ht="13.5" x14ac:dyDescent="0.25">
      <c r="A1744" s="3">
        <f>TITRES_STAT!B1747</f>
        <v>44847</v>
      </c>
      <c r="B1744" s="5">
        <f>TITRES_STAT!C1747</f>
        <v>0.43</v>
      </c>
      <c r="C1744" s="5">
        <f>TITRES_STAT!D1747</f>
        <v>0.43</v>
      </c>
      <c r="D1744" s="5">
        <f>TITRES_STAT!E1747</f>
        <v>0</v>
      </c>
      <c r="E1744" s="2">
        <f t="shared" si="108"/>
        <v>3410812</v>
      </c>
      <c r="F1744" s="5" t="str">
        <f t="shared" si="111"/>
        <v>BULLISH</v>
      </c>
      <c r="G1744" s="5" t="str">
        <f t="shared" si="110"/>
        <v>NEUTRAL</v>
      </c>
      <c r="H1744" s="5" t="str">
        <f t="shared" si="109"/>
        <v>CONFIRMED BULLISH</v>
      </c>
    </row>
    <row r="1745" spans="1:8" ht="13.5" x14ac:dyDescent="0.25">
      <c r="A1745" s="3">
        <f>TITRES_STAT!B1748</f>
        <v>44848</v>
      </c>
      <c r="B1745" s="5">
        <f>TITRES_STAT!C1748</f>
        <v>0.42</v>
      </c>
      <c r="C1745" s="5">
        <f>TITRES_STAT!D1748</f>
        <v>0.42</v>
      </c>
      <c r="D1745" s="5">
        <f>TITRES_STAT!E1748</f>
        <v>1406</v>
      </c>
      <c r="E1745" s="2">
        <f t="shared" si="108"/>
        <v>3409406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0.42</v>
      </c>
      <c r="C1746" s="5">
        <f>TITRES_STAT!D1749</f>
        <v>0.42</v>
      </c>
      <c r="D1746" s="5">
        <f>TITRES_STAT!E1749</f>
        <v>120</v>
      </c>
      <c r="E1746" s="2">
        <f t="shared" si="108"/>
        <v>3409406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0.43</v>
      </c>
      <c r="C1747" s="5">
        <f>TITRES_STAT!D1750</f>
        <v>0.43</v>
      </c>
      <c r="D1747" s="5">
        <f>TITRES_STAT!E1750</f>
        <v>0</v>
      </c>
      <c r="E1747" s="2">
        <f t="shared" si="108"/>
        <v>3409406</v>
      </c>
      <c r="F1747" s="5" t="str">
        <f t="shared" si="111"/>
        <v>BEARISH</v>
      </c>
      <c r="G1747" s="5" t="str">
        <f t="shared" si="110"/>
        <v>NEUTRAL</v>
      </c>
      <c r="H1747" s="5" t="str">
        <f t="shared" si="109"/>
        <v>NEUTRAL</v>
      </c>
    </row>
    <row r="1748" spans="1:8" ht="13.5" x14ac:dyDescent="0.25">
      <c r="A1748" s="3">
        <f>TITRES_STAT!B1751</f>
        <v>44853</v>
      </c>
      <c r="B1748" s="5">
        <f>TITRES_STAT!C1751</f>
        <v>0.43</v>
      </c>
      <c r="C1748" s="5">
        <f>TITRES_STAT!D1751</f>
        <v>0.43</v>
      </c>
      <c r="D1748" s="5">
        <f>TITRES_STAT!E1751</f>
        <v>5325</v>
      </c>
      <c r="E1748" s="2">
        <f t="shared" si="108"/>
        <v>3409406</v>
      </c>
      <c r="F1748" s="5" t="str">
        <f t="shared" si="111"/>
        <v>BEARISH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0.43</v>
      </c>
      <c r="C1749" s="5">
        <f>TITRES_STAT!D1752</f>
        <v>0.43</v>
      </c>
      <c r="D1749" s="5">
        <f>TITRES_STAT!E1752</f>
        <v>6999</v>
      </c>
      <c r="E1749" s="2">
        <f t="shared" si="108"/>
        <v>3409406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NEUTRAL</v>
      </c>
    </row>
    <row r="1750" spans="1:8" ht="13.5" x14ac:dyDescent="0.25">
      <c r="A1750" s="3">
        <f>TITRES_STAT!B1753</f>
        <v>44855</v>
      </c>
      <c r="B1750" s="5">
        <f>TITRES_STAT!C1753</f>
        <v>0.44</v>
      </c>
      <c r="C1750" s="5">
        <f>TITRES_STAT!D1753</f>
        <v>0.44</v>
      </c>
      <c r="D1750" s="5">
        <f>TITRES_STAT!E1753</f>
        <v>985</v>
      </c>
      <c r="E1750" s="2">
        <f t="shared" si="108"/>
        <v>3410391</v>
      </c>
      <c r="F1750" s="5" t="str">
        <f t="shared" si="111"/>
        <v>BULLISH</v>
      </c>
      <c r="G1750" s="5" t="str">
        <f t="shared" si="110"/>
        <v>NEUTRAL</v>
      </c>
      <c r="H1750" s="5" t="str">
        <f t="shared" si="109"/>
        <v>CONFIRMED BULLISH</v>
      </c>
    </row>
    <row r="1751" spans="1:8" ht="13.5" x14ac:dyDescent="0.25">
      <c r="A1751" s="3">
        <f>TITRES_STAT!B1754</f>
        <v>44858</v>
      </c>
      <c r="B1751" s="5">
        <f>TITRES_STAT!C1754</f>
        <v>0.44</v>
      </c>
      <c r="C1751" s="5">
        <f>TITRES_STAT!D1754</f>
        <v>0.44</v>
      </c>
      <c r="D1751" s="5">
        <f>TITRES_STAT!E1754</f>
        <v>7100</v>
      </c>
      <c r="E1751" s="2">
        <f t="shared" si="108"/>
        <v>3410391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44859</v>
      </c>
      <c r="B1752" s="5">
        <f>TITRES_STAT!C1755</f>
        <v>0.45</v>
      </c>
      <c r="C1752" s="5">
        <f>TITRES_STAT!D1755</f>
        <v>0.45</v>
      </c>
      <c r="D1752" s="5">
        <f>TITRES_STAT!E1755</f>
        <v>10570</v>
      </c>
      <c r="E1752" s="2">
        <f t="shared" si="108"/>
        <v>3420961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44860</v>
      </c>
      <c r="B1753" s="5">
        <f>TITRES_STAT!C1756</f>
        <v>0.45</v>
      </c>
      <c r="C1753" s="5">
        <f>TITRES_STAT!D1756</f>
        <v>0.45</v>
      </c>
      <c r="D1753" s="5">
        <f>TITRES_STAT!E1756</f>
        <v>4480</v>
      </c>
      <c r="E1753" s="2">
        <f t="shared" si="108"/>
        <v>3420961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44861</v>
      </c>
      <c r="B1754" s="5">
        <f>TITRES_STAT!C1757</f>
        <v>0.45</v>
      </c>
      <c r="C1754" s="5">
        <f>TITRES_STAT!D1757</f>
        <v>0.45</v>
      </c>
      <c r="D1754" s="5">
        <f>TITRES_STAT!E1757</f>
        <v>20</v>
      </c>
      <c r="E1754" s="2">
        <f t="shared" si="108"/>
        <v>3420961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0.45</v>
      </c>
      <c r="C1755" s="5">
        <f>TITRES_STAT!D1758</f>
        <v>0.45</v>
      </c>
      <c r="D1755" s="5">
        <f>TITRES_STAT!E1758</f>
        <v>20</v>
      </c>
      <c r="E1755" s="2">
        <f t="shared" si="108"/>
        <v>3420961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44865</v>
      </c>
      <c r="B1756" s="5">
        <f>TITRES_STAT!C1759</f>
        <v>0.45</v>
      </c>
      <c r="C1756" s="5">
        <f>TITRES_STAT!D1759</f>
        <v>0.45</v>
      </c>
      <c r="D1756" s="5">
        <f>TITRES_STAT!E1759</f>
        <v>2611</v>
      </c>
      <c r="E1756" s="2">
        <f t="shared" si="108"/>
        <v>3420961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CONFIRMED BULLISH</v>
      </c>
    </row>
    <row r="1757" spans="1:8" ht="13.5" x14ac:dyDescent="0.25">
      <c r="A1757" s="3">
        <f>TITRES_STAT!B1760</f>
        <v>44866</v>
      </c>
      <c r="B1757" s="5">
        <f>TITRES_STAT!C1760</f>
        <v>0.46</v>
      </c>
      <c r="C1757" s="5">
        <f>TITRES_STAT!D1760</f>
        <v>0.46</v>
      </c>
      <c r="D1757" s="5">
        <f>TITRES_STAT!E1760</f>
        <v>350</v>
      </c>
      <c r="E1757" s="2">
        <f t="shared" si="108"/>
        <v>3421311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CONFIRMED BULLISH</v>
      </c>
    </row>
    <row r="1758" spans="1:8" ht="13.5" x14ac:dyDescent="0.25">
      <c r="A1758" s="3">
        <f>TITRES_STAT!B1761</f>
        <v>44867</v>
      </c>
      <c r="B1758" s="5">
        <f>TITRES_STAT!C1761</f>
        <v>0.46</v>
      </c>
      <c r="C1758" s="5">
        <f>TITRES_STAT!D1761</f>
        <v>0.46</v>
      </c>
      <c r="D1758" s="5">
        <f>TITRES_STAT!E1761</f>
        <v>0</v>
      </c>
      <c r="E1758" s="2">
        <f t="shared" si="108"/>
        <v>3421311</v>
      </c>
      <c r="F1758" s="5" t="str">
        <f t="shared" si="111"/>
        <v>BULLISH</v>
      </c>
      <c r="G1758" s="5" t="str">
        <f t="shared" si="110"/>
        <v>NEUTRAL</v>
      </c>
      <c r="H1758" s="5" t="str">
        <f t="shared" si="109"/>
        <v>CONFIRMED BULLISH</v>
      </c>
    </row>
    <row r="1759" spans="1:8" ht="13.5" x14ac:dyDescent="0.25">
      <c r="A1759" s="3">
        <f>TITRES_STAT!B1762</f>
        <v>44868</v>
      </c>
      <c r="B1759" s="5">
        <f>TITRES_STAT!C1762</f>
        <v>0.44</v>
      </c>
      <c r="C1759" s="5">
        <f>TITRES_STAT!D1762</f>
        <v>0.44</v>
      </c>
      <c r="D1759" s="5">
        <f>TITRES_STAT!E1762</f>
        <v>0</v>
      </c>
      <c r="E1759" s="2">
        <f t="shared" si="108"/>
        <v>3421311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BULLISH DIVERGENCE</v>
      </c>
    </row>
    <row r="1760" spans="1:8" ht="13.5" x14ac:dyDescent="0.25">
      <c r="A1760" s="3">
        <f>TITRES_STAT!B1763</f>
        <v>44869</v>
      </c>
      <c r="B1760" s="5">
        <f>TITRES_STAT!C1763</f>
        <v>0.43</v>
      </c>
      <c r="C1760" s="5">
        <f>TITRES_STAT!D1763</f>
        <v>0.43</v>
      </c>
      <c r="D1760" s="5">
        <f>TITRES_STAT!E1763</f>
        <v>0</v>
      </c>
      <c r="E1760" s="2">
        <f t="shared" si="108"/>
        <v>3421311</v>
      </c>
      <c r="F1760" s="5" t="str">
        <f t="shared" si="111"/>
        <v>BULLISH</v>
      </c>
      <c r="G1760" s="5" t="str">
        <f t="shared" si="110"/>
        <v>NEUTRAL</v>
      </c>
      <c r="H1760" s="5" t="str">
        <f t="shared" si="109"/>
        <v>BULLISH DIVERGENCE</v>
      </c>
    </row>
    <row r="1761" spans="1:8" ht="13.5" x14ac:dyDescent="0.25">
      <c r="A1761" s="3">
        <f>TITRES_STAT!B1764</f>
        <v>44872</v>
      </c>
      <c r="B1761" s="5">
        <f>TITRES_STAT!C1764</f>
        <v>0.42</v>
      </c>
      <c r="C1761" s="5">
        <f>TITRES_STAT!D1764</f>
        <v>0.42</v>
      </c>
      <c r="D1761" s="5">
        <f>TITRES_STAT!E1764</f>
        <v>20974</v>
      </c>
      <c r="E1761" s="2">
        <f t="shared" si="108"/>
        <v>3400337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0.42</v>
      </c>
      <c r="C1762" s="5">
        <f>TITRES_STAT!D1765</f>
        <v>0.42</v>
      </c>
      <c r="D1762" s="5">
        <f>TITRES_STAT!E1765</f>
        <v>848</v>
      </c>
      <c r="E1762" s="2">
        <f t="shared" si="108"/>
        <v>3400337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0.41</v>
      </c>
      <c r="C1763" s="5">
        <f>TITRES_STAT!D1766</f>
        <v>0.41</v>
      </c>
      <c r="D1763" s="5">
        <f>TITRES_STAT!E1766</f>
        <v>8000</v>
      </c>
      <c r="E1763" s="2">
        <f t="shared" si="108"/>
        <v>3392337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44875</v>
      </c>
      <c r="B1764" s="5">
        <f>TITRES_STAT!C1767</f>
        <v>0.4</v>
      </c>
      <c r="C1764" s="5">
        <f>TITRES_STAT!D1767</f>
        <v>0.4</v>
      </c>
      <c r="D1764" s="5">
        <f>TITRES_STAT!E1767</f>
        <v>18513</v>
      </c>
      <c r="E1764" s="2">
        <f t="shared" si="108"/>
        <v>3373824</v>
      </c>
      <c r="F1764" s="5" t="str">
        <f t="shared" si="111"/>
        <v>BEARISH</v>
      </c>
      <c r="G1764" s="5" t="str">
        <f t="shared" si="110"/>
        <v>NEUTRAL</v>
      </c>
      <c r="H1764" s="5" t="str">
        <f t="shared" si="109"/>
        <v>CONFIRMED BEARISH</v>
      </c>
    </row>
    <row r="1765" spans="1:8" ht="13.5" x14ac:dyDescent="0.25">
      <c r="A1765" s="3">
        <f>TITRES_STAT!B1768</f>
        <v>44876</v>
      </c>
      <c r="B1765" s="5">
        <f>TITRES_STAT!C1768</f>
        <v>0.4</v>
      </c>
      <c r="C1765" s="5">
        <f>TITRES_STAT!D1768</f>
        <v>0.4</v>
      </c>
      <c r="D1765" s="5">
        <f>TITRES_STAT!E1768</f>
        <v>7217</v>
      </c>
      <c r="E1765" s="2">
        <f t="shared" si="108"/>
        <v>3373824</v>
      </c>
      <c r="F1765" s="5" t="str">
        <f t="shared" si="111"/>
        <v>BEARISH</v>
      </c>
      <c r="G1765" s="5" t="str">
        <f t="shared" si="110"/>
        <v>NEUTRAL</v>
      </c>
      <c r="H1765" s="5" t="str">
        <f t="shared" si="109"/>
        <v>CONFIRMED BEARISH</v>
      </c>
    </row>
    <row r="1766" spans="1:8" ht="13.5" x14ac:dyDescent="0.25">
      <c r="A1766" s="3">
        <f>TITRES_STAT!B1769</f>
        <v>44879</v>
      </c>
      <c r="B1766" s="5">
        <f>TITRES_STAT!C1769</f>
        <v>0.41</v>
      </c>
      <c r="C1766" s="5">
        <f>TITRES_STAT!D1769</f>
        <v>0.41</v>
      </c>
      <c r="D1766" s="5">
        <f>TITRES_STAT!E1769</f>
        <v>14095</v>
      </c>
      <c r="E1766" s="2">
        <f t="shared" si="108"/>
        <v>3387919</v>
      </c>
      <c r="F1766" s="5" t="str">
        <f t="shared" si="111"/>
        <v>BEARISH</v>
      </c>
      <c r="G1766" s="5" t="str">
        <f t="shared" si="110"/>
        <v>NEUTRAL</v>
      </c>
      <c r="H1766" s="5" t="str">
        <f t="shared" si="109"/>
        <v>CONFIRMED BEARISH</v>
      </c>
    </row>
    <row r="1767" spans="1:8" ht="13.5" x14ac:dyDescent="0.25">
      <c r="A1767" s="3">
        <f>TITRES_STAT!B1770</f>
        <v>44880</v>
      </c>
      <c r="B1767" s="5">
        <f>TITRES_STAT!C1770</f>
        <v>0.4</v>
      </c>
      <c r="C1767" s="5">
        <f>TITRES_STAT!D1770</f>
        <v>0.4</v>
      </c>
      <c r="D1767" s="5">
        <f>TITRES_STAT!E1770</f>
        <v>8595</v>
      </c>
      <c r="E1767" s="2">
        <f t="shared" si="108"/>
        <v>3379324</v>
      </c>
      <c r="F1767" s="5" t="str">
        <f t="shared" si="111"/>
        <v>BEARISH</v>
      </c>
      <c r="G1767" s="5" t="str">
        <f t="shared" si="110"/>
        <v>NEUTRAL</v>
      </c>
      <c r="H1767" s="5" t="str">
        <f t="shared" si="109"/>
        <v>CONFIRMED BEARISH</v>
      </c>
    </row>
    <row r="1768" spans="1:8" ht="13.5" x14ac:dyDescent="0.25">
      <c r="A1768" s="3">
        <f>TITRES_STAT!B1771</f>
        <v>44881</v>
      </c>
      <c r="B1768" s="5">
        <f>TITRES_STAT!C1771</f>
        <v>0.4</v>
      </c>
      <c r="C1768" s="5">
        <f>TITRES_STAT!D1771</f>
        <v>0.4</v>
      </c>
      <c r="D1768" s="5">
        <f>TITRES_STAT!E1771</f>
        <v>11548</v>
      </c>
      <c r="E1768" s="2">
        <f t="shared" si="108"/>
        <v>3379324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44882</v>
      </c>
      <c r="B1769" s="5">
        <f>TITRES_STAT!C1772</f>
        <v>0.41</v>
      </c>
      <c r="C1769" s="5">
        <f>TITRES_STAT!D1772</f>
        <v>0.41</v>
      </c>
      <c r="D1769" s="5">
        <f>TITRES_STAT!E1772</f>
        <v>9409</v>
      </c>
      <c r="E1769" s="2">
        <f t="shared" si="108"/>
        <v>3388733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0.42</v>
      </c>
      <c r="C1770" s="5">
        <f>TITRES_STAT!D1773</f>
        <v>0.42</v>
      </c>
      <c r="D1770" s="5">
        <f>TITRES_STAT!E1773</f>
        <v>9566</v>
      </c>
      <c r="E1770" s="2">
        <f t="shared" si="108"/>
        <v>3398299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CONFIRMED BULLISH</v>
      </c>
    </row>
    <row r="1771" spans="1:8" ht="13.5" x14ac:dyDescent="0.25">
      <c r="A1771" s="3">
        <f>TITRES_STAT!B1774</f>
        <v>44886</v>
      </c>
      <c r="B1771" s="5">
        <f>TITRES_STAT!C1774</f>
        <v>0.41</v>
      </c>
      <c r="C1771" s="5">
        <f>TITRES_STAT!D1774</f>
        <v>0.41</v>
      </c>
      <c r="D1771" s="5">
        <f>TITRES_STAT!E1774</f>
        <v>2510</v>
      </c>
      <c r="E1771" s="2">
        <f t="shared" si="108"/>
        <v>3395789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NEUTRAL</v>
      </c>
    </row>
    <row r="1772" spans="1:8" ht="13.5" x14ac:dyDescent="0.25">
      <c r="A1772" s="3">
        <f>TITRES_STAT!B1775</f>
        <v>44887</v>
      </c>
      <c r="B1772" s="5">
        <f>TITRES_STAT!C1775</f>
        <v>0.42</v>
      </c>
      <c r="C1772" s="5">
        <f>TITRES_STAT!D1775</f>
        <v>0.42</v>
      </c>
      <c r="D1772" s="5">
        <f>TITRES_STAT!E1775</f>
        <v>10</v>
      </c>
      <c r="E1772" s="2">
        <f t="shared" si="108"/>
        <v>3395799</v>
      </c>
      <c r="F1772" s="5" t="str">
        <f t="shared" si="111"/>
        <v>BULLISH</v>
      </c>
      <c r="G1772" s="5" t="str">
        <f t="shared" si="110"/>
        <v>NEUTRAL</v>
      </c>
      <c r="H1772" s="5" t="str">
        <f t="shared" si="109"/>
        <v>CONFIRMED BULLISH</v>
      </c>
    </row>
    <row r="1773" spans="1:8" ht="13.5" x14ac:dyDescent="0.25">
      <c r="A1773" s="3">
        <f>TITRES_STAT!B1776</f>
        <v>44888</v>
      </c>
      <c r="B1773" s="5">
        <f>TITRES_STAT!C1776</f>
        <v>0.42</v>
      </c>
      <c r="C1773" s="5">
        <f>TITRES_STAT!D1776</f>
        <v>0.42</v>
      </c>
      <c r="D1773" s="5">
        <f>TITRES_STAT!E1776</f>
        <v>10</v>
      </c>
      <c r="E1773" s="2">
        <f t="shared" si="108"/>
        <v>3395799</v>
      </c>
      <c r="F1773" s="5" t="str">
        <f t="shared" si="111"/>
        <v>BULLISH</v>
      </c>
      <c r="G1773" s="5" t="str">
        <f t="shared" si="110"/>
        <v>NEUTRAL</v>
      </c>
      <c r="H1773" s="5" t="str">
        <f t="shared" si="109"/>
        <v>CONFIRMED BULLISH</v>
      </c>
    </row>
    <row r="1774" spans="1:8" ht="13.5" x14ac:dyDescent="0.25">
      <c r="A1774" s="3">
        <f>TITRES_STAT!B1777</f>
        <v>44889</v>
      </c>
      <c r="B1774" s="5">
        <f>TITRES_STAT!C1777</f>
        <v>0.41</v>
      </c>
      <c r="C1774" s="5">
        <f>TITRES_STAT!D1777</f>
        <v>0.41</v>
      </c>
      <c r="D1774" s="5">
        <f>TITRES_STAT!E1777</f>
        <v>0</v>
      </c>
      <c r="E1774" s="2">
        <f t="shared" si="108"/>
        <v>3395799</v>
      </c>
      <c r="F1774" s="5" t="str">
        <f t="shared" si="111"/>
        <v>BULLISH</v>
      </c>
      <c r="G1774" s="5" t="str">
        <f t="shared" si="110"/>
        <v>NEUTRAL</v>
      </c>
      <c r="H1774" s="5" t="str">
        <f t="shared" si="109"/>
        <v>NEUTRAL</v>
      </c>
    </row>
    <row r="1775" spans="1:8" ht="13.5" x14ac:dyDescent="0.25">
      <c r="A1775" s="3">
        <f>TITRES_STAT!B1778</f>
        <v>44890</v>
      </c>
      <c r="B1775" s="5">
        <f>TITRES_STAT!C1778</f>
        <v>0.41</v>
      </c>
      <c r="C1775" s="5">
        <f>TITRES_STAT!D1778</f>
        <v>0.41</v>
      </c>
      <c r="D1775" s="5">
        <f>TITRES_STAT!E1778</f>
        <v>0</v>
      </c>
      <c r="E1775" s="2">
        <f t="shared" si="108"/>
        <v>3395799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0.42</v>
      </c>
      <c r="C1776" s="5">
        <f>TITRES_STAT!D1779</f>
        <v>0.42</v>
      </c>
      <c r="D1776" s="5">
        <f>TITRES_STAT!E1779</f>
        <v>1</v>
      </c>
      <c r="E1776" s="2">
        <f t="shared" si="108"/>
        <v>3395800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CONFIRMED BULLISH</v>
      </c>
    </row>
    <row r="1777" spans="1:8" ht="13.5" x14ac:dyDescent="0.25">
      <c r="A1777" s="3">
        <f>TITRES_STAT!B1780</f>
        <v>44894</v>
      </c>
      <c r="B1777" s="5">
        <f>TITRES_STAT!C1780</f>
        <v>0.41</v>
      </c>
      <c r="C1777" s="5">
        <f>TITRES_STAT!D1780</f>
        <v>0.41</v>
      </c>
      <c r="D1777" s="5">
        <f>TITRES_STAT!E1780</f>
        <v>60</v>
      </c>
      <c r="E1777" s="2">
        <f t="shared" si="108"/>
        <v>3395740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CONFIRMED BEARISH</v>
      </c>
    </row>
    <row r="1778" spans="1:8" ht="13.5" x14ac:dyDescent="0.25">
      <c r="A1778" s="3">
        <f>TITRES_STAT!B1781</f>
        <v>44895</v>
      </c>
      <c r="B1778" s="5">
        <f>TITRES_STAT!C1781</f>
        <v>0.41</v>
      </c>
      <c r="C1778" s="5">
        <f>TITRES_STAT!D1781</f>
        <v>0.41</v>
      </c>
      <c r="D1778" s="5">
        <f>TITRES_STAT!E1781</f>
        <v>148</v>
      </c>
      <c r="E1778" s="2">
        <f t="shared" si="108"/>
        <v>3395740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0.42</v>
      </c>
      <c r="C1779" s="5">
        <f>TITRES_STAT!D1782</f>
        <v>0.42</v>
      </c>
      <c r="D1779" s="5">
        <f>TITRES_STAT!E1782</f>
        <v>0</v>
      </c>
      <c r="E1779" s="2">
        <f t="shared" si="108"/>
        <v>3395740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BEARISH DIVERGENCE</v>
      </c>
    </row>
    <row r="1780" spans="1:8" ht="13.5" x14ac:dyDescent="0.25">
      <c r="A1780" s="3">
        <f>TITRES_STAT!B1783</f>
        <v>44897</v>
      </c>
      <c r="B1780" s="5">
        <f>TITRES_STAT!C1783</f>
        <v>0.41</v>
      </c>
      <c r="C1780" s="5">
        <f>TITRES_STAT!D1783</f>
        <v>0.41</v>
      </c>
      <c r="D1780" s="5">
        <f>TITRES_STAT!E1783</f>
        <v>730</v>
      </c>
      <c r="E1780" s="2">
        <f t="shared" si="108"/>
        <v>3395010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NEUTRAL</v>
      </c>
    </row>
    <row r="1781" spans="1:8" ht="13.5" x14ac:dyDescent="0.25">
      <c r="A1781" s="3">
        <f>TITRES_STAT!B1784</f>
        <v>44900</v>
      </c>
      <c r="B1781" s="5">
        <f>TITRES_STAT!C1784</f>
        <v>0.42</v>
      </c>
      <c r="C1781" s="5">
        <f>TITRES_STAT!D1784</f>
        <v>0.42</v>
      </c>
      <c r="D1781" s="5">
        <f>TITRES_STAT!E1784</f>
        <v>6365</v>
      </c>
      <c r="E1781" s="2">
        <f t="shared" si="108"/>
        <v>3401375</v>
      </c>
      <c r="F1781" s="5" t="str">
        <f t="shared" si="111"/>
        <v>BULLISH</v>
      </c>
      <c r="G1781" s="5" t="str">
        <f t="shared" si="110"/>
        <v>NEUTRAL</v>
      </c>
      <c r="H1781" s="5" t="str">
        <f t="shared" si="109"/>
        <v>NEUTRAL</v>
      </c>
    </row>
    <row r="1782" spans="1:8" ht="13.5" x14ac:dyDescent="0.25">
      <c r="A1782" s="3">
        <f>TITRES_STAT!B1785</f>
        <v>44901</v>
      </c>
      <c r="B1782" s="5">
        <f>TITRES_STAT!C1785</f>
        <v>0.41</v>
      </c>
      <c r="C1782" s="5">
        <f>TITRES_STAT!D1785</f>
        <v>0.41</v>
      </c>
      <c r="D1782" s="5">
        <f>TITRES_STAT!E1785</f>
        <v>0</v>
      </c>
      <c r="E1782" s="2">
        <f t="shared" si="108"/>
        <v>3401375</v>
      </c>
      <c r="F1782" s="5" t="str">
        <f t="shared" si="111"/>
        <v>BULLISH</v>
      </c>
      <c r="G1782" s="5" t="str">
        <f t="shared" si="110"/>
        <v>NEUTRAL</v>
      </c>
      <c r="H1782" s="5" t="str">
        <f t="shared" si="109"/>
        <v>NEUTRAL</v>
      </c>
    </row>
    <row r="1783" spans="1:8" ht="13.5" x14ac:dyDescent="0.25">
      <c r="A1783" s="3">
        <f>TITRES_STAT!B1786</f>
        <v>44902</v>
      </c>
      <c r="B1783" s="5">
        <f>TITRES_STAT!C1786</f>
        <v>0.42</v>
      </c>
      <c r="C1783" s="5">
        <f>TITRES_STAT!D1786</f>
        <v>0.42</v>
      </c>
      <c r="D1783" s="5">
        <f>TITRES_STAT!E1786</f>
        <v>0</v>
      </c>
      <c r="E1783" s="2">
        <f t="shared" si="108"/>
        <v>3401375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CONFIRMED BULLISH</v>
      </c>
    </row>
    <row r="1784" spans="1:8" ht="13.5" x14ac:dyDescent="0.25">
      <c r="A1784" s="3">
        <f>TITRES_STAT!B1787</f>
        <v>44903</v>
      </c>
      <c r="B1784" s="5">
        <f>TITRES_STAT!C1787</f>
        <v>0.43</v>
      </c>
      <c r="C1784" s="5">
        <f>TITRES_STAT!D1787</f>
        <v>0.43</v>
      </c>
      <c r="D1784" s="5">
        <f>TITRES_STAT!E1787</f>
        <v>0</v>
      </c>
      <c r="E1784" s="2">
        <f t="shared" si="108"/>
        <v>3401375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CONFIRMED BULLISH</v>
      </c>
    </row>
    <row r="1785" spans="1:8" ht="13.5" x14ac:dyDescent="0.25">
      <c r="A1785" s="3">
        <f>TITRES_STAT!B1788</f>
        <v>44904</v>
      </c>
      <c r="B1785" s="5">
        <f>TITRES_STAT!C1788</f>
        <v>0.44</v>
      </c>
      <c r="C1785" s="5">
        <f>TITRES_STAT!D1788</f>
        <v>0.44</v>
      </c>
      <c r="D1785" s="5">
        <f>TITRES_STAT!E1788</f>
        <v>0</v>
      </c>
      <c r="E1785" s="2">
        <f t="shared" si="108"/>
        <v>3401375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CONFIRMED BULLISH</v>
      </c>
    </row>
    <row r="1786" spans="1:8" ht="13.5" x14ac:dyDescent="0.25">
      <c r="A1786" s="3">
        <f>TITRES_STAT!B1789</f>
        <v>44907</v>
      </c>
      <c r="B1786" s="5">
        <f>TITRES_STAT!C1789</f>
        <v>0.45</v>
      </c>
      <c r="C1786" s="5">
        <f>TITRES_STAT!D1789</f>
        <v>0.45</v>
      </c>
      <c r="D1786" s="5">
        <f>TITRES_STAT!E1789</f>
        <v>0</v>
      </c>
      <c r="E1786" s="2">
        <f t="shared" si="108"/>
        <v>3401375</v>
      </c>
      <c r="F1786" s="5" t="str">
        <f t="shared" si="111"/>
        <v>NEUTRAL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44908</v>
      </c>
      <c r="B1787" s="5">
        <f>TITRES_STAT!C1790</f>
        <v>0.47</v>
      </c>
      <c r="C1787" s="5">
        <f>TITRES_STAT!D1790</f>
        <v>0.47</v>
      </c>
      <c r="D1787" s="5">
        <f>TITRES_STAT!E1790</f>
        <v>14100</v>
      </c>
      <c r="E1787" s="2">
        <f t="shared" si="108"/>
        <v>3415475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44909</v>
      </c>
      <c r="B1788" s="5">
        <f>TITRES_STAT!C1791</f>
        <v>0.45</v>
      </c>
      <c r="C1788" s="5">
        <f>TITRES_STAT!D1791</f>
        <v>0.45</v>
      </c>
      <c r="D1788" s="5">
        <f>TITRES_STAT!E1791</f>
        <v>0</v>
      </c>
      <c r="E1788" s="2">
        <f t="shared" si="108"/>
        <v>3415475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CONFIRMED BULLISH</v>
      </c>
    </row>
    <row r="1789" spans="1:8" ht="13.5" x14ac:dyDescent="0.25">
      <c r="A1789" s="3">
        <f>TITRES_STAT!B1792</f>
        <v>44910</v>
      </c>
      <c r="B1789" s="5">
        <f>TITRES_STAT!C1792</f>
        <v>0.44</v>
      </c>
      <c r="C1789" s="5">
        <f>TITRES_STAT!D1792</f>
        <v>0.44</v>
      </c>
      <c r="D1789" s="5">
        <f>TITRES_STAT!E1792</f>
        <v>1500</v>
      </c>
      <c r="E1789" s="2">
        <f t="shared" si="108"/>
        <v>3413975</v>
      </c>
      <c r="F1789" s="5" t="str">
        <f t="shared" si="111"/>
        <v>BULLISH</v>
      </c>
      <c r="G1789" s="5" t="str">
        <f t="shared" si="110"/>
        <v>NEUTRAL</v>
      </c>
      <c r="H1789" s="5" t="str">
        <f t="shared" si="109"/>
        <v>CONFIRMED BULLISH</v>
      </c>
    </row>
    <row r="1790" spans="1:8" ht="13.5" x14ac:dyDescent="0.25">
      <c r="A1790" s="3">
        <f>TITRES_STAT!B1793</f>
        <v>44911</v>
      </c>
      <c r="B1790" s="5">
        <f>TITRES_STAT!C1793</f>
        <v>0.43</v>
      </c>
      <c r="C1790" s="5">
        <f>TITRES_STAT!D1793</f>
        <v>0.43</v>
      </c>
      <c r="D1790" s="5">
        <f>TITRES_STAT!E1793</f>
        <v>2820</v>
      </c>
      <c r="E1790" s="2">
        <f t="shared" si="108"/>
        <v>3411155</v>
      </c>
      <c r="F1790" s="5" t="str">
        <f t="shared" si="111"/>
        <v>BULLISH</v>
      </c>
      <c r="G1790" s="5" t="str">
        <f t="shared" si="110"/>
        <v>NEUTRAL</v>
      </c>
      <c r="H1790" s="5" t="str">
        <f t="shared" si="109"/>
        <v>BULLISH DIVERGENCE</v>
      </c>
    </row>
    <row r="1791" spans="1:8" ht="13.5" x14ac:dyDescent="0.25">
      <c r="A1791" s="3">
        <f>TITRES_STAT!B1794</f>
        <v>44914</v>
      </c>
      <c r="B1791" s="5">
        <f>TITRES_STAT!C1794</f>
        <v>0.42</v>
      </c>
      <c r="C1791" s="5">
        <f>TITRES_STAT!D1794</f>
        <v>0.42</v>
      </c>
      <c r="D1791" s="5">
        <f>TITRES_STAT!E1794</f>
        <v>2980</v>
      </c>
      <c r="E1791" s="2">
        <f t="shared" si="108"/>
        <v>3408175</v>
      </c>
      <c r="F1791" s="5" t="str">
        <f t="shared" si="111"/>
        <v>BULLISH</v>
      </c>
      <c r="G1791" s="5" t="str">
        <f t="shared" si="110"/>
        <v>NEUTRAL</v>
      </c>
      <c r="H1791" s="5" t="str">
        <f t="shared" si="109"/>
        <v>BULLISH DIVERGENCE</v>
      </c>
    </row>
    <row r="1792" spans="1:8" ht="13.5" x14ac:dyDescent="0.25">
      <c r="A1792" s="3">
        <f>TITRES_STAT!B1795</f>
        <v>44915</v>
      </c>
      <c r="B1792" s="5">
        <f>TITRES_STAT!C1795</f>
        <v>0.41</v>
      </c>
      <c r="C1792" s="5">
        <f>TITRES_STAT!D1795</f>
        <v>0.41</v>
      </c>
      <c r="D1792" s="5">
        <f>TITRES_STAT!E1795</f>
        <v>4020</v>
      </c>
      <c r="E1792" s="2">
        <f t="shared" si="108"/>
        <v>3404155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0.4</v>
      </c>
      <c r="C1793" s="5">
        <f>TITRES_STAT!D1796</f>
        <v>0.4</v>
      </c>
      <c r="D1793" s="5">
        <f>TITRES_STAT!E1796</f>
        <v>11691</v>
      </c>
      <c r="E1793" s="2">
        <f t="shared" si="108"/>
        <v>3392464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0.41</v>
      </c>
      <c r="C1794" s="5">
        <f>TITRES_STAT!D1797</f>
        <v>0.41</v>
      </c>
      <c r="D1794" s="5">
        <f>TITRES_STAT!E1797</f>
        <v>105</v>
      </c>
      <c r="E1794" s="2">
        <f t="shared" si="108"/>
        <v>3392569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0.41</v>
      </c>
      <c r="C1795" s="5">
        <f>TITRES_STAT!D1798</f>
        <v>0.41</v>
      </c>
      <c r="D1795" s="5">
        <f>TITRES_STAT!E1798</f>
        <v>1591</v>
      </c>
      <c r="E1795" s="2">
        <f t="shared" si="108"/>
        <v>3392569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0.41</v>
      </c>
      <c r="C1796" s="5">
        <f>TITRES_STAT!D1799</f>
        <v>0.41</v>
      </c>
      <c r="D1796" s="5">
        <f>TITRES_STAT!E1799</f>
        <v>0</v>
      </c>
      <c r="E1796" s="2">
        <f t="shared" ref="E1796:E1859" si="112">IF(B1796&gt;B1795, E1795+D1796, IF(B1796&lt;B1795, E1795-D1796, E1795))</f>
        <v>3392569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0.4</v>
      </c>
      <c r="C1797" s="5">
        <f>TITRES_STAT!D1800</f>
        <v>0.4</v>
      </c>
      <c r="D1797" s="5">
        <f>TITRES_STAT!E1800</f>
        <v>0</v>
      </c>
      <c r="E1797" s="2">
        <f t="shared" si="112"/>
        <v>3392569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44923</v>
      </c>
      <c r="B1798" s="5">
        <f>TITRES_STAT!C1801</f>
        <v>0.39</v>
      </c>
      <c r="C1798" s="5">
        <f>TITRES_STAT!D1801</f>
        <v>0.39</v>
      </c>
      <c r="D1798" s="5">
        <f>TITRES_STAT!E1801</f>
        <v>14316</v>
      </c>
      <c r="E1798" s="2">
        <f t="shared" si="112"/>
        <v>3378253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5">
        <f>TITRES_STAT!C1802</f>
        <v>0.39</v>
      </c>
      <c r="C1799" s="5">
        <f>TITRES_STAT!D1802</f>
        <v>0.39</v>
      </c>
      <c r="D1799" s="5">
        <f>TITRES_STAT!E1802</f>
        <v>8245</v>
      </c>
      <c r="E1799" s="2">
        <f t="shared" si="112"/>
        <v>3378253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BEARISH</v>
      </c>
    </row>
    <row r="1800" spans="1:8" ht="13.5" x14ac:dyDescent="0.25">
      <c r="A1800" s="3">
        <f>TITRES_STAT!B1803</f>
        <v>44925</v>
      </c>
      <c r="B1800" s="5">
        <f>TITRES_STAT!C1803</f>
        <v>0.39</v>
      </c>
      <c r="C1800" s="5">
        <f>TITRES_STAT!D1803</f>
        <v>0.39</v>
      </c>
      <c r="D1800" s="5">
        <f>TITRES_STAT!E1803</f>
        <v>92</v>
      </c>
      <c r="E1800" s="2">
        <f t="shared" si="112"/>
        <v>3378253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NEUTRAL</v>
      </c>
      <c r="H1800" s="5" t="str">
        <f t="shared" si="113"/>
        <v>CONFIRMED BEARISH</v>
      </c>
    </row>
    <row r="1801" spans="1:8" ht="13.5" x14ac:dyDescent="0.25">
      <c r="A1801" s="3">
        <f>TITRES_STAT!B1804</f>
        <v>44928</v>
      </c>
      <c r="B1801" s="5">
        <f>TITRES_STAT!C1804</f>
        <v>0.39</v>
      </c>
      <c r="C1801" s="5">
        <f>TITRES_STAT!D1804</f>
        <v>0.39</v>
      </c>
      <c r="D1801" s="5">
        <f>TITRES_STAT!E1804</f>
        <v>1329</v>
      </c>
      <c r="E1801" s="2">
        <f t="shared" si="112"/>
        <v>3378253</v>
      </c>
      <c r="F1801" s="5" t="str">
        <f t="shared" si="115"/>
        <v>BEARISH</v>
      </c>
      <c r="G1801" s="5" t="str">
        <f t="shared" si="114"/>
        <v>NEUTRAL</v>
      </c>
      <c r="H1801" s="5" t="str">
        <f t="shared" si="113"/>
        <v>CONFIRMED BEARISH</v>
      </c>
    </row>
    <row r="1802" spans="1:8" ht="13.5" x14ac:dyDescent="0.25">
      <c r="A1802" s="3">
        <f>TITRES_STAT!B1805</f>
        <v>44929</v>
      </c>
      <c r="B1802" s="5">
        <f>TITRES_STAT!C1805</f>
        <v>0.39</v>
      </c>
      <c r="C1802" s="5">
        <f>TITRES_STAT!D1805</f>
        <v>0.39</v>
      </c>
      <c r="D1802" s="5">
        <f>TITRES_STAT!E1805</f>
        <v>4618</v>
      </c>
      <c r="E1802" s="2">
        <f t="shared" si="112"/>
        <v>3378253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CONFIRMED BEARISH</v>
      </c>
    </row>
    <row r="1803" spans="1:8" ht="13.5" x14ac:dyDescent="0.25">
      <c r="A1803" s="3">
        <f>TITRES_STAT!B1806</f>
        <v>44930</v>
      </c>
      <c r="B1803" s="5">
        <f>TITRES_STAT!C1806</f>
        <v>0.38</v>
      </c>
      <c r="C1803" s="5">
        <f>TITRES_STAT!D1806</f>
        <v>0.38</v>
      </c>
      <c r="D1803" s="5">
        <f>TITRES_STAT!E1806</f>
        <v>3646</v>
      </c>
      <c r="E1803" s="2">
        <f t="shared" si="112"/>
        <v>3374607</v>
      </c>
      <c r="F1803" s="5" t="str">
        <f t="shared" si="115"/>
        <v>BEARISH</v>
      </c>
      <c r="G1803" s="5" t="str">
        <f t="shared" si="114"/>
        <v>NEUTRAL</v>
      </c>
      <c r="H1803" s="5" t="str">
        <f t="shared" si="113"/>
        <v>CONFIRMED BEARISH</v>
      </c>
    </row>
    <row r="1804" spans="1:8" ht="13.5" x14ac:dyDescent="0.25">
      <c r="A1804" s="3">
        <f>TITRES_STAT!B1807</f>
        <v>44931</v>
      </c>
      <c r="B1804" s="5">
        <f>TITRES_STAT!C1807</f>
        <v>0.39</v>
      </c>
      <c r="C1804" s="5">
        <f>TITRES_STAT!D1807</f>
        <v>0.39</v>
      </c>
      <c r="D1804" s="5">
        <f>TITRES_STAT!E1807</f>
        <v>0</v>
      </c>
      <c r="E1804" s="2">
        <f t="shared" si="112"/>
        <v>3374607</v>
      </c>
      <c r="F1804" s="5" t="str">
        <f t="shared" si="115"/>
        <v>BEARISH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44932</v>
      </c>
      <c r="B1805" s="5">
        <f>TITRES_STAT!C1808</f>
        <v>0.39</v>
      </c>
      <c r="C1805" s="5">
        <f>TITRES_STAT!D1808</f>
        <v>0.39</v>
      </c>
      <c r="D1805" s="5">
        <f>TITRES_STAT!E1808</f>
        <v>5895</v>
      </c>
      <c r="E1805" s="2">
        <f t="shared" si="112"/>
        <v>3374607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0.39</v>
      </c>
      <c r="C1806" s="5">
        <f>TITRES_STAT!D1809</f>
        <v>0.39</v>
      </c>
      <c r="D1806" s="5">
        <f>TITRES_STAT!E1809</f>
        <v>7480</v>
      </c>
      <c r="E1806" s="2">
        <f t="shared" si="112"/>
        <v>3374607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44936</v>
      </c>
      <c r="B1807" s="5">
        <f>TITRES_STAT!C1810</f>
        <v>0.38</v>
      </c>
      <c r="C1807" s="5">
        <f>TITRES_STAT!D1810</f>
        <v>0.38</v>
      </c>
      <c r="D1807" s="5">
        <f>TITRES_STAT!E1810</f>
        <v>200</v>
      </c>
      <c r="E1807" s="2">
        <f t="shared" si="112"/>
        <v>3374407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0.39</v>
      </c>
      <c r="C1808" s="5">
        <f>TITRES_STAT!D1811</f>
        <v>0.39</v>
      </c>
      <c r="D1808" s="5">
        <f>TITRES_STAT!E1811</f>
        <v>1914</v>
      </c>
      <c r="E1808" s="2">
        <f t="shared" si="112"/>
        <v>3376321</v>
      </c>
      <c r="F1808" s="5" t="str">
        <f t="shared" si="115"/>
        <v>BULLISH</v>
      </c>
      <c r="G1808" s="5" t="str">
        <f t="shared" si="114"/>
        <v>NEUTRAL</v>
      </c>
      <c r="H1808" s="5" t="str">
        <f t="shared" si="113"/>
        <v>CONFIRMED BULLISH</v>
      </c>
    </row>
    <row r="1809" spans="1:8" ht="13.5" x14ac:dyDescent="0.25">
      <c r="A1809" s="3">
        <f>TITRES_STAT!B1812</f>
        <v>44938</v>
      </c>
      <c r="B1809" s="5">
        <f>TITRES_STAT!C1812</f>
        <v>0.38</v>
      </c>
      <c r="C1809" s="5">
        <f>TITRES_STAT!D1812</f>
        <v>0.38</v>
      </c>
      <c r="D1809" s="5">
        <f>TITRES_STAT!E1812</f>
        <v>1233</v>
      </c>
      <c r="E1809" s="2">
        <f t="shared" si="112"/>
        <v>3375088</v>
      </c>
      <c r="F1809" s="5" t="str">
        <f t="shared" si="115"/>
        <v>BULLISH</v>
      </c>
      <c r="G1809" s="5" t="str">
        <f t="shared" si="114"/>
        <v>NEUTRAL</v>
      </c>
      <c r="H1809" s="5" t="str">
        <f t="shared" si="113"/>
        <v>BULLISH DIVERGENCE</v>
      </c>
    </row>
    <row r="1810" spans="1:8" ht="13.5" x14ac:dyDescent="0.25">
      <c r="A1810" s="3">
        <f>TITRES_STAT!B1813</f>
        <v>44939</v>
      </c>
      <c r="B1810" s="5">
        <f>TITRES_STAT!C1813</f>
        <v>0.39</v>
      </c>
      <c r="C1810" s="5">
        <f>TITRES_STAT!D1813</f>
        <v>0.39</v>
      </c>
      <c r="D1810" s="5">
        <f>TITRES_STAT!E1813</f>
        <v>27954</v>
      </c>
      <c r="E1810" s="2">
        <f t="shared" si="112"/>
        <v>3403042</v>
      </c>
      <c r="F1810" s="5" t="str">
        <f t="shared" si="115"/>
        <v>BULLISH</v>
      </c>
      <c r="G1810" s="5" t="str">
        <f t="shared" si="114"/>
        <v>NEUTRAL</v>
      </c>
      <c r="H1810" s="5" t="str">
        <f t="shared" si="113"/>
        <v>NEUTRAL</v>
      </c>
    </row>
    <row r="1811" spans="1:8" ht="13.5" x14ac:dyDescent="0.25">
      <c r="A1811" s="3">
        <f>TITRES_STAT!B1814</f>
        <v>44942</v>
      </c>
      <c r="B1811" s="5">
        <f>TITRES_STAT!C1814</f>
        <v>0.39</v>
      </c>
      <c r="C1811" s="5">
        <f>TITRES_STAT!D1814</f>
        <v>0.39</v>
      </c>
      <c r="D1811" s="5">
        <f>TITRES_STAT!E1814</f>
        <v>1000</v>
      </c>
      <c r="E1811" s="2">
        <f t="shared" si="112"/>
        <v>3403042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44943</v>
      </c>
      <c r="B1812" s="5">
        <f>TITRES_STAT!C1815</f>
        <v>0.39</v>
      </c>
      <c r="C1812" s="5">
        <f>TITRES_STAT!D1815</f>
        <v>0.39</v>
      </c>
      <c r="D1812" s="5">
        <f>TITRES_STAT!E1815</f>
        <v>0</v>
      </c>
      <c r="E1812" s="2">
        <f t="shared" si="112"/>
        <v>3403042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44944</v>
      </c>
      <c r="B1813" s="5">
        <f>TITRES_STAT!C1816</f>
        <v>0.39</v>
      </c>
      <c r="C1813" s="5">
        <f>TITRES_STAT!D1816</f>
        <v>0.39</v>
      </c>
      <c r="D1813" s="5">
        <f>TITRES_STAT!E1816</f>
        <v>2025</v>
      </c>
      <c r="E1813" s="2">
        <f t="shared" si="112"/>
        <v>3403042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44945</v>
      </c>
      <c r="B1814" s="5">
        <f>TITRES_STAT!C1817</f>
        <v>0.38</v>
      </c>
      <c r="C1814" s="5">
        <f>TITRES_STAT!D1817</f>
        <v>0.38</v>
      </c>
      <c r="D1814" s="5">
        <f>TITRES_STAT!E1817</f>
        <v>0</v>
      </c>
      <c r="E1814" s="2">
        <f t="shared" si="112"/>
        <v>3403042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44946</v>
      </c>
      <c r="B1815" s="5">
        <f>TITRES_STAT!C1818</f>
        <v>0.37</v>
      </c>
      <c r="C1815" s="5">
        <f>TITRES_STAT!D1818</f>
        <v>0.37</v>
      </c>
      <c r="D1815" s="5">
        <f>TITRES_STAT!E1818</f>
        <v>0</v>
      </c>
      <c r="E1815" s="2">
        <f t="shared" si="112"/>
        <v>3403042</v>
      </c>
      <c r="F1815" s="5" t="str">
        <f t="shared" si="115"/>
        <v>NEUTRAL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44949</v>
      </c>
      <c r="B1816" s="5">
        <f>TITRES_STAT!C1819</f>
        <v>0.38</v>
      </c>
      <c r="C1816" s="5">
        <f>TITRES_STAT!D1819</f>
        <v>0.38</v>
      </c>
      <c r="D1816" s="5">
        <f>TITRES_STAT!E1819</f>
        <v>0</v>
      </c>
      <c r="E1816" s="2">
        <f t="shared" si="112"/>
        <v>3403042</v>
      </c>
      <c r="F1816" s="5" t="str">
        <f t="shared" si="115"/>
        <v>NEUTRAL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44950</v>
      </c>
      <c r="B1817" s="5">
        <f>TITRES_STAT!C1820</f>
        <v>0.37</v>
      </c>
      <c r="C1817" s="5">
        <f>TITRES_STAT!D1820</f>
        <v>0.37</v>
      </c>
      <c r="D1817" s="5">
        <f>TITRES_STAT!E1820</f>
        <v>1000</v>
      </c>
      <c r="E1817" s="2">
        <f t="shared" si="112"/>
        <v>3402042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0.38</v>
      </c>
      <c r="C1818" s="5">
        <f>TITRES_STAT!D1821</f>
        <v>0.38</v>
      </c>
      <c r="D1818" s="5">
        <f>TITRES_STAT!E1821</f>
        <v>0</v>
      </c>
      <c r="E1818" s="2">
        <f t="shared" si="112"/>
        <v>3402042</v>
      </c>
      <c r="F1818" s="5" t="str">
        <f t="shared" si="115"/>
        <v>BEARISH</v>
      </c>
      <c r="G1818" s="5" t="str">
        <f t="shared" si="114"/>
        <v>NEUTRAL</v>
      </c>
      <c r="H1818" s="5" t="str">
        <f t="shared" si="113"/>
        <v>CONFIRMED BEARISH</v>
      </c>
    </row>
    <row r="1819" spans="1:8" ht="13.5" x14ac:dyDescent="0.25">
      <c r="A1819" s="3">
        <f>TITRES_STAT!B1822</f>
        <v>44952</v>
      </c>
      <c r="B1819" s="5">
        <f>TITRES_STAT!C1822</f>
        <v>0.38</v>
      </c>
      <c r="C1819" s="5">
        <f>TITRES_STAT!D1822</f>
        <v>0.38</v>
      </c>
      <c r="D1819" s="5">
        <f>TITRES_STAT!E1822</f>
        <v>3559</v>
      </c>
      <c r="E1819" s="2">
        <f t="shared" si="112"/>
        <v>3402042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NEUTRAL</v>
      </c>
    </row>
    <row r="1820" spans="1:8" ht="13.5" x14ac:dyDescent="0.25">
      <c r="A1820" s="3">
        <f>TITRES_STAT!B1823</f>
        <v>44953</v>
      </c>
      <c r="B1820" s="5">
        <f>TITRES_STAT!C1823</f>
        <v>0.37</v>
      </c>
      <c r="C1820" s="5">
        <f>TITRES_STAT!D1823</f>
        <v>0.37</v>
      </c>
      <c r="D1820" s="5">
        <f>TITRES_STAT!E1823</f>
        <v>12861</v>
      </c>
      <c r="E1820" s="2">
        <f t="shared" si="112"/>
        <v>3389181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44956</v>
      </c>
      <c r="B1821" s="5">
        <f>TITRES_STAT!C1824</f>
        <v>0.36</v>
      </c>
      <c r="C1821" s="5">
        <f>TITRES_STAT!D1824</f>
        <v>0.36</v>
      </c>
      <c r="D1821" s="5">
        <f>TITRES_STAT!E1824</f>
        <v>21000</v>
      </c>
      <c r="E1821" s="2">
        <f t="shared" si="112"/>
        <v>3368181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CONFIRMED BEARISH</v>
      </c>
    </row>
    <row r="1822" spans="1:8" ht="13.5" x14ac:dyDescent="0.25">
      <c r="A1822" s="3">
        <f>TITRES_STAT!B1825</f>
        <v>44957</v>
      </c>
      <c r="B1822" s="5">
        <f>TITRES_STAT!C1825</f>
        <v>0.37</v>
      </c>
      <c r="C1822" s="5">
        <f>TITRES_STAT!D1825</f>
        <v>0.37</v>
      </c>
      <c r="D1822" s="5">
        <f>TITRES_STAT!E1825</f>
        <v>10472</v>
      </c>
      <c r="E1822" s="2">
        <f t="shared" si="112"/>
        <v>3378653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NEUTRAL</v>
      </c>
    </row>
    <row r="1823" spans="1:8" ht="13.5" x14ac:dyDescent="0.25">
      <c r="A1823" s="3">
        <f>TITRES_STAT!B1826</f>
        <v>44958</v>
      </c>
      <c r="B1823" s="5">
        <f>TITRES_STAT!C1826</f>
        <v>0.36</v>
      </c>
      <c r="C1823" s="5">
        <f>TITRES_STAT!D1826</f>
        <v>0.36</v>
      </c>
      <c r="D1823" s="5">
        <f>TITRES_STAT!E1826</f>
        <v>66343</v>
      </c>
      <c r="E1823" s="2">
        <f t="shared" si="112"/>
        <v>3312310</v>
      </c>
      <c r="F1823" s="5" t="str">
        <f t="shared" si="115"/>
        <v>BEARISH</v>
      </c>
      <c r="G1823" s="5" t="str">
        <f t="shared" si="114"/>
        <v>WEAK</v>
      </c>
      <c r="H1823" s="5" t="str">
        <f t="shared" si="113"/>
        <v>CONFIRMED BEARISH</v>
      </c>
    </row>
    <row r="1824" spans="1:8" ht="13.5" x14ac:dyDescent="0.25">
      <c r="A1824" s="3">
        <f>TITRES_STAT!B1827</f>
        <v>44959</v>
      </c>
      <c r="B1824" s="5">
        <f>TITRES_STAT!C1827</f>
        <v>0.37</v>
      </c>
      <c r="C1824" s="5">
        <f>TITRES_STAT!D1827</f>
        <v>0.37</v>
      </c>
      <c r="D1824" s="5">
        <f>TITRES_STAT!E1827</f>
        <v>19620</v>
      </c>
      <c r="E1824" s="2">
        <f t="shared" si="112"/>
        <v>3331930</v>
      </c>
      <c r="F1824" s="5" t="str">
        <f t="shared" si="115"/>
        <v>BEARISH</v>
      </c>
      <c r="G1824" s="5" t="str">
        <f t="shared" si="114"/>
        <v>WEAK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0.38</v>
      </c>
      <c r="C1825" s="5">
        <f>TITRES_STAT!D1828</f>
        <v>0.38</v>
      </c>
      <c r="D1825" s="5">
        <f>TITRES_STAT!E1828</f>
        <v>0</v>
      </c>
      <c r="E1825" s="2">
        <f t="shared" si="112"/>
        <v>3331930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BEARISH DIVERGENCE</v>
      </c>
    </row>
    <row r="1826" spans="1:8" ht="13.5" x14ac:dyDescent="0.25">
      <c r="A1826" s="3">
        <f>TITRES_STAT!B1829</f>
        <v>44963</v>
      </c>
      <c r="B1826" s="5">
        <f>TITRES_STAT!C1829</f>
        <v>0.39</v>
      </c>
      <c r="C1826" s="5">
        <f>TITRES_STAT!D1829</f>
        <v>0.39</v>
      </c>
      <c r="D1826" s="5">
        <f>TITRES_STAT!E1829</f>
        <v>8183</v>
      </c>
      <c r="E1826" s="2">
        <f t="shared" si="112"/>
        <v>3340113</v>
      </c>
      <c r="F1826" s="5" t="str">
        <f t="shared" si="115"/>
        <v>BEARISH</v>
      </c>
      <c r="G1826" s="5" t="str">
        <f t="shared" si="114"/>
        <v>NEUTRAL</v>
      </c>
      <c r="H1826" s="5" t="str">
        <f t="shared" si="113"/>
        <v>BEARISH DIVERGENCE</v>
      </c>
    </row>
    <row r="1827" spans="1:8" ht="13.5" x14ac:dyDescent="0.25">
      <c r="A1827" s="3">
        <f>TITRES_STAT!B1830</f>
        <v>44964</v>
      </c>
      <c r="B1827" s="5">
        <f>TITRES_STAT!C1830</f>
        <v>0.4</v>
      </c>
      <c r="C1827" s="5">
        <f>TITRES_STAT!D1830</f>
        <v>0.4</v>
      </c>
      <c r="D1827" s="5">
        <f>TITRES_STAT!E1830</f>
        <v>0</v>
      </c>
      <c r="E1827" s="2">
        <f t="shared" si="112"/>
        <v>3340113</v>
      </c>
      <c r="F1827" s="5" t="str">
        <f t="shared" si="115"/>
        <v>BEARISH</v>
      </c>
      <c r="G1827" s="5" t="str">
        <f t="shared" si="114"/>
        <v>NEUTRAL</v>
      </c>
      <c r="H1827" s="5" t="str">
        <f t="shared" si="113"/>
        <v>BEARISH DIVERGENCE</v>
      </c>
    </row>
    <row r="1828" spans="1:8" ht="13.5" x14ac:dyDescent="0.25">
      <c r="A1828" s="3">
        <f>TITRES_STAT!B1831</f>
        <v>44965</v>
      </c>
      <c r="B1828" s="5">
        <f>TITRES_STAT!C1831</f>
        <v>0.41</v>
      </c>
      <c r="C1828" s="5">
        <f>TITRES_STAT!D1831</f>
        <v>0.41</v>
      </c>
      <c r="D1828" s="5">
        <f>TITRES_STAT!E1831</f>
        <v>0</v>
      </c>
      <c r="E1828" s="2">
        <f t="shared" si="112"/>
        <v>3340113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0.4</v>
      </c>
      <c r="C1829" s="5">
        <f>TITRES_STAT!D1832</f>
        <v>0.4</v>
      </c>
      <c r="D1829" s="5">
        <f>TITRES_STAT!E1832</f>
        <v>55365</v>
      </c>
      <c r="E1829" s="2">
        <f t="shared" si="112"/>
        <v>3284748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BEARISH DIVERGENCE</v>
      </c>
    </row>
    <row r="1830" spans="1:8" ht="13.5" x14ac:dyDescent="0.25">
      <c r="A1830" s="3">
        <f>TITRES_STAT!B1833</f>
        <v>44967</v>
      </c>
      <c r="B1830" s="5">
        <f>TITRES_STAT!C1833</f>
        <v>0.41</v>
      </c>
      <c r="C1830" s="5">
        <f>TITRES_STAT!D1833</f>
        <v>0.41</v>
      </c>
      <c r="D1830" s="5">
        <f>TITRES_STAT!E1833</f>
        <v>42193</v>
      </c>
      <c r="E1830" s="2">
        <f t="shared" si="112"/>
        <v>3326941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BEARISH DIVERGENCE</v>
      </c>
    </row>
    <row r="1831" spans="1:8" ht="13.5" x14ac:dyDescent="0.25">
      <c r="A1831" s="3">
        <f>TITRES_STAT!B1834</f>
        <v>44970</v>
      </c>
      <c r="B1831" s="5">
        <f>TITRES_STAT!C1834</f>
        <v>0.41</v>
      </c>
      <c r="C1831" s="5">
        <f>TITRES_STAT!D1834</f>
        <v>0.41</v>
      </c>
      <c r="D1831" s="5">
        <f>TITRES_STAT!E1834</f>
        <v>1646</v>
      </c>
      <c r="E1831" s="2">
        <f t="shared" si="112"/>
        <v>3326941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BEARISH DIVERGENCE</v>
      </c>
    </row>
    <row r="1832" spans="1:8" ht="13.5" x14ac:dyDescent="0.25">
      <c r="A1832" s="3">
        <f>TITRES_STAT!B1835</f>
        <v>44971</v>
      </c>
      <c r="B1832" s="5">
        <f>TITRES_STAT!C1835</f>
        <v>0.41</v>
      </c>
      <c r="C1832" s="5">
        <f>TITRES_STAT!D1835</f>
        <v>0.41</v>
      </c>
      <c r="D1832" s="5">
        <f>TITRES_STAT!E1835</f>
        <v>798</v>
      </c>
      <c r="E1832" s="2">
        <f t="shared" si="112"/>
        <v>3326941</v>
      </c>
      <c r="F1832" s="5" t="str">
        <f t="shared" si="115"/>
        <v>BEARISH</v>
      </c>
      <c r="G1832" s="5" t="str">
        <f t="shared" si="114"/>
        <v>NEUTRAL</v>
      </c>
      <c r="H1832" s="5" t="str">
        <f t="shared" si="113"/>
        <v>BEARISH DIVERGENCE</v>
      </c>
    </row>
    <row r="1833" spans="1:8" ht="13.5" x14ac:dyDescent="0.25">
      <c r="A1833" s="3">
        <f>TITRES_STAT!B1836</f>
        <v>44972</v>
      </c>
      <c r="B1833" s="5">
        <f>TITRES_STAT!C1836</f>
        <v>0.4</v>
      </c>
      <c r="C1833" s="5">
        <f>TITRES_STAT!D1836</f>
        <v>0.4</v>
      </c>
      <c r="D1833" s="5">
        <f>TITRES_STAT!E1836</f>
        <v>18140</v>
      </c>
      <c r="E1833" s="2">
        <f t="shared" si="112"/>
        <v>3308801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CONFIRMED BEARISH</v>
      </c>
    </row>
    <row r="1834" spans="1:8" ht="13.5" x14ac:dyDescent="0.25">
      <c r="A1834" s="3">
        <f>TITRES_STAT!B1837</f>
        <v>44973</v>
      </c>
      <c r="B1834" s="5">
        <f>TITRES_STAT!C1837</f>
        <v>0.39</v>
      </c>
      <c r="C1834" s="5">
        <f>TITRES_STAT!D1837</f>
        <v>0.39</v>
      </c>
      <c r="D1834" s="5">
        <f>TITRES_STAT!E1837</f>
        <v>0</v>
      </c>
      <c r="E1834" s="2">
        <f t="shared" si="112"/>
        <v>3308801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BULLISH DIVERGENCE</v>
      </c>
    </row>
    <row r="1835" spans="1:8" ht="13.5" x14ac:dyDescent="0.25">
      <c r="A1835" s="3">
        <f>TITRES_STAT!B1838</f>
        <v>44974</v>
      </c>
      <c r="B1835" s="5">
        <f>TITRES_STAT!C1838</f>
        <v>0.38</v>
      </c>
      <c r="C1835" s="5">
        <f>TITRES_STAT!D1838</f>
        <v>0.38</v>
      </c>
      <c r="D1835" s="5">
        <f>TITRES_STAT!E1838</f>
        <v>109138</v>
      </c>
      <c r="E1835" s="2">
        <f t="shared" si="112"/>
        <v>3199663</v>
      </c>
      <c r="F1835" s="5" t="str">
        <f t="shared" si="115"/>
        <v>BEARISH</v>
      </c>
      <c r="G1835" s="5" t="str">
        <f t="shared" si="114"/>
        <v>WEAK</v>
      </c>
      <c r="H1835" s="5" t="str">
        <f t="shared" si="113"/>
        <v>CONFIRMED BEARISH</v>
      </c>
    </row>
    <row r="1836" spans="1:8" ht="13.5" x14ac:dyDescent="0.25">
      <c r="A1836" s="3">
        <f>TITRES_STAT!B1839</f>
        <v>44977</v>
      </c>
      <c r="B1836" s="5">
        <f>TITRES_STAT!C1839</f>
        <v>0.37</v>
      </c>
      <c r="C1836" s="5">
        <f>TITRES_STAT!D1839</f>
        <v>0.37</v>
      </c>
      <c r="D1836" s="5">
        <f>TITRES_STAT!E1839</f>
        <v>9396</v>
      </c>
      <c r="E1836" s="2">
        <f t="shared" si="112"/>
        <v>3190267</v>
      </c>
      <c r="F1836" s="5" t="str">
        <f t="shared" si="115"/>
        <v>BEARISH</v>
      </c>
      <c r="G1836" s="5" t="str">
        <f t="shared" si="114"/>
        <v>WEAK</v>
      </c>
      <c r="H1836" s="5" t="str">
        <f t="shared" si="113"/>
        <v>CONFIRMED BEARISH</v>
      </c>
    </row>
    <row r="1837" spans="1:8" ht="13.5" x14ac:dyDescent="0.25">
      <c r="A1837" s="3">
        <f>TITRES_STAT!B1840</f>
        <v>44978</v>
      </c>
      <c r="B1837" s="5">
        <f>TITRES_STAT!C1840</f>
        <v>0.36</v>
      </c>
      <c r="C1837" s="5">
        <f>TITRES_STAT!D1840</f>
        <v>0.36</v>
      </c>
      <c r="D1837" s="5">
        <f>TITRES_STAT!E1840</f>
        <v>0</v>
      </c>
      <c r="E1837" s="2">
        <f t="shared" si="112"/>
        <v>3190267</v>
      </c>
      <c r="F1837" s="5" t="str">
        <f t="shared" si="115"/>
        <v>BEARISH</v>
      </c>
      <c r="G1837" s="5" t="str">
        <f t="shared" si="114"/>
        <v>WEAK</v>
      </c>
      <c r="H1837" s="5" t="str">
        <f t="shared" si="113"/>
        <v>CONFIRMED BEARISH</v>
      </c>
    </row>
    <row r="1838" spans="1:8" ht="13.5" x14ac:dyDescent="0.25">
      <c r="A1838" s="3">
        <f>TITRES_STAT!B1841</f>
        <v>44979</v>
      </c>
      <c r="B1838" s="5">
        <f>TITRES_STAT!C1841</f>
        <v>0.35</v>
      </c>
      <c r="C1838" s="5">
        <f>TITRES_STAT!D1841</f>
        <v>0.35</v>
      </c>
      <c r="D1838" s="5">
        <f>TITRES_STAT!E1841</f>
        <v>0</v>
      </c>
      <c r="E1838" s="2">
        <f t="shared" si="112"/>
        <v>3190267</v>
      </c>
      <c r="F1838" s="5" t="str">
        <f t="shared" si="115"/>
        <v>BEARISH</v>
      </c>
      <c r="G1838" s="5" t="str">
        <f t="shared" si="114"/>
        <v>WEAK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0.34</v>
      </c>
      <c r="C1839" s="5">
        <f>TITRES_STAT!D1842</f>
        <v>0.34</v>
      </c>
      <c r="D1839" s="5">
        <f>TITRES_STAT!E1842</f>
        <v>18461</v>
      </c>
      <c r="E1839" s="2">
        <f t="shared" si="112"/>
        <v>3171806</v>
      </c>
      <c r="F1839" s="5" t="str">
        <f t="shared" si="115"/>
        <v>BEARISH</v>
      </c>
      <c r="G1839" s="5" t="str">
        <f t="shared" si="114"/>
        <v>WEAK</v>
      </c>
      <c r="H1839" s="5" t="str">
        <f t="shared" si="113"/>
        <v>CONFIRMED BEARISH</v>
      </c>
    </row>
    <row r="1840" spans="1:8" ht="13.5" x14ac:dyDescent="0.25">
      <c r="A1840" s="3">
        <f>TITRES_STAT!B1843</f>
        <v>44981</v>
      </c>
      <c r="B1840" s="5">
        <f>TITRES_STAT!C1843</f>
        <v>0.35</v>
      </c>
      <c r="C1840" s="5">
        <f>TITRES_STAT!D1843</f>
        <v>0.35</v>
      </c>
      <c r="D1840" s="5">
        <f>TITRES_STAT!E1843</f>
        <v>9160</v>
      </c>
      <c r="E1840" s="2">
        <f t="shared" si="112"/>
        <v>3180966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CONFIRMED BEARISH</v>
      </c>
    </row>
    <row r="1841" spans="1:8" ht="13.5" x14ac:dyDescent="0.25">
      <c r="A1841" s="3">
        <f>TITRES_STAT!B1844</f>
        <v>44984</v>
      </c>
      <c r="B1841" s="5">
        <f>TITRES_STAT!C1844</f>
        <v>0.36</v>
      </c>
      <c r="C1841" s="5">
        <f>TITRES_STAT!D1844</f>
        <v>0.36</v>
      </c>
      <c r="D1841" s="5">
        <f>TITRES_STAT!E1844</f>
        <v>10672</v>
      </c>
      <c r="E1841" s="2">
        <f t="shared" si="112"/>
        <v>3191638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BULLISH DIVERGENCE</v>
      </c>
    </row>
    <row r="1842" spans="1:8" ht="13.5" x14ac:dyDescent="0.25">
      <c r="A1842" s="3">
        <f>TITRES_STAT!B1845</f>
        <v>44985</v>
      </c>
      <c r="B1842" s="5">
        <f>TITRES_STAT!C1845</f>
        <v>0.36</v>
      </c>
      <c r="C1842" s="5">
        <f>TITRES_STAT!D1845</f>
        <v>0.36</v>
      </c>
      <c r="D1842" s="5">
        <f>TITRES_STAT!E1845</f>
        <v>445</v>
      </c>
      <c r="E1842" s="2">
        <f t="shared" si="112"/>
        <v>3191638</v>
      </c>
      <c r="F1842" s="5" t="str">
        <f t="shared" si="115"/>
        <v>BULLISH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0.35</v>
      </c>
      <c r="C1843" s="5">
        <f>TITRES_STAT!D1846</f>
        <v>0.35</v>
      </c>
      <c r="D1843" s="5">
        <f>TITRES_STAT!E1846</f>
        <v>0</v>
      </c>
      <c r="E1843" s="2">
        <f t="shared" si="112"/>
        <v>3191638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0.34</v>
      </c>
      <c r="C1844" s="5">
        <f>TITRES_STAT!D1847</f>
        <v>0.34</v>
      </c>
      <c r="D1844" s="5">
        <f>TITRES_STAT!E1847</f>
        <v>0</v>
      </c>
      <c r="E1844" s="2">
        <f t="shared" si="112"/>
        <v>3191638</v>
      </c>
      <c r="F1844" s="5" t="str">
        <f t="shared" si="115"/>
        <v>BULLISH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44988</v>
      </c>
      <c r="B1845" s="5">
        <f>TITRES_STAT!C1848</f>
        <v>0.33</v>
      </c>
      <c r="C1845" s="5">
        <f>TITRES_STAT!D1848</f>
        <v>0.33</v>
      </c>
      <c r="D1845" s="5">
        <f>TITRES_STAT!E1848</f>
        <v>69074</v>
      </c>
      <c r="E1845" s="2">
        <f t="shared" si="112"/>
        <v>3122564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44991</v>
      </c>
      <c r="B1846" s="5">
        <f>TITRES_STAT!C1849</f>
        <v>0.34</v>
      </c>
      <c r="C1846" s="5">
        <f>TITRES_STAT!D1849</f>
        <v>0.34</v>
      </c>
      <c r="D1846" s="5">
        <f>TITRES_STAT!E1849</f>
        <v>1869</v>
      </c>
      <c r="E1846" s="2">
        <f t="shared" si="112"/>
        <v>3124433</v>
      </c>
      <c r="F1846" s="5" t="str">
        <f t="shared" si="115"/>
        <v>BEARISH</v>
      </c>
      <c r="G1846" s="5" t="str">
        <f t="shared" si="114"/>
        <v>WEAK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0.33</v>
      </c>
      <c r="C1847" s="5">
        <f>TITRES_STAT!D1850</f>
        <v>0.33</v>
      </c>
      <c r="D1847" s="5">
        <f>TITRES_STAT!E1850</f>
        <v>0</v>
      </c>
      <c r="E1847" s="2">
        <f t="shared" si="112"/>
        <v>3124433</v>
      </c>
      <c r="F1847" s="5" t="str">
        <f t="shared" si="115"/>
        <v>BEARISH</v>
      </c>
      <c r="G1847" s="5" t="str">
        <f t="shared" si="114"/>
        <v>WEAK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0.32</v>
      </c>
      <c r="C1848" s="5">
        <f>TITRES_STAT!D1851</f>
        <v>0.32</v>
      </c>
      <c r="D1848" s="5">
        <f>TITRES_STAT!E1851</f>
        <v>0</v>
      </c>
      <c r="E1848" s="2">
        <f t="shared" si="112"/>
        <v>3124433</v>
      </c>
      <c r="F1848" s="5" t="str">
        <f t="shared" si="115"/>
        <v>BEARISH</v>
      </c>
      <c r="G1848" s="5" t="str">
        <f t="shared" si="114"/>
        <v>WEAK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0.33</v>
      </c>
      <c r="C1849" s="5">
        <f>TITRES_STAT!D1852</f>
        <v>0.33</v>
      </c>
      <c r="D1849" s="5">
        <f>TITRES_STAT!E1852</f>
        <v>2654</v>
      </c>
      <c r="E1849" s="2">
        <f t="shared" si="112"/>
        <v>3127087</v>
      </c>
      <c r="F1849" s="5" t="str">
        <f t="shared" si="115"/>
        <v>BEARISH</v>
      </c>
      <c r="G1849" s="5" t="str">
        <f t="shared" si="114"/>
        <v>WEAK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0.32</v>
      </c>
      <c r="C1850" s="5">
        <f>TITRES_STAT!D1853</f>
        <v>0.32</v>
      </c>
      <c r="D1850" s="5">
        <f>TITRES_STAT!E1853</f>
        <v>31290</v>
      </c>
      <c r="E1850" s="2">
        <f t="shared" si="112"/>
        <v>3095797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0.31</v>
      </c>
      <c r="C1851" s="5">
        <f>TITRES_STAT!D1854</f>
        <v>0.31</v>
      </c>
      <c r="D1851" s="5">
        <f>TITRES_STAT!E1854</f>
        <v>0</v>
      </c>
      <c r="E1851" s="2">
        <f t="shared" si="112"/>
        <v>3095797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0.3</v>
      </c>
      <c r="C1852" s="5">
        <f>TITRES_STAT!D1855</f>
        <v>0.3</v>
      </c>
      <c r="D1852" s="5">
        <f>TITRES_STAT!E1855</f>
        <v>25900</v>
      </c>
      <c r="E1852" s="2">
        <f t="shared" si="112"/>
        <v>3069897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0.28999999999999998</v>
      </c>
      <c r="C1853" s="5">
        <f>TITRES_STAT!D1856</f>
        <v>0.28999999999999998</v>
      </c>
      <c r="D1853" s="5">
        <f>TITRES_STAT!E1856</f>
        <v>0</v>
      </c>
      <c r="E1853" s="2">
        <f t="shared" si="112"/>
        <v>3069897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0.28000000000000003</v>
      </c>
      <c r="C1854" s="5">
        <f>TITRES_STAT!D1857</f>
        <v>0.28000000000000003</v>
      </c>
      <c r="D1854" s="5">
        <f>TITRES_STAT!E1857</f>
        <v>13487</v>
      </c>
      <c r="E1854" s="2">
        <f t="shared" si="112"/>
        <v>3056410</v>
      </c>
      <c r="F1854" s="5" t="str">
        <f t="shared" si="115"/>
        <v>BEARISH</v>
      </c>
      <c r="G1854" s="5" t="str">
        <f t="shared" si="114"/>
        <v>WEAK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0.27</v>
      </c>
      <c r="C1855" s="5">
        <f>TITRES_STAT!D1858</f>
        <v>0.27</v>
      </c>
      <c r="D1855" s="5">
        <f>TITRES_STAT!E1858</f>
        <v>0</v>
      </c>
      <c r="E1855" s="2">
        <f t="shared" si="112"/>
        <v>3056410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0.26</v>
      </c>
      <c r="C1856" s="5">
        <f>TITRES_STAT!D1859</f>
        <v>0.26</v>
      </c>
      <c r="D1856" s="5">
        <f>TITRES_STAT!E1859</f>
        <v>3000</v>
      </c>
      <c r="E1856" s="2">
        <f t="shared" si="112"/>
        <v>3053410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0.27</v>
      </c>
      <c r="C1857" s="5">
        <f>TITRES_STAT!D1860</f>
        <v>0.27</v>
      </c>
      <c r="D1857" s="5">
        <f>TITRES_STAT!E1860</f>
        <v>9470</v>
      </c>
      <c r="E1857" s="2">
        <f t="shared" si="112"/>
        <v>3062880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0.28000000000000003</v>
      </c>
      <c r="C1858" s="5">
        <f>TITRES_STAT!D1861</f>
        <v>0.28000000000000003</v>
      </c>
      <c r="D1858" s="5">
        <f>TITRES_STAT!E1861</f>
        <v>100</v>
      </c>
      <c r="E1858" s="2">
        <f t="shared" si="112"/>
        <v>3062980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45009</v>
      </c>
      <c r="B1859" s="5">
        <f>TITRES_STAT!C1862</f>
        <v>0.27</v>
      </c>
      <c r="C1859" s="5">
        <f>TITRES_STAT!D1862</f>
        <v>0.27</v>
      </c>
      <c r="D1859" s="5">
        <f>TITRES_STAT!E1862</f>
        <v>0</v>
      </c>
      <c r="E1859" s="2">
        <f t="shared" si="112"/>
        <v>3062980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BULLISH DIVERGENCE</v>
      </c>
    </row>
    <row r="1860" spans="1:8" ht="13.5" x14ac:dyDescent="0.25">
      <c r="A1860" s="3">
        <f>TITRES_STAT!B1863</f>
        <v>45012</v>
      </c>
      <c r="B1860" s="5">
        <f>TITRES_STAT!C1863</f>
        <v>0.28000000000000003</v>
      </c>
      <c r="C1860" s="5">
        <f>TITRES_STAT!D1863</f>
        <v>0.28000000000000003</v>
      </c>
      <c r="D1860" s="5">
        <f>TITRES_STAT!E1863</f>
        <v>2001</v>
      </c>
      <c r="E1860" s="2">
        <f t="shared" ref="E1860:E1923" si="116">IF(B1860&gt;B1859, E1859+D1860, IF(B1860&lt;B1859, E1859-D1860, E1859))</f>
        <v>3064981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CONFIRMED BULLISH</v>
      </c>
    </row>
    <row r="1861" spans="1:8" ht="13.5" x14ac:dyDescent="0.25">
      <c r="A1861" s="3">
        <f>TITRES_STAT!B1864</f>
        <v>45013</v>
      </c>
      <c r="B1861" s="5">
        <f>TITRES_STAT!C1864</f>
        <v>0.27</v>
      </c>
      <c r="C1861" s="5">
        <f>TITRES_STAT!D1864</f>
        <v>0.27</v>
      </c>
      <c r="D1861" s="5">
        <f>TITRES_STAT!E1864</f>
        <v>5889</v>
      </c>
      <c r="E1861" s="2">
        <f t="shared" si="116"/>
        <v>3059092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CONFIRMED BULLISH</v>
      </c>
    </row>
    <row r="1862" spans="1:8" ht="13.5" x14ac:dyDescent="0.25">
      <c r="A1862" s="3">
        <f>TITRES_STAT!B1865</f>
        <v>45014</v>
      </c>
      <c r="B1862" s="5">
        <f>TITRES_STAT!C1865</f>
        <v>0.27</v>
      </c>
      <c r="C1862" s="5">
        <f>TITRES_STAT!D1865</f>
        <v>0.27</v>
      </c>
      <c r="D1862" s="5">
        <f>TITRES_STAT!E1865</f>
        <v>300</v>
      </c>
      <c r="E1862" s="2">
        <f t="shared" si="116"/>
        <v>3059092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0.27</v>
      </c>
      <c r="C1863" s="5">
        <f>TITRES_STAT!D1866</f>
        <v>0.27</v>
      </c>
      <c r="D1863" s="5">
        <f>TITRES_STAT!E1866</f>
        <v>2120</v>
      </c>
      <c r="E1863" s="2">
        <f t="shared" si="116"/>
        <v>3059092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45016</v>
      </c>
      <c r="B1864" s="5">
        <f>TITRES_STAT!C1867</f>
        <v>0.28000000000000003</v>
      </c>
      <c r="C1864" s="5">
        <f>TITRES_STAT!D1867</f>
        <v>0.28000000000000003</v>
      </c>
      <c r="D1864" s="5">
        <f>TITRES_STAT!E1867</f>
        <v>1</v>
      </c>
      <c r="E1864" s="2">
        <f t="shared" si="116"/>
        <v>3059093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BEARISH DIVERGENCE</v>
      </c>
    </row>
    <row r="1865" spans="1:8" ht="13.5" x14ac:dyDescent="0.25">
      <c r="A1865" s="3">
        <f>TITRES_STAT!B1868</f>
        <v>45019</v>
      </c>
      <c r="B1865" s="5">
        <f>TITRES_STAT!C1868</f>
        <v>0.28999999999999998</v>
      </c>
      <c r="C1865" s="5">
        <f>TITRES_STAT!D1868</f>
        <v>0.28999999999999998</v>
      </c>
      <c r="D1865" s="5">
        <f>TITRES_STAT!E1868</f>
        <v>21</v>
      </c>
      <c r="E1865" s="2">
        <f t="shared" si="116"/>
        <v>3059114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BEARISH DIVERGENCE</v>
      </c>
    </row>
    <row r="1866" spans="1:8" ht="13.5" x14ac:dyDescent="0.25">
      <c r="A1866" s="3">
        <f>TITRES_STAT!B1869</f>
        <v>45020</v>
      </c>
      <c r="B1866" s="5">
        <f>TITRES_STAT!C1869</f>
        <v>0.3</v>
      </c>
      <c r="C1866" s="5">
        <f>TITRES_STAT!D1869</f>
        <v>0.3</v>
      </c>
      <c r="D1866" s="5">
        <f>TITRES_STAT!E1869</f>
        <v>1</v>
      </c>
      <c r="E1866" s="2">
        <f t="shared" si="116"/>
        <v>3059115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CONFIRMED BULLISH</v>
      </c>
    </row>
    <row r="1867" spans="1:8" ht="13.5" x14ac:dyDescent="0.25">
      <c r="A1867" s="3">
        <f>TITRES_STAT!B1870</f>
        <v>45021</v>
      </c>
      <c r="B1867" s="5">
        <f>TITRES_STAT!C1870</f>
        <v>0.3</v>
      </c>
      <c r="C1867" s="5">
        <f>TITRES_STAT!D1870</f>
        <v>0.3</v>
      </c>
      <c r="D1867" s="5">
        <f>TITRES_STAT!E1870</f>
        <v>3000</v>
      </c>
      <c r="E1867" s="2">
        <f t="shared" si="116"/>
        <v>3059115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0.3</v>
      </c>
      <c r="C1868" s="5">
        <f>TITRES_STAT!D1871</f>
        <v>0.3</v>
      </c>
      <c r="D1868" s="5">
        <f>TITRES_STAT!E1871</f>
        <v>0</v>
      </c>
      <c r="E1868" s="2">
        <f t="shared" si="116"/>
        <v>3059115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45023</v>
      </c>
      <c r="B1869" s="5">
        <f>TITRES_STAT!C1872</f>
        <v>0.3</v>
      </c>
      <c r="C1869" s="5">
        <f>TITRES_STAT!D1872</f>
        <v>0.3</v>
      </c>
      <c r="D1869" s="5">
        <f>TITRES_STAT!E1872</f>
        <v>0</v>
      </c>
      <c r="E1869" s="2">
        <f t="shared" si="116"/>
        <v>3059115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45026</v>
      </c>
      <c r="B1870" s="5">
        <f>TITRES_STAT!C1873</f>
        <v>0.31</v>
      </c>
      <c r="C1870" s="5">
        <f>TITRES_STAT!D1873</f>
        <v>0.31</v>
      </c>
      <c r="D1870" s="5">
        <f>TITRES_STAT!E1873</f>
        <v>1</v>
      </c>
      <c r="E1870" s="2">
        <f t="shared" si="116"/>
        <v>3059116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CONFIRMED BULLISH</v>
      </c>
    </row>
    <row r="1871" spans="1:8" ht="13.5" x14ac:dyDescent="0.25">
      <c r="A1871" s="3">
        <f>TITRES_STAT!B1874</f>
        <v>45027</v>
      </c>
      <c r="B1871" s="5">
        <f>TITRES_STAT!C1874</f>
        <v>0.32</v>
      </c>
      <c r="C1871" s="5">
        <f>TITRES_STAT!D1874</f>
        <v>0.32</v>
      </c>
      <c r="D1871" s="5">
        <f>TITRES_STAT!E1874</f>
        <v>1</v>
      </c>
      <c r="E1871" s="2">
        <f t="shared" si="116"/>
        <v>3059117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CONFIRMED BULLISH</v>
      </c>
    </row>
    <row r="1872" spans="1:8" ht="13.5" x14ac:dyDescent="0.25">
      <c r="A1872" s="3">
        <f>TITRES_STAT!B1875</f>
        <v>45028</v>
      </c>
      <c r="B1872" s="5">
        <f>TITRES_STAT!C1875</f>
        <v>0.32</v>
      </c>
      <c r="C1872" s="5">
        <f>TITRES_STAT!D1875</f>
        <v>0.32</v>
      </c>
      <c r="D1872" s="5">
        <f>TITRES_STAT!E1875</f>
        <v>0</v>
      </c>
      <c r="E1872" s="2">
        <f t="shared" si="116"/>
        <v>3059117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45029</v>
      </c>
      <c r="B1873" s="5">
        <f>TITRES_STAT!C1876</f>
        <v>0.31</v>
      </c>
      <c r="C1873" s="5">
        <f>TITRES_STAT!D1876</f>
        <v>0.31</v>
      </c>
      <c r="D1873" s="5">
        <f>TITRES_STAT!E1876</f>
        <v>0</v>
      </c>
      <c r="E1873" s="2">
        <f t="shared" si="116"/>
        <v>3059117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45030</v>
      </c>
      <c r="B1874" s="5">
        <f>TITRES_STAT!C1877</f>
        <v>0.3</v>
      </c>
      <c r="C1874" s="5">
        <f>TITRES_STAT!D1877</f>
        <v>0.3</v>
      </c>
      <c r="D1874" s="5">
        <f>TITRES_STAT!E1877</f>
        <v>1</v>
      </c>
      <c r="E1874" s="2">
        <f t="shared" si="116"/>
        <v>3059116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NEUTRAL</v>
      </c>
    </row>
    <row r="1875" spans="1:8" ht="13.5" x14ac:dyDescent="0.25">
      <c r="A1875" s="3">
        <f>TITRES_STAT!B1878</f>
        <v>45033</v>
      </c>
      <c r="B1875" s="5">
        <f>TITRES_STAT!C1878</f>
        <v>0.28999999999999998</v>
      </c>
      <c r="C1875" s="5">
        <f>TITRES_STAT!D1878</f>
        <v>0.28999999999999998</v>
      </c>
      <c r="D1875" s="5">
        <f>TITRES_STAT!E1878</f>
        <v>100</v>
      </c>
      <c r="E1875" s="2">
        <f t="shared" si="116"/>
        <v>3059016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0.28000000000000003</v>
      </c>
      <c r="C1876" s="5">
        <f>TITRES_STAT!D1879</f>
        <v>0.28000000000000003</v>
      </c>
      <c r="D1876" s="5">
        <f>TITRES_STAT!E1879</f>
        <v>4198</v>
      </c>
      <c r="E1876" s="2">
        <f t="shared" si="116"/>
        <v>3054818</v>
      </c>
      <c r="F1876" s="5" t="str">
        <f t="shared" si="119"/>
        <v>BEARISH</v>
      </c>
      <c r="G1876" s="5" t="str">
        <f t="shared" si="118"/>
        <v>NEUTRAL</v>
      </c>
      <c r="H1876" s="5" t="str">
        <f t="shared" si="117"/>
        <v>CONFIRMED BEARISH</v>
      </c>
    </row>
    <row r="1877" spans="1:8" ht="13.5" x14ac:dyDescent="0.25">
      <c r="A1877" s="3">
        <f>TITRES_STAT!B1880</f>
        <v>45035</v>
      </c>
      <c r="B1877" s="5">
        <f>TITRES_STAT!C1880</f>
        <v>0.27</v>
      </c>
      <c r="C1877" s="5">
        <f>TITRES_STAT!D1880</f>
        <v>0.27</v>
      </c>
      <c r="D1877" s="5">
        <f>TITRES_STAT!E1880</f>
        <v>0</v>
      </c>
      <c r="E1877" s="2">
        <f t="shared" si="116"/>
        <v>3054818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0.26</v>
      </c>
      <c r="C1878" s="5">
        <f>TITRES_STAT!D1881</f>
        <v>0.26</v>
      </c>
      <c r="D1878" s="5">
        <f>TITRES_STAT!E1881</f>
        <v>0</v>
      </c>
      <c r="E1878" s="2">
        <f t="shared" si="116"/>
        <v>3054818</v>
      </c>
      <c r="F1878" s="5" t="str">
        <f t="shared" si="119"/>
        <v>BEARISH</v>
      </c>
      <c r="G1878" s="5" t="str">
        <f t="shared" si="118"/>
        <v>NEUTRAL</v>
      </c>
      <c r="H1878" s="5" t="str">
        <f t="shared" si="117"/>
        <v>CONFIRMED BEARISH</v>
      </c>
    </row>
    <row r="1879" spans="1:8" ht="13.5" x14ac:dyDescent="0.25">
      <c r="A1879" s="3">
        <f>TITRES_STAT!B1882</f>
        <v>45040</v>
      </c>
      <c r="B1879" s="5">
        <f>TITRES_STAT!C1882</f>
        <v>0.26</v>
      </c>
      <c r="C1879" s="5">
        <f>TITRES_STAT!D1882</f>
        <v>0.26</v>
      </c>
      <c r="D1879" s="5">
        <f>TITRES_STAT!E1882</f>
        <v>10000</v>
      </c>
      <c r="E1879" s="2">
        <f t="shared" si="116"/>
        <v>3054818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CONFIRMED BEARISH</v>
      </c>
    </row>
    <row r="1880" spans="1:8" ht="13.5" x14ac:dyDescent="0.25">
      <c r="A1880" s="3">
        <f>TITRES_STAT!B1883</f>
        <v>45041</v>
      </c>
      <c r="B1880" s="5">
        <f>TITRES_STAT!C1883</f>
        <v>0.27</v>
      </c>
      <c r="C1880" s="5">
        <f>TITRES_STAT!D1883</f>
        <v>0.27</v>
      </c>
      <c r="D1880" s="5">
        <f>TITRES_STAT!E1883</f>
        <v>0</v>
      </c>
      <c r="E1880" s="2">
        <f t="shared" si="116"/>
        <v>3054818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CONFIRMED BEARISH</v>
      </c>
    </row>
    <row r="1881" spans="1:8" ht="13.5" x14ac:dyDescent="0.25">
      <c r="A1881" s="3">
        <f>TITRES_STAT!B1884</f>
        <v>45042</v>
      </c>
      <c r="B1881" s="5">
        <f>TITRES_STAT!C1884</f>
        <v>0.28000000000000003</v>
      </c>
      <c r="C1881" s="5">
        <f>TITRES_STAT!D1884</f>
        <v>0.28000000000000003</v>
      </c>
      <c r="D1881" s="5">
        <f>TITRES_STAT!E1884</f>
        <v>16124</v>
      </c>
      <c r="E1881" s="2">
        <f t="shared" si="116"/>
        <v>3070942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NEUTRAL</v>
      </c>
    </row>
    <row r="1882" spans="1:8" ht="13.5" x14ac:dyDescent="0.25">
      <c r="A1882" s="3">
        <f>TITRES_STAT!B1885</f>
        <v>45043</v>
      </c>
      <c r="B1882" s="5">
        <f>TITRES_STAT!C1885</f>
        <v>0.28000000000000003</v>
      </c>
      <c r="C1882" s="5">
        <f>TITRES_STAT!D1885</f>
        <v>0.28000000000000003</v>
      </c>
      <c r="D1882" s="5">
        <f>TITRES_STAT!E1885</f>
        <v>3140</v>
      </c>
      <c r="E1882" s="2">
        <f t="shared" si="116"/>
        <v>3070942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0.27</v>
      </c>
      <c r="C1883" s="5">
        <f>TITRES_STAT!D1886</f>
        <v>0.27</v>
      </c>
      <c r="D1883" s="5">
        <f>TITRES_STAT!E1886</f>
        <v>0</v>
      </c>
      <c r="E1883" s="2">
        <f t="shared" si="116"/>
        <v>3070942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0.27</v>
      </c>
      <c r="C1884" s="5">
        <f>TITRES_STAT!D1887</f>
        <v>0.27</v>
      </c>
      <c r="D1884" s="5">
        <f>TITRES_STAT!E1887</f>
        <v>5100</v>
      </c>
      <c r="E1884" s="2">
        <f t="shared" si="116"/>
        <v>3070942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0.27</v>
      </c>
      <c r="C1885" s="5">
        <f>TITRES_STAT!D1888</f>
        <v>0.27</v>
      </c>
      <c r="D1885" s="5">
        <f>TITRES_STAT!E1888</f>
        <v>0</v>
      </c>
      <c r="E1885" s="2">
        <f t="shared" si="116"/>
        <v>3070942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45050</v>
      </c>
      <c r="B1886" s="5">
        <f>TITRES_STAT!C1889</f>
        <v>0.26</v>
      </c>
      <c r="C1886" s="5">
        <f>TITRES_STAT!D1889</f>
        <v>0.26</v>
      </c>
      <c r="D1886" s="5">
        <f>TITRES_STAT!E1889</f>
        <v>3030</v>
      </c>
      <c r="E1886" s="2">
        <f t="shared" si="116"/>
        <v>3067912</v>
      </c>
      <c r="F1886" s="5" t="str">
        <f t="shared" si="119"/>
        <v>BEARISH</v>
      </c>
      <c r="G1886" s="5" t="str">
        <f t="shared" si="118"/>
        <v>NEUTRAL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0.26</v>
      </c>
      <c r="C1887" s="5">
        <f>TITRES_STAT!D1890</f>
        <v>0.26</v>
      </c>
      <c r="D1887" s="5">
        <f>TITRES_STAT!E1890</f>
        <v>3143</v>
      </c>
      <c r="E1887" s="2">
        <f t="shared" si="116"/>
        <v>3067912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0.26</v>
      </c>
      <c r="C1888" s="5">
        <f>TITRES_STAT!D1891</f>
        <v>0.26</v>
      </c>
      <c r="D1888" s="5">
        <f>TITRES_STAT!E1891</f>
        <v>14082</v>
      </c>
      <c r="E1888" s="2">
        <f t="shared" si="116"/>
        <v>3067912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0.26</v>
      </c>
      <c r="C1889" s="5">
        <f>TITRES_STAT!D1892</f>
        <v>0.26</v>
      </c>
      <c r="D1889" s="5">
        <f>TITRES_STAT!E1892</f>
        <v>8499</v>
      </c>
      <c r="E1889" s="2">
        <f t="shared" si="116"/>
        <v>3067912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0.26</v>
      </c>
      <c r="C1890" s="5">
        <f>TITRES_STAT!D1893</f>
        <v>0.26</v>
      </c>
      <c r="D1890" s="5">
        <f>TITRES_STAT!E1893</f>
        <v>7578</v>
      </c>
      <c r="E1890" s="2">
        <f t="shared" si="116"/>
        <v>3067912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0.26</v>
      </c>
      <c r="C1891" s="5">
        <f>TITRES_STAT!D1894</f>
        <v>0.26</v>
      </c>
      <c r="D1891" s="5">
        <f>TITRES_STAT!E1894</f>
        <v>3111</v>
      </c>
      <c r="E1891" s="2">
        <f t="shared" si="116"/>
        <v>3067912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0.27</v>
      </c>
      <c r="C1892" s="5">
        <f>TITRES_STAT!D1895</f>
        <v>0.27</v>
      </c>
      <c r="D1892" s="5">
        <f>TITRES_STAT!E1895</f>
        <v>4777</v>
      </c>
      <c r="E1892" s="2">
        <f t="shared" si="116"/>
        <v>3072689</v>
      </c>
      <c r="F1892" s="5" t="str">
        <f t="shared" si="119"/>
        <v>BULLISH</v>
      </c>
      <c r="G1892" s="5" t="str">
        <f t="shared" si="118"/>
        <v>NEUTRAL</v>
      </c>
      <c r="H1892" s="5" t="str">
        <f t="shared" si="117"/>
        <v>CONFIRMED BULLISH</v>
      </c>
    </row>
    <row r="1893" spans="1:8" ht="13.5" x14ac:dyDescent="0.25">
      <c r="A1893" s="3">
        <f>TITRES_STAT!B1896</f>
        <v>45061</v>
      </c>
      <c r="B1893" s="5">
        <f>TITRES_STAT!C1896</f>
        <v>0.26</v>
      </c>
      <c r="C1893" s="5">
        <f>TITRES_STAT!D1896</f>
        <v>0.26</v>
      </c>
      <c r="D1893" s="5">
        <f>TITRES_STAT!E1896</f>
        <v>0</v>
      </c>
      <c r="E1893" s="2">
        <f t="shared" si="116"/>
        <v>3072689</v>
      </c>
      <c r="F1893" s="5" t="str">
        <f t="shared" si="119"/>
        <v>BULLISH</v>
      </c>
      <c r="G1893" s="5" t="str">
        <f t="shared" si="118"/>
        <v>NEUTRAL</v>
      </c>
      <c r="H1893" s="5" t="str">
        <f t="shared" si="117"/>
        <v>NEUTRAL</v>
      </c>
    </row>
    <row r="1894" spans="1:8" ht="13.5" x14ac:dyDescent="0.25">
      <c r="A1894" s="3">
        <f>TITRES_STAT!B1897</f>
        <v>45062</v>
      </c>
      <c r="B1894" s="5">
        <f>TITRES_STAT!C1897</f>
        <v>0.27</v>
      </c>
      <c r="C1894" s="5">
        <f>TITRES_STAT!D1897</f>
        <v>0.27</v>
      </c>
      <c r="D1894" s="5">
        <f>TITRES_STAT!E1897</f>
        <v>0</v>
      </c>
      <c r="E1894" s="2">
        <f t="shared" si="116"/>
        <v>3072689</v>
      </c>
      <c r="F1894" s="5" t="str">
        <f t="shared" si="119"/>
        <v>BULLISH</v>
      </c>
      <c r="G1894" s="5" t="str">
        <f t="shared" si="118"/>
        <v>NEUTRAL</v>
      </c>
      <c r="H1894" s="5" t="str">
        <f t="shared" si="117"/>
        <v>CONFIRMED BULLISH</v>
      </c>
    </row>
    <row r="1895" spans="1:8" ht="13.5" x14ac:dyDescent="0.25">
      <c r="A1895" s="3">
        <f>TITRES_STAT!B1898</f>
        <v>45063</v>
      </c>
      <c r="B1895" s="5">
        <f>TITRES_STAT!C1898</f>
        <v>0.28000000000000003</v>
      </c>
      <c r="C1895" s="5">
        <f>TITRES_STAT!D1898</f>
        <v>0.28000000000000003</v>
      </c>
      <c r="D1895" s="5">
        <f>TITRES_STAT!E1898</f>
        <v>0</v>
      </c>
      <c r="E1895" s="2">
        <f t="shared" si="116"/>
        <v>3072689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CONFIRMED BULLISH</v>
      </c>
    </row>
    <row r="1896" spans="1:8" ht="13.5" x14ac:dyDescent="0.25">
      <c r="A1896" s="3">
        <f>TITRES_STAT!B1899</f>
        <v>45064</v>
      </c>
      <c r="B1896" s="5">
        <f>TITRES_STAT!C1899</f>
        <v>0.28999999999999998</v>
      </c>
      <c r="C1896" s="5">
        <f>TITRES_STAT!D1899</f>
        <v>0.28999999999999998</v>
      </c>
      <c r="D1896" s="5">
        <f>TITRES_STAT!E1899</f>
        <v>8890</v>
      </c>
      <c r="E1896" s="2">
        <f t="shared" si="116"/>
        <v>3081579</v>
      </c>
      <c r="F1896" s="5" t="str">
        <f t="shared" si="119"/>
        <v>BULLISH</v>
      </c>
      <c r="G1896" s="5" t="str">
        <f t="shared" si="118"/>
        <v>NEUTRAL</v>
      </c>
      <c r="H1896" s="5" t="str">
        <f t="shared" si="117"/>
        <v>CONFIRMED BULLISH</v>
      </c>
    </row>
    <row r="1897" spans="1:8" ht="13.5" x14ac:dyDescent="0.25">
      <c r="A1897" s="3">
        <f>TITRES_STAT!B1900</f>
        <v>45065</v>
      </c>
      <c r="B1897" s="5">
        <f>TITRES_STAT!C1900</f>
        <v>0.28999999999999998</v>
      </c>
      <c r="C1897" s="5">
        <f>TITRES_STAT!D1900</f>
        <v>0.28999999999999998</v>
      </c>
      <c r="D1897" s="5">
        <f>TITRES_STAT!E1900</f>
        <v>133</v>
      </c>
      <c r="E1897" s="2">
        <f t="shared" si="116"/>
        <v>3081579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CONFIRMED BULLISH</v>
      </c>
    </row>
    <row r="1898" spans="1:8" ht="13.5" x14ac:dyDescent="0.25">
      <c r="A1898" s="3">
        <f>TITRES_STAT!B1901</f>
        <v>45068</v>
      </c>
      <c r="B1898" s="5">
        <f>TITRES_STAT!C1901</f>
        <v>0.28000000000000003</v>
      </c>
      <c r="C1898" s="5">
        <f>TITRES_STAT!D1901</f>
        <v>0.28000000000000003</v>
      </c>
      <c r="D1898" s="5">
        <f>TITRES_STAT!E1901</f>
        <v>0</v>
      </c>
      <c r="E1898" s="2">
        <f t="shared" si="116"/>
        <v>3081579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45069</v>
      </c>
      <c r="B1899" s="5">
        <f>TITRES_STAT!C1902</f>
        <v>0.28000000000000003</v>
      </c>
      <c r="C1899" s="5">
        <f>TITRES_STAT!D1902</f>
        <v>0.28000000000000003</v>
      </c>
      <c r="D1899" s="5">
        <f>TITRES_STAT!E1902</f>
        <v>6660</v>
      </c>
      <c r="E1899" s="2">
        <f t="shared" si="116"/>
        <v>3081579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0.27</v>
      </c>
      <c r="C1900" s="5">
        <f>TITRES_STAT!D1903</f>
        <v>0.27</v>
      </c>
      <c r="D1900" s="5">
        <f>TITRES_STAT!E1903</f>
        <v>34080</v>
      </c>
      <c r="E1900" s="2">
        <f t="shared" si="116"/>
        <v>3047499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45071</v>
      </c>
      <c r="B1901" s="5">
        <f>TITRES_STAT!C1904</f>
        <v>0.28000000000000003</v>
      </c>
      <c r="C1901" s="5">
        <f>TITRES_STAT!D1904</f>
        <v>0.28000000000000003</v>
      </c>
      <c r="D1901" s="5">
        <f>TITRES_STAT!E1904</f>
        <v>0</v>
      </c>
      <c r="E1901" s="2">
        <f t="shared" si="116"/>
        <v>3047499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45072</v>
      </c>
      <c r="B1902" s="5">
        <f>TITRES_STAT!C1905</f>
        <v>0.27</v>
      </c>
      <c r="C1902" s="5">
        <f>TITRES_STAT!D1905</f>
        <v>0.27</v>
      </c>
      <c r="D1902" s="5">
        <f>TITRES_STAT!E1905</f>
        <v>26656</v>
      </c>
      <c r="E1902" s="2">
        <f t="shared" si="116"/>
        <v>3020843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CONFIRMED BEARISH</v>
      </c>
    </row>
    <row r="1903" spans="1:8" ht="13.5" x14ac:dyDescent="0.25">
      <c r="A1903" s="3">
        <f>TITRES_STAT!B1906</f>
        <v>45075</v>
      </c>
      <c r="B1903" s="5">
        <f>TITRES_STAT!C1906</f>
        <v>0.28000000000000003</v>
      </c>
      <c r="C1903" s="5">
        <f>TITRES_STAT!D1906</f>
        <v>0.28000000000000003</v>
      </c>
      <c r="D1903" s="5">
        <f>TITRES_STAT!E1906</f>
        <v>0</v>
      </c>
      <c r="E1903" s="2">
        <f t="shared" si="116"/>
        <v>3020843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45076</v>
      </c>
      <c r="B1904" s="5">
        <f>TITRES_STAT!C1907</f>
        <v>0.28999999999999998</v>
      </c>
      <c r="C1904" s="5">
        <f>TITRES_STAT!D1907</f>
        <v>0.28999999999999998</v>
      </c>
      <c r="D1904" s="5">
        <f>TITRES_STAT!E1907</f>
        <v>4274</v>
      </c>
      <c r="E1904" s="2">
        <f t="shared" si="116"/>
        <v>3025117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BEARISH DIVERGENCE</v>
      </c>
    </row>
    <row r="1905" spans="1:8" ht="13.5" x14ac:dyDescent="0.25">
      <c r="A1905" s="3">
        <f>TITRES_STAT!B1908</f>
        <v>45077</v>
      </c>
      <c r="B1905" s="5">
        <f>TITRES_STAT!C1908</f>
        <v>0.28999999999999998</v>
      </c>
      <c r="C1905" s="5">
        <f>TITRES_STAT!D1908</f>
        <v>0.28999999999999998</v>
      </c>
      <c r="D1905" s="5">
        <f>TITRES_STAT!E1908</f>
        <v>2304</v>
      </c>
      <c r="E1905" s="2">
        <f t="shared" si="116"/>
        <v>3025117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BEARISH DIVERGENCE</v>
      </c>
    </row>
    <row r="1906" spans="1:8" ht="13.5" x14ac:dyDescent="0.25">
      <c r="A1906" s="3">
        <f>TITRES_STAT!B1909</f>
        <v>45078</v>
      </c>
      <c r="B1906" s="5">
        <f>TITRES_STAT!C1909</f>
        <v>0.28999999999999998</v>
      </c>
      <c r="C1906" s="5">
        <f>TITRES_STAT!D1909</f>
        <v>0.28999999999999998</v>
      </c>
      <c r="D1906" s="5">
        <f>TITRES_STAT!E1909</f>
        <v>4</v>
      </c>
      <c r="E1906" s="2">
        <f t="shared" si="116"/>
        <v>3025117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BEARISH DIVERGENCE</v>
      </c>
    </row>
    <row r="1907" spans="1:8" ht="13.5" x14ac:dyDescent="0.25">
      <c r="A1907" s="3">
        <f>TITRES_STAT!B1910</f>
        <v>45079</v>
      </c>
      <c r="B1907" s="5">
        <f>TITRES_STAT!C1910</f>
        <v>0.3</v>
      </c>
      <c r="C1907" s="5">
        <f>TITRES_STAT!D1910</f>
        <v>0.3</v>
      </c>
      <c r="D1907" s="5">
        <f>TITRES_STAT!E1910</f>
        <v>0</v>
      </c>
      <c r="E1907" s="2">
        <f t="shared" si="116"/>
        <v>3025117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0.31</v>
      </c>
      <c r="C1908" s="5">
        <f>TITRES_STAT!D1911</f>
        <v>0.31</v>
      </c>
      <c r="D1908" s="5">
        <f>TITRES_STAT!E1911</f>
        <v>0</v>
      </c>
      <c r="E1908" s="2">
        <f t="shared" si="116"/>
        <v>3025117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0.32</v>
      </c>
      <c r="C1909" s="5">
        <f>TITRES_STAT!D1912</f>
        <v>0.32</v>
      </c>
      <c r="D1909" s="5">
        <f>TITRES_STAT!E1912</f>
        <v>0</v>
      </c>
      <c r="E1909" s="2">
        <f t="shared" si="116"/>
        <v>3025117</v>
      </c>
      <c r="F1909" s="5" t="str">
        <f t="shared" si="119"/>
        <v>NEUTRAL</v>
      </c>
      <c r="G1909" s="5" t="str">
        <f t="shared" si="118"/>
        <v>NEUTRAL</v>
      </c>
      <c r="H1909" s="5" t="str">
        <f t="shared" si="117"/>
        <v>NEUTRAL</v>
      </c>
    </row>
    <row r="1910" spans="1:8" ht="13.5" x14ac:dyDescent="0.25">
      <c r="A1910" s="3">
        <f>TITRES_STAT!B1913</f>
        <v>45084</v>
      </c>
      <c r="B1910" s="5">
        <f>TITRES_STAT!C1913</f>
        <v>0.33</v>
      </c>
      <c r="C1910" s="5">
        <f>TITRES_STAT!D1913</f>
        <v>0.33</v>
      </c>
      <c r="D1910" s="5">
        <f>TITRES_STAT!E1913</f>
        <v>16939</v>
      </c>
      <c r="E1910" s="2">
        <f t="shared" si="116"/>
        <v>3042056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0.34</v>
      </c>
      <c r="C1911" s="5">
        <f>TITRES_STAT!D1914</f>
        <v>0.34</v>
      </c>
      <c r="D1911" s="5">
        <f>TITRES_STAT!E1914</f>
        <v>0</v>
      </c>
      <c r="E1911" s="2">
        <f t="shared" si="116"/>
        <v>3042056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0.35</v>
      </c>
      <c r="C1912" s="5">
        <f>TITRES_STAT!D1915</f>
        <v>0.35</v>
      </c>
      <c r="D1912" s="5">
        <f>TITRES_STAT!E1915</f>
        <v>53373</v>
      </c>
      <c r="E1912" s="2">
        <f t="shared" si="116"/>
        <v>3095429</v>
      </c>
      <c r="F1912" s="5" t="str">
        <f t="shared" si="119"/>
        <v>BULLISH</v>
      </c>
      <c r="G1912" s="5" t="str">
        <f t="shared" si="118"/>
        <v>STRONG</v>
      </c>
      <c r="H1912" s="5" t="str">
        <f t="shared" si="117"/>
        <v>CONFIRMED BULLISH</v>
      </c>
    </row>
    <row r="1913" spans="1:8" ht="13.5" x14ac:dyDescent="0.25">
      <c r="A1913" s="3">
        <f>TITRES_STAT!B1916</f>
        <v>45089</v>
      </c>
      <c r="B1913" s="5">
        <f>TITRES_STAT!C1916</f>
        <v>0.36</v>
      </c>
      <c r="C1913" s="5">
        <f>TITRES_STAT!D1916</f>
        <v>0.36</v>
      </c>
      <c r="D1913" s="5">
        <f>TITRES_STAT!E1916</f>
        <v>0</v>
      </c>
      <c r="E1913" s="2">
        <f t="shared" si="116"/>
        <v>3095429</v>
      </c>
      <c r="F1913" s="5" t="str">
        <f t="shared" si="119"/>
        <v>BULLISH</v>
      </c>
      <c r="G1913" s="5" t="str">
        <f t="shared" si="118"/>
        <v>STRONG</v>
      </c>
      <c r="H1913" s="5" t="str">
        <f t="shared" si="117"/>
        <v>CONFIRMED BULLISH</v>
      </c>
    </row>
    <row r="1914" spans="1:8" ht="13.5" x14ac:dyDescent="0.25">
      <c r="A1914" s="3">
        <f>TITRES_STAT!B1917</f>
        <v>45090</v>
      </c>
      <c r="B1914" s="5">
        <f>TITRES_STAT!C1917</f>
        <v>0.37</v>
      </c>
      <c r="C1914" s="5">
        <f>TITRES_STAT!D1917</f>
        <v>0.37</v>
      </c>
      <c r="D1914" s="5">
        <f>TITRES_STAT!E1917</f>
        <v>52906</v>
      </c>
      <c r="E1914" s="2">
        <f t="shared" si="116"/>
        <v>3148335</v>
      </c>
      <c r="F1914" s="5" t="str">
        <f t="shared" si="119"/>
        <v>BULLISH</v>
      </c>
      <c r="G1914" s="5" t="str">
        <f t="shared" si="118"/>
        <v>STRONG</v>
      </c>
      <c r="H1914" s="5" t="str">
        <f t="shared" si="117"/>
        <v>CONFIRMED BULLISH</v>
      </c>
    </row>
    <row r="1915" spans="1:8" ht="13.5" x14ac:dyDescent="0.25">
      <c r="A1915" s="3">
        <f>TITRES_STAT!B1918</f>
        <v>45091</v>
      </c>
      <c r="B1915" s="5">
        <f>TITRES_STAT!C1918</f>
        <v>0.38</v>
      </c>
      <c r="C1915" s="5">
        <f>TITRES_STAT!D1918</f>
        <v>0.38</v>
      </c>
      <c r="D1915" s="5">
        <f>TITRES_STAT!E1918</f>
        <v>0</v>
      </c>
      <c r="E1915" s="2">
        <f t="shared" si="116"/>
        <v>3148335</v>
      </c>
      <c r="F1915" s="5" t="str">
        <f t="shared" si="119"/>
        <v>BULLISH</v>
      </c>
      <c r="G1915" s="5" t="str">
        <f t="shared" si="118"/>
        <v>STRONG</v>
      </c>
      <c r="H1915" s="5" t="str">
        <f t="shared" si="117"/>
        <v>CONFIRMED BULLISH</v>
      </c>
    </row>
    <row r="1916" spans="1:8" ht="13.5" x14ac:dyDescent="0.25">
      <c r="A1916" s="3">
        <f>TITRES_STAT!B1919</f>
        <v>45092</v>
      </c>
      <c r="B1916" s="5">
        <f>TITRES_STAT!C1919</f>
        <v>0.39</v>
      </c>
      <c r="C1916" s="5">
        <f>TITRES_STAT!D1919</f>
        <v>0.39</v>
      </c>
      <c r="D1916" s="5">
        <f>TITRES_STAT!E1919</f>
        <v>0</v>
      </c>
      <c r="E1916" s="2">
        <f t="shared" si="116"/>
        <v>3148335</v>
      </c>
      <c r="F1916" s="5" t="str">
        <f t="shared" si="119"/>
        <v>BULLISH</v>
      </c>
      <c r="G1916" s="5" t="str">
        <f t="shared" si="118"/>
        <v>STRONG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0.4</v>
      </c>
      <c r="C1917" s="5">
        <f>TITRES_STAT!D1920</f>
        <v>0.4</v>
      </c>
      <c r="D1917" s="5">
        <f>TITRES_STAT!E1920</f>
        <v>0</v>
      </c>
      <c r="E1917" s="2">
        <f t="shared" si="116"/>
        <v>3148335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0.41</v>
      </c>
      <c r="C1918" s="5">
        <f>TITRES_STAT!D1921</f>
        <v>0.41</v>
      </c>
      <c r="D1918" s="5">
        <f>TITRES_STAT!E1921</f>
        <v>79277</v>
      </c>
      <c r="E1918" s="2">
        <f t="shared" si="116"/>
        <v>3227612</v>
      </c>
      <c r="F1918" s="5" t="str">
        <f t="shared" si="119"/>
        <v>BULLISH</v>
      </c>
      <c r="G1918" s="5" t="str">
        <f t="shared" si="118"/>
        <v>STRONG</v>
      </c>
      <c r="H1918" s="5" t="str">
        <f t="shared" si="117"/>
        <v>CONFIRMED BULLISH</v>
      </c>
    </row>
    <row r="1919" spans="1:8" ht="13.5" x14ac:dyDescent="0.25">
      <c r="A1919" s="3">
        <f>TITRES_STAT!B1922</f>
        <v>45097</v>
      </c>
      <c r="B1919" s="5">
        <f>TITRES_STAT!C1922</f>
        <v>0.42</v>
      </c>
      <c r="C1919" s="5">
        <f>TITRES_STAT!D1922</f>
        <v>0.42</v>
      </c>
      <c r="D1919" s="5">
        <f>TITRES_STAT!E1922</f>
        <v>47157</v>
      </c>
      <c r="E1919" s="2">
        <f t="shared" si="116"/>
        <v>3274769</v>
      </c>
      <c r="F1919" s="5" t="str">
        <f t="shared" si="119"/>
        <v>BULLISH</v>
      </c>
      <c r="G1919" s="5" t="str">
        <f t="shared" si="118"/>
        <v>STRONG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0.43</v>
      </c>
      <c r="C1920" s="5">
        <f>TITRES_STAT!D1923</f>
        <v>0.43</v>
      </c>
      <c r="D1920" s="5">
        <f>TITRES_STAT!E1923</f>
        <v>0</v>
      </c>
      <c r="E1920" s="2">
        <f t="shared" si="116"/>
        <v>3274769</v>
      </c>
      <c r="F1920" s="5" t="str">
        <f t="shared" si="119"/>
        <v>BULLISH</v>
      </c>
      <c r="G1920" s="5" t="str">
        <f t="shared" si="118"/>
        <v>STRONG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0.44</v>
      </c>
      <c r="C1921" s="5">
        <f>TITRES_STAT!D1924</f>
        <v>0.44</v>
      </c>
      <c r="D1921" s="5">
        <f>TITRES_STAT!E1924</f>
        <v>89773</v>
      </c>
      <c r="E1921" s="2">
        <f t="shared" si="116"/>
        <v>3364542</v>
      </c>
      <c r="F1921" s="5" t="str">
        <f t="shared" si="119"/>
        <v>BULLISH</v>
      </c>
      <c r="G1921" s="5" t="str">
        <f t="shared" si="118"/>
        <v>STRONG</v>
      </c>
      <c r="H1921" s="5" t="str">
        <f t="shared" si="117"/>
        <v>CONFIRMED BULLISH</v>
      </c>
    </row>
    <row r="1922" spans="1:8" ht="13.5" x14ac:dyDescent="0.25">
      <c r="A1922" s="3">
        <f>TITRES_STAT!B1925</f>
        <v>45100</v>
      </c>
      <c r="B1922" s="5">
        <f>TITRES_STAT!C1925</f>
        <v>0.45</v>
      </c>
      <c r="C1922" s="5">
        <f>TITRES_STAT!D1925</f>
        <v>0.45</v>
      </c>
      <c r="D1922" s="5">
        <f>TITRES_STAT!E1925</f>
        <v>76297</v>
      </c>
      <c r="E1922" s="2">
        <f t="shared" si="116"/>
        <v>3440839</v>
      </c>
      <c r="F1922" s="5" t="str">
        <f t="shared" si="119"/>
        <v>BULLISH</v>
      </c>
      <c r="G1922" s="5" t="str">
        <f t="shared" si="118"/>
        <v>STRONG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0.46</v>
      </c>
      <c r="C1923" s="5">
        <f>TITRES_STAT!D1926</f>
        <v>0.46</v>
      </c>
      <c r="D1923" s="5">
        <f>TITRES_STAT!E1926</f>
        <v>49591</v>
      </c>
      <c r="E1923" s="2">
        <f t="shared" si="116"/>
        <v>3490430</v>
      </c>
      <c r="F1923" s="5" t="str">
        <f t="shared" si="119"/>
        <v>BULLISH</v>
      </c>
      <c r="G1923" s="5" t="str">
        <f t="shared" si="118"/>
        <v>STRONG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0.46</v>
      </c>
      <c r="C1924" s="5">
        <f>TITRES_STAT!D1927</f>
        <v>0.46</v>
      </c>
      <c r="D1924" s="5">
        <f>TITRES_STAT!E1927</f>
        <v>91997</v>
      </c>
      <c r="E1924" s="2">
        <f t="shared" ref="E1924:E1987" si="120">IF(B1924&gt;B1923, E1923+D1924, IF(B1924&lt;B1923, E1923-D1924, E1923))</f>
        <v>3490430</v>
      </c>
      <c r="F1924" s="5" t="str">
        <f t="shared" si="119"/>
        <v>BULLISH</v>
      </c>
      <c r="G1924" s="5" t="str">
        <f t="shared" si="118"/>
        <v>STRONG</v>
      </c>
      <c r="H1924" s="5" t="str">
        <f t="shared" si="117"/>
        <v>CONFIRMED BULLISH</v>
      </c>
    </row>
    <row r="1925" spans="1:8" ht="13.5" x14ac:dyDescent="0.25">
      <c r="A1925" s="3">
        <f>TITRES_STAT!B1928</f>
        <v>45107</v>
      </c>
      <c r="B1925" s="5">
        <f>TITRES_STAT!C1928</f>
        <v>0.46</v>
      </c>
      <c r="C1925" s="5">
        <f>TITRES_STAT!D1928</f>
        <v>0.46</v>
      </c>
      <c r="D1925" s="5">
        <f>TITRES_STAT!E1928</f>
        <v>4050</v>
      </c>
      <c r="E1925" s="2">
        <f t="shared" si="120"/>
        <v>3490430</v>
      </c>
      <c r="F1925" s="5" t="str">
        <f t="shared" si="119"/>
        <v>BULLISH</v>
      </c>
      <c r="G1925" s="5" t="str">
        <f t="shared" si="118"/>
        <v>STRONG</v>
      </c>
      <c r="H1925" s="5" t="str">
        <f t="shared" si="117"/>
        <v>CONFIRMED BULLISH</v>
      </c>
    </row>
    <row r="1926" spans="1:8" ht="13.5" x14ac:dyDescent="0.25">
      <c r="A1926" s="3">
        <f>TITRES_STAT!B1929</f>
        <v>45110</v>
      </c>
      <c r="B1926" s="5">
        <f>TITRES_STAT!C1929</f>
        <v>0.46</v>
      </c>
      <c r="C1926" s="5">
        <f>TITRES_STAT!D1929</f>
        <v>0.46</v>
      </c>
      <c r="D1926" s="5">
        <f>TITRES_STAT!E1929</f>
        <v>100</v>
      </c>
      <c r="E1926" s="2">
        <f t="shared" si="120"/>
        <v>3490430</v>
      </c>
      <c r="F1926" s="5" t="str">
        <f t="shared" si="119"/>
        <v>BULLISH</v>
      </c>
      <c r="G1926" s="5" t="str">
        <f t="shared" si="118"/>
        <v>STRONG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45111</v>
      </c>
      <c r="B1927" s="5">
        <f>TITRES_STAT!C1930</f>
        <v>0.44</v>
      </c>
      <c r="C1927" s="5">
        <f>TITRES_STAT!D1930</f>
        <v>0.44</v>
      </c>
      <c r="D1927" s="5">
        <f>TITRES_STAT!E1930</f>
        <v>0</v>
      </c>
      <c r="E1927" s="2">
        <f t="shared" si="120"/>
        <v>3490430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BULLISH DIVERGENCE</v>
      </c>
    </row>
    <row r="1928" spans="1:8" ht="13.5" x14ac:dyDescent="0.25">
      <c r="A1928" s="3">
        <f>TITRES_STAT!B1931</f>
        <v>45112</v>
      </c>
      <c r="B1928" s="5">
        <f>TITRES_STAT!C1931</f>
        <v>0.43</v>
      </c>
      <c r="C1928" s="5">
        <f>TITRES_STAT!D1931</f>
        <v>0.43</v>
      </c>
      <c r="D1928" s="5">
        <f>TITRES_STAT!E1931</f>
        <v>0</v>
      </c>
      <c r="E1928" s="2">
        <f t="shared" si="120"/>
        <v>3490430</v>
      </c>
      <c r="F1928" s="5" t="str">
        <f t="shared" ref="F1928:F1991" si="123">IF(E1928&gt;E1923,"BULLISH",IF(E1928&lt;E1923,"BEARISH","NEUTRAL"))</f>
        <v>NEUTRAL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45113</v>
      </c>
      <c r="B1929" s="5">
        <f>TITRES_STAT!C1932</f>
        <v>0.43</v>
      </c>
      <c r="C1929" s="5">
        <f>TITRES_STAT!D1932</f>
        <v>0.43</v>
      </c>
      <c r="D1929" s="5">
        <f>TITRES_STAT!E1932</f>
        <v>0</v>
      </c>
      <c r="E1929" s="2">
        <f t="shared" si="120"/>
        <v>3490430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45114</v>
      </c>
      <c r="B1930" s="5">
        <f>TITRES_STAT!C1933</f>
        <v>0.43</v>
      </c>
      <c r="C1930" s="5">
        <f>TITRES_STAT!D1933</f>
        <v>0.43</v>
      </c>
      <c r="D1930" s="5">
        <f>TITRES_STAT!E1933</f>
        <v>0</v>
      </c>
      <c r="E1930" s="2">
        <f t="shared" si="120"/>
        <v>3490430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45117</v>
      </c>
      <c r="B1931" s="5">
        <f>TITRES_STAT!C1934</f>
        <v>0.35</v>
      </c>
      <c r="C1931" s="5">
        <f>TITRES_STAT!D1934</f>
        <v>0.35</v>
      </c>
      <c r="D1931" s="5">
        <f>TITRES_STAT!E1934</f>
        <v>0</v>
      </c>
      <c r="E1931" s="2">
        <f t="shared" si="120"/>
        <v>3490430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45118</v>
      </c>
      <c r="B1932" s="5">
        <f>TITRES_STAT!C1935</f>
        <v>0.35</v>
      </c>
      <c r="C1932" s="5">
        <f>TITRES_STAT!D1935</f>
        <v>0.35</v>
      </c>
      <c r="D1932" s="5">
        <f>TITRES_STAT!E1935</f>
        <v>0</v>
      </c>
      <c r="E1932" s="2">
        <f t="shared" si="120"/>
        <v>3490430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45119</v>
      </c>
      <c r="B1933" s="5">
        <f>TITRES_STAT!C1936</f>
        <v>0.35</v>
      </c>
      <c r="C1933" s="5">
        <f>TITRES_STAT!D1936</f>
        <v>0.35</v>
      </c>
      <c r="D1933" s="5">
        <f>TITRES_STAT!E1936</f>
        <v>0</v>
      </c>
      <c r="E1933" s="2">
        <f t="shared" si="120"/>
        <v>3490430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45120</v>
      </c>
      <c r="B1934" s="5">
        <f>TITRES_STAT!C1937</f>
        <v>0.35</v>
      </c>
      <c r="C1934" s="5">
        <f>TITRES_STAT!D1937</f>
        <v>0.35</v>
      </c>
      <c r="D1934" s="5">
        <f>TITRES_STAT!E1937</f>
        <v>0</v>
      </c>
      <c r="E1934" s="2">
        <f t="shared" si="120"/>
        <v>3490430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45121</v>
      </c>
      <c r="B1935" s="5">
        <f>TITRES_STAT!C1938</f>
        <v>0.35</v>
      </c>
      <c r="C1935" s="5">
        <f>TITRES_STAT!D1938</f>
        <v>0.35</v>
      </c>
      <c r="D1935" s="5">
        <f>TITRES_STAT!E1938</f>
        <v>0</v>
      </c>
      <c r="E1935" s="2">
        <f t="shared" si="120"/>
        <v>3490430</v>
      </c>
      <c r="F1935" s="5" t="str">
        <f t="shared" si="123"/>
        <v>NEUTRAL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0.35</v>
      </c>
      <c r="C1936" s="5">
        <f>TITRES_STAT!D1939</f>
        <v>0.35</v>
      </c>
      <c r="D1936" s="5">
        <f>TITRES_STAT!E1939</f>
        <v>0</v>
      </c>
      <c r="E1936" s="2">
        <f t="shared" si="120"/>
        <v>3490430</v>
      </c>
      <c r="F1936" s="5" t="str">
        <f t="shared" si="123"/>
        <v>NEUTRAL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45125</v>
      </c>
      <c r="B1937" s="5">
        <f>TITRES_STAT!C1940</f>
        <v>0.35</v>
      </c>
      <c r="C1937" s="5">
        <f>TITRES_STAT!D1940</f>
        <v>0.35</v>
      </c>
      <c r="D1937" s="5">
        <f>TITRES_STAT!E1940</f>
        <v>0</v>
      </c>
      <c r="E1937" s="2">
        <f t="shared" si="120"/>
        <v>3490430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45127</v>
      </c>
      <c r="B1938" s="5">
        <f>TITRES_STAT!C1941</f>
        <v>0.35</v>
      </c>
      <c r="C1938" s="5">
        <f>TITRES_STAT!D1941</f>
        <v>0.35</v>
      </c>
      <c r="D1938" s="5">
        <f>TITRES_STAT!E1941</f>
        <v>0</v>
      </c>
      <c r="E1938" s="2">
        <f t="shared" si="120"/>
        <v>3490430</v>
      </c>
      <c r="F1938" s="5" t="str">
        <f t="shared" si="123"/>
        <v>NEUTRAL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45128</v>
      </c>
      <c r="B1939" s="5">
        <f>TITRES_STAT!C1942</f>
        <v>0.35</v>
      </c>
      <c r="C1939" s="5">
        <f>TITRES_STAT!D1942</f>
        <v>0.35</v>
      </c>
      <c r="D1939" s="5">
        <f>TITRES_STAT!E1942</f>
        <v>0</v>
      </c>
      <c r="E1939" s="2">
        <f t="shared" si="120"/>
        <v>3490430</v>
      </c>
      <c r="F1939" s="5" t="str">
        <f t="shared" si="123"/>
        <v>NEUTRAL</v>
      </c>
      <c r="G1939" s="5" t="str">
        <f t="shared" si="122"/>
        <v>NEUTRAL</v>
      </c>
      <c r="H1939" s="5" t="str">
        <f t="shared" si="121"/>
        <v>NEUTRAL</v>
      </c>
    </row>
    <row r="1940" spans="1:8" ht="13.5" x14ac:dyDescent="0.25">
      <c r="A1940" s="3">
        <f>TITRES_STAT!B1943</f>
        <v>45131</v>
      </c>
      <c r="B1940" s="5">
        <f>TITRES_STAT!C1943</f>
        <v>0.35</v>
      </c>
      <c r="C1940" s="5">
        <f>TITRES_STAT!D1943</f>
        <v>0.35</v>
      </c>
      <c r="D1940" s="5">
        <f>TITRES_STAT!E1943</f>
        <v>0</v>
      </c>
      <c r="E1940" s="2">
        <f t="shared" si="120"/>
        <v>3490430</v>
      </c>
      <c r="F1940" s="5" t="str">
        <f t="shared" si="123"/>
        <v>NEUTRAL</v>
      </c>
      <c r="G1940" s="5" t="str">
        <f t="shared" si="122"/>
        <v>NEUTRAL</v>
      </c>
      <c r="H1940" s="5" t="str">
        <f t="shared" si="121"/>
        <v>NEUTRAL</v>
      </c>
    </row>
    <row r="1941" spans="1:8" ht="13.5" x14ac:dyDescent="0.25">
      <c r="A1941" s="3">
        <f>TITRES_STAT!B1944</f>
        <v>45133</v>
      </c>
      <c r="B1941" s="5">
        <f>TITRES_STAT!C1944</f>
        <v>0.35</v>
      </c>
      <c r="C1941" s="5">
        <f>TITRES_STAT!D1944</f>
        <v>0.35</v>
      </c>
      <c r="D1941" s="5">
        <f>TITRES_STAT!E1944</f>
        <v>0</v>
      </c>
      <c r="E1941" s="2">
        <f t="shared" si="120"/>
        <v>3490430</v>
      </c>
      <c r="F1941" s="5" t="str">
        <f t="shared" si="123"/>
        <v>NEUTRAL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45134</v>
      </c>
      <c r="B1942" s="5">
        <f>TITRES_STAT!C1945</f>
        <v>0.35</v>
      </c>
      <c r="C1942" s="5">
        <f>TITRES_STAT!D1945</f>
        <v>0.35</v>
      </c>
      <c r="D1942" s="5">
        <f>TITRES_STAT!E1945</f>
        <v>0</v>
      </c>
      <c r="E1942" s="2">
        <f t="shared" si="120"/>
        <v>3490430</v>
      </c>
      <c r="F1942" s="5" t="str">
        <f t="shared" si="123"/>
        <v>NEUTRAL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45135</v>
      </c>
      <c r="B1943" s="5">
        <f>TITRES_STAT!C1946</f>
        <v>0.35</v>
      </c>
      <c r="C1943" s="5">
        <f>TITRES_STAT!D1946</f>
        <v>0.35</v>
      </c>
      <c r="D1943" s="5">
        <f>TITRES_STAT!E1946</f>
        <v>0</v>
      </c>
      <c r="E1943" s="2">
        <f t="shared" si="120"/>
        <v>3490430</v>
      </c>
      <c r="F1943" s="5" t="str">
        <f t="shared" si="123"/>
        <v>NEUTRAL</v>
      </c>
      <c r="G1943" s="5" t="str">
        <f t="shared" si="122"/>
        <v>NEUTRAL</v>
      </c>
      <c r="H1943" s="5" t="str">
        <f t="shared" si="121"/>
        <v>NEUTRAL</v>
      </c>
    </row>
    <row r="1944" spans="1:8" ht="13.5" x14ac:dyDescent="0.25">
      <c r="A1944" s="3">
        <f>TITRES_STAT!B1947</f>
        <v>45138</v>
      </c>
      <c r="B1944" s="5">
        <f>TITRES_STAT!C1947</f>
        <v>0.35</v>
      </c>
      <c r="C1944" s="5">
        <f>TITRES_STAT!D1947</f>
        <v>0.35</v>
      </c>
      <c r="D1944" s="5">
        <f>TITRES_STAT!E1947</f>
        <v>0</v>
      </c>
      <c r="E1944" s="2">
        <f t="shared" si="120"/>
        <v>3490430</v>
      </c>
      <c r="F1944" s="5" t="str">
        <f t="shared" si="123"/>
        <v>NEUTRAL</v>
      </c>
      <c r="G1944" s="5" t="str">
        <f t="shared" si="122"/>
        <v>NEUTRAL</v>
      </c>
      <c r="H1944" s="5" t="str">
        <f t="shared" si="121"/>
        <v>NEUTRAL</v>
      </c>
    </row>
    <row r="1945" spans="1:8" ht="13.5" x14ac:dyDescent="0.25">
      <c r="A1945" s="3">
        <f>TITRES_STAT!B1948</f>
        <v>45139</v>
      </c>
      <c r="B1945" s="5">
        <f>TITRES_STAT!C1948</f>
        <v>0.35</v>
      </c>
      <c r="C1945" s="5">
        <f>TITRES_STAT!D1948</f>
        <v>0.35</v>
      </c>
      <c r="D1945" s="5">
        <f>TITRES_STAT!E1948</f>
        <v>0</v>
      </c>
      <c r="E1945" s="2">
        <f t="shared" si="120"/>
        <v>3490430</v>
      </c>
      <c r="F1945" s="5" t="str">
        <f t="shared" si="123"/>
        <v>NEUTRAL</v>
      </c>
      <c r="G1945" s="5" t="str">
        <f t="shared" si="122"/>
        <v>NEUTRAL</v>
      </c>
      <c r="H1945" s="5" t="str">
        <f t="shared" si="121"/>
        <v>NEUTRAL</v>
      </c>
    </row>
    <row r="1946" spans="1:8" ht="13.5" x14ac:dyDescent="0.25">
      <c r="A1946" s="3">
        <f>TITRES_STAT!B1949</f>
        <v>45140</v>
      </c>
      <c r="B1946" s="5">
        <f>TITRES_STAT!C1949</f>
        <v>0.35</v>
      </c>
      <c r="C1946" s="5">
        <f>TITRES_STAT!D1949</f>
        <v>0.35</v>
      </c>
      <c r="D1946" s="5">
        <f>TITRES_STAT!E1949</f>
        <v>0</v>
      </c>
      <c r="E1946" s="2">
        <f t="shared" si="120"/>
        <v>3490430</v>
      </c>
      <c r="F1946" s="5" t="str">
        <f t="shared" si="123"/>
        <v>NEUTRAL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45141</v>
      </c>
      <c r="B1947" s="5">
        <f>TITRES_STAT!C1950</f>
        <v>0.35</v>
      </c>
      <c r="C1947" s="5">
        <f>TITRES_STAT!D1950</f>
        <v>0.35</v>
      </c>
      <c r="D1947" s="5">
        <f>TITRES_STAT!E1950</f>
        <v>0</v>
      </c>
      <c r="E1947" s="2">
        <f t="shared" si="120"/>
        <v>3490430</v>
      </c>
      <c r="F1947" s="5" t="str">
        <f t="shared" si="123"/>
        <v>NEUTRAL</v>
      </c>
      <c r="G1947" s="5" t="str">
        <f t="shared" si="122"/>
        <v>NEUTRAL</v>
      </c>
      <c r="H1947" s="5" t="str">
        <f t="shared" si="121"/>
        <v>NEUTRAL</v>
      </c>
    </row>
    <row r="1948" spans="1:8" ht="13.5" x14ac:dyDescent="0.25">
      <c r="A1948" s="3">
        <f>TITRES_STAT!B1951</f>
        <v>45142</v>
      </c>
      <c r="B1948" s="5">
        <f>TITRES_STAT!C1951</f>
        <v>0.35</v>
      </c>
      <c r="C1948" s="5">
        <f>TITRES_STAT!D1951</f>
        <v>0.35</v>
      </c>
      <c r="D1948" s="5">
        <f>TITRES_STAT!E1951</f>
        <v>0</v>
      </c>
      <c r="E1948" s="2">
        <f t="shared" si="120"/>
        <v>3490430</v>
      </c>
      <c r="F1948" s="5" t="str">
        <f t="shared" si="123"/>
        <v>NEUTRAL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45145</v>
      </c>
      <c r="B1949" s="5">
        <f>TITRES_STAT!C1952</f>
        <v>0.35</v>
      </c>
      <c r="C1949" s="5">
        <f>TITRES_STAT!D1952</f>
        <v>0.35</v>
      </c>
      <c r="D1949" s="5">
        <f>TITRES_STAT!E1952</f>
        <v>0</v>
      </c>
      <c r="E1949" s="2">
        <f t="shared" si="120"/>
        <v>3490430</v>
      </c>
      <c r="F1949" s="5" t="str">
        <f t="shared" si="123"/>
        <v>NEUTRAL</v>
      </c>
      <c r="G1949" s="5" t="str">
        <f t="shared" si="122"/>
        <v>NEUTRAL</v>
      </c>
      <c r="H1949" s="5" t="str">
        <f t="shared" si="121"/>
        <v>NEUTRAL</v>
      </c>
    </row>
    <row r="1950" spans="1:8" ht="13.5" x14ac:dyDescent="0.25">
      <c r="A1950" s="3">
        <f>TITRES_STAT!B1953</f>
        <v>45146</v>
      </c>
      <c r="B1950" s="5">
        <f>TITRES_STAT!C1953</f>
        <v>0.35</v>
      </c>
      <c r="C1950" s="5">
        <f>TITRES_STAT!D1953</f>
        <v>0.35</v>
      </c>
      <c r="D1950" s="5">
        <f>TITRES_STAT!E1953</f>
        <v>0</v>
      </c>
      <c r="E1950" s="2">
        <f t="shared" si="120"/>
        <v>3490430</v>
      </c>
      <c r="F1950" s="5" t="str">
        <f t="shared" si="123"/>
        <v>NEUTRAL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45147</v>
      </c>
      <c r="B1951" s="5">
        <f>TITRES_STAT!C1954</f>
        <v>0.35</v>
      </c>
      <c r="C1951" s="5">
        <f>TITRES_STAT!D1954</f>
        <v>0.35</v>
      </c>
      <c r="D1951" s="5">
        <f>TITRES_STAT!E1954</f>
        <v>0</v>
      </c>
      <c r="E1951" s="2">
        <f t="shared" si="120"/>
        <v>3490430</v>
      </c>
      <c r="F1951" s="5" t="str">
        <f t="shared" si="123"/>
        <v>NEUTRAL</v>
      </c>
      <c r="G1951" s="5" t="str">
        <f t="shared" si="122"/>
        <v>NEUTRAL</v>
      </c>
      <c r="H1951" s="5" t="str">
        <f t="shared" si="121"/>
        <v>NEUTRAL</v>
      </c>
    </row>
    <row r="1952" spans="1:8" ht="13.5" x14ac:dyDescent="0.25">
      <c r="A1952" s="3">
        <f>TITRES_STAT!B1955</f>
        <v>45148</v>
      </c>
      <c r="B1952" s="5">
        <f>TITRES_STAT!C1955</f>
        <v>0.35</v>
      </c>
      <c r="C1952" s="5">
        <f>TITRES_STAT!D1955</f>
        <v>0.35</v>
      </c>
      <c r="D1952" s="5">
        <f>TITRES_STAT!E1955</f>
        <v>0</v>
      </c>
      <c r="E1952" s="2">
        <f t="shared" si="120"/>
        <v>3490430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0.35</v>
      </c>
      <c r="C1953" s="5">
        <f>TITRES_STAT!D1956</f>
        <v>0.35</v>
      </c>
      <c r="D1953" s="5">
        <f>TITRES_STAT!E1956</f>
        <v>0</v>
      </c>
      <c r="E1953" s="2">
        <f t="shared" si="120"/>
        <v>3490430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45152</v>
      </c>
      <c r="B1954" s="5">
        <f>TITRES_STAT!C1957</f>
        <v>0.35</v>
      </c>
      <c r="C1954" s="5">
        <f>TITRES_STAT!D1957</f>
        <v>0.35</v>
      </c>
      <c r="D1954" s="5">
        <f>TITRES_STAT!E1957</f>
        <v>0</v>
      </c>
      <c r="E1954" s="2">
        <f t="shared" si="120"/>
        <v>3490430</v>
      </c>
      <c r="F1954" s="5" t="str">
        <f t="shared" si="123"/>
        <v>NEUTRAL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45153</v>
      </c>
      <c r="B1955" s="5">
        <f>TITRES_STAT!C1958</f>
        <v>0.35</v>
      </c>
      <c r="C1955" s="5">
        <f>TITRES_STAT!D1958</f>
        <v>0.35</v>
      </c>
      <c r="D1955" s="5">
        <f>TITRES_STAT!E1958</f>
        <v>0</v>
      </c>
      <c r="E1955" s="2">
        <f t="shared" si="120"/>
        <v>3490430</v>
      </c>
      <c r="F1955" s="5" t="str">
        <f t="shared" si="123"/>
        <v>NEUTRAL</v>
      </c>
      <c r="G1955" s="5" t="str">
        <f t="shared" si="122"/>
        <v>NEUTRAL</v>
      </c>
      <c r="H1955" s="5" t="str">
        <f t="shared" si="121"/>
        <v>NEUTRAL</v>
      </c>
    </row>
    <row r="1956" spans="1:8" ht="13.5" x14ac:dyDescent="0.25">
      <c r="A1956" s="3">
        <f>TITRES_STAT!B1959</f>
        <v>45154</v>
      </c>
      <c r="B1956" s="5">
        <f>TITRES_STAT!C1959</f>
        <v>0.35</v>
      </c>
      <c r="C1956" s="5">
        <f>TITRES_STAT!D1959</f>
        <v>0.35</v>
      </c>
      <c r="D1956" s="5">
        <f>TITRES_STAT!E1959</f>
        <v>0</v>
      </c>
      <c r="E1956" s="2">
        <f t="shared" si="120"/>
        <v>3490430</v>
      </c>
      <c r="F1956" s="5" t="str">
        <f t="shared" si="123"/>
        <v>NEUTRAL</v>
      </c>
      <c r="G1956" s="5" t="str">
        <f t="shared" si="122"/>
        <v>NEUTRAL</v>
      </c>
      <c r="H1956" s="5" t="str">
        <f t="shared" si="121"/>
        <v>NEUTRAL</v>
      </c>
    </row>
    <row r="1957" spans="1:8" ht="13.5" x14ac:dyDescent="0.25">
      <c r="A1957" s="3">
        <f>TITRES_STAT!B1960</f>
        <v>45155</v>
      </c>
      <c r="B1957" s="5">
        <f>TITRES_STAT!C1960</f>
        <v>0.35</v>
      </c>
      <c r="C1957" s="5">
        <f>TITRES_STAT!D1960</f>
        <v>0.35</v>
      </c>
      <c r="D1957" s="5">
        <f>TITRES_STAT!E1960</f>
        <v>0</v>
      </c>
      <c r="E1957" s="2">
        <f t="shared" si="120"/>
        <v>3490430</v>
      </c>
      <c r="F1957" s="5" t="str">
        <f t="shared" si="123"/>
        <v>NEUTRAL</v>
      </c>
      <c r="G1957" s="5" t="str">
        <f t="shared" si="122"/>
        <v>NEUTRAL</v>
      </c>
      <c r="H1957" s="5" t="str">
        <f t="shared" si="121"/>
        <v>NEUTRAL</v>
      </c>
    </row>
    <row r="1958" spans="1:8" ht="13.5" x14ac:dyDescent="0.25">
      <c r="A1958" s="3">
        <f>TITRES_STAT!B1961</f>
        <v>45156</v>
      </c>
      <c r="B1958" s="5">
        <f>TITRES_STAT!C1961</f>
        <v>0.35</v>
      </c>
      <c r="C1958" s="5">
        <f>TITRES_STAT!D1961</f>
        <v>0.35</v>
      </c>
      <c r="D1958" s="5">
        <f>TITRES_STAT!E1961</f>
        <v>0</v>
      </c>
      <c r="E1958" s="2">
        <f t="shared" si="120"/>
        <v>3490430</v>
      </c>
      <c r="F1958" s="5" t="str">
        <f t="shared" si="123"/>
        <v>NEUTRAL</v>
      </c>
      <c r="G1958" s="5" t="str">
        <f t="shared" si="122"/>
        <v>NEUTRAL</v>
      </c>
      <c r="H1958" s="5" t="str">
        <f t="shared" si="121"/>
        <v>NEUTRAL</v>
      </c>
    </row>
    <row r="1959" spans="1:8" ht="13.5" x14ac:dyDescent="0.25">
      <c r="A1959" s="3">
        <f>TITRES_STAT!B1962</f>
        <v>45159</v>
      </c>
      <c r="B1959" s="5">
        <f>TITRES_STAT!C1962</f>
        <v>0.35</v>
      </c>
      <c r="C1959" s="5">
        <f>TITRES_STAT!D1962</f>
        <v>0.35</v>
      </c>
      <c r="D1959" s="5">
        <f>TITRES_STAT!E1962</f>
        <v>0</v>
      </c>
      <c r="E1959" s="2">
        <f t="shared" si="120"/>
        <v>3490430</v>
      </c>
      <c r="F1959" s="5" t="str">
        <f t="shared" si="123"/>
        <v>NEUTRAL</v>
      </c>
      <c r="G1959" s="5" t="str">
        <f t="shared" si="122"/>
        <v>NEUTRAL</v>
      </c>
      <c r="H1959" s="5" t="str">
        <f t="shared" si="121"/>
        <v>NEUTRAL</v>
      </c>
    </row>
    <row r="1960" spans="1:8" ht="13.5" x14ac:dyDescent="0.25">
      <c r="A1960" s="3">
        <f>TITRES_STAT!B1963</f>
        <v>45160</v>
      </c>
      <c r="B1960" s="5">
        <f>TITRES_STAT!C1963</f>
        <v>0.35</v>
      </c>
      <c r="C1960" s="5">
        <f>TITRES_STAT!D1963</f>
        <v>0.35</v>
      </c>
      <c r="D1960" s="5">
        <f>TITRES_STAT!E1963</f>
        <v>0</v>
      </c>
      <c r="E1960" s="2">
        <f t="shared" si="120"/>
        <v>3490430</v>
      </c>
      <c r="F1960" s="5" t="str">
        <f t="shared" si="123"/>
        <v>NEUTRAL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45161</v>
      </c>
      <c r="B1961" s="5">
        <f>TITRES_STAT!C1964</f>
        <v>0.35</v>
      </c>
      <c r="C1961" s="5">
        <f>TITRES_STAT!D1964</f>
        <v>0.35</v>
      </c>
      <c r="D1961" s="5">
        <f>TITRES_STAT!E1964</f>
        <v>0</v>
      </c>
      <c r="E1961" s="2">
        <f t="shared" si="120"/>
        <v>3490430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45162</v>
      </c>
      <c r="B1962" s="5">
        <f>TITRES_STAT!C1965</f>
        <v>0.35</v>
      </c>
      <c r="C1962" s="5">
        <f>TITRES_STAT!D1965</f>
        <v>0.35</v>
      </c>
      <c r="D1962" s="5">
        <f>TITRES_STAT!E1965</f>
        <v>0</v>
      </c>
      <c r="E1962" s="2">
        <f t="shared" si="120"/>
        <v>3490430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0.35</v>
      </c>
      <c r="C1963" s="5">
        <f>TITRES_STAT!D1966</f>
        <v>0.35</v>
      </c>
      <c r="D1963" s="5">
        <f>TITRES_STAT!E1966</f>
        <v>0</v>
      </c>
      <c r="E1963" s="2">
        <f t="shared" si="120"/>
        <v>3490430</v>
      </c>
      <c r="F1963" s="5" t="str">
        <f t="shared" si="123"/>
        <v>NEUTRAL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45166</v>
      </c>
      <c r="B1964" s="5">
        <f>TITRES_STAT!C1967</f>
        <v>0.43</v>
      </c>
      <c r="C1964" s="5">
        <f>TITRES_STAT!D1967</f>
        <v>0.43</v>
      </c>
      <c r="D1964" s="5">
        <f>TITRES_STAT!E1967</f>
        <v>0</v>
      </c>
      <c r="E1964" s="2">
        <f t="shared" si="120"/>
        <v>3490430</v>
      </c>
      <c r="F1964" s="5" t="str">
        <f t="shared" si="123"/>
        <v>NEUTRAL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45167</v>
      </c>
      <c r="B1965" s="5">
        <f>TITRES_STAT!C1968</f>
        <v>0.42</v>
      </c>
      <c r="C1965" s="5">
        <f>TITRES_STAT!D1968</f>
        <v>0.42</v>
      </c>
      <c r="D1965" s="5">
        <f>TITRES_STAT!E1968</f>
        <v>0</v>
      </c>
      <c r="E1965" s="2">
        <f t="shared" si="120"/>
        <v>3490430</v>
      </c>
      <c r="F1965" s="5" t="str">
        <f t="shared" si="123"/>
        <v>NEUTRAL</v>
      </c>
      <c r="G1965" s="5" t="str">
        <f t="shared" si="122"/>
        <v>NEUTRAL</v>
      </c>
      <c r="H1965" s="5" t="str">
        <f t="shared" si="121"/>
        <v>NEUTRAL</v>
      </c>
    </row>
    <row r="1966" spans="1:8" ht="13.5" x14ac:dyDescent="0.25">
      <c r="A1966" s="3">
        <f>TITRES_STAT!B1969</f>
        <v>45168</v>
      </c>
      <c r="B1966" s="5">
        <f>TITRES_STAT!C1969</f>
        <v>0.41</v>
      </c>
      <c r="C1966" s="5">
        <f>TITRES_STAT!D1969</f>
        <v>0.41</v>
      </c>
      <c r="D1966" s="5">
        <f>TITRES_STAT!E1969</f>
        <v>0</v>
      </c>
      <c r="E1966" s="2">
        <f t="shared" si="120"/>
        <v>3490430</v>
      </c>
      <c r="F1966" s="5" t="str">
        <f t="shared" si="123"/>
        <v>NEUTRAL</v>
      </c>
      <c r="G1966" s="5" t="str">
        <f t="shared" si="122"/>
        <v>NEUTRAL</v>
      </c>
      <c r="H1966" s="5" t="str">
        <f t="shared" si="121"/>
        <v>NEUTRAL</v>
      </c>
    </row>
    <row r="1967" spans="1:8" ht="13.5" x14ac:dyDescent="0.25">
      <c r="A1967" s="3">
        <f>TITRES_STAT!B1970</f>
        <v>45169</v>
      </c>
      <c r="B1967" s="5">
        <f>TITRES_STAT!C1970</f>
        <v>0.4</v>
      </c>
      <c r="C1967" s="5">
        <f>TITRES_STAT!D1970</f>
        <v>0.4</v>
      </c>
      <c r="D1967" s="5">
        <f>TITRES_STAT!E1970</f>
        <v>0</v>
      </c>
      <c r="E1967" s="2">
        <f t="shared" si="120"/>
        <v>3490430</v>
      </c>
      <c r="F1967" s="5" t="str">
        <f t="shared" si="123"/>
        <v>NEUTRAL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45170</v>
      </c>
      <c r="B1968" s="5">
        <f>TITRES_STAT!C1971</f>
        <v>0.39</v>
      </c>
      <c r="C1968" s="5">
        <f>TITRES_STAT!D1971</f>
        <v>0.39</v>
      </c>
      <c r="D1968" s="5">
        <f>TITRES_STAT!E1971</f>
        <v>0</v>
      </c>
      <c r="E1968" s="2">
        <f t="shared" si="120"/>
        <v>3490430</v>
      </c>
      <c r="F1968" s="5" t="str">
        <f t="shared" si="123"/>
        <v>NEUTRAL</v>
      </c>
      <c r="G1968" s="5" t="str">
        <f t="shared" si="122"/>
        <v>NEUTRAL</v>
      </c>
      <c r="H1968" s="5" t="str">
        <f t="shared" si="121"/>
        <v>NEUTRAL</v>
      </c>
    </row>
    <row r="1969" spans="1:8" ht="13.5" x14ac:dyDescent="0.25">
      <c r="A1969" s="3">
        <f>TITRES_STAT!B1972</f>
        <v>45173</v>
      </c>
      <c r="B1969" s="5">
        <f>TITRES_STAT!C1972</f>
        <v>0.38</v>
      </c>
      <c r="C1969" s="5">
        <f>TITRES_STAT!D1972</f>
        <v>0.38</v>
      </c>
      <c r="D1969" s="5">
        <f>TITRES_STAT!E1972</f>
        <v>0</v>
      </c>
      <c r="E1969" s="2">
        <f t="shared" si="120"/>
        <v>3490430</v>
      </c>
      <c r="F1969" s="5" t="str">
        <f t="shared" si="123"/>
        <v>NEUTRAL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0.37</v>
      </c>
      <c r="C1970" s="5">
        <f>TITRES_STAT!D1973</f>
        <v>0.37</v>
      </c>
      <c r="D1970" s="5">
        <f>TITRES_STAT!E1973</f>
        <v>0</v>
      </c>
      <c r="E1970" s="2">
        <f t="shared" si="120"/>
        <v>3490430</v>
      </c>
      <c r="F1970" s="5" t="str">
        <f t="shared" si="123"/>
        <v>NEUTRAL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0.36</v>
      </c>
      <c r="C1971" s="5">
        <f>TITRES_STAT!D1974</f>
        <v>0.36</v>
      </c>
      <c r="D1971" s="5">
        <f>TITRES_STAT!E1974</f>
        <v>0</v>
      </c>
      <c r="E1971" s="2">
        <f t="shared" si="120"/>
        <v>3490430</v>
      </c>
      <c r="F1971" s="5" t="str">
        <f t="shared" si="123"/>
        <v>NEUTRAL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45176</v>
      </c>
      <c r="B1972" s="5">
        <f>TITRES_STAT!C1975</f>
        <v>0.35</v>
      </c>
      <c r="C1972" s="5">
        <f>TITRES_STAT!D1975</f>
        <v>0.35</v>
      </c>
      <c r="D1972" s="5">
        <f>TITRES_STAT!E1975</f>
        <v>0</v>
      </c>
      <c r="E1972" s="2">
        <f t="shared" si="120"/>
        <v>3490430</v>
      </c>
      <c r="F1972" s="5" t="str">
        <f t="shared" si="123"/>
        <v>NEUTRAL</v>
      </c>
      <c r="G1972" s="5" t="str">
        <f t="shared" si="122"/>
        <v>NEUTRAL</v>
      </c>
      <c r="H1972" s="5" t="str">
        <f t="shared" si="121"/>
        <v>NEUTRAL</v>
      </c>
    </row>
    <row r="1973" spans="1:8" ht="13.5" x14ac:dyDescent="0.25">
      <c r="A1973" s="3">
        <f>TITRES_STAT!B1976</f>
        <v>45177</v>
      </c>
      <c r="B1973" s="5">
        <f>TITRES_STAT!C1976</f>
        <v>0.34</v>
      </c>
      <c r="C1973" s="5">
        <f>TITRES_STAT!D1976</f>
        <v>0.34</v>
      </c>
      <c r="D1973" s="5">
        <f>TITRES_STAT!E1976</f>
        <v>0</v>
      </c>
      <c r="E1973" s="2">
        <f t="shared" si="120"/>
        <v>3490430</v>
      </c>
      <c r="F1973" s="5" t="str">
        <f t="shared" si="123"/>
        <v>NEUTRAL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0.33</v>
      </c>
      <c r="C1974" s="5">
        <f>TITRES_STAT!D1977</f>
        <v>0.33</v>
      </c>
      <c r="D1974" s="5">
        <f>TITRES_STAT!E1977</f>
        <v>0</v>
      </c>
      <c r="E1974" s="2">
        <f t="shared" si="120"/>
        <v>3490430</v>
      </c>
      <c r="F1974" s="5" t="str">
        <f t="shared" si="123"/>
        <v>NEUTRAL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45181</v>
      </c>
      <c r="B1975" s="5">
        <f>TITRES_STAT!C1978</f>
        <v>0.32</v>
      </c>
      <c r="C1975" s="5">
        <f>TITRES_STAT!D1978</f>
        <v>0.32</v>
      </c>
      <c r="D1975" s="5">
        <f>TITRES_STAT!E1978</f>
        <v>0</v>
      </c>
      <c r="E1975" s="2">
        <f t="shared" si="120"/>
        <v>3490430</v>
      </c>
      <c r="F1975" s="5" t="str">
        <f t="shared" si="123"/>
        <v>NEUTRAL</v>
      </c>
      <c r="G1975" s="5" t="str">
        <f t="shared" si="122"/>
        <v>NEUTRAL</v>
      </c>
      <c r="H1975" s="5" t="str">
        <f t="shared" si="121"/>
        <v>NEUTRAL</v>
      </c>
    </row>
    <row r="1976" spans="1:8" ht="13.5" x14ac:dyDescent="0.25">
      <c r="A1976" s="3">
        <f>TITRES_STAT!B1979</f>
        <v>45182</v>
      </c>
      <c r="B1976" s="5">
        <f>TITRES_STAT!C1979</f>
        <v>0.31</v>
      </c>
      <c r="C1976" s="5">
        <f>TITRES_STAT!D1979</f>
        <v>0.31</v>
      </c>
      <c r="D1976" s="5">
        <f>TITRES_STAT!E1979</f>
        <v>0</v>
      </c>
      <c r="E1976" s="2">
        <f t="shared" si="120"/>
        <v>3490430</v>
      </c>
      <c r="F1976" s="5" t="str">
        <f t="shared" si="123"/>
        <v>NEUTRAL</v>
      </c>
      <c r="G1976" s="5" t="str">
        <f t="shared" si="122"/>
        <v>NEUTRAL</v>
      </c>
      <c r="H1976" s="5" t="str">
        <f t="shared" si="121"/>
        <v>NEUTRAL</v>
      </c>
    </row>
    <row r="1977" spans="1:8" ht="13.5" x14ac:dyDescent="0.25">
      <c r="A1977" s="3">
        <f>TITRES_STAT!B1980</f>
        <v>45183</v>
      </c>
      <c r="B1977" s="5">
        <f>TITRES_STAT!C1980</f>
        <v>0.3</v>
      </c>
      <c r="C1977" s="5">
        <f>TITRES_STAT!D1980</f>
        <v>0.3</v>
      </c>
      <c r="D1977" s="5">
        <f>TITRES_STAT!E1980</f>
        <v>0</v>
      </c>
      <c r="E1977" s="2">
        <f t="shared" si="120"/>
        <v>3490430</v>
      </c>
      <c r="F1977" s="5" t="str">
        <f t="shared" si="123"/>
        <v>NEUTRAL</v>
      </c>
      <c r="G1977" s="5" t="str">
        <f t="shared" si="122"/>
        <v>NEUTRAL</v>
      </c>
      <c r="H1977" s="5" t="str">
        <f t="shared" si="121"/>
        <v>NEUTRAL</v>
      </c>
    </row>
    <row r="1978" spans="1:8" ht="13.5" x14ac:dyDescent="0.25">
      <c r="A1978" s="3">
        <f>TITRES_STAT!B1981</f>
        <v>45184</v>
      </c>
      <c r="B1978" s="5">
        <f>TITRES_STAT!C1981</f>
        <v>0.28999999999999998</v>
      </c>
      <c r="C1978" s="5">
        <f>TITRES_STAT!D1981</f>
        <v>0.28999999999999998</v>
      </c>
      <c r="D1978" s="5">
        <f>TITRES_STAT!E1981</f>
        <v>0</v>
      </c>
      <c r="E1978" s="2">
        <f t="shared" si="120"/>
        <v>3490430</v>
      </c>
      <c r="F1978" s="5" t="str">
        <f t="shared" si="123"/>
        <v>NEUTRAL</v>
      </c>
      <c r="G1978" s="5" t="str">
        <f t="shared" si="122"/>
        <v>NEUTRAL</v>
      </c>
      <c r="H1978" s="5" t="str">
        <f t="shared" si="121"/>
        <v>NEUTRAL</v>
      </c>
    </row>
    <row r="1979" spans="1:8" ht="13.5" x14ac:dyDescent="0.25">
      <c r="A1979" s="3">
        <f>TITRES_STAT!B1982</f>
        <v>45187</v>
      </c>
      <c r="B1979" s="5">
        <f>TITRES_STAT!C1982</f>
        <v>0.28000000000000003</v>
      </c>
      <c r="C1979" s="5">
        <f>TITRES_STAT!D1982</f>
        <v>0.28000000000000003</v>
      </c>
      <c r="D1979" s="5">
        <f>TITRES_STAT!E1982</f>
        <v>0</v>
      </c>
      <c r="E1979" s="2">
        <f t="shared" si="120"/>
        <v>3490430</v>
      </c>
      <c r="F1979" s="5" t="str">
        <f t="shared" si="123"/>
        <v>NEUTRAL</v>
      </c>
      <c r="G1979" s="5" t="str">
        <f t="shared" si="122"/>
        <v>NEUTRAL</v>
      </c>
      <c r="H1979" s="5" t="str">
        <f t="shared" si="121"/>
        <v>NEUTRAL</v>
      </c>
    </row>
    <row r="1980" spans="1:8" ht="13.5" x14ac:dyDescent="0.25">
      <c r="A1980" s="3">
        <f>TITRES_STAT!B1983</f>
        <v>45188</v>
      </c>
      <c r="B1980" s="5">
        <f>TITRES_STAT!C1983</f>
        <v>0.27</v>
      </c>
      <c r="C1980" s="5">
        <f>TITRES_STAT!D1983</f>
        <v>0.27</v>
      </c>
      <c r="D1980" s="5">
        <f>TITRES_STAT!E1983</f>
        <v>75591</v>
      </c>
      <c r="E1980" s="2">
        <f t="shared" si="120"/>
        <v>3414839</v>
      </c>
      <c r="F1980" s="5" t="str">
        <f t="shared" si="123"/>
        <v>BEARISH</v>
      </c>
      <c r="G1980" s="5" t="str">
        <f t="shared" si="122"/>
        <v>WEAK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0.26</v>
      </c>
      <c r="C1981" s="5">
        <f>TITRES_STAT!D1984</f>
        <v>0.26</v>
      </c>
      <c r="D1981" s="5">
        <f>TITRES_STAT!E1984</f>
        <v>0</v>
      </c>
      <c r="E1981" s="2">
        <f t="shared" si="120"/>
        <v>3414839</v>
      </c>
      <c r="F1981" s="5" t="str">
        <f t="shared" si="123"/>
        <v>BEARISH</v>
      </c>
      <c r="G1981" s="5" t="str">
        <f t="shared" si="122"/>
        <v>WEAK</v>
      </c>
      <c r="H1981" s="5" t="str">
        <f t="shared" si="121"/>
        <v>CONFIRMED BEARISH</v>
      </c>
    </row>
    <row r="1982" spans="1:8" ht="13.5" x14ac:dyDescent="0.25">
      <c r="A1982" s="3">
        <f>TITRES_STAT!B1985</f>
        <v>45190</v>
      </c>
      <c r="B1982" s="5">
        <f>TITRES_STAT!C1985</f>
        <v>0.25</v>
      </c>
      <c r="C1982" s="5">
        <f>TITRES_STAT!D1985</f>
        <v>0.25</v>
      </c>
      <c r="D1982" s="5">
        <f>TITRES_STAT!E1985</f>
        <v>0</v>
      </c>
      <c r="E1982" s="2">
        <f t="shared" si="120"/>
        <v>3414839</v>
      </c>
      <c r="F1982" s="5" t="str">
        <f t="shared" si="123"/>
        <v>BEARISH</v>
      </c>
      <c r="G1982" s="5" t="str">
        <f t="shared" si="122"/>
        <v>WEAK</v>
      </c>
      <c r="H1982" s="5" t="str">
        <f t="shared" si="121"/>
        <v>CONFIRMED BEARISH</v>
      </c>
    </row>
    <row r="1983" spans="1:8" ht="13.5" x14ac:dyDescent="0.25">
      <c r="A1983" s="3">
        <f>TITRES_STAT!B1986</f>
        <v>45191</v>
      </c>
      <c r="B1983" s="5">
        <f>TITRES_STAT!C1986</f>
        <v>0.24</v>
      </c>
      <c r="C1983" s="5">
        <f>TITRES_STAT!D1986</f>
        <v>0.24</v>
      </c>
      <c r="D1983" s="5">
        <f>TITRES_STAT!E1986</f>
        <v>0</v>
      </c>
      <c r="E1983" s="2">
        <f t="shared" si="120"/>
        <v>3414839</v>
      </c>
      <c r="F1983" s="5" t="str">
        <f t="shared" si="123"/>
        <v>BEARISH</v>
      </c>
      <c r="G1983" s="5" t="str">
        <f t="shared" si="122"/>
        <v>WEAK</v>
      </c>
      <c r="H1983" s="5" t="str">
        <f t="shared" si="121"/>
        <v>CONFIRMED BEARISH</v>
      </c>
    </row>
    <row r="1984" spans="1:8" ht="13.5" x14ac:dyDescent="0.25">
      <c r="A1984" s="3">
        <f>TITRES_STAT!B1987</f>
        <v>45194</v>
      </c>
      <c r="B1984" s="5">
        <f>TITRES_STAT!C1987</f>
        <v>0.23</v>
      </c>
      <c r="C1984" s="5">
        <f>TITRES_STAT!D1987</f>
        <v>0.23</v>
      </c>
      <c r="D1984" s="5">
        <f>TITRES_STAT!E1987</f>
        <v>0</v>
      </c>
      <c r="E1984" s="2">
        <f t="shared" si="120"/>
        <v>3414839</v>
      </c>
      <c r="F1984" s="5" t="str">
        <f t="shared" si="123"/>
        <v>BEARISH</v>
      </c>
      <c r="G1984" s="5" t="str">
        <f t="shared" si="122"/>
        <v>WEAK</v>
      </c>
      <c r="H1984" s="5" t="str">
        <f t="shared" si="121"/>
        <v>CONFIRMED BEARISH</v>
      </c>
    </row>
    <row r="1985" spans="1:8" ht="13.5" x14ac:dyDescent="0.25">
      <c r="A1985" s="3">
        <f>TITRES_STAT!B1988</f>
        <v>45195</v>
      </c>
      <c r="B1985" s="5">
        <f>TITRES_STAT!C1988</f>
        <v>0.22</v>
      </c>
      <c r="C1985" s="5">
        <f>TITRES_STAT!D1988</f>
        <v>0.22</v>
      </c>
      <c r="D1985" s="5">
        <f>TITRES_STAT!E1988</f>
        <v>0</v>
      </c>
      <c r="E1985" s="2">
        <f t="shared" si="120"/>
        <v>3414839</v>
      </c>
      <c r="F1985" s="5" t="str">
        <f t="shared" si="123"/>
        <v>NEUTRAL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45197</v>
      </c>
      <c r="B1986" s="5">
        <f>TITRES_STAT!C1989</f>
        <v>0.21</v>
      </c>
      <c r="C1986" s="5">
        <f>TITRES_STAT!D1989</f>
        <v>0.21</v>
      </c>
      <c r="D1986" s="5">
        <f>TITRES_STAT!E1989</f>
        <v>30402</v>
      </c>
      <c r="E1986" s="2">
        <f t="shared" si="120"/>
        <v>3384437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0.21</v>
      </c>
      <c r="C1987" s="5">
        <f>TITRES_STAT!D1990</f>
        <v>0.21</v>
      </c>
      <c r="D1987" s="5">
        <f>TITRES_STAT!E1990</f>
        <v>64813</v>
      </c>
      <c r="E1987" s="2">
        <f t="shared" si="120"/>
        <v>3384437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45201</v>
      </c>
      <c r="B1988" s="5">
        <f>TITRES_STAT!C1991</f>
        <v>0.22</v>
      </c>
      <c r="C1988" s="5">
        <f>TITRES_STAT!D1991</f>
        <v>0.22</v>
      </c>
      <c r="D1988" s="5">
        <f>TITRES_STAT!E1991</f>
        <v>0</v>
      </c>
      <c r="E1988" s="2">
        <f t="shared" ref="E1988:E2051" si="124">IF(B1988&gt;B1987, E1987+D1988, IF(B1988&lt;B1987, E1987-D1988, E1987))</f>
        <v>3384437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CONFIRMED BEARISH</v>
      </c>
    </row>
    <row r="1989" spans="1:8" ht="13.5" x14ac:dyDescent="0.25">
      <c r="A1989" s="3">
        <f>TITRES_STAT!B1992</f>
        <v>45202</v>
      </c>
      <c r="B1989" s="5">
        <f>TITRES_STAT!C1992</f>
        <v>0.23</v>
      </c>
      <c r="C1989" s="5">
        <f>TITRES_STAT!D1992</f>
        <v>0.23</v>
      </c>
      <c r="D1989" s="5">
        <f>TITRES_STAT!E1992</f>
        <v>17211</v>
      </c>
      <c r="E1989" s="2">
        <f t="shared" si="124"/>
        <v>3401648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NEUTRAL</v>
      </c>
    </row>
    <row r="1990" spans="1:8" ht="13.5" x14ac:dyDescent="0.25">
      <c r="A1990" s="3">
        <f>TITRES_STAT!B1993</f>
        <v>45203</v>
      </c>
      <c r="B1990" s="5">
        <f>TITRES_STAT!C1993</f>
        <v>0.24</v>
      </c>
      <c r="C1990" s="5">
        <f>TITRES_STAT!D1993</f>
        <v>0.24</v>
      </c>
      <c r="D1990" s="5">
        <f>TITRES_STAT!E1993</f>
        <v>0</v>
      </c>
      <c r="E1990" s="2">
        <f t="shared" si="124"/>
        <v>3401648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f>TITRES_STAT!B1994</f>
        <v>45204</v>
      </c>
      <c r="B1991" s="5">
        <f>TITRES_STAT!C1994</f>
        <v>0.25</v>
      </c>
      <c r="C1991" s="5">
        <f>TITRES_STAT!D1994</f>
        <v>0.25</v>
      </c>
      <c r="D1991" s="5">
        <f>TITRES_STAT!E1994</f>
        <v>0</v>
      </c>
      <c r="E1991" s="2">
        <f t="shared" si="124"/>
        <v>3401648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45205</v>
      </c>
      <c r="B1992" s="5">
        <f>TITRES_STAT!C1995</f>
        <v>0.26</v>
      </c>
      <c r="C1992" s="5">
        <f>TITRES_STAT!D1995</f>
        <v>0.26</v>
      </c>
      <c r="D1992" s="5">
        <f>TITRES_STAT!E1995</f>
        <v>18551</v>
      </c>
      <c r="E1992" s="2">
        <f t="shared" si="124"/>
        <v>3420199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CONFIRMED BULLISH</v>
      </c>
    </row>
    <row r="1993" spans="1:8" ht="13.5" x14ac:dyDescent="0.25">
      <c r="A1993" s="3">
        <f>TITRES_STAT!B1996</f>
        <v>45208</v>
      </c>
      <c r="B1993" s="5">
        <f>TITRES_STAT!C1996</f>
        <v>0.27</v>
      </c>
      <c r="C1993" s="5">
        <f>TITRES_STAT!D1996</f>
        <v>0.27</v>
      </c>
      <c r="D1993" s="5">
        <f>TITRES_STAT!E1996</f>
        <v>52008</v>
      </c>
      <c r="E1993" s="2">
        <f t="shared" si="124"/>
        <v>3472207</v>
      </c>
      <c r="F1993" s="5" t="str">
        <f t="shared" si="127"/>
        <v>BULLISH</v>
      </c>
      <c r="G1993" s="5" t="str">
        <f t="shared" si="126"/>
        <v>STRONG</v>
      </c>
      <c r="H1993" s="5" t="str">
        <f t="shared" si="125"/>
        <v>CONFIRMED BULLISH</v>
      </c>
    </row>
    <row r="1994" spans="1:8" ht="13.5" x14ac:dyDescent="0.25">
      <c r="A1994" s="3">
        <f>TITRES_STAT!B1997</f>
        <v>45209</v>
      </c>
      <c r="B1994" s="5">
        <f>TITRES_STAT!C1997</f>
        <v>0.26</v>
      </c>
      <c r="C1994" s="5">
        <f>TITRES_STAT!D1997</f>
        <v>0.26</v>
      </c>
      <c r="D1994" s="5">
        <f>TITRES_STAT!E1997</f>
        <v>0</v>
      </c>
      <c r="E1994" s="2">
        <f t="shared" si="124"/>
        <v>3472207</v>
      </c>
      <c r="F1994" s="5" t="str">
        <f t="shared" si="127"/>
        <v>BULLISH</v>
      </c>
      <c r="G1994" s="5" t="str">
        <f t="shared" si="126"/>
        <v>STRONG</v>
      </c>
      <c r="H1994" s="5" t="str">
        <f t="shared" si="125"/>
        <v>CONFIRMED BULLISH</v>
      </c>
    </row>
    <row r="1995" spans="1:8" ht="13.5" x14ac:dyDescent="0.25">
      <c r="A1995" s="3">
        <f>TITRES_STAT!B1998</f>
        <v>45210</v>
      </c>
      <c r="B1995" s="5">
        <f>TITRES_STAT!C1998</f>
        <v>0.25</v>
      </c>
      <c r="C1995" s="5">
        <f>TITRES_STAT!D1998</f>
        <v>0.25</v>
      </c>
      <c r="D1995" s="5">
        <f>TITRES_STAT!E1998</f>
        <v>12568</v>
      </c>
      <c r="E1995" s="2">
        <f t="shared" si="124"/>
        <v>3459639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CONFIRMED BULLISH</v>
      </c>
    </row>
    <row r="1996" spans="1:8" ht="13.5" x14ac:dyDescent="0.25">
      <c r="A1996" s="3">
        <f>TITRES_STAT!B1999</f>
        <v>45211</v>
      </c>
      <c r="B1996" s="5">
        <f>TITRES_STAT!C1999</f>
        <v>0.24</v>
      </c>
      <c r="C1996" s="5">
        <f>TITRES_STAT!D1999</f>
        <v>0.24</v>
      </c>
      <c r="D1996" s="5">
        <f>TITRES_STAT!E1999</f>
        <v>0</v>
      </c>
      <c r="E1996" s="2">
        <f t="shared" si="124"/>
        <v>3459639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BULLISH DIVERGENCE</v>
      </c>
    </row>
    <row r="1997" spans="1:8" ht="13.5" x14ac:dyDescent="0.25">
      <c r="A1997" s="3">
        <f>TITRES_STAT!B2000</f>
        <v>45212</v>
      </c>
      <c r="B1997" s="5">
        <f>TITRES_STAT!C2000</f>
        <v>0.23</v>
      </c>
      <c r="C1997" s="5">
        <f>TITRES_STAT!D2000</f>
        <v>0.23</v>
      </c>
      <c r="D1997" s="5">
        <f>TITRES_STAT!E2000</f>
        <v>21818</v>
      </c>
      <c r="E1997" s="2">
        <f t="shared" si="124"/>
        <v>3437821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BULLISH DIVERGENCE</v>
      </c>
    </row>
    <row r="1998" spans="1:8" ht="13.5" x14ac:dyDescent="0.25">
      <c r="A1998" s="3">
        <f>TITRES_STAT!B2001</f>
        <v>45215</v>
      </c>
      <c r="B1998" s="5">
        <f>TITRES_STAT!C2001</f>
        <v>0.22</v>
      </c>
      <c r="C1998" s="5">
        <f>TITRES_STAT!D2001</f>
        <v>0.22</v>
      </c>
      <c r="D1998" s="5">
        <f>TITRES_STAT!E2001</f>
        <v>103194</v>
      </c>
      <c r="E1998" s="2">
        <f t="shared" si="124"/>
        <v>3334627</v>
      </c>
      <c r="F1998" s="5" t="str">
        <f t="shared" si="127"/>
        <v>BEARISH</v>
      </c>
      <c r="G1998" s="5" t="str">
        <f t="shared" si="126"/>
        <v>WEAK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0.22</v>
      </c>
      <c r="C1999" s="5">
        <f>TITRES_STAT!D2002</f>
        <v>0.22</v>
      </c>
      <c r="D1999" s="5">
        <f>TITRES_STAT!E2002</f>
        <v>13131</v>
      </c>
      <c r="E1999" s="2">
        <f t="shared" si="124"/>
        <v>3334627</v>
      </c>
      <c r="F1999" s="5" t="str">
        <f t="shared" si="127"/>
        <v>BEARISH</v>
      </c>
      <c r="G1999" s="5" t="str">
        <f t="shared" si="126"/>
        <v>WEAK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0.22</v>
      </c>
      <c r="C2000" s="5">
        <f>TITRES_STAT!D2003</f>
        <v>0.22</v>
      </c>
      <c r="D2000" s="5">
        <f>TITRES_STAT!E2003</f>
        <v>4470</v>
      </c>
      <c r="E2000" s="2">
        <f t="shared" si="124"/>
        <v>3334627</v>
      </c>
      <c r="F2000" s="5" t="str">
        <f t="shared" si="127"/>
        <v>BEARISH</v>
      </c>
      <c r="G2000" s="5" t="str">
        <f t="shared" si="126"/>
        <v>WEAK</v>
      </c>
      <c r="H2000" s="5" t="str">
        <f t="shared" si="125"/>
        <v>CONFIRMED BEARISH</v>
      </c>
    </row>
    <row r="2001" spans="1:8" ht="13.5" x14ac:dyDescent="0.25">
      <c r="A2001" s="3">
        <f>TITRES_STAT!B2004</f>
        <v>45218</v>
      </c>
      <c r="B2001" s="5">
        <f>TITRES_STAT!C2004</f>
        <v>0.23</v>
      </c>
      <c r="C2001" s="5">
        <f>TITRES_STAT!D2004</f>
        <v>0.23</v>
      </c>
      <c r="D2001" s="5">
        <f>TITRES_STAT!E2004</f>
        <v>2051</v>
      </c>
      <c r="E2001" s="2">
        <f t="shared" si="124"/>
        <v>3336678</v>
      </c>
      <c r="F2001" s="5" t="str">
        <f t="shared" si="127"/>
        <v>BEARISH</v>
      </c>
      <c r="G2001" s="5" t="str">
        <f t="shared" si="126"/>
        <v>WEAK</v>
      </c>
      <c r="H2001" s="5" t="str">
        <f t="shared" si="125"/>
        <v>CONFIRMED BEARISH</v>
      </c>
    </row>
    <row r="2002" spans="1:8" ht="13.5" x14ac:dyDescent="0.25">
      <c r="A2002" s="3">
        <f>TITRES_STAT!B2005</f>
        <v>45219</v>
      </c>
      <c r="B2002" s="5">
        <f>TITRES_STAT!C2005</f>
        <v>0.23</v>
      </c>
      <c r="C2002" s="5">
        <f>TITRES_STAT!D2005</f>
        <v>0.23</v>
      </c>
      <c r="D2002" s="5">
        <f>TITRES_STAT!E2005</f>
        <v>7999</v>
      </c>
      <c r="E2002" s="2">
        <f t="shared" si="124"/>
        <v>3336678</v>
      </c>
      <c r="F2002" s="5" t="str">
        <f t="shared" si="127"/>
        <v>BEARISH</v>
      </c>
      <c r="G2002" s="5" t="str">
        <f t="shared" si="126"/>
        <v>WEAK</v>
      </c>
      <c r="H2002" s="5" t="str">
        <f t="shared" si="125"/>
        <v>NEUTRAL</v>
      </c>
    </row>
    <row r="2003" spans="1:8" ht="13.5" x14ac:dyDescent="0.25">
      <c r="A2003" s="3">
        <f>TITRES_STAT!B2006</f>
        <v>45222</v>
      </c>
      <c r="B2003" s="5">
        <f>TITRES_STAT!C2006</f>
        <v>0.22</v>
      </c>
      <c r="C2003" s="5">
        <f>TITRES_STAT!D2006</f>
        <v>0.22</v>
      </c>
      <c r="D2003" s="5">
        <f>TITRES_STAT!E2006</f>
        <v>56066</v>
      </c>
      <c r="E2003" s="2">
        <f t="shared" si="124"/>
        <v>3280612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NEUTRAL</v>
      </c>
    </row>
    <row r="2004" spans="1:8" ht="13.5" x14ac:dyDescent="0.25">
      <c r="A2004" s="3">
        <f>TITRES_STAT!B2007</f>
        <v>45223</v>
      </c>
      <c r="B2004" s="5">
        <f>TITRES_STAT!C2007</f>
        <v>0.22</v>
      </c>
      <c r="C2004" s="5">
        <f>TITRES_STAT!D2007</f>
        <v>0.22</v>
      </c>
      <c r="D2004" s="5">
        <f>TITRES_STAT!E2007</f>
        <v>1199</v>
      </c>
      <c r="E2004" s="2">
        <f t="shared" si="124"/>
        <v>3280612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45224</v>
      </c>
      <c r="B2005" s="5">
        <f>TITRES_STAT!C2008</f>
        <v>0.23</v>
      </c>
      <c r="C2005" s="5">
        <f>TITRES_STAT!D2008</f>
        <v>0.23</v>
      </c>
      <c r="D2005" s="5">
        <f>TITRES_STAT!E2008</f>
        <v>16500</v>
      </c>
      <c r="E2005" s="2">
        <f t="shared" si="124"/>
        <v>3297112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BEARISH DIVERGENCE</v>
      </c>
    </row>
    <row r="2006" spans="1:8" ht="13.5" x14ac:dyDescent="0.25">
      <c r="A2006" s="3">
        <f>TITRES_STAT!B2009</f>
        <v>45225</v>
      </c>
      <c r="B2006" s="5">
        <f>TITRES_STAT!C2009</f>
        <v>0.23</v>
      </c>
      <c r="C2006" s="5">
        <f>TITRES_STAT!D2009</f>
        <v>0.23</v>
      </c>
      <c r="D2006" s="5">
        <f>TITRES_STAT!E2009</f>
        <v>18105</v>
      </c>
      <c r="E2006" s="2">
        <f t="shared" si="124"/>
        <v>3297112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NEUTRAL</v>
      </c>
    </row>
    <row r="2007" spans="1:8" ht="13.5" x14ac:dyDescent="0.25">
      <c r="A2007" s="3">
        <f>TITRES_STAT!B2010</f>
        <v>45226</v>
      </c>
      <c r="B2007" s="5">
        <f>TITRES_STAT!C2010</f>
        <v>0.23</v>
      </c>
      <c r="C2007" s="5">
        <f>TITRES_STAT!D2010</f>
        <v>0.23</v>
      </c>
      <c r="D2007" s="5">
        <f>TITRES_STAT!E2010</f>
        <v>700</v>
      </c>
      <c r="E2007" s="2">
        <f t="shared" si="124"/>
        <v>3297112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45229</v>
      </c>
      <c r="B2008" s="5">
        <f>TITRES_STAT!C2011</f>
        <v>0.24</v>
      </c>
      <c r="C2008" s="5">
        <f>TITRES_STAT!D2011</f>
        <v>0.24</v>
      </c>
      <c r="D2008" s="5">
        <f>TITRES_STAT!E2011</f>
        <v>3099</v>
      </c>
      <c r="E2008" s="2">
        <f t="shared" si="124"/>
        <v>3300211</v>
      </c>
      <c r="F2008" s="5" t="str">
        <f t="shared" si="127"/>
        <v>BULLISH</v>
      </c>
      <c r="G2008" s="5" t="str">
        <f t="shared" si="126"/>
        <v>NEUTRAL</v>
      </c>
      <c r="H2008" s="5" t="str">
        <f t="shared" si="125"/>
        <v>CONFIRMED BULLISH</v>
      </c>
    </row>
    <row r="2009" spans="1:8" ht="13.5" x14ac:dyDescent="0.25">
      <c r="A2009" s="3">
        <f>TITRES_STAT!B2012</f>
        <v>45230</v>
      </c>
      <c r="B2009" s="5">
        <f>TITRES_STAT!C2012</f>
        <v>0.24</v>
      </c>
      <c r="C2009" s="5">
        <f>TITRES_STAT!D2012</f>
        <v>0.24</v>
      </c>
      <c r="D2009" s="5">
        <f>TITRES_STAT!E2012</f>
        <v>23230</v>
      </c>
      <c r="E2009" s="2">
        <f t="shared" si="124"/>
        <v>3300211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CONFIRMED BULLISH</v>
      </c>
    </row>
    <row r="2010" spans="1:8" ht="13.5" x14ac:dyDescent="0.25">
      <c r="A2010" s="3">
        <f>TITRES_STAT!B2013</f>
        <v>45231</v>
      </c>
      <c r="B2010" s="5">
        <f>TITRES_STAT!C2013</f>
        <v>0.25</v>
      </c>
      <c r="C2010" s="5">
        <f>TITRES_STAT!D2013</f>
        <v>0.25</v>
      </c>
      <c r="D2010" s="5">
        <f>TITRES_STAT!E2013</f>
        <v>0</v>
      </c>
      <c r="E2010" s="2">
        <f t="shared" si="124"/>
        <v>3300211</v>
      </c>
      <c r="F2010" s="5" t="str">
        <f t="shared" si="127"/>
        <v>BULLISH</v>
      </c>
      <c r="G2010" s="5" t="str">
        <f t="shared" si="126"/>
        <v>NEUTRAL</v>
      </c>
      <c r="H2010" s="5" t="str">
        <f t="shared" si="125"/>
        <v>CONFIRMED BULLISH</v>
      </c>
    </row>
    <row r="2011" spans="1:8" ht="13.5" x14ac:dyDescent="0.25">
      <c r="A2011" s="3">
        <f>TITRES_STAT!B2014</f>
        <v>45232</v>
      </c>
      <c r="B2011" s="5">
        <f>TITRES_STAT!C2014</f>
        <v>0.25</v>
      </c>
      <c r="C2011" s="5">
        <f>TITRES_STAT!D2014</f>
        <v>0.25</v>
      </c>
      <c r="D2011" s="5">
        <f>TITRES_STAT!E2014</f>
        <v>35654</v>
      </c>
      <c r="E2011" s="2">
        <f t="shared" si="124"/>
        <v>3300211</v>
      </c>
      <c r="F2011" s="5" t="str">
        <f t="shared" si="127"/>
        <v>BULLISH</v>
      </c>
      <c r="G2011" s="5" t="str">
        <f t="shared" si="126"/>
        <v>NEUTRAL</v>
      </c>
      <c r="H2011" s="5" t="str">
        <f t="shared" si="125"/>
        <v>CONFIRMED BULLISH</v>
      </c>
    </row>
    <row r="2012" spans="1:8" ht="13.5" x14ac:dyDescent="0.25">
      <c r="A2012" s="3">
        <f>TITRES_STAT!B2015</f>
        <v>45233</v>
      </c>
      <c r="B2012" s="5">
        <f>TITRES_STAT!C2015</f>
        <v>0.26</v>
      </c>
      <c r="C2012" s="5">
        <f>TITRES_STAT!D2015</f>
        <v>0.26</v>
      </c>
      <c r="D2012" s="5">
        <f>TITRES_STAT!E2015</f>
        <v>14917</v>
      </c>
      <c r="E2012" s="2">
        <f t="shared" si="124"/>
        <v>3315128</v>
      </c>
      <c r="F2012" s="5" t="str">
        <f t="shared" si="127"/>
        <v>BULLISH</v>
      </c>
      <c r="G2012" s="5" t="str">
        <f t="shared" si="126"/>
        <v>NEUTRAL</v>
      </c>
      <c r="H2012" s="5" t="str">
        <f t="shared" si="125"/>
        <v>CONFIRMED BULLISH</v>
      </c>
    </row>
    <row r="2013" spans="1:8" ht="13.5" x14ac:dyDescent="0.25">
      <c r="A2013" s="3">
        <f>TITRES_STAT!B2016</f>
        <v>45236</v>
      </c>
      <c r="B2013" s="5">
        <f>TITRES_STAT!C2016</f>
        <v>0.27</v>
      </c>
      <c r="C2013" s="5">
        <f>TITRES_STAT!D2016</f>
        <v>0.27</v>
      </c>
      <c r="D2013" s="5">
        <f>TITRES_STAT!E2016</f>
        <v>0</v>
      </c>
      <c r="E2013" s="2">
        <f t="shared" si="124"/>
        <v>3315128</v>
      </c>
      <c r="F2013" s="5" t="str">
        <f t="shared" si="127"/>
        <v>BULLISH</v>
      </c>
      <c r="G2013" s="5" t="str">
        <f t="shared" si="126"/>
        <v>NEUTRAL</v>
      </c>
      <c r="H2013" s="5" t="str">
        <f t="shared" si="125"/>
        <v>CONFIRMED BULLISH</v>
      </c>
    </row>
    <row r="2014" spans="1:8" ht="13.5" x14ac:dyDescent="0.25">
      <c r="A2014" s="3">
        <f>TITRES_STAT!B2017</f>
        <v>45237</v>
      </c>
      <c r="B2014" s="5">
        <f>TITRES_STAT!C2017</f>
        <v>0.28000000000000003</v>
      </c>
      <c r="C2014" s="5">
        <f>TITRES_STAT!D2017</f>
        <v>0.28000000000000003</v>
      </c>
      <c r="D2014" s="5">
        <f>TITRES_STAT!E2017</f>
        <v>0</v>
      </c>
      <c r="E2014" s="2">
        <f t="shared" si="124"/>
        <v>3315128</v>
      </c>
      <c r="F2014" s="5" t="str">
        <f t="shared" si="127"/>
        <v>BULLISH</v>
      </c>
      <c r="G2014" s="5" t="str">
        <f t="shared" si="126"/>
        <v>NEUTRAL</v>
      </c>
      <c r="H2014" s="5" t="str">
        <f t="shared" si="125"/>
        <v>CONFIRMED BULLISH</v>
      </c>
    </row>
    <row r="2015" spans="1:8" ht="13.5" x14ac:dyDescent="0.25">
      <c r="A2015" s="3">
        <f>TITRES_STAT!B2018</f>
        <v>45238</v>
      </c>
      <c r="B2015" s="5">
        <f>TITRES_STAT!C2018</f>
        <v>0.28999999999999998</v>
      </c>
      <c r="C2015" s="5">
        <f>TITRES_STAT!D2018</f>
        <v>0.28999999999999998</v>
      </c>
      <c r="D2015" s="5">
        <f>TITRES_STAT!E2018</f>
        <v>0</v>
      </c>
      <c r="E2015" s="2">
        <f t="shared" si="124"/>
        <v>3315128</v>
      </c>
      <c r="F2015" s="5" t="str">
        <f t="shared" si="127"/>
        <v>BULLISH</v>
      </c>
      <c r="G2015" s="5" t="str">
        <f t="shared" si="126"/>
        <v>NEUTRAL</v>
      </c>
      <c r="H2015" s="5" t="str">
        <f t="shared" si="125"/>
        <v>CONFIRMED BULLISH</v>
      </c>
    </row>
    <row r="2016" spans="1:8" ht="13.5" x14ac:dyDescent="0.25">
      <c r="A2016" s="3">
        <f>TITRES_STAT!B2019</f>
        <v>45239</v>
      </c>
      <c r="B2016" s="5">
        <f>TITRES_STAT!C2019</f>
        <v>0.28000000000000003</v>
      </c>
      <c r="C2016" s="5">
        <f>TITRES_STAT!D2019</f>
        <v>0.28000000000000003</v>
      </c>
      <c r="D2016" s="5">
        <f>TITRES_STAT!E2019</f>
        <v>48004</v>
      </c>
      <c r="E2016" s="2">
        <f t="shared" si="124"/>
        <v>3267124</v>
      </c>
      <c r="F2016" s="5" t="str">
        <f t="shared" si="127"/>
        <v>BEARISH</v>
      </c>
      <c r="G2016" s="5" t="str">
        <f t="shared" si="126"/>
        <v>NEUTRAL</v>
      </c>
      <c r="H2016" s="5" t="str">
        <f t="shared" si="125"/>
        <v>BEARISH DIVERGENCE</v>
      </c>
    </row>
    <row r="2017" spans="1:8" ht="13.5" x14ac:dyDescent="0.25">
      <c r="A2017" s="3">
        <f>TITRES_STAT!B2020</f>
        <v>45240</v>
      </c>
      <c r="B2017" s="5">
        <f>TITRES_STAT!C2020</f>
        <v>0.28999999999999998</v>
      </c>
      <c r="C2017" s="5">
        <f>TITRES_STAT!D2020</f>
        <v>0.28999999999999998</v>
      </c>
      <c r="D2017" s="5">
        <f>TITRES_STAT!E2020</f>
        <v>0</v>
      </c>
      <c r="E2017" s="2">
        <f t="shared" si="124"/>
        <v>3267124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BEARISH DIVERGENCE</v>
      </c>
    </row>
    <row r="2018" spans="1:8" ht="13.5" x14ac:dyDescent="0.25">
      <c r="A2018" s="3">
        <f>TITRES_STAT!B2021</f>
        <v>45243</v>
      </c>
      <c r="B2018" s="5">
        <f>TITRES_STAT!C2021</f>
        <v>0.3</v>
      </c>
      <c r="C2018" s="5">
        <f>TITRES_STAT!D2021</f>
        <v>0.3</v>
      </c>
      <c r="D2018" s="5">
        <f>TITRES_STAT!E2021</f>
        <v>0</v>
      </c>
      <c r="E2018" s="2">
        <f t="shared" si="124"/>
        <v>3267124</v>
      </c>
      <c r="F2018" s="5" t="str">
        <f t="shared" si="127"/>
        <v>BEARISH</v>
      </c>
      <c r="G2018" s="5" t="str">
        <f t="shared" si="126"/>
        <v>NEUTRAL</v>
      </c>
      <c r="H2018" s="5" t="str">
        <f t="shared" si="125"/>
        <v>BEARISH DIVERGENCE</v>
      </c>
    </row>
    <row r="2019" spans="1:8" ht="13.5" x14ac:dyDescent="0.25">
      <c r="A2019" s="3">
        <f>TITRES_STAT!B2022</f>
        <v>45244</v>
      </c>
      <c r="B2019" s="5">
        <f>TITRES_STAT!C2022</f>
        <v>0.31</v>
      </c>
      <c r="C2019" s="5">
        <f>TITRES_STAT!D2022</f>
        <v>0.31</v>
      </c>
      <c r="D2019" s="5">
        <f>TITRES_STAT!E2022</f>
        <v>0</v>
      </c>
      <c r="E2019" s="2">
        <f t="shared" si="124"/>
        <v>3267124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BEARISH DIVERGENCE</v>
      </c>
    </row>
    <row r="2020" spans="1:8" ht="13.5" x14ac:dyDescent="0.25">
      <c r="A2020" s="3">
        <f>TITRES_STAT!B2023</f>
        <v>45245</v>
      </c>
      <c r="B2020" s="5">
        <f>TITRES_STAT!C2023</f>
        <v>0.32</v>
      </c>
      <c r="C2020" s="5">
        <f>TITRES_STAT!D2023</f>
        <v>0.32</v>
      </c>
      <c r="D2020" s="5">
        <f>TITRES_STAT!E2023</f>
        <v>62327</v>
      </c>
      <c r="E2020" s="2">
        <f t="shared" si="124"/>
        <v>3329451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0.33</v>
      </c>
      <c r="C2021" s="5">
        <f>TITRES_STAT!D2024</f>
        <v>0.33</v>
      </c>
      <c r="D2021" s="5">
        <f>TITRES_STAT!E2024</f>
        <v>0</v>
      </c>
      <c r="E2021" s="2">
        <f t="shared" si="124"/>
        <v>3329451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45247</v>
      </c>
      <c r="B2022" s="5">
        <f>TITRES_STAT!C2025</f>
        <v>0.34</v>
      </c>
      <c r="C2022" s="5">
        <f>TITRES_STAT!D2025</f>
        <v>0.34</v>
      </c>
      <c r="D2022" s="5">
        <f>TITRES_STAT!E2025</f>
        <v>0</v>
      </c>
      <c r="E2022" s="2">
        <f t="shared" si="124"/>
        <v>3329451</v>
      </c>
      <c r="F2022" s="5" t="str">
        <f t="shared" si="127"/>
        <v>BULLISH</v>
      </c>
      <c r="G2022" s="5" t="str">
        <f t="shared" si="126"/>
        <v>NEUTRAL</v>
      </c>
      <c r="H2022" s="5" t="str">
        <f t="shared" si="125"/>
        <v>CONFIRMED BULLISH</v>
      </c>
    </row>
    <row r="2023" spans="1:8" ht="13.5" x14ac:dyDescent="0.25">
      <c r="A2023" s="3">
        <f>TITRES_STAT!B2026</f>
        <v>45250</v>
      </c>
      <c r="B2023" s="5">
        <f>TITRES_STAT!C2026</f>
        <v>0.35</v>
      </c>
      <c r="C2023" s="5">
        <f>TITRES_STAT!D2026</f>
        <v>0.35</v>
      </c>
      <c r="D2023" s="5">
        <f>TITRES_STAT!E2026</f>
        <v>18670</v>
      </c>
      <c r="E2023" s="2">
        <f t="shared" si="124"/>
        <v>3348121</v>
      </c>
      <c r="F2023" s="5" t="str">
        <f t="shared" si="127"/>
        <v>BULLISH</v>
      </c>
      <c r="G2023" s="5" t="str">
        <f t="shared" si="126"/>
        <v>STRONG</v>
      </c>
      <c r="H2023" s="5" t="str">
        <f t="shared" si="125"/>
        <v>CONFIRMED BULLISH</v>
      </c>
    </row>
    <row r="2024" spans="1:8" ht="13.5" x14ac:dyDescent="0.25">
      <c r="A2024" s="3">
        <f>TITRES_STAT!B2027</f>
        <v>45251</v>
      </c>
      <c r="B2024" s="5">
        <f>TITRES_STAT!C2027</f>
        <v>0.36</v>
      </c>
      <c r="C2024" s="5">
        <f>TITRES_STAT!D2027</f>
        <v>0.36</v>
      </c>
      <c r="D2024" s="5">
        <f>TITRES_STAT!E2027</f>
        <v>0</v>
      </c>
      <c r="E2024" s="2">
        <f t="shared" si="124"/>
        <v>3348121</v>
      </c>
      <c r="F2024" s="5" t="str">
        <f t="shared" si="127"/>
        <v>BULLISH</v>
      </c>
      <c r="G2024" s="5" t="str">
        <f t="shared" si="126"/>
        <v>STRONG</v>
      </c>
      <c r="H2024" s="5" t="str">
        <f t="shared" si="125"/>
        <v>CONFIRMED BULLISH</v>
      </c>
    </row>
    <row r="2025" spans="1:8" ht="13.5" x14ac:dyDescent="0.25">
      <c r="A2025" s="3">
        <f>TITRES_STAT!B2028</f>
        <v>45252</v>
      </c>
      <c r="B2025" s="5">
        <f>TITRES_STAT!C2028</f>
        <v>0.37</v>
      </c>
      <c r="C2025" s="5">
        <f>TITRES_STAT!D2028</f>
        <v>0.37</v>
      </c>
      <c r="D2025" s="5">
        <f>TITRES_STAT!E2028</f>
        <v>0</v>
      </c>
      <c r="E2025" s="2">
        <f t="shared" si="124"/>
        <v>3348121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45253</v>
      </c>
      <c r="B2026" s="5">
        <f>TITRES_STAT!C2029</f>
        <v>0.38</v>
      </c>
      <c r="C2026" s="5">
        <f>TITRES_STAT!D2029</f>
        <v>0.38</v>
      </c>
      <c r="D2026" s="5">
        <f>TITRES_STAT!E2029</f>
        <v>0</v>
      </c>
      <c r="E2026" s="2">
        <f t="shared" si="124"/>
        <v>3348121</v>
      </c>
      <c r="F2026" s="5" t="str">
        <f t="shared" si="127"/>
        <v>BULLISH</v>
      </c>
      <c r="G2026" s="5" t="str">
        <f t="shared" si="126"/>
        <v>NEUTRAL</v>
      </c>
      <c r="H2026" s="5" t="str">
        <f t="shared" si="125"/>
        <v>CONFIRMED BULLISH</v>
      </c>
    </row>
    <row r="2027" spans="1:8" ht="13.5" x14ac:dyDescent="0.25">
      <c r="A2027" s="3">
        <f>TITRES_STAT!B2030</f>
        <v>45254</v>
      </c>
      <c r="B2027" s="5">
        <f>TITRES_STAT!C2030</f>
        <v>0.39</v>
      </c>
      <c r="C2027" s="5">
        <f>TITRES_STAT!D2030</f>
        <v>0.39</v>
      </c>
      <c r="D2027" s="5">
        <f>TITRES_STAT!E2030</f>
        <v>0</v>
      </c>
      <c r="E2027" s="2">
        <f t="shared" si="124"/>
        <v>3348121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0.4</v>
      </c>
      <c r="C2028" s="5">
        <f>TITRES_STAT!D2031</f>
        <v>0.4</v>
      </c>
      <c r="D2028" s="5">
        <f>TITRES_STAT!E2031</f>
        <v>0</v>
      </c>
      <c r="E2028" s="2">
        <f t="shared" si="124"/>
        <v>3348121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45258</v>
      </c>
      <c r="B2029" s="5">
        <f>TITRES_STAT!C2032</f>
        <v>0.41</v>
      </c>
      <c r="C2029" s="5">
        <f>TITRES_STAT!D2032</f>
        <v>0.41</v>
      </c>
      <c r="D2029" s="5">
        <f>TITRES_STAT!E2032</f>
        <v>215044</v>
      </c>
      <c r="E2029" s="2">
        <f t="shared" si="124"/>
        <v>3563165</v>
      </c>
      <c r="F2029" s="5" t="str">
        <f t="shared" si="127"/>
        <v>BULLISH</v>
      </c>
      <c r="G2029" s="5" t="str">
        <f t="shared" si="126"/>
        <v>STRONG</v>
      </c>
      <c r="H2029" s="5" t="str">
        <f t="shared" si="125"/>
        <v>CONFIRMED BULLISH</v>
      </c>
    </row>
    <row r="2030" spans="1:8" ht="13.5" x14ac:dyDescent="0.25">
      <c r="A2030" s="3">
        <f>TITRES_STAT!B2033</f>
        <v>45259</v>
      </c>
      <c r="B2030" s="5">
        <f>TITRES_STAT!C2033</f>
        <v>0.42</v>
      </c>
      <c r="C2030" s="5">
        <f>TITRES_STAT!D2033</f>
        <v>0.42</v>
      </c>
      <c r="D2030" s="5">
        <f>TITRES_STAT!E2033</f>
        <v>31790</v>
      </c>
      <c r="E2030" s="2">
        <f t="shared" si="124"/>
        <v>3594955</v>
      </c>
      <c r="F2030" s="5" t="str">
        <f t="shared" si="127"/>
        <v>BULLISH</v>
      </c>
      <c r="G2030" s="5" t="str">
        <f t="shared" si="126"/>
        <v>STRONG</v>
      </c>
      <c r="H2030" s="5" t="str">
        <f t="shared" si="125"/>
        <v>CONFIRMED BULLISH</v>
      </c>
    </row>
    <row r="2031" spans="1:8" ht="13.5" x14ac:dyDescent="0.25">
      <c r="A2031" s="3">
        <f>TITRES_STAT!B2034</f>
        <v>45260</v>
      </c>
      <c r="B2031" s="5">
        <f>TITRES_STAT!C2034</f>
        <v>0.43</v>
      </c>
      <c r="C2031" s="5">
        <f>TITRES_STAT!D2034</f>
        <v>0.43</v>
      </c>
      <c r="D2031" s="5">
        <f>TITRES_STAT!E2034</f>
        <v>0</v>
      </c>
      <c r="E2031" s="2">
        <f t="shared" si="124"/>
        <v>3594955</v>
      </c>
      <c r="F2031" s="5" t="str">
        <f t="shared" si="127"/>
        <v>BULLISH</v>
      </c>
      <c r="G2031" s="5" t="str">
        <f t="shared" si="126"/>
        <v>STRONG</v>
      </c>
      <c r="H2031" s="5" t="str">
        <f t="shared" si="125"/>
        <v>CONFIRMED BULLISH</v>
      </c>
    </row>
    <row r="2032" spans="1:8" ht="13.5" x14ac:dyDescent="0.25">
      <c r="A2032" s="3">
        <f>TITRES_STAT!B2035</f>
        <v>45261</v>
      </c>
      <c r="B2032" s="5">
        <f>TITRES_STAT!C2035</f>
        <v>0.44</v>
      </c>
      <c r="C2032" s="5">
        <f>TITRES_STAT!D2035</f>
        <v>0.44</v>
      </c>
      <c r="D2032" s="5">
        <f>TITRES_STAT!E2035</f>
        <v>0</v>
      </c>
      <c r="E2032" s="2">
        <f t="shared" si="124"/>
        <v>3594955</v>
      </c>
      <c r="F2032" s="5" t="str">
        <f t="shared" si="127"/>
        <v>BULLISH</v>
      </c>
      <c r="G2032" s="5" t="str">
        <f t="shared" si="126"/>
        <v>STRONG</v>
      </c>
      <c r="H2032" s="5" t="str">
        <f t="shared" si="125"/>
        <v>CONFIRMED BULLISH</v>
      </c>
    </row>
    <row r="2033" spans="1:8" ht="13.5" x14ac:dyDescent="0.25">
      <c r="A2033" s="3">
        <f>TITRES_STAT!B2036</f>
        <v>45264</v>
      </c>
      <c r="B2033" s="5">
        <f>TITRES_STAT!C2036</f>
        <v>0.45</v>
      </c>
      <c r="C2033" s="5">
        <f>TITRES_STAT!D2036</f>
        <v>0.45</v>
      </c>
      <c r="D2033" s="5">
        <f>TITRES_STAT!E2036</f>
        <v>77658</v>
      </c>
      <c r="E2033" s="2">
        <f t="shared" si="124"/>
        <v>3672613</v>
      </c>
      <c r="F2033" s="5" t="str">
        <f t="shared" si="127"/>
        <v>BULLISH</v>
      </c>
      <c r="G2033" s="5" t="str">
        <f t="shared" si="126"/>
        <v>STRONG</v>
      </c>
      <c r="H2033" s="5" t="str">
        <f t="shared" si="125"/>
        <v>CONFIRMED BULLISH</v>
      </c>
    </row>
    <row r="2034" spans="1:8" ht="13.5" x14ac:dyDescent="0.25">
      <c r="A2034" s="3">
        <f>TITRES_STAT!B2037</f>
        <v>45265</v>
      </c>
      <c r="B2034" s="5">
        <f>TITRES_STAT!C2037</f>
        <v>0.47</v>
      </c>
      <c r="C2034" s="5">
        <f>TITRES_STAT!D2037</f>
        <v>0.47</v>
      </c>
      <c r="D2034" s="5">
        <f>TITRES_STAT!E2037</f>
        <v>0</v>
      </c>
      <c r="E2034" s="2">
        <f t="shared" si="124"/>
        <v>3672613</v>
      </c>
      <c r="F2034" s="5" t="str">
        <f t="shared" si="127"/>
        <v>BULLISH</v>
      </c>
      <c r="G2034" s="5" t="str">
        <f t="shared" si="126"/>
        <v>STRONG</v>
      </c>
      <c r="H2034" s="5" t="str">
        <f t="shared" si="125"/>
        <v>CONFIRMED BULLISH</v>
      </c>
    </row>
    <row r="2035" spans="1:8" ht="13.5" x14ac:dyDescent="0.25">
      <c r="A2035" s="3">
        <f>TITRES_STAT!B2038</f>
        <v>45266</v>
      </c>
      <c r="B2035" s="5">
        <f>TITRES_STAT!C2038</f>
        <v>0.49</v>
      </c>
      <c r="C2035" s="5">
        <f>TITRES_STAT!D2038</f>
        <v>0.49</v>
      </c>
      <c r="D2035" s="5">
        <f>TITRES_STAT!E2038</f>
        <v>0</v>
      </c>
      <c r="E2035" s="2">
        <f t="shared" si="124"/>
        <v>3672613</v>
      </c>
      <c r="F2035" s="5" t="str">
        <f t="shared" si="127"/>
        <v>BULLISH</v>
      </c>
      <c r="G2035" s="5" t="str">
        <f t="shared" si="126"/>
        <v>STRONG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0.51</v>
      </c>
      <c r="C2036" s="5">
        <f>TITRES_STAT!D2039</f>
        <v>0.51</v>
      </c>
      <c r="D2036" s="5">
        <f>TITRES_STAT!E2039</f>
        <v>208660</v>
      </c>
      <c r="E2036" s="2">
        <f t="shared" si="124"/>
        <v>3881273</v>
      </c>
      <c r="F2036" s="5" t="str">
        <f t="shared" si="127"/>
        <v>BULLISH</v>
      </c>
      <c r="G2036" s="5" t="str">
        <f t="shared" si="126"/>
        <v>STRONG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0.53</v>
      </c>
      <c r="C2037" s="5">
        <f>TITRES_STAT!D2040</f>
        <v>0.53</v>
      </c>
      <c r="D2037" s="5">
        <f>TITRES_STAT!E2040</f>
        <v>148605</v>
      </c>
      <c r="E2037" s="2">
        <f t="shared" si="124"/>
        <v>4029878</v>
      </c>
      <c r="F2037" s="5" t="str">
        <f t="shared" si="127"/>
        <v>BULLISH</v>
      </c>
      <c r="G2037" s="5" t="str">
        <f t="shared" si="126"/>
        <v>STRONG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0.55000000000000004</v>
      </c>
      <c r="C2038" s="5">
        <f>TITRES_STAT!D2041</f>
        <v>0.55000000000000004</v>
      </c>
      <c r="D2038" s="5">
        <f>TITRES_STAT!E2041</f>
        <v>0</v>
      </c>
      <c r="E2038" s="2">
        <f t="shared" si="124"/>
        <v>4029878</v>
      </c>
      <c r="F2038" s="5" t="str">
        <f t="shared" si="127"/>
        <v>BULLISH</v>
      </c>
      <c r="G2038" s="5" t="str">
        <f t="shared" si="126"/>
        <v>STRONG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0.56999999999999995</v>
      </c>
      <c r="C2039" s="5">
        <f>TITRES_STAT!D2042</f>
        <v>0.56999999999999995</v>
      </c>
      <c r="D2039" s="5">
        <f>TITRES_STAT!E2042</f>
        <v>0</v>
      </c>
      <c r="E2039" s="2">
        <f t="shared" si="124"/>
        <v>4029878</v>
      </c>
      <c r="F2039" s="5" t="str">
        <f t="shared" si="127"/>
        <v>BULLISH</v>
      </c>
      <c r="G2039" s="5" t="str">
        <f t="shared" si="126"/>
        <v>STRONG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0.59</v>
      </c>
      <c r="C2040" s="5">
        <f>TITRES_STAT!D2043</f>
        <v>0.59</v>
      </c>
      <c r="D2040" s="5">
        <f>TITRES_STAT!E2043</f>
        <v>0</v>
      </c>
      <c r="E2040" s="2">
        <f t="shared" si="124"/>
        <v>4029878</v>
      </c>
      <c r="F2040" s="5" t="str">
        <f t="shared" si="127"/>
        <v>BULLISH</v>
      </c>
      <c r="G2040" s="5" t="str">
        <f t="shared" si="126"/>
        <v>STRONG</v>
      </c>
      <c r="H2040" s="5" t="str">
        <f t="shared" si="125"/>
        <v>CONFIRMED BULLISH</v>
      </c>
    </row>
    <row r="2041" spans="1:8" ht="13.5" x14ac:dyDescent="0.25">
      <c r="A2041" s="3">
        <f>TITRES_STAT!B2044</f>
        <v>45274</v>
      </c>
      <c r="B2041" s="5">
        <f>TITRES_STAT!C2044</f>
        <v>0.61</v>
      </c>
      <c r="C2041" s="5">
        <f>TITRES_STAT!D2044</f>
        <v>0.61</v>
      </c>
      <c r="D2041" s="5">
        <f>TITRES_STAT!E2044</f>
        <v>0</v>
      </c>
      <c r="E2041" s="2">
        <f t="shared" si="124"/>
        <v>4029878</v>
      </c>
      <c r="F2041" s="5" t="str">
        <f t="shared" si="127"/>
        <v>BULLISH</v>
      </c>
      <c r="G2041" s="5" t="str">
        <f t="shared" si="126"/>
        <v>STRONG</v>
      </c>
      <c r="H2041" s="5" t="str">
        <f t="shared" si="125"/>
        <v>CONFIRMED BULLISH</v>
      </c>
    </row>
    <row r="2042" spans="1:8" ht="13.5" x14ac:dyDescent="0.25">
      <c r="A2042" s="3">
        <f>TITRES_STAT!B2045</f>
        <v>45275</v>
      </c>
      <c r="B2042" s="5">
        <f>TITRES_STAT!C2045</f>
        <v>0.63</v>
      </c>
      <c r="C2042" s="5">
        <f>TITRES_STAT!D2045</f>
        <v>0.63</v>
      </c>
      <c r="D2042" s="5">
        <f>TITRES_STAT!E2045</f>
        <v>131751</v>
      </c>
      <c r="E2042" s="2">
        <f t="shared" si="124"/>
        <v>4161629</v>
      </c>
      <c r="F2042" s="5" t="str">
        <f t="shared" si="127"/>
        <v>BULLISH</v>
      </c>
      <c r="G2042" s="5" t="str">
        <f t="shared" si="126"/>
        <v>STRONG</v>
      </c>
      <c r="H2042" s="5" t="str">
        <f t="shared" si="125"/>
        <v>CONFIRMED BULLISH</v>
      </c>
    </row>
    <row r="2043" spans="1:8" ht="13.5" x14ac:dyDescent="0.25">
      <c r="A2043" s="3">
        <f>TITRES_STAT!B2046</f>
        <v>45278</v>
      </c>
      <c r="B2043" s="5">
        <f>TITRES_STAT!C2046</f>
        <v>0.65</v>
      </c>
      <c r="C2043" s="5">
        <f>TITRES_STAT!D2046</f>
        <v>0.65</v>
      </c>
      <c r="D2043" s="5">
        <f>TITRES_STAT!E2046</f>
        <v>0</v>
      </c>
      <c r="E2043" s="2">
        <f t="shared" si="124"/>
        <v>4161629</v>
      </c>
      <c r="F2043" s="5" t="str">
        <f t="shared" si="127"/>
        <v>BULLISH</v>
      </c>
      <c r="G2043" s="5" t="str">
        <f t="shared" si="126"/>
        <v>STRONG</v>
      </c>
      <c r="H2043" s="5" t="str">
        <f t="shared" si="125"/>
        <v>CONFIRMED BULLISH</v>
      </c>
    </row>
    <row r="2044" spans="1:8" ht="13.5" x14ac:dyDescent="0.25">
      <c r="A2044" s="3">
        <f>TITRES_STAT!B2047</f>
        <v>45279</v>
      </c>
      <c r="B2044" s="5">
        <f>TITRES_STAT!C2047</f>
        <v>0.67</v>
      </c>
      <c r="C2044" s="5">
        <f>TITRES_STAT!D2047</f>
        <v>0.67</v>
      </c>
      <c r="D2044" s="5">
        <f>TITRES_STAT!E2047</f>
        <v>0</v>
      </c>
      <c r="E2044" s="2">
        <f t="shared" si="124"/>
        <v>4161629</v>
      </c>
      <c r="F2044" s="5" t="str">
        <f t="shared" si="127"/>
        <v>BULLISH</v>
      </c>
      <c r="G2044" s="5" t="str">
        <f t="shared" si="126"/>
        <v>STRONG</v>
      </c>
      <c r="H2044" s="5" t="str">
        <f t="shared" si="125"/>
        <v>CONFIRMED BULLISH</v>
      </c>
    </row>
    <row r="2045" spans="1:8" ht="13.5" x14ac:dyDescent="0.25">
      <c r="A2045" s="3">
        <f>TITRES_STAT!B2048</f>
        <v>45280</v>
      </c>
      <c r="B2045" s="5">
        <f>TITRES_STAT!C2048</f>
        <v>0.7</v>
      </c>
      <c r="C2045" s="5">
        <f>TITRES_STAT!D2048</f>
        <v>0.7</v>
      </c>
      <c r="D2045" s="5">
        <f>TITRES_STAT!E2048</f>
        <v>0</v>
      </c>
      <c r="E2045" s="2">
        <f t="shared" si="124"/>
        <v>4161629</v>
      </c>
      <c r="F2045" s="5" t="str">
        <f t="shared" si="127"/>
        <v>BULLISH</v>
      </c>
      <c r="G2045" s="5" t="str">
        <f t="shared" si="126"/>
        <v>STRONG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0.73</v>
      </c>
      <c r="C2046" s="5">
        <f>TITRES_STAT!D2049</f>
        <v>0.73</v>
      </c>
      <c r="D2046" s="5">
        <f>TITRES_STAT!E2049</f>
        <v>0</v>
      </c>
      <c r="E2046" s="2">
        <f t="shared" si="124"/>
        <v>4161629</v>
      </c>
      <c r="F2046" s="5" t="str">
        <f t="shared" si="127"/>
        <v>BULLISH</v>
      </c>
      <c r="G2046" s="5" t="str">
        <f t="shared" si="126"/>
        <v>STRONG</v>
      </c>
      <c r="H2046" s="5" t="str">
        <f t="shared" si="125"/>
        <v>CONFIRMED BULLISH</v>
      </c>
    </row>
    <row r="2047" spans="1:8" ht="13.5" x14ac:dyDescent="0.25">
      <c r="A2047" s="3">
        <f>TITRES_STAT!B2050</f>
        <v>45282</v>
      </c>
      <c r="B2047" s="5">
        <f>TITRES_STAT!C2050</f>
        <v>0.76</v>
      </c>
      <c r="C2047" s="5">
        <f>TITRES_STAT!D2050</f>
        <v>0.76</v>
      </c>
      <c r="D2047" s="5">
        <f>TITRES_STAT!E2050</f>
        <v>201485</v>
      </c>
      <c r="E2047" s="2">
        <f t="shared" si="124"/>
        <v>4363114</v>
      </c>
      <c r="F2047" s="5" t="str">
        <f t="shared" si="127"/>
        <v>BULLISH</v>
      </c>
      <c r="G2047" s="5" t="str">
        <f t="shared" si="126"/>
        <v>STRONG</v>
      </c>
      <c r="H2047" s="5" t="str">
        <f t="shared" si="125"/>
        <v>CONFIRMED BULLISH</v>
      </c>
    </row>
    <row r="2048" spans="1:8" ht="13.5" x14ac:dyDescent="0.25">
      <c r="A2048" s="3">
        <f>TITRES_STAT!B2051</f>
        <v>45285</v>
      </c>
      <c r="B2048" s="5">
        <f>TITRES_STAT!C2051</f>
        <v>0.77</v>
      </c>
      <c r="C2048" s="5">
        <f>TITRES_STAT!D2051</f>
        <v>0.77</v>
      </c>
      <c r="D2048" s="5">
        <f>TITRES_STAT!E2051</f>
        <v>158717</v>
      </c>
      <c r="E2048" s="2">
        <f t="shared" si="124"/>
        <v>4521831</v>
      </c>
      <c r="F2048" s="5" t="str">
        <f t="shared" si="127"/>
        <v>BULLISH</v>
      </c>
      <c r="G2048" s="5" t="str">
        <f t="shared" si="126"/>
        <v>STRONG</v>
      </c>
      <c r="H2048" s="5" t="str">
        <f t="shared" si="125"/>
        <v>CONFIRMED BULLISH</v>
      </c>
    </row>
    <row r="2049" spans="1:8" ht="13.5" x14ac:dyDescent="0.25">
      <c r="A2049" s="3">
        <f>TITRES_STAT!B2052</f>
        <v>45286</v>
      </c>
      <c r="B2049" s="5">
        <f>TITRES_STAT!C2052</f>
        <v>0.74</v>
      </c>
      <c r="C2049" s="5">
        <f>TITRES_STAT!D2052</f>
        <v>0.74</v>
      </c>
      <c r="D2049" s="5">
        <f>TITRES_STAT!E2052</f>
        <v>0</v>
      </c>
      <c r="E2049" s="2">
        <f t="shared" si="124"/>
        <v>4521831</v>
      </c>
      <c r="F2049" s="5" t="str">
        <f t="shared" si="127"/>
        <v>BULLISH</v>
      </c>
      <c r="G2049" s="5" t="str">
        <f t="shared" si="126"/>
        <v>STRONG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0.71</v>
      </c>
      <c r="C2050" s="5">
        <f>TITRES_STAT!D2053</f>
        <v>0.71</v>
      </c>
      <c r="D2050" s="5">
        <f>TITRES_STAT!E2053</f>
        <v>0</v>
      </c>
      <c r="E2050" s="2">
        <f t="shared" si="124"/>
        <v>4521831</v>
      </c>
      <c r="F2050" s="5" t="str">
        <f t="shared" si="127"/>
        <v>BULLISH</v>
      </c>
      <c r="G2050" s="5" t="str">
        <f t="shared" si="126"/>
        <v>STRONG</v>
      </c>
      <c r="H2050" s="5" t="str">
        <f t="shared" si="125"/>
        <v>CONFIRMED BULLISH</v>
      </c>
    </row>
    <row r="2051" spans="1:8" ht="13.5" x14ac:dyDescent="0.25">
      <c r="A2051" s="3">
        <f>TITRES_STAT!B2054</f>
        <v>45288</v>
      </c>
      <c r="B2051" s="5">
        <f>TITRES_STAT!C2054</f>
        <v>0.68</v>
      </c>
      <c r="C2051" s="5">
        <f>TITRES_STAT!D2054</f>
        <v>0.68</v>
      </c>
      <c r="D2051" s="5">
        <f>TITRES_STAT!E2054</f>
        <v>0</v>
      </c>
      <c r="E2051" s="2">
        <f t="shared" si="124"/>
        <v>4521831</v>
      </c>
      <c r="F2051" s="5" t="str">
        <f t="shared" si="127"/>
        <v>BULLISH</v>
      </c>
      <c r="G2051" s="5" t="str">
        <f t="shared" si="126"/>
        <v>STRONG</v>
      </c>
      <c r="H2051" s="5" t="str">
        <f t="shared" si="125"/>
        <v>BULLISH DIVERGENCE</v>
      </c>
    </row>
    <row r="2052" spans="1:8" ht="13.5" x14ac:dyDescent="0.25">
      <c r="A2052" s="3">
        <f>TITRES_STAT!B2055</f>
        <v>45289</v>
      </c>
      <c r="B2052" s="5">
        <f>TITRES_STAT!C2055</f>
        <v>0.65</v>
      </c>
      <c r="C2052" s="5">
        <f>TITRES_STAT!D2055</f>
        <v>0.65</v>
      </c>
      <c r="D2052" s="5">
        <f>TITRES_STAT!E2055</f>
        <v>0</v>
      </c>
      <c r="E2052" s="2">
        <f t="shared" ref="E2052:E2115" si="128">IF(B2052&gt;B2051, E2051+D2052, IF(B2052&lt;B2051, E2051-D2052, E2051))</f>
        <v>4521831</v>
      </c>
      <c r="F2052" s="5" t="str">
        <f t="shared" si="127"/>
        <v>BULLISH</v>
      </c>
      <c r="G2052" s="5" t="str">
        <f t="shared" si="126"/>
        <v>STRONG</v>
      </c>
      <c r="H2052" s="5" t="str">
        <f t="shared" si="125"/>
        <v>BULLISH DIVERGENCE</v>
      </c>
    </row>
    <row r="2053" spans="1:8" ht="13.5" x14ac:dyDescent="0.25">
      <c r="A2053" s="3">
        <f>TITRES_STAT!B2056</f>
        <v>45293</v>
      </c>
      <c r="B2053" s="5">
        <f>TITRES_STAT!C2056</f>
        <v>0.63</v>
      </c>
      <c r="C2053" s="5">
        <f>TITRES_STAT!D2056</f>
        <v>0.63</v>
      </c>
      <c r="D2053" s="5">
        <f>TITRES_STAT!E2056</f>
        <v>0</v>
      </c>
      <c r="E2053" s="2">
        <f t="shared" si="128"/>
        <v>4521831</v>
      </c>
      <c r="F2053" s="5" t="str">
        <f t="shared" si="127"/>
        <v>NEUTRAL</v>
      </c>
      <c r="G2053" s="5" t="str">
        <f t="shared" si="126"/>
        <v>NEUTRAL</v>
      </c>
      <c r="H2053" s="5" t="str">
        <f t="shared" si="125"/>
        <v>NEUTRAL</v>
      </c>
    </row>
    <row r="2054" spans="1:8" ht="13.5" x14ac:dyDescent="0.25">
      <c r="A2054" s="3">
        <f>TITRES_STAT!B2057</f>
        <v>45294</v>
      </c>
      <c r="B2054" s="5">
        <f>TITRES_STAT!C2057</f>
        <v>0.65</v>
      </c>
      <c r="C2054" s="5">
        <f>TITRES_STAT!D2057</f>
        <v>0.65</v>
      </c>
      <c r="D2054" s="5">
        <f>TITRES_STAT!E2057</f>
        <v>186260</v>
      </c>
      <c r="E2054" s="2">
        <f t="shared" si="128"/>
        <v>4708091</v>
      </c>
      <c r="F2054" s="5" t="str">
        <f t="shared" si="127"/>
        <v>BULLISH</v>
      </c>
      <c r="G2054" s="5" t="str">
        <f t="shared" si="126"/>
        <v>STRONG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BULLISH DIVERGENCE</v>
      </c>
    </row>
    <row r="2055" spans="1:8" ht="13.5" x14ac:dyDescent="0.25">
      <c r="A2055" s="3">
        <f>TITRES_STAT!B2058</f>
        <v>45295</v>
      </c>
      <c r="B2055" s="5">
        <f>TITRES_STAT!C2058</f>
        <v>0.67</v>
      </c>
      <c r="C2055" s="5">
        <f>TITRES_STAT!D2058</f>
        <v>0.67</v>
      </c>
      <c r="D2055" s="5">
        <f>TITRES_STAT!E2058</f>
        <v>69320</v>
      </c>
      <c r="E2055" s="2">
        <f t="shared" si="128"/>
        <v>4777411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STRONG</v>
      </c>
      <c r="H2055" s="5" t="str">
        <f t="shared" si="129"/>
        <v>BULLISH DIVERGENCE</v>
      </c>
    </row>
    <row r="2056" spans="1:8" ht="13.5" x14ac:dyDescent="0.25">
      <c r="A2056" s="3">
        <f>TITRES_STAT!B2059</f>
        <v>45296</v>
      </c>
      <c r="B2056" s="5">
        <f>TITRES_STAT!C2059</f>
        <v>0.7</v>
      </c>
      <c r="C2056" s="5">
        <f>TITRES_STAT!D2059</f>
        <v>0.7</v>
      </c>
      <c r="D2056" s="5">
        <f>TITRES_STAT!E2059</f>
        <v>43771</v>
      </c>
      <c r="E2056" s="2">
        <f t="shared" si="128"/>
        <v>4821182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STRONG</v>
      </c>
      <c r="H2056" s="5" t="str">
        <f t="shared" si="129"/>
        <v>CONFIRMED BULLISH</v>
      </c>
    </row>
    <row r="2057" spans="1:8" ht="13.5" x14ac:dyDescent="0.25">
      <c r="A2057" s="3">
        <f>TITRES_STAT!B2060</f>
        <v>45299</v>
      </c>
      <c r="B2057" s="5">
        <f>TITRES_STAT!C2060</f>
        <v>0.69</v>
      </c>
      <c r="C2057" s="5">
        <f>TITRES_STAT!D2060</f>
        <v>0.69</v>
      </c>
      <c r="D2057" s="5">
        <f>TITRES_STAT!E2060</f>
        <v>37875</v>
      </c>
      <c r="E2057" s="2">
        <f t="shared" si="128"/>
        <v>4783307</v>
      </c>
      <c r="F2057" s="5" t="str">
        <f t="shared" si="131"/>
        <v>BULLISH</v>
      </c>
      <c r="G2057" s="5" t="str">
        <f t="shared" si="130"/>
        <v>STRONG</v>
      </c>
      <c r="H2057" s="5" t="str">
        <f t="shared" si="129"/>
        <v>CONFIRMED BULLISH</v>
      </c>
    </row>
    <row r="2058" spans="1:8" ht="13.5" x14ac:dyDescent="0.25">
      <c r="A2058" s="3">
        <f>TITRES_STAT!B2061</f>
        <v>45300</v>
      </c>
      <c r="B2058" s="5">
        <f>TITRES_STAT!C2061</f>
        <v>0.66</v>
      </c>
      <c r="C2058" s="5">
        <f>TITRES_STAT!D2061</f>
        <v>0.66</v>
      </c>
      <c r="D2058" s="5">
        <f>TITRES_STAT!E2061</f>
        <v>0</v>
      </c>
      <c r="E2058" s="2">
        <f t="shared" si="128"/>
        <v>4783307</v>
      </c>
      <c r="F2058" s="5" t="str">
        <f t="shared" si="131"/>
        <v>BULLISH</v>
      </c>
      <c r="G2058" s="5" t="str">
        <f t="shared" si="130"/>
        <v>STRONG</v>
      </c>
      <c r="H2058" s="5" t="str">
        <f t="shared" si="129"/>
        <v>CONFIRMED BULLISH</v>
      </c>
    </row>
    <row r="2059" spans="1:8" ht="13.5" x14ac:dyDescent="0.25">
      <c r="A2059" s="3">
        <f>TITRES_STAT!B2062</f>
        <v>45301</v>
      </c>
      <c r="B2059" s="5">
        <f>TITRES_STAT!C2062</f>
        <v>0.64</v>
      </c>
      <c r="C2059" s="5">
        <f>TITRES_STAT!D2062</f>
        <v>0.64</v>
      </c>
      <c r="D2059" s="5">
        <f>TITRES_STAT!E2062</f>
        <v>0</v>
      </c>
      <c r="E2059" s="2">
        <f t="shared" si="128"/>
        <v>4783307</v>
      </c>
      <c r="F2059" s="5" t="str">
        <f t="shared" si="131"/>
        <v>BULLISH</v>
      </c>
      <c r="G2059" s="5" t="str">
        <f t="shared" si="130"/>
        <v>NEUTRAL</v>
      </c>
      <c r="H2059" s="5" t="str">
        <f t="shared" si="129"/>
        <v>BULLISH DIVERGENCE</v>
      </c>
    </row>
    <row r="2060" spans="1:8" ht="13.5" x14ac:dyDescent="0.25">
      <c r="A2060" s="3">
        <f>TITRES_STAT!B2063</f>
        <v>45302</v>
      </c>
      <c r="B2060" s="5">
        <f>TITRES_STAT!C2063</f>
        <v>0.62</v>
      </c>
      <c r="C2060" s="5">
        <f>TITRES_STAT!D2063</f>
        <v>0.62</v>
      </c>
      <c r="D2060" s="5">
        <f>TITRES_STAT!E2063</f>
        <v>0</v>
      </c>
      <c r="E2060" s="2">
        <f t="shared" si="128"/>
        <v>4783307</v>
      </c>
      <c r="F2060" s="5" t="str">
        <f t="shared" si="131"/>
        <v>BULLISH</v>
      </c>
      <c r="G2060" s="5" t="str">
        <f t="shared" si="130"/>
        <v>NEUTRAL</v>
      </c>
      <c r="H2060" s="5" t="str">
        <f t="shared" si="129"/>
        <v>BULLISH DIVERGENCE</v>
      </c>
    </row>
    <row r="2061" spans="1:8" ht="13.5" x14ac:dyDescent="0.25">
      <c r="A2061" s="3">
        <f>TITRES_STAT!B2064</f>
        <v>45303</v>
      </c>
      <c r="B2061" s="5">
        <f>TITRES_STAT!C2064</f>
        <v>0.6</v>
      </c>
      <c r="C2061" s="5">
        <f>TITRES_STAT!D2064</f>
        <v>0.6</v>
      </c>
      <c r="D2061" s="5">
        <f>TITRES_STAT!E2064</f>
        <v>0</v>
      </c>
      <c r="E2061" s="2">
        <f t="shared" si="128"/>
        <v>4783307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0.57999999999999996</v>
      </c>
      <c r="C2062" s="5">
        <f>TITRES_STAT!D2065</f>
        <v>0.57999999999999996</v>
      </c>
      <c r="D2062" s="5">
        <f>TITRES_STAT!E2065</f>
        <v>0</v>
      </c>
      <c r="E2062" s="2">
        <f t="shared" si="128"/>
        <v>4783307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0.56000000000000005</v>
      </c>
      <c r="C2063" s="5">
        <f>TITRES_STAT!D2066</f>
        <v>0.56000000000000005</v>
      </c>
      <c r="D2063" s="5">
        <f>TITRES_STAT!E2066</f>
        <v>0</v>
      </c>
      <c r="E2063" s="2">
        <f t="shared" si="128"/>
        <v>4783307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45308</v>
      </c>
      <c r="B2064" s="5">
        <f>TITRES_STAT!C2067</f>
        <v>0.54</v>
      </c>
      <c r="C2064" s="5">
        <f>TITRES_STAT!D2067</f>
        <v>0.54</v>
      </c>
      <c r="D2064" s="5">
        <f>TITRES_STAT!E2067</f>
        <v>34867</v>
      </c>
      <c r="E2064" s="2">
        <f t="shared" si="128"/>
        <v>4748440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0.53</v>
      </c>
      <c r="C2065" s="5">
        <f>TITRES_STAT!D2068</f>
        <v>0.53</v>
      </c>
      <c r="D2065" s="5">
        <f>TITRES_STAT!E2068</f>
        <v>60369</v>
      </c>
      <c r="E2065" s="2">
        <f t="shared" si="128"/>
        <v>4688071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0.51</v>
      </c>
      <c r="C2066" s="5">
        <f>TITRES_STAT!D2069</f>
        <v>0.51</v>
      </c>
      <c r="D2066" s="5">
        <f>TITRES_STAT!E2069</f>
        <v>38236</v>
      </c>
      <c r="E2066" s="2">
        <f t="shared" si="128"/>
        <v>4649835</v>
      </c>
      <c r="F2066" s="5" t="str">
        <f t="shared" si="131"/>
        <v>BEARISH</v>
      </c>
      <c r="G2066" s="5" t="str">
        <f t="shared" si="130"/>
        <v>WEAK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0.49</v>
      </c>
      <c r="C2067" s="5">
        <f>TITRES_STAT!D2070</f>
        <v>0.49</v>
      </c>
      <c r="D2067" s="5">
        <f>TITRES_STAT!E2070</f>
        <v>21565</v>
      </c>
      <c r="E2067" s="2">
        <f t="shared" si="128"/>
        <v>4628270</v>
      </c>
      <c r="F2067" s="5" t="str">
        <f t="shared" si="131"/>
        <v>BEARISH</v>
      </c>
      <c r="G2067" s="5" t="str">
        <f t="shared" si="130"/>
        <v>WEAK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0.47</v>
      </c>
      <c r="C2068" s="5">
        <f>TITRES_STAT!D2071</f>
        <v>0.47</v>
      </c>
      <c r="D2068" s="5">
        <f>TITRES_STAT!E2071</f>
        <v>30356</v>
      </c>
      <c r="E2068" s="2">
        <f t="shared" si="128"/>
        <v>4597914</v>
      </c>
      <c r="F2068" s="5" t="str">
        <f t="shared" si="131"/>
        <v>BEARISH</v>
      </c>
      <c r="G2068" s="5" t="str">
        <f t="shared" si="130"/>
        <v>WEAK</v>
      </c>
      <c r="H2068" s="5" t="str">
        <f t="shared" si="129"/>
        <v>CONFIRMED BEARISH</v>
      </c>
    </row>
    <row r="2069" spans="1:8" ht="13.5" x14ac:dyDescent="0.25">
      <c r="A2069" s="3">
        <f>TITRES_STAT!B2072</f>
        <v>45315</v>
      </c>
      <c r="B2069" s="5">
        <f>TITRES_STAT!C2072</f>
        <v>0.45</v>
      </c>
      <c r="C2069" s="5">
        <f>TITRES_STAT!D2072</f>
        <v>0.45</v>
      </c>
      <c r="D2069" s="5">
        <f>TITRES_STAT!E2072</f>
        <v>0</v>
      </c>
      <c r="E2069" s="2">
        <f t="shared" si="128"/>
        <v>4597914</v>
      </c>
      <c r="F2069" s="5" t="str">
        <f t="shared" si="131"/>
        <v>BEARISH</v>
      </c>
      <c r="G2069" s="5" t="str">
        <f t="shared" si="130"/>
        <v>WEAK</v>
      </c>
      <c r="H2069" s="5" t="str">
        <f t="shared" si="129"/>
        <v>CONFIRMED BEARISH</v>
      </c>
    </row>
    <row r="2070" spans="1:8" ht="13.5" x14ac:dyDescent="0.25">
      <c r="A2070" s="3">
        <f>TITRES_STAT!B2073</f>
        <v>45316</v>
      </c>
      <c r="B2070" s="5">
        <f>TITRES_STAT!C2073</f>
        <v>0.47</v>
      </c>
      <c r="C2070" s="5">
        <f>TITRES_STAT!D2073</f>
        <v>0.47</v>
      </c>
      <c r="D2070" s="5">
        <f>TITRES_STAT!E2073</f>
        <v>0</v>
      </c>
      <c r="E2070" s="2">
        <f t="shared" si="128"/>
        <v>4597914</v>
      </c>
      <c r="F2070" s="5" t="str">
        <f t="shared" si="131"/>
        <v>BEARISH</v>
      </c>
      <c r="G2070" s="5" t="str">
        <f t="shared" si="130"/>
        <v>NEUTRAL</v>
      </c>
      <c r="H2070" s="5" t="str">
        <f t="shared" si="129"/>
        <v>CONFIRMED BEARISH</v>
      </c>
    </row>
    <row r="2071" spans="1:8" ht="13.5" x14ac:dyDescent="0.25">
      <c r="A2071" s="3">
        <f>TITRES_STAT!B2074</f>
        <v>45317</v>
      </c>
      <c r="B2071" s="5">
        <f>TITRES_STAT!C2074</f>
        <v>0.49</v>
      </c>
      <c r="C2071" s="5">
        <f>TITRES_STAT!D2074</f>
        <v>0.49</v>
      </c>
      <c r="D2071" s="5">
        <f>TITRES_STAT!E2074</f>
        <v>0</v>
      </c>
      <c r="E2071" s="2">
        <f t="shared" si="128"/>
        <v>4597914</v>
      </c>
      <c r="F2071" s="5" t="str">
        <f t="shared" si="131"/>
        <v>BEARISH</v>
      </c>
      <c r="G2071" s="5" t="str">
        <f t="shared" si="130"/>
        <v>NEUTRAL</v>
      </c>
      <c r="H2071" s="5" t="str">
        <f t="shared" si="129"/>
        <v>CONFIRMED BEARISH</v>
      </c>
    </row>
    <row r="2072" spans="1:8" ht="13.5" x14ac:dyDescent="0.25">
      <c r="A2072" s="3">
        <f>TITRES_STAT!B2075</f>
        <v>45320</v>
      </c>
      <c r="B2072" s="5">
        <f>TITRES_STAT!C2075</f>
        <v>0.51</v>
      </c>
      <c r="C2072" s="5">
        <f>TITRES_STAT!D2075</f>
        <v>0.51</v>
      </c>
      <c r="D2072" s="5">
        <f>TITRES_STAT!E2075</f>
        <v>11374</v>
      </c>
      <c r="E2072" s="2">
        <f t="shared" si="128"/>
        <v>4609288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BEARISH DIVERGENCE</v>
      </c>
    </row>
    <row r="2073" spans="1:8" ht="13.5" x14ac:dyDescent="0.25">
      <c r="A2073" s="3">
        <f>TITRES_STAT!B2076</f>
        <v>45321</v>
      </c>
      <c r="B2073" s="5">
        <f>TITRES_STAT!C2076</f>
        <v>0.49</v>
      </c>
      <c r="C2073" s="5">
        <f>TITRES_STAT!D2076</f>
        <v>0.49</v>
      </c>
      <c r="D2073" s="5">
        <f>TITRES_STAT!E2076</f>
        <v>15764</v>
      </c>
      <c r="E2073" s="2">
        <f t="shared" si="128"/>
        <v>4593524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BEARISH DIVERGENCE</v>
      </c>
    </row>
    <row r="2074" spans="1:8" ht="13.5" x14ac:dyDescent="0.25">
      <c r="A2074" s="3">
        <f>TITRES_STAT!B2077</f>
        <v>45322</v>
      </c>
      <c r="B2074" s="5">
        <f>TITRES_STAT!C2077</f>
        <v>0.51</v>
      </c>
      <c r="C2074" s="5">
        <f>TITRES_STAT!D2077</f>
        <v>0.51</v>
      </c>
      <c r="D2074" s="5">
        <f>TITRES_STAT!E2077</f>
        <v>6874</v>
      </c>
      <c r="E2074" s="2">
        <f t="shared" si="128"/>
        <v>4600398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45323</v>
      </c>
      <c r="B2075" s="5">
        <f>TITRES_STAT!C2078</f>
        <v>0.49</v>
      </c>
      <c r="C2075" s="5">
        <f>TITRES_STAT!D2078</f>
        <v>0.49</v>
      </c>
      <c r="D2075" s="5">
        <f>TITRES_STAT!E2078</f>
        <v>0</v>
      </c>
      <c r="E2075" s="2">
        <f t="shared" si="128"/>
        <v>4600398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0.49</v>
      </c>
      <c r="C2076" s="5">
        <f>TITRES_STAT!D2079</f>
        <v>0.49</v>
      </c>
      <c r="D2076" s="5">
        <f>TITRES_STAT!E2079</f>
        <v>0</v>
      </c>
      <c r="E2076" s="2">
        <f t="shared" si="128"/>
        <v>4600398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0.49</v>
      </c>
      <c r="C2077" s="5">
        <f>TITRES_STAT!D2080</f>
        <v>0.49</v>
      </c>
      <c r="D2077" s="5">
        <f>TITRES_STAT!E2080</f>
        <v>0</v>
      </c>
      <c r="E2077" s="2">
        <f t="shared" si="128"/>
        <v>4600398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45328</v>
      </c>
      <c r="B2078" s="5">
        <f>TITRES_STAT!C2081</f>
        <v>0.51</v>
      </c>
      <c r="C2078" s="5">
        <f>TITRES_STAT!D2081</f>
        <v>0.51</v>
      </c>
      <c r="D2078" s="5">
        <f>TITRES_STAT!E2081</f>
        <v>0</v>
      </c>
      <c r="E2078" s="2">
        <f t="shared" si="128"/>
        <v>4600398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CONFIRMED BULLISH</v>
      </c>
    </row>
    <row r="2079" spans="1:8" ht="13.5" x14ac:dyDescent="0.25">
      <c r="A2079" s="3">
        <f>TITRES_STAT!B2082</f>
        <v>45329</v>
      </c>
      <c r="B2079" s="5">
        <f>TITRES_STAT!C2082</f>
        <v>0.5</v>
      </c>
      <c r="C2079" s="5">
        <f>TITRES_STAT!D2082</f>
        <v>0.5</v>
      </c>
      <c r="D2079" s="5">
        <f>TITRES_STAT!E2082</f>
        <v>19294</v>
      </c>
      <c r="E2079" s="2">
        <f t="shared" si="128"/>
        <v>4581104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45330</v>
      </c>
      <c r="B2080" s="5">
        <f>TITRES_STAT!C2083</f>
        <v>0.5</v>
      </c>
      <c r="C2080" s="5">
        <f>TITRES_STAT!D2083</f>
        <v>0.5</v>
      </c>
      <c r="D2080" s="5">
        <f>TITRES_STAT!E2083</f>
        <v>1250</v>
      </c>
      <c r="E2080" s="2">
        <f t="shared" si="128"/>
        <v>4581104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BEARISH DIVERGENCE</v>
      </c>
    </row>
    <row r="2081" spans="1:8" ht="13.5" x14ac:dyDescent="0.25">
      <c r="A2081" s="3">
        <f>TITRES_STAT!B2084</f>
        <v>45331</v>
      </c>
      <c r="B2081" s="5">
        <f>TITRES_STAT!C2084</f>
        <v>0.48</v>
      </c>
      <c r="C2081" s="5">
        <f>TITRES_STAT!D2084</f>
        <v>0.48</v>
      </c>
      <c r="D2081" s="5">
        <f>TITRES_STAT!E2084</f>
        <v>0</v>
      </c>
      <c r="E2081" s="2">
        <f t="shared" si="128"/>
        <v>4581104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45334</v>
      </c>
      <c r="B2082" s="5">
        <f>TITRES_STAT!C2085</f>
        <v>0.46</v>
      </c>
      <c r="C2082" s="5">
        <f>TITRES_STAT!D2085</f>
        <v>0.46</v>
      </c>
      <c r="D2082" s="5">
        <f>TITRES_STAT!E2085</f>
        <v>0</v>
      </c>
      <c r="E2082" s="2">
        <f t="shared" si="128"/>
        <v>4581104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45335</v>
      </c>
      <c r="B2083" s="5">
        <f>TITRES_STAT!C2086</f>
        <v>0.45</v>
      </c>
      <c r="C2083" s="5">
        <f>TITRES_STAT!D2086</f>
        <v>0.45</v>
      </c>
      <c r="D2083" s="5">
        <f>TITRES_STAT!E2086</f>
        <v>16620</v>
      </c>
      <c r="E2083" s="2">
        <f t="shared" si="128"/>
        <v>4564484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45336</v>
      </c>
      <c r="B2084" s="5">
        <f>TITRES_STAT!C2087</f>
        <v>0.45</v>
      </c>
      <c r="C2084" s="5">
        <f>TITRES_STAT!D2087</f>
        <v>0.45</v>
      </c>
      <c r="D2084" s="5">
        <f>TITRES_STAT!E2087</f>
        <v>7113</v>
      </c>
      <c r="E2084" s="2">
        <f t="shared" si="128"/>
        <v>4564484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CONFIRMED BEARISH</v>
      </c>
    </row>
    <row r="2085" spans="1:8" ht="13.5" x14ac:dyDescent="0.25">
      <c r="A2085" s="3">
        <f>TITRES_STAT!B2088</f>
        <v>45337</v>
      </c>
      <c r="B2085" s="5">
        <f>TITRES_STAT!C2088</f>
        <v>0.44</v>
      </c>
      <c r="C2085" s="5">
        <f>TITRES_STAT!D2088</f>
        <v>0.44</v>
      </c>
      <c r="D2085" s="5">
        <f>TITRES_STAT!E2088</f>
        <v>3675</v>
      </c>
      <c r="E2085" s="2">
        <f t="shared" si="128"/>
        <v>4560809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0.45</v>
      </c>
      <c r="C2086" s="5">
        <f>TITRES_STAT!D2089</f>
        <v>0.45</v>
      </c>
      <c r="D2086" s="5">
        <f>TITRES_STAT!E2089</f>
        <v>4015</v>
      </c>
      <c r="E2086" s="2">
        <f t="shared" si="128"/>
        <v>4564824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45341</v>
      </c>
      <c r="B2087" s="5">
        <f>TITRES_STAT!C2090</f>
        <v>0.47</v>
      </c>
      <c r="C2087" s="5">
        <f>TITRES_STAT!D2090</f>
        <v>0.47</v>
      </c>
      <c r="D2087" s="5">
        <f>TITRES_STAT!E2090</f>
        <v>3000</v>
      </c>
      <c r="E2087" s="2">
        <f t="shared" si="128"/>
        <v>4567824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BEARISH DIVERGENCE</v>
      </c>
    </row>
    <row r="2088" spans="1:8" ht="13.5" x14ac:dyDescent="0.25">
      <c r="A2088" s="3">
        <f>TITRES_STAT!B2091</f>
        <v>45342</v>
      </c>
      <c r="B2088" s="5">
        <f>TITRES_STAT!C2091</f>
        <v>0.49</v>
      </c>
      <c r="C2088" s="5">
        <f>TITRES_STAT!D2091</f>
        <v>0.49</v>
      </c>
      <c r="D2088" s="5">
        <f>TITRES_STAT!E2091</f>
        <v>0</v>
      </c>
      <c r="E2088" s="2">
        <f t="shared" si="128"/>
        <v>4567824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45343</v>
      </c>
      <c r="B2089" s="5">
        <f>TITRES_STAT!C2092</f>
        <v>0.51</v>
      </c>
      <c r="C2089" s="5">
        <f>TITRES_STAT!D2092</f>
        <v>0.51</v>
      </c>
      <c r="D2089" s="5">
        <f>TITRES_STAT!E2092</f>
        <v>0</v>
      </c>
      <c r="E2089" s="2">
        <f t="shared" si="128"/>
        <v>4567824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45344</v>
      </c>
      <c r="B2090" s="5">
        <f>TITRES_STAT!C2093</f>
        <v>0.53</v>
      </c>
      <c r="C2090" s="5">
        <f>TITRES_STAT!D2093</f>
        <v>0.53</v>
      </c>
      <c r="D2090" s="5">
        <f>TITRES_STAT!E2093</f>
        <v>17000</v>
      </c>
      <c r="E2090" s="2">
        <f t="shared" si="128"/>
        <v>4584824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CONFIRMED BULLISH</v>
      </c>
    </row>
    <row r="2091" spans="1:8" ht="13.5" x14ac:dyDescent="0.25">
      <c r="A2091" s="3">
        <f>TITRES_STAT!B2094</f>
        <v>45345</v>
      </c>
      <c r="B2091" s="5">
        <f>TITRES_STAT!C2094</f>
        <v>0.55000000000000004</v>
      </c>
      <c r="C2091" s="5">
        <f>TITRES_STAT!D2094</f>
        <v>0.55000000000000004</v>
      </c>
      <c r="D2091" s="5">
        <f>TITRES_STAT!E2094</f>
        <v>16926</v>
      </c>
      <c r="E2091" s="2">
        <f t="shared" si="128"/>
        <v>4601750</v>
      </c>
      <c r="F2091" s="5" t="str">
        <f t="shared" si="131"/>
        <v>BULLISH</v>
      </c>
      <c r="G2091" s="5" t="str">
        <f t="shared" si="130"/>
        <v>NEUTRAL</v>
      </c>
      <c r="H2091" s="5" t="str">
        <f t="shared" si="129"/>
        <v>CONFIRMED BULLISH</v>
      </c>
    </row>
    <row r="2092" spans="1:8" ht="13.5" x14ac:dyDescent="0.25">
      <c r="A2092" s="3">
        <f>TITRES_STAT!B2095</f>
        <v>45348</v>
      </c>
      <c r="B2092" s="5">
        <f>TITRES_STAT!C2095</f>
        <v>0.55000000000000004</v>
      </c>
      <c r="C2092" s="5">
        <f>TITRES_STAT!D2095</f>
        <v>0.55000000000000004</v>
      </c>
      <c r="D2092" s="5">
        <f>TITRES_STAT!E2095</f>
        <v>11827</v>
      </c>
      <c r="E2092" s="2">
        <f t="shared" si="128"/>
        <v>4601750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0.56000000000000005</v>
      </c>
      <c r="C2093" s="5">
        <f>TITRES_STAT!D2096</f>
        <v>0.56000000000000005</v>
      </c>
      <c r="D2093" s="5">
        <f>TITRES_STAT!E2096</f>
        <v>3147</v>
      </c>
      <c r="E2093" s="2">
        <f t="shared" si="128"/>
        <v>4604897</v>
      </c>
      <c r="F2093" s="5" t="str">
        <f t="shared" si="131"/>
        <v>BULLISH</v>
      </c>
      <c r="G2093" s="5" t="str">
        <f t="shared" si="130"/>
        <v>NEUTRAL</v>
      </c>
      <c r="H2093" s="5" t="str">
        <f t="shared" si="129"/>
        <v>CONFIRMED BULLISH</v>
      </c>
    </row>
    <row r="2094" spans="1:8" ht="13.5" x14ac:dyDescent="0.25">
      <c r="A2094" s="3">
        <f>TITRES_STAT!B2097</f>
        <v>45350</v>
      </c>
      <c r="B2094" s="5">
        <f>TITRES_STAT!C2097</f>
        <v>0.56000000000000005</v>
      </c>
      <c r="C2094" s="5">
        <f>TITRES_STAT!D2097</f>
        <v>0.56000000000000005</v>
      </c>
      <c r="D2094" s="5">
        <f>TITRES_STAT!E2097</f>
        <v>2360</v>
      </c>
      <c r="E2094" s="2">
        <f t="shared" si="128"/>
        <v>4604897</v>
      </c>
      <c r="F2094" s="5" t="str">
        <f t="shared" si="131"/>
        <v>BULLISH</v>
      </c>
      <c r="G2094" s="5" t="str">
        <f t="shared" si="130"/>
        <v>NEUTRAL</v>
      </c>
      <c r="H2094" s="5" t="str">
        <f t="shared" si="129"/>
        <v>CONFIRMED BULLISH</v>
      </c>
    </row>
    <row r="2095" spans="1:8" ht="13.5" x14ac:dyDescent="0.25">
      <c r="A2095" s="3">
        <f>TITRES_STAT!B2098</f>
        <v>45351</v>
      </c>
      <c r="B2095" s="5">
        <f>TITRES_STAT!C2098</f>
        <v>0.56999999999999995</v>
      </c>
      <c r="C2095" s="5">
        <f>TITRES_STAT!D2098</f>
        <v>0.56999999999999995</v>
      </c>
      <c r="D2095" s="5">
        <f>TITRES_STAT!E2098</f>
        <v>11213</v>
      </c>
      <c r="E2095" s="2">
        <f t="shared" si="128"/>
        <v>4616110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45352</v>
      </c>
      <c r="B2096" s="5">
        <f>TITRES_STAT!C2099</f>
        <v>0.56999999999999995</v>
      </c>
      <c r="C2096" s="5">
        <f>TITRES_STAT!D2099</f>
        <v>0.56999999999999995</v>
      </c>
      <c r="D2096" s="5">
        <f>TITRES_STAT!E2099</f>
        <v>2800</v>
      </c>
      <c r="E2096" s="2">
        <f t="shared" si="128"/>
        <v>4616110</v>
      </c>
      <c r="F2096" s="5" t="str">
        <f t="shared" si="131"/>
        <v>BULLISH</v>
      </c>
      <c r="G2096" s="5" t="str">
        <f t="shared" si="130"/>
        <v>NEUTRAL</v>
      </c>
      <c r="H2096" s="5" t="str">
        <f t="shared" si="129"/>
        <v>CONFIRMED BULLISH</v>
      </c>
    </row>
    <row r="2097" spans="1:8" ht="13.5" x14ac:dyDescent="0.25">
      <c r="A2097" s="3">
        <f>TITRES_STAT!B2100</f>
        <v>45355</v>
      </c>
      <c r="B2097" s="5">
        <f>TITRES_STAT!C2100</f>
        <v>0.56999999999999995</v>
      </c>
      <c r="C2097" s="5">
        <f>TITRES_STAT!D2100</f>
        <v>0.56999999999999995</v>
      </c>
      <c r="D2097" s="5">
        <f>TITRES_STAT!E2100</f>
        <v>1</v>
      </c>
      <c r="E2097" s="2">
        <f t="shared" si="128"/>
        <v>4616110</v>
      </c>
      <c r="F2097" s="5" t="str">
        <f t="shared" si="131"/>
        <v>BULLISH</v>
      </c>
      <c r="G2097" s="5" t="str">
        <f t="shared" si="130"/>
        <v>NEUTRAL</v>
      </c>
      <c r="H2097" s="5" t="str">
        <f t="shared" si="129"/>
        <v>CONFIRMED BULLISH</v>
      </c>
    </row>
    <row r="2098" spans="1:8" ht="13.5" x14ac:dyDescent="0.25">
      <c r="A2098" s="3">
        <f>TITRES_STAT!B2101</f>
        <v>45356</v>
      </c>
      <c r="B2098" s="5">
        <f>TITRES_STAT!C2101</f>
        <v>0.55000000000000004</v>
      </c>
      <c r="C2098" s="5">
        <f>TITRES_STAT!D2101</f>
        <v>0.55000000000000004</v>
      </c>
      <c r="D2098" s="5">
        <f>TITRES_STAT!E2101</f>
        <v>0</v>
      </c>
      <c r="E2098" s="2">
        <f t="shared" si="128"/>
        <v>4616110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BULLISH DIVERGENCE</v>
      </c>
    </row>
    <row r="2099" spans="1:8" ht="13.5" x14ac:dyDescent="0.25">
      <c r="A2099" s="3">
        <f>TITRES_STAT!B2102</f>
        <v>45357</v>
      </c>
      <c r="B2099" s="5">
        <f>TITRES_STAT!C2102</f>
        <v>0.55000000000000004</v>
      </c>
      <c r="C2099" s="5">
        <f>TITRES_STAT!D2102</f>
        <v>0.55000000000000004</v>
      </c>
      <c r="D2099" s="5">
        <f>TITRES_STAT!E2102</f>
        <v>2099</v>
      </c>
      <c r="E2099" s="2">
        <f t="shared" si="128"/>
        <v>4616110</v>
      </c>
      <c r="F2099" s="5" t="str">
        <f t="shared" si="131"/>
        <v>BULLISH</v>
      </c>
      <c r="G2099" s="5" t="str">
        <f t="shared" si="130"/>
        <v>NEUTRAL</v>
      </c>
      <c r="H2099" s="5" t="str">
        <f t="shared" si="129"/>
        <v>BULLISH DIVERGENCE</v>
      </c>
    </row>
    <row r="2100" spans="1:8" ht="13.5" x14ac:dyDescent="0.25">
      <c r="A2100" s="3">
        <f>TITRES_STAT!B2103</f>
        <v>45358</v>
      </c>
      <c r="B2100" s="5">
        <f>TITRES_STAT!C2103</f>
        <v>0.55000000000000004</v>
      </c>
      <c r="C2100" s="5">
        <f>TITRES_STAT!D2103</f>
        <v>0.55000000000000004</v>
      </c>
      <c r="D2100" s="5">
        <f>TITRES_STAT!E2103</f>
        <v>12500</v>
      </c>
      <c r="E2100" s="2">
        <f t="shared" si="128"/>
        <v>4616110</v>
      </c>
      <c r="F2100" s="5" t="str">
        <f t="shared" si="131"/>
        <v>NEUTRAL</v>
      </c>
      <c r="G2100" s="5" t="str">
        <f t="shared" si="130"/>
        <v>NEUTRAL</v>
      </c>
      <c r="H2100" s="5" t="str">
        <f t="shared" si="129"/>
        <v>NEUTRAL</v>
      </c>
    </row>
    <row r="2101" spans="1:8" ht="13.5" x14ac:dyDescent="0.25">
      <c r="A2101" s="3">
        <f>TITRES_STAT!B2104</f>
        <v>45359</v>
      </c>
      <c r="B2101" s="5">
        <f>TITRES_STAT!C2104</f>
        <v>0.53</v>
      </c>
      <c r="C2101" s="5">
        <f>TITRES_STAT!D2104</f>
        <v>0.53</v>
      </c>
      <c r="D2101" s="5">
        <f>TITRES_STAT!E2104</f>
        <v>0</v>
      </c>
      <c r="E2101" s="2">
        <f t="shared" si="128"/>
        <v>4616110</v>
      </c>
      <c r="F2101" s="5" t="str">
        <f t="shared" si="131"/>
        <v>NEUTRAL</v>
      </c>
      <c r="G2101" s="5" t="str">
        <f t="shared" si="130"/>
        <v>NEUTRAL</v>
      </c>
      <c r="H2101" s="5" t="str">
        <f t="shared" si="129"/>
        <v>NEUTRAL</v>
      </c>
    </row>
    <row r="2102" spans="1:8" ht="13.5" x14ac:dyDescent="0.25">
      <c r="A2102" s="3">
        <f>TITRES_STAT!B2105</f>
        <v>45362</v>
      </c>
      <c r="B2102" s="5">
        <f>TITRES_STAT!C2105</f>
        <v>0.55000000000000004</v>
      </c>
      <c r="C2102" s="5">
        <f>TITRES_STAT!D2105</f>
        <v>0.55000000000000004</v>
      </c>
      <c r="D2102" s="5">
        <f>TITRES_STAT!E2105</f>
        <v>3320</v>
      </c>
      <c r="E2102" s="2">
        <f t="shared" si="128"/>
        <v>4619430</v>
      </c>
      <c r="F2102" s="5" t="str">
        <f t="shared" si="131"/>
        <v>BULLISH</v>
      </c>
      <c r="G2102" s="5" t="str">
        <f t="shared" si="130"/>
        <v>NEUTRAL</v>
      </c>
      <c r="H2102" s="5" t="str">
        <f t="shared" si="129"/>
        <v>BULLISH DIVERGENCE</v>
      </c>
    </row>
    <row r="2103" spans="1:8" ht="13.5" x14ac:dyDescent="0.25">
      <c r="A2103" s="3">
        <f>TITRES_STAT!B2106</f>
        <v>45363</v>
      </c>
      <c r="B2103" s="5">
        <f>TITRES_STAT!C2106</f>
        <v>0.56999999999999995</v>
      </c>
      <c r="C2103" s="5">
        <f>TITRES_STAT!D2106</f>
        <v>0.56999999999999995</v>
      </c>
      <c r="D2103" s="5">
        <f>TITRES_STAT!E2106</f>
        <v>21080</v>
      </c>
      <c r="E2103" s="2">
        <f t="shared" si="128"/>
        <v>4640510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45364</v>
      </c>
      <c r="B2104" s="5">
        <f>TITRES_STAT!C2107</f>
        <v>0.56000000000000005</v>
      </c>
      <c r="C2104" s="5">
        <f>TITRES_STAT!D2107</f>
        <v>0.56000000000000005</v>
      </c>
      <c r="D2104" s="5">
        <f>TITRES_STAT!E2107</f>
        <v>2000</v>
      </c>
      <c r="E2104" s="2">
        <f t="shared" si="128"/>
        <v>4638510</v>
      </c>
      <c r="F2104" s="5" t="str">
        <f t="shared" si="131"/>
        <v>BULLISH</v>
      </c>
      <c r="G2104" s="5" t="str">
        <f t="shared" si="130"/>
        <v>NEUTRAL</v>
      </c>
      <c r="H2104" s="5" t="str">
        <f t="shared" si="129"/>
        <v>CONFIRMED BULLISH</v>
      </c>
    </row>
    <row r="2105" spans="1:8" ht="13.5" x14ac:dyDescent="0.25">
      <c r="A2105" s="3">
        <f>TITRES_STAT!B2108</f>
        <v>45365</v>
      </c>
      <c r="B2105" s="5">
        <f>TITRES_STAT!C2108</f>
        <v>0.57999999999999996</v>
      </c>
      <c r="C2105" s="5">
        <f>TITRES_STAT!D2108</f>
        <v>0.57999999999999996</v>
      </c>
      <c r="D2105" s="5">
        <f>TITRES_STAT!E2108</f>
        <v>25</v>
      </c>
      <c r="E2105" s="2">
        <f t="shared" si="128"/>
        <v>4638535</v>
      </c>
      <c r="F2105" s="5" t="str">
        <f t="shared" si="131"/>
        <v>BULLISH</v>
      </c>
      <c r="G2105" s="5" t="str">
        <f t="shared" si="130"/>
        <v>NEUTRAL</v>
      </c>
      <c r="H2105" s="5" t="str">
        <f t="shared" si="129"/>
        <v>CONFIRMED BULLISH</v>
      </c>
    </row>
    <row r="2106" spans="1:8" ht="13.5" x14ac:dyDescent="0.25">
      <c r="A2106" s="3">
        <f>TITRES_STAT!B2109</f>
        <v>45366</v>
      </c>
      <c r="B2106" s="5">
        <f>TITRES_STAT!C2109</f>
        <v>0.56000000000000005</v>
      </c>
      <c r="C2106" s="5">
        <f>TITRES_STAT!D2109</f>
        <v>0.56000000000000005</v>
      </c>
      <c r="D2106" s="5">
        <f>TITRES_STAT!E2109</f>
        <v>6400</v>
      </c>
      <c r="E2106" s="2">
        <f t="shared" si="128"/>
        <v>4632135</v>
      </c>
      <c r="F2106" s="5" t="str">
        <f t="shared" si="131"/>
        <v>BULLISH</v>
      </c>
      <c r="G2106" s="5" t="str">
        <f t="shared" si="130"/>
        <v>NEUTRAL</v>
      </c>
      <c r="H2106" s="5" t="str">
        <f t="shared" si="129"/>
        <v>CONFIRMED BULLISH</v>
      </c>
    </row>
    <row r="2107" spans="1:8" ht="13.5" x14ac:dyDescent="0.25">
      <c r="A2107" s="3">
        <f>TITRES_STAT!B2110</f>
        <v>45369</v>
      </c>
      <c r="B2107" s="5">
        <f>TITRES_STAT!C2110</f>
        <v>0.54</v>
      </c>
      <c r="C2107" s="5">
        <f>TITRES_STAT!D2110</f>
        <v>0.54</v>
      </c>
      <c r="D2107" s="5">
        <f>TITRES_STAT!E2110</f>
        <v>0</v>
      </c>
      <c r="E2107" s="2">
        <f t="shared" si="128"/>
        <v>4632135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BULLISH DIVERGENCE</v>
      </c>
    </row>
    <row r="2108" spans="1:8" ht="13.5" x14ac:dyDescent="0.25">
      <c r="A2108" s="3">
        <f>TITRES_STAT!B2111</f>
        <v>45370</v>
      </c>
      <c r="B2108" s="5">
        <f>TITRES_STAT!C2111</f>
        <v>0.54</v>
      </c>
      <c r="C2108" s="5">
        <f>TITRES_STAT!D2111</f>
        <v>0.54</v>
      </c>
      <c r="D2108" s="5">
        <f>TITRES_STAT!E2111</f>
        <v>4384</v>
      </c>
      <c r="E2108" s="2">
        <f t="shared" si="128"/>
        <v>4632135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0.54</v>
      </c>
      <c r="C2109" s="5">
        <f>TITRES_STAT!D2112</f>
        <v>0.54</v>
      </c>
      <c r="D2109" s="5">
        <f>TITRES_STAT!E2112</f>
        <v>100</v>
      </c>
      <c r="E2109" s="2">
        <f t="shared" si="128"/>
        <v>4632135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0.52</v>
      </c>
      <c r="C2110" s="5">
        <f>TITRES_STAT!D2113</f>
        <v>0.52</v>
      </c>
      <c r="D2110" s="5">
        <f>TITRES_STAT!E2113</f>
        <v>0</v>
      </c>
      <c r="E2110" s="2">
        <f t="shared" si="128"/>
        <v>4632135</v>
      </c>
      <c r="F2110" s="5" t="str">
        <f t="shared" si="131"/>
        <v>BEARISH</v>
      </c>
      <c r="G2110" s="5" t="str">
        <f t="shared" si="130"/>
        <v>NEUTRAL</v>
      </c>
      <c r="H2110" s="5" t="str">
        <f t="shared" si="129"/>
        <v>CONFIRMED BEARISH</v>
      </c>
    </row>
    <row r="2111" spans="1:8" ht="13.5" x14ac:dyDescent="0.25">
      <c r="A2111" s="3">
        <f>TITRES_STAT!B2114</f>
        <v>45376</v>
      </c>
      <c r="B2111" s="5">
        <f>TITRES_STAT!C2114</f>
        <v>0.5</v>
      </c>
      <c r="C2111" s="5">
        <f>TITRES_STAT!D2114</f>
        <v>0.5</v>
      </c>
      <c r="D2111" s="5">
        <f>TITRES_STAT!E2114</f>
        <v>0</v>
      </c>
      <c r="E2111" s="2">
        <f t="shared" si="128"/>
        <v>4632135</v>
      </c>
      <c r="F2111" s="5" t="str">
        <f t="shared" si="131"/>
        <v>NEUTRAL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0.48</v>
      </c>
      <c r="C2112" s="5">
        <f>TITRES_STAT!D2115</f>
        <v>0.48</v>
      </c>
      <c r="D2112" s="5">
        <f>TITRES_STAT!E2115</f>
        <v>750</v>
      </c>
      <c r="E2112" s="2">
        <f t="shared" si="128"/>
        <v>4631385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CONFIRMED BEARISH</v>
      </c>
    </row>
    <row r="2113" spans="1:8" ht="13.5" x14ac:dyDescent="0.25">
      <c r="A2113" s="3">
        <f>TITRES_STAT!B2116</f>
        <v>45378</v>
      </c>
      <c r="B2113" s="5">
        <f>TITRES_STAT!C2116</f>
        <v>0.46</v>
      </c>
      <c r="C2113" s="5">
        <f>TITRES_STAT!D2116</f>
        <v>0.46</v>
      </c>
      <c r="D2113" s="5">
        <f>TITRES_STAT!E2116</f>
        <v>5214</v>
      </c>
      <c r="E2113" s="2">
        <f t="shared" si="128"/>
        <v>4626171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CONFIRMED BEARISH</v>
      </c>
    </row>
    <row r="2114" spans="1:8" ht="13.5" x14ac:dyDescent="0.25">
      <c r="A2114" s="3">
        <f>TITRES_STAT!B2117</f>
        <v>45379</v>
      </c>
      <c r="B2114" s="5">
        <f>TITRES_STAT!C2117</f>
        <v>0.45</v>
      </c>
      <c r="C2114" s="5">
        <f>TITRES_STAT!D2117</f>
        <v>0.45</v>
      </c>
      <c r="D2114" s="5">
        <f>TITRES_STAT!E2117</f>
        <v>4300</v>
      </c>
      <c r="E2114" s="2">
        <f t="shared" si="128"/>
        <v>4621871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CONFIRMED BEARISH</v>
      </c>
    </row>
    <row r="2115" spans="1:8" ht="13.5" x14ac:dyDescent="0.25">
      <c r="A2115" s="3">
        <f>TITRES_STAT!B2118</f>
        <v>45380</v>
      </c>
      <c r="B2115" s="5">
        <f>TITRES_STAT!C2118</f>
        <v>0.43</v>
      </c>
      <c r="C2115" s="5">
        <f>TITRES_STAT!D2118</f>
        <v>0.43</v>
      </c>
      <c r="D2115" s="5">
        <f>TITRES_STAT!E2118</f>
        <v>800</v>
      </c>
      <c r="E2115" s="2">
        <f t="shared" si="128"/>
        <v>4621071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0.42</v>
      </c>
      <c r="C2116" s="5">
        <f>TITRES_STAT!D2119</f>
        <v>0.42</v>
      </c>
      <c r="D2116" s="5">
        <f>TITRES_STAT!E2119</f>
        <v>500</v>
      </c>
      <c r="E2116" s="2">
        <f t="shared" ref="E2116:E2179" si="132">IF(B2116&gt;B2115, E2115+D2116, IF(B2116&lt;B2115, E2115-D2116, E2115))</f>
        <v>4620571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CONFIRMED BEARISH</v>
      </c>
    </row>
    <row r="2117" spans="1:8" ht="13.5" x14ac:dyDescent="0.25">
      <c r="A2117" s="3">
        <f>TITRES_STAT!B2120</f>
        <v>45384</v>
      </c>
      <c r="B2117" s="5">
        <f>TITRES_STAT!C2120</f>
        <v>0.43</v>
      </c>
      <c r="C2117" s="5">
        <f>TITRES_STAT!D2120</f>
        <v>0.43</v>
      </c>
      <c r="D2117" s="5">
        <f>TITRES_STAT!E2120</f>
        <v>0</v>
      </c>
      <c r="E2117" s="2">
        <f t="shared" si="132"/>
        <v>4620571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0.43</v>
      </c>
      <c r="C2118" s="5">
        <f>TITRES_STAT!D2121</f>
        <v>0.43</v>
      </c>
      <c r="D2118" s="5">
        <f>TITRES_STAT!E2121</f>
        <v>10606</v>
      </c>
      <c r="E2118" s="2">
        <f t="shared" si="132"/>
        <v>4620571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0.42</v>
      </c>
      <c r="C2119" s="5">
        <f>TITRES_STAT!D2122</f>
        <v>0.42</v>
      </c>
      <c r="D2119" s="5">
        <f>TITRES_STAT!E2122</f>
        <v>2027</v>
      </c>
      <c r="E2119" s="2">
        <f t="shared" si="132"/>
        <v>4618544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0.42</v>
      </c>
      <c r="C2120" s="5">
        <f>TITRES_STAT!D2123</f>
        <v>0.42</v>
      </c>
      <c r="D2120" s="5">
        <f>TITRES_STAT!E2123</f>
        <v>15</v>
      </c>
      <c r="E2120" s="2">
        <f t="shared" si="132"/>
        <v>4618544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45390</v>
      </c>
      <c r="B2121" s="5">
        <f>TITRES_STAT!C2124</f>
        <v>0.42</v>
      </c>
      <c r="C2121" s="5">
        <f>TITRES_STAT!D2124</f>
        <v>0.42</v>
      </c>
      <c r="D2121" s="5">
        <f>TITRES_STAT!E2124</f>
        <v>0</v>
      </c>
      <c r="E2121" s="2">
        <f t="shared" si="132"/>
        <v>4618544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0.41</v>
      </c>
      <c r="C2122" s="5">
        <f>TITRES_STAT!D2125</f>
        <v>0.41</v>
      </c>
      <c r="D2122" s="5">
        <f>TITRES_STAT!E2125</f>
        <v>0</v>
      </c>
      <c r="E2122" s="2">
        <f t="shared" si="132"/>
        <v>4618544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45397</v>
      </c>
      <c r="B2123" s="5">
        <f>TITRES_STAT!C2126</f>
        <v>0.4</v>
      </c>
      <c r="C2123" s="5">
        <f>TITRES_STAT!D2126</f>
        <v>0.4</v>
      </c>
      <c r="D2123" s="5">
        <f>TITRES_STAT!E2126</f>
        <v>0</v>
      </c>
      <c r="E2123" s="2">
        <f t="shared" si="132"/>
        <v>4618544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0.4</v>
      </c>
      <c r="C2124" s="5">
        <f>TITRES_STAT!D2127</f>
        <v>0.4</v>
      </c>
      <c r="D2124" s="5">
        <f>TITRES_STAT!E2127</f>
        <v>9459</v>
      </c>
      <c r="E2124" s="2">
        <f t="shared" si="132"/>
        <v>4618544</v>
      </c>
      <c r="F2124" s="5" t="str">
        <f t="shared" si="135"/>
        <v>NEUTRAL</v>
      </c>
      <c r="G2124" s="5" t="str">
        <f t="shared" si="134"/>
        <v>NEUTRAL</v>
      </c>
      <c r="H2124" s="5" t="str">
        <f t="shared" si="133"/>
        <v>NEUTRAL</v>
      </c>
    </row>
    <row r="2125" spans="1:8" ht="13.5" x14ac:dyDescent="0.25">
      <c r="A2125" s="3">
        <f>TITRES_STAT!B2128</f>
        <v>45399</v>
      </c>
      <c r="B2125" s="5">
        <f>TITRES_STAT!C2128</f>
        <v>0.41</v>
      </c>
      <c r="C2125" s="5">
        <f>TITRES_STAT!D2128</f>
        <v>0.41</v>
      </c>
      <c r="D2125" s="5">
        <f>TITRES_STAT!E2128</f>
        <v>0</v>
      </c>
      <c r="E2125" s="2">
        <f t="shared" si="132"/>
        <v>4618544</v>
      </c>
      <c r="F2125" s="5" t="str">
        <f t="shared" si="135"/>
        <v>NEUTRAL</v>
      </c>
      <c r="G2125" s="5" t="str">
        <f t="shared" si="134"/>
        <v>NEUTRAL</v>
      </c>
      <c r="H2125" s="5" t="str">
        <f t="shared" si="133"/>
        <v>NEUTRAL</v>
      </c>
    </row>
    <row r="2126" spans="1:8" ht="13.5" x14ac:dyDescent="0.25">
      <c r="A2126" s="3">
        <f>TITRES_STAT!B2129</f>
        <v>45400</v>
      </c>
      <c r="B2126" s="5">
        <f>TITRES_STAT!C2129</f>
        <v>0.42</v>
      </c>
      <c r="C2126" s="5">
        <f>TITRES_STAT!D2129</f>
        <v>0.42</v>
      </c>
      <c r="D2126" s="5">
        <f>TITRES_STAT!E2129</f>
        <v>4000</v>
      </c>
      <c r="E2126" s="2">
        <f t="shared" si="132"/>
        <v>4622544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NEUTRAL</v>
      </c>
    </row>
    <row r="2127" spans="1:8" ht="13.5" x14ac:dyDescent="0.25">
      <c r="A2127" s="3">
        <f>TITRES_STAT!B2130</f>
        <v>45401</v>
      </c>
      <c r="B2127" s="5">
        <f>TITRES_STAT!C2130</f>
        <v>0.43</v>
      </c>
      <c r="C2127" s="5">
        <f>TITRES_STAT!D2130</f>
        <v>0.43</v>
      </c>
      <c r="D2127" s="5">
        <f>TITRES_STAT!E2130</f>
        <v>14871</v>
      </c>
      <c r="E2127" s="2">
        <f t="shared" si="132"/>
        <v>4637415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45404</v>
      </c>
      <c r="B2128" s="5">
        <f>TITRES_STAT!C2131</f>
        <v>0.44</v>
      </c>
      <c r="C2128" s="5">
        <f>TITRES_STAT!D2131</f>
        <v>0.44</v>
      </c>
      <c r="D2128" s="5">
        <f>TITRES_STAT!E2131</f>
        <v>0</v>
      </c>
      <c r="E2128" s="2">
        <f t="shared" si="132"/>
        <v>4637415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0.45</v>
      </c>
      <c r="C2129" s="5">
        <f>TITRES_STAT!D2132</f>
        <v>0.45</v>
      </c>
      <c r="D2129" s="5">
        <f>TITRES_STAT!E2132</f>
        <v>0</v>
      </c>
      <c r="E2129" s="2">
        <f t="shared" si="132"/>
        <v>4637415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0.47</v>
      </c>
      <c r="C2130" s="5">
        <f>TITRES_STAT!D2133</f>
        <v>0.47</v>
      </c>
      <c r="D2130" s="5">
        <f>TITRES_STAT!E2133</f>
        <v>0</v>
      </c>
      <c r="E2130" s="2">
        <f t="shared" si="132"/>
        <v>4637415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0.49</v>
      </c>
      <c r="C2131" s="5">
        <f>TITRES_STAT!D2134</f>
        <v>0.49</v>
      </c>
      <c r="D2131" s="5">
        <f>TITRES_STAT!E2134</f>
        <v>0</v>
      </c>
      <c r="E2131" s="2">
        <f t="shared" si="132"/>
        <v>4637415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0.47</v>
      </c>
      <c r="C2132" s="5">
        <f>TITRES_STAT!D2135</f>
        <v>0.47</v>
      </c>
      <c r="D2132" s="5">
        <f>TITRES_STAT!E2135</f>
        <v>0</v>
      </c>
      <c r="E2132" s="2">
        <f t="shared" si="132"/>
        <v>4637415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45411</v>
      </c>
      <c r="B2133" s="5">
        <f>TITRES_STAT!C2136</f>
        <v>0.49</v>
      </c>
      <c r="C2133" s="5">
        <f>TITRES_STAT!D2136</f>
        <v>0.49</v>
      </c>
      <c r="D2133" s="5">
        <f>TITRES_STAT!E2136</f>
        <v>28398</v>
      </c>
      <c r="E2133" s="2">
        <f t="shared" si="132"/>
        <v>4665813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0.47</v>
      </c>
      <c r="C2134" s="5">
        <f>TITRES_STAT!D2137</f>
        <v>0.47</v>
      </c>
      <c r="D2134" s="5">
        <f>TITRES_STAT!E2137</f>
        <v>0</v>
      </c>
      <c r="E2134" s="2">
        <f t="shared" si="132"/>
        <v>4665813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45414</v>
      </c>
      <c r="B2135" s="5">
        <f>TITRES_STAT!C2138</f>
        <v>0.45</v>
      </c>
      <c r="C2135" s="5">
        <f>TITRES_STAT!D2138</f>
        <v>0.45</v>
      </c>
      <c r="D2135" s="5">
        <f>TITRES_STAT!E2138</f>
        <v>0</v>
      </c>
      <c r="E2135" s="2">
        <f t="shared" si="132"/>
        <v>4665813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BULLISH DIVERGENCE</v>
      </c>
    </row>
    <row r="2136" spans="1:8" ht="13.5" x14ac:dyDescent="0.25">
      <c r="A2136" s="3">
        <f>TITRES_STAT!B2139</f>
        <v>45415</v>
      </c>
      <c r="B2136" s="5">
        <f>TITRES_STAT!C2139</f>
        <v>0.45</v>
      </c>
      <c r="C2136" s="5">
        <f>TITRES_STAT!D2139</f>
        <v>0.45</v>
      </c>
      <c r="D2136" s="5">
        <f>TITRES_STAT!E2139</f>
        <v>16511</v>
      </c>
      <c r="E2136" s="2">
        <f t="shared" si="132"/>
        <v>4665813</v>
      </c>
      <c r="F2136" s="5" t="str">
        <f t="shared" si="135"/>
        <v>BULLISH</v>
      </c>
      <c r="G2136" s="5" t="str">
        <f t="shared" si="134"/>
        <v>NEUTRAL</v>
      </c>
      <c r="H2136" s="5" t="str">
        <f t="shared" si="133"/>
        <v>BULLISH DIVERGENCE</v>
      </c>
    </row>
    <row r="2137" spans="1:8" ht="13.5" x14ac:dyDescent="0.25">
      <c r="A2137" s="3">
        <f>TITRES_STAT!B2140</f>
        <v>45418</v>
      </c>
      <c r="B2137" s="5">
        <f>TITRES_STAT!C2140</f>
        <v>0.47</v>
      </c>
      <c r="C2137" s="5">
        <f>TITRES_STAT!D2140</f>
        <v>0.47</v>
      </c>
      <c r="D2137" s="5">
        <f>TITRES_STAT!E2140</f>
        <v>13541</v>
      </c>
      <c r="E2137" s="2">
        <f t="shared" si="132"/>
        <v>4679354</v>
      </c>
      <c r="F2137" s="5" t="str">
        <f t="shared" si="135"/>
        <v>BULLISH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45419</v>
      </c>
      <c r="B2138" s="5">
        <f>TITRES_STAT!C2141</f>
        <v>0.45</v>
      </c>
      <c r="C2138" s="5">
        <f>TITRES_STAT!D2141</f>
        <v>0.45</v>
      </c>
      <c r="D2138" s="5">
        <f>TITRES_STAT!E2141</f>
        <v>18121</v>
      </c>
      <c r="E2138" s="2">
        <f t="shared" si="132"/>
        <v>4661233</v>
      </c>
      <c r="F2138" s="5" t="str">
        <f t="shared" si="135"/>
        <v>BEARISH</v>
      </c>
      <c r="G2138" s="5" t="str">
        <f t="shared" si="134"/>
        <v>NEUTRAL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0.45</v>
      </c>
      <c r="C2139" s="5">
        <f>TITRES_STAT!D2142</f>
        <v>0.45</v>
      </c>
      <c r="D2139" s="5">
        <f>TITRES_STAT!E2142</f>
        <v>100</v>
      </c>
      <c r="E2139" s="2">
        <f t="shared" si="132"/>
        <v>4661233</v>
      </c>
      <c r="F2139" s="5" t="str">
        <f t="shared" si="135"/>
        <v>BEARISH</v>
      </c>
      <c r="G2139" s="5" t="str">
        <f t="shared" si="134"/>
        <v>NEUTRAL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0.43</v>
      </c>
      <c r="C2140" s="5">
        <f>TITRES_STAT!D2143</f>
        <v>0.43</v>
      </c>
      <c r="D2140" s="5">
        <f>TITRES_STAT!E2143</f>
        <v>0</v>
      </c>
      <c r="E2140" s="2">
        <f t="shared" si="132"/>
        <v>4661233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CONFIRMED BEARISH</v>
      </c>
    </row>
    <row r="2141" spans="1:8" ht="13.5" x14ac:dyDescent="0.25">
      <c r="A2141" s="3">
        <f>TITRES_STAT!B2144</f>
        <v>45422</v>
      </c>
      <c r="B2141" s="5">
        <f>TITRES_STAT!C2144</f>
        <v>0.43</v>
      </c>
      <c r="C2141" s="5">
        <f>TITRES_STAT!D2144</f>
        <v>0.43</v>
      </c>
      <c r="D2141" s="5">
        <f>TITRES_STAT!E2144</f>
        <v>50</v>
      </c>
      <c r="E2141" s="2">
        <f t="shared" si="132"/>
        <v>4661233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0.42</v>
      </c>
      <c r="C2142" s="5">
        <f>TITRES_STAT!D2145</f>
        <v>0.42</v>
      </c>
      <c r="D2142" s="5">
        <f>TITRES_STAT!E2145</f>
        <v>16981</v>
      </c>
      <c r="E2142" s="2">
        <f t="shared" si="132"/>
        <v>4644252</v>
      </c>
      <c r="F2142" s="5" t="str">
        <f t="shared" si="135"/>
        <v>BEARISH</v>
      </c>
      <c r="G2142" s="5" t="str">
        <f t="shared" si="134"/>
        <v>NEUTRAL</v>
      </c>
      <c r="H2142" s="5" t="str">
        <f t="shared" si="133"/>
        <v>CONFIRMED BEARISH</v>
      </c>
    </row>
    <row r="2143" spans="1:8" ht="13.5" x14ac:dyDescent="0.25">
      <c r="A2143" s="3">
        <f>TITRES_STAT!B2146</f>
        <v>45426</v>
      </c>
      <c r="B2143" s="5">
        <f>TITRES_STAT!C2146</f>
        <v>0.41</v>
      </c>
      <c r="C2143" s="5">
        <f>TITRES_STAT!D2146</f>
        <v>0.41</v>
      </c>
      <c r="D2143" s="5">
        <f>TITRES_STAT!E2146</f>
        <v>4075</v>
      </c>
      <c r="E2143" s="2">
        <f t="shared" si="132"/>
        <v>4640177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0.4</v>
      </c>
      <c r="C2144" s="5">
        <f>TITRES_STAT!D2147</f>
        <v>0.4</v>
      </c>
      <c r="D2144" s="5">
        <f>TITRES_STAT!E2147</f>
        <v>39900</v>
      </c>
      <c r="E2144" s="2">
        <f t="shared" si="132"/>
        <v>4600277</v>
      </c>
      <c r="F2144" s="5" t="str">
        <f t="shared" si="135"/>
        <v>BEARISH</v>
      </c>
      <c r="G2144" s="5" t="str">
        <f t="shared" si="134"/>
        <v>NEUTRAL</v>
      </c>
      <c r="H2144" s="5" t="str">
        <f t="shared" si="133"/>
        <v>CONFIRMED BEARISH</v>
      </c>
    </row>
    <row r="2145" spans="1:8" ht="13.5" x14ac:dyDescent="0.25">
      <c r="A2145" s="3">
        <f>TITRES_STAT!B2148</f>
        <v>45428</v>
      </c>
      <c r="B2145" s="5">
        <f>TITRES_STAT!C2148</f>
        <v>0.39</v>
      </c>
      <c r="C2145" s="5">
        <f>TITRES_STAT!D2148</f>
        <v>0.39</v>
      </c>
      <c r="D2145" s="5">
        <f>TITRES_STAT!E2148</f>
        <v>20000</v>
      </c>
      <c r="E2145" s="2">
        <f t="shared" si="132"/>
        <v>4580277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45429</v>
      </c>
      <c r="B2146" s="5">
        <f>TITRES_STAT!C2149</f>
        <v>0.4</v>
      </c>
      <c r="C2146" s="5">
        <f>TITRES_STAT!D2149</f>
        <v>0.4</v>
      </c>
      <c r="D2146" s="5">
        <f>TITRES_STAT!E2149</f>
        <v>0</v>
      </c>
      <c r="E2146" s="2">
        <f t="shared" si="132"/>
        <v>4580277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45432</v>
      </c>
      <c r="B2147" s="5">
        <f>TITRES_STAT!C2150</f>
        <v>0.41</v>
      </c>
      <c r="C2147" s="5">
        <f>TITRES_STAT!D2150</f>
        <v>0.41</v>
      </c>
      <c r="D2147" s="5">
        <f>TITRES_STAT!E2150</f>
        <v>12719</v>
      </c>
      <c r="E2147" s="2">
        <f t="shared" si="132"/>
        <v>4592996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CONFIRMED BEARISH</v>
      </c>
    </row>
    <row r="2148" spans="1:8" ht="13.5" x14ac:dyDescent="0.25">
      <c r="A2148" s="3">
        <f>TITRES_STAT!B2151</f>
        <v>45433</v>
      </c>
      <c r="B2148" s="5">
        <f>TITRES_STAT!C2151</f>
        <v>0.42</v>
      </c>
      <c r="C2148" s="5">
        <f>TITRES_STAT!D2151</f>
        <v>0.42</v>
      </c>
      <c r="D2148" s="5">
        <f>TITRES_STAT!E2151</f>
        <v>3415</v>
      </c>
      <c r="E2148" s="2">
        <f t="shared" si="132"/>
        <v>4596411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BEARISH DIVERGENCE</v>
      </c>
    </row>
    <row r="2149" spans="1:8" ht="13.5" x14ac:dyDescent="0.25">
      <c r="A2149" s="3">
        <f>TITRES_STAT!B2152</f>
        <v>45434</v>
      </c>
      <c r="B2149" s="5">
        <f>TITRES_STAT!C2152</f>
        <v>0.42</v>
      </c>
      <c r="C2149" s="5">
        <f>TITRES_STAT!D2152</f>
        <v>0.42</v>
      </c>
      <c r="D2149" s="5">
        <f>TITRES_STAT!E2152</f>
        <v>5835</v>
      </c>
      <c r="E2149" s="2">
        <f t="shared" si="132"/>
        <v>4596411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BEARISH DIVERGENCE</v>
      </c>
    </row>
    <row r="2150" spans="1:8" ht="13.5" x14ac:dyDescent="0.25">
      <c r="A2150" s="3">
        <f>TITRES_STAT!B2153</f>
        <v>45435</v>
      </c>
      <c r="B2150" s="5">
        <f>TITRES_STAT!C2153</f>
        <v>0.41</v>
      </c>
      <c r="C2150" s="5">
        <f>TITRES_STAT!D2153</f>
        <v>0.41</v>
      </c>
      <c r="D2150" s="5">
        <f>TITRES_STAT!E2153</f>
        <v>0</v>
      </c>
      <c r="E2150" s="2">
        <f t="shared" si="132"/>
        <v>4596411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CONFIRMED BULLISH</v>
      </c>
    </row>
    <row r="2151" spans="1:8" ht="13.5" x14ac:dyDescent="0.25">
      <c r="A2151" s="3">
        <f>TITRES_STAT!B2154</f>
        <v>45436</v>
      </c>
      <c r="B2151" s="5">
        <f>TITRES_STAT!C2154</f>
        <v>0.4</v>
      </c>
      <c r="C2151" s="5">
        <f>TITRES_STAT!D2154</f>
        <v>0.4</v>
      </c>
      <c r="D2151" s="5">
        <f>TITRES_STAT!E2154</f>
        <v>342</v>
      </c>
      <c r="E2151" s="2">
        <f t="shared" si="132"/>
        <v>4596069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45439</v>
      </c>
      <c r="B2152" s="5">
        <f>TITRES_STAT!C2155</f>
        <v>0.39</v>
      </c>
      <c r="C2152" s="5">
        <f>TITRES_STAT!D2155</f>
        <v>0.39</v>
      </c>
      <c r="D2152" s="5">
        <f>TITRES_STAT!E2155</f>
        <v>3460</v>
      </c>
      <c r="E2152" s="2">
        <f t="shared" si="132"/>
        <v>4592609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CONFIRMED BEARISH</v>
      </c>
    </row>
    <row r="2153" spans="1:8" ht="13.5" x14ac:dyDescent="0.25">
      <c r="A2153" s="3">
        <f>TITRES_STAT!B2156</f>
        <v>45440</v>
      </c>
      <c r="B2153" s="5">
        <f>TITRES_STAT!C2156</f>
        <v>0.38</v>
      </c>
      <c r="C2153" s="5">
        <f>TITRES_STAT!D2156</f>
        <v>0.38</v>
      </c>
      <c r="D2153" s="5">
        <f>TITRES_STAT!E2156</f>
        <v>0</v>
      </c>
      <c r="E2153" s="2">
        <f t="shared" si="132"/>
        <v>4592609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CONFIRMED BEARISH</v>
      </c>
    </row>
    <row r="2154" spans="1:8" ht="13.5" x14ac:dyDescent="0.25">
      <c r="A2154" s="3">
        <f>TITRES_STAT!B2157</f>
        <v>45441</v>
      </c>
      <c r="B2154" s="5">
        <f>TITRES_STAT!C2157</f>
        <v>0.39</v>
      </c>
      <c r="C2154" s="5">
        <f>TITRES_STAT!D2157</f>
        <v>0.39</v>
      </c>
      <c r="D2154" s="5">
        <f>TITRES_STAT!E2157</f>
        <v>0</v>
      </c>
      <c r="E2154" s="2">
        <f t="shared" si="132"/>
        <v>4592609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CONFIRMED BEARISH</v>
      </c>
    </row>
    <row r="2155" spans="1:8" ht="13.5" x14ac:dyDescent="0.25">
      <c r="A2155" s="3">
        <f>TITRES_STAT!B2158</f>
        <v>45442</v>
      </c>
      <c r="B2155" s="5">
        <f>TITRES_STAT!C2158</f>
        <v>0.4</v>
      </c>
      <c r="C2155" s="5">
        <f>TITRES_STAT!D2158</f>
        <v>0.4</v>
      </c>
      <c r="D2155" s="5">
        <f>TITRES_STAT!E2158</f>
        <v>8190</v>
      </c>
      <c r="E2155" s="2">
        <f t="shared" si="132"/>
        <v>4600799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BULLISH DIVERGENCE</v>
      </c>
    </row>
    <row r="2156" spans="1:8" ht="13.5" x14ac:dyDescent="0.25">
      <c r="A2156" s="3">
        <f>TITRES_STAT!B2159</f>
        <v>45443</v>
      </c>
      <c r="B2156" s="5">
        <f>TITRES_STAT!C2159</f>
        <v>0.39</v>
      </c>
      <c r="C2156" s="5">
        <f>TITRES_STAT!D2159</f>
        <v>0.39</v>
      </c>
      <c r="D2156" s="5">
        <f>TITRES_STAT!E2159</f>
        <v>0</v>
      </c>
      <c r="E2156" s="2">
        <f t="shared" si="132"/>
        <v>4600799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BULLISH DIVERGENCE</v>
      </c>
    </row>
    <row r="2157" spans="1:8" ht="13.5" x14ac:dyDescent="0.25">
      <c r="A2157" s="3">
        <f>TITRES_STAT!B2160</f>
        <v>45446</v>
      </c>
      <c r="B2157" s="5">
        <f>TITRES_STAT!C2160</f>
        <v>0.38</v>
      </c>
      <c r="C2157" s="5">
        <f>TITRES_STAT!D2160</f>
        <v>0.38</v>
      </c>
      <c r="D2157" s="5">
        <f>TITRES_STAT!E2160</f>
        <v>22330</v>
      </c>
      <c r="E2157" s="2">
        <f t="shared" si="132"/>
        <v>4578469</v>
      </c>
      <c r="F2157" s="5" t="str">
        <f t="shared" si="135"/>
        <v>BEARISH</v>
      </c>
      <c r="G2157" s="5" t="str">
        <f t="shared" si="134"/>
        <v>NEUTRAL</v>
      </c>
      <c r="H2157" s="5" t="str">
        <f t="shared" si="133"/>
        <v>CONFIRMED BEARISH</v>
      </c>
    </row>
    <row r="2158" spans="1:8" ht="13.5" x14ac:dyDescent="0.25">
      <c r="A2158" s="3">
        <f>TITRES_STAT!B2161</f>
        <v>45447</v>
      </c>
      <c r="B2158" s="5">
        <f>TITRES_STAT!C2161</f>
        <v>0.38</v>
      </c>
      <c r="C2158" s="5">
        <f>TITRES_STAT!D2161</f>
        <v>0.38</v>
      </c>
      <c r="D2158" s="5">
        <f>TITRES_STAT!E2161</f>
        <v>25948</v>
      </c>
      <c r="E2158" s="2">
        <f t="shared" si="132"/>
        <v>4578469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45448</v>
      </c>
      <c r="B2159" s="5">
        <f>TITRES_STAT!C2162</f>
        <v>0.39</v>
      </c>
      <c r="C2159" s="5">
        <f>TITRES_STAT!D2162</f>
        <v>0.39</v>
      </c>
      <c r="D2159" s="5">
        <f>TITRES_STAT!E2162</f>
        <v>0</v>
      </c>
      <c r="E2159" s="2">
        <f t="shared" si="132"/>
        <v>4578469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45449</v>
      </c>
      <c r="B2160" s="5">
        <f>TITRES_STAT!C2163</f>
        <v>0.4</v>
      </c>
      <c r="C2160" s="5">
        <f>TITRES_STAT!D2163</f>
        <v>0.4</v>
      </c>
      <c r="D2160" s="5">
        <f>TITRES_STAT!E2163</f>
        <v>0</v>
      </c>
      <c r="E2160" s="2">
        <f t="shared" si="132"/>
        <v>4578469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45450</v>
      </c>
      <c r="B2161" s="5">
        <f>TITRES_STAT!C2164</f>
        <v>0.41</v>
      </c>
      <c r="C2161" s="5">
        <f>TITRES_STAT!D2164</f>
        <v>0.41</v>
      </c>
      <c r="D2161" s="5">
        <f>TITRES_STAT!E2164</f>
        <v>0</v>
      </c>
      <c r="E2161" s="2">
        <f t="shared" si="132"/>
        <v>4578469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BEARISH DIVERGENCE</v>
      </c>
    </row>
    <row r="2162" spans="1:8" ht="13.5" x14ac:dyDescent="0.25">
      <c r="A2162" s="3">
        <f>TITRES_STAT!B2165</f>
        <v>45453</v>
      </c>
      <c r="B2162" s="5">
        <f>TITRES_STAT!C2165</f>
        <v>0.42</v>
      </c>
      <c r="C2162" s="5">
        <f>TITRES_STAT!D2165</f>
        <v>0.42</v>
      </c>
      <c r="D2162" s="5">
        <f>TITRES_STAT!E2165</f>
        <v>0</v>
      </c>
      <c r="E2162" s="2">
        <f t="shared" si="132"/>
        <v>4578469</v>
      </c>
      <c r="F2162" s="5" t="str">
        <f t="shared" si="135"/>
        <v>NEUTRAL</v>
      </c>
      <c r="G2162" s="5" t="str">
        <f t="shared" si="134"/>
        <v>NEUTRAL</v>
      </c>
      <c r="H2162" s="5" t="str">
        <f t="shared" si="133"/>
        <v>NEUTRAL</v>
      </c>
    </row>
    <row r="2163" spans="1:8" ht="13.5" x14ac:dyDescent="0.25">
      <c r="A2163" s="3">
        <f>TITRES_STAT!B2166</f>
        <v>45454</v>
      </c>
      <c r="B2163" s="5">
        <f>TITRES_STAT!C2166</f>
        <v>0.43</v>
      </c>
      <c r="C2163" s="5">
        <f>TITRES_STAT!D2166</f>
        <v>0.43</v>
      </c>
      <c r="D2163" s="5">
        <f>TITRES_STAT!E2166</f>
        <v>0</v>
      </c>
      <c r="E2163" s="2">
        <f t="shared" si="132"/>
        <v>4578469</v>
      </c>
      <c r="F2163" s="5" t="str">
        <f t="shared" si="135"/>
        <v>NEUTRAL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45455</v>
      </c>
      <c r="B2164" s="5">
        <f>TITRES_STAT!C2167</f>
        <v>0.44</v>
      </c>
      <c r="C2164" s="5">
        <f>TITRES_STAT!D2167</f>
        <v>0.44</v>
      </c>
      <c r="D2164" s="5">
        <f>TITRES_STAT!E2167</f>
        <v>0</v>
      </c>
      <c r="E2164" s="2">
        <f t="shared" si="132"/>
        <v>4578469</v>
      </c>
      <c r="F2164" s="5" t="str">
        <f t="shared" si="135"/>
        <v>NEUTRAL</v>
      </c>
      <c r="G2164" s="5" t="str">
        <f t="shared" si="134"/>
        <v>NEUTRAL</v>
      </c>
      <c r="H2164" s="5" t="str">
        <f t="shared" si="133"/>
        <v>NEUTRAL</v>
      </c>
    </row>
    <row r="2165" spans="1:8" ht="13.5" x14ac:dyDescent="0.25">
      <c r="A2165" s="3">
        <f>TITRES_STAT!B2168</f>
        <v>45456</v>
      </c>
      <c r="B2165" s="5">
        <f>TITRES_STAT!C2168</f>
        <v>0.45</v>
      </c>
      <c r="C2165" s="5">
        <f>TITRES_STAT!D2168</f>
        <v>0.45</v>
      </c>
      <c r="D2165" s="5">
        <f>TITRES_STAT!E2168</f>
        <v>0</v>
      </c>
      <c r="E2165" s="2">
        <f t="shared" si="132"/>
        <v>4578469</v>
      </c>
      <c r="F2165" s="5" t="str">
        <f t="shared" si="135"/>
        <v>NEUTRAL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45457</v>
      </c>
      <c r="B2166" s="5">
        <f>TITRES_STAT!C2169</f>
        <v>0.47</v>
      </c>
      <c r="C2166" s="5">
        <f>TITRES_STAT!D2169</f>
        <v>0.47</v>
      </c>
      <c r="D2166" s="5">
        <f>TITRES_STAT!E2169</f>
        <v>0</v>
      </c>
      <c r="E2166" s="2">
        <f t="shared" si="132"/>
        <v>4578469</v>
      </c>
      <c r="F2166" s="5" t="str">
        <f t="shared" si="135"/>
        <v>NEUTRAL</v>
      </c>
      <c r="G2166" s="5" t="str">
        <f t="shared" si="134"/>
        <v>NEUTRAL</v>
      </c>
      <c r="H2166" s="5" t="str">
        <f t="shared" si="133"/>
        <v>NEUTRAL</v>
      </c>
    </row>
    <row r="2167" spans="1:8" ht="13.5" x14ac:dyDescent="0.25">
      <c r="A2167" s="3">
        <f>TITRES_STAT!B2170</f>
        <v>45461</v>
      </c>
      <c r="B2167" s="5">
        <f>TITRES_STAT!C2170</f>
        <v>0.49</v>
      </c>
      <c r="C2167" s="5">
        <f>TITRES_STAT!D2170</f>
        <v>0.49</v>
      </c>
      <c r="D2167" s="5">
        <f>TITRES_STAT!E2170</f>
        <v>38706</v>
      </c>
      <c r="E2167" s="2">
        <f t="shared" si="132"/>
        <v>4617175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CONFIRMED BULLISH</v>
      </c>
    </row>
    <row r="2168" spans="1:8" ht="13.5" x14ac:dyDescent="0.25">
      <c r="A2168" s="3">
        <f>TITRES_STAT!B2171</f>
        <v>45462</v>
      </c>
      <c r="B2168" s="5">
        <f>TITRES_STAT!C2171</f>
        <v>0.51</v>
      </c>
      <c r="C2168" s="5">
        <f>TITRES_STAT!D2171</f>
        <v>0.51</v>
      </c>
      <c r="D2168" s="5">
        <f>TITRES_STAT!E2171</f>
        <v>0</v>
      </c>
      <c r="E2168" s="2">
        <f t="shared" si="132"/>
        <v>4617175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0.53</v>
      </c>
      <c r="C2169" s="5">
        <f>TITRES_STAT!D2172</f>
        <v>0.53</v>
      </c>
      <c r="D2169" s="5">
        <f>TITRES_STAT!E2172</f>
        <v>0</v>
      </c>
      <c r="E2169" s="2">
        <f t="shared" si="132"/>
        <v>4617175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0.51</v>
      </c>
      <c r="C2170" s="5">
        <f>TITRES_STAT!D2173</f>
        <v>0.51</v>
      </c>
      <c r="D2170" s="5">
        <f>TITRES_STAT!E2173</f>
        <v>0</v>
      </c>
      <c r="E2170" s="2">
        <f t="shared" si="132"/>
        <v>4617175</v>
      </c>
      <c r="F2170" s="5" t="str">
        <f t="shared" si="135"/>
        <v>BULLISH</v>
      </c>
      <c r="G2170" s="5" t="str">
        <f t="shared" si="134"/>
        <v>NEUTRAL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0.51</v>
      </c>
      <c r="C2171" s="5">
        <f>TITRES_STAT!D2174</f>
        <v>0.51</v>
      </c>
      <c r="D2171" s="5">
        <f>TITRES_STAT!E2174</f>
        <v>74628</v>
      </c>
      <c r="E2171" s="2">
        <f t="shared" si="132"/>
        <v>4617175</v>
      </c>
      <c r="F2171" s="5" t="str">
        <f t="shared" si="135"/>
        <v>BULLISH</v>
      </c>
      <c r="G2171" s="5" t="str">
        <f t="shared" si="134"/>
        <v>NEUTRAL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0.51</v>
      </c>
      <c r="C2172" s="5">
        <f>TITRES_STAT!D2175</f>
        <v>0.51</v>
      </c>
      <c r="D2172" s="5">
        <f>TITRES_STAT!E2175</f>
        <v>6010</v>
      </c>
      <c r="E2172" s="2">
        <f t="shared" si="132"/>
        <v>4617175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45469</v>
      </c>
      <c r="B2173" s="5">
        <f>TITRES_STAT!C2176</f>
        <v>0.51</v>
      </c>
      <c r="C2173" s="5">
        <f>TITRES_STAT!D2176</f>
        <v>0.51</v>
      </c>
      <c r="D2173" s="5">
        <f>TITRES_STAT!E2176</f>
        <v>7760</v>
      </c>
      <c r="E2173" s="2">
        <f t="shared" si="132"/>
        <v>4617175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45470</v>
      </c>
      <c r="B2174" s="5">
        <f>TITRES_STAT!C2177</f>
        <v>0.49</v>
      </c>
      <c r="C2174" s="5">
        <f>TITRES_STAT!D2177</f>
        <v>0.49</v>
      </c>
      <c r="D2174" s="5">
        <f>TITRES_STAT!E2177</f>
        <v>4519</v>
      </c>
      <c r="E2174" s="2">
        <f t="shared" si="132"/>
        <v>4612656</v>
      </c>
      <c r="F2174" s="5" t="str">
        <f t="shared" si="135"/>
        <v>BEARISH</v>
      </c>
      <c r="G2174" s="5" t="str">
        <f t="shared" si="134"/>
        <v>NEUTRAL</v>
      </c>
      <c r="H2174" s="5" t="str">
        <f t="shared" si="133"/>
        <v>CONFIRMED BEARISH</v>
      </c>
    </row>
    <row r="2175" spans="1:8" ht="13.5" x14ac:dyDescent="0.25">
      <c r="A2175" s="3">
        <f>TITRES_STAT!B2178</f>
        <v>45471</v>
      </c>
      <c r="B2175" s="5">
        <f>TITRES_STAT!C2178</f>
        <v>0.47</v>
      </c>
      <c r="C2175" s="5">
        <f>TITRES_STAT!D2178</f>
        <v>0.47</v>
      </c>
      <c r="D2175" s="5">
        <f>TITRES_STAT!E2178</f>
        <v>0</v>
      </c>
      <c r="E2175" s="2">
        <f t="shared" si="132"/>
        <v>4612656</v>
      </c>
      <c r="F2175" s="5" t="str">
        <f t="shared" si="135"/>
        <v>BEARISH</v>
      </c>
      <c r="G2175" s="5" t="str">
        <f t="shared" si="134"/>
        <v>NEUTRAL</v>
      </c>
      <c r="H2175" s="5" t="str">
        <f t="shared" si="133"/>
        <v>CONFIRMED BEARISH</v>
      </c>
    </row>
    <row r="2176" spans="1:8" ht="13.5" x14ac:dyDescent="0.25">
      <c r="A2176" s="3">
        <f>TITRES_STAT!B2179</f>
        <v>45474</v>
      </c>
      <c r="B2176" s="5">
        <f>TITRES_STAT!C2179</f>
        <v>0.49</v>
      </c>
      <c r="C2176" s="5">
        <f>TITRES_STAT!D2179</f>
        <v>0.49</v>
      </c>
      <c r="D2176" s="5">
        <f>TITRES_STAT!E2179</f>
        <v>0</v>
      </c>
      <c r="E2176" s="2">
        <f t="shared" si="132"/>
        <v>4612656</v>
      </c>
      <c r="F2176" s="5" t="str">
        <f t="shared" si="135"/>
        <v>BEARISH</v>
      </c>
      <c r="G2176" s="5" t="str">
        <f t="shared" si="134"/>
        <v>NEUTRAL</v>
      </c>
      <c r="H2176" s="5" t="str">
        <f t="shared" si="133"/>
        <v>CONFIRMED BEARISH</v>
      </c>
    </row>
    <row r="2177" spans="1:8" ht="13.5" x14ac:dyDescent="0.25">
      <c r="A2177" s="3">
        <f>TITRES_STAT!B2180</f>
        <v>45475</v>
      </c>
      <c r="B2177" s="5">
        <f>TITRES_STAT!C2180</f>
        <v>0.47</v>
      </c>
      <c r="C2177" s="5">
        <f>TITRES_STAT!D2180</f>
        <v>0.47</v>
      </c>
      <c r="D2177" s="5">
        <f>TITRES_STAT!E2180</f>
        <v>0</v>
      </c>
      <c r="E2177" s="2">
        <f t="shared" si="132"/>
        <v>4612656</v>
      </c>
      <c r="F2177" s="5" t="str">
        <f t="shared" si="135"/>
        <v>BEARISH</v>
      </c>
      <c r="G2177" s="5" t="str">
        <f t="shared" si="134"/>
        <v>NEUTRAL</v>
      </c>
      <c r="H2177" s="5" t="str">
        <f t="shared" si="133"/>
        <v>CONFIRMED BEARISH</v>
      </c>
    </row>
    <row r="2178" spans="1:8" ht="13.5" x14ac:dyDescent="0.25">
      <c r="A2178" s="3">
        <f>TITRES_STAT!B2181</f>
        <v>45476</v>
      </c>
      <c r="B2178" s="5">
        <f>TITRES_STAT!C2181</f>
        <v>0.49</v>
      </c>
      <c r="C2178" s="5">
        <f>TITRES_STAT!D2181</f>
        <v>0.49</v>
      </c>
      <c r="D2178" s="5">
        <f>TITRES_STAT!E2181</f>
        <v>3720</v>
      </c>
      <c r="E2178" s="2">
        <f t="shared" si="132"/>
        <v>4616376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45477</v>
      </c>
      <c r="B2179" s="5">
        <f>TITRES_STAT!C2182</f>
        <v>0.47</v>
      </c>
      <c r="C2179" s="5">
        <f>TITRES_STAT!D2182</f>
        <v>0.47</v>
      </c>
      <c r="D2179" s="5">
        <f>TITRES_STAT!E2182</f>
        <v>0</v>
      </c>
      <c r="E2179" s="2">
        <f t="shared" si="132"/>
        <v>4616376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BULLISH DIVERGENCE</v>
      </c>
    </row>
    <row r="2180" spans="1:8" ht="13.5" x14ac:dyDescent="0.25">
      <c r="A2180" s="3">
        <f>TITRES_STAT!B2183</f>
        <v>45478</v>
      </c>
      <c r="B2180" s="5">
        <f>TITRES_STAT!C2183</f>
        <v>0.49</v>
      </c>
      <c r="C2180" s="5">
        <f>TITRES_STAT!D2183</f>
        <v>0.49</v>
      </c>
      <c r="D2180" s="5">
        <f>TITRES_STAT!E2183</f>
        <v>6400</v>
      </c>
      <c r="E2180" s="2">
        <f t="shared" ref="E2180:E2243" si="136">IF(B2180&gt;B2179, E2179+D2180, IF(B2180&lt;B2179, E2179-D2180, E2179))</f>
        <v>4622776</v>
      </c>
      <c r="F2180" s="5" t="str">
        <f t="shared" si="135"/>
        <v>BULLISH</v>
      </c>
      <c r="G2180" s="5" t="str">
        <f t="shared" si="134"/>
        <v>NEUTRAL</v>
      </c>
      <c r="H2180" s="5" t="str">
        <f t="shared" si="133"/>
        <v>CONFIRMED BULLISH</v>
      </c>
    </row>
    <row r="2181" spans="1:8" ht="13.5" x14ac:dyDescent="0.25">
      <c r="A2181" s="3">
        <f>TITRES_STAT!B2184</f>
        <v>45481</v>
      </c>
      <c r="B2181" s="5">
        <f>TITRES_STAT!C2184</f>
        <v>0.51</v>
      </c>
      <c r="C2181" s="5">
        <f>TITRES_STAT!D2184</f>
        <v>0.51</v>
      </c>
      <c r="D2181" s="5">
        <f>TITRES_STAT!E2184</f>
        <v>12025</v>
      </c>
      <c r="E2181" s="2">
        <f t="shared" si="136"/>
        <v>4634801</v>
      </c>
      <c r="F2181" s="5" t="str">
        <f t="shared" si="135"/>
        <v>BULLISH</v>
      </c>
      <c r="G2181" s="5" t="str">
        <f t="shared" si="134"/>
        <v>NEUTRAL</v>
      </c>
      <c r="H2181" s="5" t="str">
        <f t="shared" si="133"/>
        <v>CONFIRMED BULLISH</v>
      </c>
    </row>
    <row r="2182" spans="1:8" ht="13.5" x14ac:dyDescent="0.25">
      <c r="A2182" s="3">
        <f>TITRES_STAT!B2185</f>
        <v>45482</v>
      </c>
      <c r="B2182" s="5">
        <f>TITRES_STAT!C2185</f>
        <v>0.52</v>
      </c>
      <c r="C2182" s="5">
        <f>TITRES_STAT!D2185</f>
        <v>0.52</v>
      </c>
      <c r="D2182" s="5">
        <f>TITRES_STAT!E2185</f>
        <v>20281</v>
      </c>
      <c r="E2182" s="2">
        <f t="shared" si="136"/>
        <v>4655082</v>
      </c>
      <c r="F2182" s="5" t="str">
        <f t="shared" si="135"/>
        <v>BULLISH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45483</v>
      </c>
      <c r="B2183" s="5">
        <f>TITRES_STAT!C2186</f>
        <v>0.53</v>
      </c>
      <c r="C2183" s="5">
        <f>TITRES_STAT!D2186</f>
        <v>0.53</v>
      </c>
      <c r="D2183" s="5">
        <f>TITRES_STAT!E2186</f>
        <v>5701</v>
      </c>
      <c r="E2183" s="2">
        <f t="shared" si="136"/>
        <v>4660783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BULLISH</v>
      </c>
    </row>
    <row r="2184" spans="1:8" ht="13.5" x14ac:dyDescent="0.25">
      <c r="A2184" s="3">
        <f>TITRES_STAT!B2187</f>
        <v>45484</v>
      </c>
      <c r="B2184" s="5">
        <f>TITRES_STAT!C2187</f>
        <v>0.53</v>
      </c>
      <c r="C2184" s="5">
        <f>TITRES_STAT!D2187</f>
        <v>0.53</v>
      </c>
      <c r="D2184" s="5">
        <f>TITRES_STAT!E2187</f>
        <v>2769</v>
      </c>
      <c r="E2184" s="2">
        <f t="shared" si="136"/>
        <v>4660783</v>
      </c>
      <c r="F2184" s="5" t="str">
        <f t="shared" ref="F2184:F2247" si="139">IF(E2184&gt;E2179,"BULLISH",IF(E2184&lt;E2179,"BEARISH","NEUTRAL"))</f>
        <v>BULLISH</v>
      </c>
      <c r="G2184" s="5" t="str">
        <f t="shared" si="138"/>
        <v>NEUTRAL</v>
      </c>
      <c r="H2184" s="5" t="str">
        <f t="shared" si="137"/>
        <v>CONFIRMED BULLISH</v>
      </c>
    </row>
    <row r="2185" spans="1:8" ht="13.5" x14ac:dyDescent="0.25">
      <c r="A2185" s="3">
        <f>TITRES_STAT!B2188</f>
        <v>45485</v>
      </c>
      <c r="B2185" s="5">
        <f>TITRES_STAT!C2188</f>
        <v>0.51</v>
      </c>
      <c r="C2185" s="5">
        <f>TITRES_STAT!D2188</f>
        <v>0.51</v>
      </c>
      <c r="D2185" s="5">
        <f>TITRES_STAT!E2188</f>
        <v>0</v>
      </c>
      <c r="E2185" s="2">
        <f t="shared" si="136"/>
        <v>4660783</v>
      </c>
      <c r="F2185" s="5" t="str">
        <f t="shared" si="139"/>
        <v>BULLISH</v>
      </c>
      <c r="G2185" s="5" t="str">
        <f t="shared" si="138"/>
        <v>NEUTRAL</v>
      </c>
      <c r="H2185" s="5" t="str">
        <f t="shared" si="137"/>
        <v>CONFIRMED BULLISH</v>
      </c>
    </row>
    <row r="2186" spans="1:8" ht="13.5" x14ac:dyDescent="0.25">
      <c r="A2186" s="3">
        <f>TITRES_STAT!B2189</f>
        <v>45488</v>
      </c>
      <c r="B2186" s="5">
        <f>TITRES_STAT!C2189</f>
        <v>0.51</v>
      </c>
      <c r="C2186" s="5">
        <f>TITRES_STAT!D2189</f>
        <v>0.51</v>
      </c>
      <c r="D2186" s="5">
        <f>TITRES_STAT!E2189</f>
        <v>1630</v>
      </c>
      <c r="E2186" s="2">
        <f t="shared" si="136"/>
        <v>4660783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0.51</v>
      </c>
      <c r="C2187" s="5">
        <f>TITRES_STAT!D2190</f>
        <v>0.51</v>
      </c>
      <c r="D2187" s="5">
        <f>TITRES_STAT!E2190</f>
        <v>550</v>
      </c>
      <c r="E2187" s="2">
        <f t="shared" si="136"/>
        <v>4660783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BULLISH DIVERGENCE</v>
      </c>
    </row>
    <row r="2188" spans="1:8" ht="13.5" x14ac:dyDescent="0.25">
      <c r="A2188" s="3">
        <f>TITRES_STAT!B2191</f>
        <v>45490</v>
      </c>
      <c r="B2188" s="5">
        <f>TITRES_STAT!C2191</f>
        <v>0.49</v>
      </c>
      <c r="C2188" s="5">
        <f>TITRES_STAT!D2191</f>
        <v>0.49</v>
      </c>
      <c r="D2188" s="5">
        <f>TITRES_STAT!E2191</f>
        <v>0</v>
      </c>
      <c r="E2188" s="2">
        <f t="shared" si="136"/>
        <v>4660783</v>
      </c>
      <c r="F2188" s="5" t="str">
        <f t="shared" si="139"/>
        <v>NEUTRAL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45491</v>
      </c>
      <c r="B2189" s="5">
        <f>TITRES_STAT!C2192</f>
        <v>0.51</v>
      </c>
      <c r="C2189" s="5">
        <f>TITRES_STAT!D2192</f>
        <v>0.51</v>
      </c>
      <c r="D2189" s="5">
        <f>TITRES_STAT!E2192</f>
        <v>19687</v>
      </c>
      <c r="E2189" s="2">
        <f t="shared" si="136"/>
        <v>4680470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BULLISH DIVERGENCE</v>
      </c>
    </row>
    <row r="2190" spans="1:8" ht="13.5" x14ac:dyDescent="0.25">
      <c r="A2190" s="3">
        <f>TITRES_STAT!B2193</f>
        <v>45492</v>
      </c>
      <c r="B2190" s="5">
        <f>TITRES_STAT!C2193</f>
        <v>0.53</v>
      </c>
      <c r="C2190" s="5">
        <f>TITRES_STAT!D2193</f>
        <v>0.53</v>
      </c>
      <c r="D2190" s="5">
        <f>TITRES_STAT!E2193</f>
        <v>27917</v>
      </c>
      <c r="E2190" s="2">
        <f t="shared" si="136"/>
        <v>4708387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CONFIRMED BULLISH</v>
      </c>
    </row>
    <row r="2191" spans="1:8" ht="13.5" x14ac:dyDescent="0.25">
      <c r="A2191" s="3">
        <f>TITRES_STAT!B2194</f>
        <v>45495</v>
      </c>
      <c r="B2191" s="5">
        <f>TITRES_STAT!C2194</f>
        <v>0.54</v>
      </c>
      <c r="C2191" s="5">
        <f>TITRES_STAT!D2194</f>
        <v>0.54</v>
      </c>
      <c r="D2191" s="5">
        <f>TITRES_STAT!E2194</f>
        <v>4450</v>
      </c>
      <c r="E2191" s="2">
        <f t="shared" si="136"/>
        <v>4712837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0.56000000000000005</v>
      </c>
      <c r="C2192" s="5">
        <f>TITRES_STAT!D2195</f>
        <v>0.56000000000000005</v>
      </c>
      <c r="D2192" s="5">
        <f>TITRES_STAT!E2195</f>
        <v>4900</v>
      </c>
      <c r="E2192" s="2">
        <f t="shared" si="136"/>
        <v>4717737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0.54</v>
      </c>
      <c r="C2193" s="5">
        <f>TITRES_STAT!D2196</f>
        <v>0.54</v>
      </c>
      <c r="D2193" s="5">
        <f>TITRES_STAT!E2196</f>
        <v>0</v>
      </c>
      <c r="E2193" s="2">
        <f t="shared" si="136"/>
        <v>4717737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0.54</v>
      </c>
      <c r="C2194" s="5">
        <f>TITRES_STAT!D2197</f>
        <v>0.54</v>
      </c>
      <c r="D2194" s="5">
        <f>TITRES_STAT!E2197</f>
        <v>3570</v>
      </c>
      <c r="E2194" s="2">
        <f t="shared" si="136"/>
        <v>4717737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0.52</v>
      </c>
      <c r="C2195" s="5">
        <f>TITRES_STAT!D2198</f>
        <v>0.52</v>
      </c>
      <c r="D2195" s="5">
        <f>TITRES_STAT!E2198</f>
        <v>5700</v>
      </c>
      <c r="E2195" s="2">
        <f t="shared" si="136"/>
        <v>4712037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BULLISH DIVERGENCE</v>
      </c>
    </row>
    <row r="2196" spans="1:8" ht="13.5" x14ac:dyDescent="0.25">
      <c r="A2196" s="3">
        <f>TITRES_STAT!B2199</f>
        <v>45503</v>
      </c>
      <c r="B2196" s="5">
        <f>TITRES_STAT!C2199</f>
        <v>0.54</v>
      </c>
      <c r="C2196" s="5">
        <f>TITRES_STAT!D2199</f>
        <v>0.54</v>
      </c>
      <c r="D2196" s="5">
        <f>TITRES_STAT!E2199</f>
        <v>450</v>
      </c>
      <c r="E2196" s="2">
        <f t="shared" si="136"/>
        <v>4712487</v>
      </c>
      <c r="F2196" s="5" t="str">
        <f t="shared" si="139"/>
        <v>BEARISH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45504</v>
      </c>
      <c r="B2197" s="5">
        <f>TITRES_STAT!C2200</f>
        <v>0.54</v>
      </c>
      <c r="C2197" s="5">
        <f>TITRES_STAT!D2200</f>
        <v>0.54</v>
      </c>
      <c r="D2197" s="5">
        <f>TITRES_STAT!E2200</f>
        <v>1400</v>
      </c>
      <c r="E2197" s="2">
        <f t="shared" si="136"/>
        <v>4712487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0.53</v>
      </c>
      <c r="C2198" s="5">
        <f>TITRES_STAT!D2201</f>
        <v>0.53</v>
      </c>
      <c r="D2198" s="5">
        <f>TITRES_STAT!E2201</f>
        <v>3322</v>
      </c>
      <c r="E2198" s="2">
        <f t="shared" si="136"/>
        <v>4709165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45506</v>
      </c>
      <c r="B2199" s="5">
        <f>TITRES_STAT!C2202</f>
        <v>0.53</v>
      </c>
      <c r="C2199" s="5">
        <f>TITRES_STAT!D2202</f>
        <v>0.53</v>
      </c>
      <c r="D2199" s="5">
        <f>TITRES_STAT!E2202</f>
        <v>4830</v>
      </c>
      <c r="E2199" s="2">
        <f t="shared" si="136"/>
        <v>4709165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0.55000000000000004</v>
      </c>
      <c r="C2200" s="5">
        <f>TITRES_STAT!D2203</f>
        <v>0.55000000000000004</v>
      </c>
      <c r="D2200" s="5">
        <f>TITRES_STAT!E2203</f>
        <v>10</v>
      </c>
      <c r="E2200" s="2">
        <f t="shared" si="136"/>
        <v>4709175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BEARISH DIVERGENCE</v>
      </c>
    </row>
    <row r="2201" spans="1:8" ht="13.5" x14ac:dyDescent="0.25">
      <c r="A2201" s="3">
        <f>TITRES_STAT!B2204</f>
        <v>45510</v>
      </c>
      <c r="B2201" s="5">
        <f>TITRES_STAT!C2204</f>
        <v>0.53</v>
      </c>
      <c r="C2201" s="5">
        <f>TITRES_STAT!D2204</f>
        <v>0.53</v>
      </c>
      <c r="D2201" s="5">
        <f>TITRES_STAT!E2204</f>
        <v>2790</v>
      </c>
      <c r="E2201" s="2">
        <f t="shared" si="136"/>
        <v>4706385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45511</v>
      </c>
      <c r="B2202" s="5">
        <f>TITRES_STAT!C2205</f>
        <v>0.51</v>
      </c>
      <c r="C2202" s="5">
        <f>TITRES_STAT!D2205</f>
        <v>0.51</v>
      </c>
      <c r="D2202" s="5">
        <f>TITRES_STAT!E2205</f>
        <v>0</v>
      </c>
      <c r="E2202" s="2">
        <f t="shared" si="136"/>
        <v>4706385</v>
      </c>
      <c r="F2202" s="5" t="str">
        <f t="shared" si="139"/>
        <v>BEARISH</v>
      </c>
      <c r="G2202" s="5" t="str">
        <f t="shared" si="138"/>
        <v>NEUTRAL</v>
      </c>
      <c r="H2202" s="5" t="str">
        <f t="shared" si="137"/>
        <v>CONFIRMED BEARISH</v>
      </c>
    </row>
    <row r="2203" spans="1:8" ht="13.5" x14ac:dyDescent="0.25">
      <c r="A2203" s="3">
        <f>TITRES_STAT!B2206</f>
        <v>45512</v>
      </c>
      <c r="B2203" s="5">
        <f>TITRES_STAT!C2206</f>
        <v>0.49</v>
      </c>
      <c r="C2203" s="5">
        <f>TITRES_STAT!D2206</f>
        <v>0.49</v>
      </c>
      <c r="D2203" s="5">
        <f>TITRES_STAT!E2206</f>
        <v>0</v>
      </c>
      <c r="E2203" s="2">
        <f t="shared" si="136"/>
        <v>4706385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CONFIRMED BEARISH</v>
      </c>
    </row>
    <row r="2204" spans="1:8" ht="13.5" x14ac:dyDescent="0.25">
      <c r="A2204" s="3">
        <f>TITRES_STAT!B2207</f>
        <v>45513</v>
      </c>
      <c r="B2204" s="5">
        <f>TITRES_STAT!C2207</f>
        <v>0.47</v>
      </c>
      <c r="C2204" s="5">
        <f>TITRES_STAT!D2207</f>
        <v>0.47</v>
      </c>
      <c r="D2204" s="5">
        <f>TITRES_STAT!E2207</f>
        <v>19062</v>
      </c>
      <c r="E2204" s="2">
        <f t="shared" si="136"/>
        <v>4687323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CONFIRMED BEARISH</v>
      </c>
    </row>
    <row r="2205" spans="1:8" ht="13.5" x14ac:dyDescent="0.25">
      <c r="A2205" s="3">
        <f>TITRES_STAT!B2208</f>
        <v>45516</v>
      </c>
      <c r="B2205" s="5">
        <f>TITRES_STAT!C2208</f>
        <v>0.49</v>
      </c>
      <c r="C2205" s="5">
        <f>TITRES_STAT!D2208</f>
        <v>0.49</v>
      </c>
      <c r="D2205" s="5">
        <f>TITRES_STAT!E2208</f>
        <v>0</v>
      </c>
      <c r="E2205" s="2">
        <f t="shared" si="136"/>
        <v>4687323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CONFIRMED BEARISH</v>
      </c>
    </row>
    <row r="2206" spans="1:8" ht="13.5" x14ac:dyDescent="0.25">
      <c r="A2206" s="3">
        <f>TITRES_STAT!B2209</f>
        <v>45518</v>
      </c>
      <c r="B2206" s="5">
        <f>TITRES_STAT!C2209</f>
        <v>0.51</v>
      </c>
      <c r="C2206" s="5">
        <f>TITRES_STAT!D2209</f>
        <v>0.51</v>
      </c>
      <c r="D2206" s="5">
        <f>TITRES_STAT!E2209</f>
        <v>29522</v>
      </c>
      <c r="E2206" s="2">
        <f t="shared" si="136"/>
        <v>4716845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BULLISH DIVERGENCE</v>
      </c>
    </row>
    <row r="2207" spans="1:8" ht="13.5" x14ac:dyDescent="0.25">
      <c r="A2207" s="3">
        <f>TITRES_STAT!B2210</f>
        <v>45519</v>
      </c>
      <c r="B2207" s="5">
        <f>TITRES_STAT!C2210</f>
        <v>0.51</v>
      </c>
      <c r="C2207" s="5">
        <f>TITRES_STAT!D2210</f>
        <v>0.51</v>
      </c>
      <c r="D2207" s="5">
        <f>TITRES_STAT!E2210</f>
        <v>7039</v>
      </c>
      <c r="E2207" s="2">
        <f t="shared" si="136"/>
        <v>4716845</v>
      </c>
      <c r="F2207" s="5" t="str">
        <f t="shared" si="139"/>
        <v>BULLISH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45520</v>
      </c>
      <c r="B2208" s="5">
        <f>TITRES_STAT!C2211</f>
        <v>0.51</v>
      </c>
      <c r="C2208" s="5">
        <f>TITRES_STAT!D2211</f>
        <v>0.51</v>
      </c>
      <c r="D2208" s="5">
        <f>TITRES_STAT!E2211</f>
        <v>6040</v>
      </c>
      <c r="E2208" s="2">
        <f t="shared" si="136"/>
        <v>4716845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CONFIRMED BULLISH</v>
      </c>
    </row>
    <row r="2209" spans="1:8" ht="13.5" x14ac:dyDescent="0.25">
      <c r="A2209" s="3">
        <f>TITRES_STAT!B2212</f>
        <v>45523</v>
      </c>
      <c r="B2209" s="5">
        <f>TITRES_STAT!C2212</f>
        <v>0.51</v>
      </c>
      <c r="C2209" s="5">
        <f>TITRES_STAT!D2212</f>
        <v>0.51</v>
      </c>
      <c r="D2209" s="5">
        <f>TITRES_STAT!E2212</f>
        <v>0</v>
      </c>
      <c r="E2209" s="2">
        <f t="shared" si="136"/>
        <v>4716845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0.51</v>
      </c>
      <c r="C2210" s="5">
        <f>TITRES_STAT!D2213</f>
        <v>0.51</v>
      </c>
      <c r="D2210" s="5">
        <f>TITRES_STAT!E2213</f>
        <v>200</v>
      </c>
      <c r="E2210" s="2">
        <f t="shared" si="136"/>
        <v>4716845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0.51</v>
      </c>
      <c r="C2211" s="5">
        <f>TITRES_STAT!D2214</f>
        <v>0.51</v>
      </c>
      <c r="D2211" s="5">
        <f>TITRES_STAT!E2214</f>
        <v>406</v>
      </c>
      <c r="E2211" s="2">
        <f t="shared" si="136"/>
        <v>4716845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45526</v>
      </c>
      <c r="B2212" s="5">
        <f>TITRES_STAT!C2215</f>
        <v>0.51</v>
      </c>
      <c r="C2212" s="5">
        <f>TITRES_STAT!D2215</f>
        <v>0.51</v>
      </c>
      <c r="D2212" s="5">
        <f>TITRES_STAT!E2215</f>
        <v>28449</v>
      </c>
      <c r="E2212" s="2">
        <f t="shared" si="136"/>
        <v>4716845</v>
      </c>
      <c r="F2212" s="5" t="str">
        <f t="shared" si="139"/>
        <v>NEUTRAL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45527</v>
      </c>
      <c r="B2213" s="5">
        <f>TITRES_STAT!C2216</f>
        <v>0.52</v>
      </c>
      <c r="C2213" s="5">
        <f>TITRES_STAT!D2216</f>
        <v>0.52</v>
      </c>
      <c r="D2213" s="5">
        <f>TITRES_STAT!E2216</f>
        <v>571</v>
      </c>
      <c r="E2213" s="2">
        <f t="shared" si="136"/>
        <v>4717416</v>
      </c>
      <c r="F2213" s="5" t="str">
        <f t="shared" si="139"/>
        <v>BULLISH</v>
      </c>
      <c r="G2213" s="5" t="str">
        <f t="shared" si="138"/>
        <v>NEUTRAL</v>
      </c>
      <c r="H2213" s="5" t="str">
        <f t="shared" si="137"/>
        <v>CONFIRMED BULLISH</v>
      </c>
    </row>
    <row r="2214" spans="1:8" ht="13.5" x14ac:dyDescent="0.25">
      <c r="A2214" s="3">
        <f>TITRES_STAT!B2217</f>
        <v>45530</v>
      </c>
      <c r="B2214" s="5">
        <f>TITRES_STAT!C2217</f>
        <v>0.52</v>
      </c>
      <c r="C2214" s="5">
        <f>TITRES_STAT!D2217</f>
        <v>0.52</v>
      </c>
      <c r="D2214" s="5">
        <f>TITRES_STAT!E2217</f>
        <v>111</v>
      </c>
      <c r="E2214" s="2">
        <f t="shared" si="136"/>
        <v>4717416</v>
      </c>
      <c r="F2214" s="5" t="str">
        <f t="shared" si="139"/>
        <v>BULLISH</v>
      </c>
      <c r="G2214" s="5" t="str">
        <f t="shared" si="138"/>
        <v>NEUTRAL</v>
      </c>
      <c r="H2214" s="5" t="str">
        <f t="shared" si="137"/>
        <v>CONFIRMED BULLISH</v>
      </c>
    </row>
    <row r="2215" spans="1:8" ht="13.5" x14ac:dyDescent="0.25">
      <c r="A2215" s="3">
        <f>TITRES_STAT!B2218</f>
        <v>45531</v>
      </c>
      <c r="B2215" s="5">
        <f>TITRES_STAT!C2218</f>
        <v>0.52</v>
      </c>
      <c r="C2215" s="5">
        <f>TITRES_STAT!D2218</f>
        <v>0.52</v>
      </c>
      <c r="D2215" s="5">
        <f>TITRES_STAT!E2218</f>
        <v>3394</v>
      </c>
      <c r="E2215" s="2">
        <f t="shared" si="136"/>
        <v>4717416</v>
      </c>
      <c r="F2215" s="5" t="str">
        <f t="shared" si="139"/>
        <v>BULLISH</v>
      </c>
      <c r="G2215" s="5" t="str">
        <f t="shared" si="138"/>
        <v>NEUTRAL</v>
      </c>
      <c r="H2215" s="5" t="str">
        <f t="shared" si="137"/>
        <v>CONFIRMED BULLISH</v>
      </c>
    </row>
    <row r="2216" spans="1:8" ht="13.5" x14ac:dyDescent="0.25">
      <c r="A2216" s="3">
        <f>TITRES_STAT!B2219</f>
        <v>45532</v>
      </c>
      <c r="B2216" s="5">
        <f>TITRES_STAT!C2219</f>
        <v>0.53</v>
      </c>
      <c r="C2216" s="5">
        <f>TITRES_STAT!D2219</f>
        <v>0.53</v>
      </c>
      <c r="D2216" s="5">
        <f>TITRES_STAT!E2219</f>
        <v>4909</v>
      </c>
      <c r="E2216" s="2">
        <f t="shared" si="136"/>
        <v>4722325</v>
      </c>
      <c r="F2216" s="5" t="str">
        <f t="shared" si="139"/>
        <v>BULLISH</v>
      </c>
      <c r="G2216" s="5" t="str">
        <f t="shared" si="138"/>
        <v>NEUTRAL</v>
      </c>
      <c r="H2216" s="5" t="str">
        <f t="shared" si="137"/>
        <v>CONFIRMED BULLISH</v>
      </c>
    </row>
    <row r="2217" spans="1:8" ht="13.5" x14ac:dyDescent="0.25">
      <c r="A2217" s="3">
        <f>TITRES_STAT!B2220</f>
        <v>45533</v>
      </c>
      <c r="B2217" s="5">
        <f>TITRES_STAT!C2220</f>
        <v>0.54</v>
      </c>
      <c r="C2217" s="5">
        <f>TITRES_STAT!D2220</f>
        <v>0.54</v>
      </c>
      <c r="D2217" s="5">
        <f>TITRES_STAT!E2220</f>
        <v>470</v>
      </c>
      <c r="E2217" s="2">
        <f t="shared" si="136"/>
        <v>4722795</v>
      </c>
      <c r="F2217" s="5" t="str">
        <f t="shared" si="139"/>
        <v>BULLISH</v>
      </c>
      <c r="G2217" s="5" t="str">
        <f t="shared" si="138"/>
        <v>NEUTRAL</v>
      </c>
      <c r="H2217" s="5" t="str">
        <f t="shared" si="137"/>
        <v>CONFIRMED BULLISH</v>
      </c>
    </row>
    <row r="2218" spans="1:8" ht="13.5" x14ac:dyDescent="0.25">
      <c r="A2218" s="3">
        <f>TITRES_STAT!B2221</f>
        <v>45534</v>
      </c>
      <c r="B2218" s="5">
        <f>TITRES_STAT!C2221</f>
        <v>0.54</v>
      </c>
      <c r="C2218" s="5">
        <f>TITRES_STAT!D2221</f>
        <v>0.54</v>
      </c>
      <c r="D2218" s="5">
        <f>TITRES_STAT!E2221</f>
        <v>20865</v>
      </c>
      <c r="E2218" s="2">
        <f t="shared" si="136"/>
        <v>4722795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0.52</v>
      </c>
      <c r="C2219" s="5">
        <f>TITRES_STAT!D2222</f>
        <v>0.52</v>
      </c>
      <c r="D2219" s="5">
        <f>TITRES_STAT!E2222</f>
        <v>0</v>
      </c>
      <c r="E2219" s="2">
        <f t="shared" si="136"/>
        <v>4722795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45538</v>
      </c>
      <c r="B2220" s="5">
        <f>TITRES_STAT!C2223</f>
        <v>0.5</v>
      </c>
      <c r="C2220" s="5">
        <f>TITRES_STAT!D2223</f>
        <v>0.5</v>
      </c>
      <c r="D2220" s="5">
        <f>TITRES_STAT!E2223</f>
        <v>7014</v>
      </c>
      <c r="E2220" s="2">
        <f t="shared" si="136"/>
        <v>4715781</v>
      </c>
      <c r="F2220" s="5" t="str">
        <f t="shared" si="139"/>
        <v>BEARISH</v>
      </c>
      <c r="G2220" s="5" t="str">
        <f t="shared" si="138"/>
        <v>NEUTRAL</v>
      </c>
      <c r="H2220" s="5" t="str">
        <f t="shared" si="137"/>
        <v>CONFIRMED BEARISH</v>
      </c>
    </row>
    <row r="2221" spans="1:8" ht="13.5" x14ac:dyDescent="0.25">
      <c r="A2221" s="3">
        <f>TITRES_STAT!B2224</f>
        <v>45539</v>
      </c>
      <c r="B2221" s="5">
        <f>TITRES_STAT!C2224</f>
        <v>0.52</v>
      </c>
      <c r="C2221" s="5">
        <f>TITRES_STAT!D2224</f>
        <v>0.52</v>
      </c>
      <c r="D2221" s="5">
        <f>TITRES_STAT!E2224</f>
        <v>100</v>
      </c>
      <c r="E2221" s="2">
        <f t="shared" si="136"/>
        <v>4715881</v>
      </c>
      <c r="F2221" s="5" t="str">
        <f t="shared" si="139"/>
        <v>BEARISH</v>
      </c>
      <c r="G2221" s="5" t="str">
        <f t="shared" si="138"/>
        <v>NEUTRAL</v>
      </c>
      <c r="H2221" s="5" t="str">
        <f t="shared" si="137"/>
        <v>CONFIRMED BEARISH</v>
      </c>
    </row>
    <row r="2222" spans="1:8" ht="13.5" x14ac:dyDescent="0.25">
      <c r="A2222" s="3">
        <f>TITRES_STAT!B2225</f>
        <v>45540</v>
      </c>
      <c r="B2222" s="5">
        <f>TITRES_STAT!C2225</f>
        <v>0.52</v>
      </c>
      <c r="C2222" s="5">
        <f>TITRES_STAT!D2225</f>
        <v>0.52</v>
      </c>
      <c r="D2222" s="5">
        <f>TITRES_STAT!E2225</f>
        <v>345</v>
      </c>
      <c r="E2222" s="2">
        <f t="shared" si="136"/>
        <v>4715881</v>
      </c>
      <c r="F2222" s="5" t="str">
        <f t="shared" si="139"/>
        <v>BEARISH</v>
      </c>
      <c r="G2222" s="5" t="str">
        <f t="shared" si="138"/>
        <v>NEUTRAL</v>
      </c>
      <c r="H2222" s="5" t="str">
        <f t="shared" si="137"/>
        <v>CONFIRMED BEARISH</v>
      </c>
    </row>
    <row r="2223" spans="1:8" ht="13.5" x14ac:dyDescent="0.25">
      <c r="A2223" s="3">
        <f>TITRES_STAT!B2226</f>
        <v>45541</v>
      </c>
      <c r="B2223" s="5">
        <f>TITRES_STAT!C2226</f>
        <v>0.52</v>
      </c>
      <c r="C2223" s="5">
        <f>TITRES_STAT!D2226</f>
        <v>0.52</v>
      </c>
      <c r="D2223" s="5">
        <f>TITRES_STAT!E2226</f>
        <v>100</v>
      </c>
      <c r="E2223" s="2">
        <f t="shared" si="136"/>
        <v>4715881</v>
      </c>
      <c r="F2223" s="5" t="str">
        <f t="shared" si="139"/>
        <v>BEARISH</v>
      </c>
      <c r="G2223" s="5" t="str">
        <f t="shared" si="138"/>
        <v>NEUTRAL</v>
      </c>
      <c r="H2223" s="5" t="str">
        <f t="shared" si="137"/>
        <v>CONFIRMED BEARISH</v>
      </c>
    </row>
    <row r="2224" spans="1:8" ht="13.5" x14ac:dyDescent="0.25">
      <c r="A2224" s="3">
        <f>TITRES_STAT!B2227</f>
        <v>45544</v>
      </c>
      <c r="B2224" s="5">
        <f>TITRES_STAT!C2227</f>
        <v>0.52</v>
      </c>
      <c r="C2224" s="5">
        <f>TITRES_STAT!D2227</f>
        <v>0.52</v>
      </c>
      <c r="D2224" s="5">
        <f>TITRES_STAT!E2227</f>
        <v>1026</v>
      </c>
      <c r="E2224" s="2">
        <f t="shared" si="136"/>
        <v>4715881</v>
      </c>
      <c r="F2224" s="5" t="str">
        <f t="shared" si="139"/>
        <v>BEARISH</v>
      </c>
      <c r="G2224" s="5" t="str">
        <f t="shared" si="138"/>
        <v>NEUTRAL</v>
      </c>
      <c r="H2224" s="5" t="str">
        <f t="shared" si="137"/>
        <v>NEUTRAL</v>
      </c>
    </row>
    <row r="2225" spans="1:8" ht="13.5" x14ac:dyDescent="0.25">
      <c r="A2225" s="3">
        <f>TITRES_STAT!B2228</f>
        <v>45545</v>
      </c>
      <c r="B2225" s="5">
        <f>TITRES_STAT!C2228</f>
        <v>0.52</v>
      </c>
      <c r="C2225" s="5">
        <f>TITRES_STAT!D2228</f>
        <v>0.52</v>
      </c>
      <c r="D2225" s="5">
        <f>TITRES_STAT!E2228</f>
        <v>0</v>
      </c>
      <c r="E2225" s="2">
        <f t="shared" si="136"/>
        <v>4715881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0.5</v>
      </c>
      <c r="C2226" s="5">
        <f>TITRES_STAT!D2229</f>
        <v>0.5</v>
      </c>
      <c r="D2226" s="5">
        <f>TITRES_STAT!E2229</f>
        <v>0</v>
      </c>
      <c r="E2226" s="2">
        <f t="shared" si="136"/>
        <v>4715881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0.48</v>
      </c>
      <c r="C2227" s="5">
        <f>TITRES_STAT!D2230</f>
        <v>0.48</v>
      </c>
      <c r="D2227" s="5">
        <f>TITRES_STAT!E2230</f>
        <v>0</v>
      </c>
      <c r="E2227" s="2">
        <f t="shared" si="136"/>
        <v>4715881</v>
      </c>
      <c r="F2227" s="5" t="str">
        <f t="shared" si="139"/>
        <v>NEUTRAL</v>
      </c>
      <c r="G2227" s="5" t="str">
        <f t="shared" si="138"/>
        <v>NEUTRAL</v>
      </c>
      <c r="H2227" s="5" t="str">
        <f t="shared" si="137"/>
        <v>NEUTRAL</v>
      </c>
    </row>
    <row r="2228" spans="1:8" ht="13.5" x14ac:dyDescent="0.25">
      <c r="A2228" s="3">
        <f>TITRES_STAT!B2231</f>
        <v>45548</v>
      </c>
      <c r="B2228" s="5">
        <f>TITRES_STAT!C2231</f>
        <v>0.48</v>
      </c>
      <c r="C2228" s="5">
        <f>TITRES_STAT!D2231</f>
        <v>0.48</v>
      </c>
      <c r="D2228" s="5">
        <f>TITRES_STAT!E2231</f>
        <v>2995</v>
      </c>
      <c r="E2228" s="2">
        <f t="shared" si="136"/>
        <v>4715881</v>
      </c>
      <c r="F2228" s="5" t="str">
        <f t="shared" si="139"/>
        <v>NEUTRAL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45551</v>
      </c>
      <c r="B2229" s="5">
        <f>TITRES_STAT!C2232</f>
        <v>0.48</v>
      </c>
      <c r="C2229" s="5">
        <f>TITRES_STAT!D2232</f>
        <v>0.48</v>
      </c>
      <c r="D2229" s="5">
        <f>TITRES_STAT!E2232</f>
        <v>0</v>
      </c>
      <c r="E2229" s="2">
        <f t="shared" si="136"/>
        <v>4715881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45552</v>
      </c>
      <c r="B2230" s="5">
        <f>TITRES_STAT!C2233</f>
        <v>0.46</v>
      </c>
      <c r="C2230" s="5">
        <f>TITRES_STAT!D2233</f>
        <v>0.46</v>
      </c>
      <c r="D2230" s="5">
        <f>TITRES_STAT!E2233</f>
        <v>2185</v>
      </c>
      <c r="E2230" s="2">
        <f t="shared" si="136"/>
        <v>4713696</v>
      </c>
      <c r="F2230" s="5" t="str">
        <f t="shared" si="139"/>
        <v>BEARISH</v>
      </c>
      <c r="G2230" s="5" t="str">
        <f t="shared" si="138"/>
        <v>NEUTRAL</v>
      </c>
      <c r="H2230" s="5" t="str">
        <f t="shared" si="137"/>
        <v>CONFIRMED BEARISH</v>
      </c>
    </row>
    <row r="2231" spans="1:8" ht="13.5" x14ac:dyDescent="0.25">
      <c r="A2231" s="3">
        <f>TITRES_STAT!B2234</f>
        <v>45553</v>
      </c>
      <c r="B2231" s="5">
        <f>TITRES_STAT!C2234</f>
        <v>0.46</v>
      </c>
      <c r="C2231" s="5">
        <f>TITRES_STAT!D2234</f>
        <v>0.46</v>
      </c>
      <c r="D2231" s="5">
        <f>TITRES_STAT!E2234</f>
        <v>6422</v>
      </c>
      <c r="E2231" s="2">
        <f t="shared" si="136"/>
        <v>4713696</v>
      </c>
      <c r="F2231" s="5" t="str">
        <f t="shared" si="139"/>
        <v>BEARISH</v>
      </c>
      <c r="G2231" s="5" t="str">
        <f t="shared" si="138"/>
        <v>NEUTRAL</v>
      </c>
      <c r="H2231" s="5" t="str">
        <f t="shared" si="137"/>
        <v>CONFIRMED BEARISH</v>
      </c>
    </row>
    <row r="2232" spans="1:8" ht="13.5" x14ac:dyDescent="0.25">
      <c r="A2232" s="3">
        <f>TITRES_STAT!B2235</f>
        <v>45554</v>
      </c>
      <c r="B2232" s="5">
        <f>TITRES_STAT!C2235</f>
        <v>0.44</v>
      </c>
      <c r="C2232" s="5">
        <f>TITRES_STAT!D2235</f>
        <v>0.44</v>
      </c>
      <c r="D2232" s="5">
        <f>TITRES_STAT!E2235</f>
        <v>12626</v>
      </c>
      <c r="E2232" s="2">
        <f t="shared" si="136"/>
        <v>4701070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CONFIRMED BEARISH</v>
      </c>
    </row>
    <row r="2233" spans="1:8" ht="13.5" x14ac:dyDescent="0.25">
      <c r="A2233" s="3">
        <f>TITRES_STAT!B2236</f>
        <v>45555</v>
      </c>
      <c r="B2233" s="5">
        <f>TITRES_STAT!C2236</f>
        <v>0.45</v>
      </c>
      <c r="C2233" s="5">
        <f>TITRES_STAT!D2236</f>
        <v>0.45</v>
      </c>
      <c r="D2233" s="5">
        <f>TITRES_STAT!E2236</f>
        <v>0</v>
      </c>
      <c r="E2233" s="2">
        <f t="shared" si="136"/>
        <v>4701070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0.46</v>
      </c>
      <c r="C2234" s="5">
        <f>TITRES_STAT!D2237</f>
        <v>0.46</v>
      </c>
      <c r="D2234" s="5">
        <f>TITRES_STAT!E2237</f>
        <v>1232</v>
      </c>
      <c r="E2234" s="2">
        <f t="shared" si="136"/>
        <v>4702302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0.46</v>
      </c>
      <c r="C2235" s="5">
        <f>TITRES_STAT!D2238</f>
        <v>0.46</v>
      </c>
      <c r="D2235" s="5">
        <f>TITRES_STAT!E2238</f>
        <v>0</v>
      </c>
      <c r="E2235" s="2">
        <f t="shared" si="136"/>
        <v>4702302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NEUTRAL</v>
      </c>
    </row>
    <row r="2236" spans="1:8" ht="13.5" x14ac:dyDescent="0.25">
      <c r="A2236" s="3">
        <f>TITRES_STAT!B2239</f>
        <v>45560</v>
      </c>
      <c r="B2236" s="5">
        <f>TITRES_STAT!C2239</f>
        <v>0.44</v>
      </c>
      <c r="C2236" s="5">
        <f>TITRES_STAT!D2239</f>
        <v>0.44</v>
      </c>
      <c r="D2236" s="5">
        <f>TITRES_STAT!E2239</f>
        <v>725</v>
      </c>
      <c r="E2236" s="2">
        <f t="shared" si="136"/>
        <v>4701577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45561</v>
      </c>
      <c r="B2237" s="5">
        <f>TITRES_STAT!C2240</f>
        <v>0.43</v>
      </c>
      <c r="C2237" s="5">
        <f>TITRES_STAT!D2240</f>
        <v>0.43</v>
      </c>
      <c r="D2237" s="5">
        <f>TITRES_STAT!E2240</f>
        <v>0</v>
      </c>
      <c r="E2237" s="2">
        <f t="shared" si="136"/>
        <v>4701577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BULLISH DIVERGENCE</v>
      </c>
    </row>
    <row r="2238" spans="1:8" ht="13.5" x14ac:dyDescent="0.25">
      <c r="A2238" s="3">
        <f>TITRES_STAT!B2241</f>
        <v>45562</v>
      </c>
      <c r="B2238" s="5">
        <f>TITRES_STAT!C2241</f>
        <v>0.43</v>
      </c>
      <c r="C2238" s="5">
        <f>TITRES_STAT!D2241</f>
        <v>0.43</v>
      </c>
      <c r="D2238" s="5">
        <f>TITRES_STAT!E2241</f>
        <v>51695</v>
      </c>
      <c r="E2238" s="2">
        <f t="shared" si="136"/>
        <v>4701577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BULLISH DIVERGENCE</v>
      </c>
    </row>
    <row r="2239" spans="1:8" ht="13.5" x14ac:dyDescent="0.25">
      <c r="A2239" s="3">
        <f>TITRES_STAT!B2242</f>
        <v>45565</v>
      </c>
      <c r="B2239" s="5">
        <f>TITRES_STAT!C2242</f>
        <v>0.42</v>
      </c>
      <c r="C2239" s="5">
        <f>TITRES_STAT!D2242</f>
        <v>0.42</v>
      </c>
      <c r="D2239" s="5">
        <f>TITRES_STAT!E2242</f>
        <v>16703</v>
      </c>
      <c r="E2239" s="2">
        <f t="shared" si="136"/>
        <v>4684874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0.43</v>
      </c>
      <c r="C2240" s="5">
        <f>TITRES_STAT!D2243</f>
        <v>0.43</v>
      </c>
      <c r="D2240" s="5">
        <f>TITRES_STAT!E2243</f>
        <v>0</v>
      </c>
      <c r="E2240" s="2">
        <f t="shared" si="136"/>
        <v>4684874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0.42</v>
      </c>
      <c r="C2241" s="5">
        <f>TITRES_STAT!D2244</f>
        <v>0.42</v>
      </c>
      <c r="D2241" s="5">
        <f>TITRES_STAT!E2244</f>
        <v>9430</v>
      </c>
      <c r="E2241" s="2">
        <f t="shared" si="136"/>
        <v>4675444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0.42</v>
      </c>
      <c r="C2242" s="5">
        <f>TITRES_STAT!D2245</f>
        <v>0.42</v>
      </c>
      <c r="D2242" s="5">
        <f>TITRES_STAT!E2245</f>
        <v>14200</v>
      </c>
      <c r="E2242" s="2">
        <f t="shared" si="136"/>
        <v>4675444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0.42</v>
      </c>
      <c r="C2243" s="5">
        <f>TITRES_STAT!D2246</f>
        <v>0.42</v>
      </c>
      <c r="D2243" s="5">
        <f>TITRES_STAT!E2246</f>
        <v>2700</v>
      </c>
      <c r="E2243" s="2">
        <f t="shared" si="136"/>
        <v>4675444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0.42</v>
      </c>
      <c r="C2244" s="5">
        <f>TITRES_STAT!D2247</f>
        <v>0.42</v>
      </c>
      <c r="D2244" s="5">
        <f>TITRES_STAT!E2247</f>
        <v>3000</v>
      </c>
      <c r="E2244" s="2">
        <f t="shared" ref="E2244:E2307" si="140">IF(B2244&gt;B2243, E2243+D2244, IF(B2244&lt;B2243, E2243-D2244, E2243))</f>
        <v>4675444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NEUTRAL</v>
      </c>
    </row>
    <row r="2245" spans="1:8" ht="13.5" x14ac:dyDescent="0.25">
      <c r="A2245" s="3">
        <f>TITRES_STAT!B2248</f>
        <v>45573</v>
      </c>
      <c r="B2245" s="5">
        <f>TITRES_STAT!C2248</f>
        <v>0.42</v>
      </c>
      <c r="C2245" s="5">
        <f>TITRES_STAT!D2248</f>
        <v>0.42</v>
      </c>
      <c r="D2245" s="5">
        <f>TITRES_STAT!E2248</f>
        <v>17800</v>
      </c>
      <c r="E2245" s="2">
        <f t="shared" si="140"/>
        <v>4675444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0.42</v>
      </c>
      <c r="C2246" s="5">
        <f>TITRES_STAT!D2249</f>
        <v>0.42</v>
      </c>
      <c r="D2246" s="5">
        <f>TITRES_STAT!E2249</f>
        <v>30500</v>
      </c>
      <c r="E2246" s="2">
        <f t="shared" si="140"/>
        <v>4675444</v>
      </c>
      <c r="F2246" s="5" t="str">
        <f t="shared" si="139"/>
        <v>NEUTRAL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45575</v>
      </c>
      <c r="B2247" s="5">
        <f>TITRES_STAT!C2250</f>
        <v>0.42</v>
      </c>
      <c r="C2247" s="5">
        <f>TITRES_STAT!D2250</f>
        <v>0.42</v>
      </c>
      <c r="D2247" s="5">
        <f>TITRES_STAT!E2250</f>
        <v>12000</v>
      </c>
      <c r="E2247" s="2">
        <f t="shared" si="140"/>
        <v>4675444</v>
      </c>
      <c r="F2247" s="5" t="str">
        <f t="shared" si="139"/>
        <v>NEUTRAL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NEUTRAL</v>
      </c>
    </row>
    <row r="2248" spans="1:8" ht="13.5" x14ac:dyDescent="0.25">
      <c r="A2248" s="3">
        <f>TITRES_STAT!B2251</f>
        <v>45576</v>
      </c>
      <c r="B2248" s="5">
        <f>TITRES_STAT!C2251</f>
        <v>0.43</v>
      </c>
      <c r="C2248" s="5">
        <f>TITRES_STAT!D2251</f>
        <v>0.43</v>
      </c>
      <c r="D2248" s="5">
        <f>TITRES_STAT!E2251</f>
        <v>0</v>
      </c>
      <c r="E2248" s="2">
        <f t="shared" si="140"/>
        <v>4675444</v>
      </c>
      <c r="F2248" s="5" t="str">
        <f t="shared" ref="F2248:F2311" si="143">IF(E2248&gt;E2243,"BULLISH",IF(E2248&lt;E2243,"BEARISH","NEUTRAL"))</f>
        <v>NEUTRAL</v>
      </c>
      <c r="G2248" s="5" t="str">
        <f t="shared" si="142"/>
        <v>NEUTRAL</v>
      </c>
      <c r="H2248" s="5" t="str">
        <f t="shared" si="141"/>
        <v>NEUTRAL</v>
      </c>
    </row>
    <row r="2249" spans="1:8" ht="13.5" x14ac:dyDescent="0.25">
      <c r="A2249" s="3">
        <f>TITRES_STAT!B2252</f>
        <v>45579</v>
      </c>
      <c r="B2249" s="5">
        <f>TITRES_STAT!C2252</f>
        <v>0.44</v>
      </c>
      <c r="C2249" s="5">
        <f>TITRES_STAT!D2252</f>
        <v>0.44</v>
      </c>
      <c r="D2249" s="5">
        <f>TITRES_STAT!E2252</f>
        <v>0</v>
      </c>
      <c r="E2249" s="2">
        <f t="shared" si="140"/>
        <v>4675444</v>
      </c>
      <c r="F2249" s="5" t="str">
        <f t="shared" si="143"/>
        <v>NEUTRAL</v>
      </c>
      <c r="G2249" s="5" t="str">
        <f t="shared" si="142"/>
        <v>NEUTRAL</v>
      </c>
      <c r="H2249" s="5" t="str">
        <f t="shared" si="141"/>
        <v>NEUTRAL</v>
      </c>
    </row>
    <row r="2250" spans="1:8" ht="13.5" x14ac:dyDescent="0.25">
      <c r="A2250" s="3">
        <f>TITRES_STAT!B2253</f>
        <v>45581</v>
      </c>
      <c r="B2250" s="5">
        <f>TITRES_STAT!C2253</f>
        <v>0.45</v>
      </c>
      <c r="C2250" s="5">
        <f>TITRES_STAT!D2253</f>
        <v>0.45</v>
      </c>
      <c r="D2250" s="5">
        <f>TITRES_STAT!E2253</f>
        <v>0</v>
      </c>
      <c r="E2250" s="2">
        <f t="shared" si="140"/>
        <v>4675444</v>
      </c>
      <c r="F2250" s="5" t="str">
        <f t="shared" si="143"/>
        <v>NEUTRAL</v>
      </c>
      <c r="G2250" s="5" t="str">
        <f t="shared" si="142"/>
        <v>NEUTRAL</v>
      </c>
      <c r="H2250" s="5" t="str">
        <f t="shared" si="141"/>
        <v>NEUTRAL</v>
      </c>
    </row>
    <row r="2251" spans="1:8" ht="13.5" x14ac:dyDescent="0.25">
      <c r="A2251" s="3">
        <f>TITRES_STAT!B2254</f>
        <v>45582</v>
      </c>
      <c r="B2251" s="5">
        <f>TITRES_STAT!C2254</f>
        <v>0.47</v>
      </c>
      <c r="C2251" s="5">
        <f>TITRES_STAT!D2254</f>
        <v>0.47</v>
      </c>
      <c r="D2251" s="5">
        <f>TITRES_STAT!E2254</f>
        <v>0</v>
      </c>
      <c r="E2251" s="2">
        <f t="shared" si="140"/>
        <v>4675444</v>
      </c>
      <c r="F2251" s="5" t="str">
        <f t="shared" si="143"/>
        <v>NEUTRAL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45583</v>
      </c>
      <c r="B2252" s="5">
        <f>TITRES_STAT!C2255</f>
        <v>0.49</v>
      </c>
      <c r="C2252" s="5">
        <f>TITRES_STAT!D2255</f>
        <v>0.49</v>
      </c>
      <c r="D2252" s="5">
        <f>TITRES_STAT!E2255</f>
        <v>29857</v>
      </c>
      <c r="E2252" s="2">
        <f t="shared" si="140"/>
        <v>4705301</v>
      </c>
      <c r="F2252" s="5" t="str">
        <f t="shared" si="143"/>
        <v>BULLISH</v>
      </c>
      <c r="G2252" s="5" t="str">
        <f t="shared" si="142"/>
        <v>NEUTRAL</v>
      </c>
      <c r="H2252" s="5" t="str">
        <f t="shared" si="141"/>
        <v>CONFIRMED BULLISH</v>
      </c>
    </row>
    <row r="2253" spans="1:8" ht="13.5" x14ac:dyDescent="0.25">
      <c r="A2253" s="3">
        <f>TITRES_STAT!B2256</f>
        <v>45586</v>
      </c>
      <c r="B2253" s="5">
        <f>TITRES_STAT!C2256</f>
        <v>0.51</v>
      </c>
      <c r="C2253" s="5">
        <f>TITRES_STAT!D2256</f>
        <v>0.51</v>
      </c>
      <c r="D2253" s="5">
        <f>TITRES_STAT!E2256</f>
        <v>0</v>
      </c>
      <c r="E2253" s="2">
        <f t="shared" si="140"/>
        <v>4705301</v>
      </c>
      <c r="F2253" s="5" t="str">
        <f t="shared" si="143"/>
        <v>BULLISH</v>
      </c>
      <c r="G2253" s="5" t="str">
        <f t="shared" si="142"/>
        <v>NEUTRAL</v>
      </c>
      <c r="H2253" s="5" t="str">
        <f t="shared" si="141"/>
        <v>CONFIRMED BULLISH</v>
      </c>
    </row>
    <row r="2254" spans="1:8" ht="13.5" x14ac:dyDescent="0.25">
      <c r="A2254" s="3">
        <f>TITRES_STAT!B2257</f>
        <v>45587</v>
      </c>
      <c r="B2254" s="5">
        <f>TITRES_STAT!C2257</f>
        <v>0.53</v>
      </c>
      <c r="C2254" s="5">
        <f>TITRES_STAT!D2257</f>
        <v>0.53</v>
      </c>
      <c r="D2254" s="5">
        <f>TITRES_STAT!E2257</f>
        <v>0</v>
      </c>
      <c r="E2254" s="2">
        <f t="shared" si="140"/>
        <v>4705301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CONFIRMED BULLISH</v>
      </c>
    </row>
    <row r="2255" spans="1:8" ht="13.5" x14ac:dyDescent="0.25">
      <c r="A2255" s="3">
        <f>TITRES_STAT!B2258</f>
        <v>45588</v>
      </c>
      <c r="B2255" s="5">
        <f>TITRES_STAT!C2258</f>
        <v>0.55000000000000004</v>
      </c>
      <c r="C2255" s="5">
        <f>TITRES_STAT!D2258</f>
        <v>0.55000000000000004</v>
      </c>
      <c r="D2255" s="5">
        <f>TITRES_STAT!E2258</f>
        <v>0</v>
      </c>
      <c r="E2255" s="2">
        <f t="shared" si="140"/>
        <v>4705301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0.53</v>
      </c>
      <c r="C2256" s="5">
        <f>TITRES_STAT!D2259</f>
        <v>0.53</v>
      </c>
      <c r="D2256" s="5">
        <f>TITRES_STAT!E2259</f>
        <v>0</v>
      </c>
      <c r="E2256" s="2">
        <f t="shared" si="140"/>
        <v>4705301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0.51</v>
      </c>
      <c r="C2257" s="5">
        <f>TITRES_STAT!D2260</f>
        <v>0.51</v>
      </c>
      <c r="D2257" s="5">
        <f>TITRES_STAT!E2260</f>
        <v>0</v>
      </c>
      <c r="E2257" s="2">
        <f t="shared" si="140"/>
        <v>4705301</v>
      </c>
      <c r="F2257" s="5" t="str">
        <f t="shared" si="143"/>
        <v>NEUTRAL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45593</v>
      </c>
      <c r="B2258" s="5">
        <f>TITRES_STAT!C2261</f>
        <v>0.49</v>
      </c>
      <c r="C2258" s="5">
        <f>TITRES_STAT!D2261</f>
        <v>0.49</v>
      </c>
      <c r="D2258" s="5">
        <f>TITRES_STAT!E2261</f>
        <v>60105</v>
      </c>
      <c r="E2258" s="2">
        <f t="shared" si="140"/>
        <v>4645196</v>
      </c>
      <c r="F2258" s="5" t="str">
        <f t="shared" si="143"/>
        <v>BEARISH</v>
      </c>
      <c r="G2258" s="5" t="str">
        <f t="shared" si="142"/>
        <v>NEUTRAL</v>
      </c>
      <c r="H2258" s="5" t="str">
        <f t="shared" si="141"/>
        <v>CONFIRMED BEARISH</v>
      </c>
    </row>
    <row r="2259" spans="1:8" ht="13.5" x14ac:dyDescent="0.25">
      <c r="A2259" s="3">
        <f>TITRES_STAT!B2262</f>
        <v>45594</v>
      </c>
      <c r="B2259" s="5">
        <f>TITRES_STAT!C2262</f>
        <v>0.51</v>
      </c>
      <c r="C2259" s="5">
        <f>TITRES_STAT!D2262</f>
        <v>0.51</v>
      </c>
      <c r="D2259" s="5">
        <f>TITRES_STAT!E2262</f>
        <v>0</v>
      </c>
      <c r="E2259" s="2">
        <f t="shared" si="140"/>
        <v>4645196</v>
      </c>
      <c r="F2259" s="5" t="str">
        <f t="shared" si="143"/>
        <v>BEARISH</v>
      </c>
      <c r="G2259" s="5" t="str">
        <f t="shared" si="142"/>
        <v>NEUTRAL</v>
      </c>
      <c r="H2259" s="5" t="str">
        <f t="shared" si="141"/>
        <v>CONFIRMED BEARISH</v>
      </c>
    </row>
    <row r="2260" spans="1:8" ht="13.5" x14ac:dyDescent="0.25">
      <c r="A2260" s="3">
        <f>TITRES_STAT!B2263</f>
        <v>45595</v>
      </c>
      <c r="B2260" s="5">
        <f>TITRES_STAT!C2263</f>
        <v>0.52</v>
      </c>
      <c r="C2260" s="5">
        <f>TITRES_STAT!D2263</f>
        <v>0.52</v>
      </c>
      <c r="D2260" s="5">
        <f>TITRES_STAT!E2263</f>
        <v>30621</v>
      </c>
      <c r="E2260" s="2">
        <f t="shared" si="140"/>
        <v>4675817</v>
      </c>
      <c r="F2260" s="5" t="str">
        <f t="shared" si="143"/>
        <v>BEARISH</v>
      </c>
      <c r="G2260" s="5" t="str">
        <f t="shared" si="142"/>
        <v>NEUTRAL</v>
      </c>
      <c r="H2260" s="5" t="str">
        <f t="shared" si="141"/>
        <v>CONFIRMED BEARISH</v>
      </c>
    </row>
    <row r="2261" spans="1:8" ht="13.5" x14ac:dyDescent="0.25">
      <c r="A2261" s="3">
        <f>TITRES_STAT!B2264</f>
        <v>45596</v>
      </c>
      <c r="B2261" s="5">
        <f>TITRES_STAT!C2264</f>
        <v>0.52</v>
      </c>
      <c r="C2261" s="5">
        <f>TITRES_STAT!D2264</f>
        <v>0.52</v>
      </c>
      <c r="D2261" s="5">
        <f>TITRES_STAT!E2264</f>
        <v>29866</v>
      </c>
      <c r="E2261" s="2">
        <f t="shared" si="140"/>
        <v>4675817</v>
      </c>
      <c r="F2261" s="5" t="str">
        <f t="shared" si="143"/>
        <v>BEARISH</v>
      </c>
      <c r="G2261" s="5" t="str">
        <f t="shared" si="142"/>
        <v>NEUTRAL</v>
      </c>
      <c r="H2261" s="5" t="str">
        <f t="shared" si="141"/>
        <v>CONFIRMED BEARISH</v>
      </c>
    </row>
    <row r="2262" spans="1:8" ht="13.5" x14ac:dyDescent="0.25">
      <c r="A2262" s="3">
        <f>TITRES_STAT!B2265</f>
        <v>45597</v>
      </c>
      <c r="B2262" s="5">
        <f>TITRES_STAT!C2265</f>
        <v>0.5</v>
      </c>
      <c r="C2262" s="5">
        <f>TITRES_STAT!D2265</f>
        <v>0.5</v>
      </c>
      <c r="D2262" s="5">
        <f>TITRES_STAT!E2265</f>
        <v>0</v>
      </c>
      <c r="E2262" s="2">
        <f t="shared" si="140"/>
        <v>4675817</v>
      </c>
      <c r="F2262" s="5" t="str">
        <f t="shared" si="143"/>
        <v>BEARISH</v>
      </c>
      <c r="G2262" s="5" t="str">
        <f t="shared" si="142"/>
        <v>NEUTRAL</v>
      </c>
      <c r="H2262" s="5" t="str">
        <f t="shared" si="141"/>
        <v>CONFIRMED BEARISH</v>
      </c>
    </row>
    <row r="2263" spans="1:8" ht="13.5" x14ac:dyDescent="0.25">
      <c r="A2263" s="3">
        <f>TITRES_STAT!B2266</f>
        <v>45600</v>
      </c>
      <c r="B2263" s="5">
        <f>TITRES_STAT!C2266</f>
        <v>0.52</v>
      </c>
      <c r="C2263" s="5">
        <f>TITRES_STAT!D2266</f>
        <v>0.52</v>
      </c>
      <c r="D2263" s="5">
        <f>TITRES_STAT!E2266</f>
        <v>53485</v>
      </c>
      <c r="E2263" s="2">
        <f t="shared" si="140"/>
        <v>4729302</v>
      </c>
      <c r="F2263" s="5" t="str">
        <f t="shared" si="143"/>
        <v>BULLISH</v>
      </c>
      <c r="G2263" s="5" t="str">
        <f t="shared" si="142"/>
        <v>NEUTRAL</v>
      </c>
      <c r="H2263" s="5" t="str">
        <f t="shared" si="141"/>
        <v>CONFIRMED BULLISH</v>
      </c>
    </row>
    <row r="2264" spans="1:8" ht="13.5" x14ac:dyDescent="0.25">
      <c r="A2264" s="3">
        <f>TITRES_STAT!B2267</f>
        <v>45601</v>
      </c>
      <c r="B2264" s="5">
        <f>TITRES_STAT!C2267</f>
        <v>0.53</v>
      </c>
      <c r="C2264" s="5">
        <f>TITRES_STAT!D2267</f>
        <v>0.53</v>
      </c>
      <c r="D2264" s="5">
        <f>TITRES_STAT!E2267</f>
        <v>8670</v>
      </c>
      <c r="E2264" s="2">
        <f t="shared" si="140"/>
        <v>4737972</v>
      </c>
      <c r="F2264" s="5" t="str">
        <f t="shared" si="143"/>
        <v>BULLISH</v>
      </c>
      <c r="G2264" s="5" t="str">
        <f t="shared" si="142"/>
        <v>NEUTRAL</v>
      </c>
      <c r="H2264" s="5" t="str">
        <f t="shared" si="141"/>
        <v>CONFIRMED BULLISH</v>
      </c>
    </row>
    <row r="2265" spans="1:8" ht="13.5" x14ac:dyDescent="0.25">
      <c r="A2265" s="3">
        <f>TITRES_STAT!B2268</f>
        <v>45602</v>
      </c>
      <c r="B2265" s="5">
        <f>TITRES_STAT!C2268</f>
        <v>0.51</v>
      </c>
      <c r="C2265" s="5">
        <f>TITRES_STAT!D2268</f>
        <v>0.51</v>
      </c>
      <c r="D2265" s="5">
        <f>TITRES_STAT!E2268</f>
        <v>810</v>
      </c>
      <c r="E2265" s="2">
        <f t="shared" si="140"/>
        <v>4737162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BULLISH DIVERGENCE</v>
      </c>
    </row>
    <row r="2266" spans="1:8" ht="13.5" x14ac:dyDescent="0.25">
      <c r="A2266" s="3">
        <f>TITRES_STAT!B2269</f>
        <v>45603</v>
      </c>
      <c r="B2266" s="5">
        <f>TITRES_STAT!C2269</f>
        <v>0.49</v>
      </c>
      <c r="C2266" s="5">
        <f>TITRES_STAT!D2269</f>
        <v>0.49</v>
      </c>
      <c r="D2266" s="5">
        <f>TITRES_STAT!E2269</f>
        <v>0</v>
      </c>
      <c r="E2266" s="2">
        <f t="shared" si="140"/>
        <v>4737162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BULLISH DIVERGENCE</v>
      </c>
    </row>
    <row r="2267" spans="1:8" ht="13.5" x14ac:dyDescent="0.25">
      <c r="A2267" s="3">
        <f>TITRES_STAT!B2270</f>
        <v>45604</v>
      </c>
      <c r="B2267" s="5">
        <f>TITRES_STAT!C2270</f>
        <v>0.51</v>
      </c>
      <c r="C2267" s="5">
        <f>TITRES_STAT!D2270</f>
        <v>0.51</v>
      </c>
      <c r="D2267" s="5">
        <f>TITRES_STAT!E2270</f>
        <v>0</v>
      </c>
      <c r="E2267" s="2">
        <f t="shared" si="140"/>
        <v>4737162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CONFIRMED BULLISH</v>
      </c>
    </row>
    <row r="2268" spans="1:8" ht="13.5" x14ac:dyDescent="0.25">
      <c r="A2268" s="3">
        <f>TITRES_STAT!B2271</f>
        <v>45607</v>
      </c>
      <c r="B2268" s="5">
        <f>TITRES_STAT!C2271</f>
        <v>0.51</v>
      </c>
      <c r="C2268" s="5">
        <f>TITRES_STAT!D2271</f>
        <v>0.51</v>
      </c>
      <c r="D2268" s="5">
        <f>TITRES_STAT!E2271</f>
        <v>0</v>
      </c>
      <c r="E2268" s="2">
        <f t="shared" si="140"/>
        <v>4737162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BULLISH DIVERGENCE</v>
      </c>
    </row>
    <row r="2269" spans="1:8" ht="13.5" x14ac:dyDescent="0.25">
      <c r="A2269" s="3">
        <f>TITRES_STAT!B2272</f>
        <v>45608</v>
      </c>
      <c r="B2269" s="5">
        <f>TITRES_STAT!C2272</f>
        <v>0.51</v>
      </c>
      <c r="C2269" s="5">
        <f>TITRES_STAT!D2272</f>
        <v>0.51</v>
      </c>
      <c r="D2269" s="5">
        <f>TITRES_STAT!E2272</f>
        <v>0</v>
      </c>
      <c r="E2269" s="2">
        <f t="shared" si="140"/>
        <v>4737162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CONFIRMED BEARISH</v>
      </c>
    </row>
    <row r="2270" spans="1:8" ht="13.5" x14ac:dyDescent="0.25">
      <c r="A2270" s="3">
        <f>TITRES_STAT!B2273</f>
        <v>45609</v>
      </c>
      <c r="B2270" s="5">
        <f>TITRES_STAT!C2273</f>
        <v>0.49</v>
      </c>
      <c r="C2270" s="5">
        <f>TITRES_STAT!D2273</f>
        <v>0.49</v>
      </c>
      <c r="D2270" s="5">
        <f>TITRES_STAT!E2273</f>
        <v>0</v>
      </c>
      <c r="E2270" s="2">
        <f t="shared" si="140"/>
        <v>4737162</v>
      </c>
      <c r="F2270" s="5" t="str">
        <f t="shared" si="143"/>
        <v>NEUTRAL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45610</v>
      </c>
      <c r="B2271" s="5">
        <f>TITRES_STAT!C2274</f>
        <v>0.47</v>
      </c>
      <c r="C2271" s="5">
        <f>TITRES_STAT!D2274</f>
        <v>0.47</v>
      </c>
      <c r="D2271" s="5">
        <f>TITRES_STAT!E2274</f>
        <v>0</v>
      </c>
      <c r="E2271" s="2">
        <f t="shared" si="140"/>
        <v>4737162</v>
      </c>
      <c r="F2271" s="5" t="str">
        <f t="shared" si="143"/>
        <v>NEUTRAL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45611</v>
      </c>
      <c r="B2272" s="5">
        <f>TITRES_STAT!C2275</f>
        <v>0.45</v>
      </c>
      <c r="C2272" s="5">
        <f>TITRES_STAT!D2275</f>
        <v>0.45</v>
      </c>
      <c r="D2272" s="5">
        <f>TITRES_STAT!E2275</f>
        <v>0</v>
      </c>
      <c r="E2272" s="2">
        <f t="shared" si="140"/>
        <v>4737162</v>
      </c>
      <c r="F2272" s="5" t="str">
        <f t="shared" si="143"/>
        <v>NEUTRAL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0.43</v>
      </c>
      <c r="C2273" s="5">
        <f>TITRES_STAT!D2276</f>
        <v>0.43</v>
      </c>
      <c r="D2273" s="5">
        <f>TITRES_STAT!E2276</f>
        <v>0</v>
      </c>
      <c r="E2273" s="2">
        <f t="shared" si="140"/>
        <v>4737162</v>
      </c>
      <c r="F2273" s="5" t="str">
        <f t="shared" si="143"/>
        <v>NEUTRAL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45615</v>
      </c>
      <c r="B2274" s="5">
        <f>TITRES_STAT!C2277</f>
        <v>0.44</v>
      </c>
      <c r="C2274" s="5">
        <f>TITRES_STAT!D2277</f>
        <v>0.44</v>
      </c>
      <c r="D2274" s="5">
        <f>TITRES_STAT!E2277</f>
        <v>0</v>
      </c>
      <c r="E2274" s="2">
        <f t="shared" si="140"/>
        <v>4737162</v>
      </c>
      <c r="F2274" s="5" t="str">
        <f t="shared" si="143"/>
        <v>NEUTRAL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0.43</v>
      </c>
      <c r="C2275" s="5">
        <f>TITRES_STAT!D2278</f>
        <v>0.43</v>
      </c>
      <c r="D2275" s="5">
        <f>TITRES_STAT!E2278</f>
        <v>0</v>
      </c>
      <c r="E2275" s="2">
        <f t="shared" si="140"/>
        <v>4737162</v>
      </c>
      <c r="F2275" s="5" t="str">
        <f t="shared" si="143"/>
        <v>NEUTRAL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45617</v>
      </c>
      <c r="B2276" s="5">
        <f>TITRES_STAT!C2279</f>
        <v>0.42</v>
      </c>
      <c r="C2276" s="5">
        <f>TITRES_STAT!D2279</f>
        <v>0.42</v>
      </c>
      <c r="D2276" s="5">
        <f>TITRES_STAT!E2279</f>
        <v>0</v>
      </c>
      <c r="E2276" s="2">
        <f t="shared" si="140"/>
        <v>4737162</v>
      </c>
      <c r="F2276" s="5" t="str">
        <f t="shared" si="143"/>
        <v>NEUTRAL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45618</v>
      </c>
      <c r="B2277" s="5">
        <f>TITRES_STAT!C2280</f>
        <v>0.41</v>
      </c>
      <c r="C2277" s="5">
        <f>TITRES_STAT!D2280</f>
        <v>0.41</v>
      </c>
      <c r="D2277" s="5">
        <f>TITRES_STAT!E2280</f>
        <v>16765</v>
      </c>
      <c r="E2277" s="2">
        <f t="shared" si="140"/>
        <v>4720397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0.42</v>
      </c>
      <c r="C2278" s="5">
        <f>TITRES_STAT!D2281</f>
        <v>0.42</v>
      </c>
      <c r="D2278" s="5">
        <f>TITRES_STAT!E2281</f>
        <v>0</v>
      </c>
      <c r="E2278" s="2">
        <f t="shared" si="140"/>
        <v>4720397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CONFIRMED BEARISH</v>
      </c>
    </row>
    <row r="2279" spans="1:8" ht="13.5" x14ac:dyDescent="0.25">
      <c r="A2279" s="3">
        <f>TITRES_STAT!B2282</f>
        <v>45622</v>
      </c>
      <c r="B2279" s="5">
        <f>TITRES_STAT!C2282</f>
        <v>0.42</v>
      </c>
      <c r="C2279" s="5">
        <f>TITRES_STAT!D2282</f>
        <v>0.42</v>
      </c>
      <c r="D2279" s="5">
        <f>TITRES_STAT!E2282</f>
        <v>8858</v>
      </c>
      <c r="E2279" s="2">
        <f t="shared" si="140"/>
        <v>4720397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CONFIRMED BEARISH</v>
      </c>
    </row>
    <row r="2280" spans="1:8" ht="13.5" x14ac:dyDescent="0.25">
      <c r="A2280" s="3">
        <f>TITRES_STAT!B2283</f>
        <v>45623</v>
      </c>
      <c r="B2280" s="5">
        <f>TITRES_STAT!C2283</f>
        <v>0.41</v>
      </c>
      <c r="C2280" s="5">
        <f>TITRES_STAT!D2283</f>
        <v>0.41</v>
      </c>
      <c r="D2280" s="5">
        <f>TITRES_STAT!E2283</f>
        <v>2107</v>
      </c>
      <c r="E2280" s="2">
        <f t="shared" si="140"/>
        <v>4718290</v>
      </c>
      <c r="F2280" s="5" t="str">
        <f t="shared" si="143"/>
        <v>BEARISH</v>
      </c>
      <c r="G2280" s="5" t="str">
        <f t="shared" si="142"/>
        <v>NEUTRAL</v>
      </c>
      <c r="H2280" s="5" t="str">
        <f t="shared" si="141"/>
        <v>CONFIRMED BEARISH</v>
      </c>
    </row>
    <row r="2281" spans="1:8" ht="13.5" x14ac:dyDescent="0.25">
      <c r="A2281" s="3">
        <f>TITRES_STAT!B2284</f>
        <v>45624</v>
      </c>
      <c r="B2281" s="5">
        <f>TITRES_STAT!C2284</f>
        <v>0.41</v>
      </c>
      <c r="C2281" s="5">
        <f>TITRES_STAT!D2284</f>
        <v>0.41</v>
      </c>
      <c r="D2281" s="5">
        <f>TITRES_STAT!E2284</f>
        <v>0</v>
      </c>
      <c r="E2281" s="2">
        <f t="shared" si="140"/>
        <v>4718290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CONFIRMED BEARISH</v>
      </c>
    </row>
    <row r="2282" spans="1:8" ht="13.5" x14ac:dyDescent="0.25">
      <c r="A2282" s="3">
        <f>TITRES_STAT!B2285</f>
        <v>45625</v>
      </c>
      <c r="B2282" s="5">
        <f>TITRES_STAT!C2285</f>
        <v>0.42</v>
      </c>
      <c r="C2282" s="5">
        <f>TITRES_STAT!D2285</f>
        <v>0.42</v>
      </c>
      <c r="D2282" s="5">
        <f>TITRES_STAT!E2285</f>
        <v>0</v>
      </c>
      <c r="E2282" s="2">
        <f t="shared" si="140"/>
        <v>4718290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BEARISH DIVERGENCE</v>
      </c>
    </row>
    <row r="2283" spans="1:8" ht="13.5" x14ac:dyDescent="0.25">
      <c r="A2283" s="3">
        <f>TITRES_STAT!B2286</f>
        <v>45628</v>
      </c>
      <c r="B2283" s="5">
        <f>TITRES_STAT!C2286</f>
        <v>0.43</v>
      </c>
      <c r="C2283" s="5">
        <f>TITRES_STAT!D2286</f>
        <v>0.43</v>
      </c>
      <c r="D2283" s="5">
        <f>TITRES_STAT!E2286</f>
        <v>0</v>
      </c>
      <c r="E2283" s="2">
        <f t="shared" si="140"/>
        <v>4718290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BEARISH DIVERGENCE</v>
      </c>
    </row>
    <row r="2284" spans="1:8" ht="13.5" x14ac:dyDescent="0.25">
      <c r="A2284" s="3">
        <f>TITRES_STAT!B2287</f>
        <v>45629</v>
      </c>
      <c r="B2284" s="5">
        <f>TITRES_STAT!C2287</f>
        <v>0.44</v>
      </c>
      <c r="C2284" s="5">
        <f>TITRES_STAT!D2287</f>
        <v>0.44</v>
      </c>
      <c r="D2284" s="5">
        <f>TITRES_STAT!E2287</f>
        <v>0</v>
      </c>
      <c r="E2284" s="2">
        <f t="shared" si="140"/>
        <v>4718290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BEARISH DIVERGENCE</v>
      </c>
    </row>
    <row r="2285" spans="1:8" ht="13.5" x14ac:dyDescent="0.25">
      <c r="A2285" s="3">
        <f>TITRES_STAT!B2288</f>
        <v>45630</v>
      </c>
      <c r="B2285" s="5">
        <f>TITRES_STAT!C2288</f>
        <v>0.45</v>
      </c>
      <c r="C2285" s="5">
        <f>TITRES_STAT!D2288</f>
        <v>0.45</v>
      </c>
      <c r="D2285" s="5">
        <f>TITRES_STAT!E2288</f>
        <v>0</v>
      </c>
      <c r="E2285" s="2">
        <f t="shared" si="140"/>
        <v>4718290</v>
      </c>
      <c r="F2285" s="5" t="str">
        <f t="shared" si="143"/>
        <v>NEUTRAL</v>
      </c>
      <c r="G2285" s="5" t="str">
        <f t="shared" si="142"/>
        <v>NEUTRAL</v>
      </c>
      <c r="H2285" s="5" t="str">
        <f t="shared" si="141"/>
        <v>NEUTRAL</v>
      </c>
    </row>
    <row r="2286" spans="1:8" ht="13.5" x14ac:dyDescent="0.25">
      <c r="A2286" s="3">
        <f>TITRES_STAT!B2289</f>
        <v>45631</v>
      </c>
      <c r="B2286" s="5">
        <f>TITRES_STAT!C2289</f>
        <v>0.47</v>
      </c>
      <c r="C2286" s="5">
        <f>TITRES_STAT!D2289</f>
        <v>0.47</v>
      </c>
      <c r="D2286" s="5">
        <f>TITRES_STAT!E2289</f>
        <v>0</v>
      </c>
      <c r="E2286" s="2">
        <f t="shared" si="140"/>
        <v>4718290</v>
      </c>
      <c r="F2286" s="5" t="str">
        <f t="shared" si="143"/>
        <v>NEUTRAL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45632</v>
      </c>
      <c r="B2287" s="5">
        <f>TITRES_STAT!C2290</f>
        <v>0.49</v>
      </c>
      <c r="C2287" s="5">
        <f>TITRES_STAT!D2290</f>
        <v>0.49</v>
      </c>
      <c r="D2287" s="5">
        <f>TITRES_STAT!E2290</f>
        <v>0</v>
      </c>
      <c r="E2287" s="2">
        <f t="shared" si="140"/>
        <v>4718290</v>
      </c>
      <c r="F2287" s="5" t="str">
        <f t="shared" si="143"/>
        <v>NEUTRAL</v>
      </c>
      <c r="G2287" s="5" t="str">
        <f t="shared" si="142"/>
        <v>NEUTRAL</v>
      </c>
      <c r="H2287" s="5" t="str">
        <f t="shared" si="141"/>
        <v>NEUTRAL</v>
      </c>
    </row>
    <row r="2288" spans="1:8" ht="13.5" x14ac:dyDescent="0.25">
      <c r="A2288" s="3">
        <f>TITRES_STAT!B2291</f>
        <v>45635</v>
      </c>
      <c r="B2288" s="5">
        <f>TITRES_STAT!C2291</f>
        <v>0.51</v>
      </c>
      <c r="C2288" s="5">
        <f>TITRES_STAT!D2291</f>
        <v>0.51</v>
      </c>
      <c r="D2288" s="5">
        <f>TITRES_STAT!E2291</f>
        <v>26764</v>
      </c>
      <c r="E2288" s="2">
        <f t="shared" si="140"/>
        <v>4745054</v>
      </c>
      <c r="F2288" s="5" t="str">
        <f t="shared" si="143"/>
        <v>BULLISH</v>
      </c>
      <c r="G2288" s="5" t="str">
        <f t="shared" si="142"/>
        <v>NEUTRAL</v>
      </c>
      <c r="H2288" s="5" t="str">
        <f t="shared" si="141"/>
        <v>CONFIRMED BULLISH</v>
      </c>
    </row>
    <row r="2289" spans="1:8" ht="13.5" x14ac:dyDescent="0.25">
      <c r="A2289" s="3">
        <f>TITRES_STAT!B2292</f>
        <v>45636</v>
      </c>
      <c r="B2289" s="5">
        <f>TITRES_STAT!C2292</f>
        <v>0.53</v>
      </c>
      <c r="C2289" s="5">
        <f>TITRES_STAT!D2292</f>
        <v>0.53</v>
      </c>
      <c r="D2289" s="5">
        <f>TITRES_STAT!E2292</f>
        <v>11366</v>
      </c>
      <c r="E2289" s="2">
        <f t="shared" si="140"/>
        <v>4756420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0.51</v>
      </c>
      <c r="C2290" s="5">
        <f>TITRES_STAT!D2293</f>
        <v>0.51</v>
      </c>
      <c r="D2290" s="5">
        <f>TITRES_STAT!E2293</f>
        <v>0</v>
      </c>
      <c r="E2290" s="2">
        <f t="shared" si="140"/>
        <v>4756420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CONFIRMED BULLISH</v>
      </c>
    </row>
    <row r="2291" spans="1:8" ht="13.5" x14ac:dyDescent="0.25">
      <c r="A2291" s="3">
        <f>TITRES_STAT!B2294</f>
        <v>45638</v>
      </c>
      <c r="B2291" s="5">
        <f>TITRES_STAT!C2294</f>
        <v>0.49</v>
      </c>
      <c r="C2291" s="5">
        <f>TITRES_STAT!D2294</f>
        <v>0.49</v>
      </c>
      <c r="D2291" s="5">
        <f>TITRES_STAT!E2294</f>
        <v>0</v>
      </c>
      <c r="E2291" s="2">
        <f t="shared" si="140"/>
        <v>4756420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CONFIRMED BULLISH</v>
      </c>
    </row>
    <row r="2292" spans="1:8" ht="13.5" x14ac:dyDescent="0.25">
      <c r="A2292" s="3">
        <f>TITRES_STAT!B2295</f>
        <v>45639</v>
      </c>
      <c r="B2292" s="5">
        <f>TITRES_STAT!C2295</f>
        <v>0.48</v>
      </c>
      <c r="C2292" s="5">
        <f>TITRES_STAT!D2295</f>
        <v>0.48</v>
      </c>
      <c r="D2292" s="5">
        <f>TITRES_STAT!E2295</f>
        <v>1343</v>
      </c>
      <c r="E2292" s="2">
        <f t="shared" si="140"/>
        <v>4755077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BULLISH DIVERGENCE</v>
      </c>
    </row>
    <row r="2293" spans="1:8" ht="13.5" x14ac:dyDescent="0.25">
      <c r="A2293" s="3">
        <f>TITRES_STAT!B2296</f>
        <v>45642</v>
      </c>
      <c r="B2293" s="5">
        <f>TITRES_STAT!C2296</f>
        <v>0.46</v>
      </c>
      <c r="C2293" s="5">
        <f>TITRES_STAT!D2296</f>
        <v>0.46</v>
      </c>
      <c r="D2293" s="5">
        <f>TITRES_STAT!E2296</f>
        <v>1520</v>
      </c>
      <c r="E2293" s="2">
        <f t="shared" si="140"/>
        <v>4753557</v>
      </c>
      <c r="F2293" s="5" t="str">
        <f t="shared" si="143"/>
        <v>BULLISH</v>
      </c>
      <c r="G2293" s="5" t="str">
        <f t="shared" si="142"/>
        <v>NEUTRAL</v>
      </c>
      <c r="H2293" s="5" t="str">
        <f t="shared" si="141"/>
        <v>BULLISH DIVERGENCE</v>
      </c>
    </row>
    <row r="2294" spans="1:8" ht="13.5" x14ac:dyDescent="0.25">
      <c r="A2294" s="3">
        <f>TITRES_STAT!B2297</f>
        <v>45644</v>
      </c>
      <c r="B2294" s="5">
        <f>TITRES_STAT!C2297</f>
        <v>0.44</v>
      </c>
      <c r="C2294" s="5">
        <f>TITRES_STAT!D2297</f>
        <v>0.44</v>
      </c>
      <c r="D2294" s="5">
        <f>TITRES_STAT!E2297</f>
        <v>29503</v>
      </c>
      <c r="E2294" s="2">
        <f t="shared" si="140"/>
        <v>4724054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45645</v>
      </c>
      <c r="B2295" s="5">
        <f>TITRES_STAT!C2298</f>
        <v>0.45</v>
      </c>
      <c r="C2295" s="5">
        <f>TITRES_STAT!D2298</f>
        <v>0.45</v>
      </c>
      <c r="D2295" s="5">
        <f>TITRES_STAT!E2298</f>
        <v>0</v>
      </c>
      <c r="E2295" s="2">
        <f t="shared" si="140"/>
        <v>4724054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45646</v>
      </c>
      <c r="B2296" s="5">
        <f>TITRES_STAT!C2299</f>
        <v>0.47</v>
      </c>
      <c r="C2296" s="5">
        <f>TITRES_STAT!D2299</f>
        <v>0.47</v>
      </c>
      <c r="D2296" s="5">
        <f>TITRES_STAT!E2299</f>
        <v>6700</v>
      </c>
      <c r="E2296" s="2">
        <f t="shared" si="140"/>
        <v>4730754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0.49</v>
      </c>
      <c r="C2297" s="5">
        <f>TITRES_STAT!D2300</f>
        <v>0.49</v>
      </c>
      <c r="D2297" s="5">
        <f>TITRES_STAT!E2300</f>
        <v>9950</v>
      </c>
      <c r="E2297" s="2">
        <f t="shared" si="140"/>
        <v>4740704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BEARISH DIVERGENCE</v>
      </c>
    </row>
    <row r="2298" spans="1:8" ht="13.5" x14ac:dyDescent="0.25">
      <c r="A2298" s="3">
        <f>TITRES_STAT!B2301</f>
        <v>45650</v>
      </c>
      <c r="B2298" s="5">
        <f>TITRES_STAT!C2301</f>
        <v>0.51</v>
      </c>
      <c r="C2298" s="5">
        <f>TITRES_STAT!D2301</f>
        <v>0.51</v>
      </c>
      <c r="D2298" s="5">
        <f>TITRES_STAT!E2301</f>
        <v>16720</v>
      </c>
      <c r="E2298" s="2">
        <f t="shared" si="140"/>
        <v>4757424</v>
      </c>
      <c r="F2298" s="5" t="str">
        <f t="shared" si="143"/>
        <v>BULLISH</v>
      </c>
      <c r="G2298" s="5" t="str">
        <f t="shared" si="142"/>
        <v>NEUTRAL</v>
      </c>
      <c r="H2298" s="5" t="str">
        <f t="shared" si="141"/>
        <v>CONFIRMED BULLISH</v>
      </c>
    </row>
    <row r="2299" spans="1:8" ht="13.5" x14ac:dyDescent="0.25">
      <c r="A2299" s="3">
        <f>TITRES_STAT!B2302</f>
        <v>45651</v>
      </c>
      <c r="B2299" s="5">
        <f>TITRES_STAT!C2302</f>
        <v>0.52</v>
      </c>
      <c r="C2299" s="5">
        <f>TITRES_STAT!D2302</f>
        <v>0.52</v>
      </c>
      <c r="D2299" s="5">
        <f>TITRES_STAT!E2302</f>
        <v>16193</v>
      </c>
      <c r="E2299" s="2">
        <f t="shared" si="140"/>
        <v>4773617</v>
      </c>
      <c r="F2299" s="5" t="str">
        <f t="shared" si="143"/>
        <v>BULLISH</v>
      </c>
      <c r="G2299" s="5" t="str">
        <f t="shared" si="142"/>
        <v>NEUTRAL</v>
      </c>
      <c r="H2299" s="5" t="str">
        <f t="shared" si="141"/>
        <v>CONFIRMED BULLISH</v>
      </c>
    </row>
    <row r="2300" spans="1:8" ht="13.5" x14ac:dyDescent="0.25">
      <c r="A2300" s="3">
        <f>TITRES_STAT!B2303</f>
        <v>45652</v>
      </c>
      <c r="B2300" s="5">
        <f>TITRES_STAT!C2303</f>
        <v>0.54</v>
      </c>
      <c r="C2300" s="5">
        <f>TITRES_STAT!D2303</f>
        <v>0.54</v>
      </c>
      <c r="D2300" s="5">
        <f>TITRES_STAT!E2303</f>
        <v>0</v>
      </c>
      <c r="E2300" s="2">
        <f t="shared" si="140"/>
        <v>4773617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CONFIRMED BULLISH</v>
      </c>
    </row>
    <row r="2301" spans="1:8" ht="13.5" x14ac:dyDescent="0.25">
      <c r="A2301" s="3">
        <f>TITRES_STAT!B2304</f>
        <v>45653</v>
      </c>
      <c r="B2301" s="5">
        <f>TITRES_STAT!C2304</f>
        <v>0.56000000000000005</v>
      </c>
      <c r="C2301" s="5">
        <f>TITRES_STAT!D2304</f>
        <v>0.56000000000000005</v>
      </c>
      <c r="D2301" s="5">
        <f>TITRES_STAT!E2304</f>
        <v>23705</v>
      </c>
      <c r="E2301" s="2">
        <f t="shared" si="140"/>
        <v>4797322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CONFIRMED BULLISH</v>
      </c>
    </row>
    <row r="2302" spans="1:8" ht="13.5" x14ac:dyDescent="0.25">
      <c r="A2302" s="3">
        <f>TITRES_STAT!B2305</f>
        <v>45656</v>
      </c>
      <c r="B2302" s="5">
        <f>TITRES_STAT!C2305</f>
        <v>0.56000000000000005</v>
      </c>
      <c r="C2302" s="5">
        <f>TITRES_STAT!D2305</f>
        <v>0.56000000000000005</v>
      </c>
      <c r="D2302" s="5">
        <f>TITRES_STAT!E2305</f>
        <v>5000</v>
      </c>
      <c r="E2302" s="2">
        <f t="shared" si="140"/>
        <v>4797322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CONFIRMED BULLISH</v>
      </c>
    </row>
    <row r="2303" spans="1:8" ht="13.5" x14ac:dyDescent="0.25">
      <c r="A2303" s="3">
        <f>TITRES_STAT!B2306</f>
        <v>45657</v>
      </c>
      <c r="B2303" s="5">
        <f>TITRES_STAT!C2306</f>
        <v>0.54</v>
      </c>
      <c r="C2303" s="5">
        <f>TITRES_STAT!D2306</f>
        <v>0.54</v>
      </c>
      <c r="D2303" s="5">
        <f>TITRES_STAT!E2306</f>
        <v>0</v>
      </c>
      <c r="E2303" s="2">
        <f t="shared" si="140"/>
        <v>4797322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45659</v>
      </c>
      <c r="B2304" s="5">
        <f>TITRES_STAT!C2307</f>
        <v>0.52</v>
      </c>
      <c r="C2304" s="5">
        <f>TITRES_STAT!D2307</f>
        <v>0.52</v>
      </c>
      <c r="D2304" s="5">
        <f>TITRES_STAT!E2307</f>
        <v>31165</v>
      </c>
      <c r="E2304" s="2">
        <f t="shared" si="140"/>
        <v>4766157</v>
      </c>
      <c r="F2304" s="5" t="str">
        <f t="shared" si="143"/>
        <v>BEARISH</v>
      </c>
      <c r="G2304" s="5" t="str">
        <f t="shared" si="142"/>
        <v>NEUTRAL</v>
      </c>
      <c r="H2304" s="5" t="str">
        <f t="shared" si="141"/>
        <v>NEUTRAL</v>
      </c>
    </row>
    <row r="2305" spans="1:8" ht="13.5" x14ac:dyDescent="0.25">
      <c r="A2305" s="3">
        <f>TITRES_STAT!B2308</f>
        <v>45660</v>
      </c>
      <c r="B2305" s="5">
        <f>TITRES_STAT!C2308</f>
        <v>0.5</v>
      </c>
      <c r="C2305" s="5">
        <f>TITRES_STAT!D2308</f>
        <v>0.5</v>
      </c>
      <c r="D2305" s="5">
        <f>TITRES_STAT!E2308</f>
        <v>0</v>
      </c>
      <c r="E2305" s="2">
        <f t="shared" si="140"/>
        <v>4766157</v>
      </c>
      <c r="F2305" s="5" t="str">
        <f t="shared" si="143"/>
        <v>BEARISH</v>
      </c>
      <c r="G2305" s="5" t="str">
        <f t="shared" si="142"/>
        <v>NEUTRAL</v>
      </c>
      <c r="H2305" s="5" t="str">
        <f t="shared" si="141"/>
        <v>CONFIRMED BEARISH</v>
      </c>
    </row>
    <row r="2306" spans="1:8" ht="13.5" x14ac:dyDescent="0.25">
      <c r="A2306" s="3">
        <f>TITRES_STAT!B2309</f>
        <v>45663</v>
      </c>
      <c r="B2306" s="5">
        <f>TITRES_STAT!C2309</f>
        <v>0.48</v>
      </c>
      <c r="C2306" s="5">
        <f>TITRES_STAT!D2309</f>
        <v>0.48</v>
      </c>
      <c r="D2306" s="5">
        <f>TITRES_STAT!E2309</f>
        <v>0</v>
      </c>
      <c r="E2306" s="2">
        <f t="shared" si="140"/>
        <v>4766157</v>
      </c>
      <c r="F2306" s="5" t="str">
        <f t="shared" si="143"/>
        <v>BEARISH</v>
      </c>
      <c r="G2306" s="5" t="str">
        <f t="shared" si="142"/>
        <v>NEUTRAL</v>
      </c>
      <c r="H2306" s="5" t="str">
        <f t="shared" si="141"/>
        <v>CONFIRMED BEARISH</v>
      </c>
    </row>
    <row r="2307" spans="1:8" ht="13.5" x14ac:dyDescent="0.25">
      <c r="A2307" s="3">
        <f>TITRES_STAT!B2310</f>
        <v>45664</v>
      </c>
      <c r="B2307" s="5">
        <f>TITRES_STAT!C2310</f>
        <v>0.5</v>
      </c>
      <c r="C2307" s="5">
        <f>TITRES_STAT!D2310</f>
        <v>0.5</v>
      </c>
      <c r="D2307" s="5">
        <f>TITRES_STAT!E2310</f>
        <v>197816</v>
      </c>
      <c r="E2307" s="2">
        <f t="shared" si="140"/>
        <v>4963973</v>
      </c>
      <c r="F2307" s="5" t="str">
        <f t="shared" si="143"/>
        <v>BULLISH</v>
      </c>
      <c r="G2307" s="5" t="str">
        <f t="shared" si="142"/>
        <v>STRONG</v>
      </c>
      <c r="H2307" s="5" t="str">
        <f t="shared" si="141"/>
        <v>BULLISH DIVERGENCE</v>
      </c>
    </row>
    <row r="2308" spans="1:8" ht="13.5" x14ac:dyDescent="0.25">
      <c r="A2308" s="3">
        <f>TITRES_STAT!B2311</f>
        <v>45665</v>
      </c>
      <c r="B2308" s="5">
        <f>TITRES_STAT!C2311</f>
        <v>0.52</v>
      </c>
      <c r="C2308" s="5">
        <f>TITRES_STAT!D2311</f>
        <v>0.52</v>
      </c>
      <c r="D2308" s="5">
        <f>TITRES_STAT!E2311</f>
        <v>4605</v>
      </c>
      <c r="E2308" s="2">
        <f t="shared" ref="E2308:E2371" si="144">IF(B2308&gt;B2307, E2307+D2308, IF(B2308&lt;B2307, E2307-D2308, E2307))</f>
        <v>4968578</v>
      </c>
      <c r="F2308" s="5" t="str">
        <f t="shared" si="143"/>
        <v>BULLISH</v>
      </c>
      <c r="G2308" s="5" t="str">
        <f t="shared" si="142"/>
        <v>STRONG</v>
      </c>
      <c r="H2308" s="5" t="str">
        <f t="shared" si="141"/>
        <v>BULLISH DIVERGENCE</v>
      </c>
    </row>
    <row r="2309" spans="1:8" ht="13.5" x14ac:dyDescent="0.25">
      <c r="A2309" s="3">
        <f>TITRES_STAT!B2312</f>
        <v>45666</v>
      </c>
      <c r="B2309" s="5">
        <f>TITRES_STAT!C2312</f>
        <v>0.52</v>
      </c>
      <c r="C2309" s="5">
        <f>TITRES_STAT!D2312</f>
        <v>0.52</v>
      </c>
      <c r="D2309" s="5">
        <f>TITRES_STAT!E2312</f>
        <v>4900</v>
      </c>
      <c r="E2309" s="2">
        <f t="shared" si="144"/>
        <v>4968578</v>
      </c>
      <c r="F2309" s="5" t="str">
        <f t="shared" si="143"/>
        <v>BULLISH</v>
      </c>
      <c r="G2309" s="5" t="str">
        <f t="shared" si="142"/>
        <v>STRONG</v>
      </c>
      <c r="H2309" s="5" t="str">
        <f t="shared" si="141"/>
        <v>NEUTRAL</v>
      </c>
    </row>
    <row r="2310" spans="1:8" ht="13.5" x14ac:dyDescent="0.25">
      <c r="A2310" s="3">
        <f>TITRES_STAT!B2313</f>
        <v>45667</v>
      </c>
      <c r="B2310" s="5">
        <f>TITRES_STAT!C2313</f>
        <v>0.5</v>
      </c>
      <c r="C2310" s="5">
        <f>TITRES_STAT!D2313</f>
        <v>0.5</v>
      </c>
      <c r="D2310" s="5">
        <f>TITRES_STAT!E2313</f>
        <v>66284</v>
      </c>
      <c r="E2310" s="2">
        <f t="shared" si="144"/>
        <v>4902294</v>
      </c>
      <c r="F2310" s="5" t="str">
        <f t="shared" si="143"/>
        <v>BULLISH</v>
      </c>
      <c r="G2310" s="5" t="str">
        <f t="shared" si="142"/>
        <v>STRONG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45670</v>
      </c>
      <c r="B2311" s="5">
        <f>TITRES_STAT!C2314</f>
        <v>0.5</v>
      </c>
      <c r="C2311" s="5">
        <f>TITRES_STAT!D2314</f>
        <v>0.5</v>
      </c>
      <c r="D2311" s="5">
        <f>TITRES_STAT!E2314</f>
        <v>846</v>
      </c>
      <c r="E2311" s="2">
        <f t="shared" si="144"/>
        <v>4902294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STRONG</v>
      </c>
      <c r="H2311" s="5" t="str">
        <f t="shared" si="145"/>
        <v>CONFIRMED BULLISH</v>
      </c>
    </row>
    <row r="2312" spans="1:8" ht="13.5" x14ac:dyDescent="0.25">
      <c r="A2312" s="3">
        <f>TITRES_STAT!B2315</f>
        <v>45671</v>
      </c>
      <c r="B2312" s="5">
        <f>TITRES_STAT!C2315</f>
        <v>0.51</v>
      </c>
      <c r="C2312" s="5">
        <f>TITRES_STAT!D2315</f>
        <v>0.51</v>
      </c>
      <c r="D2312" s="5">
        <f>TITRES_STAT!E2315</f>
        <v>16</v>
      </c>
      <c r="E2312" s="2">
        <f t="shared" si="144"/>
        <v>4902310</v>
      </c>
      <c r="F2312" s="5" t="str">
        <f t="shared" ref="F2312:F2375" si="147">IF(E2312&gt;E2307,"BULLISH",IF(E2312&lt;E2307,"BEARISH","NEUTRAL"))</f>
        <v>BEARISH</v>
      </c>
      <c r="G2312" s="5" t="str">
        <f t="shared" si="146"/>
        <v>NEUTRAL</v>
      </c>
      <c r="H2312" s="5" t="str">
        <f t="shared" si="145"/>
        <v>BEARISH DIVERGENCE</v>
      </c>
    </row>
    <row r="2313" spans="1:8" ht="13.5" x14ac:dyDescent="0.25">
      <c r="A2313" s="3">
        <f>TITRES_STAT!B2316</f>
        <v>45672</v>
      </c>
      <c r="B2313" s="5">
        <f>TITRES_STAT!C2316</f>
        <v>0.51</v>
      </c>
      <c r="C2313" s="5">
        <f>TITRES_STAT!D2316</f>
        <v>0.51</v>
      </c>
      <c r="D2313" s="5">
        <f>TITRES_STAT!E2316</f>
        <v>0</v>
      </c>
      <c r="E2313" s="2">
        <f t="shared" si="144"/>
        <v>4902310</v>
      </c>
      <c r="F2313" s="5" t="str">
        <f t="shared" si="147"/>
        <v>BEARISH</v>
      </c>
      <c r="G2313" s="5" t="str">
        <f t="shared" si="146"/>
        <v>NEUTRAL</v>
      </c>
      <c r="H2313" s="5" t="str">
        <f t="shared" si="145"/>
        <v>CONFIRMED BEARISH</v>
      </c>
    </row>
    <row r="2314" spans="1:8" ht="13.5" x14ac:dyDescent="0.25">
      <c r="A2314" s="3">
        <f>TITRES_STAT!B2317</f>
        <v>45673</v>
      </c>
      <c r="B2314" s="5">
        <f>TITRES_STAT!C2317</f>
        <v>0.49</v>
      </c>
      <c r="C2314" s="5">
        <f>TITRES_STAT!D2317</f>
        <v>0.49</v>
      </c>
      <c r="D2314" s="5">
        <f>TITRES_STAT!E2317</f>
        <v>17854</v>
      </c>
      <c r="E2314" s="2">
        <f t="shared" si="144"/>
        <v>4884456</v>
      </c>
      <c r="F2314" s="5" t="str">
        <f t="shared" si="147"/>
        <v>BEARISH</v>
      </c>
      <c r="G2314" s="5" t="str">
        <f t="shared" si="146"/>
        <v>NEUTRAL</v>
      </c>
      <c r="H2314" s="5" t="str">
        <f t="shared" si="145"/>
        <v>CONFIRMED BEARISH</v>
      </c>
    </row>
    <row r="2315" spans="1:8" ht="13.5" x14ac:dyDescent="0.25">
      <c r="A2315" s="3">
        <f>TITRES_STAT!B2318</f>
        <v>45674</v>
      </c>
      <c r="B2315" s="5">
        <f>TITRES_STAT!C2318</f>
        <v>0.49</v>
      </c>
      <c r="C2315" s="5">
        <f>TITRES_STAT!D2318</f>
        <v>0.49</v>
      </c>
      <c r="D2315" s="5">
        <f>TITRES_STAT!E2318</f>
        <v>12256</v>
      </c>
      <c r="E2315" s="2">
        <f t="shared" si="144"/>
        <v>4884456</v>
      </c>
      <c r="F2315" s="5" t="str">
        <f t="shared" si="147"/>
        <v>BEARISH</v>
      </c>
      <c r="G2315" s="5" t="str">
        <f t="shared" si="146"/>
        <v>NEUTRAL</v>
      </c>
      <c r="H2315" s="5" t="str">
        <f t="shared" si="145"/>
        <v>CONFIRMED BEARISH</v>
      </c>
    </row>
    <row r="2316" spans="1:8" ht="13.5" x14ac:dyDescent="0.25">
      <c r="A2316" s="3">
        <f>TITRES_STAT!B2319</f>
        <v>45677</v>
      </c>
      <c r="B2316" s="5">
        <f>TITRES_STAT!C2319</f>
        <v>0.51</v>
      </c>
      <c r="C2316" s="5">
        <f>TITRES_STAT!D2319</f>
        <v>0.51</v>
      </c>
      <c r="D2316" s="5">
        <f>TITRES_STAT!E2319</f>
        <v>1296</v>
      </c>
      <c r="E2316" s="2">
        <f t="shared" si="144"/>
        <v>4885752</v>
      </c>
      <c r="F2316" s="5" t="str">
        <f t="shared" si="147"/>
        <v>BEARISH</v>
      </c>
      <c r="G2316" s="5" t="str">
        <f t="shared" si="146"/>
        <v>NEUTRAL</v>
      </c>
      <c r="H2316" s="5" t="str">
        <f t="shared" si="145"/>
        <v>BEARISH DIVERGENCE</v>
      </c>
    </row>
    <row r="2317" spans="1:8" ht="13.5" x14ac:dyDescent="0.25">
      <c r="A2317" s="3">
        <f>TITRES_STAT!B2320</f>
        <v>45678</v>
      </c>
      <c r="B2317" s="5">
        <f>TITRES_STAT!C2320</f>
        <v>0.53</v>
      </c>
      <c r="C2317" s="5">
        <f>TITRES_STAT!D2320</f>
        <v>0.53</v>
      </c>
      <c r="D2317" s="5">
        <f>TITRES_STAT!E2320</f>
        <v>38285</v>
      </c>
      <c r="E2317" s="2">
        <f t="shared" si="144"/>
        <v>4924037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0.51</v>
      </c>
      <c r="C2318" s="5">
        <f>TITRES_STAT!D2321</f>
        <v>0.51</v>
      </c>
      <c r="D2318" s="5">
        <f>TITRES_STAT!E2321</f>
        <v>7900</v>
      </c>
      <c r="E2318" s="2">
        <f t="shared" si="144"/>
        <v>4916137</v>
      </c>
      <c r="F2318" s="5" t="str">
        <f t="shared" si="147"/>
        <v>BULLISH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0.51</v>
      </c>
      <c r="C2319" s="5">
        <f>TITRES_STAT!D2322</f>
        <v>0.51</v>
      </c>
      <c r="D2319" s="5">
        <f>TITRES_STAT!E2322</f>
        <v>1300</v>
      </c>
      <c r="E2319" s="2">
        <f t="shared" si="144"/>
        <v>4916137</v>
      </c>
      <c r="F2319" s="5" t="str">
        <f t="shared" si="147"/>
        <v>BULLISH</v>
      </c>
      <c r="G2319" s="5" t="str">
        <f t="shared" si="146"/>
        <v>NEUTRAL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0.49</v>
      </c>
      <c r="C2320" s="5">
        <f>TITRES_STAT!D2323</f>
        <v>0.49</v>
      </c>
      <c r="D2320" s="5">
        <f>TITRES_STAT!E2323</f>
        <v>0</v>
      </c>
      <c r="E2320" s="2">
        <f t="shared" si="144"/>
        <v>4916137</v>
      </c>
      <c r="F2320" s="5" t="str">
        <f t="shared" si="147"/>
        <v>BULLISH</v>
      </c>
      <c r="G2320" s="5" t="str">
        <f t="shared" si="146"/>
        <v>NEUTRAL</v>
      </c>
      <c r="H2320" s="5" t="str">
        <f t="shared" si="145"/>
        <v>NEUTRAL</v>
      </c>
    </row>
    <row r="2321" spans="1:8" ht="13.5" x14ac:dyDescent="0.25">
      <c r="A2321" s="3">
        <f>TITRES_STAT!B2324</f>
        <v>45684</v>
      </c>
      <c r="B2321" s="5">
        <f>TITRES_STAT!C2324</f>
        <v>0.49</v>
      </c>
      <c r="C2321" s="5">
        <f>TITRES_STAT!D2324</f>
        <v>0.49</v>
      </c>
      <c r="D2321" s="5">
        <f>TITRES_STAT!E2324</f>
        <v>2200</v>
      </c>
      <c r="E2321" s="2">
        <f t="shared" si="144"/>
        <v>4916137</v>
      </c>
      <c r="F2321" s="5" t="str">
        <f t="shared" si="147"/>
        <v>BULLISH</v>
      </c>
      <c r="G2321" s="5" t="str">
        <f t="shared" si="146"/>
        <v>NEUTRAL</v>
      </c>
      <c r="H2321" s="5" t="str">
        <f t="shared" si="145"/>
        <v>BULLISH DIVERGENCE</v>
      </c>
    </row>
    <row r="2322" spans="1:8" ht="13.5" x14ac:dyDescent="0.25">
      <c r="A2322" s="3">
        <f>TITRES_STAT!B2325</f>
        <v>45685</v>
      </c>
      <c r="B2322" s="5">
        <f>TITRES_STAT!C2325</f>
        <v>0.48</v>
      </c>
      <c r="C2322" s="5">
        <f>TITRES_STAT!D2325</f>
        <v>0.48</v>
      </c>
      <c r="D2322" s="5">
        <f>TITRES_STAT!E2325</f>
        <v>2710</v>
      </c>
      <c r="E2322" s="2">
        <f t="shared" si="144"/>
        <v>4913427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CONFIRMED BEARISH</v>
      </c>
    </row>
    <row r="2323" spans="1:8" ht="13.5" x14ac:dyDescent="0.25">
      <c r="A2323" s="3">
        <f>TITRES_STAT!B2326</f>
        <v>45686</v>
      </c>
      <c r="B2323" s="5">
        <f>TITRES_STAT!C2326</f>
        <v>0.47</v>
      </c>
      <c r="C2323" s="5">
        <f>TITRES_STAT!D2326</f>
        <v>0.47</v>
      </c>
      <c r="D2323" s="5">
        <f>TITRES_STAT!E2326</f>
        <v>2650</v>
      </c>
      <c r="E2323" s="2">
        <f t="shared" si="144"/>
        <v>4910777</v>
      </c>
      <c r="F2323" s="5" t="str">
        <f t="shared" si="147"/>
        <v>BEARISH</v>
      </c>
      <c r="G2323" s="5" t="str">
        <f t="shared" si="146"/>
        <v>NEUTRAL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0.47</v>
      </c>
      <c r="C2324" s="5">
        <f>TITRES_STAT!D2327</f>
        <v>0.47</v>
      </c>
      <c r="D2324" s="5">
        <f>TITRES_STAT!E2327</f>
        <v>2414</v>
      </c>
      <c r="E2324" s="2">
        <f t="shared" si="144"/>
        <v>4910777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CONFIRMED BEARISH</v>
      </c>
    </row>
    <row r="2325" spans="1:8" ht="13.5" x14ac:dyDescent="0.25">
      <c r="A2325" s="3">
        <f>TITRES_STAT!B2328</f>
        <v>45688</v>
      </c>
      <c r="B2325" s="5">
        <f>TITRES_STAT!C2328</f>
        <v>0.49</v>
      </c>
      <c r="C2325" s="5">
        <f>TITRES_STAT!D2328</f>
        <v>0.49</v>
      </c>
      <c r="D2325" s="5">
        <f>TITRES_STAT!E2328</f>
        <v>111</v>
      </c>
      <c r="E2325" s="2">
        <f t="shared" si="144"/>
        <v>4910888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NEUTRAL</v>
      </c>
    </row>
    <row r="2326" spans="1:8" ht="13.5" x14ac:dyDescent="0.25">
      <c r="A2326" s="3">
        <f>TITRES_STAT!B2329</f>
        <v>45691</v>
      </c>
      <c r="B2326" s="5">
        <f>TITRES_STAT!C2329</f>
        <v>0.48</v>
      </c>
      <c r="C2326" s="5">
        <f>TITRES_STAT!D2329</f>
        <v>0.48</v>
      </c>
      <c r="D2326" s="5">
        <f>TITRES_STAT!E2329</f>
        <v>1778</v>
      </c>
      <c r="E2326" s="2">
        <f t="shared" si="144"/>
        <v>4909110</v>
      </c>
      <c r="F2326" s="5" t="str">
        <f t="shared" si="147"/>
        <v>BEARISH</v>
      </c>
      <c r="G2326" s="5" t="str">
        <f t="shared" si="146"/>
        <v>NEUTRAL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0.46</v>
      </c>
      <c r="C2327" s="5">
        <f>TITRES_STAT!D2330</f>
        <v>0.46</v>
      </c>
      <c r="D2327" s="5">
        <f>TITRES_STAT!E2330</f>
        <v>0</v>
      </c>
      <c r="E2327" s="2">
        <f t="shared" si="144"/>
        <v>4909110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0.44</v>
      </c>
      <c r="C2328" s="5">
        <f>TITRES_STAT!D2331</f>
        <v>0.44</v>
      </c>
      <c r="D2328" s="5">
        <f>TITRES_STAT!E2331</f>
        <v>8340</v>
      </c>
      <c r="E2328" s="2">
        <f t="shared" si="144"/>
        <v>4900770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0.44</v>
      </c>
      <c r="C2329" s="5">
        <f>TITRES_STAT!D2332</f>
        <v>0.44</v>
      </c>
      <c r="D2329" s="5">
        <f>TITRES_STAT!E2332</f>
        <v>4691</v>
      </c>
      <c r="E2329" s="2">
        <f t="shared" si="144"/>
        <v>4900770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0.43</v>
      </c>
      <c r="C2330" s="5">
        <f>TITRES_STAT!D2333</f>
        <v>0.43</v>
      </c>
      <c r="D2330" s="5">
        <f>TITRES_STAT!E2333</f>
        <v>24892</v>
      </c>
      <c r="E2330" s="2">
        <f t="shared" si="144"/>
        <v>4875878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CONFIRMED BEARISH</v>
      </c>
    </row>
    <row r="2331" spans="1:8" ht="13.5" x14ac:dyDescent="0.25">
      <c r="A2331" s="3">
        <f>TITRES_STAT!B2334</f>
        <v>45698</v>
      </c>
      <c r="B2331" s="5">
        <f>TITRES_STAT!C2334</f>
        <v>0.42</v>
      </c>
      <c r="C2331" s="5">
        <f>TITRES_STAT!D2334</f>
        <v>0.42</v>
      </c>
      <c r="D2331" s="5">
        <f>TITRES_STAT!E2334</f>
        <v>24587</v>
      </c>
      <c r="E2331" s="2">
        <f t="shared" si="144"/>
        <v>4851291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0.42</v>
      </c>
      <c r="C2332" s="5">
        <f>TITRES_STAT!D2335</f>
        <v>0.42</v>
      </c>
      <c r="D2332" s="5">
        <f>TITRES_STAT!E2335</f>
        <v>15533</v>
      </c>
      <c r="E2332" s="2">
        <f t="shared" si="144"/>
        <v>4851291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0.41</v>
      </c>
      <c r="C2333" s="5">
        <f>TITRES_STAT!D2336</f>
        <v>0.41</v>
      </c>
      <c r="D2333" s="5">
        <f>TITRES_STAT!E2336</f>
        <v>2075</v>
      </c>
      <c r="E2333" s="2">
        <f t="shared" si="144"/>
        <v>4849216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0.4</v>
      </c>
      <c r="C2334" s="5">
        <f>TITRES_STAT!D2337</f>
        <v>0.4</v>
      </c>
      <c r="D2334" s="5">
        <f>TITRES_STAT!E2337</f>
        <v>0</v>
      </c>
      <c r="E2334" s="2">
        <f t="shared" si="144"/>
        <v>4849216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0.4</v>
      </c>
      <c r="C2335" s="5">
        <f>TITRES_STAT!D2338</f>
        <v>0.4</v>
      </c>
      <c r="D2335" s="5">
        <f>TITRES_STAT!E2338</f>
        <v>26505</v>
      </c>
      <c r="E2335" s="2">
        <f t="shared" si="144"/>
        <v>4849216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0.4</v>
      </c>
      <c r="C2336" s="5">
        <f>TITRES_STAT!D2339</f>
        <v>0.4</v>
      </c>
      <c r="D2336" s="5">
        <f>TITRES_STAT!E2339</f>
        <v>3336</v>
      </c>
      <c r="E2336" s="2">
        <f t="shared" si="144"/>
        <v>4849216</v>
      </c>
      <c r="F2336" s="5" t="str">
        <f t="shared" si="147"/>
        <v>BEARISH</v>
      </c>
      <c r="G2336" s="5" t="str">
        <f t="shared" si="146"/>
        <v>NEUTRAL</v>
      </c>
      <c r="H2336" s="5" t="str">
        <f t="shared" si="145"/>
        <v>CONFIRMED BEARISH</v>
      </c>
    </row>
    <row r="2337" spans="1:8" ht="13.5" x14ac:dyDescent="0.25">
      <c r="A2337" s="3">
        <f>TITRES_STAT!B2340</f>
        <v>45706</v>
      </c>
      <c r="B2337" s="5">
        <f>TITRES_STAT!C2340</f>
        <v>0.39</v>
      </c>
      <c r="C2337" s="5">
        <f>TITRES_STAT!D2340</f>
        <v>0.39</v>
      </c>
      <c r="D2337" s="5">
        <f>TITRES_STAT!E2340</f>
        <v>13586</v>
      </c>
      <c r="E2337" s="2">
        <f t="shared" si="144"/>
        <v>4835630</v>
      </c>
      <c r="F2337" s="5" t="str">
        <f t="shared" si="147"/>
        <v>BEARISH</v>
      </c>
      <c r="G2337" s="5" t="str">
        <f t="shared" si="146"/>
        <v>NEUTRAL</v>
      </c>
      <c r="H2337" s="5" t="str">
        <f t="shared" si="145"/>
        <v>CONFIRMED BEARISH</v>
      </c>
    </row>
    <row r="2338" spans="1:8" ht="13.5" x14ac:dyDescent="0.25">
      <c r="A2338" s="3">
        <f>TITRES_STAT!B2341</f>
        <v>45707</v>
      </c>
      <c r="B2338" s="5">
        <f>TITRES_STAT!C2341</f>
        <v>0.39</v>
      </c>
      <c r="C2338" s="5">
        <f>TITRES_STAT!D2341</f>
        <v>0.39</v>
      </c>
      <c r="D2338" s="5">
        <f>TITRES_STAT!E2341</f>
        <v>567</v>
      </c>
      <c r="E2338" s="2">
        <f t="shared" si="144"/>
        <v>4835630</v>
      </c>
      <c r="F2338" s="5" t="str">
        <f t="shared" si="147"/>
        <v>BEARISH</v>
      </c>
      <c r="G2338" s="5" t="str">
        <f t="shared" si="146"/>
        <v>NEUTRAL</v>
      </c>
      <c r="H2338" s="5" t="str">
        <f t="shared" si="145"/>
        <v>CONFIRMED BEARISH</v>
      </c>
    </row>
    <row r="2339" spans="1:8" ht="13.5" x14ac:dyDescent="0.25">
      <c r="A2339" s="3">
        <f>TITRES_STAT!B2342</f>
        <v>45708</v>
      </c>
      <c r="B2339" s="5">
        <f>TITRES_STAT!C2342</f>
        <v>0.4</v>
      </c>
      <c r="C2339" s="5">
        <f>TITRES_STAT!D2342</f>
        <v>0.4</v>
      </c>
      <c r="D2339" s="5">
        <f>TITRES_STAT!E2342</f>
        <v>14267</v>
      </c>
      <c r="E2339" s="2">
        <f t="shared" si="144"/>
        <v>4849897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NEUTRAL</v>
      </c>
    </row>
    <row r="2340" spans="1:8" ht="13.5" x14ac:dyDescent="0.25">
      <c r="A2340" s="3">
        <f>TITRES_STAT!B2343</f>
        <v>45709</v>
      </c>
      <c r="B2340" s="5">
        <f>TITRES_STAT!C2343</f>
        <v>0.41</v>
      </c>
      <c r="C2340" s="5">
        <f>TITRES_STAT!D2343</f>
        <v>0.41</v>
      </c>
      <c r="D2340" s="5">
        <f>TITRES_STAT!E2343</f>
        <v>2511</v>
      </c>
      <c r="E2340" s="2">
        <f t="shared" si="144"/>
        <v>4852408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CONFIRMED BULLISH</v>
      </c>
    </row>
    <row r="2341" spans="1:8" ht="13.5" x14ac:dyDescent="0.25">
      <c r="A2341" s="3">
        <f>TITRES_STAT!B2344</f>
        <v>45712</v>
      </c>
      <c r="B2341" s="5">
        <f>TITRES_STAT!C2344</f>
        <v>0.4</v>
      </c>
      <c r="C2341" s="5">
        <f>TITRES_STAT!D2344</f>
        <v>0.4</v>
      </c>
      <c r="D2341" s="5">
        <f>TITRES_STAT!E2344</f>
        <v>5436</v>
      </c>
      <c r="E2341" s="2">
        <f t="shared" si="144"/>
        <v>4846972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NEUTRAL</v>
      </c>
    </row>
    <row r="2342" spans="1:8" ht="13.5" x14ac:dyDescent="0.25">
      <c r="A2342" s="3">
        <f>TITRES_STAT!B2345</f>
        <v>45713</v>
      </c>
      <c r="B2342" s="5">
        <f>TITRES_STAT!C2345</f>
        <v>0.41</v>
      </c>
      <c r="C2342" s="5">
        <f>TITRES_STAT!D2345</f>
        <v>0.41</v>
      </c>
      <c r="D2342" s="5">
        <f>TITRES_STAT!E2345</f>
        <v>0</v>
      </c>
      <c r="E2342" s="2">
        <f t="shared" si="144"/>
        <v>4846972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CONFIRMED BULLISH</v>
      </c>
    </row>
    <row r="2343" spans="1:8" ht="13.5" x14ac:dyDescent="0.25">
      <c r="A2343" s="3">
        <f>TITRES_STAT!B2346</f>
        <v>45714</v>
      </c>
      <c r="B2343" s="5">
        <f>TITRES_STAT!C2346</f>
        <v>0.4</v>
      </c>
      <c r="C2343" s="5">
        <f>TITRES_STAT!D2346</f>
        <v>0.4</v>
      </c>
      <c r="D2343" s="5">
        <f>TITRES_STAT!E2346</f>
        <v>23970</v>
      </c>
      <c r="E2343" s="2">
        <f t="shared" si="144"/>
        <v>4823002</v>
      </c>
      <c r="F2343" s="5" t="str">
        <f t="shared" si="147"/>
        <v>BEARISH</v>
      </c>
      <c r="G2343" s="5" t="str">
        <f t="shared" si="146"/>
        <v>NEUTRAL</v>
      </c>
      <c r="H2343" s="5" t="str">
        <f t="shared" si="145"/>
        <v>BEARISH DIVERGENCE</v>
      </c>
    </row>
    <row r="2344" spans="1:8" ht="13.5" x14ac:dyDescent="0.25">
      <c r="A2344" s="3">
        <f>TITRES_STAT!B2347</f>
        <v>45715</v>
      </c>
      <c r="B2344" s="5">
        <f>TITRES_STAT!C2347</f>
        <v>0.41</v>
      </c>
      <c r="C2344" s="5">
        <f>TITRES_STAT!D2347</f>
        <v>0.41</v>
      </c>
      <c r="D2344" s="5">
        <f>TITRES_STAT!E2347</f>
        <v>0</v>
      </c>
      <c r="E2344" s="2">
        <f t="shared" si="144"/>
        <v>4823002</v>
      </c>
      <c r="F2344" s="5" t="str">
        <f t="shared" si="147"/>
        <v>BEARISH</v>
      </c>
      <c r="G2344" s="5" t="str">
        <f t="shared" si="146"/>
        <v>NEUTRAL</v>
      </c>
      <c r="H2344" s="5" t="str">
        <f t="shared" si="145"/>
        <v>BEARISH DIVERGENCE</v>
      </c>
    </row>
    <row r="2345" spans="1:8" ht="13.5" x14ac:dyDescent="0.25">
      <c r="A2345" s="3">
        <f>TITRES_STAT!B2348</f>
        <v>45716</v>
      </c>
      <c r="B2345" s="5">
        <f>TITRES_STAT!C2348</f>
        <v>0.4</v>
      </c>
      <c r="C2345" s="5">
        <f>TITRES_STAT!D2348</f>
        <v>0.4</v>
      </c>
      <c r="D2345" s="5">
        <f>TITRES_STAT!E2348</f>
        <v>0</v>
      </c>
      <c r="E2345" s="2">
        <f t="shared" si="144"/>
        <v>4823002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0.41</v>
      </c>
      <c r="C2346" s="5">
        <f>TITRES_STAT!D2349</f>
        <v>0.41</v>
      </c>
      <c r="D2346" s="5">
        <f>TITRES_STAT!E2349</f>
        <v>6206</v>
      </c>
      <c r="E2346" s="2">
        <f t="shared" si="144"/>
        <v>4829208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BEARISH DIVERGENCE</v>
      </c>
    </row>
    <row r="2347" spans="1:8" ht="13.5" x14ac:dyDescent="0.25">
      <c r="A2347" s="3">
        <f>TITRES_STAT!B2350</f>
        <v>45720</v>
      </c>
      <c r="B2347" s="5">
        <f>TITRES_STAT!C2350</f>
        <v>0.4</v>
      </c>
      <c r="C2347" s="5">
        <f>TITRES_STAT!D2350</f>
        <v>0.4</v>
      </c>
      <c r="D2347" s="5">
        <f>TITRES_STAT!E2350</f>
        <v>5000</v>
      </c>
      <c r="E2347" s="2">
        <f t="shared" si="144"/>
        <v>4824208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CONFIRMED BEARISH</v>
      </c>
    </row>
    <row r="2348" spans="1:8" ht="13.5" x14ac:dyDescent="0.25">
      <c r="A2348" s="3">
        <f>TITRES_STAT!B2351</f>
        <v>45721</v>
      </c>
      <c r="B2348" s="5">
        <f>TITRES_STAT!C2351</f>
        <v>0.4</v>
      </c>
      <c r="C2348" s="5">
        <f>TITRES_STAT!D2351</f>
        <v>0.4</v>
      </c>
      <c r="D2348" s="5">
        <f>TITRES_STAT!E2351</f>
        <v>4000</v>
      </c>
      <c r="E2348" s="2">
        <f t="shared" si="144"/>
        <v>4824208</v>
      </c>
      <c r="F2348" s="5" t="str">
        <f t="shared" si="147"/>
        <v>BULLISH</v>
      </c>
      <c r="G2348" s="5" t="str">
        <f t="shared" si="146"/>
        <v>NEUTRAL</v>
      </c>
      <c r="H2348" s="5" t="str">
        <f t="shared" si="145"/>
        <v>NEUTRAL</v>
      </c>
    </row>
    <row r="2349" spans="1:8" ht="13.5" x14ac:dyDescent="0.25">
      <c r="A2349" s="3">
        <f>TITRES_STAT!B2352</f>
        <v>45722</v>
      </c>
      <c r="B2349" s="5">
        <f>TITRES_STAT!C2352</f>
        <v>0.4</v>
      </c>
      <c r="C2349" s="5">
        <f>TITRES_STAT!D2352</f>
        <v>0.4</v>
      </c>
      <c r="D2349" s="5">
        <f>TITRES_STAT!E2352</f>
        <v>4100</v>
      </c>
      <c r="E2349" s="2">
        <f t="shared" si="144"/>
        <v>4824208</v>
      </c>
      <c r="F2349" s="5" t="str">
        <f t="shared" si="147"/>
        <v>BULLISH</v>
      </c>
      <c r="G2349" s="5" t="str">
        <f t="shared" si="146"/>
        <v>NEUTRAL</v>
      </c>
      <c r="H2349" s="5" t="str">
        <f t="shared" si="145"/>
        <v>BULLISH DIVERGENCE</v>
      </c>
    </row>
    <row r="2350" spans="1:8" ht="13.5" x14ac:dyDescent="0.25">
      <c r="A2350" s="3">
        <f>TITRES_STAT!B2353</f>
        <v>45723</v>
      </c>
      <c r="B2350" s="5">
        <f>TITRES_STAT!C2353</f>
        <v>0.41</v>
      </c>
      <c r="C2350" s="5">
        <f>TITRES_STAT!D2353</f>
        <v>0.41</v>
      </c>
      <c r="D2350" s="5">
        <f>TITRES_STAT!E2353</f>
        <v>0</v>
      </c>
      <c r="E2350" s="2">
        <f t="shared" si="144"/>
        <v>4824208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0.42</v>
      </c>
      <c r="C2351" s="5">
        <f>TITRES_STAT!D2354</f>
        <v>0.42</v>
      </c>
      <c r="D2351" s="5">
        <f>TITRES_STAT!E2354</f>
        <v>0</v>
      </c>
      <c r="E2351" s="2">
        <f t="shared" si="144"/>
        <v>4824208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BEARISH DIVERGENCE</v>
      </c>
    </row>
    <row r="2352" spans="1:8" ht="13.5" x14ac:dyDescent="0.25">
      <c r="A2352" s="3">
        <f>TITRES_STAT!B2355</f>
        <v>45727</v>
      </c>
      <c r="B2352" s="5">
        <f>TITRES_STAT!C2355</f>
        <v>0.43</v>
      </c>
      <c r="C2352" s="5">
        <f>TITRES_STAT!D2355</f>
        <v>0.43</v>
      </c>
      <c r="D2352" s="5">
        <f>TITRES_STAT!E2355</f>
        <v>15304</v>
      </c>
      <c r="E2352" s="2">
        <f t="shared" si="144"/>
        <v>4839512</v>
      </c>
      <c r="F2352" s="5" t="str">
        <f t="shared" si="147"/>
        <v>BULLISH</v>
      </c>
      <c r="G2352" s="5" t="str">
        <f t="shared" si="146"/>
        <v>NEUTRAL</v>
      </c>
      <c r="H2352" s="5" t="str">
        <f t="shared" si="145"/>
        <v>CONFIRMED BULLISH</v>
      </c>
    </row>
    <row r="2353" spans="1:8" ht="13.5" x14ac:dyDescent="0.25">
      <c r="A2353" s="3">
        <f>TITRES_STAT!B2356</f>
        <v>45728</v>
      </c>
      <c r="B2353" s="5">
        <f>TITRES_STAT!C2356</f>
        <v>0.44</v>
      </c>
      <c r="C2353" s="5">
        <f>TITRES_STAT!D2356</f>
        <v>0.44</v>
      </c>
      <c r="D2353" s="5">
        <f>TITRES_STAT!E2356</f>
        <v>8150</v>
      </c>
      <c r="E2353" s="2">
        <f t="shared" si="144"/>
        <v>4847662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0.45</v>
      </c>
      <c r="C2354" s="5">
        <f>TITRES_STAT!D2357</f>
        <v>0.45</v>
      </c>
      <c r="D2354" s="5">
        <f>TITRES_STAT!E2357</f>
        <v>0</v>
      </c>
      <c r="E2354" s="2">
        <f t="shared" si="144"/>
        <v>4847662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0.44</v>
      </c>
      <c r="C2355" s="5">
        <f>TITRES_STAT!D2358</f>
        <v>0.44</v>
      </c>
      <c r="D2355" s="5">
        <f>TITRES_STAT!E2358</f>
        <v>22241</v>
      </c>
      <c r="E2355" s="2">
        <f t="shared" si="144"/>
        <v>4825421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0.45</v>
      </c>
      <c r="C2356" s="5">
        <f>TITRES_STAT!D2359</f>
        <v>0.45</v>
      </c>
      <c r="D2356" s="5">
        <f>TITRES_STAT!E2359</f>
        <v>0</v>
      </c>
      <c r="E2356" s="2">
        <f t="shared" si="144"/>
        <v>4825421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45734</v>
      </c>
      <c r="B2357" s="5">
        <f>TITRES_STAT!C2360</f>
        <v>0.45</v>
      </c>
      <c r="C2357" s="5">
        <f>TITRES_STAT!D2360</f>
        <v>0.45</v>
      </c>
      <c r="D2357" s="5">
        <f>TITRES_STAT!E2360</f>
        <v>28393</v>
      </c>
      <c r="E2357" s="2">
        <f t="shared" si="144"/>
        <v>4825421</v>
      </c>
      <c r="F2357" s="5" t="str">
        <f t="shared" si="147"/>
        <v>BEARISH</v>
      </c>
      <c r="G2357" s="5" t="str">
        <f t="shared" si="146"/>
        <v>NEUTRAL</v>
      </c>
      <c r="H2357" s="5" t="str">
        <f t="shared" si="145"/>
        <v>BEARISH DIVERGENCE</v>
      </c>
    </row>
    <row r="2358" spans="1:8" ht="13.5" x14ac:dyDescent="0.25">
      <c r="A2358" s="3">
        <f>TITRES_STAT!B2361</f>
        <v>45735</v>
      </c>
      <c r="B2358" s="5">
        <f>TITRES_STAT!C2361</f>
        <v>0.46</v>
      </c>
      <c r="C2358" s="5">
        <f>TITRES_STAT!D2361</f>
        <v>0.46</v>
      </c>
      <c r="D2358" s="5">
        <f>TITRES_STAT!E2361</f>
        <v>47117</v>
      </c>
      <c r="E2358" s="2">
        <f t="shared" si="144"/>
        <v>4872538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0.48</v>
      </c>
      <c r="C2359" s="5">
        <f>TITRES_STAT!D2362</f>
        <v>0.48</v>
      </c>
      <c r="D2359" s="5">
        <f>TITRES_STAT!E2362</f>
        <v>5630</v>
      </c>
      <c r="E2359" s="2">
        <f t="shared" si="144"/>
        <v>4878168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0.5</v>
      </c>
      <c r="C2360" s="5">
        <f>TITRES_STAT!D2363</f>
        <v>0.5</v>
      </c>
      <c r="D2360" s="5">
        <f>TITRES_STAT!E2363</f>
        <v>5096</v>
      </c>
      <c r="E2360" s="2">
        <f t="shared" si="144"/>
        <v>4883264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0.51</v>
      </c>
      <c r="C2361" s="5">
        <f>TITRES_STAT!D2364</f>
        <v>0.51</v>
      </c>
      <c r="D2361" s="5">
        <f>TITRES_STAT!E2364</f>
        <v>4045</v>
      </c>
      <c r="E2361" s="2">
        <f t="shared" si="144"/>
        <v>4887309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0.51</v>
      </c>
      <c r="C2362" s="5">
        <f>TITRES_STAT!D2365</f>
        <v>0.51</v>
      </c>
      <c r="D2362" s="5">
        <f>TITRES_STAT!E2365</f>
        <v>3768</v>
      </c>
      <c r="E2362" s="2">
        <f t="shared" si="144"/>
        <v>4887309</v>
      </c>
      <c r="F2362" s="5" t="str">
        <f t="shared" si="147"/>
        <v>BULLISH</v>
      </c>
      <c r="G2362" s="5" t="str">
        <f t="shared" si="146"/>
        <v>NEUTRAL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0.52</v>
      </c>
      <c r="C2363" s="5">
        <f>TITRES_STAT!D2366</f>
        <v>0.52</v>
      </c>
      <c r="D2363" s="5">
        <f>TITRES_STAT!E2366</f>
        <v>1150</v>
      </c>
      <c r="E2363" s="2">
        <f t="shared" si="144"/>
        <v>4888459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0.52</v>
      </c>
      <c r="C2364" s="5">
        <f>TITRES_STAT!D2367</f>
        <v>0.52</v>
      </c>
      <c r="D2364" s="5">
        <f>TITRES_STAT!E2367</f>
        <v>6394</v>
      </c>
      <c r="E2364" s="2">
        <f t="shared" si="144"/>
        <v>4888459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0.54</v>
      </c>
      <c r="C2365" s="5">
        <f>TITRES_STAT!D2368</f>
        <v>0.54</v>
      </c>
      <c r="D2365" s="5">
        <f>TITRES_STAT!E2368</f>
        <v>19924</v>
      </c>
      <c r="E2365" s="2">
        <f t="shared" si="144"/>
        <v>4908383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0.56000000000000005</v>
      </c>
      <c r="C2366" s="5">
        <f>TITRES_STAT!D2369</f>
        <v>0.56000000000000005</v>
      </c>
      <c r="D2366" s="5">
        <f>TITRES_STAT!E2369</f>
        <v>49504</v>
      </c>
      <c r="E2366" s="2">
        <f t="shared" si="144"/>
        <v>4957887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0.57999999999999996</v>
      </c>
      <c r="C2367" s="5">
        <f>TITRES_STAT!D2370</f>
        <v>0.57999999999999996</v>
      </c>
      <c r="D2367" s="5">
        <f>TITRES_STAT!E2370</f>
        <v>15628</v>
      </c>
      <c r="E2367" s="2">
        <f t="shared" si="144"/>
        <v>4973515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0.59</v>
      </c>
      <c r="C2368" s="5">
        <f>TITRES_STAT!D2371</f>
        <v>0.59</v>
      </c>
      <c r="D2368" s="5">
        <f>TITRES_STAT!E2371</f>
        <v>8820</v>
      </c>
      <c r="E2368" s="2">
        <f t="shared" si="144"/>
        <v>4982335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0.57999999999999996</v>
      </c>
      <c r="C2369" s="5">
        <f>TITRES_STAT!D2372</f>
        <v>0.57999999999999996</v>
      </c>
      <c r="D2369" s="5">
        <f>TITRES_STAT!E2372</f>
        <v>14169</v>
      </c>
      <c r="E2369" s="2">
        <f t="shared" si="144"/>
        <v>4968166</v>
      </c>
      <c r="F2369" s="5" t="str">
        <f t="shared" si="147"/>
        <v>BULLISH</v>
      </c>
      <c r="G2369" s="5" t="str">
        <f t="shared" si="146"/>
        <v>NEUTRAL</v>
      </c>
      <c r="H2369" s="5" t="str">
        <f t="shared" si="145"/>
        <v>CONFIRMED BULLISH</v>
      </c>
    </row>
    <row r="2370" spans="1:8" ht="13.5" x14ac:dyDescent="0.25">
      <c r="A2370" s="3">
        <f>TITRES_STAT!B2373</f>
        <v>45757</v>
      </c>
      <c r="B2370" s="5">
        <f>TITRES_STAT!C2373</f>
        <v>0.56000000000000005</v>
      </c>
      <c r="C2370" s="5">
        <f>TITRES_STAT!D2373</f>
        <v>0.56000000000000005</v>
      </c>
      <c r="D2370" s="5">
        <f>TITRES_STAT!E2373</f>
        <v>0</v>
      </c>
      <c r="E2370" s="2">
        <f t="shared" si="144"/>
        <v>4968166</v>
      </c>
      <c r="F2370" s="5" t="str">
        <f t="shared" si="147"/>
        <v>BULLISH</v>
      </c>
      <c r="G2370" s="5" t="str">
        <f t="shared" si="146"/>
        <v>NEUTRAL</v>
      </c>
      <c r="H2370" s="5" t="str">
        <f t="shared" si="145"/>
        <v>CONFIRMED BULLISH</v>
      </c>
    </row>
    <row r="2371" spans="1:8" ht="13.5" x14ac:dyDescent="0.25">
      <c r="A2371" s="3">
        <f>TITRES_STAT!B2374</f>
        <v>45758</v>
      </c>
      <c r="B2371" s="5">
        <f>TITRES_STAT!C2374</f>
        <v>0.54</v>
      </c>
      <c r="C2371" s="5">
        <f>TITRES_STAT!D2374</f>
        <v>0.54</v>
      </c>
      <c r="D2371" s="5">
        <f>TITRES_STAT!E2374</f>
        <v>0</v>
      </c>
      <c r="E2371" s="2">
        <f t="shared" si="144"/>
        <v>4968166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BULLISH DIVERGENCE</v>
      </c>
    </row>
    <row r="2372" spans="1:8" ht="13.5" x14ac:dyDescent="0.25">
      <c r="A2372" s="3">
        <f>TITRES_STAT!B2375</f>
        <v>45761</v>
      </c>
      <c r="B2372" s="5">
        <f>TITRES_STAT!C2375</f>
        <v>0.52</v>
      </c>
      <c r="C2372" s="5">
        <f>TITRES_STAT!D2375</f>
        <v>0.52</v>
      </c>
      <c r="D2372" s="5">
        <f>TITRES_STAT!E2375</f>
        <v>0</v>
      </c>
      <c r="E2372" s="2">
        <f t="shared" ref="E2372:E2435" si="148">IF(B2372&gt;B2371, E2371+D2372, IF(B2372&lt;B2371, E2371-D2372, E2371))</f>
        <v>4968166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CONFIRMED BEARISH</v>
      </c>
    </row>
    <row r="2373" spans="1:8" ht="13.5" x14ac:dyDescent="0.25">
      <c r="A2373" s="3">
        <f>TITRES_STAT!B2376</f>
        <v>45762</v>
      </c>
      <c r="B2373" s="5">
        <f>TITRES_STAT!C2376</f>
        <v>0.52</v>
      </c>
      <c r="C2373" s="5">
        <f>TITRES_STAT!D2376</f>
        <v>0.52</v>
      </c>
      <c r="D2373" s="5">
        <f>TITRES_STAT!E2376</f>
        <v>36607</v>
      </c>
      <c r="E2373" s="2">
        <f t="shared" si="148"/>
        <v>4968166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CONFIRMED BEARISH</v>
      </c>
    </row>
    <row r="2374" spans="1:8" ht="13.5" x14ac:dyDescent="0.25">
      <c r="A2374" s="3">
        <f>TITRES_STAT!B2377</f>
        <v>45763</v>
      </c>
      <c r="B2374" s="5">
        <f>TITRES_STAT!C2377</f>
        <v>0.5</v>
      </c>
      <c r="C2374" s="5">
        <f>TITRES_STAT!D2377</f>
        <v>0.5</v>
      </c>
      <c r="D2374" s="5">
        <f>TITRES_STAT!E2377</f>
        <v>9741</v>
      </c>
      <c r="E2374" s="2">
        <f t="shared" si="148"/>
        <v>4958425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45764</v>
      </c>
      <c r="B2375" s="5">
        <f>TITRES_STAT!C2378</f>
        <v>0.51</v>
      </c>
      <c r="C2375" s="5">
        <f>TITRES_STAT!D2378</f>
        <v>0.51</v>
      </c>
      <c r="D2375" s="5">
        <f>TITRES_STAT!E2378</f>
        <v>1575</v>
      </c>
      <c r="E2375" s="2">
        <f t="shared" si="148"/>
        <v>4960000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BEARISH</v>
      </c>
    </row>
    <row r="2376" spans="1:8" ht="13.5" x14ac:dyDescent="0.25">
      <c r="A2376" s="3">
        <f>TITRES_STAT!B2379</f>
        <v>45765</v>
      </c>
      <c r="B2376" s="5">
        <f>TITRES_STAT!C2379</f>
        <v>0.51</v>
      </c>
      <c r="C2376" s="5">
        <f>TITRES_STAT!D2379</f>
        <v>0.51</v>
      </c>
      <c r="D2376" s="5">
        <f>TITRES_STAT!E2379</f>
        <v>8790</v>
      </c>
      <c r="E2376" s="2">
        <f t="shared" si="148"/>
        <v>4960000</v>
      </c>
      <c r="F2376" s="5" t="str">
        <f t="shared" ref="F2376:F2439" si="151">IF(E2376&gt;E2371,"BULLISH",IF(E2376&lt;E2371,"BEARISH","NEUTRAL"))</f>
        <v>BEARISH</v>
      </c>
      <c r="G2376" s="5" t="str">
        <f t="shared" si="150"/>
        <v>NEUTRAL</v>
      </c>
      <c r="H2376" s="5" t="str">
        <f t="shared" si="149"/>
        <v>CONFIRMED BEARISH</v>
      </c>
    </row>
    <row r="2377" spans="1:8" ht="13.5" x14ac:dyDescent="0.25">
      <c r="A2377" s="3">
        <f>TITRES_STAT!B2380</f>
        <v>45768</v>
      </c>
      <c r="B2377" s="5">
        <f>TITRES_STAT!C2380</f>
        <v>0.49</v>
      </c>
      <c r="C2377" s="5">
        <f>TITRES_STAT!D2380</f>
        <v>0.49</v>
      </c>
      <c r="D2377" s="5">
        <f>TITRES_STAT!E2380</f>
        <v>13891</v>
      </c>
      <c r="E2377" s="2">
        <f t="shared" si="148"/>
        <v>4946109</v>
      </c>
      <c r="F2377" s="5" t="str">
        <f t="shared" si="151"/>
        <v>BEARISH</v>
      </c>
      <c r="G2377" s="5" t="str">
        <f t="shared" si="150"/>
        <v>NEUTRAL</v>
      </c>
      <c r="H2377" s="5" t="str">
        <f t="shared" si="149"/>
        <v>CONFIRMED BEARISH</v>
      </c>
    </row>
    <row r="2378" spans="1:8" ht="13.5" x14ac:dyDescent="0.25">
      <c r="A2378" s="3">
        <f>TITRES_STAT!B2381</f>
        <v>45769</v>
      </c>
      <c r="B2378" s="5">
        <f>TITRES_STAT!C2381</f>
        <v>0.49</v>
      </c>
      <c r="C2378" s="5">
        <f>TITRES_STAT!D2381</f>
        <v>0.49</v>
      </c>
      <c r="D2378" s="5">
        <f>TITRES_STAT!E2381</f>
        <v>6287</v>
      </c>
      <c r="E2378" s="2">
        <f t="shared" si="148"/>
        <v>4946109</v>
      </c>
      <c r="F2378" s="5" t="str">
        <f t="shared" si="151"/>
        <v>BEARISH</v>
      </c>
      <c r="G2378" s="5" t="str">
        <f t="shared" si="150"/>
        <v>NEUTRAL</v>
      </c>
      <c r="H2378" s="5" t="str">
        <f t="shared" si="149"/>
        <v>CONFIRMED BEARISH</v>
      </c>
    </row>
    <row r="2379" spans="1:8" ht="13.5" x14ac:dyDescent="0.25">
      <c r="A2379" s="3">
        <f>TITRES_STAT!B2382</f>
        <v>45770</v>
      </c>
      <c r="B2379" s="5">
        <f>TITRES_STAT!C2382</f>
        <v>0.51</v>
      </c>
      <c r="C2379" s="5">
        <f>TITRES_STAT!D2382</f>
        <v>0.51</v>
      </c>
      <c r="D2379" s="5">
        <f>TITRES_STAT!E2382</f>
        <v>8344</v>
      </c>
      <c r="E2379" s="2">
        <f t="shared" si="148"/>
        <v>4954453</v>
      </c>
      <c r="F2379" s="5" t="str">
        <f t="shared" si="151"/>
        <v>BEARISH</v>
      </c>
      <c r="G2379" s="5" t="str">
        <f t="shared" si="150"/>
        <v>NEUTRAL</v>
      </c>
      <c r="H2379" s="5" t="str">
        <f t="shared" si="149"/>
        <v>BEARISH DIVERGENCE</v>
      </c>
    </row>
    <row r="2380" spans="1:8" ht="13.5" x14ac:dyDescent="0.25">
      <c r="A2380" s="3">
        <f>TITRES_STAT!B2383</f>
        <v>45771</v>
      </c>
      <c r="B2380" s="5">
        <f>TITRES_STAT!C2383</f>
        <v>0.51</v>
      </c>
      <c r="C2380" s="5">
        <f>TITRES_STAT!D2383</f>
        <v>0.51</v>
      </c>
      <c r="D2380" s="5">
        <f>TITRES_STAT!E2383</f>
        <v>3438</v>
      </c>
      <c r="E2380" s="2">
        <f t="shared" si="148"/>
        <v>4954453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NEUTRAL</v>
      </c>
    </row>
    <row r="2381" spans="1:8" ht="13.5" x14ac:dyDescent="0.25">
      <c r="A2381" s="3">
        <f>TITRES_STAT!B2384</f>
        <v>45772</v>
      </c>
      <c r="B2381" s="5">
        <f>TITRES_STAT!C2384</f>
        <v>0.49</v>
      </c>
      <c r="C2381" s="5">
        <f>TITRES_STAT!D2384</f>
        <v>0.49</v>
      </c>
      <c r="D2381" s="5">
        <f>TITRES_STAT!E2384</f>
        <v>11364</v>
      </c>
      <c r="E2381" s="2">
        <f t="shared" si="148"/>
        <v>4943089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0.51</v>
      </c>
      <c r="C2382" s="5">
        <f>TITRES_STAT!D2385</f>
        <v>0.51</v>
      </c>
      <c r="D2382" s="5">
        <f>TITRES_STAT!E2385</f>
        <v>0</v>
      </c>
      <c r="E2382" s="2">
        <f t="shared" si="148"/>
        <v>4943089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BEARISH DIVERGENCE</v>
      </c>
    </row>
    <row r="2383" spans="1:8" ht="13.5" x14ac:dyDescent="0.25">
      <c r="A2383" s="3">
        <f>TITRES_STAT!B2386</f>
        <v>45776</v>
      </c>
      <c r="B2383" s="5">
        <f>TITRES_STAT!C2386</f>
        <v>0.53</v>
      </c>
      <c r="C2383" s="5">
        <f>TITRES_STAT!D2386</f>
        <v>0.53</v>
      </c>
      <c r="D2383" s="5">
        <f>TITRES_STAT!E2386</f>
        <v>12030</v>
      </c>
      <c r="E2383" s="2">
        <f t="shared" si="148"/>
        <v>4955119</v>
      </c>
      <c r="F2383" s="5" t="str">
        <f t="shared" si="151"/>
        <v>BULLISH</v>
      </c>
      <c r="G2383" s="5" t="str">
        <f t="shared" si="150"/>
        <v>NEUTRAL</v>
      </c>
      <c r="H2383" s="5" t="str">
        <f t="shared" si="149"/>
        <v>CONFIRMED BULLISH</v>
      </c>
    </row>
    <row r="2384" spans="1:8" ht="13.5" x14ac:dyDescent="0.25">
      <c r="A2384" s="3">
        <f>TITRES_STAT!B2387</f>
        <v>45777</v>
      </c>
      <c r="B2384" s="5">
        <f>TITRES_STAT!C2387</f>
        <v>0.52</v>
      </c>
      <c r="C2384" s="5">
        <f>TITRES_STAT!D2387</f>
        <v>0.52</v>
      </c>
      <c r="D2384" s="5">
        <f>TITRES_STAT!E2387</f>
        <v>4100</v>
      </c>
      <c r="E2384" s="2">
        <f t="shared" si="148"/>
        <v>4951019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BEARISH DIVERGENCE</v>
      </c>
    </row>
    <row r="2385" spans="1:8" ht="13.5" x14ac:dyDescent="0.25">
      <c r="A2385" s="3">
        <f>TITRES_STAT!B2388</f>
        <v>45779</v>
      </c>
      <c r="B2385" s="5">
        <f>TITRES_STAT!C2388</f>
        <v>0.53</v>
      </c>
      <c r="C2385" s="5">
        <f>TITRES_STAT!D2388</f>
        <v>0.53</v>
      </c>
      <c r="D2385" s="5">
        <f>TITRES_STAT!E2388</f>
        <v>31167</v>
      </c>
      <c r="E2385" s="2">
        <f t="shared" si="148"/>
        <v>4982186</v>
      </c>
      <c r="F2385" s="5" t="str">
        <f t="shared" si="151"/>
        <v>BULLISH</v>
      </c>
      <c r="G2385" s="5" t="str">
        <f t="shared" si="150"/>
        <v>NEUTRAL</v>
      </c>
      <c r="H2385" s="5" t="str">
        <f t="shared" si="149"/>
        <v>CONFIRMED BULLISH</v>
      </c>
    </row>
    <row r="2386" spans="1:8" ht="13.5" x14ac:dyDescent="0.25">
      <c r="A2386" s="3">
        <f>TITRES_STAT!B2389</f>
        <v>45782</v>
      </c>
      <c r="B2386" s="5">
        <f>TITRES_STAT!C2389</f>
        <v>0.52</v>
      </c>
      <c r="C2386" s="5">
        <f>TITRES_STAT!D2389</f>
        <v>0.52</v>
      </c>
      <c r="D2386" s="5">
        <f>TITRES_STAT!E2389</f>
        <v>500</v>
      </c>
      <c r="E2386" s="2">
        <f t="shared" si="148"/>
        <v>4981686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CONFIRMED BULLISH</v>
      </c>
    </row>
    <row r="2387" spans="1:8" ht="13.5" x14ac:dyDescent="0.25">
      <c r="A2387" s="3">
        <f>TITRES_STAT!B2390</f>
        <v>45783</v>
      </c>
      <c r="B2387" s="5">
        <f>TITRES_STAT!C2390</f>
        <v>0.52</v>
      </c>
      <c r="C2387" s="5">
        <f>TITRES_STAT!D2390</f>
        <v>0.52</v>
      </c>
      <c r="D2387" s="5">
        <f>TITRES_STAT!E2390</f>
        <v>6049</v>
      </c>
      <c r="E2387" s="2">
        <f t="shared" si="148"/>
        <v>4981686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CONFIRMED BULLISH</v>
      </c>
    </row>
    <row r="2388" spans="1:8" ht="13.5" x14ac:dyDescent="0.25">
      <c r="A2388" s="3">
        <f>TITRES_STAT!B2391</f>
        <v>45784</v>
      </c>
      <c r="B2388" s="5">
        <f>TITRES_STAT!C2391</f>
        <v>0.53</v>
      </c>
      <c r="C2388" s="5">
        <f>TITRES_STAT!D2391</f>
        <v>0.53</v>
      </c>
      <c r="D2388" s="5">
        <f>TITRES_STAT!E2391</f>
        <v>10</v>
      </c>
      <c r="E2388" s="2">
        <f t="shared" si="148"/>
        <v>4981696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NEUTRAL</v>
      </c>
    </row>
    <row r="2389" spans="1:8" ht="13.5" x14ac:dyDescent="0.25">
      <c r="A2389" s="3">
        <f>TITRES_STAT!B2392</f>
        <v>45785</v>
      </c>
      <c r="B2389" s="5">
        <f>TITRES_STAT!C2392</f>
        <v>0.53</v>
      </c>
      <c r="C2389" s="5">
        <f>TITRES_STAT!D2392</f>
        <v>0.53</v>
      </c>
      <c r="D2389" s="5">
        <f>TITRES_STAT!E2392</f>
        <v>1050</v>
      </c>
      <c r="E2389" s="2">
        <f t="shared" si="148"/>
        <v>4981696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CONFIRMED BULLISH</v>
      </c>
    </row>
    <row r="2390" spans="1:8" ht="13.5" x14ac:dyDescent="0.25">
      <c r="A2390" s="3">
        <f>TITRES_STAT!B2393</f>
        <v>45786</v>
      </c>
      <c r="B2390" s="5">
        <f>TITRES_STAT!C2393</f>
        <v>0.53</v>
      </c>
      <c r="C2390" s="5">
        <f>TITRES_STAT!D2393</f>
        <v>0.53</v>
      </c>
      <c r="D2390" s="5">
        <f>TITRES_STAT!E2393</f>
        <v>5</v>
      </c>
      <c r="E2390" s="2">
        <f t="shared" si="148"/>
        <v>4981696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NEUTRAL</v>
      </c>
    </row>
    <row r="2391" spans="1:8" ht="13.5" x14ac:dyDescent="0.25">
      <c r="A2391" s="3">
        <f>TITRES_STAT!B2394</f>
        <v>45789</v>
      </c>
      <c r="B2391" s="5">
        <f>TITRES_STAT!C2394</f>
        <v>0.51</v>
      </c>
      <c r="C2391" s="5">
        <f>TITRES_STAT!D2394</f>
        <v>0.51</v>
      </c>
      <c r="D2391" s="5">
        <f>TITRES_STAT!E2394</f>
        <v>0</v>
      </c>
      <c r="E2391" s="2">
        <f t="shared" si="148"/>
        <v>4981696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BULLISH DIVERGENCE</v>
      </c>
    </row>
    <row r="2392" spans="1:8" ht="13.5" x14ac:dyDescent="0.25">
      <c r="A2392" s="3">
        <f>TITRES_STAT!B2395</f>
        <v>45790</v>
      </c>
      <c r="B2392" s="5">
        <f>TITRES_STAT!C2395</f>
        <v>0.49</v>
      </c>
      <c r="C2392" s="5">
        <f>TITRES_STAT!D2395</f>
        <v>0.49</v>
      </c>
      <c r="D2392" s="5">
        <f>TITRES_STAT!E2395</f>
        <v>14145</v>
      </c>
      <c r="E2392" s="2">
        <f t="shared" si="148"/>
        <v>4967551</v>
      </c>
      <c r="F2392" s="5" t="str">
        <f t="shared" si="151"/>
        <v>BEARISH</v>
      </c>
      <c r="G2392" s="5" t="str">
        <f t="shared" si="150"/>
        <v>NEUTRAL</v>
      </c>
      <c r="H2392" s="5" t="str">
        <f t="shared" si="149"/>
        <v>CONFIRMED BEARISH</v>
      </c>
    </row>
    <row r="2393" spans="1:8" ht="13.5" x14ac:dyDescent="0.25">
      <c r="A2393" s="3">
        <f>TITRES_STAT!B2396</f>
        <v>45791</v>
      </c>
      <c r="B2393" s="5">
        <f>TITRES_STAT!C2396</f>
        <v>0.51</v>
      </c>
      <c r="C2393" s="5">
        <f>TITRES_STAT!D2396</f>
        <v>0.51</v>
      </c>
      <c r="D2393" s="5">
        <f>TITRES_STAT!E2396</f>
        <v>1055</v>
      </c>
      <c r="E2393" s="2">
        <f t="shared" si="148"/>
        <v>4968606</v>
      </c>
      <c r="F2393" s="5" t="str">
        <f t="shared" si="151"/>
        <v>BEARISH</v>
      </c>
      <c r="G2393" s="5" t="str">
        <f t="shared" si="150"/>
        <v>NEUTRAL</v>
      </c>
      <c r="H2393" s="5" t="str">
        <f t="shared" si="149"/>
        <v>CONFIRMED BEARISH</v>
      </c>
    </row>
    <row r="2394" spans="1:8" ht="13.5" x14ac:dyDescent="0.25">
      <c r="A2394" s="3">
        <f>TITRES_STAT!B2397</f>
        <v>45792</v>
      </c>
      <c r="B2394" s="5">
        <f>TITRES_STAT!C2397</f>
        <v>0.5</v>
      </c>
      <c r="C2394" s="5">
        <f>TITRES_STAT!D2397</f>
        <v>0.5</v>
      </c>
      <c r="D2394" s="5">
        <f>TITRES_STAT!E2397</f>
        <v>2184</v>
      </c>
      <c r="E2394" s="2">
        <f t="shared" si="148"/>
        <v>4966422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CONFIRMED BEARISH</v>
      </c>
    </row>
    <row r="2395" spans="1:8" ht="13.5" x14ac:dyDescent="0.25">
      <c r="A2395" s="3">
        <f>TITRES_STAT!B2398</f>
        <v>45793</v>
      </c>
      <c r="B2395" s="5">
        <f>TITRES_STAT!C2398</f>
        <v>0.52</v>
      </c>
      <c r="C2395" s="5">
        <f>TITRES_STAT!D2398</f>
        <v>0.52</v>
      </c>
      <c r="D2395" s="5">
        <f>TITRES_STAT!E2398</f>
        <v>0</v>
      </c>
      <c r="E2395" s="2">
        <f t="shared" si="148"/>
        <v>4966422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CONFIRMED BEARISH</v>
      </c>
    </row>
    <row r="2396" spans="1:8" ht="13.5" x14ac:dyDescent="0.25">
      <c r="A2396" s="3">
        <f>TITRES_STAT!B2399</f>
        <v>45796</v>
      </c>
      <c r="B2396" s="5">
        <f>TITRES_STAT!C2399</f>
        <v>0.53</v>
      </c>
      <c r="C2396" s="5">
        <f>TITRES_STAT!D2399</f>
        <v>0.53</v>
      </c>
      <c r="D2396" s="5">
        <f>TITRES_STAT!E2399</f>
        <v>6443</v>
      </c>
      <c r="E2396" s="2">
        <f t="shared" si="148"/>
        <v>4972865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BEARISH DIVERGENCE</v>
      </c>
    </row>
    <row r="2397" spans="1:8" ht="13.5" x14ac:dyDescent="0.25">
      <c r="A2397" s="3">
        <f>TITRES_STAT!B2400</f>
        <v>45797</v>
      </c>
      <c r="B2397" s="5">
        <f>TITRES_STAT!C2400</f>
        <v>0.53</v>
      </c>
      <c r="C2397" s="5">
        <f>TITRES_STAT!D2400</f>
        <v>0.53</v>
      </c>
      <c r="D2397" s="5">
        <f>TITRES_STAT!E2400</f>
        <v>5640</v>
      </c>
      <c r="E2397" s="2">
        <f t="shared" si="148"/>
        <v>4972865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CONFIRMED BULLISH</v>
      </c>
    </row>
    <row r="2398" spans="1:8" ht="13.5" x14ac:dyDescent="0.25">
      <c r="A2398" s="3">
        <f>TITRES_STAT!B2401</f>
        <v>45798</v>
      </c>
      <c r="B2398" s="5">
        <f>TITRES_STAT!C2401</f>
        <v>0.55000000000000004</v>
      </c>
      <c r="C2398" s="5">
        <f>TITRES_STAT!D2401</f>
        <v>0.55000000000000004</v>
      </c>
      <c r="D2398" s="5">
        <f>TITRES_STAT!E2401</f>
        <v>13894</v>
      </c>
      <c r="E2398" s="2">
        <f t="shared" si="148"/>
        <v>4986759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0.56999999999999995</v>
      </c>
      <c r="C2399" s="5">
        <f>TITRES_STAT!D2402</f>
        <v>0.56999999999999995</v>
      </c>
      <c r="D2399" s="5">
        <f>TITRES_STAT!E2402</f>
        <v>38554</v>
      </c>
      <c r="E2399" s="2">
        <f t="shared" si="148"/>
        <v>5025313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0.55000000000000004</v>
      </c>
      <c r="C2400" s="5">
        <f>TITRES_STAT!D2403</f>
        <v>0.55000000000000004</v>
      </c>
      <c r="D2400" s="5">
        <f>TITRES_STAT!E2403</f>
        <v>0</v>
      </c>
      <c r="E2400" s="2">
        <f t="shared" si="148"/>
        <v>5025313</v>
      </c>
      <c r="F2400" s="5" t="str">
        <f t="shared" si="151"/>
        <v>BULLISH</v>
      </c>
      <c r="G2400" s="5" t="str">
        <f t="shared" si="150"/>
        <v>NEUTRAL</v>
      </c>
      <c r="H2400" s="5" t="str">
        <f t="shared" si="149"/>
        <v>CONFIRMED BULLISH</v>
      </c>
    </row>
    <row r="2401" spans="1:8" ht="13.5" x14ac:dyDescent="0.25">
      <c r="A2401" s="3">
        <f>TITRES_STAT!B2404</f>
        <v>45803</v>
      </c>
      <c r="B2401" s="5">
        <f>TITRES_STAT!C2404</f>
        <v>0.55000000000000004</v>
      </c>
      <c r="C2401" s="5">
        <f>TITRES_STAT!D2404</f>
        <v>0.55000000000000004</v>
      </c>
      <c r="D2401" s="5">
        <f>TITRES_STAT!E2404</f>
        <v>2202</v>
      </c>
      <c r="E2401" s="2">
        <f t="shared" si="148"/>
        <v>5025313</v>
      </c>
      <c r="F2401" s="5" t="str">
        <f t="shared" si="151"/>
        <v>BULLISH</v>
      </c>
      <c r="G2401" s="5" t="str">
        <f t="shared" si="150"/>
        <v>NEUTRAL</v>
      </c>
      <c r="H2401" s="5" t="str">
        <f t="shared" si="149"/>
        <v>CONFIRMED BULLISH</v>
      </c>
    </row>
    <row r="2402" spans="1:8" ht="13.5" x14ac:dyDescent="0.25">
      <c r="A2402" s="3">
        <f>TITRES_STAT!B2405</f>
        <v>45804</v>
      </c>
      <c r="B2402" s="5">
        <f>TITRES_STAT!C2405</f>
        <v>0.55000000000000004</v>
      </c>
      <c r="C2402" s="5">
        <f>TITRES_STAT!D2405</f>
        <v>0.55000000000000004</v>
      </c>
      <c r="D2402" s="5">
        <f>TITRES_STAT!E2405</f>
        <v>0</v>
      </c>
      <c r="E2402" s="2">
        <f t="shared" si="148"/>
        <v>5025313</v>
      </c>
      <c r="F2402" s="5" t="str">
        <f t="shared" si="151"/>
        <v>BULLISH</v>
      </c>
      <c r="G2402" s="5" t="str">
        <f t="shared" si="150"/>
        <v>NEUTRAL</v>
      </c>
      <c r="H2402" s="5" t="str">
        <f t="shared" si="149"/>
        <v>CONFIRMED BULLISH</v>
      </c>
    </row>
    <row r="2403" spans="1:8" ht="13.5" x14ac:dyDescent="0.25">
      <c r="A2403" s="3">
        <f>TITRES_STAT!B2406</f>
        <v>45805</v>
      </c>
      <c r="B2403" s="5">
        <f>TITRES_STAT!C2406</f>
        <v>0.53</v>
      </c>
      <c r="C2403" s="5">
        <f>TITRES_STAT!D2406</f>
        <v>0.53</v>
      </c>
      <c r="D2403" s="5">
        <f>TITRES_STAT!E2406</f>
        <v>0</v>
      </c>
      <c r="E2403" s="2">
        <f t="shared" si="148"/>
        <v>5025313</v>
      </c>
      <c r="F2403" s="5" t="str">
        <f t="shared" si="151"/>
        <v>BULLISH</v>
      </c>
      <c r="G2403" s="5" t="str">
        <f t="shared" si="150"/>
        <v>NEUTRAL</v>
      </c>
      <c r="H2403" s="5" t="str">
        <f t="shared" si="149"/>
        <v>BULLISH DIVERGENCE</v>
      </c>
    </row>
    <row r="2404" spans="1:8" ht="13.5" x14ac:dyDescent="0.25">
      <c r="A2404" s="3">
        <f>TITRES_STAT!B2407</f>
        <v>45806</v>
      </c>
      <c r="B2404" s="5">
        <f>TITRES_STAT!C2407</f>
        <v>0.51</v>
      </c>
      <c r="C2404" s="5">
        <f>TITRES_STAT!D2407</f>
        <v>0.51</v>
      </c>
      <c r="D2404" s="5">
        <f>TITRES_STAT!E2407</f>
        <v>0</v>
      </c>
      <c r="E2404" s="2">
        <f t="shared" si="148"/>
        <v>5025313</v>
      </c>
      <c r="F2404" s="5" t="str">
        <f t="shared" si="151"/>
        <v>NEUTRAL</v>
      </c>
      <c r="G2404" s="5" t="str">
        <f t="shared" si="150"/>
        <v>NEUTRAL</v>
      </c>
      <c r="H2404" s="5" t="str">
        <f t="shared" si="149"/>
        <v>NEUTRAL</v>
      </c>
    </row>
    <row r="2405" spans="1:8" ht="13.5" x14ac:dyDescent="0.25">
      <c r="A2405" s="3">
        <f>TITRES_STAT!B2408</f>
        <v>45807</v>
      </c>
      <c r="B2405" s="5">
        <f>TITRES_STAT!C2408</f>
        <v>0.49</v>
      </c>
      <c r="C2405" s="5">
        <f>TITRES_STAT!D2408</f>
        <v>0.49</v>
      </c>
      <c r="D2405" s="5">
        <f>TITRES_STAT!E2408</f>
        <v>0</v>
      </c>
      <c r="E2405" s="2">
        <f t="shared" si="148"/>
        <v>5025313</v>
      </c>
      <c r="F2405" s="5" t="str">
        <f t="shared" si="151"/>
        <v>NEUTRAL</v>
      </c>
      <c r="G2405" s="5" t="str">
        <f t="shared" si="150"/>
        <v>NEUTRAL</v>
      </c>
      <c r="H2405" s="5" t="str">
        <f t="shared" si="149"/>
        <v>NEUTRAL</v>
      </c>
    </row>
    <row r="2406" spans="1:8" ht="13.5" x14ac:dyDescent="0.25">
      <c r="A2406" s="3">
        <f>TITRES_STAT!B2409</f>
        <v>45810</v>
      </c>
      <c r="B2406" s="5">
        <f>TITRES_STAT!C2409</f>
        <v>0.5</v>
      </c>
      <c r="C2406" s="5">
        <f>TITRES_STAT!D2409</f>
        <v>0.5</v>
      </c>
      <c r="D2406" s="5">
        <f>TITRES_STAT!E2409</f>
        <v>1390</v>
      </c>
      <c r="E2406" s="2">
        <f t="shared" si="148"/>
        <v>5026703</v>
      </c>
      <c r="F2406" s="5" t="str">
        <f t="shared" si="151"/>
        <v>BULLISH</v>
      </c>
      <c r="G2406" s="5" t="str">
        <f t="shared" si="150"/>
        <v>NEUTRAL</v>
      </c>
      <c r="H2406" s="5" t="str">
        <f t="shared" si="149"/>
        <v>BULLISH DIVERGENCE</v>
      </c>
    </row>
    <row r="2407" spans="1:8" ht="13.5" x14ac:dyDescent="0.25">
      <c r="A2407" s="3">
        <f>TITRES_STAT!B2410</f>
        <v>45811</v>
      </c>
      <c r="B2407" s="5">
        <f>TITRES_STAT!C2410</f>
        <v>0.52</v>
      </c>
      <c r="C2407" s="5">
        <f>TITRES_STAT!D2410</f>
        <v>0.52</v>
      </c>
      <c r="D2407" s="5">
        <f>TITRES_STAT!E2410</f>
        <v>50</v>
      </c>
      <c r="E2407" s="2">
        <f t="shared" si="148"/>
        <v>5026753</v>
      </c>
      <c r="F2407" s="5" t="str">
        <f t="shared" si="151"/>
        <v>BULLISH</v>
      </c>
      <c r="G2407" s="5" t="str">
        <f t="shared" si="150"/>
        <v>NEUTRAL</v>
      </c>
      <c r="H2407" s="5" t="str">
        <f t="shared" si="149"/>
        <v>BULLISH DIVERGENCE</v>
      </c>
    </row>
    <row r="2408" spans="1:8" ht="13.5" x14ac:dyDescent="0.25">
      <c r="A2408" s="3">
        <f>TITRES_STAT!B2411</f>
        <v>45812</v>
      </c>
      <c r="B2408" s="5">
        <f>TITRES_STAT!C2411</f>
        <v>0.52</v>
      </c>
      <c r="C2408" s="5">
        <f>TITRES_STAT!D2411</f>
        <v>0.52</v>
      </c>
      <c r="D2408" s="5">
        <f>TITRES_STAT!E2411</f>
        <v>50</v>
      </c>
      <c r="E2408" s="2">
        <f t="shared" si="148"/>
        <v>5026753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BULLISH DIVERGENCE</v>
      </c>
    </row>
    <row r="2409" spans="1:8" ht="13.5" x14ac:dyDescent="0.25">
      <c r="A2409" s="3">
        <f>TITRES_STAT!B2412</f>
        <v>45813</v>
      </c>
      <c r="B2409" s="5">
        <f>TITRES_STAT!C2412</f>
        <v>0.5</v>
      </c>
      <c r="C2409" s="5">
        <f>TITRES_STAT!D2412</f>
        <v>0.5</v>
      </c>
      <c r="D2409" s="5">
        <f>TITRES_STAT!E2412</f>
        <v>5150</v>
      </c>
      <c r="E2409" s="2">
        <f t="shared" si="148"/>
        <v>5021603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CONFIRMED BEARISH</v>
      </c>
    </row>
    <row r="2410" spans="1:8" ht="13.5" x14ac:dyDescent="0.25">
      <c r="A2410" s="3">
        <f>TITRES_STAT!B2413</f>
        <v>45817</v>
      </c>
      <c r="B2410" s="5">
        <f>TITRES_STAT!C2413</f>
        <v>0.49</v>
      </c>
      <c r="C2410" s="5">
        <f>TITRES_STAT!D2413</f>
        <v>0.49</v>
      </c>
      <c r="D2410" s="5">
        <f>TITRES_STAT!E2413</f>
        <v>10170</v>
      </c>
      <c r="E2410" s="2">
        <f t="shared" si="148"/>
        <v>5011433</v>
      </c>
      <c r="F2410" s="5" t="str">
        <f t="shared" si="151"/>
        <v>BEARISH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45818</v>
      </c>
      <c r="B2411" s="5">
        <f>TITRES_STAT!C2414</f>
        <v>0.48</v>
      </c>
      <c r="C2411" s="5">
        <f>TITRES_STAT!D2414</f>
        <v>0.48</v>
      </c>
      <c r="D2411" s="5">
        <f>TITRES_STAT!E2414</f>
        <v>13935</v>
      </c>
      <c r="E2411" s="2">
        <f t="shared" si="148"/>
        <v>4997498</v>
      </c>
      <c r="F2411" s="5" t="str">
        <f t="shared" si="151"/>
        <v>BEARISH</v>
      </c>
      <c r="G2411" s="5" t="str">
        <f t="shared" si="150"/>
        <v>NEUTRAL</v>
      </c>
      <c r="H2411" s="5" t="str">
        <f t="shared" si="149"/>
        <v>CONFIRMED BEARISH</v>
      </c>
    </row>
    <row r="2412" spans="1:8" ht="13.5" x14ac:dyDescent="0.25">
      <c r="A2412" s="3">
        <f>TITRES_STAT!B2415</f>
        <v>45819</v>
      </c>
      <c r="B2412" s="5">
        <f>TITRES_STAT!C2415</f>
        <v>0.5</v>
      </c>
      <c r="C2412" s="5">
        <f>TITRES_STAT!D2415</f>
        <v>0.5</v>
      </c>
      <c r="D2412" s="5">
        <f>TITRES_STAT!E2415</f>
        <v>72</v>
      </c>
      <c r="E2412" s="2">
        <f t="shared" si="148"/>
        <v>4997570</v>
      </c>
      <c r="F2412" s="5" t="str">
        <f t="shared" si="151"/>
        <v>BEARISH</v>
      </c>
      <c r="G2412" s="5" t="str">
        <f t="shared" si="150"/>
        <v>NEUTRAL</v>
      </c>
      <c r="H2412" s="5" t="str">
        <f t="shared" si="149"/>
        <v>CONFIRMED BEARISH</v>
      </c>
    </row>
    <row r="2413" spans="1:8" ht="13.5" x14ac:dyDescent="0.25">
      <c r="A2413" s="3">
        <f>TITRES_STAT!B2416</f>
        <v>45820</v>
      </c>
      <c r="B2413" s="5">
        <f>TITRES_STAT!C2416</f>
        <v>0.51</v>
      </c>
      <c r="C2413" s="5">
        <f>TITRES_STAT!D2416</f>
        <v>0.51</v>
      </c>
      <c r="D2413" s="5">
        <f>TITRES_STAT!E2416</f>
        <v>65</v>
      </c>
      <c r="E2413" s="2">
        <f t="shared" si="148"/>
        <v>4997635</v>
      </c>
      <c r="F2413" s="5" t="str">
        <f t="shared" si="151"/>
        <v>BEARISH</v>
      </c>
      <c r="G2413" s="5" t="str">
        <f t="shared" si="150"/>
        <v>NEUTRAL</v>
      </c>
      <c r="H2413" s="5" t="str">
        <f t="shared" si="149"/>
        <v>CONFIRMED BEARISH</v>
      </c>
    </row>
    <row r="2414" spans="1:8" ht="13.5" x14ac:dyDescent="0.25">
      <c r="A2414" s="3">
        <f>TITRES_STAT!B2417</f>
        <v>45821</v>
      </c>
      <c r="B2414" s="5">
        <f>TITRES_STAT!C2417</f>
        <v>0.51</v>
      </c>
      <c r="C2414" s="5">
        <f>TITRES_STAT!D2417</f>
        <v>0.51</v>
      </c>
      <c r="D2414" s="5">
        <f>TITRES_STAT!E2417</f>
        <v>50</v>
      </c>
      <c r="E2414" s="2">
        <f t="shared" si="148"/>
        <v>4997635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BEARISH DIVERGENCE</v>
      </c>
    </row>
    <row r="2415" spans="1:8" ht="13.5" x14ac:dyDescent="0.25">
      <c r="A2415" s="3">
        <f>TITRES_STAT!B2418</f>
        <v>45824</v>
      </c>
      <c r="B2415" s="5">
        <f>TITRES_STAT!C2418</f>
        <v>0.51</v>
      </c>
      <c r="C2415" s="5">
        <f>TITRES_STAT!D2418</f>
        <v>0.51</v>
      </c>
      <c r="D2415" s="5">
        <f>TITRES_STAT!E2418</f>
        <v>35</v>
      </c>
      <c r="E2415" s="2">
        <f t="shared" si="148"/>
        <v>4997635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BEARISH DIVERGENCE</v>
      </c>
    </row>
    <row r="2416" spans="1:8" ht="13.5" x14ac:dyDescent="0.25">
      <c r="A2416" s="3">
        <f>TITRES_STAT!B2419</f>
        <v>45825</v>
      </c>
      <c r="B2416" s="5">
        <f>TITRES_STAT!C2419</f>
        <v>0.52</v>
      </c>
      <c r="C2416" s="5">
        <f>TITRES_STAT!D2419</f>
        <v>0.52</v>
      </c>
      <c r="D2416" s="5">
        <f>TITRES_STAT!E2419</f>
        <v>20</v>
      </c>
      <c r="E2416" s="2">
        <f t="shared" si="148"/>
        <v>4997655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0.5</v>
      </c>
      <c r="C2417" s="5">
        <f>TITRES_STAT!D2420</f>
        <v>0.5</v>
      </c>
      <c r="D2417" s="5">
        <f>TITRES_STAT!E2420</f>
        <v>0</v>
      </c>
      <c r="E2417" s="2">
        <f t="shared" si="148"/>
        <v>4997655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NEUTRAL</v>
      </c>
    </row>
    <row r="2418" spans="1:8" ht="13.5" x14ac:dyDescent="0.25">
      <c r="A2418" s="3">
        <f>TITRES_STAT!B2421</f>
        <v>45827</v>
      </c>
      <c r="B2418" s="5">
        <f>TITRES_STAT!C2421</f>
        <v>0.48</v>
      </c>
      <c r="C2418" s="5">
        <f>TITRES_STAT!D2421</f>
        <v>0.48</v>
      </c>
      <c r="D2418" s="5">
        <f>TITRES_STAT!E2421</f>
        <v>47824</v>
      </c>
      <c r="E2418" s="2">
        <f t="shared" si="148"/>
        <v>4949831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0.46</v>
      </c>
      <c r="C2419" s="5">
        <f>TITRES_STAT!D2422</f>
        <v>0.46</v>
      </c>
      <c r="D2419" s="5">
        <f>TITRES_STAT!E2422</f>
        <v>26031</v>
      </c>
      <c r="E2419" s="2">
        <f t="shared" si="148"/>
        <v>4923800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0.45</v>
      </c>
      <c r="C2420" s="5">
        <f>TITRES_STAT!D2423</f>
        <v>0.45</v>
      </c>
      <c r="D2420" s="5">
        <f>TITRES_STAT!E2423</f>
        <v>9220</v>
      </c>
      <c r="E2420" s="2">
        <f t="shared" si="148"/>
        <v>4914580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0.45</v>
      </c>
      <c r="C2421" s="5">
        <f>TITRES_STAT!D2424</f>
        <v>0.45</v>
      </c>
      <c r="D2421" s="5">
        <f>TITRES_STAT!E2424</f>
        <v>23063</v>
      </c>
      <c r="E2421" s="2">
        <f t="shared" si="148"/>
        <v>4914580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0.45</v>
      </c>
      <c r="C2422" s="5">
        <f>TITRES_STAT!D2425</f>
        <v>0.45</v>
      </c>
      <c r="D2422" s="5">
        <f>TITRES_STAT!E2425</f>
        <v>860</v>
      </c>
      <c r="E2422" s="2">
        <f t="shared" si="148"/>
        <v>4914580</v>
      </c>
      <c r="F2422" s="5" t="str">
        <f t="shared" si="151"/>
        <v>BEARISH</v>
      </c>
      <c r="G2422" s="5" t="str">
        <f t="shared" si="150"/>
        <v>NEUTRAL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0.45</v>
      </c>
      <c r="C2423" s="5">
        <f>TITRES_STAT!D2426</f>
        <v>0.45</v>
      </c>
      <c r="D2423" s="5">
        <f>TITRES_STAT!E2426</f>
        <v>34342</v>
      </c>
      <c r="E2423" s="2">
        <f t="shared" si="148"/>
        <v>4914580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CONFIRMED BEARISH</v>
      </c>
    </row>
    <row r="2424" spans="1:8" ht="13.5" x14ac:dyDescent="0.25">
      <c r="A2424" s="3">
        <f>TITRES_STAT!B2427</f>
        <v>45838</v>
      </c>
      <c r="B2424" s="5">
        <f>TITRES_STAT!C2427</f>
        <v>0.47</v>
      </c>
      <c r="C2424" s="5">
        <f>TITRES_STAT!D2427</f>
        <v>0.47</v>
      </c>
      <c r="D2424" s="5">
        <f>TITRES_STAT!E2427</f>
        <v>2410</v>
      </c>
      <c r="E2424" s="2">
        <f t="shared" si="148"/>
        <v>4916990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BEARISH DIVERGENCE</v>
      </c>
    </row>
    <row r="2425" spans="1:8" ht="13.5" x14ac:dyDescent="0.25">
      <c r="A2425" s="3">
        <f>TITRES_STAT!B2428</f>
        <v>45839</v>
      </c>
      <c r="B2425" s="5">
        <f>TITRES_STAT!C2428</f>
        <v>0.49</v>
      </c>
      <c r="C2425" s="5">
        <f>TITRES_STAT!D2428</f>
        <v>0.49</v>
      </c>
      <c r="D2425" s="5">
        <f>TITRES_STAT!E2428</f>
        <v>0</v>
      </c>
      <c r="E2425" s="2">
        <f t="shared" si="148"/>
        <v>4916990</v>
      </c>
      <c r="F2425" s="5" t="str">
        <f t="shared" si="151"/>
        <v>BULLISH</v>
      </c>
      <c r="G2425" s="5" t="str">
        <f t="shared" si="150"/>
        <v>NEUTRAL</v>
      </c>
      <c r="H2425" s="5" t="str">
        <f t="shared" si="149"/>
        <v>CONFIRMED BULLISH</v>
      </c>
    </row>
    <row r="2426" spans="1:8" ht="13.5" x14ac:dyDescent="0.25">
      <c r="A2426" s="3">
        <f>TITRES_STAT!B2429</f>
        <v>45840</v>
      </c>
      <c r="B2426" s="5">
        <f>TITRES_STAT!C2429</f>
        <v>0.51</v>
      </c>
      <c r="C2426" s="5">
        <f>TITRES_STAT!D2429</f>
        <v>0.51</v>
      </c>
      <c r="D2426" s="5">
        <f>TITRES_STAT!E2429</f>
        <v>0</v>
      </c>
      <c r="E2426" s="2">
        <f t="shared" si="148"/>
        <v>4916990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45841</v>
      </c>
      <c r="B2427" s="5">
        <f>TITRES_STAT!C2430</f>
        <v>0.53</v>
      </c>
      <c r="C2427" s="5">
        <f>TITRES_STAT!D2430</f>
        <v>0.53</v>
      </c>
      <c r="D2427" s="5">
        <f>TITRES_STAT!E2430</f>
        <v>0</v>
      </c>
      <c r="E2427" s="2">
        <f t="shared" si="148"/>
        <v>4916990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CONFIRMED BULLISH</v>
      </c>
    </row>
    <row r="2428" spans="1:8" ht="13.5" x14ac:dyDescent="0.25">
      <c r="A2428" s="3">
        <f>TITRES_STAT!B2431</f>
        <v>45842</v>
      </c>
      <c r="B2428" s="5">
        <f>TITRES_STAT!C2431</f>
        <v>0.53</v>
      </c>
      <c r="C2428" s="5">
        <f>TITRES_STAT!D2431</f>
        <v>0.53</v>
      </c>
      <c r="D2428" s="5">
        <f>TITRES_STAT!E2431</f>
        <v>47234</v>
      </c>
      <c r="E2428" s="2">
        <f t="shared" si="148"/>
        <v>4916990</v>
      </c>
      <c r="F2428" s="5" t="str">
        <f t="shared" si="151"/>
        <v>BULLISH</v>
      </c>
      <c r="G2428" s="5" t="str">
        <f t="shared" si="150"/>
        <v>NEUTRAL</v>
      </c>
      <c r="H2428" s="5" t="str">
        <f t="shared" si="149"/>
        <v>CONFIRMED BULLISH</v>
      </c>
    </row>
    <row r="2429" spans="1:8" ht="13.5" x14ac:dyDescent="0.25">
      <c r="A2429" s="3">
        <f>TITRES_STAT!B2432</f>
        <v>45845</v>
      </c>
      <c r="B2429" s="5">
        <f>TITRES_STAT!C2432</f>
        <v>0.54</v>
      </c>
      <c r="C2429" s="5">
        <f>TITRES_STAT!D2432</f>
        <v>0.54</v>
      </c>
      <c r="D2429" s="5">
        <f>TITRES_STAT!E2432</f>
        <v>23000</v>
      </c>
      <c r="E2429" s="2">
        <f t="shared" si="148"/>
        <v>4939990</v>
      </c>
      <c r="F2429" s="5" t="str">
        <f t="shared" si="151"/>
        <v>BULLISH</v>
      </c>
      <c r="G2429" s="5" t="str">
        <f t="shared" si="150"/>
        <v>NEUTRAL</v>
      </c>
      <c r="H2429" s="5" t="str">
        <f t="shared" si="149"/>
        <v>CONFIRMED BULLISH</v>
      </c>
    </row>
    <row r="2430" spans="1:8" ht="13.5" x14ac:dyDescent="0.25">
      <c r="A2430" s="3">
        <f>TITRES_STAT!B2433</f>
        <v>45846</v>
      </c>
      <c r="B2430" s="5">
        <f>TITRES_STAT!C2433</f>
        <v>0.56000000000000005</v>
      </c>
      <c r="C2430" s="5">
        <f>TITRES_STAT!D2433</f>
        <v>0.56000000000000005</v>
      </c>
      <c r="D2430" s="5">
        <f>TITRES_STAT!E2433</f>
        <v>0</v>
      </c>
      <c r="E2430" s="2">
        <f t="shared" si="148"/>
        <v>4939990</v>
      </c>
      <c r="F2430" s="5" t="str">
        <f t="shared" si="151"/>
        <v>BULLISH</v>
      </c>
      <c r="G2430" s="5" t="str">
        <f t="shared" si="150"/>
        <v>NEUTRAL</v>
      </c>
      <c r="H2430" s="5" t="str">
        <f t="shared" si="149"/>
        <v>CONFIRMED BULLISH</v>
      </c>
    </row>
    <row r="2431" spans="1:8" ht="13.5" x14ac:dyDescent="0.25">
      <c r="A2431" s="3">
        <f>TITRES_STAT!B2434</f>
        <v>45847</v>
      </c>
      <c r="B2431" s="5">
        <f>TITRES_STAT!C2434</f>
        <v>0.57999999999999996</v>
      </c>
      <c r="C2431" s="5">
        <f>TITRES_STAT!D2434</f>
        <v>0.57999999999999996</v>
      </c>
      <c r="D2431" s="5">
        <f>TITRES_STAT!E2434</f>
        <v>0</v>
      </c>
      <c r="E2431" s="2">
        <f t="shared" si="148"/>
        <v>4939990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CONFIRMED BULLISH</v>
      </c>
    </row>
    <row r="2432" spans="1:8" ht="13.5" x14ac:dyDescent="0.25">
      <c r="A2432" s="3">
        <f>TITRES_STAT!B2435</f>
        <v>45848</v>
      </c>
      <c r="B2432" s="5">
        <f>TITRES_STAT!C2435</f>
        <v>0.57999999999999996</v>
      </c>
      <c r="C2432" s="5">
        <f>TITRES_STAT!D2435</f>
        <v>0.57999999999999996</v>
      </c>
      <c r="D2432" s="5">
        <f>TITRES_STAT!E2435</f>
        <v>11720</v>
      </c>
      <c r="E2432" s="2">
        <f t="shared" si="148"/>
        <v>4939990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CONFIRMED BULLISH</v>
      </c>
    </row>
    <row r="2433" spans="1:8" ht="13.5" x14ac:dyDescent="0.25">
      <c r="A2433" s="3">
        <f>TITRES_STAT!B2436</f>
        <v>45849</v>
      </c>
      <c r="B2433" s="5">
        <f>TITRES_STAT!C2436</f>
        <v>0.56000000000000005</v>
      </c>
      <c r="C2433" s="5">
        <f>TITRES_STAT!D2436</f>
        <v>0.56000000000000005</v>
      </c>
      <c r="D2433" s="5">
        <f>TITRES_STAT!E2436</f>
        <v>0</v>
      </c>
      <c r="E2433" s="2">
        <f t="shared" si="148"/>
        <v>4939990</v>
      </c>
      <c r="F2433" s="5" t="str">
        <f t="shared" si="151"/>
        <v>BULLISH</v>
      </c>
      <c r="G2433" s="5" t="str">
        <f t="shared" si="150"/>
        <v>NEUTRAL</v>
      </c>
      <c r="H2433" s="5" t="str">
        <f t="shared" si="149"/>
        <v>CONFIRMED BULLISH</v>
      </c>
    </row>
    <row r="2434" spans="1:8" ht="13.5" x14ac:dyDescent="0.25">
      <c r="A2434" s="3">
        <f>TITRES_STAT!B2437</f>
        <v>45852</v>
      </c>
      <c r="B2434" s="5">
        <f>TITRES_STAT!C2437</f>
        <v>0.56000000000000005</v>
      </c>
      <c r="C2434" s="5">
        <f>TITRES_STAT!D2437</f>
        <v>0.56000000000000005</v>
      </c>
      <c r="D2434" s="5">
        <f>TITRES_STAT!E2437</f>
        <v>80</v>
      </c>
      <c r="E2434" s="2">
        <f t="shared" si="148"/>
        <v>4939990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0.55000000000000004</v>
      </c>
      <c r="C2435" s="5">
        <f>TITRES_STAT!D2438</f>
        <v>0.55000000000000004</v>
      </c>
      <c r="D2435" s="5">
        <f>TITRES_STAT!E2438</f>
        <v>610</v>
      </c>
      <c r="E2435" s="2">
        <f t="shared" si="148"/>
        <v>4939380</v>
      </c>
      <c r="F2435" s="5" t="str">
        <f t="shared" si="151"/>
        <v>BEARISH</v>
      </c>
      <c r="G2435" s="5" t="str">
        <f t="shared" si="150"/>
        <v>NEUTRAL</v>
      </c>
      <c r="H2435" s="5" t="str">
        <f t="shared" si="149"/>
        <v>CONFIRMED BEARISH</v>
      </c>
    </row>
    <row r="2436" spans="1:8" ht="13.5" x14ac:dyDescent="0.25">
      <c r="A2436" s="3">
        <f>TITRES_STAT!B2439</f>
        <v>45854</v>
      </c>
      <c r="B2436" s="5">
        <f>TITRES_STAT!C2439</f>
        <v>0.53</v>
      </c>
      <c r="C2436" s="5">
        <f>TITRES_STAT!D2439</f>
        <v>0.53</v>
      </c>
      <c r="D2436" s="5">
        <f>TITRES_STAT!E2439</f>
        <v>0</v>
      </c>
      <c r="E2436" s="2">
        <f t="shared" ref="E2436:E2499" si="152">IF(B2436&gt;B2435, E2435+D2436, IF(B2436&lt;B2435, E2435-D2436, E2435))</f>
        <v>4939380</v>
      </c>
      <c r="F2436" s="5" t="str">
        <f t="shared" si="151"/>
        <v>BEARISH</v>
      </c>
      <c r="G2436" s="5" t="str">
        <f t="shared" si="150"/>
        <v>NEUTRAL</v>
      </c>
      <c r="H2436" s="5" t="str">
        <f t="shared" si="149"/>
        <v>CONFIRMED BEARISH</v>
      </c>
    </row>
    <row r="2437" spans="1:8" ht="13.5" x14ac:dyDescent="0.25">
      <c r="A2437" s="3">
        <f>TITRES_STAT!B2440</f>
        <v>45855</v>
      </c>
      <c r="B2437" s="5">
        <f>TITRES_STAT!C2440</f>
        <v>0.52</v>
      </c>
      <c r="C2437" s="5">
        <f>TITRES_STAT!D2440</f>
        <v>0.52</v>
      </c>
      <c r="D2437" s="5">
        <f>TITRES_STAT!E2440</f>
        <v>741</v>
      </c>
      <c r="E2437" s="2">
        <f t="shared" si="152"/>
        <v>4938639</v>
      </c>
      <c r="F2437" s="5" t="str">
        <f t="shared" si="151"/>
        <v>BEARISH</v>
      </c>
      <c r="G2437" s="5" t="str">
        <f t="shared" si="150"/>
        <v>NEUTRAL</v>
      </c>
      <c r="H2437" s="5" t="str">
        <f t="shared" si="149"/>
        <v>CONFIRMED BEARISH</v>
      </c>
    </row>
    <row r="2438" spans="1:8" ht="13.5" x14ac:dyDescent="0.25">
      <c r="A2438" s="3">
        <f>TITRES_STAT!B2441</f>
        <v>45856</v>
      </c>
      <c r="B2438" s="5">
        <f>TITRES_STAT!C2441</f>
        <v>0.53</v>
      </c>
      <c r="C2438" s="5">
        <f>TITRES_STAT!D2441</f>
        <v>0.53</v>
      </c>
      <c r="D2438" s="5">
        <f>TITRES_STAT!E2441</f>
        <v>823</v>
      </c>
      <c r="E2438" s="2">
        <f t="shared" si="152"/>
        <v>4939462</v>
      </c>
      <c r="F2438" s="5" t="str">
        <f t="shared" si="151"/>
        <v>BEARISH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45859</v>
      </c>
      <c r="B2439" s="5">
        <f>TITRES_STAT!C2442</f>
        <v>0.53</v>
      </c>
      <c r="C2439" s="5">
        <f>TITRES_STAT!D2442</f>
        <v>0.53</v>
      </c>
      <c r="D2439" s="5">
        <f>TITRES_STAT!E2442</f>
        <v>20</v>
      </c>
      <c r="E2439" s="2">
        <f t="shared" si="152"/>
        <v>4939462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BEARISH</v>
      </c>
    </row>
    <row r="2440" spans="1:8" ht="13.5" x14ac:dyDescent="0.25">
      <c r="A2440" s="3">
        <f>TITRES_STAT!B2443</f>
        <v>45860</v>
      </c>
      <c r="B2440" s="5">
        <f>TITRES_STAT!C2443</f>
        <v>0.53</v>
      </c>
      <c r="C2440" s="5">
        <f>TITRES_STAT!D2443</f>
        <v>0.53</v>
      </c>
      <c r="D2440" s="5">
        <f>TITRES_STAT!E2443</f>
        <v>987</v>
      </c>
      <c r="E2440" s="2">
        <f t="shared" si="152"/>
        <v>4939462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BULLISH DIVERGENCE</v>
      </c>
    </row>
    <row r="2441" spans="1:8" ht="13.5" x14ac:dyDescent="0.25">
      <c r="A2441" s="3">
        <f>TITRES_STAT!B2444</f>
        <v>45861</v>
      </c>
      <c r="B2441" s="5">
        <f>TITRES_STAT!C2444</f>
        <v>0.53</v>
      </c>
      <c r="C2441" s="5">
        <f>TITRES_STAT!D2444</f>
        <v>0.53</v>
      </c>
      <c r="D2441" s="5">
        <f>TITRES_STAT!E2444</f>
        <v>933</v>
      </c>
      <c r="E2441" s="2">
        <f t="shared" si="152"/>
        <v>4939462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45862</v>
      </c>
      <c r="B2442" s="5">
        <f>TITRES_STAT!C2445</f>
        <v>0.51</v>
      </c>
      <c r="C2442" s="5">
        <f>TITRES_STAT!D2445</f>
        <v>0.51</v>
      </c>
      <c r="D2442" s="5">
        <f>TITRES_STAT!E2445</f>
        <v>0</v>
      </c>
      <c r="E2442" s="2">
        <f t="shared" si="152"/>
        <v>4939462</v>
      </c>
      <c r="F2442" s="5" t="str">
        <f t="shared" si="155"/>
        <v>BULLISH</v>
      </c>
      <c r="G2442" s="5" t="str">
        <f t="shared" si="154"/>
        <v>NEUTRAL</v>
      </c>
      <c r="H2442" s="5" t="str">
        <f t="shared" si="153"/>
        <v>BULLISH DIVERGENCE</v>
      </c>
    </row>
    <row r="2443" spans="1:8" ht="13.5" x14ac:dyDescent="0.25">
      <c r="A2443" s="3">
        <f>TITRES_STAT!B2446</f>
        <v>45866</v>
      </c>
      <c r="B2443" s="5">
        <f>TITRES_STAT!C2446</f>
        <v>0.53</v>
      </c>
      <c r="C2443" s="5">
        <f>TITRES_STAT!D2446</f>
        <v>0.53</v>
      </c>
      <c r="D2443" s="5">
        <f>TITRES_STAT!E2446</f>
        <v>0</v>
      </c>
      <c r="E2443" s="2">
        <f t="shared" si="152"/>
        <v>4939462</v>
      </c>
      <c r="F2443" s="5" t="str">
        <f t="shared" si="155"/>
        <v>NEUTRAL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45867</v>
      </c>
      <c r="B2444" s="5">
        <f>TITRES_STAT!C2447</f>
        <v>0.54</v>
      </c>
      <c r="C2444" s="5">
        <f>TITRES_STAT!D2447</f>
        <v>0.54</v>
      </c>
      <c r="D2444" s="5">
        <f>TITRES_STAT!E2447</f>
        <v>500</v>
      </c>
      <c r="E2444" s="2">
        <f t="shared" si="152"/>
        <v>4939962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CONFIRMED BULLISH</v>
      </c>
    </row>
    <row r="2445" spans="1:8" ht="13.5" x14ac:dyDescent="0.25">
      <c r="A2445" s="3">
        <f>TITRES_STAT!B2448</f>
        <v>45868</v>
      </c>
      <c r="B2445" s="5">
        <f>TITRES_STAT!C2448</f>
        <v>0.54</v>
      </c>
      <c r="C2445" s="5">
        <f>TITRES_STAT!D2448</f>
        <v>0.54</v>
      </c>
      <c r="D2445" s="5">
        <f>TITRES_STAT!E2448</f>
        <v>30</v>
      </c>
      <c r="E2445" s="2">
        <f t="shared" si="152"/>
        <v>4939962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CONFIRMED BULLISH</v>
      </c>
    </row>
    <row r="2446" spans="1:8" ht="13.5" x14ac:dyDescent="0.25">
      <c r="A2446" s="3">
        <f>TITRES_STAT!B2449</f>
        <v>45869</v>
      </c>
      <c r="B2446" s="5">
        <f>TITRES_STAT!C2449</f>
        <v>0.54</v>
      </c>
      <c r="C2446" s="5">
        <f>TITRES_STAT!D2449</f>
        <v>0.54</v>
      </c>
      <c r="D2446" s="5">
        <f>TITRES_STAT!E2449</f>
        <v>30</v>
      </c>
      <c r="E2446" s="2">
        <f t="shared" si="152"/>
        <v>4939962</v>
      </c>
      <c r="F2446" s="5" t="str">
        <f t="shared" si="155"/>
        <v>BULLISH</v>
      </c>
      <c r="G2446" s="5" t="str">
        <f t="shared" si="154"/>
        <v>NEUTRAL</v>
      </c>
      <c r="H2446" s="5" t="str">
        <f t="shared" si="153"/>
        <v>CONFIRMED BULLISH</v>
      </c>
    </row>
    <row r="2447" spans="1:8" ht="13.5" x14ac:dyDescent="0.25">
      <c r="A2447" s="3">
        <f>TITRES_STAT!B2450</f>
        <v>45870</v>
      </c>
      <c r="B2447" s="5">
        <f>TITRES_STAT!C2450</f>
        <v>0.54</v>
      </c>
      <c r="C2447" s="5">
        <f>TITRES_STAT!D2450</f>
        <v>0.54</v>
      </c>
      <c r="D2447" s="5">
        <f>TITRES_STAT!E2450</f>
        <v>5074</v>
      </c>
      <c r="E2447" s="2">
        <f t="shared" si="152"/>
        <v>4939962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CONFIRMED BULLISH</v>
      </c>
    </row>
    <row r="2448" spans="1:8" ht="13.5" x14ac:dyDescent="0.25">
      <c r="A2448" s="3">
        <f>TITRES_STAT!B2451</f>
        <v>45873</v>
      </c>
      <c r="B2448" s="5">
        <f>TITRES_STAT!C2451</f>
        <v>0.54</v>
      </c>
      <c r="C2448" s="5">
        <f>TITRES_STAT!D2451</f>
        <v>0.54</v>
      </c>
      <c r="D2448" s="5">
        <f>TITRES_STAT!E2451</f>
        <v>3188</v>
      </c>
      <c r="E2448" s="2">
        <f t="shared" si="152"/>
        <v>4939962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CONFIRMED BULLISH</v>
      </c>
    </row>
    <row r="2449" spans="1:8" ht="13.5" x14ac:dyDescent="0.25">
      <c r="A2449" s="3">
        <f>TITRES_STAT!B2452</f>
        <v>45874</v>
      </c>
      <c r="B2449" s="5">
        <f>TITRES_STAT!C2452</f>
        <v>0.54</v>
      </c>
      <c r="C2449" s="5">
        <f>TITRES_STAT!D2452</f>
        <v>0.54</v>
      </c>
      <c r="D2449" s="5">
        <f>TITRES_STAT!E2452</f>
        <v>15196</v>
      </c>
      <c r="E2449" s="2">
        <f t="shared" si="152"/>
        <v>4939962</v>
      </c>
      <c r="F2449" s="5" t="str">
        <f t="shared" si="155"/>
        <v>NEUTRAL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45875</v>
      </c>
      <c r="B2450" s="5">
        <f>TITRES_STAT!C2453</f>
        <v>0.54</v>
      </c>
      <c r="C2450" s="5">
        <f>TITRES_STAT!D2453</f>
        <v>0.54</v>
      </c>
      <c r="D2450" s="5">
        <f>TITRES_STAT!E2453</f>
        <v>4926</v>
      </c>
      <c r="E2450" s="2">
        <f t="shared" si="152"/>
        <v>4939962</v>
      </c>
      <c r="F2450" s="5" t="str">
        <f t="shared" si="155"/>
        <v>NEUTRAL</v>
      </c>
      <c r="G2450" s="5" t="str">
        <f t="shared" si="154"/>
        <v>NEUTRAL</v>
      </c>
      <c r="H2450" s="5" t="str">
        <f t="shared" si="153"/>
        <v>NEUTRAL</v>
      </c>
    </row>
    <row r="2451" spans="1:8" ht="13.5" x14ac:dyDescent="0.25">
      <c r="A2451" s="3">
        <f>TITRES_STAT!B2454</f>
        <v>45876</v>
      </c>
      <c r="B2451" s="5">
        <f>TITRES_STAT!C2454</f>
        <v>0.54</v>
      </c>
      <c r="C2451" s="5">
        <f>TITRES_STAT!D2454</f>
        <v>0.54</v>
      </c>
      <c r="D2451" s="5">
        <f>TITRES_STAT!E2454</f>
        <v>6881</v>
      </c>
      <c r="E2451" s="2">
        <f t="shared" si="152"/>
        <v>4939962</v>
      </c>
      <c r="F2451" s="5" t="str">
        <f t="shared" si="155"/>
        <v>NEUTRAL</v>
      </c>
      <c r="G2451" s="5" t="str">
        <f t="shared" si="154"/>
        <v>NEUTRAL</v>
      </c>
      <c r="H2451" s="5" t="str">
        <f t="shared" si="153"/>
        <v>NEUTRAL</v>
      </c>
    </row>
    <row r="2452" spans="1:8" ht="13.5" x14ac:dyDescent="0.25">
      <c r="A2452" s="3">
        <f>TITRES_STAT!B2455</f>
        <v>45877</v>
      </c>
      <c r="B2452" s="5">
        <f>TITRES_STAT!C2455</f>
        <v>0.54</v>
      </c>
      <c r="C2452" s="5">
        <f>TITRES_STAT!D2455</f>
        <v>0.54</v>
      </c>
      <c r="D2452" s="5">
        <f>TITRES_STAT!E2455</f>
        <v>23937</v>
      </c>
      <c r="E2452" s="2">
        <f t="shared" si="152"/>
        <v>4939962</v>
      </c>
      <c r="F2452" s="5" t="str">
        <f t="shared" si="155"/>
        <v>NEUTRAL</v>
      </c>
      <c r="G2452" s="5" t="str">
        <f t="shared" si="154"/>
        <v>NEUTRAL</v>
      </c>
      <c r="H2452" s="5" t="str">
        <f t="shared" si="153"/>
        <v>NEUTRAL</v>
      </c>
    </row>
    <row r="2453" spans="1:8" ht="13.5" x14ac:dyDescent="0.25">
      <c r="A2453" s="3">
        <f>TITRES_STAT!B2456</f>
        <v>45880</v>
      </c>
      <c r="B2453" s="5">
        <f>TITRES_STAT!C2456</f>
        <v>0.55000000000000004</v>
      </c>
      <c r="C2453" s="5">
        <f>TITRES_STAT!D2456</f>
        <v>0.55000000000000004</v>
      </c>
      <c r="D2453" s="5">
        <f>TITRES_STAT!E2456</f>
        <v>15</v>
      </c>
      <c r="E2453" s="2">
        <f t="shared" si="152"/>
        <v>4939977</v>
      </c>
      <c r="F2453" s="5" t="str">
        <f t="shared" si="155"/>
        <v>BULLISH</v>
      </c>
      <c r="G2453" s="5" t="str">
        <f t="shared" si="154"/>
        <v>NEUTRAL</v>
      </c>
      <c r="H2453" s="5" t="str">
        <f t="shared" si="153"/>
        <v>CONFIRMED BULLISH</v>
      </c>
    </row>
    <row r="2454" spans="1:8" ht="13.5" x14ac:dyDescent="0.25">
      <c r="A2454" s="3">
        <f>TITRES_STAT!B2457</f>
        <v>45881</v>
      </c>
      <c r="B2454" s="5">
        <f>TITRES_STAT!C2457</f>
        <v>0.55000000000000004</v>
      </c>
      <c r="C2454" s="5">
        <f>TITRES_STAT!D2457</f>
        <v>0.55000000000000004</v>
      </c>
      <c r="D2454" s="5">
        <f>TITRES_STAT!E2457</f>
        <v>1835</v>
      </c>
      <c r="E2454" s="2">
        <f t="shared" si="152"/>
        <v>4939977</v>
      </c>
      <c r="F2454" s="5" t="str">
        <f t="shared" si="155"/>
        <v>BULLISH</v>
      </c>
      <c r="G2454" s="5" t="str">
        <f t="shared" si="154"/>
        <v>NEUTRAL</v>
      </c>
      <c r="H2454" s="5" t="str">
        <f t="shared" si="153"/>
        <v>CONFIRMED BULLISH</v>
      </c>
    </row>
    <row r="2455" spans="1:8" ht="13.5" x14ac:dyDescent="0.25">
      <c r="A2455" s="3">
        <f>TITRES_STAT!B2458</f>
        <v>45883</v>
      </c>
      <c r="B2455" s="5">
        <f>TITRES_STAT!C2458</f>
        <v>0.54</v>
      </c>
      <c r="C2455" s="5">
        <f>TITRES_STAT!D2458</f>
        <v>0.54</v>
      </c>
      <c r="D2455" s="5">
        <f>TITRES_STAT!E2458</f>
        <v>1000</v>
      </c>
      <c r="E2455" s="2">
        <f t="shared" si="152"/>
        <v>4938977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0.54</v>
      </c>
      <c r="C2456" s="5">
        <f>TITRES_STAT!D2459</f>
        <v>0.54</v>
      </c>
      <c r="D2456" s="5">
        <f>TITRES_STAT!E2459</f>
        <v>7007</v>
      </c>
      <c r="E2456" s="2">
        <f t="shared" si="152"/>
        <v>4938977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45887</v>
      </c>
      <c r="B2457" s="5">
        <f>TITRES_STAT!C2460</f>
        <v>0.54</v>
      </c>
      <c r="C2457" s="5">
        <f>TITRES_STAT!D2460</f>
        <v>0.54</v>
      </c>
      <c r="D2457" s="5">
        <f>TITRES_STAT!E2460</f>
        <v>2030</v>
      </c>
      <c r="E2457" s="2">
        <f t="shared" si="152"/>
        <v>4938977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45888</v>
      </c>
      <c r="B2458" s="5">
        <f>TITRES_STAT!C2461</f>
        <v>0.55000000000000004</v>
      </c>
      <c r="C2458" s="5">
        <f>TITRES_STAT!D2461</f>
        <v>0.55000000000000004</v>
      </c>
      <c r="D2458" s="5">
        <f>TITRES_STAT!E2461</f>
        <v>4124</v>
      </c>
      <c r="E2458" s="2">
        <f t="shared" si="152"/>
        <v>4943101</v>
      </c>
      <c r="F2458" s="5" t="str">
        <f t="shared" si="155"/>
        <v>BULLISH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0.54</v>
      </c>
      <c r="C2459" s="5">
        <f>TITRES_STAT!D2462</f>
        <v>0.54</v>
      </c>
      <c r="D2459" s="5">
        <f>TITRES_STAT!E2462</f>
        <v>1750</v>
      </c>
      <c r="E2459" s="2">
        <f t="shared" si="152"/>
        <v>4941351</v>
      </c>
      <c r="F2459" s="5" t="str">
        <f t="shared" si="155"/>
        <v>BULLISH</v>
      </c>
      <c r="G2459" s="5" t="str">
        <f t="shared" si="154"/>
        <v>NEUTRAL</v>
      </c>
      <c r="H2459" s="5" t="str">
        <f t="shared" si="153"/>
        <v>BULLISH DIVERGENCE</v>
      </c>
    </row>
    <row r="2460" spans="1:8" ht="13.5" x14ac:dyDescent="0.25">
      <c r="A2460" s="3">
        <f>TITRES_STAT!B2463</f>
        <v>45890</v>
      </c>
      <c r="B2460" s="5">
        <f>TITRES_STAT!C2463</f>
        <v>0.56000000000000005</v>
      </c>
      <c r="C2460" s="5">
        <f>TITRES_STAT!D2463</f>
        <v>0.56000000000000005</v>
      </c>
      <c r="D2460" s="5">
        <f>TITRES_STAT!E2463</f>
        <v>36</v>
      </c>
      <c r="E2460" s="2">
        <f t="shared" si="152"/>
        <v>4941387</v>
      </c>
      <c r="F2460" s="5" t="str">
        <f t="shared" si="155"/>
        <v>BULLISH</v>
      </c>
      <c r="G2460" s="5" t="str">
        <f t="shared" si="154"/>
        <v>NEUTRAL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0.56999999999999995</v>
      </c>
      <c r="C2461" s="5">
        <f>TITRES_STAT!D2464</f>
        <v>0.56999999999999995</v>
      </c>
      <c r="D2461" s="5">
        <f>TITRES_STAT!E2464</f>
        <v>414</v>
      </c>
      <c r="E2461" s="2">
        <f t="shared" si="152"/>
        <v>4941801</v>
      </c>
      <c r="F2461" s="5" t="str">
        <f t="shared" si="155"/>
        <v>BULLISH</v>
      </c>
      <c r="G2461" s="5" t="str">
        <f t="shared" si="154"/>
        <v>NEUTRAL</v>
      </c>
      <c r="H2461" s="5" t="str">
        <f t="shared" si="153"/>
        <v>CONFIRMED BULLISH</v>
      </c>
    </row>
    <row r="2462" spans="1:8" ht="13.5" x14ac:dyDescent="0.25">
      <c r="A2462" s="3">
        <f>TITRES_STAT!B2465</f>
        <v>45894</v>
      </c>
      <c r="B2462" s="5">
        <f>TITRES_STAT!C2465</f>
        <v>0.57999999999999996</v>
      </c>
      <c r="C2462" s="5">
        <f>TITRES_STAT!D2465</f>
        <v>0.57999999999999996</v>
      </c>
      <c r="D2462" s="5">
        <f>TITRES_STAT!E2465</f>
        <v>5102</v>
      </c>
      <c r="E2462" s="2">
        <f t="shared" si="152"/>
        <v>4946903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0.56999999999999995</v>
      </c>
      <c r="C2463" s="5">
        <f>TITRES_STAT!D2466</f>
        <v>0.56999999999999995</v>
      </c>
      <c r="D2463" s="5">
        <f>TITRES_STAT!E2466</f>
        <v>1100</v>
      </c>
      <c r="E2463" s="2">
        <f t="shared" si="152"/>
        <v>4945803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CONFIRMED BULLISH</v>
      </c>
    </row>
    <row r="2464" spans="1:8" ht="13.5" x14ac:dyDescent="0.25">
      <c r="A2464" s="3">
        <f>TITRES_STAT!B2467</f>
        <v>45896</v>
      </c>
      <c r="B2464" s="5">
        <f>TITRES_STAT!C2467</f>
        <v>0.56000000000000005</v>
      </c>
      <c r="C2464" s="5">
        <f>TITRES_STAT!D2467</f>
        <v>0.56000000000000005</v>
      </c>
      <c r="D2464" s="5">
        <f>TITRES_STAT!E2467</f>
        <v>1600</v>
      </c>
      <c r="E2464" s="2">
        <f t="shared" si="152"/>
        <v>4944203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0.56000000000000005</v>
      </c>
      <c r="C2465" s="5">
        <f>TITRES_STAT!D2468</f>
        <v>0.56000000000000005</v>
      </c>
      <c r="D2465" s="5">
        <f>TITRES_STAT!E2468</f>
        <v>2020</v>
      </c>
      <c r="E2465" s="2">
        <f t="shared" si="152"/>
        <v>4944203</v>
      </c>
      <c r="F2465" s="5" t="str">
        <f t="shared" si="155"/>
        <v>BULLISH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45898</v>
      </c>
      <c r="B2466" s="5">
        <f>TITRES_STAT!C2469</f>
        <v>0.57999999999999996</v>
      </c>
      <c r="C2466" s="5">
        <f>TITRES_STAT!D2469</f>
        <v>0.57999999999999996</v>
      </c>
      <c r="D2466" s="5">
        <f>TITRES_STAT!E2469</f>
        <v>1360</v>
      </c>
      <c r="E2466" s="2">
        <f t="shared" si="152"/>
        <v>4945563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0.57999999999999996</v>
      </c>
      <c r="C2467" s="5">
        <f>TITRES_STAT!D2470</f>
        <v>0.57999999999999996</v>
      </c>
      <c r="D2467" s="5">
        <f>TITRES_STAT!E2470</f>
        <v>21768</v>
      </c>
      <c r="E2467" s="2">
        <f t="shared" si="152"/>
        <v>4945563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45902</v>
      </c>
      <c r="B2468" s="5">
        <f>TITRES_STAT!C2471</f>
        <v>0.6</v>
      </c>
      <c r="C2468" s="5">
        <f>TITRES_STAT!D2471</f>
        <v>0.6</v>
      </c>
      <c r="D2468" s="5">
        <f>TITRES_STAT!E2471</f>
        <v>10734</v>
      </c>
      <c r="E2468" s="2">
        <f t="shared" si="152"/>
        <v>4956297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0.6</v>
      </c>
      <c r="C2469" s="5">
        <f>TITRES_STAT!D2472</f>
        <v>0.6</v>
      </c>
      <c r="D2469" s="5">
        <f>TITRES_STAT!E2472</f>
        <v>3380</v>
      </c>
      <c r="E2469" s="2">
        <f t="shared" si="152"/>
        <v>4956297</v>
      </c>
      <c r="F2469" s="5" t="str">
        <f t="shared" si="155"/>
        <v>BULLISH</v>
      </c>
      <c r="G2469" s="5" t="str">
        <f t="shared" si="154"/>
        <v>NEUTRAL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0.59</v>
      </c>
      <c r="C2470" s="5">
        <f>TITRES_STAT!D2473</f>
        <v>0.59</v>
      </c>
      <c r="D2470" s="5">
        <f>TITRES_STAT!E2473</f>
        <v>760</v>
      </c>
      <c r="E2470" s="2">
        <f t="shared" si="152"/>
        <v>4955537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CONFIRMED BULLISH</v>
      </c>
    </row>
    <row r="2471" spans="1:8" ht="13.5" x14ac:dyDescent="0.25">
      <c r="A2471" s="3">
        <f>TITRES_STAT!B2474</f>
        <v>45908</v>
      </c>
      <c r="B2471" s="5">
        <f>TITRES_STAT!C2474</f>
        <v>0.59</v>
      </c>
      <c r="C2471" s="5">
        <f>TITRES_STAT!D2474</f>
        <v>0.59</v>
      </c>
      <c r="D2471" s="5">
        <f>TITRES_STAT!E2474</f>
        <v>0</v>
      </c>
      <c r="E2471" s="2">
        <f t="shared" si="152"/>
        <v>4955537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CONFIRMED BULLISH</v>
      </c>
    </row>
    <row r="2472" spans="1:8" ht="13.5" x14ac:dyDescent="0.25">
      <c r="A2472" s="3">
        <f>TITRES_STAT!B2475</f>
        <v>45909</v>
      </c>
      <c r="B2472" s="5">
        <f>TITRES_STAT!C2475</f>
        <v>0.59</v>
      </c>
      <c r="C2472" s="5">
        <f>TITRES_STAT!D2475</f>
        <v>0.59</v>
      </c>
      <c r="D2472" s="5">
        <f>TITRES_STAT!E2475</f>
        <v>0</v>
      </c>
      <c r="E2472" s="2">
        <f t="shared" si="152"/>
        <v>4955537</v>
      </c>
      <c r="F2472" s="5" t="str">
        <f t="shared" si="155"/>
        <v>BULLISH</v>
      </c>
      <c r="G2472" s="5" t="str">
        <f t="shared" si="154"/>
        <v>NEUTRAL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0.6</v>
      </c>
      <c r="C2473" s="5">
        <f>TITRES_STAT!D2476</f>
        <v>0.6</v>
      </c>
      <c r="D2473" s="5">
        <f>TITRES_STAT!E2476</f>
        <v>255</v>
      </c>
      <c r="E2473" s="2">
        <f t="shared" si="152"/>
        <v>4955792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45911</v>
      </c>
      <c r="B2474" s="5">
        <f>TITRES_STAT!C2477</f>
        <v>0.6</v>
      </c>
      <c r="C2474" s="5">
        <f>TITRES_STAT!D2477</f>
        <v>0.6</v>
      </c>
      <c r="D2474" s="5">
        <f>TITRES_STAT!E2477</f>
        <v>220</v>
      </c>
      <c r="E2474" s="2">
        <f t="shared" si="152"/>
        <v>4955792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0.6</v>
      </c>
      <c r="C2475" s="5">
        <f>TITRES_STAT!D2478</f>
        <v>0.6</v>
      </c>
      <c r="D2475" s="5">
        <f>TITRES_STAT!E2478</f>
        <v>6518</v>
      </c>
      <c r="E2475" s="2">
        <f t="shared" si="152"/>
        <v>4955792</v>
      </c>
      <c r="F2475" s="5" t="str">
        <f t="shared" si="155"/>
        <v>BULLISH</v>
      </c>
      <c r="G2475" s="5" t="str">
        <f t="shared" si="154"/>
        <v>NEUTRAL</v>
      </c>
      <c r="H2475" s="5" t="str">
        <f t="shared" si="153"/>
        <v>CONFIRMED BULLISH</v>
      </c>
    </row>
    <row r="2476" spans="1:8" ht="13.5" x14ac:dyDescent="0.25">
      <c r="A2476" s="3">
        <f>TITRES_STAT!B2479</f>
        <v>45915</v>
      </c>
      <c r="B2476" s="5">
        <f>TITRES_STAT!C2479</f>
        <v>0.62</v>
      </c>
      <c r="C2476" s="5">
        <f>TITRES_STAT!D2479</f>
        <v>0.62</v>
      </c>
      <c r="D2476" s="5">
        <f>TITRES_STAT!E2479</f>
        <v>0</v>
      </c>
      <c r="E2476" s="2">
        <f t="shared" si="152"/>
        <v>4955792</v>
      </c>
      <c r="F2476" s="5" t="str">
        <f t="shared" si="155"/>
        <v>BULLISH</v>
      </c>
      <c r="G2476" s="5" t="str">
        <f t="shared" si="154"/>
        <v>NEUTRAL</v>
      </c>
      <c r="H2476" s="5" t="str">
        <f t="shared" si="153"/>
        <v>CONFIRMED BULLISH</v>
      </c>
    </row>
    <row r="2477" spans="1:8" ht="13.5" x14ac:dyDescent="0.25">
      <c r="A2477" s="3">
        <f>TITRES_STAT!B2480</f>
        <v>45916</v>
      </c>
      <c r="B2477" s="5">
        <f>TITRES_STAT!C2480</f>
        <v>0.6</v>
      </c>
      <c r="C2477" s="5">
        <f>TITRES_STAT!D2480</f>
        <v>0.6</v>
      </c>
      <c r="D2477" s="5">
        <f>TITRES_STAT!E2480</f>
        <v>11090</v>
      </c>
      <c r="E2477" s="2">
        <f t="shared" si="152"/>
        <v>4944702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BEARISH DIVERGENCE</v>
      </c>
    </row>
    <row r="2478" spans="1:8" ht="13.5" x14ac:dyDescent="0.25">
      <c r="A2478" s="3">
        <f>TITRES_STAT!B2481</f>
        <v>45917</v>
      </c>
      <c r="B2478" s="5">
        <f>TITRES_STAT!C2481</f>
        <v>0.59</v>
      </c>
      <c r="C2478" s="5">
        <f>TITRES_STAT!D2481</f>
        <v>0.59</v>
      </c>
      <c r="D2478" s="5">
        <f>TITRES_STAT!E2481</f>
        <v>3886</v>
      </c>
      <c r="E2478" s="2">
        <f t="shared" si="152"/>
        <v>4940816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45918</v>
      </c>
      <c r="B2479" s="5">
        <f>TITRES_STAT!C2482</f>
        <v>0.6</v>
      </c>
      <c r="C2479" s="5">
        <f>TITRES_STAT!D2482</f>
        <v>0.6</v>
      </c>
      <c r="D2479" s="5">
        <f>TITRES_STAT!E2482</f>
        <v>10070</v>
      </c>
      <c r="E2479" s="2">
        <f t="shared" si="152"/>
        <v>4950886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0.57999999999999996</v>
      </c>
      <c r="C2480" s="5">
        <f>TITRES_STAT!D2483</f>
        <v>0.57999999999999996</v>
      </c>
      <c r="D2480" s="5">
        <f>TITRES_STAT!E2483</f>
        <v>9256</v>
      </c>
      <c r="E2480" s="2">
        <f t="shared" si="152"/>
        <v>4941630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0.56000000000000005</v>
      </c>
      <c r="C2481" s="5">
        <f>TITRES_STAT!D2484</f>
        <v>0.56000000000000005</v>
      </c>
      <c r="D2481" s="5">
        <f>TITRES_STAT!E2484</f>
        <v>0</v>
      </c>
      <c r="E2481" s="2">
        <f t="shared" si="152"/>
        <v>4941630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0.54</v>
      </c>
      <c r="C2482" s="5">
        <f>TITRES_STAT!D2485</f>
        <v>0.54</v>
      </c>
      <c r="D2482" s="5">
        <f>TITRES_STAT!E2485</f>
        <v>0</v>
      </c>
      <c r="E2482" s="2">
        <f t="shared" si="152"/>
        <v>4941630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0.52</v>
      </c>
      <c r="C2483" s="5">
        <f>TITRES_STAT!D2486</f>
        <v>0.52</v>
      </c>
      <c r="D2483" s="5">
        <f>TITRES_STAT!E2486</f>
        <v>0</v>
      </c>
      <c r="E2483" s="2">
        <f t="shared" si="152"/>
        <v>4941630</v>
      </c>
      <c r="F2483" s="5" t="str">
        <f t="shared" si="155"/>
        <v>BULLISH</v>
      </c>
      <c r="G2483" s="5" t="str">
        <f t="shared" si="154"/>
        <v>NEUTRAL</v>
      </c>
      <c r="H2483" s="5" t="str">
        <f t="shared" si="153"/>
        <v>BULLISH DIVERGENCE</v>
      </c>
    </row>
    <row r="2484" spans="1:8" ht="13.5" x14ac:dyDescent="0.25">
      <c r="A2484" s="3">
        <f>TITRES_STAT!B2487</f>
        <v>45925</v>
      </c>
      <c r="B2484" s="5">
        <f>TITRES_STAT!C2487</f>
        <v>0.54</v>
      </c>
      <c r="C2484" s="5">
        <f>TITRES_STAT!D2487</f>
        <v>0.54</v>
      </c>
      <c r="D2484" s="5">
        <f>TITRES_STAT!E2487</f>
        <v>5380</v>
      </c>
      <c r="E2484" s="2">
        <f t="shared" si="152"/>
        <v>4947010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0.56000000000000005</v>
      </c>
      <c r="C2485" s="5">
        <f>TITRES_STAT!D2488</f>
        <v>0.56000000000000005</v>
      </c>
      <c r="D2485" s="5">
        <f>TITRES_STAT!E2488</f>
        <v>2150</v>
      </c>
      <c r="E2485" s="2">
        <f t="shared" si="152"/>
        <v>4949160</v>
      </c>
      <c r="F2485" s="5" t="str">
        <f t="shared" si="155"/>
        <v>BULLISH</v>
      </c>
      <c r="G2485" s="5" t="str">
        <f t="shared" si="154"/>
        <v>NEUTRAL</v>
      </c>
      <c r="H2485" s="5" t="str">
        <f t="shared" si="153"/>
        <v>BULLISH DIVERGENCE</v>
      </c>
    </row>
    <row r="2486" spans="1:8" ht="13.5" x14ac:dyDescent="0.25">
      <c r="A2486" s="3">
        <f>TITRES_STAT!B2489</f>
        <v>45929</v>
      </c>
      <c r="B2486" s="5">
        <f>TITRES_STAT!C2489</f>
        <v>0.57999999999999996</v>
      </c>
      <c r="C2486" s="5">
        <f>TITRES_STAT!D2489</f>
        <v>0.57999999999999996</v>
      </c>
      <c r="D2486" s="5">
        <f>TITRES_STAT!E2489</f>
        <v>800</v>
      </c>
      <c r="E2486" s="2">
        <f t="shared" si="152"/>
        <v>4949960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CONFIRMED BULLISH</v>
      </c>
    </row>
    <row r="2487" spans="1:8" ht="13.5" x14ac:dyDescent="0.25">
      <c r="A2487" s="3">
        <f>TITRES_STAT!B2490</f>
        <v>45930</v>
      </c>
      <c r="B2487" s="5">
        <f>TITRES_STAT!C2490</f>
        <v>0.57999999999999996</v>
      </c>
      <c r="C2487" s="5">
        <f>TITRES_STAT!D2490</f>
        <v>0.57999999999999996</v>
      </c>
      <c r="D2487" s="5">
        <f>TITRES_STAT!E2490</f>
        <v>2470</v>
      </c>
      <c r="E2487" s="2">
        <f t="shared" si="152"/>
        <v>4949960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CONFIRMED BULLISH</v>
      </c>
    </row>
    <row r="2488" spans="1:8" ht="13.5" x14ac:dyDescent="0.25">
      <c r="A2488" s="3">
        <f>TITRES_STAT!B2491</f>
        <v>45931</v>
      </c>
      <c r="B2488" s="5">
        <f>TITRES_STAT!C2491</f>
        <v>0.59</v>
      </c>
      <c r="C2488" s="5">
        <f>TITRES_STAT!D2491</f>
        <v>0.59</v>
      </c>
      <c r="D2488" s="5">
        <f>TITRES_STAT!E2491</f>
        <v>3260</v>
      </c>
      <c r="E2488" s="2">
        <f t="shared" si="152"/>
        <v>4953220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CONFIRMED BULLISH</v>
      </c>
    </row>
    <row r="2489" spans="1:8" ht="13.5" x14ac:dyDescent="0.25">
      <c r="A2489" s="3">
        <f>TITRES_STAT!B2492</f>
        <v>45932</v>
      </c>
      <c r="B2489" s="5">
        <f>TITRES_STAT!C2492</f>
        <v>0.59</v>
      </c>
      <c r="C2489" s="5">
        <f>TITRES_STAT!D2492</f>
        <v>0.59</v>
      </c>
      <c r="D2489" s="5">
        <f>TITRES_STAT!E2492</f>
        <v>1894</v>
      </c>
      <c r="E2489" s="2">
        <f t="shared" si="152"/>
        <v>4953220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0.56999999999999995</v>
      </c>
      <c r="C2490" s="5">
        <f>TITRES_STAT!D2493</f>
        <v>0.56999999999999995</v>
      </c>
      <c r="D2490" s="5">
        <f>TITRES_STAT!E2493</f>
        <v>4340</v>
      </c>
      <c r="E2490" s="2">
        <f t="shared" si="152"/>
        <v>4948880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BEARISH DIVERGENCE</v>
      </c>
    </row>
    <row r="2491" spans="1:8" ht="13.5" x14ac:dyDescent="0.25">
      <c r="A2491" s="3">
        <f>TITRES_STAT!B2494</f>
        <v>45936</v>
      </c>
      <c r="B2491" s="5">
        <f>TITRES_STAT!C2494</f>
        <v>0.56999999999999995</v>
      </c>
      <c r="C2491" s="5">
        <f>TITRES_STAT!D2494</f>
        <v>0.56999999999999995</v>
      </c>
      <c r="D2491" s="5">
        <f>TITRES_STAT!E2494</f>
        <v>1400</v>
      </c>
      <c r="E2491" s="2">
        <f t="shared" si="152"/>
        <v>4948880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0.55000000000000004</v>
      </c>
      <c r="C2492" s="5">
        <f>TITRES_STAT!D2495</f>
        <v>0.55000000000000004</v>
      </c>
      <c r="D2492" s="5">
        <f>TITRES_STAT!E2495</f>
        <v>20484</v>
      </c>
      <c r="E2492" s="2">
        <f t="shared" si="152"/>
        <v>4928396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0.56999999999999995</v>
      </c>
      <c r="C2493" s="5">
        <f>TITRES_STAT!D2496</f>
        <v>0.56999999999999995</v>
      </c>
      <c r="D2493" s="5">
        <f>TITRES_STAT!E2496</f>
        <v>945</v>
      </c>
      <c r="E2493" s="2">
        <f t="shared" si="152"/>
        <v>4929341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0.59</v>
      </c>
      <c r="C2494" s="5">
        <f>TITRES_STAT!D2497</f>
        <v>0.59</v>
      </c>
      <c r="D2494" s="5">
        <f>TITRES_STAT!E2497</f>
        <v>3179</v>
      </c>
      <c r="E2494" s="2">
        <f t="shared" si="152"/>
        <v>4932520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45940</v>
      </c>
      <c r="B2495" s="5">
        <f>TITRES_STAT!C2498</f>
        <v>0.56999999999999995</v>
      </c>
      <c r="C2495" s="5">
        <f>TITRES_STAT!D2498</f>
        <v>0.56999999999999995</v>
      </c>
      <c r="D2495" s="5">
        <f>TITRES_STAT!E2498</f>
        <v>0</v>
      </c>
      <c r="E2495" s="2">
        <f t="shared" si="152"/>
        <v>4932520</v>
      </c>
      <c r="F2495" s="5" t="str">
        <f t="shared" si="155"/>
        <v>BEARISH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45943</v>
      </c>
      <c r="B2496" s="5">
        <f>TITRES_STAT!C2499</f>
        <v>0.59</v>
      </c>
      <c r="C2496" s="5">
        <f>TITRES_STAT!D2499</f>
        <v>0.59</v>
      </c>
      <c r="D2496" s="5">
        <f>TITRES_STAT!E2499</f>
        <v>3480</v>
      </c>
      <c r="E2496" s="2">
        <f t="shared" si="152"/>
        <v>4936000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BEARISH DIVERGENCE</v>
      </c>
    </row>
    <row r="2497" spans="1:8" ht="13.5" x14ac:dyDescent="0.25">
      <c r="A2497" s="3">
        <f>TITRES_STAT!B2500</f>
        <v>45944</v>
      </c>
      <c r="B2497" s="5">
        <f>TITRES_STAT!C2500</f>
        <v>0.59</v>
      </c>
      <c r="C2497" s="5">
        <f>TITRES_STAT!D2500</f>
        <v>0.59</v>
      </c>
      <c r="D2497" s="5">
        <f>TITRES_STAT!E2500</f>
        <v>3400</v>
      </c>
      <c r="E2497" s="2">
        <f t="shared" si="152"/>
        <v>4936000</v>
      </c>
      <c r="F2497" s="5" t="str">
        <f t="shared" si="155"/>
        <v>BULLISH</v>
      </c>
      <c r="G2497" s="5" t="str">
        <f t="shared" si="154"/>
        <v>NEUTRAL</v>
      </c>
      <c r="H2497" s="5" t="str">
        <f t="shared" si="153"/>
        <v>CONFIRMED BULLISH</v>
      </c>
    </row>
    <row r="2498" spans="1:8" ht="13.5" x14ac:dyDescent="0.25">
      <c r="A2498" s="3">
        <f>TITRES_STAT!B2501</f>
        <v>45946</v>
      </c>
      <c r="B2498" s="5">
        <f>TITRES_STAT!C2501</f>
        <v>0.56999999999999995</v>
      </c>
      <c r="C2498" s="5">
        <f>TITRES_STAT!D2501</f>
        <v>0.56999999999999995</v>
      </c>
      <c r="D2498" s="5">
        <f>TITRES_STAT!E2501</f>
        <v>4420</v>
      </c>
      <c r="E2498" s="2">
        <f t="shared" si="152"/>
        <v>4931580</v>
      </c>
      <c r="F2498" s="5" t="str">
        <f t="shared" si="155"/>
        <v>BULLISH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45947</v>
      </c>
      <c r="B2499" s="5">
        <f>TITRES_STAT!C2502</f>
        <v>0.56000000000000005</v>
      </c>
      <c r="C2499" s="5">
        <f>TITRES_STAT!D2502</f>
        <v>0.56000000000000005</v>
      </c>
      <c r="D2499" s="5">
        <f>TITRES_STAT!E2502</f>
        <v>8540</v>
      </c>
      <c r="E2499" s="2">
        <f t="shared" si="152"/>
        <v>4923040</v>
      </c>
      <c r="F2499" s="5" t="str">
        <f t="shared" si="155"/>
        <v>BEARISH</v>
      </c>
      <c r="G2499" s="5" t="str">
        <f t="shared" si="154"/>
        <v>NEUTRAL</v>
      </c>
      <c r="H2499" s="5" t="str">
        <f t="shared" si="153"/>
        <v>CONFIRMED BEARISH</v>
      </c>
    </row>
    <row r="2500" spans="1:8" ht="13.5" x14ac:dyDescent="0.25">
      <c r="A2500" s="3">
        <f>TITRES_STAT!B2503</f>
        <v>45950</v>
      </c>
      <c r="B2500" s="5">
        <f>TITRES_STAT!C2503</f>
        <v>0.54</v>
      </c>
      <c r="C2500" s="5">
        <f>TITRES_STAT!D2503</f>
        <v>0.54</v>
      </c>
      <c r="D2500" s="5">
        <f>TITRES_STAT!E2503</f>
        <v>0</v>
      </c>
      <c r="E2500" s="2">
        <f t="shared" ref="E2500:E2508" si="156">IF(B2500&gt;B2499, E2499+D2500, IF(B2500&lt;B2499, E2499-D2500, E2499))</f>
        <v>4923040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0.56000000000000005</v>
      </c>
      <c r="C2501" s="5">
        <f>TITRES_STAT!D2504</f>
        <v>0.56000000000000005</v>
      </c>
      <c r="D2501" s="5">
        <f>TITRES_STAT!E2504</f>
        <v>0</v>
      </c>
      <c r="E2501" s="2">
        <f t="shared" si="156"/>
        <v>4923040</v>
      </c>
      <c r="F2501" s="5" t="str">
        <f t="shared" si="155"/>
        <v>BEARISH</v>
      </c>
      <c r="G2501" s="5" t="str">
        <f t="shared" si="154"/>
        <v>NEUTRAL</v>
      </c>
      <c r="H2501" s="5" t="str">
        <f t="shared" si="153"/>
        <v>CONFIRMED BEARISH</v>
      </c>
    </row>
    <row r="2502" spans="1:8" ht="13.5" x14ac:dyDescent="0.25">
      <c r="A2502" s="3">
        <f>TITRES_STAT!B2505</f>
        <v>45952</v>
      </c>
      <c r="B2502" s="5">
        <f>TITRES_STAT!C2505</f>
        <v>0.57999999999999996</v>
      </c>
      <c r="C2502" s="5">
        <f>TITRES_STAT!D2505</f>
        <v>0.57999999999999996</v>
      </c>
      <c r="D2502" s="5">
        <f>TITRES_STAT!E2505</f>
        <v>4026</v>
      </c>
      <c r="E2502" s="2">
        <f t="shared" si="156"/>
        <v>4927066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0.56000000000000005</v>
      </c>
      <c r="C2503" s="5">
        <f>TITRES_STAT!D2506</f>
        <v>0.56000000000000005</v>
      </c>
      <c r="D2503" s="5">
        <f>TITRES_STAT!E2506</f>
        <v>0</v>
      </c>
      <c r="E2503" s="2">
        <f t="shared" si="156"/>
        <v>4927066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0.56000000000000005</v>
      </c>
      <c r="C2504" s="5">
        <f>TITRES_STAT!D2507</f>
        <v>0.56000000000000005</v>
      </c>
      <c r="D2504" s="5">
        <f>TITRES_STAT!E2507</f>
        <v>4485</v>
      </c>
      <c r="E2504" s="2">
        <f t="shared" si="156"/>
        <v>4927066</v>
      </c>
      <c r="F2504" s="5" t="str">
        <f t="shared" ref="F2504:F2508" si="159">IF(E2504&gt;E2499,"BULLISH",IF(E2504&lt;E2499,"BEARISH","NEUTRAL"))</f>
        <v>BULLISH</v>
      </c>
      <c r="G2504" s="5" t="str">
        <f t="shared" si="158"/>
        <v>NEUTRAL</v>
      </c>
      <c r="H2504" s="5" t="str">
        <f t="shared" si="157"/>
        <v>NEUTRAL</v>
      </c>
    </row>
    <row r="2505" spans="1:8" ht="13.5" x14ac:dyDescent="0.25">
      <c r="A2505" s="3">
        <f>TITRES_STAT!B2508</f>
        <v>45957</v>
      </c>
      <c r="B2505" s="5">
        <f>TITRES_STAT!C2508</f>
        <v>0.56000000000000005</v>
      </c>
      <c r="C2505" s="5">
        <f>TITRES_STAT!D2508</f>
        <v>0.56000000000000005</v>
      </c>
      <c r="D2505" s="5">
        <f>TITRES_STAT!E2508</f>
        <v>2015</v>
      </c>
      <c r="E2505" s="2">
        <f t="shared" si="156"/>
        <v>4927066</v>
      </c>
      <c r="F2505" s="5" t="str">
        <f t="shared" si="159"/>
        <v>BULLISH</v>
      </c>
      <c r="G2505" s="5" t="str">
        <f t="shared" si="158"/>
        <v>NEUTRAL</v>
      </c>
      <c r="H2505" s="5" t="str">
        <f t="shared" si="157"/>
        <v>CONFIRMED BULLISH</v>
      </c>
    </row>
    <row r="2506" spans="1:8" ht="13.5" x14ac:dyDescent="0.25">
      <c r="A2506" s="3">
        <f>TITRES_STAT!B2509</f>
        <v>45958</v>
      </c>
      <c r="B2506" s="5">
        <f>TITRES_STAT!C2509</f>
        <v>0.57999999999999996</v>
      </c>
      <c r="C2506" s="5">
        <f>TITRES_STAT!D2509</f>
        <v>0.57999999999999996</v>
      </c>
      <c r="D2506" s="5">
        <f>TITRES_STAT!E2509</f>
        <v>0</v>
      </c>
      <c r="E2506" s="2">
        <f t="shared" si="156"/>
        <v>4927066</v>
      </c>
      <c r="F2506" s="5" t="str">
        <f t="shared" si="159"/>
        <v>BULLISH</v>
      </c>
      <c r="G2506" s="5" t="str">
        <f t="shared" si="158"/>
        <v>NEUTRAL</v>
      </c>
      <c r="H2506" s="5" t="str">
        <f t="shared" si="157"/>
        <v>CONFIRMED BULLISH</v>
      </c>
    </row>
    <row r="2507" spans="1:8" ht="13.5" x14ac:dyDescent="0.25">
      <c r="A2507" s="3">
        <f>TITRES_STAT!B2510</f>
        <v>45959</v>
      </c>
      <c r="B2507" s="5">
        <f>TITRES_STAT!C2510</f>
        <v>0.57999999999999996</v>
      </c>
      <c r="C2507" s="5">
        <f>TITRES_STAT!D2510</f>
        <v>0.57999999999999996</v>
      </c>
      <c r="D2507" s="5">
        <f>TITRES_STAT!E2510</f>
        <v>2</v>
      </c>
      <c r="E2507" s="2">
        <f t="shared" si="156"/>
        <v>4927066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45960</v>
      </c>
      <c r="B2508" s="5">
        <f>TITRES_STAT!C2511</f>
        <v>0.57999999999999996</v>
      </c>
      <c r="C2508" s="5">
        <f>TITRES_STAT!D2511</f>
        <v>0.57999999999999996</v>
      </c>
      <c r="D2508" s="5">
        <f>TITRES_STAT!E2511</f>
        <v>840</v>
      </c>
      <c r="E2508" s="2">
        <f t="shared" si="156"/>
        <v>4927066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6.6950000000000003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6.6776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6.6688999999999998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6.6601999999999997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6.6754249999999997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6.6081000000000003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6.6619599999999988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6.5210999999999997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6.6271800000000001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6.5210999999999997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6.5958799999999993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STRONG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6.5559000000000003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6.5732799999999996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STRONG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6.5559000000000003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6.5524200000000006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6.5732999999999997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6.5454600000000003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STRONG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6.5210999999999997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6.5454600000000003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NEUTRAL</v>
      </c>
    </row>
    <row r="13" spans="1:12" ht="13.5" x14ac:dyDescent="0.25">
      <c r="A13" s="3">
        <f>RSI!A13</f>
        <v>42325</v>
      </c>
      <c r="B13" s="2">
        <f>RSI!B13</f>
        <v>6.5210999999999997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6.5454600000000003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NEUTRAL</v>
      </c>
    </row>
    <row r="14" spans="1:12" ht="13.5" x14ac:dyDescent="0.25">
      <c r="A14" s="3">
        <f>RSI!A14</f>
        <v>42326</v>
      </c>
      <c r="B14" s="2">
        <f>RSI!B14</f>
        <v>6.5210999999999997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6.5385000000000009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BULLISH DIVERGENCE</v>
      </c>
    </row>
    <row r="15" spans="1:12" ht="13.5" x14ac:dyDescent="0.25">
      <c r="A15" s="3">
        <f>RSI!A15</f>
        <v>42327</v>
      </c>
      <c r="B15" s="2">
        <f>RSI!B15</f>
        <v>6.5210999999999997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6.5315399999999997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BULLISH DIVERGENCE</v>
      </c>
    </row>
    <row r="16" spans="1:12" ht="13.5" x14ac:dyDescent="0.25">
      <c r="A16" s="3">
        <f>RSI!A16</f>
        <v>42328</v>
      </c>
      <c r="B16" s="2">
        <f>RSI!B16</f>
        <v>6.5210999999999997</v>
      </c>
      <c r="C16" s="2">
        <f>RSI!I16</f>
        <v>18.756737333812396</v>
      </c>
      <c r="D16" s="2">
        <f>MACD!E16</f>
        <v>0</v>
      </c>
      <c r="E16" s="2">
        <f>MACD!F16</f>
        <v>0</v>
      </c>
      <c r="F16" s="2">
        <f>'Moving Avg'!D16</f>
        <v>6.5210999999999997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NEUTRAL</v>
      </c>
      <c r="L16" s="5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6.5210999999999997</v>
      </c>
      <c r="C17" s="2">
        <f>RSI!I17</f>
        <v>18.756737333812396</v>
      </c>
      <c r="D17" s="2">
        <f>MACD!E17</f>
        <v>0</v>
      </c>
      <c r="E17" s="2">
        <f>MACD!F17</f>
        <v>0</v>
      </c>
      <c r="F17" s="2">
        <f>'Moving Avg'!D17</f>
        <v>6.5210999999999997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str">
        <f>OBV!G17</f>
        <v>NEUTRAL</v>
      </c>
      <c r="L17" s="5" t="str">
        <f>OBV!H17</f>
        <v>NEUTRAL</v>
      </c>
    </row>
    <row r="18" spans="1:12" ht="13.5" x14ac:dyDescent="0.25">
      <c r="A18" s="3">
        <f>RSI!A18</f>
        <v>42332</v>
      </c>
      <c r="B18" s="2">
        <f>RSI!B18</f>
        <v>6.5210999999999997</v>
      </c>
      <c r="C18" s="2">
        <f>RSI!I18</f>
        <v>18.756737333812396</v>
      </c>
      <c r="D18" s="2">
        <f>MACD!E18</f>
        <v>0</v>
      </c>
      <c r="E18" s="2">
        <f>MACD!F18</f>
        <v>0</v>
      </c>
      <c r="F18" s="2">
        <f>'Moving Avg'!D18</f>
        <v>6.5210999999999997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str">
        <f>OBV!G18</f>
        <v>NEUTRAL</v>
      </c>
      <c r="L18" s="5" t="str">
        <f>OBV!H18</f>
        <v>NEUTRAL</v>
      </c>
    </row>
    <row r="19" spans="1:12" ht="13.5" x14ac:dyDescent="0.25">
      <c r="A19" s="3">
        <f>RSI!A19</f>
        <v>42333</v>
      </c>
      <c r="B19" s="2">
        <f>RSI!B19</f>
        <v>6.5210999999999997</v>
      </c>
      <c r="C19" s="2">
        <f>RSI!I19</f>
        <v>18.756737333812396</v>
      </c>
      <c r="D19" s="2">
        <f>MACD!E19</f>
        <v>0</v>
      </c>
      <c r="E19" s="2">
        <f>MACD!F19</f>
        <v>0</v>
      </c>
      <c r="F19" s="2">
        <f>'Moving Avg'!D19</f>
        <v>6.5210999999999997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str">
        <f>OBV!G19</f>
        <v>NEUTRAL</v>
      </c>
      <c r="L19" s="5" t="str">
        <f>OBV!H19</f>
        <v>NEUTRAL</v>
      </c>
    </row>
    <row r="20" spans="1:12" ht="13.5" x14ac:dyDescent="0.25">
      <c r="A20" s="3">
        <f>RSI!A20</f>
        <v>42334</v>
      </c>
      <c r="B20" s="2">
        <f>RSI!B20</f>
        <v>6.5210999999999997</v>
      </c>
      <c r="C20" s="2">
        <f>RSI!I20</f>
        <v>18.756737333812396</v>
      </c>
      <c r="D20" s="2">
        <f>MACD!E20</f>
        <v>0</v>
      </c>
      <c r="E20" s="2">
        <f>MACD!F20</f>
        <v>0</v>
      </c>
      <c r="F20" s="2">
        <f>'Moving Avg'!D20</f>
        <v>6.5210999999999997</v>
      </c>
      <c r="G20" s="2">
        <f>'Moving Avg'!F20</f>
        <v>6.5645789473684228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str">
        <f>OBV!G20</f>
        <v>NEUTRAL</v>
      </c>
      <c r="L20" s="5" t="str">
        <f>OBV!H20</f>
        <v>NEUTRAL</v>
      </c>
    </row>
    <row r="21" spans="1:12" ht="13.5" x14ac:dyDescent="0.25">
      <c r="A21" s="3">
        <f>RSI!A21</f>
        <v>42335</v>
      </c>
      <c r="B21" s="2">
        <f>RSI!B21</f>
        <v>6.5210999999999997</v>
      </c>
      <c r="C21" s="2">
        <f>RSI!I21</f>
        <v>18.756737333812396</v>
      </c>
      <c r="D21" s="2">
        <f>MACD!E21</f>
        <v>0</v>
      </c>
      <c r="E21" s="2">
        <f>MACD!F21</f>
        <v>0</v>
      </c>
      <c r="F21" s="2">
        <f>'Moving Avg'!D21</f>
        <v>6.5210999999999997</v>
      </c>
      <c r="G21" s="2">
        <f>'Moving Avg'!F21</f>
        <v>6.5624050000000009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6.5994000000000002</v>
      </c>
      <c r="C22" s="2">
        <f>RSI!I22</f>
        <v>43.537582927342989</v>
      </c>
      <c r="D22" s="2">
        <f>MACD!E22</f>
        <v>0</v>
      </c>
      <c r="E22" s="2">
        <f>MACD!F22</f>
        <v>0</v>
      </c>
      <c r="F22" s="2">
        <f>'Moving Avg'!D22</f>
        <v>6.5367599999999992</v>
      </c>
      <c r="G22" s="2">
        <f>'Moving Avg'!F22</f>
        <v>6.5576250000000016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NEUTRAL</v>
      </c>
      <c r="L22" s="5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6.5994000000000002</v>
      </c>
      <c r="C23" s="2">
        <f>RSI!I23</f>
        <v>43.537582927342989</v>
      </c>
      <c r="D23" s="2">
        <f>MACD!E23</f>
        <v>0</v>
      </c>
      <c r="E23" s="2">
        <f>MACD!F23</f>
        <v>0</v>
      </c>
      <c r="F23" s="2">
        <f>'Moving Avg'!D23</f>
        <v>6.5524199999999997</v>
      </c>
      <c r="G23" s="2">
        <f>'Moving Avg'!F23</f>
        <v>6.5537150000000013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6.5037000000000003</v>
      </c>
      <c r="C24" s="2">
        <f>RSI!I24</f>
        <v>30.395639504031749</v>
      </c>
      <c r="D24" s="2">
        <f>MACD!E24</f>
        <v>0</v>
      </c>
      <c r="E24" s="2">
        <f>MACD!F24</f>
        <v>0</v>
      </c>
      <c r="F24" s="2">
        <f>'Moving Avg'!D24</f>
        <v>6.54894</v>
      </c>
      <c r="G24" s="2">
        <f>'Moving Avg'!F24</f>
        <v>6.5454550000000014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6.4255000000000004</v>
      </c>
      <c r="C25" s="2">
        <f>RSI!I25</f>
        <v>24.01624009508015</v>
      </c>
      <c r="D25" s="2">
        <f>MACD!E25</f>
        <v>0</v>
      </c>
      <c r="E25" s="2">
        <f>MACD!F25</f>
        <v>0</v>
      </c>
      <c r="F25" s="2">
        <f>'Moving Avg'!D25</f>
        <v>6.5298199999999991</v>
      </c>
      <c r="G25" s="2">
        <f>'Moving Avg'!F25</f>
        <v>6.5337200000000006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6.2603</v>
      </c>
      <c r="C26" s="2">
        <f>RSI!I26</f>
        <v>16.254850772221644</v>
      </c>
      <c r="D26" s="2">
        <f>MACD!E26</f>
        <v>0</v>
      </c>
      <c r="E26" s="2">
        <f>MACD!F26</f>
        <v>0</v>
      </c>
      <c r="F26" s="2">
        <f>'Moving Avg'!D26</f>
        <v>6.4776600000000002</v>
      </c>
      <c r="G26" s="2">
        <f>'Moving Avg'!F26</f>
        <v>6.5163300000000008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CONFIRMED BEARISH</v>
      </c>
    </row>
    <row r="27" spans="1:12" ht="13.5" x14ac:dyDescent="0.25">
      <c r="A27" s="3">
        <f>RSI!A27</f>
        <v>42345</v>
      </c>
      <c r="B27" s="2">
        <f>RSI!B27</f>
        <v>6.0777000000000001</v>
      </c>
      <c r="C27" s="2">
        <f>RSI!I27</f>
        <v>11.738989589658786</v>
      </c>
      <c r="D27" s="2">
        <f>MACD!E27</f>
        <v>1.3896669955267171E-2</v>
      </c>
      <c r="E27" s="2">
        <f>MACD!F27</f>
        <v>0</v>
      </c>
      <c r="F27" s="2">
        <f>'Moving Avg'!D27</f>
        <v>6.3733200000000005</v>
      </c>
      <c r="G27" s="2">
        <f>'Moving Avg'!F27</f>
        <v>6.4941600000000008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STRONG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5.9298999999999999</v>
      </c>
      <c r="C28" s="2">
        <f>RSI!I28</f>
        <v>9.4504075786734916</v>
      </c>
      <c r="D28" s="2">
        <f>MACD!E28</f>
        <v>5.5043533354654173E-2</v>
      </c>
      <c r="E28" s="2">
        <f>MACD!F28</f>
        <v>0</v>
      </c>
      <c r="F28" s="2">
        <f>'Moving Avg'!D28</f>
        <v>6.2394200000000009</v>
      </c>
      <c r="G28" s="2">
        <f>'Moving Avg'!F28</f>
        <v>6.4645999999999999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STRONG</v>
      </c>
      <c r="L28" s="5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5.8951000000000002</v>
      </c>
      <c r="C29" s="2">
        <f>RSI!I29</f>
        <v>9.0052429106275724</v>
      </c>
      <c r="D29" s="2">
        <f>MACD!E29</f>
        <v>9.5968927375772672E-2</v>
      </c>
      <c r="E29" s="2">
        <f>MACD!F29</f>
        <v>0</v>
      </c>
      <c r="F29" s="2">
        <f>'Moving Avg'!D29</f>
        <v>6.1177000000000001</v>
      </c>
      <c r="G29" s="2">
        <f>'Moving Avg'!F29</f>
        <v>6.4315600000000002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STRONG</v>
      </c>
      <c r="L29" s="5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5.9124999999999996</v>
      </c>
      <c r="C30" s="2">
        <f>RSI!I30</f>
        <v>11.256177968819131</v>
      </c>
      <c r="D30" s="2">
        <f>MACD!E30</f>
        <v>0.13278433377550236</v>
      </c>
      <c r="E30" s="2">
        <f>MACD!F30</f>
        <v>0</v>
      </c>
      <c r="F30" s="2">
        <f>'Moving Avg'!D30</f>
        <v>6.0150999999999994</v>
      </c>
      <c r="G30" s="2">
        <f>'Moving Avg'!F30</f>
        <v>6.3993899999999986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BULLISH DIVERGENCE</v>
      </c>
    </row>
    <row r="31" spans="1:12" ht="13.5" x14ac:dyDescent="0.25">
      <c r="A31" s="3">
        <f>RSI!A31</f>
        <v>42349</v>
      </c>
      <c r="B31" s="2">
        <f>RSI!B31</f>
        <v>5.9907000000000004</v>
      </c>
      <c r="C31" s="2">
        <f>RSI!I31</f>
        <v>20.745061515080124</v>
      </c>
      <c r="D31" s="2">
        <f>MACD!E31</f>
        <v>0.16125812131061057</v>
      </c>
      <c r="E31" s="2">
        <f>MACD!F31</f>
        <v>0</v>
      </c>
      <c r="F31" s="2">
        <f>'Moving Avg'!D31</f>
        <v>5.9611799999999997</v>
      </c>
      <c r="G31" s="2">
        <f>'Moving Avg'!F31</f>
        <v>6.37026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BULLISH DIVERGENCE</v>
      </c>
    </row>
    <row r="32" spans="1:12" ht="13.5" x14ac:dyDescent="0.25">
      <c r="A32" s="3">
        <f>RSI!A32</f>
        <v>42352</v>
      </c>
      <c r="B32" s="2">
        <f>RSI!B32</f>
        <v>5.9907000000000004</v>
      </c>
      <c r="C32" s="2">
        <f>RSI!I32</f>
        <v>20.745061515080124</v>
      </c>
      <c r="D32" s="2">
        <f>MACD!E32</f>
        <v>0.19981954321064599</v>
      </c>
      <c r="E32" s="2">
        <f>MACD!F32</f>
        <v>0</v>
      </c>
      <c r="F32" s="2">
        <f>'Moving Avg'!D32</f>
        <v>5.9437799999999994</v>
      </c>
      <c r="G32" s="2">
        <f>'Moving Avg'!F32</f>
        <v>6.3437399999999986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BULLISH DIVERGENCE</v>
      </c>
    </row>
    <row r="33" spans="1:12" ht="13.5" x14ac:dyDescent="0.25">
      <c r="A33" s="3">
        <f>RSI!A33</f>
        <v>42353</v>
      </c>
      <c r="B33" s="2">
        <f>RSI!B33</f>
        <v>6.0167999999999999</v>
      </c>
      <c r="C33" s="2">
        <f>RSI!I33</f>
        <v>23.894938895154624</v>
      </c>
      <c r="D33" s="2">
        <f>MACD!E33</f>
        <v>0.23275775645756003</v>
      </c>
      <c r="E33" s="2">
        <f>MACD!F33</f>
        <v>0</v>
      </c>
      <c r="F33" s="2">
        <f>'Moving Avg'!D33</f>
        <v>5.9611600000000005</v>
      </c>
      <c r="G33" s="2">
        <f>'Moving Avg'!F33</f>
        <v>6.3185249999999993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6.0864000000000003</v>
      </c>
      <c r="C34" s="2">
        <f>RSI!I34</f>
        <v>31.691377409136706</v>
      </c>
      <c r="D34" s="2">
        <f>MACD!E34</f>
        <v>0.24267222260306287</v>
      </c>
      <c r="E34" s="2">
        <f>MACD!F34</f>
        <v>0</v>
      </c>
      <c r="F34" s="2">
        <f>'Moving Avg'!D34</f>
        <v>5.9994200000000006</v>
      </c>
      <c r="G34" s="2">
        <f>'Moving Avg'!F34</f>
        <v>6.2967899999999997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6.3297999999999996</v>
      </c>
      <c r="C35" s="2">
        <f>RSI!I35</f>
        <v>50.70868848868141</v>
      </c>
      <c r="D35" s="2">
        <f>MACD!E35</f>
        <v>0.22236962801503157</v>
      </c>
      <c r="E35" s="2">
        <f>MACD!F35</f>
        <v>0.15073008178423417</v>
      </c>
      <c r="F35" s="2">
        <f>'Moving Avg'!D35</f>
        <v>6.0828800000000003</v>
      </c>
      <c r="G35" s="2">
        <f>'Moving Avg'!F35</f>
        <v>6.2872250000000012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6.2949999999999999</v>
      </c>
      <c r="C36" s="2">
        <f>RSI!I36</f>
        <v>48.624338510279912</v>
      </c>
      <c r="D36" s="2">
        <f>MACD!E36</f>
        <v>0.18218190145158797</v>
      </c>
      <c r="E36" s="2">
        <f>MACD!F36</f>
        <v>0.15702044571770493</v>
      </c>
      <c r="F36" s="2">
        <f>'Moving Avg'!D36</f>
        <v>6.1437399999999993</v>
      </c>
      <c r="G36" s="2">
        <f>'Moving Avg'!F36</f>
        <v>6.2759200000000011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6.2603</v>
      </c>
      <c r="C37" s="2">
        <f>RSI!I37</f>
        <v>46.56883350979475</v>
      </c>
      <c r="D37" s="2">
        <f>MACD!E37</f>
        <v>0.12270226495371528</v>
      </c>
      <c r="E37" s="2">
        <f>MACD!F37</f>
        <v>0.15015680956490701</v>
      </c>
      <c r="F37" s="2">
        <f>'Moving Avg'!D37</f>
        <v>6.1976600000000008</v>
      </c>
      <c r="G37" s="2">
        <f>'Moving Avg'!F37</f>
        <v>6.2628800000000009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WEAK</v>
      </c>
      <c r="L37" s="5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6.0864000000000003</v>
      </c>
      <c r="C38" s="2">
        <f>RSI!I38</f>
        <v>37.917885000176483</v>
      </c>
      <c r="D38" s="2">
        <f>MACD!E38</f>
        <v>6.2765202000068854E-2</v>
      </c>
      <c r="E38" s="2">
        <f>MACD!F38</f>
        <v>0.13267848805193938</v>
      </c>
      <c r="F38" s="2">
        <f>'Moving Avg'!D38</f>
        <v>6.2115799999999997</v>
      </c>
      <c r="G38" s="2">
        <f>'Moving Avg'!F38</f>
        <v>6.2411450000000004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WEAK</v>
      </c>
      <c r="L38" s="5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6.0864000000000003</v>
      </c>
      <c r="C39" s="2">
        <f>RSI!I39</f>
        <v>37.917885000176483</v>
      </c>
      <c r="D39" s="2">
        <f>MACD!E39</f>
        <v>7.9533697486358079E-3</v>
      </c>
      <c r="E39" s="2">
        <f>MACD!F39</f>
        <v>0.10773346439127866</v>
      </c>
      <c r="F39" s="2">
        <f>'Moving Avg'!D39</f>
        <v>6.2115800000000005</v>
      </c>
      <c r="G39" s="2">
        <f>'Moving Avg'!F39</f>
        <v>6.2194100000000008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NEUTRAL</v>
      </c>
      <c r="L39" s="5" t="str">
        <f>OBV!H39</f>
        <v>NEUTRAL</v>
      </c>
    </row>
    <row r="40" spans="1:12" ht="13.5" x14ac:dyDescent="0.25">
      <c r="A40" s="3">
        <f>RSI!A40</f>
        <v>42363</v>
      </c>
      <c r="B40" s="2">
        <f>RSI!B40</f>
        <v>6.2515999999999998</v>
      </c>
      <c r="C40" s="2">
        <f>RSI!I40</f>
        <v>48.465338573845422</v>
      </c>
      <c r="D40" s="2">
        <f>MACD!E40</f>
        <v>-4.68211811007615E-2</v>
      </c>
      <c r="E40" s="2">
        <f>MACD!F40</f>
        <v>7.6822535292870642E-2</v>
      </c>
      <c r="F40" s="2">
        <f>'Moving Avg'!D40</f>
        <v>6.1959400000000002</v>
      </c>
      <c r="G40" s="2">
        <f>'Moving Avg'!F40</f>
        <v>6.2059350000000002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STRONG</v>
      </c>
      <c r="L40" s="5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6.2168000000000001</v>
      </c>
      <c r="C41" s="2">
        <f>RSI!I41</f>
        <v>46.666707214442958</v>
      </c>
      <c r="D41" s="2">
        <f>MACD!E41</f>
        <v>-7.8457980984468989E-2</v>
      </c>
      <c r="E41" s="2">
        <f>MACD!F41</f>
        <v>4.5766432037402716E-2</v>
      </c>
      <c r="F41" s="2">
        <f>'Moving Avg'!D41</f>
        <v>6.1802999999999999</v>
      </c>
      <c r="G41" s="2">
        <f>'Moving Avg'!F41</f>
        <v>6.1907200000000007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STRONG</v>
      </c>
      <c r="L41" s="5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6.1558999999999999</v>
      </c>
      <c r="C42" s="2">
        <f>RSI!I42</f>
        <v>43.616138214937557</v>
      </c>
      <c r="D42" s="2">
        <f>MACD!E42</f>
        <v>-0.10041606658014413</v>
      </c>
      <c r="E42" s="2">
        <f>MACD!F42</f>
        <v>1.6529932313893349E-2</v>
      </c>
      <c r="F42" s="2">
        <f>'Moving Avg'!D42</f>
        <v>6.159419999999999</v>
      </c>
      <c r="G42" s="2">
        <f>'Moving Avg'!F42</f>
        <v>6.1685450000000008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6.2515999999999998</v>
      </c>
      <c r="C43" s="2">
        <f>RSI!I43</f>
        <v>49.232310492322895</v>
      </c>
      <c r="D43" s="2">
        <f>MACD!E43</f>
        <v>-0.12143147761287842</v>
      </c>
      <c r="E43" s="2">
        <f>MACD!F43</f>
        <v>-1.1062349671461007E-2</v>
      </c>
      <c r="F43" s="2">
        <f>'Moving Avg'!D43</f>
        <v>6.1924599999999996</v>
      </c>
      <c r="G43" s="2">
        <f>'Moving Avg'!F43</f>
        <v>6.151155000000001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BEARISH DIVERGENCE</v>
      </c>
    </row>
    <row r="44" spans="1:12" ht="13.5" x14ac:dyDescent="0.25">
      <c r="A44" s="3">
        <f>RSI!A44</f>
        <v>42369</v>
      </c>
      <c r="B44" s="2">
        <f>RSI!B44</f>
        <v>6.3297999999999996</v>
      </c>
      <c r="C44" s="2">
        <f>RSI!I44</f>
        <v>53.323619428158551</v>
      </c>
      <c r="D44" s="2">
        <f>MACD!E44</f>
        <v>-0.1342733924947872</v>
      </c>
      <c r="E44" s="2">
        <f>MACD!F44</f>
        <v>-3.5704558236126248E-2</v>
      </c>
      <c r="F44" s="2">
        <f>'Moving Avg'!D44</f>
        <v>6.2411399999999997</v>
      </c>
      <c r="G44" s="2">
        <f>'Moving Avg'!F44</f>
        <v>6.1424600000000007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STRONG</v>
      </c>
      <c r="L44" s="5" t="str">
        <f>OBV!H44</f>
        <v>BEARISH DIVERGENCE</v>
      </c>
    </row>
    <row r="45" spans="1:12" ht="13.5" x14ac:dyDescent="0.25">
      <c r="A45" s="3">
        <f>RSI!A45</f>
        <v>42373</v>
      </c>
      <c r="B45" s="2">
        <f>RSI!B45</f>
        <v>6.1471999999999998</v>
      </c>
      <c r="C45" s="2">
        <f>RSI!I45</f>
        <v>44.338315552171821</v>
      </c>
      <c r="D45" s="2">
        <f>MACD!E45</f>
        <v>-9.4606250108879131E-2</v>
      </c>
      <c r="E45" s="2">
        <f>MACD!F45</f>
        <v>-4.7484896610676827E-2</v>
      </c>
      <c r="F45" s="2">
        <f>'Moving Avg'!D45</f>
        <v>6.2202599999999988</v>
      </c>
      <c r="G45" s="2">
        <f>'Moving Avg'!F45</f>
        <v>6.1285449999999999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STRONG</v>
      </c>
      <c r="L45" s="5" t="str">
        <f>OBV!H45</f>
        <v>CONFIRMED BEARISH</v>
      </c>
    </row>
    <row r="46" spans="1:12" ht="13.5" x14ac:dyDescent="0.25">
      <c r="A46" s="3">
        <f>RSI!A46</f>
        <v>42374</v>
      </c>
      <c r="B46" s="2">
        <f>RSI!B46</f>
        <v>6.0864000000000003</v>
      </c>
      <c r="C46" s="2">
        <f>RSI!I46</f>
        <v>41.811923285137169</v>
      </c>
      <c r="D46" s="2">
        <f>MACD!E46</f>
        <v>-6.1219101514691232E-2</v>
      </c>
      <c r="E46" s="2">
        <f>MACD!F46</f>
        <v>-5.0231737591479711E-2</v>
      </c>
      <c r="F46" s="2">
        <f>'Moving Avg'!D46</f>
        <v>6.1941799999999994</v>
      </c>
      <c r="G46" s="2">
        <f>'Moving Avg'!F46</f>
        <v>6.1198499999999996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WEAK</v>
      </c>
      <c r="L46" s="5" t="str">
        <f>OBV!H46</f>
        <v>BULLISH DIVERGENCE</v>
      </c>
    </row>
    <row r="47" spans="1:12" ht="13.5" x14ac:dyDescent="0.25">
      <c r="A47" s="3">
        <f>RSI!A47</f>
        <v>42375</v>
      </c>
      <c r="B47" s="2">
        <f>RSI!B47</f>
        <v>6.0515999999999996</v>
      </c>
      <c r="C47" s="2">
        <f>RSI!I47</f>
        <v>40.393223654377508</v>
      </c>
      <c r="D47" s="2">
        <f>MACD!E47</f>
        <v>-3.4746901316797363E-2</v>
      </c>
      <c r="E47" s="2">
        <f>MACD!F47</f>
        <v>-4.7134770336543244E-2</v>
      </c>
      <c r="F47" s="2">
        <f>'Moving Avg'!D47</f>
        <v>6.1733200000000004</v>
      </c>
      <c r="G47" s="2">
        <f>'Moving Avg'!F47</f>
        <v>6.1185449999999992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WEAK</v>
      </c>
      <c r="L47" s="5" t="str">
        <f>OBV!H47</f>
        <v>BULLISH DIVERGENCE</v>
      </c>
    </row>
    <row r="48" spans="1:12" ht="13.5" x14ac:dyDescent="0.25">
      <c r="A48" s="3">
        <f>RSI!A48</f>
        <v>42376</v>
      </c>
      <c r="B48" s="2">
        <f>RSI!B48</f>
        <v>6.0515999999999996</v>
      </c>
      <c r="C48" s="2">
        <f>RSI!I48</f>
        <v>40.393223654377501</v>
      </c>
      <c r="D48" s="2">
        <f>MACD!E48</f>
        <v>-3.7986096018540749E-2</v>
      </c>
      <c r="E48" s="2">
        <f>MACD!F48</f>
        <v>-4.5305035472942748E-2</v>
      </c>
      <c r="F48" s="2">
        <f>'Moving Avg'!D48</f>
        <v>6.1333200000000003</v>
      </c>
      <c r="G48" s="2">
        <f>'Moving Avg'!F48</f>
        <v>6.1246299999999998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WEAK</v>
      </c>
      <c r="L48" s="5" t="str">
        <f>OBV!H48</f>
        <v>BULLISH DIVERGENCE</v>
      </c>
    </row>
    <row r="49" spans="1:12" ht="13.5" x14ac:dyDescent="0.25">
      <c r="A49" s="3">
        <f>RSI!A49</f>
        <v>42377</v>
      </c>
      <c r="B49" s="2">
        <f>RSI!B49</f>
        <v>6.0864000000000003</v>
      </c>
      <c r="C49" s="2">
        <f>RSI!I49</f>
        <v>42.650022891967431</v>
      </c>
      <c r="D49" s="2">
        <f>MACD!E49</f>
        <v>-4.2272233223400235E-2</v>
      </c>
      <c r="E49" s="2">
        <f>MACD!F49</f>
        <v>-4.469847502303425E-2</v>
      </c>
      <c r="F49" s="2">
        <f>'Moving Avg'!D49</f>
        <v>6.0846400000000003</v>
      </c>
      <c r="G49" s="2">
        <f>'Moving Avg'!F49</f>
        <v>6.1341950000000001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WEAK</v>
      </c>
      <c r="L49" s="5" t="str">
        <f>OBV!H49</f>
        <v>BULLISH DIVERGENCE</v>
      </c>
    </row>
    <row r="50" spans="1:12" ht="13.5" x14ac:dyDescent="0.25">
      <c r="A50" s="3">
        <f>RSI!A50</f>
        <v>42380</v>
      </c>
      <c r="B50" s="2">
        <f>RSI!B50</f>
        <v>6.0864000000000003</v>
      </c>
      <c r="C50" s="2">
        <f>RSI!I50</f>
        <v>42.650022891967431</v>
      </c>
      <c r="D50" s="2">
        <f>MACD!E50</f>
        <v>-1.9733198461128865E-2</v>
      </c>
      <c r="E50" s="2">
        <f>MACD!F50</f>
        <v>-3.9705419710653174E-2</v>
      </c>
      <c r="F50" s="2">
        <f>'Moving Avg'!D50</f>
        <v>6.0724800000000005</v>
      </c>
      <c r="G50" s="2">
        <f>'Moving Avg'!F50</f>
        <v>6.1428899999999995</v>
      </c>
      <c r="H50" s="2">
        <f>'Moving Avg'!G50</f>
        <v>6.3328448979591858</v>
      </c>
      <c r="I50" s="2">
        <f>'Moving Avg'!H50</f>
        <v>0</v>
      </c>
      <c r="J50" s="5" t="str">
        <f>OBV!F50</f>
        <v>BULLISH</v>
      </c>
      <c r="K50" s="5" t="str">
        <f>OBV!G50</f>
        <v>WEAK</v>
      </c>
      <c r="L50" s="5" t="str">
        <f>OBV!H50</f>
        <v>BULLISH DIVERGENCE</v>
      </c>
    </row>
    <row r="51" spans="1:12" ht="13.5" x14ac:dyDescent="0.25">
      <c r="A51" s="3">
        <f>RSI!A51</f>
        <v>42381</v>
      </c>
      <c r="B51" s="2">
        <f>RSI!B51</f>
        <v>6.0864000000000003</v>
      </c>
      <c r="C51" s="2">
        <f>RSI!I51</f>
        <v>42.650022891967431</v>
      </c>
      <c r="D51" s="2">
        <f>MACD!E51</f>
        <v>-5.3207558586523263E-3</v>
      </c>
      <c r="E51" s="2">
        <f>MACD!F51</f>
        <v>-3.2828486940253004E-2</v>
      </c>
      <c r="F51" s="2">
        <f>'Moving Avg'!D51</f>
        <v>6.0724800000000005</v>
      </c>
      <c r="G51" s="2">
        <f>'Moving Avg'!F51</f>
        <v>6.1476749999999978</v>
      </c>
      <c r="H51" s="2">
        <f>'Moving Avg'!G51</f>
        <v>6.3279160000000028</v>
      </c>
      <c r="I51" s="2">
        <f>'Moving Avg'!H51</f>
        <v>0</v>
      </c>
      <c r="J51" s="5" t="str">
        <f>OBV!F51</f>
        <v>BULLISH</v>
      </c>
      <c r="K51" s="5" t="str">
        <f>OBV!G51</f>
        <v>WEAK</v>
      </c>
      <c r="L51" s="5" t="str">
        <f>OBV!H51</f>
        <v>NEUTRAL</v>
      </c>
    </row>
    <row r="52" spans="1:12" ht="13.5" x14ac:dyDescent="0.25">
      <c r="A52" s="3">
        <f>RSI!A52</f>
        <v>42382</v>
      </c>
      <c r="B52" s="2">
        <f>RSI!B52</f>
        <v>5.9645999999999999</v>
      </c>
      <c r="C52" s="2">
        <f>RSI!I52</f>
        <v>36.593500327607735</v>
      </c>
      <c r="D52" s="2">
        <f>MACD!E52</f>
        <v>7.1707106345550997E-3</v>
      </c>
      <c r="E52" s="2">
        <f>MACD!F52</f>
        <v>-2.4828647425291384E-2</v>
      </c>
      <c r="F52" s="2">
        <f>'Moving Avg'!D52</f>
        <v>6.0550800000000002</v>
      </c>
      <c r="G52" s="2">
        <f>'Moving Avg'!F52</f>
        <v>6.1463699999999992</v>
      </c>
      <c r="H52" s="2">
        <f>'Moving Avg'!G52</f>
        <v>6.3133080000000028</v>
      </c>
      <c r="I52" s="2">
        <f>'Moving Avg'!H52</f>
        <v>0</v>
      </c>
      <c r="J52" s="5" t="str">
        <f>OBV!F52</f>
        <v>BULLISH</v>
      </c>
      <c r="K52" s="5" t="str">
        <f>OBV!G52</f>
        <v>WEAK</v>
      </c>
      <c r="L52" s="5" t="str">
        <f>OBV!H52</f>
        <v>BULLISH DIVERGENCE</v>
      </c>
    </row>
    <row r="53" spans="1:12" ht="13.5" x14ac:dyDescent="0.25">
      <c r="A53" s="3">
        <f>RSI!A53</f>
        <v>42384</v>
      </c>
      <c r="B53" s="2">
        <f>RSI!B53</f>
        <v>5.9645999999999999</v>
      </c>
      <c r="C53" s="2">
        <f>RSI!I53</f>
        <v>36.593500327607735</v>
      </c>
      <c r="D53" s="2">
        <f>MACD!E53</f>
        <v>3.3778888535107576E-2</v>
      </c>
      <c r="E53" s="2">
        <f>MACD!F53</f>
        <v>-1.3107140233211592E-2</v>
      </c>
      <c r="F53" s="2">
        <f>'Moving Avg'!D53</f>
        <v>6.0376799999999999</v>
      </c>
      <c r="G53" s="2">
        <f>'Moving Avg'!F53</f>
        <v>6.1437599999999994</v>
      </c>
      <c r="H53" s="2">
        <f>'Moving Avg'!G53</f>
        <v>6.2990480000000035</v>
      </c>
      <c r="I53" s="2">
        <f>'Moving Avg'!H53</f>
        <v>0</v>
      </c>
      <c r="J53" s="5" t="str">
        <f>OBV!F53</f>
        <v>BULLISH</v>
      </c>
      <c r="K53" s="5" t="str">
        <f>OBV!G53</f>
        <v>WEAK</v>
      </c>
      <c r="L53" s="5" t="str">
        <f>OBV!H53</f>
        <v>BULLISH DIVERGENCE</v>
      </c>
    </row>
    <row r="54" spans="1:12" ht="13.5" x14ac:dyDescent="0.25">
      <c r="A54" s="3">
        <f>RSI!A54</f>
        <v>42387</v>
      </c>
      <c r="B54" s="2">
        <f>RSI!B54</f>
        <v>5.9124999999999996</v>
      </c>
      <c r="C54" s="2">
        <f>RSI!I54</f>
        <v>34.185244793999061</v>
      </c>
      <c r="D54" s="2">
        <f>MACD!E54</f>
        <v>7.3401490724599228E-2</v>
      </c>
      <c r="E54" s="2">
        <f>MACD!F54</f>
        <v>4.1945859583505715E-3</v>
      </c>
      <c r="F54" s="2">
        <f>'Moving Avg'!D54</f>
        <v>6.0028999999999995</v>
      </c>
      <c r="G54" s="2">
        <f>'Moving Avg'!F54</f>
        <v>6.1350649999999991</v>
      </c>
      <c r="H54" s="2">
        <f>'Moving Avg'!G54</f>
        <v>6.2839200000000037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5.9298999999999999</v>
      </c>
      <c r="C55" s="2">
        <f>RSI!I55</f>
        <v>35.707046951407179</v>
      </c>
      <c r="D55" s="2">
        <f>MACD!E55</f>
        <v>7.8982714767937168E-2</v>
      </c>
      <c r="E55" s="2">
        <f>MACD!F55</f>
        <v>1.9152211720267893E-2</v>
      </c>
      <c r="F55" s="2">
        <f>'Moving Avg'!D55</f>
        <v>5.9716000000000005</v>
      </c>
      <c r="G55" s="2">
        <f>'Moving Avg'!F55</f>
        <v>6.1150699999999993</v>
      </c>
      <c r="H55" s="2">
        <f>'Moving Avg'!G55</f>
        <v>6.2693140000000032</v>
      </c>
      <c r="I55" s="2">
        <f>'Moving Avg'!H55</f>
        <v>0</v>
      </c>
      <c r="J55" s="5" t="str">
        <f>OBV!F55</f>
        <v>BULLISH</v>
      </c>
      <c r="K55" s="5" t="str">
        <f>OBV!G55</f>
        <v>NEUTRAL</v>
      </c>
      <c r="L55" s="5" t="str">
        <f>OBV!H55</f>
        <v>BULLISH DIVERGENCE</v>
      </c>
    </row>
    <row r="56" spans="1:12" ht="13.5" x14ac:dyDescent="0.25">
      <c r="A56" s="3">
        <f>RSI!A56</f>
        <v>42389</v>
      </c>
      <c r="B56" s="2">
        <f>RSI!B56</f>
        <v>5.8951000000000002</v>
      </c>
      <c r="C56" s="2">
        <f>RSI!I56</f>
        <v>34.013114807712128</v>
      </c>
      <c r="D56" s="2">
        <f>MACD!E56</f>
        <v>7.8155665630747606E-2</v>
      </c>
      <c r="E56" s="2">
        <f>MACD!F56</f>
        <v>3.0952902502363839E-2</v>
      </c>
      <c r="F56" s="2">
        <f>'Moving Avg'!D56</f>
        <v>5.9333399999999994</v>
      </c>
      <c r="G56" s="2">
        <f>'Moving Avg'!F56</f>
        <v>6.0950749999999996</v>
      </c>
      <c r="H56" s="2">
        <f>'Moving Avg'!G56</f>
        <v>6.2550540000000021</v>
      </c>
      <c r="I56" s="2">
        <f>'Moving Avg'!H56</f>
        <v>0</v>
      </c>
      <c r="J56" s="5" t="str">
        <f>OBV!F56</f>
        <v>BULLISH</v>
      </c>
      <c r="K56" s="5" t="str">
        <f>OBV!G56</f>
        <v>NEUTRAL</v>
      </c>
      <c r="L56" s="5" t="str">
        <f>OBV!H56</f>
        <v>BULLISH DIVERGENCE</v>
      </c>
    </row>
    <row r="57" spans="1:12" ht="13.5" x14ac:dyDescent="0.25">
      <c r="A57" s="3">
        <f>RSI!A57</f>
        <v>42390</v>
      </c>
      <c r="B57" s="2">
        <f>RSI!B57</f>
        <v>5.8776999999999999</v>
      </c>
      <c r="C57" s="2">
        <f>RSI!I57</f>
        <v>33.165909489204751</v>
      </c>
      <c r="D57" s="2">
        <f>MACD!E57</f>
        <v>7.4732129518922719E-2</v>
      </c>
      <c r="E57" s="2">
        <f>MACD!F57</f>
        <v>3.970874790567562E-2</v>
      </c>
      <c r="F57" s="2">
        <f>'Moving Avg'!D57</f>
        <v>5.9159600000000001</v>
      </c>
      <c r="G57" s="2">
        <f>'Moving Avg'!F57</f>
        <v>6.075944999999999</v>
      </c>
      <c r="H57" s="2">
        <f>'Moving Avg'!G57</f>
        <v>6.2421860000000029</v>
      </c>
      <c r="I57" s="2">
        <f>'Moving Avg'!H57</f>
        <v>0</v>
      </c>
      <c r="J57" s="5" t="str">
        <f>OBV!F57</f>
        <v>BULLISH</v>
      </c>
      <c r="K57" s="5" t="str">
        <f>OBV!G57</f>
        <v>NEUTRAL</v>
      </c>
      <c r="L57" s="5" t="str">
        <f>OBV!H57</f>
        <v>BULLISH DIVERGENCE</v>
      </c>
    </row>
    <row r="58" spans="1:12" ht="13.5" x14ac:dyDescent="0.25">
      <c r="A58" s="3">
        <f>RSI!A58</f>
        <v>42391</v>
      </c>
      <c r="B58" s="2">
        <f>RSI!B58</f>
        <v>6.0429000000000004</v>
      </c>
      <c r="C58" s="2">
        <f>RSI!I58</f>
        <v>46.731985743018441</v>
      </c>
      <c r="D58" s="2">
        <f>MACD!E58</f>
        <v>6.0942953026536628E-2</v>
      </c>
      <c r="E58" s="2">
        <f>MACD!F58</f>
        <v>4.3955588929847821E-2</v>
      </c>
      <c r="F58" s="2">
        <f>'Moving Avg'!D58</f>
        <v>5.9316200000000006</v>
      </c>
      <c r="G58" s="2">
        <f>'Moving Avg'!F58</f>
        <v>6.0737700000000006</v>
      </c>
      <c r="H58" s="2">
        <f>'Moving Avg'!G58</f>
        <v>6.2326220000000028</v>
      </c>
      <c r="I58" s="2">
        <f>'Moving Avg'!H58</f>
        <v>0</v>
      </c>
      <c r="J58" s="5" t="str">
        <f>OBV!F58</f>
        <v>BULLISH</v>
      </c>
      <c r="K58" s="5" t="str">
        <f>OBV!G58</f>
        <v>NEUTRAL</v>
      </c>
      <c r="L58" s="5" t="str">
        <f>OBV!H58</f>
        <v>CONFIRMED BULLISH</v>
      </c>
    </row>
    <row r="59" spans="1:12" ht="13.5" x14ac:dyDescent="0.25">
      <c r="A59" s="3">
        <f>RSI!A59</f>
        <v>42394</v>
      </c>
      <c r="B59" s="2">
        <f>RSI!B59</f>
        <v>6.0864000000000003</v>
      </c>
      <c r="C59" s="2">
        <f>RSI!I59</f>
        <v>49.631208845542872</v>
      </c>
      <c r="D59" s="2">
        <f>MACD!E59</f>
        <v>5.1675729814250282E-2</v>
      </c>
      <c r="E59" s="2">
        <f>MACD!F59</f>
        <v>4.5499617106728313E-2</v>
      </c>
      <c r="F59" s="2">
        <f>'Moving Avg'!D59</f>
        <v>5.9664000000000001</v>
      </c>
      <c r="G59" s="2">
        <f>'Moving Avg'!F59</f>
        <v>6.0737700000000006</v>
      </c>
      <c r="H59" s="2">
        <f>'Moving Avg'!G59</f>
        <v>6.2232320000000012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5.9993999999999996</v>
      </c>
      <c r="C60" s="2">
        <f>RSI!I60</f>
        <v>44.423544163366785</v>
      </c>
      <c r="D60" s="2">
        <f>MACD!E60</f>
        <v>5.0270632085943845E-2</v>
      </c>
      <c r="E60" s="2">
        <f>MACD!F60</f>
        <v>4.6453820102571416E-2</v>
      </c>
      <c r="F60" s="2">
        <f>'Moving Avg'!D60</f>
        <v>5.9802999999999997</v>
      </c>
      <c r="G60" s="2">
        <f>'Moving Avg'!F60</f>
        <v>6.0611599999999992</v>
      </c>
      <c r="H60" s="2">
        <f>'Moving Avg'!G60</f>
        <v>6.2121019999999998</v>
      </c>
      <c r="I60" s="2">
        <f>'Moving Avg'!H60</f>
        <v>0</v>
      </c>
      <c r="J60" s="5" t="str">
        <f>OBV!F60</f>
        <v>BULLISH</v>
      </c>
      <c r="K60" s="5" t="str">
        <f>OBV!G60</f>
        <v>WEAK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5.9907000000000004</v>
      </c>
      <c r="C61" s="2">
        <f>RSI!I61</f>
        <v>43.927173504176878</v>
      </c>
      <c r="D61" s="2">
        <f>MACD!E61</f>
        <v>5.0232784782160422E-2</v>
      </c>
      <c r="E61" s="2">
        <f>MACD!F61</f>
        <v>4.7209613038489216E-2</v>
      </c>
      <c r="F61" s="2">
        <f>'Moving Avg'!D61</f>
        <v>5.9994199999999998</v>
      </c>
      <c r="G61" s="2">
        <f>'Moving Avg'!F61</f>
        <v>6.0498549999999991</v>
      </c>
      <c r="H61" s="2">
        <f>'Moving Avg'!G61</f>
        <v>6.20045</v>
      </c>
      <c r="I61" s="2">
        <f>'Moving Avg'!H61</f>
        <v>0</v>
      </c>
      <c r="J61" s="5" t="str">
        <f>OBV!F61</f>
        <v>BULLISH</v>
      </c>
      <c r="K61" s="5" t="str">
        <f>OBV!G61</f>
        <v>NEUTRAL</v>
      </c>
      <c r="L61" s="5" t="str">
        <f>OBV!H61</f>
        <v>CONFIRMED BULLISH</v>
      </c>
    </row>
    <row r="62" spans="1:12" ht="13.5" x14ac:dyDescent="0.25">
      <c r="A62" s="3">
        <f>RSI!A62</f>
        <v>42397</v>
      </c>
      <c r="B62" s="2">
        <f>RSI!B62</f>
        <v>5.8167999999999997</v>
      </c>
      <c r="C62" s="2">
        <f>RSI!I62</f>
        <v>35.410184281607712</v>
      </c>
      <c r="D62" s="2">
        <f>MACD!E62</f>
        <v>4.4864297181963941E-2</v>
      </c>
      <c r="E62" s="2">
        <f>MACD!F62</f>
        <v>4.6740549867184164E-2</v>
      </c>
      <c r="F62" s="2">
        <f>'Moving Avg'!D62</f>
        <v>5.9872400000000008</v>
      </c>
      <c r="G62" s="2">
        <f>'Moving Avg'!F62</f>
        <v>6.0328999999999997</v>
      </c>
      <c r="H62" s="2">
        <f>'Moving Avg'!G62</f>
        <v>6.1863639999999984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5.9993999999999996</v>
      </c>
      <c r="C63" s="2">
        <f>RSI!I63</f>
        <v>47.02494197210433</v>
      </c>
      <c r="D63" s="2">
        <f>MACD!E63</f>
        <v>2.830534766976367E-2</v>
      </c>
      <c r="E63" s="2">
        <f>MACD!F63</f>
        <v>4.3053509427700067E-2</v>
      </c>
      <c r="F63" s="2">
        <f>'Moving Avg'!D63</f>
        <v>5.9785399999999997</v>
      </c>
      <c r="G63" s="2">
        <f>'Moving Avg'!F63</f>
        <v>6.0202899999999993</v>
      </c>
      <c r="H63" s="2">
        <f>'Moving Avg'!G63</f>
        <v>6.1759299999999984</v>
      </c>
      <c r="I63" s="2">
        <f>'Moving Avg'!H63</f>
        <v>0</v>
      </c>
      <c r="J63" s="5" t="str">
        <f>OBV!F63</f>
        <v>BEARISH</v>
      </c>
      <c r="K63" s="5" t="str">
        <f>OBV!G63</f>
        <v>NEUTRAL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5.8254999999999999</v>
      </c>
      <c r="C64" s="2">
        <f>RSI!I64</f>
        <v>39.702620765704467</v>
      </c>
      <c r="D64" s="2">
        <f>MACD!E64</f>
        <v>1.9478759332059781E-2</v>
      </c>
      <c r="E64" s="2">
        <f>MACD!F64</f>
        <v>3.8338559408572011E-2</v>
      </c>
      <c r="F64" s="2">
        <f>'Moving Avg'!D64</f>
        <v>5.9263599999999999</v>
      </c>
      <c r="G64" s="2">
        <f>'Moving Avg'!F64</f>
        <v>5.9950749999999999</v>
      </c>
      <c r="H64" s="2">
        <f>'Moving Avg'!G64</f>
        <v>6.162017999999998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5.9733000000000001</v>
      </c>
      <c r="C65" s="2">
        <f>RSI!I65</f>
        <v>47.224288429958889</v>
      </c>
      <c r="D65" s="2">
        <f>MACD!E65</f>
        <v>5.0615888756597727E-3</v>
      </c>
      <c r="E65" s="2">
        <f>MACD!F65</f>
        <v>3.1683165301989565E-2</v>
      </c>
      <c r="F65" s="2">
        <f>'Moving Avg'!D65</f>
        <v>5.9211399999999994</v>
      </c>
      <c r="G65" s="2">
        <f>'Moving Avg'!F65</f>
        <v>5.9863799999999996</v>
      </c>
      <c r="H65" s="2">
        <f>'Moving Avg'!G65</f>
        <v>6.1510619999999987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5.9560000000000004</v>
      </c>
      <c r="C66" s="2">
        <f>RSI!I66</f>
        <v>46.493213947300767</v>
      </c>
      <c r="D66" s="2">
        <f>MACD!E66</f>
        <v>-1.0858548534632639E-2</v>
      </c>
      <c r="E66" s="2">
        <f>MACD!F66</f>
        <v>2.3174822534665126E-2</v>
      </c>
      <c r="F66" s="2">
        <f>'Moving Avg'!D66</f>
        <v>5.9142000000000001</v>
      </c>
      <c r="G66" s="2">
        <f>'Moving Avg'!F66</f>
        <v>5.9798600000000004</v>
      </c>
      <c r="H66" s="2">
        <f>'Moving Avg'!G66</f>
        <v>6.1397599999999999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5.9124999999999996</v>
      </c>
      <c r="C67" s="2">
        <f>RSI!I67</f>
        <v>44.622621730350076</v>
      </c>
      <c r="D67" s="2">
        <f>MACD!E67</f>
        <v>-2.3356564471076702E-2</v>
      </c>
      <c r="E67" s="2">
        <f>MACD!F67</f>
        <v>1.386854513351676E-2</v>
      </c>
      <c r="F67" s="2">
        <f>'Moving Avg'!D67</f>
        <v>5.9333399999999994</v>
      </c>
      <c r="G67" s="2">
        <f>'Moving Avg'!F67</f>
        <v>5.972904999999999</v>
      </c>
      <c r="H67" s="2">
        <f>'Moving Avg'!G67</f>
        <v>6.1275880000000003</v>
      </c>
      <c r="I67" s="2">
        <f>'Moving Avg'!H67</f>
        <v>0</v>
      </c>
      <c r="J67" s="5" t="str">
        <f>OBV!F67</f>
        <v>BEARISH</v>
      </c>
      <c r="K67" s="5" t="str">
        <f>OBV!G67</f>
        <v>STRONG</v>
      </c>
      <c r="L67" s="5" t="str">
        <f>OBV!H67</f>
        <v>BEARISH DIVERGENCE</v>
      </c>
    </row>
    <row r="68" spans="1:12" ht="13.5" x14ac:dyDescent="0.25">
      <c r="A68" s="3">
        <f>RSI!A68</f>
        <v>42405</v>
      </c>
      <c r="B68" s="2">
        <f>RSI!B68</f>
        <v>5.8951000000000002</v>
      </c>
      <c r="C68" s="2">
        <f>RSI!I68</f>
        <v>43.862423502716695</v>
      </c>
      <c r="D68" s="2">
        <f>MACD!E68</f>
        <v>-6.5745933161993619E-3</v>
      </c>
      <c r="E68" s="2">
        <f>MACD!F68</f>
        <v>9.7799174435735364E-3</v>
      </c>
      <c r="F68" s="2">
        <f>'Moving Avg'!D68</f>
        <v>5.9124799999999995</v>
      </c>
      <c r="G68" s="2">
        <f>'Moving Avg'!F68</f>
        <v>5.9650799999999995</v>
      </c>
      <c r="H68" s="2">
        <f>'Moving Avg'!G68</f>
        <v>6.1150679999999999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5.7385999999999999</v>
      </c>
      <c r="C69" s="2">
        <f>RSI!I69</f>
        <v>37.649687217753581</v>
      </c>
      <c r="D69" s="2">
        <f>MACD!E69</f>
        <v>2.6617829592223252E-2</v>
      </c>
      <c r="E69" s="2">
        <f>MACD!F69</f>
        <v>1.314749987330348E-2</v>
      </c>
      <c r="F69" s="2">
        <f>'Moving Avg'!D69</f>
        <v>5.8950999999999993</v>
      </c>
      <c r="G69" s="2">
        <f>'Moving Avg'!F69</f>
        <v>5.9476899999999997</v>
      </c>
      <c r="H69" s="2">
        <f>'Moving Avg'!G69</f>
        <v>6.0994180000000009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5.8254999999999999</v>
      </c>
      <c r="C70" s="2">
        <f>RSI!I70</f>
        <v>42.518349424597332</v>
      </c>
      <c r="D70" s="2">
        <f>MACD!E70</f>
        <v>3.6461832388368975E-2</v>
      </c>
      <c r="E70" s="2">
        <f>MACD!F70</f>
        <v>1.781036637631658E-2</v>
      </c>
      <c r="F70" s="2">
        <f>'Moving Avg'!D70</f>
        <v>5.8655400000000002</v>
      </c>
      <c r="G70" s="2">
        <f>'Moving Avg'!F70</f>
        <v>5.9346450000000006</v>
      </c>
      <c r="H70" s="2">
        <f>'Moving Avg'!G70</f>
        <v>6.0855060000000005</v>
      </c>
      <c r="I70" s="2">
        <f>'Moving Avg'!H70</f>
        <v>0</v>
      </c>
      <c r="J70" s="5" t="str">
        <f>OBV!F70</f>
        <v>BEARISH</v>
      </c>
      <c r="K70" s="5" t="str">
        <f>OBV!G70</f>
        <v>STRONG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5.8080999999999996</v>
      </c>
      <c r="C71" s="2">
        <f>RSI!I71</f>
        <v>41.814289086361732</v>
      </c>
      <c r="D71" s="2">
        <f>MACD!E71</f>
        <v>4.569104446639205E-2</v>
      </c>
      <c r="E71" s="2">
        <f>MACD!F71</f>
        <v>2.3386501994331677E-2</v>
      </c>
      <c r="F71" s="2">
        <f>'Moving Avg'!D71</f>
        <v>5.8359599999999991</v>
      </c>
      <c r="G71" s="2">
        <f>'Moving Avg'!F71</f>
        <v>5.9207299999999998</v>
      </c>
      <c r="H71" s="2">
        <f>'Moving Avg'!G71</f>
        <v>6.0712460000000013</v>
      </c>
      <c r="I71" s="2">
        <f>'Moving Avg'!H71</f>
        <v>0</v>
      </c>
      <c r="J71" s="5" t="str">
        <f>OBV!F71</f>
        <v>BEARISH</v>
      </c>
      <c r="K71" s="5" t="str">
        <f>OBV!G71</f>
        <v>STRONG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5.7385999999999999</v>
      </c>
      <c r="C72" s="2">
        <f>RSI!I72</f>
        <v>39.033959207908346</v>
      </c>
      <c r="D72" s="2">
        <f>MACD!E72</f>
        <v>3.2876426641864853E-2</v>
      </c>
      <c r="E72" s="2">
        <f>MACD!F72</f>
        <v>2.5284486923838313E-2</v>
      </c>
      <c r="F72" s="2">
        <f>'Moving Avg'!D72</f>
        <v>5.8011800000000004</v>
      </c>
      <c r="G72" s="2">
        <f>'Moving Avg'!F72</f>
        <v>5.9094300000000004</v>
      </c>
      <c r="H72" s="2">
        <f>'Moving Avg'!G72</f>
        <v>6.0540300000000036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5.6863999999999999</v>
      </c>
      <c r="C73" s="2">
        <f>RSI!I73</f>
        <v>37.041756336396674</v>
      </c>
      <c r="D73" s="2">
        <f>MACD!E73</f>
        <v>5.5311966219322883E-2</v>
      </c>
      <c r="E73" s="2">
        <f>MACD!F73</f>
        <v>3.1289982782935231E-2</v>
      </c>
      <c r="F73" s="2">
        <f>'Moving Avg'!D73</f>
        <v>5.7594399999999997</v>
      </c>
      <c r="G73" s="2">
        <f>'Moving Avg'!F73</f>
        <v>5.8955200000000003</v>
      </c>
      <c r="H73" s="2">
        <f>'Moving Avg'!G73</f>
        <v>6.0357700000000021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5.7038000000000002</v>
      </c>
      <c r="C74" s="2">
        <f>RSI!I74</f>
        <v>38.174475366318191</v>
      </c>
      <c r="D74" s="2">
        <f>MACD!E74</f>
        <v>4.7783548894318351E-2</v>
      </c>
      <c r="E74" s="2">
        <f>MACD!F74</f>
        <v>3.4588696005211861E-2</v>
      </c>
      <c r="F74" s="2">
        <f>'Moving Avg'!D74</f>
        <v>5.7524800000000003</v>
      </c>
      <c r="G74" s="2">
        <f>'Moving Avg'!F74</f>
        <v>5.885085000000001</v>
      </c>
      <c r="H74" s="2">
        <f>'Moving Avg'!G74</f>
        <v>6.0197720000000015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5.7038000000000002</v>
      </c>
      <c r="C75" s="2">
        <f>RSI!I75</f>
        <v>38.174475366318191</v>
      </c>
      <c r="D75" s="2">
        <f>MACD!E75</f>
        <v>6.5466030489893079E-2</v>
      </c>
      <c r="E75" s="2">
        <f>MACD!F75</f>
        <v>4.0764162902148106E-2</v>
      </c>
      <c r="F75" s="2">
        <f>'Moving Avg'!D75</f>
        <v>5.7281400000000007</v>
      </c>
      <c r="G75" s="2">
        <f>'Moving Avg'!F75</f>
        <v>5.8737800000000009</v>
      </c>
      <c r="H75" s="2">
        <f>'Moving Avg'!G75</f>
        <v>6.0053380000000001</v>
      </c>
      <c r="I75" s="2">
        <f>'Moving Avg'!H75</f>
        <v>0</v>
      </c>
      <c r="J75" s="5" t="str">
        <f>OBV!F75</f>
        <v>BEARISH</v>
      </c>
      <c r="K75" s="5" t="str">
        <f>OBV!G75</f>
        <v>STRONG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5.7038000000000002</v>
      </c>
      <c r="C76" s="2">
        <f>RSI!I76</f>
        <v>38.174475366318184</v>
      </c>
      <c r="D76" s="2">
        <f>MACD!E76</f>
        <v>7.8983461591954018E-2</v>
      </c>
      <c r="E76" s="2">
        <f>MACD!F76</f>
        <v>4.8408022640109294E-2</v>
      </c>
      <c r="F76" s="2">
        <f>'Moving Avg'!D76</f>
        <v>5.7072800000000008</v>
      </c>
      <c r="G76" s="2">
        <f>'Moving Avg'!F76</f>
        <v>5.8642150000000006</v>
      </c>
      <c r="H76" s="2">
        <f>'Moving Avg'!G76</f>
        <v>5.9942080000000013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5.7038000000000002</v>
      </c>
      <c r="C77" s="2">
        <f>RSI!I77</f>
        <v>38.174475366318184</v>
      </c>
      <c r="D77" s="2">
        <f>MACD!E77</f>
        <v>8.4855711468588169E-2</v>
      </c>
      <c r="E77" s="2">
        <f>MACD!F77</f>
        <v>5.569756040580507E-2</v>
      </c>
      <c r="F77" s="2">
        <f>'Moving Avg'!D77</f>
        <v>5.7003200000000005</v>
      </c>
      <c r="G77" s="2">
        <f>'Moving Avg'!F77</f>
        <v>5.8555200000000012</v>
      </c>
      <c r="H77" s="2">
        <f>'Moving Avg'!G77</f>
        <v>5.9867299999999997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CONFIRMED BEARISH</v>
      </c>
    </row>
    <row r="78" spans="1:12" ht="13.5" x14ac:dyDescent="0.25">
      <c r="A78" s="3">
        <f>RSI!A78</f>
        <v>42419</v>
      </c>
      <c r="B78" s="2">
        <f>RSI!B78</f>
        <v>5.7038000000000002</v>
      </c>
      <c r="C78" s="2">
        <f>RSI!I78</f>
        <v>38.174475366318184</v>
      </c>
      <c r="D78" s="2">
        <f>MACD!E78</f>
        <v>8.8190884887962007E-2</v>
      </c>
      <c r="E78" s="2">
        <f>MACD!F78</f>
        <v>6.2196225302236459E-2</v>
      </c>
      <c r="F78" s="2">
        <f>'Moving Avg'!D78</f>
        <v>5.7038000000000002</v>
      </c>
      <c r="G78" s="2">
        <f>'Moving Avg'!F78</f>
        <v>5.8385650000000009</v>
      </c>
      <c r="H78" s="2">
        <f>'Moving Avg'!G78</f>
        <v>5.9822080000000009</v>
      </c>
      <c r="I78" s="2">
        <f>'Moving Avg'!H78</f>
        <v>0</v>
      </c>
      <c r="J78" s="5" t="str">
        <f>OBV!F78</f>
        <v>BULLISH</v>
      </c>
      <c r="K78" s="5" t="str">
        <f>OBV!G78</f>
        <v>NEUTRAL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5.7038000000000002</v>
      </c>
      <c r="C79" s="2">
        <f>RSI!I79</f>
        <v>38.174475366318184</v>
      </c>
      <c r="D79" s="2">
        <f>MACD!E79</f>
        <v>6.7902022069660006E-2</v>
      </c>
      <c r="E79" s="2">
        <f>MACD!F79</f>
        <v>6.3337384655721168E-2</v>
      </c>
      <c r="F79" s="2">
        <f>'Moving Avg'!D79</f>
        <v>5.7038000000000002</v>
      </c>
      <c r="G79" s="2">
        <f>'Moving Avg'!F79</f>
        <v>5.8194350000000004</v>
      </c>
      <c r="H79" s="2">
        <f>'Moving Avg'!G79</f>
        <v>5.9783819999999999</v>
      </c>
      <c r="I79" s="2">
        <f>'Moving Avg'!H79</f>
        <v>0</v>
      </c>
      <c r="J79" s="5" t="str">
        <f>OBV!F79</f>
        <v>NEUTRAL</v>
      </c>
      <c r="K79" s="5" t="str">
        <f>OBV!G79</f>
        <v>NEUTRAL</v>
      </c>
      <c r="L79" s="5" t="str">
        <f>OBV!H79</f>
        <v>NEUTRAL</v>
      </c>
    </row>
    <row r="80" spans="1:12" ht="13.5" x14ac:dyDescent="0.25">
      <c r="A80" s="3">
        <f>RSI!A80</f>
        <v>42423</v>
      </c>
      <c r="B80" s="2">
        <f>RSI!B80</f>
        <v>5.7038000000000002</v>
      </c>
      <c r="C80" s="2">
        <f>RSI!I80</f>
        <v>38.174475366318184</v>
      </c>
      <c r="D80" s="2">
        <f>MACD!E80</f>
        <v>6.4998189125751615E-2</v>
      </c>
      <c r="E80" s="2">
        <f>MACD!F80</f>
        <v>6.3669545549727258E-2</v>
      </c>
      <c r="F80" s="2">
        <f>'Moving Avg'!D80</f>
        <v>5.7038000000000002</v>
      </c>
      <c r="G80" s="2">
        <f>'Moving Avg'!F80</f>
        <v>5.8046550000000012</v>
      </c>
      <c r="H80" s="2">
        <f>'Moving Avg'!G80</f>
        <v>5.974208</v>
      </c>
      <c r="I80" s="2">
        <f>'Moving Avg'!H80</f>
        <v>0</v>
      </c>
      <c r="J80" s="5" t="str">
        <f>OBV!F80</f>
        <v>NEUTRAL</v>
      </c>
      <c r="K80" s="5" t="str">
        <f>OBV!G80</f>
        <v>NEUTRAL</v>
      </c>
      <c r="L80" s="5" t="str">
        <f>OBV!H80</f>
        <v>NEUTRAL</v>
      </c>
    </row>
    <row r="81" spans="1:12" ht="13.5" x14ac:dyDescent="0.25">
      <c r="A81" s="3">
        <f>RSI!A81</f>
        <v>42424</v>
      </c>
      <c r="B81" s="2">
        <f>RSI!B81</f>
        <v>5.7038000000000002</v>
      </c>
      <c r="C81" s="2">
        <f>RSI!I81</f>
        <v>38.174475366318184</v>
      </c>
      <c r="D81" s="2">
        <f>MACD!E81</f>
        <v>6.0692357740914638E-2</v>
      </c>
      <c r="E81" s="2">
        <f>MACD!F81</f>
        <v>6.3074107987964728E-2</v>
      </c>
      <c r="F81" s="2">
        <f>'Moving Avg'!D81</f>
        <v>5.7038000000000002</v>
      </c>
      <c r="G81" s="2">
        <f>'Moving Avg'!F81</f>
        <v>5.7903100000000007</v>
      </c>
      <c r="H81" s="2">
        <f>'Moving Avg'!G81</f>
        <v>5.9684699999999991</v>
      </c>
      <c r="I81" s="2">
        <f>'Moving Avg'!H81</f>
        <v>0</v>
      </c>
      <c r="J81" s="5" t="str">
        <f>OBV!F81</f>
        <v>NEUTRAL</v>
      </c>
      <c r="K81" s="5" t="str">
        <f>OBV!G81</f>
        <v>NEUTRAL</v>
      </c>
      <c r="L81" s="5" t="str">
        <f>OBV!H81</f>
        <v>NEUTRAL</v>
      </c>
    </row>
    <row r="82" spans="1:12" ht="13.5" x14ac:dyDescent="0.25">
      <c r="A82" s="3">
        <f>RSI!A82</f>
        <v>42425</v>
      </c>
      <c r="B82" s="2">
        <f>RSI!B82</f>
        <v>5.6951000000000001</v>
      </c>
      <c r="C82" s="2">
        <f>RSI!I82</f>
        <v>37.563140786602872</v>
      </c>
      <c r="D82" s="2">
        <f>MACD!E82</f>
        <v>4.7767933063440182E-2</v>
      </c>
      <c r="E82" s="2">
        <f>MACD!F82</f>
        <v>6.0012873003059818E-2</v>
      </c>
      <c r="F82" s="2">
        <f>'Moving Avg'!D82</f>
        <v>5.7020600000000004</v>
      </c>
      <c r="G82" s="2">
        <f>'Moving Avg'!F82</f>
        <v>5.7842250000000002</v>
      </c>
      <c r="H82" s="2">
        <f>'Moving Avg'!G82</f>
        <v>5.9625580000000005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5.6863999999999999</v>
      </c>
      <c r="C83" s="2">
        <f>RSI!I83</f>
        <v>36.926306498648835</v>
      </c>
      <c r="D83" s="2">
        <f>MACD!E83</f>
        <v>3.0206997113128686E-2</v>
      </c>
      <c r="E83" s="2">
        <f>MACD!F83</f>
        <v>5.4051697825073595E-2</v>
      </c>
      <c r="F83" s="2">
        <f>'Moving Avg'!D83</f>
        <v>5.6985799999999998</v>
      </c>
      <c r="G83" s="2">
        <f>'Moving Avg'!F83</f>
        <v>5.7685750000000002</v>
      </c>
      <c r="H83" s="2">
        <f>'Moving Avg'!G83</f>
        <v>5.9559500000000005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5.6863999999999999</v>
      </c>
      <c r="C84" s="2">
        <f>RSI!I84</f>
        <v>36.926306498648835</v>
      </c>
      <c r="D84" s="2">
        <f>MACD!E84</f>
        <v>1.8781112854473037E-2</v>
      </c>
      <c r="E84" s="2">
        <f>MACD!F84</f>
        <v>4.6997580830953484E-2</v>
      </c>
      <c r="F84" s="2">
        <f>'Moving Avg'!D84</f>
        <v>5.6950999999999992</v>
      </c>
      <c r="G84" s="2">
        <f>'Moving Avg'!F84</f>
        <v>5.7616200000000006</v>
      </c>
      <c r="H84" s="2">
        <f>'Moving Avg'!G84</f>
        <v>5.9479499999999996</v>
      </c>
      <c r="I84" s="2">
        <f>'Moving Avg'!H84</f>
        <v>0</v>
      </c>
      <c r="J84" s="5" t="str">
        <f>OBV!F84</f>
        <v>BEARISH</v>
      </c>
      <c r="K84" s="5" t="str">
        <f>OBV!G84</f>
        <v>NEUTRAL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5.6951000000000001</v>
      </c>
      <c r="C85" s="2">
        <f>RSI!I85</f>
        <v>38.142564795666097</v>
      </c>
      <c r="D85" s="2">
        <f>MACD!E85</f>
        <v>9.169025610745507E-3</v>
      </c>
      <c r="E85" s="2">
        <f>MACD!F85</f>
        <v>3.9431869786911891E-2</v>
      </c>
      <c r="F85" s="2">
        <f>'Moving Avg'!D85</f>
        <v>5.6933600000000002</v>
      </c>
      <c r="G85" s="2">
        <f>'Moving Avg'!F85</f>
        <v>5.7477100000000005</v>
      </c>
      <c r="H85" s="2">
        <f>'Moving Avg'!G85</f>
        <v>5.9352560000000008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BULLISH DIVERGENCE</v>
      </c>
    </row>
    <row r="86" spans="1:12" ht="13.5" x14ac:dyDescent="0.25">
      <c r="A86" s="3">
        <f>RSI!A86</f>
        <v>42431</v>
      </c>
      <c r="B86" s="2">
        <f>RSI!B86</f>
        <v>5.8254999999999999</v>
      </c>
      <c r="C86" s="2">
        <f>RSI!I86</f>
        <v>52.82588671279435</v>
      </c>
      <c r="D86" s="2">
        <f>MACD!E86</f>
        <v>-8.0264162538350448E-3</v>
      </c>
      <c r="E86" s="2">
        <f>MACD!F86</f>
        <v>2.9940212578762504E-2</v>
      </c>
      <c r="F86" s="2">
        <f>'Moving Avg'!D86</f>
        <v>5.7176999999999989</v>
      </c>
      <c r="G86" s="2">
        <f>'Moving Avg'!F86</f>
        <v>5.7411850000000006</v>
      </c>
      <c r="H86" s="2">
        <f>'Moving Avg'!G86</f>
        <v>5.9258660000000001</v>
      </c>
      <c r="I86" s="2">
        <f>'Moving Avg'!H86</f>
        <v>0</v>
      </c>
      <c r="J86" s="5" t="str">
        <f>OBV!F86</f>
        <v>BULLISH</v>
      </c>
      <c r="K86" s="5" t="str">
        <f>OBV!G86</f>
        <v>WEAK</v>
      </c>
      <c r="L86" s="5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5.7385999999999999</v>
      </c>
      <c r="C87" s="2">
        <f>RSI!I87</f>
        <v>45.136568730974695</v>
      </c>
      <c r="D87" s="2">
        <f>MACD!E87</f>
        <v>-1.635701695966052E-2</v>
      </c>
      <c r="E87" s="2">
        <f>MACD!F87</f>
        <v>2.0680766671077901E-2</v>
      </c>
      <c r="F87" s="2">
        <f>'Moving Avg'!D87</f>
        <v>5.7263999999999999</v>
      </c>
      <c r="G87" s="2">
        <f>'Moving Avg'!F87</f>
        <v>5.7324900000000012</v>
      </c>
      <c r="H87" s="2">
        <f>'Moving Avg'!G87</f>
        <v>5.9154320000000009</v>
      </c>
      <c r="I87" s="2">
        <f>'Moving Avg'!H87</f>
        <v>0</v>
      </c>
      <c r="J87" s="5" t="str">
        <f>OBV!F87</f>
        <v>BEARISH</v>
      </c>
      <c r="K87" s="5" t="str">
        <f>OBV!G87</f>
        <v>NEUTRAL</v>
      </c>
      <c r="L87" s="5" t="str">
        <f>OBV!H87</f>
        <v>BEARISH DIVERGENCE</v>
      </c>
    </row>
    <row r="88" spans="1:12" ht="13.5" x14ac:dyDescent="0.25">
      <c r="A88" s="3">
        <f>RSI!A88</f>
        <v>42433</v>
      </c>
      <c r="B88" s="2">
        <f>RSI!B88</f>
        <v>5.7298999999999998</v>
      </c>
      <c r="C88" s="2">
        <f>RSI!I88</f>
        <v>44.439154235595481</v>
      </c>
      <c r="D88" s="2">
        <f>MACD!E88</f>
        <v>-2.2449572874940316E-2</v>
      </c>
      <c r="E88" s="2">
        <f>MACD!F88</f>
        <v>1.2054698761874259E-2</v>
      </c>
      <c r="F88" s="2">
        <f>'Moving Avg'!D88</f>
        <v>5.7351000000000001</v>
      </c>
      <c r="G88" s="2">
        <f>'Moving Avg'!F88</f>
        <v>5.7242300000000004</v>
      </c>
      <c r="H88" s="2">
        <f>'Moving Avg'!G88</f>
        <v>5.9083019999999999</v>
      </c>
      <c r="I88" s="2">
        <f>'Moving Avg'!H88</f>
        <v>0</v>
      </c>
      <c r="J88" s="5" t="str">
        <f>OBV!F88</f>
        <v>BEARISH</v>
      </c>
      <c r="K88" s="5" t="str">
        <f>OBV!G88</f>
        <v>NEUTRAL</v>
      </c>
      <c r="L88" s="5" t="str">
        <f>OBV!H88</f>
        <v>BEARISH DIVERGENCE</v>
      </c>
    </row>
    <row r="89" spans="1:12" ht="13.5" x14ac:dyDescent="0.25">
      <c r="A89" s="3">
        <f>RSI!A89</f>
        <v>42436</v>
      </c>
      <c r="B89" s="2">
        <f>RSI!B89</f>
        <v>5.7298999999999998</v>
      </c>
      <c r="C89" s="2">
        <f>RSI!I89</f>
        <v>44.439154235595481</v>
      </c>
      <c r="D89" s="2">
        <f>MACD!E89</f>
        <v>-2.7264543203150637E-2</v>
      </c>
      <c r="E89" s="2">
        <f>MACD!F89</f>
        <v>4.19085036886928E-3</v>
      </c>
      <c r="F89" s="2">
        <f>'Moving Avg'!D89</f>
        <v>5.7438000000000002</v>
      </c>
      <c r="G89" s="2">
        <f>'Moving Avg'!F89</f>
        <v>5.7237950000000009</v>
      </c>
      <c r="H89" s="2">
        <f>'Moving Avg'!G89</f>
        <v>5.901171999999999</v>
      </c>
      <c r="I89" s="2">
        <f>'Moving Avg'!H89</f>
        <v>0</v>
      </c>
      <c r="J89" s="5" t="str">
        <f>OBV!F89</f>
        <v>BEARISH</v>
      </c>
      <c r="K89" s="5" t="str">
        <f>OBV!G89</f>
        <v>NEUTRAL</v>
      </c>
      <c r="L89" s="5" t="str">
        <f>OBV!H89</f>
        <v>BEARISH DIVERGENCE</v>
      </c>
    </row>
    <row r="90" spans="1:12" ht="13.5" x14ac:dyDescent="0.25">
      <c r="A90" s="3">
        <f>RSI!A90</f>
        <v>42437</v>
      </c>
      <c r="B90" s="2">
        <f>RSI!B90</f>
        <v>5.7211999999999996</v>
      </c>
      <c r="C90" s="2">
        <f>RSI!I90</f>
        <v>43.656834939853503</v>
      </c>
      <c r="D90" s="2">
        <f>MACD!E90</f>
        <v>-3.0379240261400042E-2</v>
      </c>
      <c r="E90" s="2">
        <f>MACD!F90</f>
        <v>-2.7231677571845844E-3</v>
      </c>
      <c r="F90" s="2">
        <f>'Moving Avg'!D90</f>
        <v>5.7490199999999998</v>
      </c>
      <c r="G90" s="2">
        <f>'Moving Avg'!F90</f>
        <v>5.7185800000000011</v>
      </c>
      <c r="H90" s="2">
        <f>'Moving Avg'!G90</f>
        <v>5.8905639999999995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BEARISH DIVERGENCE</v>
      </c>
    </row>
    <row r="91" spans="1:12" ht="13.5" x14ac:dyDescent="0.25">
      <c r="A91" s="3">
        <f>RSI!A91</f>
        <v>42438</v>
      </c>
      <c r="B91" s="2">
        <f>RSI!B91</f>
        <v>5.7298999999999998</v>
      </c>
      <c r="C91" s="2">
        <f>RSI!I91</f>
        <v>44.705140050568033</v>
      </c>
      <c r="D91" s="2">
        <f>MACD!E91</f>
        <v>-3.3316062853915085E-2</v>
      </c>
      <c r="E91" s="2">
        <f>MACD!F91</f>
        <v>-8.8417467765306845E-3</v>
      </c>
      <c r="F91" s="2">
        <f>'Moving Avg'!D91</f>
        <v>5.7298999999999998</v>
      </c>
      <c r="G91" s="2">
        <f>'Moving Avg'!F91</f>
        <v>5.7146700000000008</v>
      </c>
      <c r="H91" s="2">
        <f>'Moving Avg'!G91</f>
        <v>5.8808259999999981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5.7385999999999999</v>
      </c>
      <c r="C92" s="2">
        <f>RSI!I92</f>
        <v>45.791315580145024</v>
      </c>
      <c r="D92" s="2">
        <f>MACD!E92</f>
        <v>-3.751766388390454E-2</v>
      </c>
      <c r="E92" s="2">
        <f>MACD!F92</f>
        <v>-1.4576930198005456E-2</v>
      </c>
      <c r="F92" s="2">
        <f>'Moving Avg'!D92</f>
        <v>5.7298999999999989</v>
      </c>
      <c r="G92" s="2">
        <f>'Moving Avg'!F92</f>
        <v>5.7146700000000008</v>
      </c>
      <c r="H92" s="2">
        <f>'Moving Avg'!G92</f>
        <v>5.8724799999999986</v>
      </c>
      <c r="I92" s="2">
        <f>'Moving Avg'!H92</f>
        <v>0</v>
      </c>
      <c r="J92" s="5" t="str">
        <f>OBV!F92</f>
        <v>BULLISH</v>
      </c>
      <c r="K92" s="5" t="str">
        <f>OBV!G92</f>
        <v>NEUTRAL</v>
      </c>
      <c r="L92" s="5" t="str">
        <f>OBV!H92</f>
        <v>NEUTRAL</v>
      </c>
    </row>
    <row r="93" spans="1:12" ht="13.5" x14ac:dyDescent="0.25">
      <c r="A93" s="3">
        <f>RSI!A93</f>
        <v>42440</v>
      </c>
      <c r="B93" s="2">
        <f>RSI!B93</f>
        <v>5.7298999999999998</v>
      </c>
      <c r="C93" s="2">
        <f>RSI!I93</f>
        <v>44.842696928731684</v>
      </c>
      <c r="D93" s="2">
        <f>MACD!E93</f>
        <v>-4.1571708407298402E-2</v>
      </c>
      <c r="E93" s="2">
        <f>MACD!F93</f>
        <v>-1.9975885839864045E-2</v>
      </c>
      <c r="F93" s="2">
        <f>'Moving Avg'!D93</f>
        <v>5.7299000000000007</v>
      </c>
      <c r="G93" s="2">
        <f>'Moving Avg'!F93</f>
        <v>5.7168450000000011</v>
      </c>
      <c r="H93" s="2">
        <f>'Moving Avg'!G93</f>
        <v>5.8620459999999994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NEUTRAL</v>
      </c>
    </row>
    <row r="94" spans="1:12" ht="13.5" x14ac:dyDescent="0.25">
      <c r="A94" s="3">
        <f>RSI!A94</f>
        <v>42443</v>
      </c>
      <c r="B94" s="2">
        <f>RSI!B94</f>
        <v>5.556</v>
      </c>
      <c r="C94" s="2">
        <f>RSI!I94</f>
        <v>31.012897207551745</v>
      </c>
      <c r="D94" s="2">
        <f>MACD!E94</f>
        <v>-3.1888447467993686E-2</v>
      </c>
      <c r="E94" s="2">
        <f>MACD!F94</f>
        <v>-2.2358398165489974E-2</v>
      </c>
      <c r="F94" s="2">
        <f>'Moving Avg'!D94</f>
        <v>5.6951200000000011</v>
      </c>
      <c r="G94" s="2">
        <f>'Moving Avg'!F94</f>
        <v>5.7094550000000002</v>
      </c>
      <c r="H94" s="2">
        <f>'Moving Avg'!G94</f>
        <v>5.846569999999998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CONFIRMED BEARISH</v>
      </c>
    </row>
    <row r="95" spans="1:12" ht="13.5" x14ac:dyDescent="0.25">
      <c r="A95" s="3">
        <f>RSI!A95</f>
        <v>42444</v>
      </c>
      <c r="B95" s="2">
        <f>RSI!B95</f>
        <v>5.6951000000000001</v>
      </c>
      <c r="C95" s="2">
        <f>RSI!I95</f>
        <v>45.493448710059731</v>
      </c>
      <c r="D95" s="2">
        <f>MACD!E95</f>
        <v>-3.141764818542736E-2</v>
      </c>
      <c r="E95" s="2">
        <f>MACD!F95</f>
        <v>-2.4170248169477451E-2</v>
      </c>
      <c r="F95" s="2">
        <f>'Moving Avg'!D95</f>
        <v>5.6898999999999997</v>
      </c>
      <c r="G95" s="2">
        <f>'Moving Avg'!F95</f>
        <v>5.7090199999999998</v>
      </c>
      <c r="H95" s="2">
        <f>'Moving Avg'!G95</f>
        <v>5.8375279999999998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</row>
    <row r="96" spans="1:12" ht="13.5" x14ac:dyDescent="0.25">
      <c r="A96" s="3">
        <f>RSI!A96</f>
        <v>42445</v>
      </c>
      <c r="B96" s="2">
        <f>RSI!B96</f>
        <v>5.6951000000000001</v>
      </c>
      <c r="C96" s="2">
        <f>RSI!I96</f>
        <v>45.493448710059724</v>
      </c>
      <c r="D96" s="2">
        <f>MACD!E96</f>
        <v>-1.0629214010363874E-2</v>
      </c>
      <c r="E96" s="2">
        <f>MACD!F96</f>
        <v>-2.1462041337654739E-2</v>
      </c>
      <c r="F96" s="2">
        <f>'Moving Avg'!D96</f>
        <v>5.6829400000000003</v>
      </c>
      <c r="G96" s="2">
        <f>'Moving Avg'!F96</f>
        <v>5.7085849999999994</v>
      </c>
      <c r="H96" s="2">
        <f>'Moving Avg'!G96</f>
        <v>5.8297019999999984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</row>
    <row r="97" spans="1:12" ht="13.5" x14ac:dyDescent="0.25">
      <c r="A97" s="3">
        <f>RSI!A97</f>
        <v>42446</v>
      </c>
      <c r="B97" s="2">
        <f>RSI!B97</f>
        <v>5.6863999999999999</v>
      </c>
      <c r="C97" s="2">
        <f>RSI!I97</f>
        <v>44.811165127022086</v>
      </c>
      <c r="D97" s="2">
        <f>MACD!E97</f>
        <v>-5.4595950525744286E-3</v>
      </c>
      <c r="E97" s="2">
        <f>MACD!F97</f>
        <v>-1.8261552080638677E-2</v>
      </c>
      <c r="F97" s="2">
        <f>'Moving Avg'!D97</f>
        <v>5.6725000000000003</v>
      </c>
      <c r="G97" s="2">
        <f>'Moving Avg'!F97</f>
        <v>5.7077149999999994</v>
      </c>
      <c r="H97" s="2">
        <f>'Moving Avg'!G97</f>
        <v>5.8223979999999997</v>
      </c>
      <c r="I97" s="2">
        <f>'Moving Avg'!H97</f>
        <v>0</v>
      </c>
      <c r="J97" s="5" t="str">
        <f>OBV!F97</f>
        <v>BEARISH</v>
      </c>
      <c r="K97" s="5" t="str">
        <f>OBV!G97</f>
        <v>NEUTRAL</v>
      </c>
      <c r="L97" s="5" t="str">
        <f>OBV!H97</f>
        <v>CONFIRMED BEARISH</v>
      </c>
    </row>
    <row r="98" spans="1:12" ht="13.5" x14ac:dyDescent="0.25">
      <c r="A98" s="3">
        <f>RSI!A98</f>
        <v>42447</v>
      </c>
      <c r="B98" s="2">
        <f>RSI!B98</f>
        <v>5.6863999999999999</v>
      </c>
      <c r="C98" s="2">
        <f>RSI!I98</f>
        <v>44.811165127022086</v>
      </c>
      <c r="D98" s="2">
        <f>MACD!E98</f>
        <v>-2.0906959255020396E-3</v>
      </c>
      <c r="E98" s="2">
        <f>MACD!F98</f>
        <v>-1.502738084961135E-2</v>
      </c>
      <c r="F98" s="2">
        <f>'Moving Avg'!D98</f>
        <v>5.6638000000000002</v>
      </c>
      <c r="G98" s="2">
        <f>'Moving Avg'!F98</f>
        <v>5.7068449999999995</v>
      </c>
      <c r="H98" s="2">
        <f>'Moving Avg'!G98</f>
        <v>5.8150939999999993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CONFIRMED BEARISH</v>
      </c>
    </row>
    <row r="99" spans="1:12" ht="13.5" x14ac:dyDescent="0.25">
      <c r="A99" s="3">
        <f>RSI!A99</f>
        <v>42450</v>
      </c>
      <c r="B99" s="2">
        <f>RSI!B99</f>
        <v>5.6863999999999999</v>
      </c>
      <c r="C99" s="2">
        <f>RSI!I99</f>
        <v>44.811165127022086</v>
      </c>
      <c r="D99" s="2">
        <f>MACD!E99</f>
        <v>1.0683070478512136E-3</v>
      </c>
      <c r="E99" s="2">
        <f>MACD!F99</f>
        <v>-1.1808243270118838E-2</v>
      </c>
      <c r="F99" s="2">
        <f>'Moving Avg'!D99</f>
        <v>5.6898799999999996</v>
      </c>
      <c r="G99" s="2">
        <f>'Moving Avg'!F99</f>
        <v>5.7059750000000005</v>
      </c>
      <c r="H99" s="2">
        <f>'Moving Avg'!G99</f>
        <v>5.8070939999999984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BEARISH DIVERGENCE</v>
      </c>
    </row>
    <row r="100" spans="1:12" ht="13.5" x14ac:dyDescent="0.25">
      <c r="A100" s="3">
        <f>RSI!A100</f>
        <v>42451</v>
      </c>
      <c r="B100" s="2">
        <f>RSI!B100</f>
        <v>5.6776999999999997</v>
      </c>
      <c r="C100" s="2">
        <f>RSI!I100</f>
        <v>43.987223097275958</v>
      </c>
      <c r="D100" s="2">
        <f>MACD!E100</f>
        <v>3.3328443398188412E-3</v>
      </c>
      <c r="E100" s="2">
        <f>MACD!F100</f>
        <v>-8.7800257481313038E-3</v>
      </c>
      <c r="F100" s="2">
        <f>'Moving Avg'!D100</f>
        <v>5.686399999999999</v>
      </c>
      <c r="G100" s="2">
        <f>'Moving Avg'!F100</f>
        <v>5.704670000000001</v>
      </c>
      <c r="H100" s="2">
        <f>'Moving Avg'!G100</f>
        <v>5.798919999999999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</row>
    <row r="101" spans="1:12" ht="13.5" x14ac:dyDescent="0.25">
      <c r="A101" s="3">
        <f>RSI!A101</f>
        <v>42452</v>
      </c>
      <c r="B101" s="2">
        <f>RSI!B101</f>
        <v>5.6689999999999996</v>
      </c>
      <c r="C101" s="2">
        <f>RSI!I101</f>
        <v>43.133128328619009</v>
      </c>
      <c r="D101" s="2">
        <f>MACD!E101</f>
        <v>7.547705815407646E-3</v>
      </c>
      <c r="E101" s="2">
        <f>MACD!F101</f>
        <v>-5.5144794354235142E-3</v>
      </c>
      <c r="F101" s="2">
        <f>'Moving Avg'!D101</f>
        <v>5.6811799999999995</v>
      </c>
      <c r="G101" s="2">
        <f>'Moving Avg'!F101</f>
        <v>5.7029300000000003</v>
      </c>
      <c r="H101" s="2">
        <f>'Moving Avg'!G101</f>
        <v>5.7905719999999983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5.6689999999999996</v>
      </c>
      <c r="C102" s="2">
        <f>RSI!I102</f>
        <v>43.133128328619001</v>
      </c>
      <c r="D102" s="2">
        <f>MACD!E102</f>
        <v>1.2796412603229612E-2</v>
      </c>
      <c r="E102" s="2">
        <f>MACD!F102</f>
        <v>-1.8523010276928886E-3</v>
      </c>
      <c r="F102" s="2">
        <f>'Moving Avg'!D102</f>
        <v>5.6776999999999997</v>
      </c>
      <c r="G102" s="2">
        <f>'Moving Avg'!F102</f>
        <v>5.7016250000000008</v>
      </c>
      <c r="H102" s="2">
        <f>'Moving Avg'!G102</f>
        <v>5.7846599999999979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5.6689999999999996</v>
      </c>
      <c r="C103" s="2">
        <f>RSI!I103</f>
        <v>43.133128328619009</v>
      </c>
      <c r="D103" s="2">
        <f>MACD!E103</f>
        <v>1.6217520056899026E-2</v>
      </c>
      <c r="E103" s="2">
        <f>MACD!F103</f>
        <v>1.7616631892254945E-3</v>
      </c>
      <c r="F103" s="2">
        <f>'Moving Avg'!D103</f>
        <v>5.67422</v>
      </c>
      <c r="G103" s="2">
        <f>'Moving Avg'!F103</f>
        <v>5.700755</v>
      </c>
      <c r="H103" s="2">
        <f>'Moving Avg'!G103</f>
        <v>5.7787479999999984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5.6603000000000003</v>
      </c>
      <c r="C104" s="2">
        <f>RSI!I104</f>
        <v>42.111864302626401</v>
      </c>
      <c r="D104" s="2">
        <f>MACD!E104</f>
        <v>-6.7023247592503665E-3</v>
      </c>
      <c r="E104" s="2">
        <f>MACD!F104</f>
        <v>6.8865599530322291E-5</v>
      </c>
      <c r="F104" s="2">
        <f>'Moving Avg'!D104</f>
        <v>5.6689999999999996</v>
      </c>
      <c r="G104" s="2">
        <f>'Moving Avg'!F104</f>
        <v>5.6994500000000006</v>
      </c>
      <c r="H104" s="2">
        <f>'Moving Avg'!G104</f>
        <v>5.7737039999999977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5.6429</v>
      </c>
      <c r="C105" s="2">
        <f>RSI!I105</f>
        <v>40.068504305632182</v>
      </c>
      <c r="D105" s="2">
        <f>MACD!E105</f>
        <v>-3.0828034641059432E-3</v>
      </c>
      <c r="E105" s="2">
        <f>MACD!F105</f>
        <v>-5.6146821319693089E-4</v>
      </c>
      <c r="F105" s="2">
        <f>'Moving Avg'!D105</f>
        <v>5.6620399999999993</v>
      </c>
      <c r="G105" s="2">
        <f>'Moving Avg'!F105</f>
        <v>5.6968399999999999</v>
      </c>
      <c r="H105" s="2">
        <f>'Moving Avg'!G105</f>
        <v>5.7679639999999974</v>
      </c>
      <c r="I105" s="2">
        <f>'Moving Avg'!H105</f>
        <v>0</v>
      </c>
      <c r="J105" s="5" t="str">
        <f>OBV!F105</f>
        <v>BEARISH</v>
      </c>
      <c r="K105" s="5" t="str">
        <f>OBV!G105</f>
        <v>STRONG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5.6516000000000002</v>
      </c>
      <c r="C106" s="2">
        <f>RSI!I106</f>
        <v>41.594484742947088</v>
      </c>
      <c r="D106" s="2">
        <f>MACD!E106</f>
        <v>-2.6143716774917891E-4</v>
      </c>
      <c r="E106" s="2">
        <f>MACD!F106</f>
        <v>-5.014620041073805E-4</v>
      </c>
      <c r="F106" s="2">
        <f>'Moving Avg'!D106</f>
        <v>5.6585599999999996</v>
      </c>
      <c r="G106" s="2">
        <f>'Moving Avg'!F106</f>
        <v>5.6881450000000005</v>
      </c>
      <c r="H106" s="2">
        <f>'Moving Avg'!G106</f>
        <v>5.7630939999999962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BULLISH DIVERGENCE</v>
      </c>
    </row>
    <row r="107" spans="1:12" ht="13.5" x14ac:dyDescent="0.25">
      <c r="A107" s="3">
        <f>RSI!A107</f>
        <v>42460</v>
      </c>
      <c r="B107" s="2">
        <f>RSI!B107</f>
        <v>5.4081999999999999</v>
      </c>
      <c r="C107" s="2">
        <f>RSI!I107</f>
        <v>23.537618668580848</v>
      </c>
      <c r="D107" s="2">
        <f>MACD!E107</f>
        <v>1.9138908929599019E-2</v>
      </c>
      <c r="E107" s="2">
        <f>MACD!F107</f>
        <v>3.4266121826338992E-3</v>
      </c>
      <c r="F107" s="2">
        <f>'Moving Avg'!D107</f>
        <v>5.6064000000000007</v>
      </c>
      <c r="G107" s="2">
        <f>'Moving Avg'!F107</f>
        <v>5.6716249999999997</v>
      </c>
      <c r="H107" s="2">
        <f>'Moving Avg'!G107</f>
        <v>5.7537039999999982</v>
      </c>
      <c r="I107" s="2">
        <f>'Moving Avg'!H107</f>
        <v>0</v>
      </c>
      <c r="J107" s="5" t="str">
        <f>OBV!F107</f>
        <v>BULLISH</v>
      </c>
      <c r="K107" s="5" t="str">
        <f>OBV!G107</f>
        <v>WEAK</v>
      </c>
      <c r="L107" s="5" t="str">
        <f>OBV!H107</f>
        <v>BULLISH DIVERGENCE</v>
      </c>
    </row>
    <row r="108" spans="1:12" ht="13.5" x14ac:dyDescent="0.25">
      <c r="A108" s="3">
        <f>RSI!A108</f>
        <v>42461</v>
      </c>
      <c r="B108" s="2">
        <f>RSI!B108</f>
        <v>5.5125000000000002</v>
      </c>
      <c r="C108" s="2">
        <f>RSI!I108</f>
        <v>36.299088369322675</v>
      </c>
      <c r="D108" s="2">
        <f>MACD!E108</f>
        <v>2.9564947508095685E-2</v>
      </c>
      <c r="E108" s="2">
        <f>MACD!F108</f>
        <v>8.654279247726257E-3</v>
      </c>
      <c r="F108" s="2">
        <f>'Moving Avg'!D108</f>
        <v>5.5750999999999999</v>
      </c>
      <c r="G108" s="2">
        <f>'Moving Avg'!F108</f>
        <v>5.6607549999999991</v>
      </c>
      <c r="H108" s="2">
        <f>'Moving Avg'!G108</f>
        <v>5.7430959999999978</v>
      </c>
      <c r="I108" s="2">
        <f>'Moving Avg'!H108</f>
        <v>0</v>
      </c>
      <c r="J108" s="5" t="str">
        <f>OBV!F108</f>
        <v>BULLISH</v>
      </c>
      <c r="K108" s="5" t="str">
        <f>OBV!G108</f>
        <v>WEAK</v>
      </c>
      <c r="L108" s="5" t="str">
        <f>OBV!H108</f>
        <v>BULLISH DIVERGENCE</v>
      </c>
    </row>
    <row r="109" spans="1:12" ht="13.5" x14ac:dyDescent="0.25">
      <c r="A109" s="3">
        <f>RSI!A109</f>
        <v>42464</v>
      </c>
      <c r="B109" s="2">
        <f>RSI!B109</f>
        <v>5.5647000000000002</v>
      </c>
      <c r="C109" s="2">
        <f>RSI!I109</f>
        <v>41.55636658058711</v>
      </c>
      <c r="D109" s="2">
        <f>MACD!E109</f>
        <v>3.5511673488306528E-2</v>
      </c>
      <c r="E109" s="2">
        <f>MACD!F109</f>
        <v>1.4025758095842313E-2</v>
      </c>
      <c r="F109" s="2">
        <f>'Moving Avg'!D109</f>
        <v>5.5559799999999999</v>
      </c>
      <c r="G109" s="2">
        <f>'Moving Avg'!F109</f>
        <v>5.652495</v>
      </c>
      <c r="H109" s="2">
        <f>'Moving Avg'!G109</f>
        <v>5.7326619999999995</v>
      </c>
      <c r="I109" s="2">
        <f>'Moving Avg'!H109</f>
        <v>0</v>
      </c>
      <c r="J109" s="5" t="str">
        <f>OBV!F109</f>
        <v>BULLISH</v>
      </c>
      <c r="K109" s="5" t="str">
        <f>OBV!G109</f>
        <v>WEAK</v>
      </c>
      <c r="L109" s="5" t="str">
        <f>OBV!H109</f>
        <v>BULLISH DIVERGENCE</v>
      </c>
    </row>
    <row r="110" spans="1:12" ht="13.5" x14ac:dyDescent="0.25">
      <c r="A110" s="3">
        <f>RSI!A110</f>
        <v>42465</v>
      </c>
      <c r="B110" s="2">
        <f>RSI!B110</f>
        <v>5.4863999999999997</v>
      </c>
      <c r="C110" s="2">
        <f>RSI!I110</f>
        <v>36.667853888195765</v>
      </c>
      <c r="D110" s="2">
        <f>MACD!E110</f>
        <v>4.5614530897437611E-2</v>
      </c>
      <c r="E110" s="2">
        <f>MACD!F110</f>
        <v>2.0343512656161373E-2</v>
      </c>
      <c r="F110" s="2">
        <f>'Moving Avg'!D110</f>
        <v>5.52468</v>
      </c>
      <c r="G110" s="2">
        <f>'Moving Avg'!F110</f>
        <v>5.6407550000000004</v>
      </c>
      <c r="H110" s="2">
        <f>'Moving Avg'!G110</f>
        <v>5.7224019999999998</v>
      </c>
      <c r="I110" s="2">
        <f>'Moving Avg'!H110</f>
        <v>0</v>
      </c>
      <c r="J110" s="5" t="str">
        <f>OBV!F110</f>
        <v>BULLISH</v>
      </c>
      <c r="K110" s="5" t="str">
        <f>OBV!G110</f>
        <v>WEAK</v>
      </c>
      <c r="L110" s="5" t="str">
        <f>OBV!H110</f>
        <v>BULLISH DIVERGENCE</v>
      </c>
    </row>
    <row r="111" spans="1:12" ht="13.5" x14ac:dyDescent="0.25">
      <c r="A111" s="3">
        <f>RSI!A111</f>
        <v>42466</v>
      </c>
      <c r="B111" s="2">
        <f>RSI!B111</f>
        <v>5.4256000000000002</v>
      </c>
      <c r="C111" s="2">
        <f>RSI!I111</f>
        <v>33.383860762163309</v>
      </c>
      <c r="D111" s="2">
        <f>MACD!E111</f>
        <v>5.8355350452768739E-2</v>
      </c>
      <c r="E111" s="2">
        <f>MACD!F111</f>
        <v>2.7945880215482846E-2</v>
      </c>
      <c r="F111" s="2">
        <f>'Moving Avg'!D111</f>
        <v>5.4794799999999997</v>
      </c>
      <c r="G111" s="2">
        <f>'Moving Avg'!F111</f>
        <v>5.62554</v>
      </c>
      <c r="H111" s="2">
        <f>'Moving Avg'!G111</f>
        <v>5.7110999999999992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5.4081999999999999</v>
      </c>
      <c r="C112" s="2">
        <f>RSI!I112</f>
        <v>32.487137278689431</v>
      </c>
      <c r="D112" s="2">
        <f>MACD!E112</f>
        <v>7.1735133859905709E-2</v>
      </c>
      <c r="E112" s="2">
        <f>MACD!F112</f>
        <v>3.6703730944367421E-2</v>
      </c>
      <c r="F112" s="2">
        <f>'Moving Avg'!D112</f>
        <v>5.4794800000000006</v>
      </c>
      <c r="G112" s="2">
        <f>'Moving Avg'!F112</f>
        <v>5.6090199999999992</v>
      </c>
      <c r="H112" s="2">
        <f>'Moving Avg'!G112</f>
        <v>5.7029279999999991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NEUTRAL</v>
      </c>
    </row>
    <row r="113" spans="1:12" ht="13.5" x14ac:dyDescent="0.25">
      <c r="A113" s="3">
        <f>RSI!A113</f>
        <v>42468</v>
      </c>
      <c r="B113" s="2">
        <f>RSI!B113</f>
        <v>5.1734</v>
      </c>
      <c r="C113" s="2">
        <f>RSI!I113</f>
        <v>23.366137599902572</v>
      </c>
      <c r="D113" s="2">
        <f>MACD!E113</f>
        <v>0.10176504810926001</v>
      </c>
      <c r="E113" s="2">
        <f>MACD!F113</f>
        <v>4.9715994377345946E-2</v>
      </c>
      <c r="F113" s="2">
        <f>'Moving Avg'!D113</f>
        <v>5.4116600000000004</v>
      </c>
      <c r="G113" s="2">
        <f>'Moving Avg'!F113</f>
        <v>5.5811949999999992</v>
      </c>
      <c r="H113" s="2">
        <f>'Moving Avg'!G113</f>
        <v>5.6864079999999992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5.4169</v>
      </c>
      <c r="C114" s="2">
        <f>RSI!I114</f>
        <v>41.659280726620956</v>
      </c>
      <c r="D114" s="2">
        <f>MACD!E114</f>
        <v>0.1104054077278791</v>
      </c>
      <c r="E114" s="2">
        <f>MACD!F114</f>
        <v>6.1853877047452585E-2</v>
      </c>
      <c r="F114" s="2">
        <f>'Moving Avg'!D114</f>
        <v>5.3820999999999994</v>
      </c>
      <c r="G114" s="2">
        <f>'Moving Avg'!F114</f>
        <v>5.5742399999999988</v>
      </c>
      <c r="H114" s="2">
        <f>'Moving Avg'!G114</f>
        <v>5.6782359999999992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</row>
    <row r="115" spans="1:12" ht="13.5" x14ac:dyDescent="0.25">
      <c r="A115" s="3">
        <f>RSI!A115</f>
        <v>42472</v>
      </c>
      <c r="B115" s="2">
        <f>RSI!B115</f>
        <v>5.3994999999999997</v>
      </c>
      <c r="C115" s="2">
        <f>RSI!I115</f>
        <v>40.907815528306315</v>
      </c>
      <c r="D115" s="2">
        <f>MACD!E115</f>
        <v>0.11730249395069503</v>
      </c>
      <c r="E115" s="2">
        <f>MACD!F115</f>
        <v>7.294360042810108E-2</v>
      </c>
      <c r="F115" s="2">
        <f>'Moving Avg'!D115</f>
        <v>5.3647200000000002</v>
      </c>
      <c r="G115" s="2">
        <f>'Moving Avg'!F115</f>
        <v>5.5594599999999996</v>
      </c>
      <c r="H115" s="2">
        <f>'Moving Avg'!G115</f>
        <v>5.6667599999999991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5.3994999999999997</v>
      </c>
      <c r="C116" s="2">
        <f>RSI!I116</f>
        <v>40.907815528306308</v>
      </c>
      <c r="D116" s="2">
        <f>MACD!E116</f>
        <v>0.12548166413722317</v>
      </c>
      <c r="E116" s="2">
        <f>MACD!F116</f>
        <v>8.3451213169925501E-2</v>
      </c>
      <c r="F116" s="2">
        <f>'Moving Avg'!D116</f>
        <v>5.3594999999999997</v>
      </c>
      <c r="G116" s="2">
        <f>'Moving Avg'!F116</f>
        <v>5.5446800000000005</v>
      </c>
      <c r="H116" s="2">
        <f>'Moving Avg'!G116</f>
        <v>5.6556299999999995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5.3559999999999999</v>
      </c>
      <c r="C117" s="2">
        <f>RSI!I117</f>
        <v>38.874648955629205</v>
      </c>
      <c r="D117" s="2">
        <f>MACD!E117</f>
        <v>9.9108858281799606E-2</v>
      </c>
      <c r="E117" s="2">
        <f>MACD!F117</f>
        <v>8.6582742192300333E-2</v>
      </c>
      <c r="F117" s="2">
        <f>'Moving Avg'!D117</f>
        <v>5.3490599999999997</v>
      </c>
      <c r="G117" s="2">
        <f>'Moving Avg'!F117</f>
        <v>5.5281599999999997</v>
      </c>
      <c r="H117" s="2">
        <f>'Moving Avg'!G117</f>
        <v>5.644499999999999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5.2168999999999999</v>
      </c>
      <c r="C118" s="2">
        <f>RSI!I118</f>
        <v>33.193431865707723</v>
      </c>
      <c r="D118" s="2">
        <f>MACD!E118</f>
        <v>0.10426168721807105</v>
      </c>
      <c r="E118" s="2">
        <f>MACD!F118</f>
        <v>9.0118531197454485E-2</v>
      </c>
      <c r="F118" s="2">
        <f>'Moving Avg'!D118</f>
        <v>5.3577599999999999</v>
      </c>
      <c r="G118" s="2">
        <f>'Moving Avg'!F118</f>
        <v>5.5046850000000003</v>
      </c>
      <c r="H118" s="2">
        <f>'Moving Avg'!G118</f>
        <v>5.6309359999999993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BEARISH DIVERGENCE</v>
      </c>
    </row>
    <row r="119" spans="1:12" ht="13.5" x14ac:dyDescent="0.25">
      <c r="A119" s="3">
        <f>RSI!A119</f>
        <v>42478</v>
      </c>
      <c r="B119" s="2">
        <f>RSI!B119</f>
        <v>5.2081999999999997</v>
      </c>
      <c r="C119" s="2">
        <f>RSI!I119</f>
        <v>32.869875632069395</v>
      </c>
      <c r="D119" s="2">
        <f>MACD!E119</f>
        <v>0.11915451117420517</v>
      </c>
      <c r="E119" s="2">
        <f>MACD!F119</f>
        <v>9.5925727192804622E-2</v>
      </c>
      <c r="F119" s="2">
        <f>'Moving Avg'!D119</f>
        <v>5.31602</v>
      </c>
      <c r="G119" s="2">
        <f>'Moving Avg'!F119</f>
        <v>5.4807749999999995</v>
      </c>
      <c r="H119" s="2">
        <f>'Moving Avg'!G119</f>
        <v>5.620327999999998</v>
      </c>
      <c r="I119" s="2">
        <f>'Moving Avg'!H119</f>
        <v>0</v>
      </c>
      <c r="J119" s="5" t="str">
        <f>OBV!F119</f>
        <v>BEARISH</v>
      </c>
      <c r="K119" s="5" t="str">
        <f>OBV!G119</f>
        <v>NEUTRAL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5.1994999999999996</v>
      </c>
      <c r="C120" s="2">
        <f>RSI!I120</f>
        <v>32.528411451553282</v>
      </c>
      <c r="D120" s="2">
        <f>MACD!E120</f>
        <v>0.12212576058514379</v>
      </c>
      <c r="E120" s="2">
        <f>MACD!F120</f>
        <v>0.10116573387127245</v>
      </c>
      <c r="F120" s="2">
        <f>'Moving Avg'!D120</f>
        <v>5.2760199999999999</v>
      </c>
      <c r="G120" s="2">
        <f>'Moving Avg'!F120</f>
        <v>5.4568649999999996</v>
      </c>
      <c r="H120" s="2">
        <f>'Moving Avg'!G120</f>
        <v>5.6078079999999986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5.1125999999999996</v>
      </c>
      <c r="C121" s="2">
        <f>RSI!I121</f>
        <v>29.258849678406534</v>
      </c>
      <c r="D121" s="2">
        <f>MACD!E121</f>
        <v>0.12341462253861213</v>
      </c>
      <c r="E121" s="2">
        <f>MACD!F121</f>
        <v>0.10561551160474039</v>
      </c>
      <c r="F121" s="2">
        <f>'Moving Avg'!D121</f>
        <v>5.2186399999999997</v>
      </c>
      <c r="G121" s="2">
        <f>'Moving Avg'!F121</f>
        <v>5.4290450000000003</v>
      </c>
      <c r="H121" s="2">
        <f>'Moving Avg'!G121</f>
        <v>5.5938979999999994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5.1908000000000003</v>
      </c>
      <c r="C122" s="2">
        <f>RSI!I122</f>
        <v>35.538016443095628</v>
      </c>
      <c r="D122" s="2">
        <f>MACD!E122</f>
        <v>0.11811541611995047</v>
      </c>
      <c r="E122" s="2">
        <f>MACD!F122</f>
        <v>0.10811549250778241</v>
      </c>
      <c r="F122" s="2">
        <f>'Moving Avg'!D122</f>
        <v>5.1856</v>
      </c>
      <c r="G122" s="2">
        <f>'Moving Avg'!F122</f>
        <v>5.4051350000000005</v>
      </c>
      <c r="H122" s="2">
        <f>'Moving Avg'!G122</f>
        <v>5.5829419999999983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5.1212</v>
      </c>
      <c r="C123" s="2">
        <f>RSI!I123</f>
        <v>32.751578910612622</v>
      </c>
      <c r="D123" s="2">
        <f>MACD!E123</f>
        <v>8.4127543101113034E-2</v>
      </c>
      <c r="E123" s="2">
        <f>MACD!F123</f>
        <v>0.10331790262644855</v>
      </c>
      <c r="F123" s="2">
        <f>'Moving Avg'!D123</f>
        <v>5.1664599999999989</v>
      </c>
      <c r="G123" s="2">
        <f>'Moving Avg'!F123</f>
        <v>5.3777449999999991</v>
      </c>
      <c r="H123" s="2">
        <f>'Moving Avg'!G123</f>
        <v>5.5716379999999992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4.8952</v>
      </c>
      <c r="C124" s="2">
        <f>RSI!I124</f>
        <v>25.703990123514671</v>
      </c>
      <c r="D124" s="2">
        <f>MACD!E124</f>
        <v>0.1113373002162561</v>
      </c>
      <c r="E124" s="2">
        <f>MACD!F124</f>
        <v>0.10492178214441007</v>
      </c>
      <c r="F124" s="2">
        <f>'Moving Avg'!D124</f>
        <v>5.1038599999999992</v>
      </c>
      <c r="G124" s="2">
        <f>'Moving Avg'!F124</f>
        <v>5.3394899999999996</v>
      </c>
      <c r="H124" s="2">
        <f>'Moving Avg'!G124</f>
        <v>5.5554659999999991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4.8864999999999998</v>
      </c>
      <c r="C125" s="2">
        <f>RSI!I125</f>
        <v>25.476717418397328</v>
      </c>
      <c r="D125" s="2">
        <f>MACD!E125</f>
        <v>0.13529950536098401</v>
      </c>
      <c r="E125" s="2">
        <f>MACD!F125</f>
        <v>0.11099732678772486</v>
      </c>
      <c r="F125" s="2">
        <f>'Moving Avg'!D125</f>
        <v>5.0412599999999994</v>
      </c>
      <c r="G125" s="2">
        <f>'Moving Avg'!F125</f>
        <v>5.3016699999999997</v>
      </c>
      <c r="H125" s="2">
        <f>'Moving Avg'!G125</f>
        <v>5.5391199999999996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4.9386999999999999</v>
      </c>
      <c r="C126" s="2">
        <f>RSI!I126</f>
        <v>29.504307391842062</v>
      </c>
      <c r="D126" s="2">
        <f>MACD!E126</f>
        <v>0.15451092528507626</v>
      </c>
      <c r="E126" s="2">
        <f>MACD!F126</f>
        <v>0.11970004648719515</v>
      </c>
      <c r="F126" s="2">
        <f>'Moving Avg'!D126</f>
        <v>5.0064799999999998</v>
      </c>
      <c r="G126" s="2">
        <f>'Moving Avg'!F126</f>
        <v>5.2660250000000008</v>
      </c>
      <c r="H126" s="2">
        <f>'Moving Avg'!G126</f>
        <v>5.5238179999999986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4.9212999999999996</v>
      </c>
      <c r="C127" s="2">
        <f>RSI!I127</f>
        <v>28.942797756224394</v>
      </c>
      <c r="D127" s="2">
        <f>MACD!E127</f>
        <v>0.16764966254429226</v>
      </c>
      <c r="E127" s="2">
        <f>MACD!F127</f>
        <v>0.12928996969861456</v>
      </c>
      <c r="F127" s="2">
        <f>'Moving Avg'!D127</f>
        <v>4.9525799999999993</v>
      </c>
      <c r="G127" s="2">
        <f>'Moving Avg'!F127</f>
        <v>5.2416800000000006</v>
      </c>
      <c r="H127" s="2">
        <f>'Moving Avg'!G127</f>
        <v>5.5081679999999986</v>
      </c>
      <c r="I127" s="2">
        <f>'Moving Avg'!H127</f>
        <v>0</v>
      </c>
      <c r="J127" s="5" t="str">
        <f>OBV!F127</f>
        <v>BEARISH</v>
      </c>
      <c r="K127" s="5" t="str">
        <f>OBV!G127</f>
        <v>STRONG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5.0430000000000001</v>
      </c>
      <c r="C128" s="2">
        <f>RSI!I128</f>
        <v>37.851751356590853</v>
      </c>
      <c r="D128" s="2">
        <f>MACD!E128</f>
        <v>0.15057203888647841</v>
      </c>
      <c r="E128" s="2">
        <f>MACD!F128</f>
        <v>0.13354638353618734</v>
      </c>
      <c r="F128" s="2">
        <f>'Moving Avg'!D128</f>
        <v>4.9369399999999999</v>
      </c>
      <c r="G128" s="2">
        <f>'Moving Avg'!F128</f>
        <v>5.2182050000000002</v>
      </c>
      <c r="H128" s="2">
        <f>'Moving Avg'!G128</f>
        <v>5.4949519999999987</v>
      </c>
      <c r="I128" s="2">
        <f>'Moving Avg'!H128</f>
        <v>0</v>
      </c>
      <c r="J128" s="5" t="str">
        <f>OBV!F128</f>
        <v>BULLISH</v>
      </c>
      <c r="K128" s="5" t="str">
        <f>OBV!G128</f>
        <v>NEUTRAL</v>
      </c>
      <c r="L128" s="5" t="str">
        <f>OBV!H128</f>
        <v>BULLISH DIVERGENCE</v>
      </c>
    </row>
    <row r="129" spans="1:12" ht="13.5" x14ac:dyDescent="0.25">
      <c r="A129" s="3">
        <f>RSI!A129</f>
        <v>42492</v>
      </c>
      <c r="B129" s="2">
        <f>RSI!B129</f>
        <v>4.8952</v>
      </c>
      <c r="C129" s="2">
        <f>RSI!I129</f>
        <v>32.51928503710279</v>
      </c>
      <c r="D129" s="2">
        <f>MACD!E129</f>
        <v>0.14706766663165016</v>
      </c>
      <c r="E129" s="2">
        <f>MACD!F129</f>
        <v>0.13625064015527991</v>
      </c>
      <c r="F129" s="2">
        <f>'Moving Avg'!D129</f>
        <v>4.936939999999999</v>
      </c>
      <c r="G129" s="2">
        <f>'Moving Avg'!F129</f>
        <v>5.1847300000000009</v>
      </c>
      <c r="H129" s="2">
        <f>'Moving Avg'!G129</f>
        <v>5.4787799999999978</v>
      </c>
      <c r="I129" s="2">
        <f>'Moving Avg'!H129</f>
        <v>0</v>
      </c>
      <c r="J129" s="5" t="str">
        <f>OBV!F129</f>
        <v>BULLISH</v>
      </c>
      <c r="K129" s="5" t="str">
        <f>OBV!G129</f>
        <v>NEUTRAL</v>
      </c>
      <c r="L129" s="5" t="str">
        <f>OBV!H129</f>
        <v>NEUTRAL</v>
      </c>
    </row>
    <row r="130" spans="1:12" ht="13.5" x14ac:dyDescent="0.25">
      <c r="A130" s="3">
        <f>RSI!A130</f>
        <v>42493</v>
      </c>
      <c r="B130" s="2">
        <f>RSI!B130</f>
        <v>4.9212999999999996</v>
      </c>
      <c r="C130" s="2">
        <f>RSI!I130</f>
        <v>34.280005523509757</v>
      </c>
      <c r="D130" s="2">
        <f>MACD!E130</f>
        <v>0.1429412477239449</v>
      </c>
      <c r="E130" s="2">
        <f>MACD!F130</f>
        <v>0.1375887616690129</v>
      </c>
      <c r="F130" s="2">
        <f>'Moving Avg'!D130</f>
        <v>4.9438999999999993</v>
      </c>
      <c r="G130" s="2">
        <f>'Moving Avg'!F130</f>
        <v>5.1564750000000013</v>
      </c>
      <c r="H130" s="2">
        <f>'Moving Avg'!G130</f>
        <v>5.4631299999999978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4.8255999999999997</v>
      </c>
      <c r="C131" s="2">
        <f>RSI!I131</f>
        <v>31.078014428002618</v>
      </c>
      <c r="D131" s="2">
        <f>MACD!E131</f>
        <v>0.13496936683928773</v>
      </c>
      <c r="E131" s="2">
        <f>MACD!F131</f>
        <v>0.13706488270306788</v>
      </c>
      <c r="F131" s="2">
        <f>'Moving Avg'!D131</f>
        <v>4.9212800000000003</v>
      </c>
      <c r="G131" s="2">
        <f>'Moving Avg'!F131</f>
        <v>5.126475000000001</v>
      </c>
      <c r="H131" s="2">
        <f>'Moving Avg'!G131</f>
        <v>5.4455659999999977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BULLISH DIVERGENCE</v>
      </c>
    </row>
    <row r="132" spans="1:12" ht="13.5" x14ac:dyDescent="0.25">
      <c r="A132" s="3">
        <f>RSI!A132</f>
        <v>42495</v>
      </c>
      <c r="B132" s="2">
        <f>RSI!B132</f>
        <v>4.8952</v>
      </c>
      <c r="C132" s="2">
        <f>RSI!I132</f>
        <v>35.776472720018532</v>
      </c>
      <c r="D132" s="2">
        <f>MACD!E132</f>
        <v>0.13733134772066169</v>
      </c>
      <c r="E132" s="2">
        <f>MACD!F132</f>
        <v>0.13711817570658663</v>
      </c>
      <c r="F132" s="2">
        <f>'Moving Avg'!D132</f>
        <v>4.9160599999999999</v>
      </c>
      <c r="G132" s="2">
        <f>'Moving Avg'!F132</f>
        <v>5.1008250000000013</v>
      </c>
      <c r="H132" s="2">
        <f>'Moving Avg'!G132</f>
        <v>5.429567999999998</v>
      </c>
      <c r="I132" s="2">
        <f>'Moving Avg'!H132</f>
        <v>0</v>
      </c>
      <c r="J132" s="5" t="str">
        <f>OBV!F132</f>
        <v>BULLISH</v>
      </c>
      <c r="K132" s="5" t="str">
        <f>OBV!G132</f>
        <v>WEAK</v>
      </c>
      <c r="L132" s="5" t="str">
        <f>OBV!H132</f>
        <v>BULLISH DIVERGENCE</v>
      </c>
    </row>
    <row r="133" spans="1:12" ht="13.5" x14ac:dyDescent="0.25">
      <c r="A133" s="3">
        <f>RSI!A133</f>
        <v>42496</v>
      </c>
      <c r="B133" s="2">
        <f>RSI!B133</f>
        <v>4.8604000000000003</v>
      </c>
      <c r="C133" s="2">
        <f>RSI!I133</f>
        <v>34.509714729514059</v>
      </c>
      <c r="D133" s="2">
        <f>MACD!E133</f>
        <v>0.13285561937734336</v>
      </c>
      <c r="E133" s="2">
        <f>MACD!F133</f>
        <v>0.13626566444073798</v>
      </c>
      <c r="F133" s="2">
        <f>'Moving Avg'!D133</f>
        <v>4.8795400000000004</v>
      </c>
      <c r="G133" s="2">
        <f>'Moving Avg'!F133</f>
        <v>5.0851750000000013</v>
      </c>
      <c r="H133" s="2">
        <f>'Moving Avg'!G133</f>
        <v>5.413047999999999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CONFIRMED BEARISH</v>
      </c>
    </row>
    <row r="134" spans="1:12" ht="13.5" x14ac:dyDescent="0.25">
      <c r="A134" s="3">
        <f>RSI!A134</f>
        <v>42499</v>
      </c>
      <c r="B134" s="2">
        <f>RSI!B134</f>
        <v>4.8604000000000003</v>
      </c>
      <c r="C134" s="2">
        <f>RSI!I134</f>
        <v>34.509714729514059</v>
      </c>
      <c r="D134" s="2">
        <f>MACD!E134</f>
        <v>9.603781945733747E-2</v>
      </c>
      <c r="E134" s="2">
        <f>MACD!F134</f>
        <v>0.12822009544405788</v>
      </c>
      <c r="F134" s="2">
        <f>'Moving Avg'!D134</f>
        <v>4.8725799999999992</v>
      </c>
      <c r="G134" s="2">
        <f>'Moving Avg'!F134</f>
        <v>5.0573500000000005</v>
      </c>
      <c r="H134" s="2">
        <f>'Moving Avg'!G134</f>
        <v>5.3965280000000009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BULLISH DIVERGENCE</v>
      </c>
    </row>
    <row r="135" spans="1:12" ht="13.5" x14ac:dyDescent="0.25">
      <c r="A135" s="3">
        <f>RSI!A135</f>
        <v>42500</v>
      </c>
      <c r="B135" s="2">
        <f>RSI!B135</f>
        <v>4.8342999999999998</v>
      </c>
      <c r="C135" s="2">
        <f>RSI!I135</f>
        <v>33.478629804333323</v>
      </c>
      <c r="D135" s="2">
        <f>MACD!E135</f>
        <v>6.7088969725625169E-2</v>
      </c>
      <c r="E135" s="2">
        <f>MACD!F135</f>
        <v>0.11599387030037134</v>
      </c>
      <c r="F135" s="2">
        <f>'Moving Avg'!D135</f>
        <v>4.8551799999999998</v>
      </c>
      <c r="G135" s="2">
        <f>'Moving Avg'!F135</f>
        <v>5.0290900000000001</v>
      </c>
      <c r="H135" s="2">
        <f>'Moving Avg'!G135</f>
        <v>5.3793119999999988</v>
      </c>
      <c r="I135" s="2">
        <f>'Moving Avg'!H135</f>
        <v>0</v>
      </c>
      <c r="J135" s="5" t="str">
        <f>OBV!F135</f>
        <v>BEARISH</v>
      </c>
      <c r="K135" s="5" t="str">
        <f>OBV!G135</f>
        <v>NEUTRAL</v>
      </c>
      <c r="L135" s="5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4.7213000000000003</v>
      </c>
      <c r="C136" s="2">
        <f>RSI!I136</f>
        <v>29.385059429328763</v>
      </c>
      <c r="D136" s="2">
        <f>MACD!E136</f>
        <v>6.0639711733821322E-2</v>
      </c>
      <c r="E136" s="2">
        <f>MACD!F136</f>
        <v>0.10492303858706134</v>
      </c>
      <c r="F136" s="2">
        <f>'Moving Avg'!D136</f>
        <v>4.83432</v>
      </c>
      <c r="G136" s="2">
        <f>'Moving Avg'!F136</f>
        <v>4.9951799999999995</v>
      </c>
      <c r="H136" s="2">
        <f>'Moving Avg'!G136</f>
        <v>5.3572279999999992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5.0082000000000004</v>
      </c>
      <c r="C137" s="2">
        <f>RSI!I137</f>
        <v>47.07823215819716</v>
      </c>
      <c r="D137" s="2">
        <f>MACD!E137</f>
        <v>3.3444541378602644E-2</v>
      </c>
      <c r="E137" s="2">
        <f>MACD!F137</f>
        <v>9.0627339145369606E-2</v>
      </c>
      <c r="F137" s="2">
        <f>'Moving Avg'!D137</f>
        <v>4.8569199999999997</v>
      </c>
      <c r="G137" s="2">
        <f>'Moving Avg'!F137</f>
        <v>4.9777899999999997</v>
      </c>
      <c r="H137" s="2">
        <f>'Moving Avg'!G137</f>
        <v>5.3426199999999984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5.0430000000000001</v>
      </c>
      <c r="C138" s="2">
        <f>RSI!I138</f>
        <v>48.755452649582246</v>
      </c>
      <c r="D138" s="2">
        <f>MACD!E138</f>
        <v>2.6911635358091601E-2</v>
      </c>
      <c r="E138" s="2">
        <f>MACD!F138</f>
        <v>7.7884198387914008E-2</v>
      </c>
      <c r="F138" s="2">
        <f>'Moving Avg'!D138</f>
        <v>4.89344</v>
      </c>
      <c r="G138" s="2">
        <f>'Moving Avg'!F138</f>
        <v>4.9690950000000003</v>
      </c>
      <c r="H138" s="2">
        <f>'Moving Avg'!G138</f>
        <v>5.3288819999999983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5.1386000000000003</v>
      </c>
      <c r="C139" s="2">
        <f>RSI!I139</f>
        <v>53.148285110439808</v>
      </c>
      <c r="D139" s="2">
        <f>MACD!E139</f>
        <v>-8.3333666278715413E-3</v>
      </c>
      <c r="E139" s="2">
        <f>MACD!F139</f>
        <v>6.06406853847569E-2</v>
      </c>
      <c r="F139" s="2">
        <f>'Moving Avg'!D139</f>
        <v>4.9490800000000004</v>
      </c>
      <c r="G139" s="2">
        <f>'Moving Avg'!F139</f>
        <v>4.9656150000000006</v>
      </c>
      <c r="H139" s="2">
        <f>'Moving Avg'!G139</f>
        <v>5.3170559999999991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</row>
    <row r="140" spans="1:12" ht="13.5" x14ac:dyDescent="0.25">
      <c r="A140" s="3">
        <f>RSI!A140</f>
        <v>42507</v>
      </c>
      <c r="B140" s="2">
        <f>RSI!B140</f>
        <v>5.2168999999999999</v>
      </c>
      <c r="C140" s="2">
        <f>RSI!I140</f>
        <v>56.441770566195956</v>
      </c>
      <c r="D140" s="2">
        <f>MACD!E140</f>
        <v>-4.0410409589775931E-2</v>
      </c>
      <c r="E140" s="2">
        <f>MACD!F140</f>
        <v>4.0430466389850331E-2</v>
      </c>
      <c r="F140" s="2">
        <f>'Moving Avg'!D140</f>
        <v>5.0255999999999998</v>
      </c>
      <c r="G140" s="2">
        <f>'Moving Avg'!F140</f>
        <v>4.9664850000000005</v>
      </c>
      <c r="H140" s="2">
        <f>'Moving Avg'!G140</f>
        <v>5.3069699999999997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5.2081999999999997</v>
      </c>
      <c r="C141" s="2">
        <f>RSI!I141</f>
        <v>55.970971839266923</v>
      </c>
      <c r="D141" s="2">
        <f>MACD!E141</f>
        <v>-8.2528771915030497E-2</v>
      </c>
      <c r="E141" s="2">
        <f>MACD!F141</f>
        <v>1.5838618728874165E-2</v>
      </c>
      <c r="F141" s="2">
        <f>'Moving Avg'!D141</f>
        <v>5.1229800000000001</v>
      </c>
      <c r="G141" s="2">
        <f>'Moving Avg'!F141</f>
        <v>4.9712650000000007</v>
      </c>
      <c r="H141" s="2">
        <f>'Moving Avg'!G141</f>
        <v>5.2965359999999988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5.1734</v>
      </c>
      <c r="C142" s="2">
        <f>RSI!I142</f>
        <v>54.029589850069719</v>
      </c>
      <c r="D142" s="2">
        <f>MACD!E142</f>
        <v>-0.10566163388592731</v>
      </c>
      <c r="E142" s="2">
        <f>MACD!F142</f>
        <v>-8.4614317940861286E-3</v>
      </c>
      <c r="F142" s="2">
        <f>'Moving Avg'!D142</f>
        <v>5.1560199999999998</v>
      </c>
      <c r="G142" s="2">
        <f>'Moving Avg'!F142</f>
        <v>4.9703950000000008</v>
      </c>
      <c r="H142" s="2">
        <f>'Moving Avg'!G142</f>
        <v>5.2852319999999997</v>
      </c>
      <c r="I142" s="2">
        <f>'Moving Avg'!H142</f>
        <v>0</v>
      </c>
      <c r="J142" s="5" t="str">
        <f>OBV!F142</f>
        <v>BEARISH</v>
      </c>
      <c r="K142" s="5" t="str">
        <f>OBV!G142</f>
        <v>NEUTRAL</v>
      </c>
      <c r="L142" s="5" t="str">
        <f>OBV!H142</f>
        <v>BEARISH DIVERGENCE</v>
      </c>
    </row>
    <row r="143" spans="1:12" ht="13.5" x14ac:dyDescent="0.25">
      <c r="A143" s="3">
        <f>RSI!A143</f>
        <v>42510</v>
      </c>
      <c r="B143" s="2">
        <f>RSI!B143</f>
        <v>5.0255999999999998</v>
      </c>
      <c r="C143" s="2">
        <f>RSI!I143</f>
        <v>46.631679275633189</v>
      </c>
      <c r="D143" s="2">
        <f>MACD!E143</f>
        <v>-0.12015761823479654</v>
      </c>
      <c r="E143" s="2">
        <f>MACD!F143</f>
        <v>-3.0800669082228213E-2</v>
      </c>
      <c r="F143" s="2">
        <f>'Moving Avg'!D143</f>
        <v>5.1525400000000001</v>
      </c>
      <c r="G143" s="2">
        <f>'Moving Avg'!F143</f>
        <v>4.9656149999999997</v>
      </c>
      <c r="H143" s="2">
        <f>'Moving Avg'!G143</f>
        <v>5.2711459999999999</v>
      </c>
      <c r="I143" s="2">
        <f>'Moving Avg'!H143</f>
        <v>0</v>
      </c>
      <c r="J143" s="5" t="str">
        <f>OBV!F143</f>
        <v>BEARISH</v>
      </c>
      <c r="K143" s="5" t="str">
        <f>OBV!G143</f>
        <v>NEUTRAL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4.9560000000000004</v>
      </c>
      <c r="C144" s="2">
        <f>RSI!I144</f>
        <v>43.603912917949216</v>
      </c>
      <c r="D144" s="2">
        <f>MACD!E144</f>
        <v>-0.12687261887012369</v>
      </c>
      <c r="E144" s="2">
        <f>MACD!F144</f>
        <v>-5.0015059039807311E-2</v>
      </c>
      <c r="F144" s="2">
        <f>'Moving Avg'!D144</f>
        <v>5.1160200000000007</v>
      </c>
      <c r="G144" s="2">
        <f>'Moving Avg'!F144</f>
        <v>4.968655</v>
      </c>
      <c r="H144" s="2">
        <f>'Moving Avg'!G144</f>
        <v>5.2591460000000003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4.9039000000000001</v>
      </c>
      <c r="C145" s="2">
        <f>RSI!I145</f>
        <v>41.435096342067425</v>
      </c>
      <c r="D145" s="2">
        <f>MACD!E145</f>
        <v>-0.1319334014890261</v>
      </c>
      <c r="E145" s="2">
        <f>MACD!F145</f>
        <v>-6.6398727529651064E-2</v>
      </c>
      <c r="F145" s="2">
        <f>'Moving Avg'!D145</f>
        <v>5.05342</v>
      </c>
      <c r="G145" s="2">
        <f>'Moving Avg'!F145</f>
        <v>4.969525</v>
      </c>
      <c r="H145" s="2">
        <f>'Moving Avg'!G145</f>
        <v>5.2433219999999992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4.8952</v>
      </c>
      <c r="C146" s="2">
        <f>RSI!I146</f>
        <v>41.067759420517255</v>
      </c>
      <c r="D146" s="2">
        <f>MACD!E146</f>
        <v>-0.15192822090282032</v>
      </c>
      <c r="E146" s="2">
        <f>MACD!F146</f>
        <v>-8.3504626204284921E-2</v>
      </c>
      <c r="F146" s="2">
        <f>'Moving Avg'!D146</f>
        <v>4.9908200000000003</v>
      </c>
      <c r="G146" s="2">
        <f>'Moving Avg'!F146</f>
        <v>4.9673499999999997</v>
      </c>
      <c r="H146" s="2">
        <f>'Moving Avg'!G146</f>
        <v>5.2273239999999994</v>
      </c>
      <c r="I146" s="2">
        <f>'Moving Avg'!H146</f>
        <v>0</v>
      </c>
      <c r="J146" s="5" t="str">
        <f>OBV!F146</f>
        <v>BEARISH</v>
      </c>
      <c r="K146" s="5" t="str">
        <f>OBV!G146</f>
        <v>NEUTRAL</v>
      </c>
      <c r="L146" s="5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4.8517000000000001</v>
      </c>
      <c r="C147" s="2">
        <f>RSI!I147</f>
        <v>39.196647193592668</v>
      </c>
      <c r="D147" s="2">
        <f>MACD!E147</f>
        <v>-0.12048338459279684</v>
      </c>
      <c r="E147" s="2">
        <f>MACD!F147</f>
        <v>-9.0900377881987307E-2</v>
      </c>
      <c r="F147" s="2">
        <f>'Moving Avg'!D147</f>
        <v>4.9264799999999997</v>
      </c>
      <c r="G147" s="2">
        <f>'Moving Avg'!F147</f>
        <v>4.9638699999999991</v>
      </c>
      <c r="H147" s="2">
        <f>'Moving Avg'!G147</f>
        <v>5.2106300000000001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4.843</v>
      </c>
      <c r="C148" s="2">
        <f>RSI!I148</f>
        <v>38.81573808735147</v>
      </c>
      <c r="D148" s="2">
        <f>MACD!E148</f>
        <v>-8.6692320422917746E-2</v>
      </c>
      <c r="E148" s="2">
        <f>MACD!F148</f>
        <v>-9.0058766390173392E-2</v>
      </c>
      <c r="F148" s="2">
        <f>'Moving Avg'!D148</f>
        <v>4.8899600000000003</v>
      </c>
      <c r="G148" s="2">
        <f>'Moving Avg'!F148</f>
        <v>4.9538700000000002</v>
      </c>
      <c r="H148" s="2">
        <f>'Moving Avg'!G148</f>
        <v>5.1937619999999995</v>
      </c>
      <c r="I148" s="2">
        <f>'Moving Avg'!H148</f>
        <v>0</v>
      </c>
      <c r="J148" s="5" t="str">
        <f>OBV!F148</f>
        <v>BEARISH</v>
      </c>
      <c r="K148" s="5" t="str">
        <f>OBV!G148</f>
        <v>STRONG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4.8517000000000001</v>
      </c>
      <c r="C149" s="2">
        <f>RSI!I149</f>
        <v>39.44942594229471</v>
      </c>
      <c r="D149" s="2">
        <f>MACD!E149</f>
        <v>-4.2887443134004499E-2</v>
      </c>
      <c r="E149" s="2">
        <f>MACD!F149</f>
        <v>-8.0624501738939619E-2</v>
      </c>
      <c r="F149" s="2">
        <f>'Moving Avg'!D149</f>
        <v>4.8691000000000004</v>
      </c>
      <c r="G149" s="2">
        <f>'Moving Avg'!F149</f>
        <v>4.9516949999999991</v>
      </c>
      <c r="H149" s="2">
        <f>'Moving Avg'!G149</f>
        <v>5.1770679999999993</v>
      </c>
      <c r="I149" s="2">
        <f>'Moving Avg'!H149</f>
        <v>0</v>
      </c>
      <c r="J149" s="5" t="str">
        <f>OBV!F149</f>
        <v>BEARISH</v>
      </c>
      <c r="K149" s="5" t="str">
        <f>OBV!G149</f>
        <v>NEUTRAL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4.8517000000000001</v>
      </c>
      <c r="C150" s="2">
        <f>RSI!I150</f>
        <v>39.44942594229471</v>
      </c>
      <c r="D150" s="2">
        <f>MACD!E150</f>
        <v>7.2370327263575618E-3</v>
      </c>
      <c r="E150" s="2">
        <f>MACD!F150</f>
        <v>-6.3052194845880191E-2</v>
      </c>
      <c r="F150" s="2">
        <f>'Moving Avg'!D150</f>
        <v>4.8586600000000004</v>
      </c>
      <c r="G150" s="2">
        <f>'Moving Avg'!F150</f>
        <v>4.9482149999999994</v>
      </c>
      <c r="H150" s="2">
        <f>'Moving Avg'!G150</f>
        <v>5.1605480000000004</v>
      </c>
      <c r="I150" s="2">
        <f>'Moving Avg'!H150</f>
        <v>0</v>
      </c>
      <c r="J150" s="5" t="str">
        <f>OBV!F150</f>
        <v>BEARISH</v>
      </c>
      <c r="K150" s="5" t="str">
        <f>OBV!G150</f>
        <v>NEUTRAL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4.7126000000000001</v>
      </c>
      <c r="C151" s="2">
        <f>RSI!I151</f>
        <v>33.093785129347921</v>
      </c>
      <c r="D151" s="2">
        <f>MACD!E151</f>
        <v>5.9552937942010331E-2</v>
      </c>
      <c r="E151" s="2">
        <f>MACD!F151</f>
        <v>-3.8531168288302095E-2</v>
      </c>
      <c r="F151" s="2">
        <f>'Moving Avg'!D151</f>
        <v>4.8221400000000001</v>
      </c>
      <c r="G151" s="2">
        <f>'Moving Avg'!F151</f>
        <v>4.9425650000000001</v>
      </c>
      <c r="H151" s="2">
        <f>'Moving Avg'!G151</f>
        <v>5.1414199999999992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4.5735000000000001</v>
      </c>
      <c r="C152" s="2">
        <f>RSI!I152</f>
        <v>28.200887621215301</v>
      </c>
      <c r="D152" s="2">
        <f>MACD!E152</f>
        <v>0.11046023760735668</v>
      </c>
      <c r="E152" s="2">
        <f>MACD!F152</f>
        <v>-8.7328871091703376E-3</v>
      </c>
      <c r="F152" s="2">
        <f>'Moving Avg'!D152</f>
        <v>4.7664999999999997</v>
      </c>
      <c r="G152" s="2">
        <f>'Moving Avg'!F152</f>
        <v>4.9264799999999989</v>
      </c>
      <c r="H152" s="2">
        <f>'Moving Avg'!G152</f>
        <v>5.1195099999999991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4.4257</v>
      </c>
      <c r="C153" s="2">
        <f>RSI!I153</f>
        <v>24.120206290209182</v>
      </c>
      <c r="D153" s="2">
        <f>MACD!E153</f>
        <v>0.14413222181687413</v>
      </c>
      <c r="E153" s="2">
        <f>MACD!F153</f>
        <v>2.1840134676038556E-2</v>
      </c>
      <c r="F153" s="2">
        <f>'Moving Avg'!D153</f>
        <v>4.6830400000000001</v>
      </c>
      <c r="G153" s="2">
        <f>'Moving Avg'!F153</f>
        <v>4.9047449999999992</v>
      </c>
      <c r="H153" s="2">
        <f>'Moving Avg'!G153</f>
        <v>5.0946439999999988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4.2952000000000004</v>
      </c>
      <c r="C154" s="2">
        <f>RSI!I154</f>
        <v>21.202876965901751</v>
      </c>
      <c r="D154" s="2">
        <f>MACD!E154</f>
        <v>0.17466631517969411</v>
      </c>
      <c r="E154" s="2">
        <f>MACD!F154</f>
        <v>5.2405370776769669E-2</v>
      </c>
      <c r="F154" s="2">
        <f>'Moving Avg'!D154</f>
        <v>4.5717400000000001</v>
      </c>
      <c r="G154" s="2">
        <f>'Moving Avg'!F154</f>
        <v>4.8764849999999988</v>
      </c>
      <c r="H154" s="2">
        <f>'Moving Avg'!G154</f>
        <v>5.0673419999999991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4.1040000000000001</v>
      </c>
      <c r="C155" s="2">
        <f>RSI!I155</f>
        <v>17.804994560774972</v>
      </c>
      <c r="D155" s="2">
        <f>MACD!E155</f>
        <v>0.21027660125962733</v>
      </c>
      <c r="E155" s="2">
        <f>MACD!F155</f>
        <v>8.3979616873341212E-2</v>
      </c>
      <c r="F155" s="2">
        <f>'Moving Avg'!D155</f>
        <v>4.4222000000000001</v>
      </c>
      <c r="G155" s="2">
        <f>'Moving Avg'!F155</f>
        <v>4.8399699999999992</v>
      </c>
      <c r="H155" s="2">
        <f>'Moving Avg'!G155</f>
        <v>5.0365639999999994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4.1996000000000002</v>
      </c>
      <c r="C156" s="2">
        <f>RSI!I156</f>
        <v>24.334304262211489</v>
      </c>
      <c r="D156" s="2">
        <f>MACD!E156</f>
        <v>0.23647580999735673</v>
      </c>
      <c r="E156" s="2">
        <f>MACD!F156</f>
        <v>0.11447885549814432</v>
      </c>
      <c r="F156" s="2">
        <f>'Moving Avg'!D156</f>
        <v>4.3195999999999994</v>
      </c>
      <c r="G156" s="2">
        <f>'Moving Avg'!F156</f>
        <v>4.8138849999999991</v>
      </c>
      <c r="H156" s="2">
        <f>'Moving Avg'!G156</f>
        <v>5.0075240000000001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BULLISH DIVERGENCE</v>
      </c>
    </row>
    <row r="157" spans="1:12" ht="13.5" x14ac:dyDescent="0.25">
      <c r="A157" s="3">
        <f>RSI!A157</f>
        <v>42530</v>
      </c>
      <c r="B157" s="2">
        <f>RSI!B157</f>
        <v>4.1734999999999998</v>
      </c>
      <c r="C157" s="2">
        <f>RSI!I157</f>
        <v>23.778935376090615</v>
      </c>
      <c r="D157" s="2">
        <f>MACD!E157</f>
        <v>0.25747546573207547</v>
      </c>
      <c r="E157" s="2">
        <f>MACD!F157</f>
        <v>0.14307817754493057</v>
      </c>
      <c r="F157" s="2">
        <f>'Moving Avg'!D157</f>
        <v>4.2396000000000003</v>
      </c>
      <c r="G157" s="2">
        <f>'Moving Avg'!F157</f>
        <v>4.7721499999999999</v>
      </c>
      <c r="H157" s="2">
        <f>'Moving Avg'!G157</f>
        <v>4.9828299999999999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BULLISH DIVERGENCE</v>
      </c>
    </row>
    <row r="158" spans="1:12" ht="13.5" x14ac:dyDescent="0.25">
      <c r="A158" s="3">
        <f>RSI!A158</f>
        <v>42531</v>
      </c>
      <c r="B158" s="2">
        <f>RSI!B158</f>
        <v>3.9908999999999999</v>
      </c>
      <c r="C158" s="2">
        <f>RSI!I158</f>
        <v>20.290022742153411</v>
      </c>
      <c r="D158" s="2">
        <f>MACD!E158</f>
        <v>0.29091023343612044</v>
      </c>
      <c r="E158" s="2">
        <f>MACD!F158</f>
        <v>0.17264458872316857</v>
      </c>
      <c r="F158" s="2">
        <f>'Moving Avg'!D158</f>
        <v>4.1526399999999999</v>
      </c>
      <c r="G158" s="2">
        <f>'Moving Avg'!F158</f>
        <v>4.7195450000000001</v>
      </c>
      <c r="H158" s="2">
        <f>'Moving Avg'!G158</f>
        <v>4.9523979999999996</v>
      </c>
      <c r="I158" s="2">
        <f>'Moving Avg'!H158</f>
        <v>0</v>
      </c>
      <c r="J158" s="5" t="str">
        <f>OBV!F158</f>
        <v>BEARISH</v>
      </c>
      <c r="K158" s="5" t="str">
        <f>OBV!G158</f>
        <v>NEUTRAL</v>
      </c>
      <c r="L158" s="5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4.1212999999999997</v>
      </c>
      <c r="C159" s="2">
        <f>RSI!I159</f>
        <v>28.372407877390231</v>
      </c>
      <c r="D159" s="2">
        <f>MACD!E159</f>
        <v>0.31518009151266657</v>
      </c>
      <c r="E159" s="2">
        <f>MACD!F159</f>
        <v>0.20115168928106819</v>
      </c>
      <c r="F159" s="2">
        <f>'Moving Avg'!D159</f>
        <v>4.1178600000000003</v>
      </c>
      <c r="G159" s="2">
        <f>'Moving Avg'!F159</f>
        <v>4.6686800000000011</v>
      </c>
      <c r="H159" s="2">
        <f>'Moving Avg'!G159</f>
        <v>4.9235300000000004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4.1212999999999997</v>
      </c>
      <c r="C160" s="2">
        <f>RSI!I160</f>
        <v>28.372407877390231</v>
      </c>
      <c r="D160" s="2">
        <f>MACD!E160</f>
        <v>0.33892678839300672</v>
      </c>
      <c r="E160" s="2">
        <f>MACD!F160</f>
        <v>0.22870670910345592</v>
      </c>
      <c r="F160" s="2">
        <f>'Moving Avg'!D160</f>
        <v>4.1213199999999999</v>
      </c>
      <c r="G160" s="2">
        <f>'Moving Avg'!F160</f>
        <v>4.613900000000001</v>
      </c>
      <c r="H160" s="2">
        <f>'Moving Avg'!G160</f>
        <v>4.8962279999999989</v>
      </c>
      <c r="I160" s="2">
        <f>'Moving Avg'!H160</f>
        <v>0</v>
      </c>
      <c r="J160" s="5" t="str">
        <f>OBV!F160</f>
        <v>BULLISH</v>
      </c>
      <c r="K160" s="5" t="str">
        <f>OBV!G160</f>
        <v>NEUTRAL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4.0605000000000002</v>
      </c>
      <c r="C161" s="2">
        <f>RSI!I161</f>
        <v>26.897599057311481</v>
      </c>
      <c r="D161" s="2">
        <f>MACD!E161</f>
        <v>0.34509668722070419</v>
      </c>
      <c r="E161" s="2">
        <f>MACD!F161</f>
        <v>0.2519847047269056</v>
      </c>
      <c r="F161" s="2">
        <f>'Moving Avg'!D161</f>
        <v>4.0935000000000006</v>
      </c>
      <c r="G161" s="2">
        <f>'Moving Avg'!F161</f>
        <v>4.5565150000000019</v>
      </c>
      <c r="H161" s="2">
        <f>'Moving Avg'!G161</f>
        <v>4.8689259999999992</v>
      </c>
      <c r="I161" s="2">
        <f>'Moving Avg'!H161</f>
        <v>0</v>
      </c>
      <c r="J161" s="5" t="str">
        <f>OBV!F161</f>
        <v>BEARISH</v>
      </c>
      <c r="K161" s="5" t="str">
        <f>OBV!G161</f>
        <v>STRONG</v>
      </c>
      <c r="L161" s="5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3.9561000000000002</v>
      </c>
      <c r="C162" s="2">
        <f>RSI!I162</f>
        <v>24.538881707864121</v>
      </c>
      <c r="D162" s="2">
        <f>MACD!E162</f>
        <v>0.33976260012307957</v>
      </c>
      <c r="E162" s="2">
        <f>MACD!F162</f>
        <v>0.26954028380614042</v>
      </c>
      <c r="F162" s="2">
        <f>'Moving Avg'!D162</f>
        <v>4.05002</v>
      </c>
      <c r="G162" s="2">
        <f>'Moving Avg'!F162</f>
        <v>4.4956500000000013</v>
      </c>
      <c r="H162" s="2">
        <f>'Moving Avg'!G162</f>
        <v>4.8398839999999987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4.0256999999999996</v>
      </c>
      <c r="C163" s="2">
        <f>RSI!I163</f>
        <v>29.008419901641503</v>
      </c>
      <c r="D163" s="2">
        <f>MACD!E163</f>
        <v>0.31085341393407884</v>
      </c>
      <c r="E163" s="2">
        <f>MACD!F163</f>
        <v>0.27780290983172812</v>
      </c>
      <c r="F163" s="2">
        <f>'Moving Avg'!D163</f>
        <v>4.0569800000000003</v>
      </c>
      <c r="G163" s="2">
        <f>'Moving Avg'!F163</f>
        <v>4.4456550000000012</v>
      </c>
      <c r="H163" s="2">
        <f>'Moving Avg'!G163</f>
        <v>4.8169299999999993</v>
      </c>
      <c r="I163" s="2">
        <f>'Moving Avg'!H163</f>
        <v>0</v>
      </c>
      <c r="J163" s="5" t="str">
        <f>OBV!F163</f>
        <v>BEARISH</v>
      </c>
      <c r="K163" s="5" t="str">
        <f>OBV!G163</f>
        <v>NEUTRAL</v>
      </c>
      <c r="L163" s="5" t="str">
        <f>OBV!H163</f>
        <v>BEARISH DIVERGENCE</v>
      </c>
    </row>
    <row r="164" spans="1:12" ht="13.5" x14ac:dyDescent="0.25">
      <c r="A164" s="3">
        <f>RSI!A164</f>
        <v>42541</v>
      </c>
      <c r="B164" s="2">
        <f>RSI!B164</f>
        <v>3.7995999999999999</v>
      </c>
      <c r="C164" s="2">
        <f>RSI!I164</f>
        <v>24.029262421024072</v>
      </c>
      <c r="D164" s="2">
        <f>MACD!E164</f>
        <v>0.28589090721695243</v>
      </c>
      <c r="E164" s="2">
        <f>MACD!F164</f>
        <v>0.27942050930877299</v>
      </c>
      <c r="F164" s="2">
        <f>'Moving Avg'!D164</f>
        <v>3.9926400000000002</v>
      </c>
      <c r="G164" s="2">
        <f>'Moving Avg'!F164</f>
        <v>4.3878350000000008</v>
      </c>
      <c r="H164" s="2">
        <f>'Moving Avg'!G164</f>
        <v>4.7845839999999988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CONFIRMED BEARISH</v>
      </c>
    </row>
    <row r="165" spans="1:12" ht="13.5" x14ac:dyDescent="0.25">
      <c r="A165" s="3">
        <f>RSI!A165</f>
        <v>42542</v>
      </c>
      <c r="B165" s="2">
        <f>RSI!B165</f>
        <v>3.8256999999999999</v>
      </c>
      <c r="C165" s="2">
        <f>RSI!I165</f>
        <v>25.616468116200167</v>
      </c>
      <c r="D165" s="2">
        <f>MACD!E165</f>
        <v>0.23737451697171696</v>
      </c>
      <c r="E165" s="2">
        <f>MACD!F165</f>
        <v>0.27101131084136182</v>
      </c>
      <c r="F165" s="2">
        <f>'Moving Avg'!D165</f>
        <v>3.9335200000000001</v>
      </c>
      <c r="G165" s="2">
        <f>'Moving Avg'!F165</f>
        <v>4.3339250000000007</v>
      </c>
      <c r="H165" s="2">
        <f>'Moving Avg'!G165</f>
        <v>4.7531079999999983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CONFIRMED BEARISH</v>
      </c>
    </row>
    <row r="166" spans="1:12" ht="13.5" x14ac:dyDescent="0.25">
      <c r="A166" s="3">
        <f>RSI!A166</f>
        <v>42543</v>
      </c>
      <c r="B166" s="2">
        <f>RSI!B166</f>
        <v>3.8256999999999999</v>
      </c>
      <c r="C166" s="2">
        <f>RSI!I166</f>
        <v>25.616468116200167</v>
      </c>
      <c r="D166" s="2">
        <f>MACD!E166</f>
        <v>0.21453717969158337</v>
      </c>
      <c r="E166" s="2">
        <f>MACD!F166</f>
        <v>0.25971648461140617</v>
      </c>
      <c r="F166" s="2">
        <f>'Moving Avg'!D166</f>
        <v>3.8865600000000002</v>
      </c>
      <c r="G166" s="2">
        <f>'Moving Avg'!F166</f>
        <v>4.2804500000000001</v>
      </c>
      <c r="H166" s="2">
        <f>'Moving Avg'!G166</f>
        <v>4.7216319999999987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3.8170000000000002</v>
      </c>
      <c r="C167" s="2">
        <f>RSI!I167</f>
        <v>25.411228757899821</v>
      </c>
      <c r="D167" s="2">
        <f>MACD!E167</f>
        <v>0.19508983931892665</v>
      </c>
      <c r="E167" s="2">
        <f>MACD!F167</f>
        <v>0.24679115555291029</v>
      </c>
      <c r="F167" s="2">
        <f>'Moving Avg'!D167</f>
        <v>3.8587400000000001</v>
      </c>
      <c r="G167" s="2">
        <f>'Moving Avg'!F167</f>
        <v>4.2287149999999993</v>
      </c>
      <c r="H167" s="2">
        <f>'Moving Avg'!G167</f>
        <v>4.6908519999999996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</row>
    <row r="168" spans="1:12" ht="13.5" x14ac:dyDescent="0.25">
      <c r="A168" s="3">
        <f>RSI!A168</f>
        <v>42545</v>
      </c>
      <c r="B168" s="2">
        <f>RSI!B168</f>
        <v>3.6518000000000002</v>
      </c>
      <c r="C168" s="2">
        <f>RSI!I168</f>
        <v>21.8339754881587</v>
      </c>
      <c r="D168" s="2">
        <f>MACD!E168</f>
        <v>0.16583748045922153</v>
      </c>
      <c r="E168" s="2">
        <f>MACD!F168</f>
        <v>0.23060042053417254</v>
      </c>
      <c r="F168" s="2">
        <f>'Moving Avg'!D168</f>
        <v>3.7839599999999995</v>
      </c>
      <c r="G168" s="2">
        <f>'Moving Avg'!F168</f>
        <v>4.1691549999999982</v>
      </c>
      <c r="H168" s="2">
        <f>'Moving Avg'!G168</f>
        <v>4.6595499999999994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3.6779000000000002</v>
      </c>
      <c r="C169" s="2">
        <f>RSI!I169</f>
        <v>23.662402624525996</v>
      </c>
      <c r="D169" s="2">
        <f>MACD!E169</f>
        <v>0.16302167245849297</v>
      </c>
      <c r="E169" s="2">
        <f>MACD!F169</f>
        <v>0.21708467091903666</v>
      </c>
      <c r="F169" s="2">
        <f>'Moving Avg'!D169</f>
        <v>3.7596199999999995</v>
      </c>
      <c r="G169" s="2">
        <f>'Moving Avg'!F169</f>
        <v>4.1104649999999987</v>
      </c>
      <c r="H169" s="2">
        <f>'Moving Avg'!G169</f>
        <v>4.6289439999999997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3.6953</v>
      </c>
      <c r="C170" s="2">
        <f>RSI!I170</f>
        <v>24.923238588744979</v>
      </c>
      <c r="D170" s="2">
        <f>MACD!E170</f>
        <v>0.16272186080597351</v>
      </c>
      <c r="E170" s="2">
        <f>MACD!F170</f>
        <v>0.20621210889642405</v>
      </c>
      <c r="F170" s="2">
        <f>'Moving Avg'!D170</f>
        <v>3.7335400000000001</v>
      </c>
      <c r="G170" s="2">
        <f>'Moving Avg'!F170</f>
        <v>4.0526449999999992</v>
      </c>
      <c r="H170" s="2">
        <f>'Moving Avg'!G170</f>
        <v>4.5988599999999993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3.6953</v>
      </c>
      <c r="C171" s="2">
        <f>RSI!I171</f>
        <v>24.923238588744979</v>
      </c>
      <c r="D171" s="2">
        <f>MACD!E171</f>
        <v>0.1561334401573502</v>
      </c>
      <c r="E171" s="2">
        <f>MACD!F171</f>
        <v>0.1961963751486093</v>
      </c>
      <c r="F171" s="2">
        <f>'Moving Avg'!D171</f>
        <v>3.7074599999999998</v>
      </c>
      <c r="G171" s="2">
        <f>'Moving Avg'!F171</f>
        <v>4.0017799999999983</v>
      </c>
      <c r="H171" s="2">
        <f>'Moving Avg'!G171</f>
        <v>4.5705140000000002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3.6431</v>
      </c>
      <c r="C172" s="2">
        <f>RSI!I172</f>
        <v>23.568832809275349</v>
      </c>
      <c r="D172" s="2">
        <f>MACD!E172</f>
        <v>0.14115922523142199</v>
      </c>
      <c r="E172" s="2">
        <f>MACD!F172</f>
        <v>0.18518894516517184</v>
      </c>
      <c r="F172" s="2">
        <f>'Moving Avg'!D172</f>
        <v>3.6726799999999997</v>
      </c>
      <c r="G172" s="2">
        <f>'Moving Avg'!F172</f>
        <v>3.95526</v>
      </c>
      <c r="H172" s="2">
        <f>'Moving Avg'!G172</f>
        <v>4.5395600000000007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3.5996999999999999</v>
      </c>
      <c r="C173" s="2">
        <f>RSI!I173</f>
        <v>22.475247383157551</v>
      </c>
      <c r="D173" s="2">
        <f>MACD!E173</f>
        <v>0.14530809701046454</v>
      </c>
      <c r="E173" s="2">
        <f>MACD!F173</f>
        <v>0.17721277553423037</v>
      </c>
      <c r="F173" s="2">
        <f>'Moving Avg'!D173</f>
        <v>3.6622599999999998</v>
      </c>
      <c r="G173" s="2">
        <f>'Moving Avg'!F173</f>
        <v>3.9139600000000003</v>
      </c>
      <c r="H173" s="2">
        <f>'Moving Avg'!G173</f>
        <v>4.5091300000000007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3.5996999999999999</v>
      </c>
      <c r="C174" s="2">
        <f>RSI!I174</f>
        <v>22.475247383157551</v>
      </c>
      <c r="D174" s="2">
        <f>MACD!E174</f>
        <v>0.11697279031871233</v>
      </c>
      <c r="E174" s="2">
        <f>MACD!F174</f>
        <v>0.16516477849112676</v>
      </c>
      <c r="F174" s="2">
        <f>'Moving Avg'!D174</f>
        <v>3.64662</v>
      </c>
      <c r="G174" s="2">
        <f>'Moving Avg'!F174</f>
        <v>3.8791850000000005</v>
      </c>
      <c r="H174" s="2">
        <f>'Moving Avg'!G174</f>
        <v>4.4832200000000002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3.4171</v>
      </c>
      <c r="C175" s="2">
        <f>RSI!I175</f>
        <v>18.326051398426202</v>
      </c>
      <c r="D175" s="2">
        <f>MACD!E175</f>
        <v>0.11325911367624242</v>
      </c>
      <c r="E175" s="2">
        <f>MACD!F175</f>
        <v>0.15478364552814991</v>
      </c>
      <c r="F175" s="2">
        <f>'Moving Avg'!D175</f>
        <v>3.5909800000000005</v>
      </c>
      <c r="G175" s="2">
        <f>'Moving Avg'!F175</f>
        <v>3.84484</v>
      </c>
      <c r="H175" s="2">
        <f>'Moving Avg'!G175</f>
        <v>4.4538320000000011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3.5127000000000002</v>
      </c>
      <c r="C176" s="2">
        <f>RSI!I176</f>
        <v>26.025880326370526</v>
      </c>
      <c r="D176" s="2">
        <f>MACD!E176</f>
        <v>0.10663376458398055</v>
      </c>
      <c r="E176" s="2">
        <f>MACD!F176</f>
        <v>0.14515366933931603</v>
      </c>
      <c r="F176" s="2">
        <f>'Moving Avg'!D176</f>
        <v>3.5544599999999997</v>
      </c>
      <c r="G176" s="2">
        <f>'Moving Avg'!F176</f>
        <v>3.8104950000000004</v>
      </c>
      <c r="H176" s="2">
        <f>'Moving Avg'!G176</f>
        <v>4.4253120000000008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3.5996999999999999</v>
      </c>
      <c r="C177" s="2">
        <f>RSI!I177</f>
        <v>32.282562352688359</v>
      </c>
      <c r="D177" s="2">
        <f>MACD!E177</f>
        <v>9.6011810000767195E-2</v>
      </c>
      <c r="E177" s="2">
        <f>MACD!F177</f>
        <v>0.13532529747160627</v>
      </c>
      <c r="F177" s="2">
        <f>'Moving Avg'!D177</f>
        <v>3.5457799999999997</v>
      </c>
      <c r="G177" s="2">
        <f>'Moving Avg'!F177</f>
        <v>3.7818050000000007</v>
      </c>
      <c r="H177" s="2">
        <f>'Moving Avg'!G177</f>
        <v>4.398880000000001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3.5910000000000002</v>
      </c>
      <c r="C178" s="2">
        <f>RSI!I178</f>
        <v>31.991169377931953</v>
      </c>
      <c r="D178" s="2">
        <f>MACD!E178</f>
        <v>6.4301027236131958E-2</v>
      </c>
      <c r="E178" s="2">
        <f>MACD!F178</f>
        <v>0.12112044342451141</v>
      </c>
      <c r="F178" s="2">
        <f>'Moving Avg'!D178</f>
        <v>3.5440400000000003</v>
      </c>
      <c r="G178" s="2">
        <f>'Moving Avg'!F178</f>
        <v>3.7618099999999997</v>
      </c>
      <c r="H178" s="2">
        <f>'Moving Avg'!G178</f>
        <v>4.3698400000000008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3.4866000000000001</v>
      </c>
      <c r="C179" s="2">
        <f>RSI!I179</f>
        <v>28.649289303004238</v>
      </c>
      <c r="D179" s="2">
        <f>MACD!E179</f>
        <v>5.1165217067416613E-2</v>
      </c>
      <c r="E179" s="2">
        <f>MACD!F179</f>
        <v>0.10712939815309246</v>
      </c>
      <c r="F179" s="2">
        <f>'Moving Avg'!D179</f>
        <v>3.52142</v>
      </c>
      <c r="G179" s="2">
        <f>'Moving Avg'!F179</f>
        <v>3.7300750000000003</v>
      </c>
      <c r="H179" s="2">
        <f>'Moving Avg'!G179</f>
        <v>4.3416680000000012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</row>
    <row r="180" spans="1:12" ht="13.5" x14ac:dyDescent="0.25">
      <c r="A180" s="3">
        <f>RSI!A180</f>
        <v>42566</v>
      </c>
      <c r="B180" s="2">
        <f>RSI!B180</f>
        <v>3.4779</v>
      </c>
      <c r="C180" s="2">
        <f>RSI!I180</f>
        <v>28.383201138379803</v>
      </c>
      <c r="D180" s="2">
        <f>MACD!E180</f>
        <v>4.57919730085381E-2</v>
      </c>
      <c r="E180" s="2">
        <f>MACD!F180</f>
        <v>9.4861913124181588E-2</v>
      </c>
      <c r="F180" s="2">
        <f>'Moving Avg'!D180</f>
        <v>3.5335800000000006</v>
      </c>
      <c r="G180" s="2">
        <f>'Moving Avg'!F180</f>
        <v>3.697905</v>
      </c>
      <c r="H180" s="2">
        <f>'Moving Avg'!G180</f>
        <v>4.3128000000000011</v>
      </c>
      <c r="I180" s="2">
        <f>'Moving Avg'!H180</f>
        <v>0</v>
      </c>
      <c r="J180" s="5" t="str">
        <f>OBV!F180</f>
        <v>BEARISH</v>
      </c>
      <c r="K180" s="5" t="str">
        <f>OBV!G180</f>
        <v>STRONG</v>
      </c>
      <c r="L180" s="5" t="str">
        <f>OBV!H180</f>
        <v>BEARISH DIVERGENCE</v>
      </c>
    </row>
    <row r="181" spans="1:12" ht="13.5" x14ac:dyDescent="0.25">
      <c r="A181" s="3">
        <f>RSI!A181</f>
        <v>42569</v>
      </c>
      <c r="B181" s="2">
        <f>RSI!B181</f>
        <v>3.504</v>
      </c>
      <c r="C181" s="2">
        <f>RSI!I181</f>
        <v>30.469576836925043</v>
      </c>
      <c r="D181" s="2">
        <f>MACD!E181</f>
        <v>4.1604480107609643E-2</v>
      </c>
      <c r="E181" s="2">
        <f>MACD!F181</f>
        <v>8.4210426520867201E-2</v>
      </c>
      <c r="F181" s="2">
        <f>'Moving Avg'!D181</f>
        <v>3.5318399999999999</v>
      </c>
      <c r="G181" s="2">
        <f>'Moving Avg'!F181</f>
        <v>3.6700800000000009</v>
      </c>
      <c r="H181" s="2">
        <f>'Moving Avg'!G181</f>
        <v>4.2863680000000013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3.4691999999999998</v>
      </c>
      <c r="C182" s="2">
        <f>RSI!I182</f>
        <v>29.246172359165186</v>
      </c>
      <c r="D182" s="2">
        <f>MACD!E182</f>
        <v>3.4576621223890047E-2</v>
      </c>
      <c r="E182" s="2">
        <f>MACD!F182</f>
        <v>7.4283665461471762E-2</v>
      </c>
      <c r="F182" s="2">
        <f>'Moving Avg'!D182</f>
        <v>3.5057400000000003</v>
      </c>
      <c r="G182" s="2">
        <f>'Moving Avg'!F182</f>
        <v>3.6457350000000006</v>
      </c>
      <c r="H182" s="2">
        <f>'Moving Avg'!G182</f>
        <v>4.257848000000001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3.4691999999999998</v>
      </c>
      <c r="C183" s="2">
        <f>RSI!I183</f>
        <v>29.246172359165186</v>
      </c>
      <c r="D183" s="2">
        <f>MACD!E183</f>
        <v>2.3981271714150321E-2</v>
      </c>
      <c r="E183" s="2">
        <f>MACD!F183</f>
        <v>6.4223186712007482E-2</v>
      </c>
      <c r="F183" s="2">
        <f>'Moving Avg'!D183</f>
        <v>3.4813800000000001</v>
      </c>
      <c r="G183" s="2">
        <f>'Moving Avg'!F183</f>
        <v>3.6179099999999997</v>
      </c>
      <c r="H183" s="2">
        <f>'Moving Avg'!G183</f>
        <v>4.2300240000000011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3.5823</v>
      </c>
      <c r="C184" s="2">
        <f>RSI!I184</f>
        <v>38.54658825110721</v>
      </c>
      <c r="D184" s="2">
        <f>MACD!E184</f>
        <v>8.5161828194637579E-3</v>
      </c>
      <c r="E184" s="2">
        <f>MACD!F184</f>
        <v>5.3081785933498736E-2</v>
      </c>
      <c r="F184" s="2">
        <f>'Moving Avg'!D184</f>
        <v>3.5005200000000003</v>
      </c>
      <c r="G184" s="2">
        <f>'Moving Avg'!F184</f>
        <v>3.6070450000000003</v>
      </c>
      <c r="H184" s="2">
        <f>'Moving Avg'!G184</f>
        <v>4.2044620000000021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BEARISH DIVERGENCE</v>
      </c>
    </row>
    <row r="185" spans="1:12" ht="13.5" x14ac:dyDescent="0.25">
      <c r="A185" s="3">
        <f>RSI!A185</f>
        <v>42573</v>
      </c>
      <c r="B185" s="2">
        <f>RSI!B185</f>
        <v>3.6063000000000001</v>
      </c>
      <c r="C185" s="2">
        <f>RSI!I185</f>
        <v>40.338753585761793</v>
      </c>
      <c r="D185" s="2">
        <f>MACD!E185</f>
        <v>-3.3369185207079433E-2</v>
      </c>
      <c r="E185" s="2">
        <f>MACD!F185</f>
        <v>3.5791591705383104E-2</v>
      </c>
      <c r="F185" s="2">
        <f>'Moving Avg'!D185</f>
        <v>3.5262000000000002</v>
      </c>
      <c r="G185" s="2">
        <f>'Moving Avg'!F185</f>
        <v>3.5960750000000004</v>
      </c>
      <c r="H185" s="2">
        <f>'Moving Avg'!G185</f>
        <v>4.179902000000002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BEARISH DIVERGENCE</v>
      </c>
    </row>
    <row r="186" spans="1:12" ht="13.5" x14ac:dyDescent="0.25">
      <c r="A186" s="3">
        <f>RSI!A186</f>
        <v>42577</v>
      </c>
      <c r="B186" s="2">
        <f>RSI!B186</f>
        <v>3.6063000000000001</v>
      </c>
      <c r="C186" s="2">
        <f>RSI!I186</f>
        <v>40.3387535857618</v>
      </c>
      <c r="D186" s="2">
        <f>MACD!E186</f>
        <v>-5.3253514171384353E-2</v>
      </c>
      <c r="E186" s="2">
        <f>MACD!F186</f>
        <v>1.7982570530029614E-2</v>
      </c>
      <c r="F186" s="2">
        <f>'Moving Avg'!D186</f>
        <v>3.5466600000000001</v>
      </c>
      <c r="G186" s="2">
        <f>'Moving Avg'!F186</f>
        <v>3.585105</v>
      </c>
      <c r="H186" s="2">
        <f>'Moving Avg'!G186</f>
        <v>4.1576020000000025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BEARISH DIVERGENCE</v>
      </c>
    </row>
    <row r="187" spans="1:12" ht="13.5" x14ac:dyDescent="0.25">
      <c r="A187" s="3">
        <f>RSI!A187</f>
        <v>42578</v>
      </c>
      <c r="B187" s="2">
        <f>RSI!B187</f>
        <v>3.4914000000000001</v>
      </c>
      <c r="C187" s="2">
        <f>RSI!I187</f>
        <v>34.717215997395385</v>
      </c>
      <c r="D187" s="2">
        <f>MACD!E187</f>
        <v>-4.7396466902148937E-2</v>
      </c>
      <c r="E187" s="2">
        <f>MACD!F187</f>
        <v>4.9067630435939043E-3</v>
      </c>
      <c r="F187" s="2">
        <f>'Moving Avg'!D187</f>
        <v>3.5510999999999995</v>
      </c>
      <c r="G187" s="2">
        <f>'Moving Avg'!F187</f>
        <v>3.5688250000000004</v>
      </c>
      <c r="H187" s="2">
        <f>'Moving Avg'!G187</f>
        <v>4.1272660000000023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3.3940999999999999</v>
      </c>
      <c r="C188" s="2">
        <f>RSI!I188</f>
        <v>30.802533233146406</v>
      </c>
      <c r="D188" s="2">
        <f>MACD!E188</f>
        <v>-3.5164347623948267E-2</v>
      </c>
      <c r="E188" s="2">
        <f>MACD!F188</f>
        <v>-3.1074590899145297E-3</v>
      </c>
      <c r="F188" s="2">
        <f>'Moving Avg'!D188</f>
        <v>3.5360799999999997</v>
      </c>
      <c r="G188" s="2">
        <f>'Moving Avg'!F188</f>
        <v>3.5559399999999997</v>
      </c>
      <c r="H188" s="2">
        <f>'Moving Avg'!G188</f>
        <v>4.0942880000000024</v>
      </c>
      <c r="I188" s="2">
        <f>'Moving Avg'!H188</f>
        <v>0</v>
      </c>
      <c r="J188" s="5" t="str">
        <f>OBV!F188</f>
        <v>BEARISH</v>
      </c>
      <c r="K188" s="5" t="str">
        <f>OBV!G188</f>
        <v>STRONG</v>
      </c>
      <c r="L188" s="5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3.3940999999999999</v>
      </c>
      <c r="C189" s="2">
        <f>RSI!I189</f>
        <v>30.802533233146406</v>
      </c>
      <c r="D189" s="2">
        <f>MACD!E189</f>
        <v>-3.8997708900298633E-2</v>
      </c>
      <c r="E189" s="2">
        <f>MACD!F189</f>
        <v>-1.028550905199135E-2</v>
      </c>
      <c r="F189" s="2">
        <f>'Moving Avg'!D189</f>
        <v>3.49844</v>
      </c>
      <c r="G189" s="2">
        <f>'Moving Avg'!F189</f>
        <v>3.5417499999999991</v>
      </c>
      <c r="H189" s="2">
        <f>'Moving Avg'!G189</f>
        <v>4.0593980000000025</v>
      </c>
      <c r="I189" s="2">
        <f>'Moving Avg'!H189</f>
        <v>0</v>
      </c>
      <c r="J189" s="5" t="str">
        <f>OBV!F189</f>
        <v>BEARISH</v>
      </c>
      <c r="K189" s="5" t="str">
        <f>OBV!G189</f>
        <v>STRONG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3.3940999999999999</v>
      </c>
      <c r="C190" s="2">
        <f>RSI!I190</f>
        <v>30.802533233146406</v>
      </c>
      <c r="D190" s="2">
        <f>MACD!E190</f>
        <v>-4.1840966778917466E-2</v>
      </c>
      <c r="E190" s="2">
        <f>MACD!F190</f>
        <v>-1.6596600597376575E-2</v>
      </c>
      <c r="F190" s="2">
        <f>'Moving Avg'!D190</f>
        <v>3.4560000000000004</v>
      </c>
      <c r="G190" s="2">
        <f>'Moving Avg'!F190</f>
        <v>3.5266899999999994</v>
      </c>
      <c r="H190" s="2">
        <f>'Moving Avg'!G190</f>
        <v>4.0229420000000022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3.3853</v>
      </c>
      <c r="C191" s="2">
        <f>RSI!I191</f>
        <v>30.415128237999042</v>
      </c>
      <c r="D191" s="2">
        <f>MACD!E191</f>
        <v>-3.796954811653741E-2</v>
      </c>
      <c r="E191" s="2">
        <f>MACD!F191</f>
        <v>-2.0871190101208744E-2</v>
      </c>
      <c r="F191" s="2">
        <f>'Moving Avg'!D191</f>
        <v>3.4118000000000004</v>
      </c>
      <c r="G191" s="2">
        <f>'Moving Avg'!F191</f>
        <v>3.5111899999999991</v>
      </c>
      <c r="H191" s="2">
        <f>'Moving Avg'!G191</f>
        <v>3.9864840000000021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3.3853</v>
      </c>
      <c r="C192" s="2">
        <f>RSI!I192</f>
        <v>30.415128237999042</v>
      </c>
      <c r="D192" s="2">
        <f>MACD!E192</f>
        <v>-3.8504823544968314E-2</v>
      </c>
      <c r="E192" s="2">
        <f>MACD!F192</f>
        <v>-2.4397916789960658E-2</v>
      </c>
      <c r="F192" s="2">
        <f>'Moving Avg'!D192</f>
        <v>3.3905799999999999</v>
      </c>
      <c r="G192" s="2">
        <f>'Moving Avg'!F192</f>
        <v>3.4982999999999995</v>
      </c>
      <c r="H192" s="2">
        <f>'Moving Avg'!G192</f>
        <v>3.9507220000000016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3.3940999999999999</v>
      </c>
      <c r="C193" s="2">
        <f>RSI!I193</f>
        <v>31.415528835280881</v>
      </c>
      <c r="D193" s="2">
        <f>MACD!E193</f>
        <v>-3.81811239684402E-2</v>
      </c>
      <c r="E193" s="2">
        <f>MACD!F193</f>
        <v>-2.7154558225656569E-2</v>
      </c>
      <c r="F193" s="2">
        <f>'Moving Avg'!D193</f>
        <v>3.3905799999999999</v>
      </c>
      <c r="G193" s="2">
        <f>'Moving Avg'!F193</f>
        <v>3.4880199999999997</v>
      </c>
      <c r="H193" s="2">
        <f>'Moving Avg'!G193</f>
        <v>3.9180920000000019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NEUTRAL</v>
      </c>
    </row>
    <row r="194" spans="1:12" ht="13.5" x14ac:dyDescent="0.25">
      <c r="A194" s="3">
        <f>RSI!A194</f>
        <v>42587</v>
      </c>
      <c r="B194" s="2">
        <f>RSI!B194</f>
        <v>3.2439</v>
      </c>
      <c r="C194" s="2">
        <f>RSI!I194</f>
        <v>24.848950781328824</v>
      </c>
      <c r="D194" s="2">
        <f>MACD!E194</f>
        <v>-8.1106342834860179E-3</v>
      </c>
      <c r="E194" s="2">
        <f>MACD!F194</f>
        <v>-2.334577343722246E-2</v>
      </c>
      <c r="F194" s="2">
        <f>'Moving Avg'!D194</f>
        <v>3.3605400000000003</v>
      </c>
      <c r="G194" s="2">
        <f>'Moving Avg'!F194</f>
        <v>3.4702299999999999</v>
      </c>
      <c r="H194" s="2">
        <f>'Moving Avg'!G194</f>
        <v>3.8838500000000016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3.4382999999999999</v>
      </c>
      <c r="C195" s="2">
        <f>RSI!I195</f>
        <v>41.803994791853057</v>
      </c>
      <c r="D195" s="2">
        <f>MACD!E195</f>
        <v>8.690013011375175E-3</v>
      </c>
      <c r="E195" s="2">
        <f>MACD!F195</f>
        <v>-1.6938616147502934E-2</v>
      </c>
      <c r="F195" s="2">
        <f>'Moving Avg'!D195</f>
        <v>3.3693799999999996</v>
      </c>
      <c r="G195" s="2">
        <f>'Moving Avg'!F195</f>
        <v>3.4712900000000007</v>
      </c>
      <c r="H195" s="2">
        <f>'Moving Avg'!G195</f>
        <v>3.8545380000000011</v>
      </c>
      <c r="I195" s="2">
        <f>'Moving Avg'!H195</f>
        <v>0</v>
      </c>
      <c r="J195" s="5" t="str">
        <f>OBV!F195</f>
        <v>BEARISH</v>
      </c>
      <c r="K195" s="5" t="str">
        <f>OBV!G195</f>
        <v>STRONG</v>
      </c>
      <c r="L195" s="5" t="str">
        <f>OBV!H195</f>
        <v>BEARISH DIVERGENCE</v>
      </c>
    </row>
    <row r="196" spans="1:12" ht="13.5" x14ac:dyDescent="0.25">
      <c r="A196" s="3">
        <f>RSI!A196</f>
        <v>42591</v>
      </c>
      <c r="B196" s="2">
        <f>RSI!B196</f>
        <v>3.4824999999999999</v>
      </c>
      <c r="C196" s="2">
        <f>RSI!I196</f>
        <v>44.850594528223517</v>
      </c>
      <c r="D196" s="2">
        <f>MACD!E196</f>
        <v>2.0394337666763462E-2</v>
      </c>
      <c r="E196" s="2">
        <f>MACD!F196</f>
        <v>-9.4720253846496544E-3</v>
      </c>
      <c r="F196" s="2">
        <f>'Moving Avg'!D196</f>
        <v>3.3888199999999999</v>
      </c>
      <c r="G196" s="2">
        <f>'Moving Avg'!F196</f>
        <v>3.4697800000000001</v>
      </c>
      <c r="H196" s="2">
        <f>'Moving Avg'!G196</f>
        <v>3.8262840000000011</v>
      </c>
      <c r="I196" s="2">
        <f>'Moving Avg'!H196</f>
        <v>0</v>
      </c>
      <c r="J196" s="5" t="str">
        <f>OBV!F196</f>
        <v>BEARISH</v>
      </c>
      <c r="K196" s="5" t="str">
        <f>OBV!G196</f>
        <v>STRONG</v>
      </c>
      <c r="L196" s="5" t="str">
        <f>OBV!H196</f>
        <v>BEARISH DIVERGENCE</v>
      </c>
    </row>
    <row r="197" spans="1:12" ht="13.5" x14ac:dyDescent="0.25">
      <c r="A197" s="3">
        <f>RSI!A197</f>
        <v>42592</v>
      </c>
      <c r="B197" s="2">
        <f>RSI!B197</f>
        <v>3.6063000000000001</v>
      </c>
      <c r="C197" s="2">
        <f>RSI!I197</f>
        <v>52.371530790993091</v>
      </c>
      <c r="D197" s="2">
        <f>MACD!E197</f>
        <v>3.8955112552678806E-3</v>
      </c>
      <c r="E197" s="2">
        <f>MACD!F197</f>
        <v>-6.7985180566661474E-3</v>
      </c>
      <c r="F197" s="2">
        <f>'Moving Avg'!D197</f>
        <v>3.43302</v>
      </c>
      <c r="G197" s="2">
        <f>'Moving Avg'!F197</f>
        <v>3.4701100000000009</v>
      </c>
      <c r="H197" s="2">
        <f>'Moving Avg'!G197</f>
        <v>3.8013760000000003</v>
      </c>
      <c r="I197" s="2">
        <f>'Moving Avg'!H197</f>
        <v>0</v>
      </c>
      <c r="J197" s="5" t="str">
        <f>OBV!F197</f>
        <v>BEARISH</v>
      </c>
      <c r="K197" s="5" t="str">
        <f>OBV!G197</f>
        <v>STRONG</v>
      </c>
      <c r="L197" s="5" t="str">
        <f>OBV!H197</f>
        <v>BEARISH DIVERGENCE</v>
      </c>
    </row>
    <row r="198" spans="1:12" ht="13.5" x14ac:dyDescent="0.25">
      <c r="A198" s="3">
        <f>RSI!A198</f>
        <v>42593</v>
      </c>
      <c r="B198" s="2">
        <f>RSI!B198</f>
        <v>3.5002</v>
      </c>
      <c r="C198" s="2">
        <f>RSI!I198</f>
        <v>46.516639590440143</v>
      </c>
      <c r="D198" s="2">
        <f>MACD!E198</f>
        <v>-1.7494686203941789E-2</v>
      </c>
      <c r="E198" s="2">
        <f>MACD!F198</f>
        <v>-8.9377516861212768E-3</v>
      </c>
      <c r="F198" s="2">
        <f>'Moving Avg'!D198</f>
        <v>3.45424</v>
      </c>
      <c r="G198" s="2">
        <f>'Moving Avg'!F198</f>
        <v>3.4655700000000009</v>
      </c>
      <c r="H198" s="2">
        <f>'Moving Avg'!G198</f>
        <v>3.7745199999999999</v>
      </c>
      <c r="I198" s="2">
        <f>'Moving Avg'!H198</f>
        <v>0</v>
      </c>
      <c r="J198" s="5" t="str">
        <f>OBV!F198</f>
        <v>BEARISH</v>
      </c>
      <c r="K198" s="5" t="str">
        <f>OBV!G198</f>
        <v>STRONG</v>
      </c>
      <c r="L198" s="5" t="str">
        <f>OBV!H198</f>
        <v>BEARISH DIVERGENCE</v>
      </c>
    </row>
    <row r="199" spans="1:12" ht="13.5" x14ac:dyDescent="0.25">
      <c r="A199" s="3">
        <f>RSI!A199</f>
        <v>42594</v>
      </c>
      <c r="B199" s="2">
        <f>RSI!B199</f>
        <v>3.5798000000000001</v>
      </c>
      <c r="C199" s="2">
        <f>RSI!I199</f>
        <v>50.947303561969761</v>
      </c>
      <c r="D199" s="2">
        <f>MACD!E199</f>
        <v>-4.1159431379060862E-2</v>
      </c>
      <c r="E199" s="2">
        <f>MACD!F199</f>
        <v>-1.5382087624709193E-2</v>
      </c>
      <c r="F199" s="2">
        <f>'Moving Avg'!D199</f>
        <v>3.52142</v>
      </c>
      <c r="G199" s="2">
        <f>'Moving Avg'!F199</f>
        <v>3.4702300000000008</v>
      </c>
      <c r="H199" s="2">
        <f>'Moving Avg'!G199</f>
        <v>3.749082</v>
      </c>
      <c r="I199" s="2">
        <f>'Moving Avg'!H199</f>
        <v>0</v>
      </c>
      <c r="J199" s="5" t="str">
        <f>OBV!F199</f>
        <v>BULLISH</v>
      </c>
      <c r="K199" s="5" t="str">
        <f>OBV!G199</f>
        <v>WEAK</v>
      </c>
      <c r="L199" s="5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3.5356000000000001</v>
      </c>
      <c r="C200" s="2">
        <f>RSI!I200</f>
        <v>48.5425709867854</v>
      </c>
      <c r="D200" s="2">
        <f>MACD!E200</f>
        <v>-5.8073298039008403E-2</v>
      </c>
      <c r="E200" s="2">
        <f>MACD!F200</f>
        <v>-2.3920329707569035E-2</v>
      </c>
      <c r="F200" s="2">
        <f>'Moving Avg'!D200</f>
        <v>3.54088</v>
      </c>
      <c r="G200" s="2">
        <f>'Moving Avg'!F200</f>
        <v>3.4731150000000008</v>
      </c>
      <c r="H200" s="2">
        <f>'Moving Avg'!G200</f>
        <v>3.7227600000000001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</row>
    <row r="201" spans="1:12" ht="13.5" x14ac:dyDescent="0.25">
      <c r="A201" s="3">
        <f>RSI!A201</f>
        <v>42598</v>
      </c>
      <c r="B201" s="2">
        <f>RSI!B201</f>
        <v>3.5266999999999999</v>
      </c>
      <c r="C201" s="2">
        <f>RSI!I201</f>
        <v>48.050759956946266</v>
      </c>
      <c r="D201" s="2">
        <f>MACD!E201</f>
        <v>-7.2970221512881572E-2</v>
      </c>
      <c r="E201" s="2">
        <f>MACD!F201</f>
        <v>-3.3730308068631545E-2</v>
      </c>
      <c r="F201" s="2">
        <f>'Moving Avg'!D201</f>
        <v>3.5497200000000007</v>
      </c>
      <c r="G201" s="2">
        <f>'Moving Avg'!F201</f>
        <v>3.4742500000000001</v>
      </c>
      <c r="H201" s="2">
        <f>'Moving Avg'!G201</f>
        <v>3.6990419999999999</v>
      </c>
      <c r="I201" s="2">
        <f>'Moving Avg'!H201</f>
        <v>5.2397375000000057</v>
      </c>
      <c r="J201" s="5" t="str">
        <f>OBV!F201</f>
        <v>BEARISH</v>
      </c>
      <c r="K201" s="5" t="str">
        <f>OBV!G201</f>
        <v>NEUTRAL</v>
      </c>
      <c r="L201" s="5" t="str">
        <f>OBV!H201</f>
        <v>BEARISH DIVERGENCE</v>
      </c>
    </row>
    <row r="202" spans="1:12" ht="13.5" x14ac:dyDescent="0.25">
      <c r="A202" s="3">
        <f>RSI!A202</f>
        <v>42599</v>
      </c>
      <c r="B202" s="2">
        <f>RSI!B202</f>
        <v>3.5179</v>
      </c>
      <c r="C202" s="2">
        <f>RSI!I202</f>
        <v>47.537906962910839</v>
      </c>
      <c r="D202" s="2">
        <f>MACD!E202</f>
        <v>-8.4769574986567342E-2</v>
      </c>
      <c r="E202" s="2">
        <f>MACD!F202</f>
        <v>-4.393816145221871E-2</v>
      </c>
      <c r="F202" s="2">
        <f>'Moving Avg'!D202</f>
        <v>3.5320399999999998</v>
      </c>
      <c r="G202" s="2">
        <f>'Moving Avg'!F202</f>
        <v>3.4766849999999998</v>
      </c>
      <c r="H202" s="2">
        <f>'Moving Avg'!G202</f>
        <v>3.6779300000000008</v>
      </c>
      <c r="I202" s="2">
        <f>'Moving Avg'!H202</f>
        <v>5.2238520000000062</v>
      </c>
      <c r="J202" s="5" t="str">
        <f>OBV!F202</f>
        <v>BEARISH</v>
      </c>
      <c r="K202" s="5" t="str">
        <f>OBV!G202</f>
        <v>NEUTRAL</v>
      </c>
      <c r="L202" s="5" t="str">
        <f>OBV!H202</f>
        <v>CONFIRMED BEARISH</v>
      </c>
    </row>
    <row r="203" spans="1:12" ht="13.5" x14ac:dyDescent="0.25">
      <c r="A203" s="3">
        <f>RSI!A203</f>
        <v>42600</v>
      </c>
      <c r="B203" s="2">
        <f>RSI!B203</f>
        <v>3.4737</v>
      </c>
      <c r="C203" s="2">
        <f>RSI!I203</f>
        <v>44.943241858955659</v>
      </c>
      <c r="D203" s="2">
        <f>MACD!E203</f>
        <v>-8.9931238534479707E-2</v>
      </c>
      <c r="E203" s="2">
        <f>MACD!F203</f>
        <v>-5.313677686867091E-2</v>
      </c>
      <c r="F203" s="2">
        <f>'Moving Avg'!D203</f>
        <v>3.5267400000000002</v>
      </c>
      <c r="G203" s="2">
        <f>'Moving Avg'!F203</f>
        <v>3.4769099999999993</v>
      </c>
      <c r="H203" s="2">
        <f>'Moving Avg'!G203</f>
        <v>3.6588900000000009</v>
      </c>
      <c r="I203" s="2">
        <f>'Moving Avg'!H203</f>
        <v>5.2078325000000065</v>
      </c>
      <c r="J203" s="5" t="str">
        <f>OBV!F203</f>
        <v>BEARISH</v>
      </c>
      <c r="K203" s="5" t="str">
        <f>OBV!G203</f>
        <v>NEUTRAL</v>
      </c>
      <c r="L203" s="5" t="str">
        <f>OBV!H203</f>
        <v>CONFIRMED BEARISH</v>
      </c>
    </row>
    <row r="204" spans="1:12" ht="13.5" x14ac:dyDescent="0.25">
      <c r="A204" s="3">
        <f>RSI!A204</f>
        <v>42601</v>
      </c>
      <c r="B204" s="2">
        <f>RSI!B204</f>
        <v>3.4647999999999999</v>
      </c>
      <c r="C204" s="2">
        <f>RSI!I204</f>
        <v>44.417529634235613</v>
      </c>
      <c r="D204" s="2">
        <f>MACD!E204</f>
        <v>-0.11630597506307794</v>
      </c>
      <c r="E204" s="2">
        <f>MACD!F204</f>
        <v>-6.577061650755231E-2</v>
      </c>
      <c r="F204" s="2">
        <f>'Moving Avg'!D204</f>
        <v>3.5037400000000005</v>
      </c>
      <c r="G204" s="2">
        <f>'Moving Avg'!F204</f>
        <v>3.4710349999999992</v>
      </c>
      <c r="H204" s="2">
        <f>'Moving Avg'!G204</f>
        <v>3.6422820000000007</v>
      </c>
      <c r="I204" s="2">
        <f>'Moving Avg'!H204</f>
        <v>5.1918120000000059</v>
      </c>
      <c r="J204" s="5" t="str">
        <f>OBV!F204</f>
        <v>BEARISH</v>
      </c>
      <c r="K204" s="5" t="str">
        <f>OBV!G204</f>
        <v>NEUTRAL</v>
      </c>
      <c r="L204" s="5" t="str">
        <f>OBV!H204</f>
        <v>CONFIRMED BEARISH</v>
      </c>
    </row>
    <row r="205" spans="1:12" ht="13.5" x14ac:dyDescent="0.25">
      <c r="A205" s="3">
        <f>RSI!A205</f>
        <v>42604</v>
      </c>
      <c r="B205" s="2">
        <f>RSI!B205</f>
        <v>3.4647999999999999</v>
      </c>
      <c r="C205" s="2">
        <f>RSI!I205</f>
        <v>44.417529634235606</v>
      </c>
      <c r="D205" s="2">
        <f>MACD!E205</f>
        <v>-0.10825420482123249</v>
      </c>
      <c r="E205" s="2">
        <f>MACD!F205</f>
        <v>-7.4267334170288357E-2</v>
      </c>
      <c r="F205" s="2">
        <f>'Moving Avg'!D205</f>
        <v>3.4895800000000001</v>
      </c>
      <c r="G205" s="2">
        <f>'Moving Avg'!F205</f>
        <v>3.4639600000000002</v>
      </c>
      <c r="H205" s="2">
        <f>'Moving Avg'!G205</f>
        <v>3.6294979999999999</v>
      </c>
      <c r="I205" s="2">
        <f>'Moving Avg'!H205</f>
        <v>5.1758350000000064</v>
      </c>
      <c r="J205" s="5" t="str">
        <f>OBV!F205</f>
        <v>BEARISH</v>
      </c>
      <c r="K205" s="5" t="str">
        <f>OBV!G205</f>
        <v>NEUTRAL</v>
      </c>
      <c r="L205" s="5" t="str">
        <f>OBV!H205</f>
        <v>CONFIRMED BEARISH</v>
      </c>
    </row>
    <row r="206" spans="1:12" ht="13.5" x14ac:dyDescent="0.25">
      <c r="A206" s="3">
        <f>RSI!A206</f>
        <v>42605</v>
      </c>
      <c r="B206" s="2">
        <f>RSI!B206</f>
        <v>3.2704</v>
      </c>
      <c r="C206" s="2">
        <f>RSI!I206</f>
        <v>34.264354896203827</v>
      </c>
      <c r="D206" s="2">
        <f>MACD!E206</f>
        <v>-7.9814165972821094E-2</v>
      </c>
      <c r="E206" s="2">
        <f>MACD!F206</f>
        <v>-7.5376700530794913E-2</v>
      </c>
      <c r="F206" s="2">
        <f>'Moving Avg'!D206</f>
        <v>3.43832</v>
      </c>
      <c r="G206" s="2">
        <f>'Moving Avg'!F206</f>
        <v>3.4471649999999996</v>
      </c>
      <c r="H206" s="2">
        <f>'Moving Avg'!G206</f>
        <v>3.6109139999999997</v>
      </c>
      <c r="I206" s="2">
        <f>'Moving Avg'!H206</f>
        <v>5.1591465000000074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3.2968999999999999</v>
      </c>
      <c r="C207" s="2">
        <f>RSI!I207</f>
        <v>36.398619676104943</v>
      </c>
      <c r="D207" s="2">
        <f>MACD!E207</f>
        <v>-3.7122236208705139E-2</v>
      </c>
      <c r="E207" s="2">
        <f>MACD!F207</f>
        <v>-6.7725807666376966E-2</v>
      </c>
      <c r="F207" s="2">
        <f>'Moving Avg'!D207</f>
        <v>3.39412</v>
      </c>
      <c r="G207" s="2">
        <f>'Moving Avg'!F207</f>
        <v>3.4374399999999996</v>
      </c>
      <c r="H207" s="2">
        <f>'Moving Avg'!G207</f>
        <v>3.5933819999999996</v>
      </c>
      <c r="I207" s="2">
        <f>'Moving Avg'!H207</f>
        <v>5.1430255000000065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3.3940999999999999</v>
      </c>
      <c r="C208" s="2">
        <f>RSI!I208</f>
        <v>43.628218558752707</v>
      </c>
      <c r="D208" s="2">
        <f>MACD!E208</f>
        <v>-2.3248248658942927E-2</v>
      </c>
      <c r="E208" s="2">
        <f>MACD!F208</f>
        <v>-5.8830295864890164E-2</v>
      </c>
      <c r="F208" s="2">
        <f>'Moving Avg'!D208</f>
        <v>3.3781999999999996</v>
      </c>
      <c r="G208" s="2">
        <f>'Moving Avg'!F208</f>
        <v>3.4374399999999996</v>
      </c>
      <c r="H208" s="2">
        <f>'Moving Avg'!G208</f>
        <v>3.5814459999999997</v>
      </c>
      <c r="I208" s="2">
        <f>'Moving Avg'!H208</f>
        <v>5.127390500000006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3.4295</v>
      </c>
      <c r="C209" s="2">
        <f>RSI!I209</f>
        <v>46.034177131082494</v>
      </c>
      <c r="D209" s="2">
        <f>MACD!E209</f>
        <v>-1.2803296537562403E-3</v>
      </c>
      <c r="E209" s="2">
        <f>MACD!F209</f>
        <v>-4.7320302622663381E-2</v>
      </c>
      <c r="F209" s="2">
        <f>'Moving Avg'!D209</f>
        <v>3.3711399999999996</v>
      </c>
      <c r="G209" s="2">
        <f>'Moving Avg'!F209</f>
        <v>3.4392100000000001</v>
      </c>
      <c r="H209" s="2">
        <f>'Moving Avg'!G209</f>
        <v>3.5676099999999997</v>
      </c>
      <c r="I209" s="2">
        <f>'Moving Avg'!H209</f>
        <v>5.111758500000005</v>
      </c>
      <c r="J209" s="5" t="str">
        <f>OBV!F209</f>
        <v>BULLISH</v>
      </c>
      <c r="K209" s="5" t="str">
        <f>OBV!G209</f>
        <v>NEUTRAL</v>
      </c>
      <c r="L209" s="5" t="str">
        <f>OBV!H209</f>
        <v>BULLISH DIVERGENCE</v>
      </c>
    </row>
    <row r="210" spans="1:12" ht="13.5" x14ac:dyDescent="0.25">
      <c r="A210" s="3">
        <f>RSI!A210</f>
        <v>42611</v>
      </c>
      <c r="B210" s="2">
        <f>RSI!B210</f>
        <v>3.4472</v>
      </c>
      <c r="C210" s="2">
        <f>RSI!I210</f>
        <v>47.246538351800261</v>
      </c>
      <c r="D210" s="2">
        <f>MACD!E210</f>
        <v>9.547302953198944E-3</v>
      </c>
      <c r="E210" s="2">
        <f>MACD!F210</f>
        <v>-3.5946781507490921E-2</v>
      </c>
      <c r="F210" s="2">
        <f>'Moving Avg'!D210</f>
        <v>3.3676199999999996</v>
      </c>
      <c r="G210" s="2">
        <f>'Moving Avg'!F210</f>
        <v>3.4418649999999991</v>
      </c>
      <c r="H210" s="2">
        <f>'Moving Avg'!G210</f>
        <v>3.554128</v>
      </c>
      <c r="I210" s="2">
        <f>'Moving Avg'!H210</f>
        <v>5.0962150000000044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</row>
    <row r="211" spans="1:12" ht="13.5" x14ac:dyDescent="0.25">
      <c r="A211" s="3">
        <f>RSI!A211</f>
        <v>42612</v>
      </c>
      <c r="B211" s="2">
        <f>RSI!B211</f>
        <v>3.456</v>
      </c>
      <c r="C211" s="2">
        <f>RSI!I211</f>
        <v>47.873535537279466</v>
      </c>
      <c r="D211" s="2">
        <f>MACD!E211</f>
        <v>1.690801450618995E-2</v>
      </c>
      <c r="E211" s="2">
        <f>MACD!F211</f>
        <v>-2.5375822304754748E-2</v>
      </c>
      <c r="F211" s="2">
        <f>'Moving Avg'!D211</f>
        <v>3.4047400000000003</v>
      </c>
      <c r="G211" s="2">
        <f>'Moving Avg'!F211</f>
        <v>3.4453999999999994</v>
      </c>
      <c r="H211" s="2">
        <f>'Moving Avg'!G211</f>
        <v>3.5420379999999998</v>
      </c>
      <c r="I211" s="2">
        <f>'Moving Avg'!H211</f>
        <v>5.080628500000004</v>
      </c>
      <c r="J211" s="5" t="str">
        <f>OBV!F211</f>
        <v>BULLISH</v>
      </c>
      <c r="K211" s="5" t="str">
        <f>OBV!G211</f>
        <v>NEUTRAL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3.3056999999999999</v>
      </c>
      <c r="C212" s="2">
        <f>RSI!I212</f>
        <v>39.285271644331857</v>
      </c>
      <c r="D212" s="2">
        <f>MACD!E212</f>
        <v>3.3067455016297487E-2</v>
      </c>
      <c r="E212" s="2">
        <f>MACD!F212</f>
        <v>-1.3687166840544303E-2</v>
      </c>
      <c r="F212" s="2">
        <f>'Moving Avg'!D212</f>
        <v>3.4064999999999999</v>
      </c>
      <c r="G212" s="2">
        <f>'Moving Avg'!F212</f>
        <v>3.4414199999999995</v>
      </c>
      <c r="H212" s="2">
        <f>'Moving Avg'!G212</f>
        <v>3.5290299999999997</v>
      </c>
      <c r="I212" s="2">
        <f>'Moving Avg'!H212</f>
        <v>5.0645515000000039</v>
      </c>
      <c r="J212" s="5" t="str">
        <f>OBV!F212</f>
        <v>BULLISH</v>
      </c>
      <c r="K212" s="5" t="str">
        <f>OBV!G212</f>
        <v>NEUTRAL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3.403</v>
      </c>
      <c r="C213" s="2">
        <f>RSI!I213</f>
        <v>46.034645100284649</v>
      </c>
      <c r="D213" s="2">
        <f>MACD!E213</f>
        <v>3.3761974447107601E-2</v>
      </c>
      <c r="E213" s="2">
        <f>MACD!F213</f>
        <v>-4.197338583013922E-3</v>
      </c>
      <c r="F213" s="2">
        <f>'Moving Avg'!D213</f>
        <v>3.40828</v>
      </c>
      <c r="G213" s="2">
        <f>'Moving Avg'!F213</f>
        <v>3.441865</v>
      </c>
      <c r="H213" s="2">
        <f>'Moving Avg'!G213</f>
        <v>3.5165759999999993</v>
      </c>
      <c r="I213" s="2">
        <f>'Moving Avg'!H213</f>
        <v>5.0489610000000038</v>
      </c>
      <c r="J213" s="5" t="str">
        <f>OBV!F213</f>
        <v>BULLISH</v>
      </c>
      <c r="K213" s="5" t="str">
        <f>OBV!G213</f>
        <v>NEUTRAL</v>
      </c>
      <c r="L213" s="5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3.4472</v>
      </c>
      <c r="C214" s="2">
        <f>RSI!I214</f>
        <v>48.818074047395179</v>
      </c>
      <c r="D214" s="2">
        <f>MACD!E214</f>
        <v>3.0083754919143058E-2</v>
      </c>
      <c r="E214" s="2">
        <f>MACD!F214</f>
        <v>2.6588801174174739E-3</v>
      </c>
      <c r="F214" s="2">
        <f>'Moving Avg'!D214</f>
        <v>3.4118200000000001</v>
      </c>
      <c r="G214" s="2">
        <f>'Moving Avg'!F214</f>
        <v>3.4520299999999997</v>
      </c>
      <c r="H214" s="2">
        <f>'Moving Avg'!G214</f>
        <v>3.5095279999999995</v>
      </c>
      <c r="I214" s="2">
        <f>'Moving Avg'!H214</f>
        <v>5.0335915000000035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3.403</v>
      </c>
      <c r="C215" s="2">
        <f>RSI!I215</f>
        <v>46.249137242188255</v>
      </c>
      <c r="D215" s="2">
        <f>MACD!E215</f>
        <v>3.0333768053425469E-2</v>
      </c>
      <c r="E215" s="2">
        <f>MACD!F215</f>
        <v>8.1938577046190737E-3</v>
      </c>
      <c r="F215" s="2">
        <f>'Moving Avg'!D215</f>
        <v>3.4029800000000003</v>
      </c>
      <c r="G215" s="2">
        <f>'Moving Avg'!F215</f>
        <v>3.4502650000000004</v>
      </c>
      <c r="H215" s="2">
        <f>'Moving Avg'!G215</f>
        <v>3.501074</v>
      </c>
      <c r="I215" s="2">
        <f>'Moving Avg'!H215</f>
        <v>5.0180010000000035</v>
      </c>
      <c r="J215" s="5" t="str">
        <f>OBV!F215</f>
        <v>BULLISH</v>
      </c>
      <c r="K215" s="5" t="str">
        <f>OBV!G215</f>
        <v>NEUTRAL</v>
      </c>
      <c r="L215" s="5" t="str">
        <f>OBV!H215</f>
        <v>BULLISH DIVERGENCE</v>
      </c>
    </row>
    <row r="216" spans="1:12" ht="13.5" x14ac:dyDescent="0.25">
      <c r="A216" s="3">
        <f>RSI!A216</f>
        <v>42619</v>
      </c>
      <c r="B216" s="2">
        <f>RSI!B216</f>
        <v>3.3588</v>
      </c>
      <c r="C216" s="2">
        <f>RSI!I216</f>
        <v>43.768738555949852</v>
      </c>
      <c r="D216" s="2">
        <f>MACD!E216</f>
        <v>4.2546185939209558E-3</v>
      </c>
      <c r="E216" s="2">
        <f>MACD!F216</f>
        <v>7.4060098824794505E-3</v>
      </c>
      <c r="F216" s="2">
        <f>'Moving Avg'!D216</f>
        <v>3.38354</v>
      </c>
      <c r="G216" s="2">
        <f>'Moving Avg'!F216</f>
        <v>3.4440800000000009</v>
      </c>
      <c r="H216" s="2">
        <f>'Moving Avg'!G216</f>
        <v>3.4917359999999995</v>
      </c>
      <c r="I216" s="2">
        <f>'Moving Avg'!H216</f>
        <v>5.0021895000000036</v>
      </c>
      <c r="J216" s="5" t="str">
        <f>OBV!F216</f>
        <v>BULLISH</v>
      </c>
      <c r="K216" s="5" t="str">
        <f>OBV!G216</f>
        <v>NEUTRAL</v>
      </c>
      <c r="L216" s="5" t="str">
        <f>OBV!H216</f>
        <v>BULLISH DIVERGENCE</v>
      </c>
    </row>
    <row r="217" spans="1:12" ht="13.5" x14ac:dyDescent="0.25">
      <c r="A217" s="3">
        <f>RSI!A217</f>
        <v>42620</v>
      </c>
      <c r="B217" s="2">
        <f>RSI!B217</f>
        <v>3.3588</v>
      </c>
      <c r="C217" s="2">
        <f>RSI!I217</f>
        <v>43.768738555949852</v>
      </c>
      <c r="D217" s="2">
        <f>MACD!E217</f>
        <v>-1.3156733473713267E-2</v>
      </c>
      <c r="E217" s="2">
        <f>MACD!F217</f>
        <v>3.2934612112409068E-3</v>
      </c>
      <c r="F217" s="2">
        <f>'Moving Avg'!D217</f>
        <v>3.3941600000000003</v>
      </c>
      <c r="G217" s="2">
        <f>'Moving Avg'!F217</f>
        <v>3.431705</v>
      </c>
      <c r="H217" s="2">
        <f>'Moving Avg'!G217</f>
        <v>3.4825719999999993</v>
      </c>
      <c r="I217" s="2">
        <f>'Moving Avg'!H217</f>
        <v>4.9863780000000046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3.2616000000000001</v>
      </c>
      <c r="C218" s="2">
        <f>RSI!I218</f>
        <v>38.502290704507928</v>
      </c>
      <c r="D218" s="2">
        <f>MACD!E218</f>
        <v>-5.1997388432414304E-3</v>
      </c>
      <c r="E218" s="2">
        <f>MACD!F218</f>
        <v>1.5948212003444393E-3</v>
      </c>
      <c r="F218" s="2">
        <f>'Moving Avg'!D218</f>
        <v>3.3658799999999998</v>
      </c>
      <c r="G218" s="2">
        <f>'Moving Avg'!F218</f>
        <v>3.4197750000000005</v>
      </c>
      <c r="H218" s="2">
        <f>'Moving Avg'!G218</f>
        <v>3.4747679999999992</v>
      </c>
      <c r="I218" s="2">
        <f>'Moving Avg'!H218</f>
        <v>4.9700805000000035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3.2174</v>
      </c>
      <c r="C219" s="2">
        <f>RSI!I219</f>
        <v>36.359814045485962</v>
      </c>
      <c r="D219" s="2">
        <f>MACD!E219</f>
        <v>1.1323829472293045E-2</v>
      </c>
      <c r="E219" s="2">
        <f>MACD!F219</f>
        <v>3.5406228547341608E-3</v>
      </c>
      <c r="F219" s="2">
        <f>'Moving Avg'!D219</f>
        <v>3.3199199999999998</v>
      </c>
      <c r="G219" s="2">
        <f>'Moving Avg'!F219</f>
        <v>3.4016550000000003</v>
      </c>
      <c r="H219" s="2">
        <f>'Moving Avg'!G219</f>
        <v>3.4655579999999993</v>
      </c>
      <c r="I219" s="2">
        <f>'Moving Avg'!H219</f>
        <v>4.9535620000000034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3.2174</v>
      </c>
      <c r="C220" s="2">
        <f>RSI!I220</f>
        <v>36.359814045485955</v>
      </c>
      <c r="D220" s="2">
        <f>MACD!E220</f>
        <v>2.9280769554580921E-2</v>
      </c>
      <c r="E220" s="2">
        <f>MACD!F220</f>
        <v>8.6886521947035136E-3</v>
      </c>
      <c r="F220" s="2">
        <f>'Moving Avg'!D220</f>
        <v>3.2828000000000004</v>
      </c>
      <c r="G220" s="2">
        <f>'Moving Avg'!F220</f>
        <v>3.3857450000000009</v>
      </c>
      <c r="H220" s="2">
        <f>'Moving Avg'!G220</f>
        <v>3.4559999999999991</v>
      </c>
      <c r="I220" s="2">
        <f>'Moving Avg'!H220</f>
        <v>4.9370435000000041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</row>
    <row r="221" spans="1:12" ht="13.5" x14ac:dyDescent="0.25">
      <c r="A221" s="3">
        <f>RSI!A221</f>
        <v>42628</v>
      </c>
      <c r="B221" s="2">
        <f>RSI!B221</f>
        <v>3.129</v>
      </c>
      <c r="C221" s="2">
        <f>RSI!I221</f>
        <v>32.20329984424275</v>
      </c>
      <c r="D221" s="2">
        <f>MACD!E221</f>
        <v>5.3536710991648473E-2</v>
      </c>
      <c r="E221" s="2">
        <f>MACD!F221</f>
        <v>1.7658263954092507E-2</v>
      </c>
      <c r="F221" s="2">
        <f>'Moving Avg'!D221</f>
        <v>3.2368399999999999</v>
      </c>
      <c r="G221" s="2">
        <f>'Moving Avg'!F221</f>
        <v>3.3658600000000005</v>
      </c>
      <c r="H221" s="2">
        <f>'Moving Avg'!G221</f>
        <v>3.4446739999999987</v>
      </c>
      <c r="I221" s="2">
        <f>'Moving Avg'!H221</f>
        <v>4.9200830000000035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3.0935999999999999</v>
      </c>
      <c r="C222" s="2">
        <f>RSI!I222</f>
        <v>30.690281586456535</v>
      </c>
      <c r="D222" s="2">
        <f>MACD!E222</f>
        <v>5.5156189770073194E-2</v>
      </c>
      <c r="E222" s="2">
        <f>MACD!F222</f>
        <v>2.5157849117288647E-2</v>
      </c>
      <c r="F222" s="2">
        <f>'Moving Avg'!D222</f>
        <v>3.1838000000000002</v>
      </c>
      <c r="G222" s="2">
        <f>'Moving Avg'!F222</f>
        <v>3.3446449999999999</v>
      </c>
      <c r="H222" s="2">
        <f>'Moving Avg'!G222</f>
        <v>3.4336839999999991</v>
      </c>
      <c r="I222" s="2">
        <f>'Moving Avg'!H222</f>
        <v>4.9025540000000039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3.0051999999999999</v>
      </c>
      <c r="C223" s="2">
        <f>RSI!I223</f>
        <v>27.247537518825666</v>
      </c>
      <c r="D223" s="2">
        <f>MACD!E223</f>
        <v>7.9730924542114057E-2</v>
      </c>
      <c r="E223" s="2">
        <f>MACD!F223</f>
        <v>3.6072464202253726E-2</v>
      </c>
      <c r="F223" s="2">
        <f>'Moving Avg'!D223</f>
        <v>3.1325200000000004</v>
      </c>
      <c r="G223" s="2">
        <f>'Moving Avg'!F223</f>
        <v>3.3212199999999994</v>
      </c>
      <c r="H223" s="2">
        <f>'Moving Avg'!G223</f>
        <v>3.4217939999999993</v>
      </c>
      <c r="I223" s="2">
        <f>'Moving Avg'!H223</f>
        <v>4.8845830000000037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3.0935999999999999</v>
      </c>
      <c r="C224" s="2">
        <f>RSI!I224</f>
        <v>35.089157549364103</v>
      </c>
      <c r="D224" s="2">
        <f>MACD!E224</f>
        <v>0.10286120478183758</v>
      </c>
      <c r="E224" s="2">
        <f>MACD!F224</f>
        <v>4.9430212318170505E-2</v>
      </c>
      <c r="F224" s="2">
        <f>'Moving Avg'!D224</f>
        <v>3.1077599999999999</v>
      </c>
      <c r="G224" s="2">
        <f>'Moving Avg'!F224</f>
        <v>3.3026600000000004</v>
      </c>
      <c r="H224" s="2">
        <f>'Moving Avg'!G224</f>
        <v>3.4116719999999998</v>
      </c>
      <c r="I224" s="2">
        <f>'Moving Avg'!H224</f>
        <v>4.8675325000000038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3.0051999999999999</v>
      </c>
      <c r="C225" s="2">
        <f>RSI!I225</f>
        <v>31.439753778646136</v>
      </c>
      <c r="D225" s="2">
        <f>MACD!E225</f>
        <v>0.12358878953054564</v>
      </c>
      <c r="E225" s="2">
        <f>MACD!F225</f>
        <v>6.4261927760645529E-2</v>
      </c>
      <c r="F225" s="2">
        <f>'Moving Avg'!D225</f>
        <v>3.0653200000000003</v>
      </c>
      <c r="G225" s="2">
        <f>'Moving Avg'!F225</f>
        <v>3.2796799999999999</v>
      </c>
      <c r="H225" s="2">
        <f>'Moving Avg'!G225</f>
        <v>3.4034339999999998</v>
      </c>
      <c r="I225" s="2">
        <f>'Moving Avg'!H225</f>
        <v>4.850431000000003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2.8725999999999998</v>
      </c>
      <c r="C226" s="2">
        <f>RSI!I226</f>
        <v>26.917458019918314</v>
      </c>
      <c r="D226" s="2">
        <f>MACD!E226</f>
        <v>0.1459754865327465</v>
      </c>
      <c r="E226" s="2">
        <f>MACD!F226</f>
        <v>8.0604639515065732E-2</v>
      </c>
      <c r="F226" s="2">
        <f>'Moving Avg'!D226</f>
        <v>3.0140400000000001</v>
      </c>
      <c r="G226" s="2">
        <f>'Moving Avg'!F226</f>
        <v>3.2597900000000002</v>
      </c>
      <c r="H226" s="2">
        <f>'Moving Avg'!G226</f>
        <v>3.3906320000000001</v>
      </c>
      <c r="I226" s="2">
        <f>'Moving Avg'!H226</f>
        <v>4.8334925000000029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2.8725999999999998</v>
      </c>
      <c r="C227" s="2">
        <f>RSI!I227</f>
        <v>26.917458019918314</v>
      </c>
      <c r="D227" s="2">
        <f>MACD!E227</f>
        <v>0.16739212393865621</v>
      </c>
      <c r="E227" s="2">
        <f>MACD!F227</f>
        <v>9.7962136399783822E-2</v>
      </c>
      <c r="F227" s="2">
        <f>'Moving Avg'!D227</f>
        <v>2.96984</v>
      </c>
      <c r="G227" s="2">
        <f>'Moving Avg'!F227</f>
        <v>3.238575</v>
      </c>
      <c r="H227" s="2">
        <f>'Moving Avg'!G227</f>
        <v>3.3760900000000005</v>
      </c>
      <c r="I227" s="2">
        <f>'Moving Avg'!H227</f>
        <v>4.8174670000000033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2.7930999999999999</v>
      </c>
      <c r="C228" s="2">
        <f>RSI!I228</f>
        <v>24.470043468690648</v>
      </c>
      <c r="D228" s="2">
        <f>MACD!E228</f>
        <v>0.17873972163344432</v>
      </c>
      <c r="E228" s="2">
        <f>MACD!F228</f>
        <v>0.11411765344651592</v>
      </c>
      <c r="F228" s="2">
        <f>'Moving Avg'!D228</f>
        <v>2.9274200000000001</v>
      </c>
      <c r="G228" s="2">
        <f>'Moving Avg'!F228</f>
        <v>3.2085249999999994</v>
      </c>
      <c r="H228" s="2">
        <f>'Moving Avg'!G228</f>
        <v>3.3601320000000006</v>
      </c>
      <c r="I228" s="2">
        <f>'Moving Avg'!H228</f>
        <v>4.801783000000003</v>
      </c>
      <c r="J228" s="5" t="str">
        <f>OBV!F228</f>
        <v>BEARISH</v>
      </c>
      <c r="K228" s="5" t="str">
        <f>OBV!G228</f>
        <v>NEUTRAL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2.8195999999999999</v>
      </c>
      <c r="C229" s="2">
        <f>RSI!I229</f>
        <v>26.857346949207155</v>
      </c>
      <c r="D229" s="2">
        <f>MACD!E229</f>
        <v>0.18216943809934971</v>
      </c>
      <c r="E229" s="2">
        <f>MACD!F229</f>
        <v>0.1277280103770827</v>
      </c>
      <c r="F229" s="2">
        <f>'Moving Avg'!D229</f>
        <v>2.8726199999999995</v>
      </c>
      <c r="G229" s="2">
        <f>'Moving Avg'!F229</f>
        <v>3.1780300000000001</v>
      </c>
      <c r="H229" s="2">
        <f>'Moving Avg'!G229</f>
        <v>3.3467920000000002</v>
      </c>
      <c r="I229" s="2">
        <f>'Moving Avg'!H229</f>
        <v>4.7864055000000034</v>
      </c>
      <c r="J229" s="5" t="str">
        <f>OBV!F229</f>
        <v>BEARISH</v>
      </c>
      <c r="K229" s="5" t="str">
        <f>OBV!G229</f>
        <v>NEUTRAL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2.7401</v>
      </c>
      <c r="C230" s="2">
        <f>RSI!I230</f>
        <v>24.368890258084619</v>
      </c>
      <c r="D230" s="2">
        <f>MACD!E230</f>
        <v>0.19320275512421192</v>
      </c>
      <c r="E230" s="2">
        <f>MACD!F230</f>
        <v>0.14082295932650857</v>
      </c>
      <c r="F230" s="2">
        <f>'Moving Avg'!D230</f>
        <v>2.8195999999999999</v>
      </c>
      <c r="G230" s="2">
        <f>'Moving Avg'!F230</f>
        <v>3.1426750000000001</v>
      </c>
      <c r="H230" s="2">
        <f>'Moving Avg'!G230</f>
        <v>3.3320360000000009</v>
      </c>
      <c r="I230" s="2">
        <f>'Moving Avg'!H230</f>
        <v>4.7705435000000032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2.7401</v>
      </c>
      <c r="C231" s="2">
        <f>RSI!I231</f>
        <v>24.368890258084619</v>
      </c>
      <c r="D231" s="2">
        <f>MACD!E231</f>
        <v>0.19148466726478253</v>
      </c>
      <c r="E231" s="2">
        <f>MACD!F231</f>
        <v>0.15095530091416337</v>
      </c>
      <c r="F231" s="2">
        <f>'Moving Avg'!D231</f>
        <v>2.7930999999999999</v>
      </c>
      <c r="G231" s="2">
        <f>'Moving Avg'!F231</f>
        <v>3.1068800000000003</v>
      </c>
      <c r="H231" s="2">
        <f>'Moving Avg'!G231</f>
        <v>3.316758000000001</v>
      </c>
      <c r="I231" s="2">
        <f>'Moving Avg'!H231</f>
        <v>4.7542905000000024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2.8195999999999999</v>
      </c>
      <c r="C232" s="2">
        <f>RSI!I232</f>
        <v>31.70743228773587</v>
      </c>
      <c r="D232" s="2">
        <f>MACD!E232</f>
        <v>0.18105329167959106</v>
      </c>
      <c r="E232" s="2">
        <f>MACD!F232</f>
        <v>0.1569748990672489</v>
      </c>
      <c r="F232" s="2">
        <f>'Moving Avg'!D232</f>
        <v>2.7824999999999998</v>
      </c>
      <c r="G232" s="2">
        <f>'Moving Avg'!F232</f>
        <v>3.0825750000000007</v>
      </c>
      <c r="H232" s="2">
        <f>'Moving Avg'!G232</f>
        <v>3.3037660000000013</v>
      </c>
      <c r="I232" s="2">
        <f>'Moving Avg'!H232</f>
        <v>4.7384350000000026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2.8992</v>
      </c>
      <c r="C233" s="2">
        <f>RSI!I233</f>
        <v>38.175850430102308</v>
      </c>
      <c r="D233" s="2">
        <f>MACD!E233</f>
        <v>0.1544434869711977</v>
      </c>
      <c r="E233" s="2">
        <f>MACD!F233</f>
        <v>0.15646861664803868</v>
      </c>
      <c r="F233" s="2">
        <f>'Moving Avg'!D233</f>
        <v>2.8037199999999998</v>
      </c>
      <c r="G233" s="2">
        <f>'Moving Avg'!F233</f>
        <v>3.0573850000000005</v>
      </c>
      <c r="H233" s="2">
        <f>'Moving Avg'!G233</f>
        <v>3.2923660000000012</v>
      </c>
      <c r="I233" s="2">
        <f>'Moving Avg'!H233</f>
        <v>4.7228470000000025</v>
      </c>
      <c r="J233" s="5" t="str">
        <f>OBV!F233</f>
        <v>BEARISH</v>
      </c>
      <c r="K233" s="5" t="str">
        <f>OBV!G233</f>
        <v>NEUTRAL</v>
      </c>
      <c r="L233" s="5" t="str">
        <f>OBV!H233</f>
        <v>BEARISH DIVERGENCE</v>
      </c>
    </row>
    <row r="234" spans="1:12" ht="13.5" x14ac:dyDescent="0.25">
      <c r="A234" s="3">
        <f>RSI!A234</f>
        <v>42648</v>
      </c>
      <c r="B234" s="2">
        <f>RSI!B234</f>
        <v>2.9874999999999998</v>
      </c>
      <c r="C234" s="2">
        <f>RSI!I234</f>
        <v>44.460212225264591</v>
      </c>
      <c r="D234" s="2">
        <f>MACD!E234</f>
        <v>0.140102546108825</v>
      </c>
      <c r="E234" s="2">
        <f>MACD!F234</f>
        <v>0.15319540254019595</v>
      </c>
      <c r="F234" s="2">
        <f>'Moving Avg'!D234</f>
        <v>2.8372999999999999</v>
      </c>
      <c r="G234" s="2">
        <f>'Moving Avg'!F234</f>
        <v>3.0343999999999998</v>
      </c>
      <c r="H234" s="2">
        <f>'Moving Avg'!G234</f>
        <v>3.2804700000000016</v>
      </c>
      <c r="I234" s="2">
        <f>'Moving Avg'!H234</f>
        <v>4.7073525000000025</v>
      </c>
      <c r="J234" s="5" t="str">
        <f>OBV!F234</f>
        <v>BULLISH</v>
      </c>
      <c r="K234" s="5" t="str">
        <f>OBV!G234</f>
        <v>NEUTRAL</v>
      </c>
      <c r="L234" s="5" t="str">
        <f>OBV!H234</f>
        <v>CONFIRMED BULLISH</v>
      </c>
    </row>
    <row r="235" spans="1:12" ht="13.5" x14ac:dyDescent="0.25">
      <c r="A235" s="3">
        <f>RSI!A235</f>
        <v>42649</v>
      </c>
      <c r="B235" s="2">
        <f>RSI!B235</f>
        <v>2.8725999999999998</v>
      </c>
      <c r="C235" s="2">
        <f>RSI!I235</f>
        <v>38.916721965758377</v>
      </c>
      <c r="D235" s="2">
        <f>MACD!E235</f>
        <v>0.12339038393905888</v>
      </c>
      <c r="E235" s="2">
        <f>MACD!F235</f>
        <v>0.14723439881996855</v>
      </c>
      <c r="F235" s="2">
        <f>'Moving Avg'!D235</f>
        <v>2.8638000000000003</v>
      </c>
      <c r="G235" s="2">
        <f>'Moving Avg'!F235</f>
        <v>3.0078799999999997</v>
      </c>
      <c r="H235" s="2">
        <f>'Moving Avg'!G235</f>
        <v>3.2657960000000021</v>
      </c>
      <c r="I235" s="2">
        <f>'Moving Avg'!H235</f>
        <v>4.690066500000003</v>
      </c>
      <c r="J235" s="5" t="str">
        <f>OBV!F235</f>
        <v>BULLISH</v>
      </c>
      <c r="K235" s="5" t="str">
        <f>OBV!G235</f>
        <v>NEUTRAL</v>
      </c>
      <c r="L235" s="5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2.9167999999999998</v>
      </c>
      <c r="C236" s="2">
        <f>RSI!I236</f>
        <v>41.916909470467466</v>
      </c>
      <c r="D236" s="2">
        <f>MACD!E236</f>
        <v>8.6727688405036307E-2</v>
      </c>
      <c r="E236" s="2">
        <f>MACD!F236</f>
        <v>0.13513305673698212</v>
      </c>
      <c r="F236" s="2">
        <f>'Moving Avg'!D236</f>
        <v>2.8991400000000001</v>
      </c>
      <c r="G236" s="2">
        <f>'Moving Avg'!F236</f>
        <v>2.9857799999999997</v>
      </c>
      <c r="H236" s="2">
        <f>'Moving Avg'!G236</f>
        <v>3.252006000000002</v>
      </c>
      <c r="I236" s="2">
        <f>'Moving Avg'!H236</f>
        <v>4.6731755000000019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2.9786999999999999</v>
      </c>
      <c r="C237" s="2">
        <f>RSI!I237</f>
        <v>45.922750580158848</v>
      </c>
      <c r="D237" s="2">
        <f>MACD!E237</f>
        <v>5.1926115682881413E-2</v>
      </c>
      <c r="E237" s="2">
        <f>MACD!F237</f>
        <v>0.11849166852616197</v>
      </c>
      <c r="F237" s="2">
        <f>'Moving Avg'!D237</f>
        <v>2.9309599999999998</v>
      </c>
      <c r="G237" s="2">
        <f>'Moving Avg'!F237</f>
        <v>2.9667749999999997</v>
      </c>
      <c r="H237" s="2">
        <f>'Moving Avg'!G237</f>
        <v>3.2417520000000013</v>
      </c>
      <c r="I237" s="2">
        <f>'Moving Avg'!H237</f>
        <v>4.6567675000000026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2.9786999999999999</v>
      </c>
      <c r="C238" s="2">
        <f>RSI!I238</f>
        <v>45.922750580158855</v>
      </c>
      <c r="D238" s="2">
        <f>MACD!E238</f>
        <v>1.0628289582242711E-2</v>
      </c>
      <c r="E238" s="2">
        <f>MACD!F238</f>
        <v>9.6918992737378126E-2</v>
      </c>
      <c r="F238" s="2">
        <f>'Moving Avg'!D238</f>
        <v>2.94686</v>
      </c>
      <c r="G238" s="2">
        <f>'Moving Avg'!F238</f>
        <v>2.9526300000000001</v>
      </c>
      <c r="H238" s="2">
        <f>'Moving Avg'!G238</f>
        <v>3.2334440000000018</v>
      </c>
      <c r="I238" s="2">
        <f>'Moving Avg'!H238</f>
        <v>4.6412290000000018</v>
      </c>
      <c r="J238" s="5" t="str">
        <f>OBV!F238</f>
        <v>BULLISH</v>
      </c>
      <c r="K238" s="5" t="str">
        <f>OBV!G238</f>
        <v>NEUTRAL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2.9167999999999998</v>
      </c>
      <c r="C239" s="2">
        <f>RSI!I239</f>
        <v>42.521620977756839</v>
      </c>
      <c r="D239" s="2">
        <f>MACD!E239</f>
        <v>-1.5301668639992716E-2</v>
      </c>
      <c r="E239" s="2">
        <f>MACD!F239</f>
        <v>7.4474860461903963E-2</v>
      </c>
      <c r="F239" s="2">
        <f>'Moving Avg'!D239</f>
        <v>2.9327200000000002</v>
      </c>
      <c r="G239" s="2">
        <f>'Moving Avg'!F239</f>
        <v>2.9376000000000002</v>
      </c>
      <c r="H239" s="2">
        <f>'Moving Avg'!G239</f>
        <v>3.2238980000000015</v>
      </c>
      <c r="I239" s="2">
        <f>'Moving Avg'!H239</f>
        <v>4.6253810000000017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</row>
    <row r="240" spans="1:12" ht="13.5" x14ac:dyDescent="0.25">
      <c r="A240" s="3">
        <f>RSI!A240</f>
        <v>42656</v>
      </c>
      <c r="B240" s="2">
        <f>RSI!B240</f>
        <v>2.7930999999999999</v>
      </c>
      <c r="C240" s="2">
        <f>RSI!I240</f>
        <v>36.675880025826601</v>
      </c>
      <c r="D240" s="2">
        <f>MACD!E240</f>
        <v>-3.9618283558951806E-2</v>
      </c>
      <c r="E240" s="2">
        <f>MACD!F240</f>
        <v>5.165623165773281E-2</v>
      </c>
      <c r="F240" s="2">
        <f>'Moving Avg'!D240</f>
        <v>2.91682</v>
      </c>
      <c r="G240" s="2">
        <f>'Moving Avg'!F240</f>
        <v>2.9163850000000004</v>
      </c>
      <c r="H240" s="2">
        <f>'Moving Avg'!G240</f>
        <v>3.2118780000000013</v>
      </c>
      <c r="I240" s="2">
        <f>'Moving Avg'!H240</f>
        <v>4.6080885000000009</v>
      </c>
      <c r="J240" s="5" t="str">
        <f>OBV!F240</f>
        <v>BEARISH</v>
      </c>
      <c r="K240" s="5" t="str">
        <f>OBV!G240</f>
        <v>STRONG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2.8637999999999999</v>
      </c>
      <c r="C241" s="2">
        <f>RSI!I241</f>
        <v>41.616215016481043</v>
      </c>
      <c r="D241" s="2">
        <f>MACD!E241</f>
        <v>-6.4059297714160301E-2</v>
      </c>
      <c r="E241" s="2">
        <f>MACD!F241</f>
        <v>2.8513125783354194E-2</v>
      </c>
      <c r="F241" s="2">
        <f>'Moving Avg'!D241</f>
        <v>2.9062200000000002</v>
      </c>
      <c r="G241" s="2">
        <f>'Moving Avg'!F241</f>
        <v>2.9031250000000002</v>
      </c>
      <c r="H241" s="2">
        <f>'Moving Avg'!G241</f>
        <v>3.201448000000001</v>
      </c>
      <c r="I241" s="2">
        <f>'Moving Avg'!H241</f>
        <v>4.5913235000000006</v>
      </c>
      <c r="J241" s="5" t="str">
        <f>OBV!F241</f>
        <v>BULLISH</v>
      </c>
      <c r="K241" s="5" t="str">
        <f>OBV!G241</f>
        <v>WEAK</v>
      </c>
      <c r="L241" s="5" t="str">
        <f>OBV!H241</f>
        <v>BULLISH DIVERGENCE</v>
      </c>
    </row>
    <row r="242" spans="1:12" ht="13.5" x14ac:dyDescent="0.25">
      <c r="A242" s="3">
        <f>RSI!A242</f>
        <v>42660</v>
      </c>
      <c r="B242" s="2">
        <f>RSI!B242</f>
        <v>2.8283999999999998</v>
      </c>
      <c r="C242" s="2">
        <f>RSI!I242</f>
        <v>39.936165320818318</v>
      </c>
      <c r="D242" s="2">
        <f>MACD!E242</f>
        <v>-6.9034915098278304E-2</v>
      </c>
      <c r="E242" s="2">
        <f>MACD!F242</f>
        <v>9.0035176070276945E-3</v>
      </c>
      <c r="F242" s="2">
        <f>'Moving Avg'!D242</f>
        <v>2.87616</v>
      </c>
      <c r="G242" s="2">
        <f>'Moving Avg'!F242</f>
        <v>2.8898650000000004</v>
      </c>
      <c r="H242" s="2">
        <f>'Moving Avg'!G242</f>
        <v>3.1903100000000002</v>
      </c>
      <c r="I242" s="2">
        <f>'Moving Avg'!H242</f>
        <v>4.5746860000000007</v>
      </c>
      <c r="J242" s="5" t="str">
        <f>OBV!F242</f>
        <v>BULLISH</v>
      </c>
      <c r="K242" s="5" t="str">
        <f>OBV!G242</f>
        <v>WEAK</v>
      </c>
      <c r="L242" s="5" t="str">
        <f>OBV!H242</f>
        <v>BULLISH DIVERGENCE</v>
      </c>
    </row>
    <row r="243" spans="1:12" ht="13.5" x14ac:dyDescent="0.25">
      <c r="A243" s="3">
        <f>RSI!A243</f>
        <v>42661</v>
      </c>
      <c r="B243" s="2">
        <f>RSI!B243</f>
        <v>2.7488999999999999</v>
      </c>
      <c r="C243" s="2">
        <f>RSI!I243</f>
        <v>36.383810927639999</v>
      </c>
      <c r="D243" s="2">
        <f>MACD!E243</f>
        <v>-5.4111710312635619E-2</v>
      </c>
      <c r="E243" s="2">
        <f>MACD!F243</f>
        <v>-3.6195279769049684E-3</v>
      </c>
      <c r="F243" s="2">
        <f>'Moving Avg'!D243</f>
        <v>2.8302</v>
      </c>
      <c r="G243" s="2">
        <f>'Moving Avg'!F243</f>
        <v>2.877050000000001</v>
      </c>
      <c r="H243" s="2">
        <f>'Moving Avg'!G243</f>
        <v>3.1774059999999995</v>
      </c>
      <c r="I243" s="2">
        <f>'Moving Avg'!H243</f>
        <v>4.5571725000000018</v>
      </c>
      <c r="J243" s="5" t="str">
        <f>OBV!F243</f>
        <v>BULLISH</v>
      </c>
      <c r="K243" s="5" t="str">
        <f>OBV!G243</f>
        <v>WEAK</v>
      </c>
      <c r="L243" s="5" t="str">
        <f>OBV!H243</f>
        <v>BULLISH DIVERGENCE</v>
      </c>
    </row>
    <row r="244" spans="1:12" ht="13.5" x14ac:dyDescent="0.25">
      <c r="A244" s="3">
        <f>RSI!A244</f>
        <v>42662</v>
      </c>
      <c r="B244" s="2">
        <f>RSI!B244</f>
        <v>2.7488999999999999</v>
      </c>
      <c r="C244" s="2">
        <f>RSI!I244</f>
        <v>36.383810927639999</v>
      </c>
      <c r="D244" s="2">
        <f>MACD!E244</f>
        <v>-2.6505647186418013E-2</v>
      </c>
      <c r="E244" s="2">
        <f>MACD!F244</f>
        <v>-8.1967518188075777E-3</v>
      </c>
      <c r="F244" s="2">
        <f>'Moving Avg'!D244</f>
        <v>2.7966199999999999</v>
      </c>
      <c r="G244" s="2">
        <f>'Moving Avg'!F244</f>
        <v>2.8598150000000002</v>
      </c>
      <c r="H244" s="2">
        <f>'Moving Avg'!G244</f>
        <v>3.1675059999999995</v>
      </c>
      <c r="I244" s="2">
        <f>'Moving Avg'!H244</f>
        <v>4.5392680000000016</v>
      </c>
      <c r="J244" s="5" t="str">
        <f>OBV!F244</f>
        <v>BULLISH</v>
      </c>
      <c r="K244" s="5" t="str">
        <f>OBV!G244</f>
        <v>WEAK</v>
      </c>
      <c r="L244" s="5" t="str">
        <f>OBV!H244</f>
        <v>BULLISH DIVERGENCE</v>
      </c>
    </row>
    <row r="245" spans="1:12" ht="13.5" x14ac:dyDescent="0.25">
      <c r="A245" s="3">
        <f>RSI!A245</f>
        <v>42663</v>
      </c>
      <c r="B245" s="2">
        <f>RSI!B245</f>
        <v>2.7665999999999999</v>
      </c>
      <c r="C245" s="2">
        <f>RSI!I245</f>
        <v>37.812148889315118</v>
      </c>
      <c r="D245" s="2">
        <f>MACD!E245</f>
        <v>-2.0843852461473578E-2</v>
      </c>
      <c r="E245" s="2">
        <f>MACD!F245</f>
        <v>-1.0726171947340778E-2</v>
      </c>
      <c r="F245" s="2">
        <f>'Moving Avg'!D245</f>
        <v>2.7913199999999998</v>
      </c>
      <c r="G245" s="2">
        <f>'Moving Avg'!F245</f>
        <v>2.8478850000000002</v>
      </c>
      <c r="H245" s="2">
        <f>'Moving Avg'!G245</f>
        <v>3.1540719999999993</v>
      </c>
      <c r="I245" s="2">
        <f>'Moving Avg'!H245</f>
        <v>4.5223650000000015</v>
      </c>
      <c r="J245" s="5" t="str">
        <f>OBV!F245</f>
        <v>BULLISH</v>
      </c>
      <c r="K245" s="5" t="str">
        <f>OBV!G245</f>
        <v>WEAK</v>
      </c>
      <c r="L245" s="5" t="str">
        <f>OBV!H245</f>
        <v>BULLISH DIVERGENCE</v>
      </c>
    </row>
    <row r="246" spans="1:12" ht="13.5" x14ac:dyDescent="0.25">
      <c r="A246" s="3">
        <f>RSI!A246</f>
        <v>42664</v>
      </c>
      <c r="B246" s="2">
        <f>RSI!B246</f>
        <v>2.8108</v>
      </c>
      <c r="C246" s="2">
        <f>RSI!I246</f>
        <v>41.353270288610766</v>
      </c>
      <c r="D246" s="2">
        <f>MACD!E246</f>
        <v>-1.1436533489377787E-2</v>
      </c>
      <c r="E246" s="2">
        <f>MACD!F246</f>
        <v>-1.086824425574818E-2</v>
      </c>
      <c r="F246" s="2">
        <f>'Moving Avg'!D246</f>
        <v>2.7807200000000001</v>
      </c>
      <c r="G246" s="2">
        <f>'Moving Avg'!F246</f>
        <v>2.844795</v>
      </c>
      <c r="H246" s="2">
        <f>'Moving Avg'!G246</f>
        <v>3.140638</v>
      </c>
      <c r="I246" s="2">
        <f>'Moving Avg'!H246</f>
        <v>4.5059870000000011</v>
      </c>
      <c r="J246" s="5" t="str">
        <f>OBV!F246</f>
        <v>BEARISH</v>
      </c>
      <c r="K246" s="5" t="str">
        <f>OBV!G246</f>
        <v>NEUTRAL</v>
      </c>
      <c r="L246" s="5" t="str">
        <f>OBV!H246</f>
        <v>CONFIRMED BEARISH</v>
      </c>
    </row>
    <row r="247" spans="1:12" ht="13.5" x14ac:dyDescent="0.25">
      <c r="A247" s="3">
        <f>RSI!A247</f>
        <v>42667</v>
      </c>
      <c r="B247" s="2">
        <f>RSI!B247</f>
        <v>2.8902999999999999</v>
      </c>
      <c r="C247" s="2">
        <f>RSI!I247</f>
        <v>47.179254880444589</v>
      </c>
      <c r="D247" s="2">
        <f>MACD!E247</f>
        <v>9.0636922083220384E-4</v>
      </c>
      <c r="E247" s="2">
        <f>MACD!F247</f>
        <v>-8.5133215604321043E-3</v>
      </c>
      <c r="F247" s="2">
        <f>'Moving Avg'!D247</f>
        <v>2.7930999999999999</v>
      </c>
      <c r="G247" s="2">
        <f>'Moving Avg'!F247</f>
        <v>2.8456799999999993</v>
      </c>
      <c r="H247" s="2">
        <f>'Moving Avg'!G247</f>
        <v>3.1263179999999995</v>
      </c>
      <c r="I247" s="2">
        <f>'Moving Avg'!H247</f>
        <v>4.490180500000001</v>
      </c>
      <c r="J247" s="5" t="str">
        <f>OBV!F247</f>
        <v>BEARISH</v>
      </c>
      <c r="K247" s="5" t="str">
        <f>OBV!G247</f>
        <v>NEUTRAL</v>
      </c>
      <c r="L247" s="5" t="str">
        <f>OBV!H247</f>
        <v>BEARISH DIVERGENCE</v>
      </c>
    </row>
    <row r="248" spans="1:12" ht="13.5" x14ac:dyDescent="0.25">
      <c r="A248" s="3">
        <f>RSI!A248</f>
        <v>42668</v>
      </c>
      <c r="B248" s="2">
        <f>RSI!B248</f>
        <v>2.9344999999999999</v>
      </c>
      <c r="C248" s="2">
        <f>RSI!I248</f>
        <v>50.144614921521978</v>
      </c>
      <c r="D248" s="2">
        <f>MACD!E248</f>
        <v>8.2997389314432013E-3</v>
      </c>
      <c r="E248" s="2">
        <f>MACD!F248</f>
        <v>-5.1507094620570435E-3</v>
      </c>
      <c r="F248" s="2">
        <f>'Moving Avg'!D248</f>
        <v>2.8302199999999997</v>
      </c>
      <c r="G248" s="2">
        <f>'Moving Avg'!F248</f>
        <v>2.8527499999999995</v>
      </c>
      <c r="H248" s="2">
        <f>'Moving Avg'!G248</f>
        <v>3.1150040000000003</v>
      </c>
      <c r="I248" s="2">
        <f>'Moving Avg'!H248</f>
        <v>4.4745950000000008</v>
      </c>
      <c r="J248" s="5" t="str">
        <f>OBV!F248</f>
        <v>BULLISH</v>
      </c>
      <c r="K248" s="5" t="str">
        <f>OBV!G248</f>
        <v>NEUTRAL</v>
      </c>
      <c r="L248" s="5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3.0051999999999999</v>
      </c>
      <c r="C249" s="2">
        <f>RSI!I249</f>
        <v>54.540805135149327</v>
      </c>
      <c r="D249" s="2">
        <f>MACD!E249</f>
        <v>-2.5872911786661845E-4</v>
      </c>
      <c r="E249" s="2">
        <f>MACD!F249</f>
        <v>-4.1723133932189587E-3</v>
      </c>
      <c r="F249" s="2">
        <f>'Moving Avg'!D249</f>
        <v>2.8814800000000003</v>
      </c>
      <c r="G249" s="2">
        <f>'Moving Avg'!F249</f>
        <v>2.8620299999999994</v>
      </c>
      <c r="H249" s="2">
        <f>'Moving Avg'!G249</f>
        <v>3.1035119999999994</v>
      </c>
      <c r="I249" s="2">
        <f>'Moving Avg'!H249</f>
        <v>4.4591890000000003</v>
      </c>
      <c r="J249" s="5" t="str">
        <f>OBV!F249</f>
        <v>BULLISH</v>
      </c>
      <c r="K249" s="5" t="str">
        <f>OBV!G249</f>
        <v>WEAK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3.0935999999999999</v>
      </c>
      <c r="C250" s="2">
        <f>RSI!I250</f>
        <v>59.365569542192112</v>
      </c>
      <c r="D250" s="2">
        <f>MACD!E250</f>
        <v>-3.3547457884500531E-2</v>
      </c>
      <c r="E250" s="2">
        <f>MACD!F250</f>
        <v>-1.0047342291475274E-2</v>
      </c>
      <c r="F250" s="2">
        <f>'Moving Avg'!D250</f>
        <v>2.9468800000000002</v>
      </c>
      <c r="G250" s="2">
        <f>'Moving Avg'!F250</f>
        <v>2.8797050000000004</v>
      </c>
      <c r="H250" s="2">
        <f>'Moving Avg'!G250</f>
        <v>3.0946720000000001</v>
      </c>
      <c r="I250" s="2">
        <f>'Moving Avg'!H250</f>
        <v>4.4442250000000003</v>
      </c>
      <c r="J250" s="5" t="str">
        <f>OBV!F250</f>
        <v>BULLISH</v>
      </c>
      <c r="K250" s="5" t="str">
        <f>OBV!G250</f>
        <v>WEAK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3.2704</v>
      </c>
      <c r="C251" s="2">
        <f>RSI!I251</f>
        <v>66.926131070168708</v>
      </c>
      <c r="D251" s="2">
        <f>MACD!E251</f>
        <v>-6.4889938167367767E-2</v>
      </c>
      <c r="E251" s="2">
        <f>MACD!F251</f>
        <v>-2.1015861466653775E-2</v>
      </c>
      <c r="F251" s="2">
        <f>'Moving Avg'!D251</f>
        <v>3.0388000000000002</v>
      </c>
      <c r="G251" s="2">
        <f>'Moving Avg'!F251</f>
        <v>2.9062199999999998</v>
      </c>
      <c r="H251" s="2">
        <f>'Moving Avg'!G251</f>
        <v>3.0895459999999999</v>
      </c>
      <c r="I251" s="2">
        <f>'Moving Avg'!H251</f>
        <v>4.4301449999999996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3.4647999999999999</v>
      </c>
      <c r="C252" s="2">
        <f>RSI!I252</f>
        <v>72.897432480631409</v>
      </c>
      <c r="D252" s="2">
        <f>MACD!E252</f>
        <v>-0.1131862980679923</v>
      </c>
      <c r="E252" s="2">
        <f>MACD!F252</f>
        <v>-3.9449948786921485E-2</v>
      </c>
      <c r="F252" s="2">
        <f>'Moving Avg'!D252</f>
        <v>3.1537000000000002</v>
      </c>
      <c r="G252" s="2">
        <f>'Moving Avg'!F252</f>
        <v>2.9384799999999998</v>
      </c>
      <c r="H252" s="2">
        <f>'Moving Avg'!G252</f>
        <v>3.0884839999999998</v>
      </c>
      <c r="I252" s="2">
        <f>'Moving Avg'!H252</f>
        <v>4.4176459999999995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3.6505000000000001</v>
      </c>
      <c r="C253" s="2">
        <f>RSI!I253</f>
        <v>77.142734496512816</v>
      </c>
      <c r="D253" s="2">
        <f>MACD!E253</f>
        <v>-0.18297420057625313</v>
      </c>
      <c r="E253" s="2">
        <f>MACD!F253</f>
        <v>-6.8154799144787809E-2</v>
      </c>
      <c r="F253" s="2">
        <f>'Moving Avg'!D253</f>
        <v>3.2968999999999999</v>
      </c>
      <c r="G253" s="2">
        <f>'Moving Avg'!F253</f>
        <v>2.9760450000000001</v>
      </c>
      <c r="H253" s="2">
        <f>'Moving Avg'!G253</f>
        <v>3.0920199999999993</v>
      </c>
      <c r="I253" s="2">
        <f>'Moving Avg'!H253</f>
        <v>4.4060754999999991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3.6063000000000001</v>
      </c>
      <c r="C254" s="2">
        <f>RSI!I254</f>
        <v>74.164958901423518</v>
      </c>
      <c r="D254" s="2">
        <f>MACD!E254</f>
        <v>-0.24256672589667128</v>
      </c>
      <c r="E254" s="2">
        <f>MACD!F254</f>
        <v>-0.1030371844951645</v>
      </c>
      <c r="F254" s="2">
        <f>'Moving Avg'!D254</f>
        <v>3.4171199999999997</v>
      </c>
      <c r="G254" s="2">
        <f>'Moving Avg'!F254</f>
        <v>3.0069850000000002</v>
      </c>
      <c r="H254" s="2">
        <f>'Moving Avg'!G254</f>
        <v>3.0948500000000001</v>
      </c>
      <c r="I254" s="2">
        <f>'Moving Avg'!H254</f>
        <v>4.3945444999999994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3.6151</v>
      </c>
      <c r="C255" s="2">
        <f>RSI!I255</f>
        <v>74.377025159471529</v>
      </c>
      <c r="D255" s="2">
        <f>MACD!E255</f>
        <v>-0.29419144828848998</v>
      </c>
      <c r="E255" s="2">
        <f>MACD!F255</f>
        <v>-0.14126803725382958</v>
      </c>
      <c r="F255" s="2">
        <f>'Moving Avg'!D255</f>
        <v>3.5214200000000004</v>
      </c>
      <c r="G255" s="2">
        <f>'Moving Avg'!F255</f>
        <v>3.0441099999999999</v>
      </c>
      <c r="H255" s="2">
        <f>'Moving Avg'!G255</f>
        <v>3.0978559999999997</v>
      </c>
      <c r="I255" s="2">
        <f>'Moving Avg'!H255</f>
        <v>4.3829704999999999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3.6151</v>
      </c>
      <c r="C256" s="2">
        <f>RSI!I256</f>
        <v>74.377025159471529</v>
      </c>
      <c r="D256" s="2">
        <f>MACD!E256</f>
        <v>-0.33415507468335104</v>
      </c>
      <c r="E256" s="2">
        <f>MACD!F256</f>
        <v>-0.17984544473973388</v>
      </c>
      <c r="F256" s="2">
        <f>'Moving Avg'!D256</f>
        <v>3.5903599999999996</v>
      </c>
      <c r="G256" s="2">
        <f>'Moving Avg'!F256</f>
        <v>3.0790250000000001</v>
      </c>
      <c r="H256" s="2">
        <f>'Moving Avg'!G256</f>
        <v>3.1047500000000001</v>
      </c>
      <c r="I256" s="2">
        <f>'Moving Avg'!H256</f>
        <v>4.3715704999999989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3.5089999999999999</v>
      </c>
      <c r="C257" s="2">
        <f>RSI!I257</f>
        <v>66.719043743645983</v>
      </c>
      <c r="D257" s="2">
        <f>MACD!E257</f>
        <v>-0.35073335662025507</v>
      </c>
      <c r="E257" s="2">
        <f>MACD!F257</f>
        <v>-0.21402302711583815</v>
      </c>
      <c r="F257" s="2">
        <f>'Moving Avg'!D257</f>
        <v>3.5991999999999997</v>
      </c>
      <c r="G257" s="2">
        <f>'Moving Avg'!F257</f>
        <v>3.10554</v>
      </c>
      <c r="H257" s="2">
        <f>'Moving Avg'!G257</f>
        <v>3.1089919999999993</v>
      </c>
      <c r="I257" s="2">
        <f>'Moving Avg'!H257</f>
        <v>4.3597269999999995</v>
      </c>
      <c r="J257" s="5" t="str">
        <f>OBV!F257</f>
        <v>BULLISH</v>
      </c>
      <c r="K257" s="5" t="str">
        <f>OBV!G257</f>
        <v>NEUTRAL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3.5002</v>
      </c>
      <c r="C258" s="2">
        <f>RSI!I258</f>
        <v>66.111046642676612</v>
      </c>
      <c r="D258" s="2">
        <f>MACD!E258</f>
        <v>-0.35932393811930785</v>
      </c>
      <c r="E258" s="2">
        <f>MACD!F258</f>
        <v>-0.2430832093165321</v>
      </c>
      <c r="F258" s="2">
        <f>'Moving Avg'!D258</f>
        <v>3.56914</v>
      </c>
      <c r="G258" s="2">
        <f>'Moving Avg'!F258</f>
        <v>3.1316149999999996</v>
      </c>
      <c r="H258" s="2">
        <f>'Moving Avg'!G258</f>
        <v>3.1111139999999993</v>
      </c>
      <c r="I258" s="2">
        <f>'Moving Avg'!H258</f>
        <v>4.3470134999999992</v>
      </c>
      <c r="J258" s="5" t="str">
        <f>OBV!F258</f>
        <v>BEARISH</v>
      </c>
      <c r="K258" s="5" t="str">
        <f>OBV!G258</f>
        <v>STRONG</v>
      </c>
      <c r="L258" s="5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3.6238999999999999</v>
      </c>
      <c r="C259" s="2">
        <f>RSI!I259</f>
        <v>70.219309053450331</v>
      </c>
      <c r="D259" s="2">
        <f>MACD!E259</f>
        <v>-0.36669235452888715</v>
      </c>
      <c r="E259" s="2">
        <f>MACD!F259</f>
        <v>-0.2678050383590031</v>
      </c>
      <c r="F259" s="2">
        <f>'Moving Avg'!D259</f>
        <v>3.5726599999999999</v>
      </c>
      <c r="G259" s="2">
        <f>'Moving Avg'!F259</f>
        <v>3.1669699999999996</v>
      </c>
      <c r="H259" s="2">
        <f>'Moving Avg'!G259</f>
        <v>3.115002</v>
      </c>
      <c r="I259" s="2">
        <f>'Moving Avg'!H259</f>
        <v>4.3347009999999999</v>
      </c>
      <c r="J259" s="5" t="str">
        <f>OBV!F259</f>
        <v>BULLISH</v>
      </c>
      <c r="K259" s="5" t="str">
        <f>OBV!G259</f>
        <v>NEUTRAL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3.6238999999999999</v>
      </c>
      <c r="C260" s="2">
        <f>RSI!I260</f>
        <v>70.219309053450331</v>
      </c>
      <c r="D260" s="2">
        <f>MACD!E260</f>
        <v>-0.36173721234802914</v>
      </c>
      <c r="E260" s="2">
        <f>MACD!F260</f>
        <v>-0.28659147315680833</v>
      </c>
      <c r="F260" s="2">
        <f>'Moving Avg'!D260</f>
        <v>3.5744199999999999</v>
      </c>
      <c r="G260" s="2">
        <f>'Moving Avg'!F260</f>
        <v>3.2085099999999995</v>
      </c>
      <c r="H260" s="2">
        <f>'Moving Avg'!G260</f>
        <v>3.1185359999999998</v>
      </c>
      <c r="I260" s="2">
        <f>'Moving Avg'!H260</f>
        <v>4.3228235000000002</v>
      </c>
      <c r="J260" s="5" t="str">
        <f>OBV!F260</f>
        <v>BEARISH</v>
      </c>
      <c r="K260" s="5" t="str">
        <f>OBV!G260</f>
        <v>NEUTRAL</v>
      </c>
      <c r="L260" s="5" t="str">
        <f>OBV!H260</f>
        <v>BEARISH DIVERGENCE</v>
      </c>
    </row>
    <row r="261" spans="1:12" ht="13.5" x14ac:dyDescent="0.25">
      <c r="A261" s="3">
        <f>RSI!A261</f>
        <v>42685</v>
      </c>
      <c r="B261" s="2">
        <f>RSI!B261</f>
        <v>3.6063000000000001</v>
      </c>
      <c r="C261" s="2">
        <f>RSI!I261</f>
        <v>68.842203848688314</v>
      </c>
      <c r="D261" s="2">
        <f>MACD!E261</f>
        <v>-0.33127221819096864</v>
      </c>
      <c r="E261" s="2">
        <f>MACD!F261</f>
        <v>-0.29552762216364042</v>
      </c>
      <c r="F261" s="2">
        <f>'Moving Avg'!D261</f>
        <v>3.5726599999999999</v>
      </c>
      <c r="G261" s="2">
        <f>'Moving Avg'!F261</f>
        <v>3.2456349999999992</v>
      </c>
      <c r="H261" s="2">
        <f>'Moving Avg'!G261</f>
        <v>3.1215419999999994</v>
      </c>
      <c r="I261" s="2">
        <f>'Moving Avg'!H261</f>
        <v>4.3109014999999999</v>
      </c>
      <c r="J261" s="5" t="str">
        <f>OBV!F261</f>
        <v>BEARISH</v>
      </c>
      <c r="K261" s="5" t="str">
        <f>OBV!G261</f>
        <v>NEUTRAL</v>
      </c>
      <c r="L261" s="5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3.6063000000000001</v>
      </c>
      <c r="C262" s="2">
        <f>RSI!I262</f>
        <v>68.842203848688314</v>
      </c>
      <c r="D262" s="2">
        <f>MACD!E262</f>
        <v>-0.27754867897172275</v>
      </c>
      <c r="E262" s="2">
        <f>MACD!F262</f>
        <v>-0.29193183352525692</v>
      </c>
      <c r="F262" s="2">
        <f>'Moving Avg'!D262</f>
        <v>3.5921200000000004</v>
      </c>
      <c r="G262" s="2">
        <f>'Moving Avg'!F262</f>
        <v>3.2845299999999993</v>
      </c>
      <c r="H262" s="2">
        <f>'Moving Avg'!G262</f>
        <v>3.1275539999999999</v>
      </c>
      <c r="I262" s="2">
        <f>'Moving Avg'!H262</f>
        <v>4.299849</v>
      </c>
      <c r="J262" s="5" t="str">
        <f>OBV!F262</f>
        <v>BEARISH</v>
      </c>
      <c r="K262" s="5" t="str">
        <f>OBV!G262</f>
        <v>NEUTRAL</v>
      </c>
      <c r="L262" s="5" t="str">
        <f>OBV!H262</f>
        <v>BEARISH DIVERGENCE</v>
      </c>
    </row>
    <row r="263" spans="1:12" ht="13.5" x14ac:dyDescent="0.25">
      <c r="A263" s="3">
        <f>RSI!A263</f>
        <v>42689</v>
      </c>
      <c r="B263" s="2">
        <f>RSI!B263</f>
        <v>3.5089999999999999</v>
      </c>
      <c r="C263" s="2">
        <f>RSI!I263</f>
        <v>61.152740497026208</v>
      </c>
      <c r="D263" s="2">
        <f>MACD!E263</f>
        <v>-0.1981305365182191</v>
      </c>
      <c r="E263" s="2">
        <f>MACD!F263</f>
        <v>-0.2731715741238494</v>
      </c>
      <c r="F263" s="2">
        <f>'Moving Avg'!D263</f>
        <v>3.59388</v>
      </c>
      <c r="G263" s="2">
        <f>'Moving Avg'!F263</f>
        <v>3.3225349999999993</v>
      </c>
      <c r="H263" s="2">
        <f>'Moving Avg'!G263</f>
        <v>3.1296739999999996</v>
      </c>
      <c r="I263" s="2">
        <f>'Moving Avg'!H263</f>
        <v>4.2873969999999995</v>
      </c>
      <c r="J263" s="5" t="str">
        <f>OBV!F263</f>
        <v>BULLISH</v>
      </c>
      <c r="K263" s="5" t="str">
        <f>OBV!G263</f>
        <v>NEUTRAL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3.5798000000000001</v>
      </c>
      <c r="C264" s="2">
        <f>RSI!I264</f>
        <v>64.279297549537631</v>
      </c>
      <c r="D264" s="2">
        <f>MACD!E264</f>
        <v>-0.1440823561171185</v>
      </c>
      <c r="E264" s="2">
        <f>MACD!F264</f>
        <v>-0.24735373052250323</v>
      </c>
      <c r="F264" s="2">
        <f>'Moving Avg'!D264</f>
        <v>3.5850599999999999</v>
      </c>
      <c r="G264" s="2">
        <f>'Moving Avg'!F264</f>
        <v>3.36408</v>
      </c>
      <c r="H264" s="2">
        <f>'Moving Avg'!G264</f>
        <v>3.1323259999999995</v>
      </c>
      <c r="I264" s="2">
        <f>'Moving Avg'!H264</f>
        <v>4.2761684999999998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</row>
    <row r="265" spans="1:12" ht="13.5" x14ac:dyDescent="0.25">
      <c r="A265" s="3">
        <f>RSI!A265</f>
        <v>42691</v>
      </c>
      <c r="B265" s="2">
        <f>RSI!B265</f>
        <v>3.4737</v>
      </c>
      <c r="C265" s="2">
        <f>RSI!I265</f>
        <v>56.889916278839756</v>
      </c>
      <c r="D265" s="2">
        <f>MACD!E265</f>
        <v>-9.0579851744551299E-2</v>
      </c>
      <c r="E265" s="2">
        <f>MACD!F265</f>
        <v>-0.21599895476691286</v>
      </c>
      <c r="F265" s="2">
        <f>'Moving Avg'!D265</f>
        <v>3.5550200000000003</v>
      </c>
      <c r="G265" s="2">
        <f>'Moving Avg'!F265</f>
        <v>3.3994349999999995</v>
      </c>
      <c r="H265" s="2">
        <f>'Moving Avg'!G265</f>
        <v>3.1337399999999995</v>
      </c>
      <c r="I265" s="2">
        <f>'Moving Avg'!H265</f>
        <v>4.2636704999999999</v>
      </c>
      <c r="J265" s="5" t="str">
        <f>OBV!F265</f>
        <v>BULLISH</v>
      </c>
      <c r="K265" s="5" t="str">
        <f>OBV!G265</f>
        <v>NEUTRAL</v>
      </c>
      <c r="L265" s="5" t="str">
        <f>OBV!H265</f>
        <v>BULLISH DIVERGENCE</v>
      </c>
    </row>
    <row r="266" spans="1:12" ht="13.5" x14ac:dyDescent="0.25">
      <c r="A266" s="3">
        <f>RSI!A266</f>
        <v>42692</v>
      </c>
      <c r="B266" s="2">
        <f>RSI!B266</f>
        <v>3.5356000000000001</v>
      </c>
      <c r="C266" s="2">
        <f>RSI!I266</f>
        <v>59.793866778714531</v>
      </c>
      <c r="D266" s="2">
        <f>MACD!E266</f>
        <v>-5.0603475364397354E-2</v>
      </c>
      <c r="E266" s="2">
        <f>MACD!F266</f>
        <v>-0.18291985888640977</v>
      </c>
      <c r="F266" s="2">
        <f>'Moving Avg'!D266</f>
        <v>3.54088</v>
      </c>
      <c r="G266" s="2">
        <f>'Moving Avg'!F266</f>
        <v>3.4356749999999998</v>
      </c>
      <c r="H266" s="2">
        <f>'Moving Avg'!G266</f>
        <v>3.1372759999999995</v>
      </c>
      <c r="I266" s="2">
        <f>'Moving Avg'!H266</f>
        <v>4.2515684999999994</v>
      </c>
      <c r="J266" s="5" t="str">
        <f>OBV!F266</f>
        <v>BULLISH</v>
      </c>
      <c r="K266" s="5" t="str">
        <f>OBV!G266</f>
        <v>WEAK</v>
      </c>
      <c r="L266" s="5" t="str">
        <f>OBV!H266</f>
        <v>BULLISH DIVERGENCE</v>
      </c>
    </row>
    <row r="267" spans="1:12" ht="13.5" x14ac:dyDescent="0.25">
      <c r="A267" s="3">
        <f>RSI!A267</f>
        <v>42695</v>
      </c>
      <c r="B267" s="2">
        <f>RSI!B267</f>
        <v>3.5356000000000001</v>
      </c>
      <c r="C267" s="2">
        <f>RSI!I267</f>
        <v>59.793866778714531</v>
      </c>
      <c r="D267" s="2">
        <f>MACD!E267</f>
        <v>-3.4123368794596765E-2</v>
      </c>
      <c r="E267" s="2">
        <f>MACD!F267</f>
        <v>-0.15316056086804716</v>
      </c>
      <c r="F267" s="2">
        <f>'Moving Avg'!D267</f>
        <v>3.5267400000000002</v>
      </c>
      <c r="G267" s="2">
        <f>'Moving Avg'!F267</f>
        <v>3.4679399999999996</v>
      </c>
      <c r="H267" s="2">
        <f>'Moving Avg'!G267</f>
        <v>3.140811999999999</v>
      </c>
      <c r="I267" s="2">
        <f>'Moving Avg'!H267</f>
        <v>4.2396839999999996</v>
      </c>
      <c r="J267" s="5" t="str">
        <f>OBV!F267</f>
        <v>BULLISH</v>
      </c>
      <c r="K267" s="5" t="str">
        <f>OBV!G267</f>
        <v>WEAK</v>
      </c>
      <c r="L267" s="5" t="str">
        <f>OBV!H267</f>
        <v>BULLISH DIVERGENCE</v>
      </c>
    </row>
    <row r="268" spans="1:12" ht="13.5" x14ac:dyDescent="0.25">
      <c r="A268" s="3">
        <f>RSI!A268</f>
        <v>42696</v>
      </c>
      <c r="B268" s="2">
        <f>RSI!B268</f>
        <v>3.5179</v>
      </c>
      <c r="C268" s="2">
        <f>RSI!I268</f>
        <v>58.487322692240866</v>
      </c>
      <c r="D268" s="2">
        <f>MACD!E268</f>
        <v>-2.1168603034273037E-2</v>
      </c>
      <c r="E268" s="2">
        <f>MACD!F268</f>
        <v>-0.12676216930129236</v>
      </c>
      <c r="F268" s="2">
        <f>'Moving Avg'!D268</f>
        <v>3.5285200000000003</v>
      </c>
      <c r="G268" s="2">
        <f>'Moving Avg'!F268</f>
        <v>3.4971099999999993</v>
      </c>
      <c r="H268" s="2">
        <f>'Moving Avg'!G268</f>
        <v>3.1459379999999997</v>
      </c>
      <c r="I268" s="2">
        <f>'Moving Avg'!H268</f>
        <v>4.2277979999999999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3.5179</v>
      </c>
      <c r="C269" s="2">
        <f>RSI!I269</f>
        <v>58.487322692240866</v>
      </c>
      <c r="D269" s="2">
        <f>MACD!E269</f>
        <v>8.0514396900177587E-3</v>
      </c>
      <c r="E269" s="2">
        <f>MACD!F269</f>
        <v>-9.9799447503030339E-2</v>
      </c>
      <c r="F269" s="2">
        <f>'Moving Avg'!D269</f>
        <v>3.51614</v>
      </c>
      <c r="G269" s="2">
        <f>'Moving Avg'!F269</f>
        <v>3.5227449999999996</v>
      </c>
      <c r="H269" s="2">
        <f>'Moving Avg'!G269</f>
        <v>3.151948</v>
      </c>
      <c r="I269" s="2">
        <f>'Moving Avg'!H269</f>
        <v>4.2166945</v>
      </c>
      <c r="J269" s="5" t="str">
        <f>OBV!F269</f>
        <v>BULLISH</v>
      </c>
      <c r="K269" s="5" t="str">
        <f>OBV!G269</f>
        <v>NEUTRAL</v>
      </c>
      <c r="L269" s="5" t="str">
        <f>OBV!H269</f>
        <v>BULLISH DIVERGENCE</v>
      </c>
    </row>
    <row r="270" spans="1:12" ht="13.5" x14ac:dyDescent="0.25">
      <c r="A270" s="3">
        <f>RSI!A270</f>
        <v>42698</v>
      </c>
      <c r="B270" s="2">
        <f>RSI!B270</f>
        <v>3.4914000000000001</v>
      </c>
      <c r="C270" s="2">
        <f>RSI!I270</f>
        <v>56.349368210724649</v>
      </c>
      <c r="D270" s="2">
        <f>MACD!E270</f>
        <v>3.4023821429105539E-2</v>
      </c>
      <c r="E270" s="2">
        <f>MACD!F270</f>
        <v>-7.3034793716603166E-2</v>
      </c>
      <c r="F270" s="2">
        <f>'Moving Avg'!D270</f>
        <v>3.5196799999999997</v>
      </c>
      <c r="G270" s="2">
        <f>'Moving Avg'!F270</f>
        <v>3.5426349999999998</v>
      </c>
      <c r="H270" s="2">
        <f>'Moving Avg'!G270</f>
        <v>3.1574279999999999</v>
      </c>
      <c r="I270" s="2">
        <f>'Moving Avg'!H270</f>
        <v>4.2050239999999999</v>
      </c>
      <c r="J270" s="5" t="str">
        <f>OBV!F270</f>
        <v>BULLISH</v>
      </c>
      <c r="K270" s="5" t="str">
        <f>OBV!G270</f>
        <v>NEUTRAL</v>
      </c>
      <c r="L270" s="5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3.3940999999999999</v>
      </c>
      <c r="C271" s="2">
        <f>RSI!I271</f>
        <v>49.233196825086992</v>
      </c>
      <c r="D271" s="2">
        <f>MACD!E271</f>
        <v>5.9994504313814812E-2</v>
      </c>
      <c r="E271" s="2">
        <f>MACD!F271</f>
        <v>-4.6428934110519571E-2</v>
      </c>
      <c r="F271" s="2">
        <f>'Moving Avg'!D271</f>
        <v>3.4913800000000004</v>
      </c>
      <c r="G271" s="2">
        <f>'Moving Avg'!F271</f>
        <v>3.5488199999999992</v>
      </c>
      <c r="H271" s="2">
        <f>'Moving Avg'!G271</f>
        <v>3.1627299999999998</v>
      </c>
      <c r="I271" s="2">
        <f>'Moving Avg'!H271</f>
        <v>4.1929540000000003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3.4382999999999999</v>
      </c>
      <c r="C272" s="2">
        <f>RSI!I272</f>
        <v>52.187101861656814</v>
      </c>
      <c r="D272" s="2">
        <f>MACD!E272</f>
        <v>7.8802366923614198E-2</v>
      </c>
      <c r="E272" s="2">
        <f>MACD!F272</f>
        <v>-2.138267390369282E-2</v>
      </c>
      <c r="F272" s="2">
        <f>'Moving Avg'!D272</f>
        <v>3.4719199999999999</v>
      </c>
      <c r="G272" s="2">
        <f>'Moving Avg'!F272</f>
        <v>3.5474949999999992</v>
      </c>
      <c r="H272" s="2">
        <f>'Moving Avg'!G272</f>
        <v>3.1696240000000002</v>
      </c>
      <c r="I272" s="2">
        <f>'Moving Avg'!H272</f>
        <v>4.1814525000000007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3.3411</v>
      </c>
      <c r="C273" s="2">
        <f>RSI!I273</f>
        <v>45.866723095752008</v>
      </c>
      <c r="D273" s="2">
        <f>MACD!E273</f>
        <v>8.6785138291136654E-2</v>
      </c>
      <c r="E273" s="2">
        <f>MACD!F273</f>
        <v>2.5088853527307359E-4</v>
      </c>
      <c r="F273" s="2">
        <f>'Moving Avg'!D273</f>
        <v>3.4365600000000001</v>
      </c>
      <c r="G273" s="2">
        <f>'Moving Avg'!F273</f>
        <v>3.532025</v>
      </c>
      <c r="H273" s="2">
        <f>'Moving Avg'!G273</f>
        <v>3.176342</v>
      </c>
      <c r="I273" s="2">
        <f>'Moving Avg'!H273</f>
        <v>4.1697260000000007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3.4382999999999999</v>
      </c>
      <c r="C274" s="2">
        <f>RSI!I274</f>
        <v>52.112503902033765</v>
      </c>
      <c r="D274" s="2">
        <f>MACD!E274</f>
        <v>9.7656139923342433E-2</v>
      </c>
      <c r="E274" s="2">
        <f>MACD!F274</f>
        <v>1.9731938812886946E-2</v>
      </c>
      <c r="F274" s="2">
        <f>'Moving Avg'!D274</f>
        <v>3.4206400000000001</v>
      </c>
      <c r="G274" s="2">
        <f>'Moving Avg'!F274</f>
        <v>3.523625</v>
      </c>
      <c r="H274" s="2">
        <f>'Moving Avg'!G274</f>
        <v>3.183236</v>
      </c>
      <c r="I274" s="2">
        <f>'Moving Avg'!H274</f>
        <v>4.1583985000000006</v>
      </c>
      <c r="J274" s="5" t="str">
        <f>OBV!F274</f>
        <v>BULLISH</v>
      </c>
      <c r="K274" s="5" t="str">
        <f>OBV!G274</f>
        <v>NEUTRAL</v>
      </c>
      <c r="L274" s="5" t="str">
        <f>OBV!H274</f>
        <v>BULLISH DIVERGENCE</v>
      </c>
    </row>
    <row r="275" spans="1:12" ht="13.5" x14ac:dyDescent="0.25">
      <c r="A275" s="3">
        <f>RSI!A275</f>
        <v>42705</v>
      </c>
      <c r="B275" s="2">
        <f>RSI!B275</f>
        <v>3.5356000000000001</v>
      </c>
      <c r="C275" s="2">
        <f>RSI!I275</f>
        <v>57.409898833282391</v>
      </c>
      <c r="D275" s="2">
        <f>MACD!E275</f>
        <v>8.3142467242895535E-2</v>
      </c>
      <c r="E275" s="2">
        <f>MACD!F275</f>
        <v>3.2414044498888669E-2</v>
      </c>
      <c r="F275" s="2">
        <f>'Moving Avg'!D275</f>
        <v>3.4294800000000003</v>
      </c>
      <c r="G275" s="2">
        <f>'Moving Avg'!F275</f>
        <v>3.5196499999999999</v>
      </c>
      <c r="H275" s="2">
        <f>'Moving Avg'!G275</f>
        <v>3.1938439999999999</v>
      </c>
      <c r="I275" s="2">
        <f>'Moving Avg'!H275</f>
        <v>4.1475575000000013</v>
      </c>
      <c r="J275" s="5" t="str">
        <f>OBV!F275</f>
        <v>BULLISH</v>
      </c>
      <c r="K275" s="5" t="str">
        <f>OBV!G275</f>
        <v>NEUTRAL</v>
      </c>
      <c r="L275" s="5" t="str">
        <f>OBV!H275</f>
        <v>CONFIRMED BULLISH</v>
      </c>
    </row>
    <row r="276" spans="1:12" ht="13.5" x14ac:dyDescent="0.25">
      <c r="A276" s="3">
        <f>RSI!A276</f>
        <v>42706</v>
      </c>
      <c r="B276" s="2">
        <f>RSI!B276</f>
        <v>3.7212000000000001</v>
      </c>
      <c r="C276" s="2">
        <f>RSI!I276</f>
        <v>65.29610694116144</v>
      </c>
      <c r="D276" s="2">
        <f>MACD!E276</f>
        <v>6.5893379333794133E-2</v>
      </c>
      <c r="E276" s="2">
        <f>MACD!F276</f>
        <v>3.9109911465869764E-2</v>
      </c>
      <c r="F276" s="2">
        <f>'Moving Avg'!D276</f>
        <v>3.4949000000000003</v>
      </c>
      <c r="G276" s="2">
        <f>'Moving Avg'!F276</f>
        <v>3.5249549999999994</v>
      </c>
      <c r="H276" s="2">
        <f>'Moving Avg'!G276</f>
        <v>3.2108160000000003</v>
      </c>
      <c r="I276" s="2">
        <f>'Moving Avg'!H276</f>
        <v>4.1376445000000004</v>
      </c>
      <c r="J276" s="5" t="str">
        <f>OBV!F276</f>
        <v>BULLISH</v>
      </c>
      <c r="K276" s="5" t="str">
        <f>OBV!G276</f>
        <v>WEAK</v>
      </c>
      <c r="L276" s="5" t="str">
        <f>OBV!H276</f>
        <v>CONFIRMED BULLISH</v>
      </c>
    </row>
    <row r="277" spans="1:12" ht="13.5" x14ac:dyDescent="0.25">
      <c r="A277" s="3">
        <f>RSI!A277</f>
        <v>42709</v>
      </c>
      <c r="B277" s="2">
        <f>RSI!B277</f>
        <v>3.5886</v>
      </c>
      <c r="C277" s="2">
        <f>RSI!I277</f>
        <v>57.153677937261044</v>
      </c>
      <c r="D277" s="2">
        <f>MACD!E277</f>
        <v>5.9335337475280969E-2</v>
      </c>
      <c r="E277" s="2">
        <f>MACD!F277</f>
        <v>4.3154996667752007E-2</v>
      </c>
      <c r="F277" s="2">
        <f>'Moving Avg'!D277</f>
        <v>3.5249600000000001</v>
      </c>
      <c r="G277" s="2">
        <f>'Moving Avg'!F277</f>
        <v>3.5289349999999997</v>
      </c>
      <c r="H277" s="2">
        <f>'Moving Avg'!G277</f>
        <v>3.2251360000000004</v>
      </c>
      <c r="I277" s="2">
        <f>'Moving Avg'!H277</f>
        <v>4.1270685000000009</v>
      </c>
      <c r="J277" s="5" t="str">
        <f>OBV!F277</f>
        <v>BULLISH</v>
      </c>
      <c r="K277" s="5" t="str">
        <f>OBV!G277</f>
        <v>WEAK</v>
      </c>
      <c r="L277" s="5" t="str">
        <f>OBV!H277</f>
        <v>CONFIRMED BULLISH</v>
      </c>
    </row>
    <row r="278" spans="1:12" ht="13.5" x14ac:dyDescent="0.25">
      <c r="A278" s="3">
        <f>RSI!A278</f>
        <v>42710</v>
      </c>
      <c r="B278" s="2">
        <f>RSI!B278</f>
        <v>3.5798000000000001</v>
      </c>
      <c r="C278" s="2">
        <f>RSI!I278</f>
        <v>56.648805939812966</v>
      </c>
      <c r="D278" s="2">
        <f>MACD!E278</f>
        <v>5.0845870634848023E-2</v>
      </c>
      <c r="E278" s="2">
        <f>MACD!F278</f>
        <v>4.4693171461171209E-2</v>
      </c>
      <c r="F278" s="2">
        <f>'Moving Avg'!D278</f>
        <v>3.5726999999999998</v>
      </c>
      <c r="G278" s="2">
        <f>'Moving Avg'!F278</f>
        <v>3.532915</v>
      </c>
      <c r="H278" s="2">
        <f>'Moving Avg'!G278</f>
        <v>3.240870000000001</v>
      </c>
      <c r="I278" s="2">
        <f>'Moving Avg'!H278</f>
        <v>4.1164485000000006</v>
      </c>
      <c r="J278" s="5" t="str">
        <f>OBV!F278</f>
        <v>BULLISH</v>
      </c>
      <c r="K278" s="5" t="str">
        <f>OBV!G278</f>
        <v>WEAK</v>
      </c>
      <c r="L278" s="5" t="str">
        <f>OBV!H278</f>
        <v>CONFIRMED BULLISH</v>
      </c>
    </row>
    <row r="279" spans="1:12" ht="13.5" x14ac:dyDescent="0.25">
      <c r="A279" s="3">
        <f>RSI!A279</f>
        <v>42711</v>
      </c>
      <c r="B279" s="2">
        <f>RSI!B279</f>
        <v>3.5798000000000001</v>
      </c>
      <c r="C279" s="2">
        <f>RSI!I279</f>
        <v>56.648805939812966</v>
      </c>
      <c r="D279" s="2">
        <f>MACD!E279</f>
        <v>4.2909725724139758E-2</v>
      </c>
      <c r="E279" s="2">
        <f>MACD!F279</f>
        <v>4.4336482313764927E-2</v>
      </c>
      <c r="F279" s="2">
        <f>'Moving Avg'!D279</f>
        <v>3.601</v>
      </c>
      <c r="G279" s="2">
        <f>'Moving Avg'!F279</f>
        <v>3.5307100000000005</v>
      </c>
      <c r="H279" s="2">
        <f>'Moving Avg'!G279</f>
        <v>3.2560740000000008</v>
      </c>
      <c r="I279" s="2">
        <f>'Moving Avg'!H279</f>
        <v>4.1058285000000003</v>
      </c>
      <c r="J279" s="5" t="str">
        <f>OBV!F279</f>
        <v>BULLISH</v>
      </c>
      <c r="K279" s="5" t="str">
        <f>OBV!G279</f>
        <v>NEUTRAL</v>
      </c>
      <c r="L279" s="5" t="str">
        <f>OBV!H279</f>
        <v>CONFIRMED BULLISH</v>
      </c>
    </row>
    <row r="280" spans="1:12" ht="13.5" x14ac:dyDescent="0.25">
      <c r="A280" s="3">
        <f>RSI!A280</f>
        <v>42712</v>
      </c>
      <c r="B280" s="2">
        <f>RSI!B280</f>
        <v>3.6151</v>
      </c>
      <c r="C280" s="2">
        <f>RSI!I280</f>
        <v>58.360037683675273</v>
      </c>
      <c r="D280" s="2">
        <f>MACD!E280</f>
        <v>2.8805797651942466E-2</v>
      </c>
      <c r="E280" s="2">
        <f>MACD!F280</f>
        <v>4.1230345381400434E-2</v>
      </c>
      <c r="F280" s="2">
        <f>'Moving Avg'!D280</f>
        <v>3.6168999999999998</v>
      </c>
      <c r="G280" s="2">
        <f>'Moving Avg'!F280</f>
        <v>3.5302700000000002</v>
      </c>
      <c r="H280" s="2">
        <f>'Moving Avg'!G280</f>
        <v>3.2735740000000018</v>
      </c>
      <c r="I280" s="2">
        <f>'Moving Avg'!H280</f>
        <v>4.0953850000000003</v>
      </c>
      <c r="J280" s="5" t="str">
        <f>OBV!F280</f>
        <v>BULLISH</v>
      </c>
      <c r="K280" s="5" t="str">
        <f>OBV!G280</f>
        <v>WEAK</v>
      </c>
      <c r="L280" s="5" t="str">
        <f>OBV!H280</f>
        <v>CONFIRMED BULLISH</v>
      </c>
    </row>
    <row r="281" spans="1:12" ht="13.5" x14ac:dyDescent="0.25">
      <c r="A281" s="3">
        <f>RSI!A281</f>
        <v>42713</v>
      </c>
      <c r="B281" s="2">
        <f>RSI!B281</f>
        <v>3.5089999999999999</v>
      </c>
      <c r="C281" s="2">
        <f>RSI!I281</f>
        <v>51.748116433991591</v>
      </c>
      <c r="D281" s="2">
        <f>MACD!E281</f>
        <v>8.907782237520756E-3</v>
      </c>
      <c r="E281" s="2">
        <f>MACD!F281</f>
        <v>3.4765832752624494E-2</v>
      </c>
      <c r="F281" s="2">
        <f>'Moving Avg'!D281</f>
        <v>3.5744599999999997</v>
      </c>
      <c r="G281" s="2">
        <f>'Moving Avg'!F281</f>
        <v>3.5254050000000001</v>
      </c>
      <c r="H281" s="2">
        <f>'Moving Avg'!G281</f>
        <v>3.288952000000001</v>
      </c>
      <c r="I281" s="2">
        <f>'Moving Avg'!H281</f>
        <v>4.0844110000000002</v>
      </c>
      <c r="J281" s="5" t="str">
        <f>OBV!F281</f>
        <v>BULLISH</v>
      </c>
      <c r="K281" s="5" t="str">
        <f>OBV!G281</f>
        <v>WEAK</v>
      </c>
      <c r="L281" s="5" t="str">
        <f>OBV!H281</f>
        <v>BULLISH DIVERGENCE</v>
      </c>
    </row>
    <row r="282" spans="1:12" ht="13.5" x14ac:dyDescent="0.25">
      <c r="A282" s="3">
        <f>RSI!A282</f>
        <v>42717</v>
      </c>
      <c r="B282" s="2">
        <f>RSI!B282</f>
        <v>3.4737</v>
      </c>
      <c r="C282" s="2">
        <f>RSI!I282</f>
        <v>49.729426737285344</v>
      </c>
      <c r="D282" s="2">
        <f>MACD!E282</f>
        <v>1.322068938614418E-3</v>
      </c>
      <c r="E282" s="2">
        <f>MACD!F282</f>
        <v>2.8077079989822482E-2</v>
      </c>
      <c r="F282" s="2">
        <f>'Moving Avg'!D282</f>
        <v>3.5514800000000002</v>
      </c>
      <c r="G282" s="2">
        <f>'Moving Avg'!F282</f>
        <v>3.5187749999999993</v>
      </c>
      <c r="H282" s="2">
        <f>'Moving Avg'!G282</f>
        <v>3.3020340000000008</v>
      </c>
      <c r="I282" s="2">
        <f>'Moving Avg'!H282</f>
        <v>4.0733040000000003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3.5356000000000001</v>
      </c>
      <c r="C283" s="2">
        <f>RSI!I283</f>
        <v>53.178637216600343</v>
      </c>
      <c r="D283" s="2">
        <f>MACD!E283</f>
        <v>-2.4578670186610196E-2</v>
      </c>
      <c r="E283" s="2">
        <f>MACD!F283</f>
        <v>1.7545929954535949E-2</v>
      </c>
      <c r="F283" s="2">
        <f>'Moving Avg'!D283</f>
        <v>3.54264</v>
      </c>
      <c r="G283" s="2">
        <f>'Moving Avg'!F283</f>
        <v>3.5201049999999996</v>
      </c>
      <c r="H283" s="2">
        <f>'Moving Avg'!G283</f>
        <v>3.3147620000000004</v>
      </c>
      <c r="I283" s="2">
        <f>'Moving Avg'!H283</f>
        <v>4.0625499999999999</v>
      </c>
      <c r="J283" s="5" t="str">
        <f>OBV!F283</f>
        <v>BULLISH</v>
      </c>
      <c r="K283" s="5" t="str">
        <f>OBV!G283</f>
        <v>NEUTRAL</v>
      </c>
      <c r="L283" s="5" t="str">
        <f>OBV!H283</f>
        <v>BULLISH DIVERGENCE</v>
      </c>
    </row>
    <row r="284" spans="1:12" ht="13.5" x14ac:dyDescent="0.25">
      <c r="A284" s="3">
        <f>RSI!A284</f>
        <v>42719</v>
      </c>
      <c r="B284" s="2">
        <f>RSI!B284</f>
        <v>3.6063000000000001</v>
      </c>
      <c r="C284" s="2">
        <f>RSI!I284</f>
        <v>56.822614403604476</v>
      </c>
      <c r="D284" s="2">
        <f>MACD!E284</f>
        <v>-3.7090888359516683E-2</v>
      </c>
      <c r="E284" s="2">
        <f>MACD!F284</f>
        <v>6.6185662917254227E-3</v>
      </c>
      <c r="F284" s="2">
        <f>'Moving Avg'!D284</f>
        <v>3.5479399999999996</v>
      </c>
      <c r="G284" s="2">
        <f>'Moving Avg'!F284</f>
        <v>3.5214300000000001</v>
      </c>
      <c r="H284" s="2">
        <f>'Moving Avg'!G284</f>
        <v>3.327138000000001</v>
      </c>
      <c r="I284" s="2">
        <f>'Moving Avg'!H284</f>
        <v>4.0521494999999996</v>
      </c>
      <c r="J284" s="5" t="str">
        <f>OBV!F284</f>
        <v>BULLISH</v>
      </c>
      <c r="K284" s="5" t="str">
        <f>OBV!G284</f>
        <v>NEUTRAL</v>
      </c>
      <c r="L284" s="5" t="str">
        <f>OBV!H284</f>
        <v>CONFIRMED BULLISH</v>
      </c>
    </row>
    <row r="285" spans="1:12" ht="13.5" x14ac:dyDescent="0.25">
      <c r="A285" s="3">
        <f>RSI!A285</f>
        <v>42720</v>
      </c>
      <c r="B285" s="2">
        <f>RSI!B285</f>
        <v>3.6063000000000001</v>
      </c>
      <c r="C285" s="2">
        <f>RSI!I285</f>
        <v>56.822614403604476</v>
      </c>
      <c r="D285" s="2">
        <f>MACD!E285</f>
        <v>-3.3416519254420241E-2</v>
      </c>
      <c r="E285" s="2">
        <f>MACD!F285</f>
        <v>-1.38845081750371E-3</v>
      </c>
      <c r="F285" s="2">
        <f>'Moving Avg'!D285</f>
        <v>3.5461800000000006</v>
      </c>
      <c r="G285" s="2">
        <f>'Moving Avg'!F285</f>
        <v>3.5280600000000009</v>
      </c>
      <c r="H285" s="2">
        <f>'Moving Avg'!G285</f>
        <v>3.3418120000000009</v>
      </c>
      <c r="I285" s="2">
        <f>'Moving Avg'!H285</f>
        <v>4.0417054999999991</v>
      </c>
      <c r="J285" s="5" t="str">
        <f>OBV!F285</f>
        <v>BEARISH</v>
      </c>
      <c r="K285" s="5" t="str">
        <f>OBV!G285</f>
        <v>STRONG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3.5002</v>
      </c>
      <c r="C286" s="2">
        <f>RSI!I286</f>
        <v>50.04388973332378</v>
      </c>
      <c r="D286" s="2">
        <f>MACD!E286</f>
        <v>5.4504824006200714E-3</v>
      </c>
      <c r="E286" s="2">
        <f>MACD!F286</f>
        <v>-2.0664173878953652E-5</v>
      </c>
      <c r="F286" s="2">
        <f>'Moving Avg'!D286</f>
        <v>3.5444200000000001</v>
      </c>
      <c r="G286" s="2">
        <f>'Moving Avg'!F286</f>
        <v>3.5262900000000004</v>
      </c>
      <c r="H286" s="2">
        <f>'Moving Avg'!G286</f>
        <v>3.3534800000000011</v>
      </c>
      <c r="I286" s="2">
        <f>'Moving Avg'!H286</f>
        <v>4.0300789999999997</v>
      </c>
      <c r="J286" s="5" t="str">
        <f>OBV!F286</f>
        <v>BEARISH</v>
      </c>
      <c r="K286" s="5" t="str">
        <f>OBV!G286</f>
        <v>STRONG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3.5621</v>
      </c>
      <c r="C287" s="2">
        <f>RSI!I287</f>
        <v>53.527150839304682</v>
      </c>
      <c r="D287" s="2">
        <f>MACD!E287</f>
        <v>1.3373056547439255E-2</v>
      </c>
      <c r="E287" s="2">
        <f>MACD!F287</f>
        <v>2.6580799703846882E-3</v>
      </c>
      <c r="F287" s="2">
        <f>'Moving Avg'!D287</f>
        <v>3.5621</v>
      </c>
      <c r="G287" s="2">
        <f>'Moving Avg'!F287</f>
        <v>3.5276149999999999</v>
      </c>
      <c r="H287" s="2">
        <f>'Moving Avg'!G287</f>
        <v>3.3651480000000009</v>
      </c>
      <c r="I287" s="2">
        <f>'Moving Avg'!H287</f>
        <v>4.0191964999999996</v>
      </c>
      <c r="J287" s="5" t="str">
        <f>OBV!F287</f>
        <v>BULLISH</v>
      </c>
      <c r="K287" s="5" t="str">
        <f>OBV!G287</f>
        <v>WEAK</v>
      </c>
      <c r="L287" s="5" t="str">
        <f>OBV!H287</f>
        <v>CONFIRMED BULLISH</v>
      </c>
    </row>
    <row r="288" spans="1:12" ht="13.5" x14ac:dyDescent="0.25">
      <c r="A288" s="3">
        <f>RSI!A288</f>
        <v>42725</v>
      </c>
      <c r="B288" s="2">
        <f>RSI!B288</f>
        <v>3.7389000000000001</v>
      </c>
      <c r="C288" s="2">
        <f>RSI!I288</f>
        <v>61.734160669951997</v>
      </c>
      <c r="D288" s="2">
        <f>MACD!E288</f>
        <v>5.2796538813013605E-3</v>
      </c>
      <c r="E288" s="2">
        <f>MACD!F288</f>
        <v>3.1823947525680225E-3</v>
      </c>
      <c r="F288" s="2">
        <f>'Moving Avg'!D288</f>
        <v>3.60276</v>
      </c>
      <c r="G288" s="2">
        <f>'Moving Avg'!F288</f>
        <v>3.5386649999999995</v>
      </c>
      <c r="H288" s="2">
        <f>'Moving Avg'!G288</f>
        <v>3.3803520000000002</v>
      </c>
      <c r="I288" s="2">
        <f>'Moving Avg'!H288</f>
        <v>4.009241499999999</v>
      </c>
      <c r="J288" s="5" t="str">
        <f>OBV!F288</f>
        <v>BULLISH</v>
      </c>
      <c r="K288" s="5" t="str">
        <f>OBV!G288</f>
        <v>WEAK</v>
      </c>
      <c r="L288" s="5" t="str">
        <f>OBV!H288</f>
        <v>CONFIRMED BULLISH</v>
      </c>
    </row>
    <row r="289" spans="1:12" ht="13.5" x14ac:dyDescent="0.25">
      <c r="A289" s="3">
        <f>RSI!A289</f>
        <v>42726</v>
      </c>
      <c r="B289" s="2">
        <f>RSI!B289</f>
        <v>3.8626</v>
      </c>
      <c r="C289" s="2">
        <f>RSI!I289</f>
        <v>66.227972755271395</v>
      </c>
      <c r="D289" s="2">
        <f>MACD!E289</f>
        <v>-1.2097566485402833E-2</v>
      </c>
      <c r="E289" s="2">
        <f>MACD!F289</f>
        <v>1.2640250497385165E-4</v>
      </c>
      <c r="F289" s="2">
        <f>'Moving Avg'!D289</f>
        <v>3.6540200000000005</v>
      </c>
      <c r="G289" s="2">
        <f>'Moving Avg'!F289</f>
        <v>3.5558999999999998</v>
      </c>
      <c r="H289" s="2">
        <f>'Moving Avg'!G289</f>
        <v>3.3992679999999997</v>
      </c>
      <c r="I289" s="2">
        <f>'Moving Avg'!H289</f>
        <v>3.9999049999999996</v>
      </c>
      <c r="J289" s="5" t="str">
        <f>OBV!F289</f>
        <v>BULLISH</v>
      </c>
      <c r="K289" s="5" t="str">
        <f>OBV!G289</f>
        <v>WEAK</v>
      </c>
      <c r="L289" s="5" t="str">
        <f>OBV!H289</f>
        <v>CONFIRMED BULLISH</v>
      </c>
    </row>
    <row r="290" spans="1:12" ht="13.5" x14ac:dyDescent="0.25">
      <c r="A290" s="3">
        <f>RSI!A290</f>
        <v>42727</v>
      </c>
      <c r="B290" s="2">
        <f>RSI!B290</f>
        <v>4.0571000000000002</v>
      </c>
      <c r="C290" s="2">
        <f>RSI!I290</f>
        <v>71.829783565577685</v>
      </c>
      <c r="D290" s="2">
        <f>MACD!E290</f>
        <v>-3.7773764020736511E-2</v>
      </c>
      <c r="E290" s="2">
        <f>MACD!F290</f>
        <v>-7.4536308001682209E-3</v>
      </c>
      <c r="F290" s="2">
        <f>'Moving Avg'!D290</f>
        <v>3.7441800000000001</v>
      </c>
      <c r="G290" s="2">
        <f>'Moving Avg'!F290</f>
        <v>3.5841850000000002</v>
      </c>
      <c r="H290" s="2">
        <f>'Moving Avg'!G290</f>
        <v>3.4245479999999993</v>
      </c>
      <c r="I290" s="2">
        <f>'Moving Avg'!H290</f>
        <v>3.9915844999999996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4.1631</v>
      </c>
      <c r="C291" s="2">
        <f>RSI!I291</f>
        <v>74.328901244602406</v>
      </c>
      <c r="D291" s="2">
        <f>MACD!E291</f>
        <v>-8.6671938568125828E-2</v>
      </c>
      <c r="E291" s="2">
        <f>MACD!F291</f>
        <v>-2.3297292353759741E-2</v>
      </c>
      <c r="F291" s="2">
        <f>'Moving Avg'!D291</f>
        <v>3.87676</v>
      </c>
      <c r="G291" s="2">
        <f>'Moving Avg'!F291</f>
        <v>3.6226350000000003</v>
      </c>
      <c r="H291" s="2">
        <f>'Moving Avg'!G291</f>
        <v>3.4505339999999989</v>
      </c>
      <c r="I291" s="2">
        <f>'Moving Avg'!H291</f>
        <v>3.9837504999999993</v>
      </c>
      <c r="J291" s="5" t="str">
        <f>OBV!F291</f>
        <v>BULLISH</v>
      </c>
      <c r="K291" s="5" t="str">
        <f>OBV!G291</f>
        <v>WEAK</v>
      </c>
      <c r="L291" s="5" t="str">
        <f>OBV!H291</f>
        <v>CONFIRMED BULLISH</v>
      </c>
    </row>
    <row r="292" spans="1:12" ht="13.5" x14ac:dyDescent="0.25">
      <c r="A292" s="3">
        <f>RSI!A292</f>
        <v>42731</v>
      </c>
      <c r="B292" s="2">
        <f>RSI!B292</f>
        <v>4.1543000000000001</v>
      </c>
      <c r="C292" s="2">
        <f>RSI!I292</f>
        <v>73.743997115718287</v>
      </c>
      <c r="D292" s="2">
        <f>MACD!E292</f>
        <v>-0.136227808215589</v>
      </c>
      <c r="E292" s="2">
        <f>MACD!F292</f>
        <v>-4.5883395526125595E-2</v>
      </c>
      <c r="F292" s="2">
        <f>'Moving Avg'!D292</f>
        <v>3.9951999999999996</v>
      </c>
      <c r="G292" s="2">
        <f>'Moving Avg'!F292</f>
        <v>3.6584349999999999</v>
      </c>
      <c r="H292" s="2">
        <f>'Moving Avg'!G292</f>
        <v>3.4770519999999991</v>
      </c>
      <c r="I292" s="2">
        <f>'Moving Avg'!H292</f>
        <v>3.9758290000000001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</row>
    <row r="293" spans="1:12" ht="13.5" x14ac:dyDescent="0.25">
      <c r="A293" s="3">
        <f>RSI!A293</f>
        <v>42732</v>
      </c>
      <c r="B293" s="2">
        <f>RSI!B293</f>
        <v>4.2337999999999996</v>
      </c>
      <c r="C293" s="2">
        <f>RSI!I293</f>
        <v>75.611180178606702</v>
      </c>
      <c r="D293" s="2">
        <f>MACD!E293</f>
        <v>-0.1776231156805177</v>
      </c>
      <c r="E293" s="2">
        <f>MACD!F293</f>
        <v>-7.2231339557004018E-2</v>
      </c>
      <c r="F293" s="2">
        <f>'Moving Avg'!D293</f>
        <v>4.0941799999999997</v>
      </c>
      <c r="G293" s="2">
        <f>'Moving Avg'!F293</f>
        <v>3.7030700000000003</v>
      </c>
      <c r="H293" s="2">
        <f>'Moving Avg'!G293</f>
        <v>3.5067499999999994</v>
      </c>
      <c r="I293" s="2">
        <f>'Moving Avg'!H293</f>
        <v>3.9683484999999994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</row>
    <row r="294" spans="1:12" ht="13.5" x14ac:dyDescent="0.25">
      <c r="A294" s="3">
        <f>RSI!A294</f>
        <v>42733</v>
      </c>
      <c r="B294" s="2">
        <f>RSI!B294</f>
        <v>4.3311000000000002</v>
      </c>
      <c r="C294" s="2">
        <f>RSI!I294</f>
        <v>77.701286991485546</v>
      </c>
      <c r="D294" s="2">
        <f>MACD!E294</f>
        <v>-0.21231832106551307</v>
      </c>
      <c r="E294" s="2">
        <f>MACD!F294</f>
        <v>-0.10024873585870583</v>
      </c>
      <c r="F294" s="2">
        <f>'Moving Avg'!D294</f>
        <v>4.1878799999999998</v>
      </c>
      <c r="G294" s="2">
        <f>'Moving Avg'!F294</f>
        <v>3.7477100000000005</v>
      </c>
      <c r="H294" s="2">
        <f>'Moving Avg'!G294</f>
        <v>3.5383939999999994</v>
      </c>
      <c r="I294" s="2">
        <f>'Moving Avg'!H294</f>
        <v>3.962224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4.3575999999999997</v>
      </c>
      <c r="C295" s="2">
        <f>RSI!I295</f>
        <v>78.248043226401364</v>
      </c>
      <c r="D295" s="2">
        <f>MACD!E295</f>
        <v>-0.24730438430372281</v>
      </c>
      <c r="E295" s="2">
        <f>MACD!F295</f>
        <v>-0.12965986554770925</v>
      </c>
      <c r="F295" s="2">
        <f>'Moving Avg'!D295</f>
        <v>4.2479800000000001</v>
      </c>
      <c r="G295" s="2">
        <f>'Moving Avg'!F295</f>
        <v>3.7888100000000002</v>
      </c>
      <c r="H295" s="2">
        <f>'Moving Avg'!G295</f>
        <v>3.5702139999999987</v>
      </c>
      <c r="I295" s="2">
        <f>'Moving Avg'!H295</f>
        <v>3.9555365</v>
      </c>
      <c r="J295" s="5" t="str">
        <f>OBV!F295</f>
        <v>BULLISH</v>
      </c>
      <c r="K295" s="5" t="str">
        <f>OBV!G295</f>
        <v>WEAK</v>
      </c>
      <c r="L295" s="5" t="str">
        <f>OBV!H295</f>
        <v>CONFIRMED BULLISH</v>
      </c>
    </row>
    <row r="296" spans="1:12" ht="13.5" x14ac:dyDescent="0.25">
      <c r="A296" s="3">
        <f>RSI!A296</f>
        <v>42737</v>
      </c>
      <c r="B296" s="2">
        <f>RSI!B296</f>
        <v>4.2427000000000001</v>
      </c>
      <c r="C296" s="2">
        <f>RSI!I296</f>
        <v>70.209644272036471</v>
      </c>
      <c r="D296" s="2">
        <f>MACD!E296</f>
        <v>-0.28827062320199293</v>
      </c>
      <c r="E296" s="2">
        <f>MACD!F296</f>
        <v>-0.161382017078566</v>
      </c>
      <c r="F296" s="2">
        <f>'Moving Avg'!D296</f>
        <v>4.2638999999999996</v>
      </c>
      <c r="G296" s="2">
        <f>'Moving Avg'!F296</f>
        <v>3.8148850000000003</v>
      </c>
      <c r="H296" s="2">
        <f>'Moving Avg'!G296</f>
        <v>3.5988519999999995</v>
      </c>
      <c r="I296" s="2">
        <f>'Moving Avg'!H296</f>
        <v>3.9482745000000006</v>
      </c>
      <c r="J296" s="5" t="str">
        <f>OBV!F296</f>
        <v>BULLISH</v>
      </c>
      <c r="K296" s="5" t="str">
        <f>OBV!G296</f>
        <v>WEAK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4.2869000000000002</v>
      </c>
      <c r="C297" s="2">
        <f>RSI!I297</f>
        <v>71.425713744336207</v>
      </c>
      <c r="D297" s="2">
        <f>MACD!E297</f>
        <v>-0.3192940796242616</v>
      </c>
      <c r="E297" s="2">
        <f>MACD!F297</f>
        <v>-0.19296442958770513</v>
      </c>
      <c r="F297" s="2">
        <f>'Moving Avg'!D297</f>
        <v>4.2904199999999992</v>
      </c>
      <c r="G297" s="2">
        <f>'Moving Avg'!F297</f>
        <v>3.8498000000000006</v>
      </c>
      <c r="H297" s="2">
        <f>'Moving Avg'!G297</f>
        <v>3.6267839999999989</v>
      </c>
      <c r="I297" s="2">
        <f>'Moving Avg'!H297</f>
        <v>3.9412769999999999</v>
      </c>
      <c r="J297" s="5" t="str">
        <f>OBV!F297</f>
        <v>BULLISH</v>
      </c>
      <c r="K297" s="5" t="str">
        <f>OBV!G297</f>
        <v>WEAK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4.2869000000000002</v>
      </c>
      <c r="C298" s="2">
        <f>RSI!I298</f>
        <v>71.425713744336193</v>
      </c>
      <c r="D298" s="2">
        <f>MACD!E298</f>
        <v>-0.32102135654057751</v>
      </c>
      <c r="E298" s="2">
        <f>MACD!F298</f>
        <v>-0.2185758149782796</v>
      </c>
      <c r="F298" s="2">
        <f>'Moving Avg'!D298</f>
        <v>4.3010399999999995</v>
      </c>
      <c r="G298" s="2">
        <f>'Moving Avg'!F298</f>
        <v>3.8851550000000001</v>
      </c>
      <c r="H298" s="2">
        <f>'Moving Avg'!G298</f>
        <v>3.6538319999999986</v>
      </c>
      <c r="I298" s="2">
        <f>'Moving Avg'!H298</f>
        <v>3.9342795000000002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4.2337999999999996</v>
      </c>
      <c r="C299" s="2">
        <f>RSI!I299</f>
        <v>67.58196383260767</v>
      </c>
      <c r="D299" s="2">
        <f>MACD!E299</f>
        <v>-0.30199718481927995</v>
      </c>
      <c r="E299" s="2">
        <f>MACD!F299</f>
        <v>-0.23526008894647968</v>
      </c>
      <c r="F299" s="2">
        <f>'Moving Avg'!D299</f>
        <v>4.2815799999999999</v>
      </c>
      <c r="G299" s="2">
        <f>'Moving Avg'!F299</f>
        <v>3.9178550000000003</v>
      </c>
      <c r="H299" s="2">
        <f>'Moving Avg'!G299</f>
        <v>3.678404</v>
      </c>
      <c r="I299" s="2">
        <f>'Moving Avg'!H299</f>
        <v>3.9270164999999997</v>
      </c>
      <c r="J299" s="5" t="str">
        <f>OBV!F299</f>
        <v>BULLISH</v>
      </c>
      <c r="K299" s="5" t="str">
        <f>OBV!G299</f>
        <v>NEUTRAL</v>
      </c>
      <c r="L299" s="5" t="str">
        <f>OBV!H299</f>
        <v>BULLISH DIVERGENCE</v>
      </c>
    </row>
    <row r="300" spans="1:12" ht="13.5" x14ac:dyDescent="0.25">
      <c r="A300" s="3">
        <f>RSI!A300</f>
        <v>42741</v>
      </c>
      <c r="B300" s="2">
        <f>RSI!B300</f>
        <v>4.0747</v>
      </c>
      <c r="C300" s="2">
        <f>RSI!I300</f>
        <v>57.582996743518066</v>
      </c>
      <c r="D300" s="2">
        <f>MACD!E300</f>
        <v>-0.24617258093713179</v>
      </c>
      <c r="E300" s="2">
        <f>MACD!F300</f>
        <v>-0.2374425873446101</v>
      </c>
      <c r="F300" s="2">
        <f>'Moving Avg'!D300</f>
        <v>4.2249999999999996</v>
      </c>
      <c r="G300" s="2">
        <f>'Moving Avg'!F300</f>
        <v>3.9408349999999999</v>
      </c>
      <c r="H300" s="2">
        <f>'Moving Avg'!G300</f>
        <v>3.6980260000000005</v>
      </c>
      <c r="I300" s="2">
        <f>'Moving Avg'!H300</f>
        <v>3.9190014999999994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4.2779999999999996</v>
      </c>
      <c r="C301" s="2">
        <f>RSI!I301</f>
        <v>64.758201205301688</v>
      </c>
      <c r="D301" s="2">
        <f>MACD!E301</f>
        <v>-0.19858210688773204</v>
      </c>
      <c r="E301" s="2">
        <f>MACD!F301</f>
        <v>-0.22967049125323449</v>
      </c>
      <c r="F301" s="2">
        <f>'Moving Avg'!D301</f>
        <v>4.2320599999999997</v>
      </c>
      <c r="G301" s="2">
        <f>'Moving Avg'!F301</f>
        <v>3.9792850000000008</v>
      </c>
      <c r="H301" s="2">
        <f>'Moving Avg'!G301</f>
        <v>3.7181779999999991</v>
      </c>
      <c r="I301" s="2">
        <f>'Moving Avg'!H301</f>
        <v>3.9120464999999998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4.3311000000000002</v>
      </c>
      <c r="C302" s="2">
        <f>RSI!I302</f>
        <v>66.358888369747675</v>
      </c>
      <c r="D302" s="2">
        <f>MACD!E302</f>
        <v>-0.16562966018933967</v>
      </c>
      <c r="E302" s="2">
        <f>MACD!F302</f>
        <v>-0.21686232504045552</v>
      </c>
      <c r="F302" s="2">
        <f>'Moving Avg'!D302</f>
        <v>4.2408999999999999</v>
      </c>
      <c r="G302" s="2">
        <f>'Moving Avg'!F302</f>
        <v>4.0221550000000006</v>
      </c>
      <c r="H302" s="2">
        <f>'Moving Avg'!G302</f>
        <v>3.7355039999999997</v>
      </c>
      <c r="I302" s="2">
        <f>'Moving Avg'!H302</f>
        <v>3.9053569999999991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4.3311000000000002</v>
      </c>
      <c r="C303" s="2">
        <f>RSI!I303</f>
        <v>66.358888369747675</v>
      </c>
      <c r="D303" s="2">
        <f>MACD!E303</f>
        <v>-0.12770874428388268</v>
      </c>
      <c r="E303" s="2">
        <f>MACD!F303</f>
        <v>-0.19903160888914098</v>
      </c>
      <c r="F303" s="2">
        <f>'Moving Avg'!D303</f>
        <v>4.2497399999999992</v>
      </c>
      <c r="G303" s="2">
        <f>'Moving Avg'!F303</f>
        <v>4.061930000000002</v>
      </c>
      <c r="H303" s="2">
        <f>'Moving Avg'!G303</f>
        <v>3.7491160000000003</v>
      </c>
      <c r="I303" s="2">
        <f>'Moving Avg'!H303</f>
        <v>3.8986674999999993</v>
      </c>
      <c r="J303" s="5" t="str">
        <f>OBV!F303</f>
        <v>BULLISH</v>
      </c>
      <c r="K303" s="5" t="str">
        <f>OBV!G303</f>
        <v>WEAK</v>
      </c>
      <c r="L303" s="5" t="str">
        <f>OBV!H303</f>
        <v>CONFIRMED BULLISH</v>
      </c>
    </row>
    <row r="304" spans="1:12" ht="13.5" x14ac:dyDescent="0.25">
      <c r="A304" s="3">
        <f>RSI!A304</f>
        <v>42747</v>
      </c>
      <c r="B304" s="2">
        <f>RSI!B304</f>
        <v>4.3045</v>
      </c>
      <c r="C304" s="2">
        <f>RSI!I304</f>
        <v>64.65283562096559</v>
      </c>
      <c r="D304" s="2">
        <f>MACD!E304</f>
        <v>-8.0712485448736881E-2</v>
      </c>
      <c r="E304" s="2">
        <f>MACD!F304</f>
        <v>-0.17536778420106017</v>
      </c>
      <c r="F304" s="2">
        <f>'Moving Avg'!D304</f>
        <v>4.2638799999999994</v>
      </c>
      <c r="G304" s="2">
        <f>'Moving Avg'!F304</f>
        <v>4.096840000000002</v>
      </c>
      <c r="H304" s="2">
        <f>'Moving Avg'!G304</f>
        <v>3.7630800000000004</v>
      </c>
      <c r="I304" s="2">
        <f>'Moving Avg'!H304</f>
        <v>3.891888499999999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</row>
    <row r="305" spans="1:12" ht="13.5" x14ac:dyDescent="0.25">
      <c r="A305" s="3">
        <f>RSI!A305</f>
        <v>42748</v>
      </c>
      <c r="B305" s="2">
        <f>RSI!B305</f>
        <v>4.3311000000000002</v>
      </c>
      <c r="C305" s="2">
        <f>RSI!I305</f>
        <v>65.605131039974566</v>
      </c>
      <c r="D305" s="2">
        <f>MACD!E305</f>
        <v>-4.0562567723780418E-2</v>
      </c>
      <c r="E305" s="2">
        <f>MACD!F305</f>
        <v>-0.14840674090560424</v>
      </c>
      <c r="F305" s="2">
        <f>'Moving Avg'!D305</f>
        <v>4.3151600000000006</v>
      </c>
      <c r="G305" s="2">
        <f>'Moving Avg'!F305</f>
        <v>4.1330800000000014</v>
      </c>
      <c r="H305" s="2">
        <f>'Moving Avg'!G305</f>
        <v>3.7774000000000001</v>
      </c>
      <c r="I305" s="2">
        <f>'Moving Avg'!H305</f>
        <v>3.8853294999999988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</row>
    <row r="306" spans="1:12" ht="13.5" x14ac:dyDescent="0.25">
      <c r="A306" s="3">
        <f>RSI!A306</f>
        <v>42751</v>
      </c>
      <c r="B306" s="2">
        <f>RSI!B306</f>
        <v>4.3133999999999997</v>
      </c>
      <c r="C306" s="2">
        <f>RSI!I306</f>
        <v>64.362544531098166</v>
      </c>
      <c r="D306" s="2">
        <f>MACD!E306</f>
        <v>-2.4707645657517041E-2</v>
      </c>
      <c r="E306" s="2">
        <f>MACD!F306</f>
        <v>-0.12366692185598681</v>
      </c>
      <c r="F306" s="2">
        <f>'Moving Avg'!D306</f>
        <v>4.322239999999999</v>
      </c>
      <c r="G306" s="2">
        <f>'Moving Avg'!F306</f>
        <v>4.1737400000000013</v>
      </c>
      <c r="H306" s="2">
        <f>'Moving Avg'!G306</f>
        <v>3.791366</v>
      </c>
      <c r="I306" s="2">
        <f>'Moving Avg'!H306</f>
        <v>3.8786384999999983</v>
      </c>
      <c r="J306" s="5" t="str">
        <f>OBV!F306</f>
        <v>BEARISH</v>
      </c>
      <c r="K306" s="5" t="str">
        <f>OBV!G306</f>
        <v>NEUTRAL</v>
      </c>
      <c r="L306" s="5" t="str">
        <f>OBV!H306</f>
        <v>BEARISH DIVERGENCE</v>
      </c>
    </row>
    <row r="307" spans="1:12" ht="13.5" x14ac:dyDescent="0.25">
      <c r="A307" s="3">
        <f>RSI!A307</f>
        <v>42752</v>
      </c>
      <c r="B307" s="2">
        <f>RSI!B307</f>
        <v>4.2427000000000001</v>
      </c>
      <c r="C307" s="2">
        <f>RSI!I307</f>
        <v>59.513717039608579</v>
      </c>
      <c r="D307" s="2">
        <f>MACD!E307</f>
        <v>-7.7279052688261629E-4</v>
      </c>
      <c r="E307" s="2">
        <f>MACD!F307</f>
        <v>-9.9088095590165973E-2</v>
      </c>
      <c r="F307" s="2">
        <f>'Moving Avg'!D307</f>
        <v>4.3045599999999995</v>
      </c>
      <c r="G307" s="2">
        <f>'Moving Avg'!F307</f>
        <v>4.2077700000000009</v>
      </c>
      <c r="H307" s="2">
        <f>'Moving Avg'!G307</f>
        <v>3.8060400000000003</v>
      </c>
      <c r="I307" s="2">
        <f>'Moving Avg'!H307</f>
        <v>3.8728109999999987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</row>
    <row r="308" spans="1:12" ht="13.5" x14ac:dyDescent="0.25">
      <c r="A308" s="3">
        <f>RSI!A308</f>
        <v>42753</v>
      </c>
      <c r="B308" s="2">
        <f>RSI!B308</f>
        <v>4.2869000000000002</v>
      </c>
      <c r="C308" s="2">
        <f>RSI!I308</f>
        <v>61.4681078117803</v>
      </c>
      <c r="D308" s="2">
        <f>MACD!E308</f>
        <v>1.521802520825144E-2</v>
      </c>
      <c r="E308" s="2">
        <f>MACD!F308</f>
        <v>-7.6226871430482498E-2</v>
      </c>
      <c r="F308" s="2">
        <f>'Moving Avg'!D308</f>
        <v>4.2957200000000002</v>
      </c>
      <c r="G308" s="2">
        <f>'Moving Avg'!F308</f>
        <v>4.235170000000001</v>
      </c>
      <c r="H308" s="2">
        <f>'Moving Avg'!G308</f>
        <v>3.8217740000000004</v>
      </c>
      <c r="I308" s="2">
        <f>'Moving Avg'!H308</f>
        <v>3.8666829999999983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</row>
    <row r="309" spans="1:12" ht="13.5" x14ac:dyDescent="0.25">
      <c r="A309" s="3">
        <f>RSI!A309</f>
        <v>42754</v>
      </c>
      <c r="B309" s="2">
        <f>RSI!B309</f>
        <v>4.2869000000000002</v>
      </c>
      <c r="C309" s="2">
        <f>RSI!I309</f>
        <v>61.468107811780293</v>
      </c>
      <c r="D309" s="2">
        <f>MACD!E309</f>
        <v>1.9403786536822842E-2</v>
      </c>
      <c r="E309" s="2">
        <f>MACD!F309</f>
        <v>-5.7100739837021429E-2</v>
      </c>
      <c r="F309" s="2">
        <f>'Moving Avg'!D309</f>
        <v>4.2921999999999993</v>
      </c>
      <c r="G309" s="2">
        <f>'Moving Avg'!F309</f>
        <v>4.2563849999999999</v>
      </c>
      <c r="H309" s="2">
        <f>'Moving Avg'!G309</f>
        <v>3.8350340000000012</v>
      </c>
      <c r="I309" s="2">
        <f>'Moving Avg'!H309</f>
        <v>3.8602939999999979</v>
      </c>
      <c r="J309" s="5" t="str">
        <f>OBV!F309</f>
        <v>BULLISH</v>
      </c>
      <c r="K309" s="5" t="str">
        <f>OBV!G309</f>
        <v>NEUTRAL</v>
      </c>
      <c r="L309" s="5" t="str">
        <f>OBV!H309</f>
        <v>BULLISH DIVERGENCE</v>
      </c>
    </row>
    <row r="310" spans="1:12" ht="13.5" x14ac:dyDescent="0.25">
      <c r="A310" s="3">
        <f>RSI!A310</f>
        <v>42755</v>
      </c>
      <c r="B310" s="2">
        <f>RSI!B310</f>
        <v>4.1631</v>
      </c>
      <c r="C310" s="2">
        <f>RSI!I310</f>
        <v>53.135913479007954</v>
      </c>
      <c r="D310" s="2">
        <f>MACD!E310</f>
        <v>6.5504224889885165E-3</v>
      </c>
      <c r="E310" s="2">
        <f>MACD!F310</f>
        <v>-4.4370507371819447E-2</v>
      </c>
      <c r="F310" s="2">
        <f>'Moving Avg'!D310</f>
        <v>4.2585999999999995</v>
      </c>
      <c r="G310" s="2">
        <f>'Moving Avg'!F310</f>
        <v>4.2616849999999999</v>
      </c>
      <c r="H310" s="2">
        <f>'Moving Avg'!G310</f>
        <v>3.8458180000000004</v>
      </c>
      <c r="I310" s="2">
        <f>'Moving Avg'!H310</f>
        <v>3.8536774999999981</v>
      </c>
      <c r="J310" s="5" t="str">
        <f>OBV!F310</f>
        <v>BEARISH</v>
      </c>
      <c r="K310" s="5" t="str">
        <f>OBV!G310</f>
        <v>STRONG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4.1896000000000004</v>
      </c>
      <c r="C311" s="2">
        <f>RSI!I311</f>
        <v>54.555940405339825</v>
      </c>
      <c r="D311" s="2">
        <f>MACD!E311</f>
        <v>2.4712027038531481E-2</v>
      </c>
      <c r="E311" s="2">
        <f>MACD!F311</f>
        <v>-3.055400048974926E-2</v>
      </c>
      <c r="F311" s="2">
        <f>'Moving Avg'!D311</f>
        <v>4.2338400000000007</v>
      </c>
      <c r="G311" s="2">
        <f>'Moving Avg'!F311</f>
        <v>4.2630099999999995</v>
      </c>
      <c r="H311" s="2">
        <f>'Moving Avg'!G311</f>
        <v>3.8574840000000012</v>
      </c>
      <c r="I311" s="2">
        <f>'Moving Avg'!H311</f>
        <v>3.8474974999999989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4.1543000000000001</v>
      </c>
      <c r="C312" s="2">
        <f>RSI!I312</f>
        <v>52.283288937701556</v>
      </c>
      <c r="D312" s="2">
        <f>MACD!E312</f>
        <v>5.0451038841864637E-2</v>
      </c>
      <c r="E312" s="2">
        <f>MACD!F312</f>
        <v>-1.4352992623426482E-2</v>
      </c>
      <c r="F312" s="2">
        <f>'Moving Avg'!D312</f>
        <v>4.2161600000000004</v>
      </c>
      <c r="G312" s="2">
        <f>'Moving Avg'!F312</f>
        <v>4.2630100000000004</v>
      </c>
      <c r="H312" s="2">
        <f>'Moving Avg'!G312</f>
        <v>3.8684440000000007</v>
      </c>
      <c r="I312" s="2">
        <f>'Moving Avg'!H312</f>
        <v>3.8412279999999988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4.1543000000000001</v>
      </c>
      <c r="C313" s="2">
        <f>RSI!I313</f>
        <v>52.283288937701556</v>
      </c>
      <c r="D313" s="2">
        <f>MACD!E313</f>
        <v>7.2056805481605757E-2</v>
      </c>
      <c r="E313" s="2">
        <f>MACD!F313</f>
        <v>2.9289669975799647E-3</v>
      </c>
      <c r="F313" s="2">
        <f>'Moving Avg'!D313</f>
        <v>4.1896399999999998</v>
      </c>
      <c r="G313" s="2">
        <f>'Moving Avg'!F313</f>
        <v>4.2590349999999999</v>
      </c>
      <c r="H313" s="2">
        <f>'Moving Avg'!G313</f>
        <v>3.8813500000000003</v>
      </c>
      <c r="I313" s="2">
        <f>'Moving Avg'!H313</f>
        <v>3.8361324999999988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4.1631</v>
      </c>
      <c r="C314" s="2">
        <f>RSI!I314</f>
        <v>52.851146303335639</v>
      </c>
      <c r="D314" s="2">
        <f>MACD!E314</f>
        <v>8.5433895521498826E-2</v>
      </c>
      <c r="E314" s="2">
        <f>MACD!F314</f>
        <v>1.9429952702363737E-2</v>
      </c>
      <c r="F314" s="2">
        <f>'Moving Avg'!D314</f>
        <v>4.1648800000000001</v>
      </c>
      <c r="G314" s="2">
        <f>'Moving Avg'!F314</f>
        <v>4.2506350000000008</v>
      </c>
      <c r="H314" s="2">
        <f>'Moving Avg'!G314</f>
        <v>3.8930160000000011</v>
      </c>
      <c r="I314" s="2">
        <f>'Moving Avg'!H314</f>
        <v>3.8298634999999983</v>
      </c>
      <c r="J314" s="5" t="str">
        <f>OBV!F314</f>
        <v>BULLISH</v>
      </c>
      <c r="K314" s="5" t="str">
        <f>OBV!G314</f>
        <v>NEUTRAL</v>
      </c>
      <c r="L314" s="5" t="str">
        <f>OBV!H314</f>
        <v>BULLISH DIVERGENCE</v>
      </c>
    </row>
    <row r="315" spans="1:12" ht="13.5" x14ac:dyDescent="0.25">
      <c r="A315" s="3">
        <f>RSI!A315</f>
        <v>42762</v>
      </c>
      <c r="B315" s="2">
        <f>RSI!B315</f>
        <v>4.1631</v>
      </c>
      <c r="C315" s="2">
        <f>RSI!I315</f>
        <v>52.851146303335653</v>
      </c>
      <c r="D315" s="2">
        <f>MACD!E315</f>
        <v>0.10064461967786453</v>
      </c>
      <c r="E315" s="2">
        <f>MACD!F315</f>
        <v>3.5672886097463899E-2</v>
      </c>
      <c r="F315" s="2">
        <f>'Moving Avg'!D315</f>
        <v>4.1648800000000001</v>
      </c>
      <c r="G315" s="2">
        <f>'Moving Avg'!F315</f>
        <v>4.2409100000000013</v>
      </c>
      <c r="H315" s="2">
        <f>'Moving Avg'!G315</f>
        <v>3.9068040000000006</v>
      </c>
      <c r="I315" s="2">
        <f>'Moving Avg'!H315</f>
        <v>3.8236814999999988</v>
      </c>
      <c r="J315" s="5" t="str">
        <f>OBV!F315</f>
        <v>BULLISH</v>
      </c>
      <c r="K315" s="5" t="str">
        <f>OBV!G315</f>
        <v>WEAK</v>
      </c>
      <c r="L315" s="5" t="str">
        <f>OBV!H315</f>
        <v>NEUTRAL</v>
      </c>
    </row>
    <row r="316" spans="1:12" ht="13.5" x14ac:dyDescent="0.25">
      <c r="A316" s="3">
        <f>RSI!A316</f>
        <v>42765</v>
      </c>
      <c r="B316" s="2">
        <f>RSI!B316</f>
        <v>4.2869000000000002</v>
      </c>
      <c r="C316" s="2">
        <f>RSI!I316</f>
        <v>60.51738015998157</v>
      </c>
      <c r="D316" s="2">
        <f>MACD!E316</f>
        <v>0.10143598909179374</v>
      </c>
      <c r="E316" s="2">
        <f>MACD!F316</f>
        <v>4.8825506696329873E-2</v>
      </c>
      <c r="F316" s="2">
        <f>'Moving Avg'!D316</f>
        <v>4.1843399999999997</v>
      </c>
      <c r="G316" s="2">
        <f>'Moving Avg'!F316</f>
        <v>4.2431200000000002</v>
      </c>
      <c r="H316" s="2">
        <f>'Moving Avg'!G316</f>
        <v>3.9218300000000013</v>
      </c>
      <c r="I316" s="2">
        <f>'Moving Avg'!H316</f>
        <v>3.8181184999999989</v>
      </c>
      <c r="J316" s="5" t="str">
        <f>OBV!F316</f>
        <v>BULLISH</v>
      </c>
      <c r="K316" s="5" t="str">
        <f>OBV!G316</f>
        <v>NEUTRAL</v>
      </c>
      <c r="L316" s="5" t="str">
        <f>OBV!H316</f>
        <v>CONFIRMED BULLISH</v>
      </c>
    </row>
    <row r="317" spans="1:12" ht="13.5" x14ac:dyDescent="0.25">
      <c r="A317" s="3">
        <f>RSI!A317</f>
        <v>42766</v>
      </c>
      <c r="B317" s="2">
        <f>RSI!B317</f>
        <v>4.3311000000000002</v>
      </c>
      <c r="C317" s="2">
        <f>RSI!I317</f>
        <v>62.840477247743785</v>
      </c>
      <c r="D317" s="2">
        <f>MACD!E317</f>
        <v>8.7051039326732749E-2</v>
      </c>
      <c r="E317" s="2">
        <f>MACD!F317</f>
        <v>5.6470613222410454E-2</v>
      </c>
      <c r="F317" s="2">
        <f>'Moving Avg'!D317</f>
        <v>4.2196999999999996</v>
      </c>
      <c r="G317" s="2">
        <f>'Moving Avg'!F317</f>
        <v>4.2453300000000009</v>
      </c>
      <c r="H317" s="2">
        <f>'Moving Avg'!G317</f>
        <v>3.9377400000000011</v>
      </c>
      <c r="I317" s="2">
        <f>'Moving Avg'!H317</f>
        <v>3.8129939999999989</v>
      </c>
      <c r="J317" s="5" t="str">
        <f>OBV!F317</f>
        <v>BULLISH</v>
      </c>
      <c r="K317" s="5" t="str">
        <f>OBV!G317</f>
        <v>WEAK</v>
      </c>
      <c r="L317" s="5" t="str">
        <f>OBV!H317</f>
        <v>CONFIRMED BULLISH</v>
      </c>
    </row>
    <row r="318" spans="1:12" ht="13.5" x14ac:dyDescent="0.25">
      <c r="A318" s="3">
        <f>RSI!A318</f>
        <v>42767</v>
      </c>
      <c r="B318" s="2">
        <f>RSI!B318</f>
        <v>4.2337999999999996</v>
      </c>
      <c r="C318" s="2">
        <f>RSI!I318</f>
        <v>55.147996907458825</v>
      </c>
      <c r="D318" s="2">
        <f>MACD!E318</f>
        <v>8.7788744903090077E-2</v>
      </c>
      <c r="E318" s="2">
        <f>MACD!F318</f>
        <v>6.2734239558546373E-2</v>
      </c>
      <c r="F318" s="2">
        <f>'Moving Avg'!D318</f>
        <v>4.2355999999999998</v>
      </c>
      <c r="G318" s="2">
        <f>'Moving Avg'!F318</f>
        <v>4.2426750000000002</v>
      </c>
      <c r="H318" s="2">
        <f>'Moving Avg'!G318</f>
        <v>3.9520580000000014</v>
      </c>
      <c r="I318" s="2">
        <f>'Moving Avg'!H318</f>
        <v>3.8080784999999993</v>
      </c>
      <c r="J318" s="5" t="str">
        <f>OBV!F318</f>
        <v>BULLISH</v>
      </c>
      <c r="K318" s="5" t="str">
        <f>OBV!G318</f>
        <v>WEAK</v>
      </c>
      <c r="L318" s="5" t="str">
        <f>OBV!H318</f>
        <v>CONFIRMED BULLISH</v>
      </c>
    </row>
    <row r="319" spans="1:12" ht="13.5" x14ac:dyDescent="0.25">
      <c r="A319" s="3">
        <f>RSI!A319</f>
        <v>42768</v>
      </c>
      <c r="B319" s="2">
        <f>RSI!B319</f>
        <v>4.2161999999999997</v>
      </c>
      <c r="C319" s="2">
        <f>RSI!I319</f>
        <v>53.863578172868344</v>
      </c>
      <c r="D319" s="2">
        <f>MACD!E319</f>
        <v>8.9275109728975011E-2</v>
      </c>
      <c r="E319" s="2">
        <f>MACD!F319</f>
        <v>6.8042413592632106E-2</v>
      </c>
      <c r="F319" s="2">
        <f>'Moving Avg'!D319</f>
        <v>4.2462199999999992</v>
      </c>
      <c r="G319" s="2">
        <f>'Moving Avg'!F319</f>
        <v>4.2417950000000006</v>
      </c>
      <c r="H319" s="2">
        <f>'Moving Avg'!G319</f>
        <v>3.9660240000000009</v>
      </c>
      <c r="I319" s="2">
        <f>'Moving Avg'!H319</f>
        <v>3.8031184999999992</v>
      </c>
      <c r="J319" s="5" t="str">
        <f>OBV!F319</f>
        <v>BULLISH</v>
      </c>
      <c r="K319" s="5" t="str">
        <f>OBV!G319</f>
        <v>NEUTRAL</v>
      </c>
      <c r="L319" s="5" t="str">
        <f>OBV!H319</f>
        <v>CONFIRMED BULLISH</v>
      </c>
    </row>
    <row r="320" spans="1:12" ht="13.5" x14ac:dyDescent="0.25">
      <c r="A320" s="3">
        <f>RSI!A320</f>
        <v>42769</v>
      </c>
      <c r="B320" s="2">
        <f>RSI!B320</f>
        <v>4.2161999999999997</v>
      </c>
      <c r="C320" s="2">
        <f>RSI!I320</f>
        <v>53.863578172868344</v>
      </c>
      <c r="D320" s="2">
        <f>MACD!E320</f>
        <v>7.1181804567158835E-2</v>
      </c>
      <c r="E320" s="2">
        <f>MACD!F320</f>
        <v>6.867029178753746E-2</v>
      </c>
      <c r="F320" s="2">
        <f>'Moving Avg'!D320</f>
        <v>4.2568400000000004</v>
      </c>
      <c r="G320" s="2">
        <f>'Moving Avg'!F320</f>
        <v>4.248870000000001</v>
      </c>
      <c r="H320" s="2">
        <f>'Moving Avg'!G320</f>
        <v>3.9805200000000007</v>
      </c>
      <c r="I320" s="2">
        <f>'Moving Avg'!H320</f>
        <v>3.798201999999999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4.2161999999999997</v>
      </c>
      <c r="C321" s="2">
        <f>RSI!I321</f>
        <v>53.863578172868344</v>
      </c>
      <c r="D321" s="2">
        <f>MACD!E321</f>
        <v>5.96667443455976E-2</v>
      </c>
      <c r="E321" s="2">
        <f>MACD!F321</f>
        <v>6.6869582299149494E-2</v>
      </c>
      <c r="F321" s="2">
        <f>'Moving Avg'!D321</f>
        <v>4.2427000000000001</v>
      </c>
      <c r="G321" s="2">
        <f>'Moving Avg'!F321</f>
        <v>4.2457799999999999</v>
      </c>
      <c r="H321" s="2">
        <f>'Moving Avg'!G321</f>
        <v>3.9969620000000008</v>
      </c>
      <c r="I321" s="2">
        <f>'Moving Avg'!H321</f>
        <v>3.7937199999999991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</row>
    <row r="322" spans="1:12" ht="13.5" x14ac:dyDescent="0.25">
      <c r="A322" s="3">
        <f>RSI!A322</f>
        <v>42773</v>
      </c>
      <c r="B322" s="2">
        <f>RSI!B322</f>
        <v>4.0923999999999996</v>
      </c>
      <c r="C322" s="2">
        <f>RSI!I322</f>
        <v>44.714325878041493</v>
      </c>
      <c r="D322" s="2">
        <f>MACD!E322</f>
        <v>5.340147785468119E-2</v>
      </c>
      <c r="E322" s="2">
        <f>MACD!F322</f>
        <v>6.4175961410255833E-2</v>
      </c>
      <c r="F322" s="2">
        <f>'Moving Avg'!D322</f>
        <v>4.19496</v>
      </c>
      <c r="G322" s="2">
        <f>'Moving Avg'!F322</f>
        <v>4.2338449999999996</v>
      </c>
      <c r="H322" s="2">
        <f>'Moving Avg'!G322</f>
        <v>4.0100440000000006</v>
      </c>
      <c r="I322" s="2">
        <f>'Moving Avg'!H322</f>
        <v>3.7882279999999984</v>
      </c>
      <c r="J322" s="5" t="str">
        <f>OBV!F322</f>
        <v>BEARISH</v>
      </c>
      <c r="K322" s="5" t="str">
        <f>OBV!G322</f>
        <v>NEUTRAL</v>
      </c>
      <c r="L322" s="5" t="str">
        <f>OBV!H322</f>
        <v>CONFIRMED BEARISH</v>
      </c>
    </row>
    <row r="323" spans="1:12" ht="13.5" x14ac:dyDescent="0.25">
      <c r="A323" s="3">
        <f>RSI!A323</f>
        <v>42774</v>
      </c>
      <c r="B323" s="2">
        <f>RSI!B323</f>
        <v>4.0039999999999996</v>
      </c>
      <c r="C323" s="2">
        <f>RSI!I323</f>
        <v>39.548531986279549</v>
      </c>
      <c r="D323" s="2">
        <f>MACD!E323</f>
        <v>5.5137790685391153E-2</v>
      </c>
      <c r="E323" s="2">
        <f>MACD!F323</f>
        <v>6.2368327265282901E-2</v>
      </c>
      <c r="F323" s="2">
        <f>'Moving Avg'!D323</f>
        <v>4.1489999999999991</v>
      </c>
      <c r="G323" s="2">
        <f>'Moving Avg'!F323</f>
        <v>4.2174899999999997</v>
      </c>
      <c r="H323" s="2">
        <f>'Moving Avg'!G323</f>
        <v>4.0233020000000002</v>
      </c>
      <c r="I323" s="2">
        <f>'Moving Avg'!H323</f>
        <v>3.7826419999999983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4.0747</v>
      </c>
      <c r="C324" s="2">
        <f>RSI!I324</f>
        <v>45.01934794470796</v>
      </c>
      <c r="D324" s="2">
        <f>MACD!E324</f>
        <v>5.369942847941811E-2</v>
      </c>
      <c r="E324" s="2">
        <f>MACD!F324</f>
        <v>6.063454750810994E-2</v>
      </c>
      <c r="F324" s="2">
        <f>'Moving Avg'!D324</f>
        <v>4.1206999999999994</v>
      </c>
      <c r="G324" s="2">
        <f>'Moving Avg'!F324</f>
        <v>4.2060000000000004</v>
      </c>
      <c r="H324" s="2">
        <f>'Moving Avg'!G324</f>
        <v>4.0360300000000011</v>
      </c>
      <c r="I324" s="2">
        <f>'Moving Avg'!H324</f>
        <v>3.7785394999999982</v>
      </c>
      <c r="J324" s="5" t="str">
        <f>OBV!F324</f>
        <v>BULLISH</v>
      </c>
      <c r="K324" s="5" t="str">
        <f>OBV!G324</f>
        <v>NEUTRAL</v>
      </c>
      <c r="L324" s="5" t="str">
        <f>OBV!H324</f>
        <v>BULLISH DIVERGENCE</v>
      </c>
    </row>
    <row r="325" spans="1:12" ht="13.5" x14ac:dyDescent="0.25">
      <c r="A325" s="3">
        <f>RSI!A325</f>
        <v>42776</v>
      </c>
      <c r="B325" s="2">
        <f>RSI!B325</f>
        <v>4.0481999999999996</v>
      </c>
      <c r="C325" s="2">
        <f>RSI!I325</f>
        <v>43.432725900599948</v>
      </c>
      <c r="D325" s="2">
        <f>MACD!E325</f>
        <v>5.4930917594631978E-2</v>
      </c>
      <c r="E325" s="2">
        <f>MACD!F325</f>
        <v>5.9493821525414353E-2</v>
      </c>
      <c r="F325" s="2">
        <f>'Moving Avg'!D325</f>
        <v>4.0870999999999995</v>
      </c>
      <c r="G325" s="2">
        <f>'Moving Avg'!F325</f>
        <v>4.1918550000000003</v>
      </c>
      <c r="H325" s="2">
        <f>'Moving Avg'!G325</f>
        <v>4.0462820000000006</v>
      </c>
      <c r="I325" s="2">
        <f>'Moving Avg'!H325</f>
        <v>3.774347999999998</v>
      </c>
      <c r="J325" s="5" t="str">
        <f>OBV!F325</f>
        <v>BULLISH</v>
      </c>
      <c r="K325" s="5" t="str">
        <f>OBV!G325</f>
        <v>NEUTRAL</v>
      </c>
      <c r="L325" s="5" t="str">
        <f>OBV!H325</f>
        <v>BULLISH DIVERGENCE</v>
      </c>
    </row>
    <row r="326" spans="1:12" ht="13.5" x14ac:dyDescent="0.25">
      <c r="A326" s="3">
        <f>RSI!A326</f>
        <v>42779</v>
      </c>
      <c r="B326" s="2">
        <f>RSI!B326</f>
        <v>3.9775</v>
      </c>
      <c r="C326" s="2">
        <f>RSI!I326</f>
        <v>39.439165779632042</v>
      </c>
      <c r="D326" s="2">
        <f>MACD!E326</f>
        <v>8.0862358723706507E-2</v>
      </c>
      <c r="E326" s="2">
        <f>MACD!F326</f>
        <v>6.3767528965072789E-2</v>
      </c>
      <c r="F326" s="2">
        <f>'Moving Avg'!D326</f>
        <v>4.0393599999999994</v>
      </c>
      <c r="G326" s="2">
        <f>'Moving Avg'!F326</f>
        <v>4.1750600000000002</v>
      </c>
      <c r="H326" s="2">
        <f>'Moving Avg'!G326</f>
        <v>4.0514080000000003</v>
      </c>
      <c r="I326" s="2">
        <f>'Moving Avg'!H326</f>
        <v>3.7695419999999977</v>
      </c>
      <c r="J326" s="5" t="str">
        <f>OBV!F326</f>
        <v>BULLISH</v>
      </c>
      <c r="K326" s="5" t="str">
        <f>OBV!G326</f>
        <v>NEUTRAL</v>
      </c>
      <c r="L326" s="5" t="str">
        <f>OBV!H326</f>
        <v>BULLISH DIVERGENCE</v>
      </c>
    </row>
    <row r="327" spans="1:12" ht="13.5" x14ac:dyDescent="0.25">
      <c r="A327" s="3">
        <f>RSI!A327</f>
        <v>42780</v>
      </c>
      <c r="B327" s="2">
        <f>RSI!B327</f>
        <v>3.9775</v>
      </c>
      <c r="C327" s="2">
        <f>RSI!I327</f>
        <v>39.439165779632042</v>
      </c>
      <c r="D327" s="2">
        <f>MACD!E327</f>
        <v>0.11058343244336744</v>
      </c>
      <c r="E327" s="2">
        <f>MACD!F327</f>
        <v>7.3130709660731721E-2</v>
      </c>
      <c r="F327" s="2">
        <f>'Moving Avg'!D327</f>
        <v>4.0163799999999998</v>
      </c>
      <c r="G327" s="2">
        <f>'Moving Avg'!F327</f>
        <v>4.1618000000000004</v>
      </c>
      <c r="H327" s="2">
        <f>'Moving Avg'!G327</f>
        <v>4.0591860000000004</v>
      </c>
      <c r="I327" s="2">
        <f>'Moving Avg'!H327</f>
        <v>3.7648229999999971</v>
      </c>
      <c r="J327" s="5" t="str">
        <f>OBV!F327</f>
        <v>BULLISH</v>
      </c>
      <c r="K327" s="5" t="str">
        <f>OBV!G327</f>
        <v>NEUTRAL</v>
      </c>
      <c r="L327" s="5" t="str">
        <f>OBV!H327</f>
        <v>BULLISH DIVERGENCE</v>
      </c>
    </row>
    <row r="328" spans="1:12" ht="13.5" x14ac:dyDescent="0.25">
      <c r="A328" s="3">
        <f>RSI!A328</f>
        <v>42781</v>
      </c>
      <c r="B328" s="2">
        <f>RSI!B328</f>
        <v>3.9775</v>
      </c>
      <c r="C328" s="2">
        <f>RSI!I328</f>
        <v>39.439165779632042</v>
      </c>
      <c r="D328" s="2">
        <f>MACD!E328</f>
        <v>0.12166936276568396</v>
      </c>
      <c r="E328" s="2">
        <f>MACD!F328</f>
        <v>8.2838440281722173E-2</v>
      </c>
      <c r="F328" s="2">
        <f>'Moving Avg'!D328</f>
        <v>4.0110799999999998</v>
      </c>
      <c r="G328" s="2">
        <f>'Moving Avg'!F328</f>
        <v>4.1463300000000007</v>
      </c>
      <c r="H328" s="2">
        <f>'Moving Avg'!G328</f>
        <v>4.0671400000000002</v>
      </c>
      <c r="I328" s="2">
        <f>'Moving Avg'!H328</f>
        <v>3.7594954999999972</v>
      </c>
      <c r="J328" s="5" t="str">
        <f>OBV!F328</f>
        <v>BULLISH</v>
      </c>
      <c r="K328" s="5" t="str">
        <f>OBV!G328</f>
        <v>NEUTRAL</v>
      </c>
      <c r="L328" s="5" t="str">
        <f>OBV!H328</f>
        <v>BULLISH DIVERGENCE</v>
      </c>
    </row>
    <row r="329" spans="1:12" ht="13.5" x14ac:dyDescent="0.25">
      <c r="A329" s="3">
        <f>RSI!A329</f>
        <v>42782</v>
      </c>
      <c r="B329" s="2">
        <f>RSI!B329</f>
        <v>3.9775</v>
      </c>
      <c r="C329" s="2">
        <f>RSI!I329</f>
        <v>39.439165779632042</v>
      </c>
      <c r="D329" s="2">
        <f>MACD!E329</f>
        <v>0.12918148067900059</v>
      </c>
      <c r="E329" s="2">
        <f>MACD!F329</f>
        <v>9.2107048361177862E-2</v>
      </c>
      <c r="F329" s="2">
        <f>'Moving Avg'!D329</f>
        <v>3.9916399999999994</v>
      </c>
      <c r="G329" s="2">
        <f>'Moving Avg'!F329</f>
        <v>4.1308600000000011</v>
      </c>
      <c r="H329" s="2">
        <f>'Moving Avg'!G329</f>
        <v>4.075094</v>
      </c>
      <c r="I329" s="2">
        <f>'Moving Avg'!H329</f>
        <v>3.7549069999999967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3.9775</v>
      </c>
      <c r="C330" s="2">
        <f>RSI!I330</f>
        <v>39.439165779632027</v>
      </c>
      <c r="D330" s="2">
        <f>MACD!E330</f>
        <v>0.13631511744095537</v>
      </c>
      <c r="E330" s="2">
        <f>MACD!F330</f>
        <v>0.10094866217713336</v>
      </c>
      <c r="F330" s="2">
        <f>'Moving Avg'!D330</f>
        <v>3.9775</v>
      </c>
      <c r="G330" s="2">
        <f>'Moving Avg'!F330</f>
        <v>4.1215800000000016</v>
      </c>
      <c r="H330" s="2">
        <f>'Moving Avg'!G330</f>
        <v>4.0823419999999988</v>
      </c>
      <c r="I330" s="2">
        <f>'Moving Avg'!H330</f>
        <v>3.7501879999999965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3.9775</v>
      </c>
      <c r="C331" s="2">
        <f>RSI!I331</f>
        <v>39.439165779632027</v>
      </c>
      <c r="D331" s="2">
        <f>MACD!E331</f>
        <v>0.14307092838048163</v>
      </c>
      <c r="E331" s="2">
        <f>MACD!F331</f>
        <v>0.10937311541780302</v>
      </c>
      <c r="F331" s="2">
        <f>'Moving Avg'!D331</f>
        <v>3.9775</v>
      </c>
      <c r="G331" s="2">
        <f>'Moving Avg'!F331</f>
        <v>4.1109750000000016</v>
      </c>
      <c r="H331" s="2">
        <f>'Moving Avg'!G331</f>
        <v>4.0917119999999993</v>
      </c>
      <c r="I331" s="2">
        <f>'Moving Avg'!H331</f>
        <v>3.7459474999999971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</row>
    <row r="332" spans="1:12" ht="13.5" x14ac:dyDescent="0.25">
      <c r="A332" s="3">
        <f>RSI!A332</f>
        <v>42787</v>
      </c>
      <c r="B332" s="2">
        <f>RSI!B332</f>
        <v>3.8626</v>
      </c>
      <c r="C332" s="2">
        <f>RSI!I332</f>
        <v>31.983619575468666</v>
      </c>
      <c r="D332" s="2">
        <f>MACD!E332</f>
        <v>0.1389186899042647</v>
      </c>
      <c r="E332" s="2">
        <f>MACD!F332</f>
        <v>0.11528223031509537</v>
      </c>
      <c r="F332" s="2">
        <f>'Moving Avg'!D332</f>
        <v>3.95452</v>
      </c>
      <c r="G332" s="2">
        <f>'Moving Avg'!F332</f>
        <v>4.0963900000000013</v>
      </c>
      <c r="H332" s="2">
        <f>'Moving Avg'!G332</f>
        <v>4.0994899999999994</v>
      </c>
      <c r="I332" s="2">
        <f>'Moving Avg'!H332</f>
        <v>3.7407844999999971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3.7565</v>
      </c>
      <c r="C333" s="2">
        <f>RSI!I333</f>
        <v>26.922494390034259</v>
      </c>
      <c r="D333" s="2">
        <f>MACD!E333</f>
        <v>0.13096045531572642</v>
      </c>
      <c r="E333" s="2">
        <f>MACD!F333</f>
        <v>0.11841787531522158</v>
      </c>
      <c r="F333" s="2">
        <f>'Moving Avg'!D333</f>
        <v>3.91032</v>
      </c>
      <c r="G333" s="2">
        <f>'Moving Avg'!F333</f>
        <v>4.0765000000000011</v>
      </c>
      <c r="H333" s="2">
        <f>'Moving Avg'!G333</f>
        <v>4.1039079999999988</v>
      </c>
      <c r="I333" s="2">
        <f>'Moving Avg'!H333</f>
        <v>3.7352649999999965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3.7122999999999999</v>
      </c>
      <c r="C334" s="2">
        <f>RSI!I334</f>
        <v>25.137898050589797</v>
      </c>
      <c r="D334" s="2">
        <f>MACD!E334</f>
        <v>0.14020445436669249</v>
      </c>
      <c r="E334" s="2">
        <f>MACD!F334</f>
        <v>0.12277519112551577</v>
      </c>
      <c r="F334" s="2">
        <f>'Moving Avg'!D334</f>
        <v>3.8572800000000003</v>
      </c>
      <c r="G334" s="2">
        <f>'Moving Avg'!F334</f>
        <v>4.05396</v>
      </c>
      <c r="H334" s="2">
        <f>'Moving Avg'!G334</f>
        <v>4.1060279999999985</v>
      </c>
      <c r="I334" s="2">
        <f>'Moving Avg'!H334</f>
        <v>3.7295244999999966</v>
      </c>
      <c r="J334" s="5" t="str">
        <f>OBV!F334</f>
        <v>BEARISH</v>
      </c>
      <c r="K334" s="5" t="str">
        <f>OBV!G334</f>
        <v>STRONG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3.8184</v>
      </c>
      <c r="C335" s="2">
        <f>RSI!I335</f>
        <v>36.089436825245578</v>
      </c>
      <c r="D335" s="2">
        <f>MACD!E335</f>
        <v>0.13804286439959501</v>
      </c>
      <c r="E335" s="2">
        <f>MACD!F335</f>
        <v>0.12582872578033164</v>
      </c>
      <c r="F335" s="2">
        <f>'Moving Avg'!D335</f>
        <v>3.8254599999999996</v>
      </c>
      <c r="G335" s="2">
        <f>'Moving Avg'!F335</f>
        <v>4.0367249999999997</v>
      </c>
      <c r="H335" s="2">
        <f>'Moving Avg'!G335</f>
        <v>4.110269999999999</v>
      </c>
      <c r="I335" s="2">
        <f>'Moving Avg'!H335</f>
        <v>3.7244449999999967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3.7122999999999999</v>
      </c>
      <c r="C336" s="2">
        <f>RSI!I336</f>
        <v>31.177633594350198</v>
      </c>
      <c r="D336" s="2">
        <f>MACD!E336</f>
        <v>0.13437731255187479</v>
      </c>
      <c r="E336" s="2">
        <f>MACD!F336</f>
        <v>0.12753844313464027</v>
      </c>
      <c r="F336" s="2">
        <f>'Moving Avg'!D336</f>
        <v>3.7724199999999994</v>
      </c>
      <c r="G336" s="2">
        <f>'Moving Avg'!F336</f>
        <v>4.0079949999999993</v>
      </c>
      <c r="H336" s="2">
        <f>'Moving Avg'!G336</f>
        <v>4.1145119999999986</v>
      </c>
      <c r="I336" s="2">
        <f>'Moving Avg'!H336</f>
        <v>3.7193999999999972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3.7122999999999999</v>
      </c>
      <c r="C337" s="2">
        <f>RSI!I337</f>
        <v>31.177633594350198</v>
      </c>
      <c r="D337" s="2">
        <f>MACD!E337</f>
        <v>0.13299629828312654</v>
      </c>
      <c r="E337" s="2">
        <f>MACD!F337</f>
        <v>0.12863001416433753</v>
      </c>
      <c r="F337" s="2">
        <f>'Moving Avg'!D337</f>
        <v>3.7423600000000001</v>
      </c>
      <c r="G337" s="2">
        <f>'Moving Avg'!F337</f>
        <v>3.9770549999999991</v>
      </c>
      <c r="H337" s="2">
        <f>'Moving Avg'!G337</f>
        <v>4.1175159999999984</v>
      </c>
      <c r="I337" s="2">
        <f>'Moving Avg'!H337</f>
        <v>3.712920499999997</v>
      </c>
      <c r="J337" s="5" t="str">
        <f>OBV!F337</f>
        <v>BEARISH</v>
      </c>
      <c r="K337" s="5" t="str">
        <f>OBV!G337</f>
        <v>STRONG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3.7919</v>
      </c>
      <c r="C338" s="2">
        <f>RSI!I338</f>
        <v>38.464692515452683</v>
      </c>
      <c r="D338" s="2">
        <f>MACD!E338</f>
        <v>0.12752460564199186</v>
      </c>
      <c r="E338" s="2">
        <f>MACD!F338</f>
        <v>0.1284089324598684</v>
      </c>
      <c r="F338" s="2">
        <f>'Moving Avg'!D338</f>
        <v>3.7494399999999999</v>
      </c>
      <c r="G338" s="2">
        <f>'Moving Avg'!F338</f>
        <v>3.9549599999999998</v>
      </c>
      <c r="H338" s="2">
        <f>'Moving Avg'!G338</f>
        <v>4.1185759999999991</v>
      </c>
      <c r="I338" s="2">
        <f>'Moving Avg'!H338</f>
        <v>3.706664999999997</v>
      </c>
      <c r="J338" s="5" t="str">
        <f>OBV!F338</f>
        <v>BULLISH</v>
      </c>
      <c r="K338" s="5" t="str">
        <f>OBV!G338</f>
        <v>NEUTRAL</v>
      </c>
      <c r="L338" s="5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3.8271999999999999</v>
      </c>
      <c r="C339" s="2">
        <f>RSI!I339</f>
        <v>41.426586664095474</v>
      </c>
      <c r="D339" s="2">
        <f>MACD!E339</f>
        <v>0.12128468000415715</v>
      </c>
      <c r="E339" s="2">
        <f>MACD!F339</f>
        <v>0.12698408196872615</v>
      </c>
      <c r="F339" s="2">
        <f>'Moving Avg'!D339</f>
        <v>3.7724199999999994</v>
      </c>
      <c r="G339" s="2">
        <f>'Moving Avg'!F339</f>
        <v>3.9355099999999998</v>
      </c>
      <c r="H339" s="2">
        <f>'Moving Avg'!G339</f>
        <v>4.1178679999999988</v>
      </c>
      <c r="I339" s="2">
        <f>'Moving Avg'!H339</f>
        <v>3.7001079999999966</v>
      </c>
      <c r="J339" s="5" t="str">
        <f>OBV!F339</f>
        <v>BULLISH</v>
      </c>
      <c r="K339" s="5" t="str">
        <f>OBV!G339</f>
        <v>NEUTRAL</v>
      </c>
      <c r="L339" s="5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3.8714</v>
      </c>
      <c r="C340" s="2">
        <f>RSI!I340</f>
        <v>44.996577641791305</v>
      </c>
      <c r="D340" s="2">
        <f>MACD!E340</f>
        <v>0.11345243421948137</v>
      </c>
      <c r="E340" s="2">
        <f>MACD!F340</f>
        <v>0.1242777524188772</v>
      </c>
      <c r="F340" s="2">
        <f>'Moving Avg'!D340</f>
        <v>3.7830199999999996</v>
      </c>
      <c r="G340" s="2">
        <f>'Moving Avg'!F340</f>
        <v>3.9182699999999997</v>
      </c>
      <c r="H340" s="2">
        <f>'Moving Avg'!G340</f>
        <v>4.1141539999999983</v>
      </c>
      <c r="I340" s="2">
        <f>'Moving Avg'!H340</f>
        <v>3.693380499999996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</row>
    <row r="341" spans="1:12" ht="13.5" x14ac:dyDescent="0.25">
      <c r="A341" s="3">
        <f>RSI!A341</f>
        <v>42800</v>
      </c>
      <c r="B341" s="2">
        <f>RSI!B341</f>
        <v>3.7919</v>
      </c>
      <c r="C341" s="2">
        <f>RSI!I341</f>
        <v>40.245291310734196</v>
      </c>
      <c r="D341" s="2">
        <f>MACD!E341</f>
        <v>0.11312115978169324</v>
      </c>
      <c r="E341" s="2">
        <f>MACD!F341</f>
        <v>0.1220464338914404</v>
      </c>
      <c r="F341" s="2">
        <f>'Moving Avg'!D341</f>
        <v>3.7989400000000004</v>
      </c>
      <c r="G341" s="2">
        <f>'Moving Avg'!F341</f>
        <v>3.8970549999999995</v>
      </c>
      <c r="H341" s="2">
        <f>'Moving Avg'!G341</f>
        <v>4.1067299999999989</v>
      </c>
      <c r="I341" s="2">
        <f>'Moving Avg'!H341</f>
        <v>3.6862989999999964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3.7919</v>
      </c>
      <c r="C342" s="2">
        <f>RSI!I342</f>
        <v>40.245291310734196</v>
      </c>
      <c r="D342" s="2">
        <f>MACD!E342</f>
        <v>9.6010660894175537E-2</v>
      </c>
      <c r="E342" s="2">
        <f>MACD!F342</f>
        <v>0.11683927929198744</v>
      </c>
      <c r="F342" s="2">
        <f>'Moving Avg'!D342</f>
        <v>3.8148600000000004</v>
      </c>
      <c r="G342" s="2">
        <f>'Moving Avg'!F342</f>
        <v>3.882029999999999</v>
      </c>
      <c r="H342" s="2">
        <f>'Moving Avg'!G342</f>
        <v>4.0994819999999992</v>
      </c>
      <c r="I342" s="2">
        <f>'Moving Avg'!H342</f>
        <v>3.6793914999999968</v>
      </c>
      <c r="J342" s="5" t="str">
        <f>OBV!F342</f>
        <v>BULLISH</v>
      </c>
      <c r="K342" s="5" t="str">
        <f>OBV!G342</f>
        <v>NEUTRAL</v>
      </c>
      <c r="L342" s="5" t="str">
        <f>OBV!H342</f>
        <v>CONFIRMED BULLISH</v>
      </c>
    </row>
    <row r="343" spans="1:12" ht="13.5" x14ac:dyDescent="0.25">
      <c r="A343" s="3">
        <f>RSI!A343</f>
        <v>42802</v>
      </c>
      <c r="B343" s="2">
        <f>RSI!B343</f>
        <v>3.7919</v>
      </c>
      <c r="C343" s="2">
        <f>RSI!I343</f>
        <v>40.245291310734196</v>
      </c>
      <c r="D343" s="2">
        <f>MACD!E343</f>
        <v>6.5993481869548898E-2</v>
      </c>
      <c r="E343" s="2">
        <f>MACD!F343</f>
        <v>0.10667011980749974</v>
      </c>
      <c r="F343" s="2">
        <f>'Moving Avg'!D343</f>
        <v>3.8148600000000004</v>
      </c>
      <c r="G343" s="2">
        <f>'Moving Avg'!F343</f>
        <v>3.8714249999999995</v>
      </c>
      <c r="H343" s="2">
        <f>'Moving Avg'!G343</f>
        <v>4.0906439999999984</v>
      </c>
      <c r="I343" s="2">
        <f>'Moving Avg'!H343</f>
        <v>3.673222999999997</v>
      </c>
      <c r="J343" s="5" t="str">
        <f>OBV!F343</f>
        <v>BEARISH</v>
      </c>
      <c r="K343" s="5" t="str">
        <f>OBV!G343</f>
        <v>NEUTRAL</v>
      </c>
      <c r="L343" s="5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3.7829999999999999</v>
      </c>
      <c r="C344" s="2">
        <f>RSI!I344</f>
        <v>39.65974856518757</v>
      </c>
      <c r="D344" s="2">
        <f>MACD!E344</f>
        <v>3.517952699988891E-2</v>
      </c>
      <c r="E344" s="2">
        <f>MACD!F344</f>
        <v>9.2372001245977581E-2</v>
      </c>
      <c r="F344" s="2">
        <f>'Moving Avg'!D344</f>
        <v>3.8060200000000002</v>
      </c>
      <c r="G344" s="2">
        <f>'Moving Avg'!F344</f>
        <v>3.8568399999999996</v>
      </c>
      <c r="H344" s="2">
        <f>'Moving Avg'!G344</f>
        <v>4.0796819999999983</v>
      </c>
      <c r="I344" s="2">
        <f>'Moving Avg'!H344</f>
        <v>3.667357999999997</v>
      </c>
      <c r="J344" s="5" t="str">
        <f>OBV!F344</f>
        <v>BEARISH</v>
      </c>
      <c r="K344" s="5" t="str">
        <f>OBV!G344</f>
        <v>NEUTRAL</v>
      </c>
      <c r="L344" s="5" t="str">
        <f>OBV!H344</f>
        <v>CONFIRMED BEARISH</v>
      </c>
    </row>
    <row r="345" spans="1:12" ht="13.5" x14ac:dyDescent="0.25">
      <c r="A345" s="3">
        <f>RSI!A345</f>
        <v>42804</v>
      </c>
      <c r="B345" s="2">
        <f>RSI!B345</f>
        <v>3.7122999999999999</v>
      </c>
      <c r="C345" s="2">
        <f>RSI!I345</f>
        <v>35.269789347086657</v>
      </c>
      <c r="D345" s="2">
        <f>MACD!E345</f>
        <v>3.1391049230213852E-2</v>
      </c>
      <c r="E345" s="2">
        <f>MACD!F345</f>
        <v>8.0175810842824838E-2</v>
      </c>
      <c r="F345" s="2">
        <f>'Moving Avg'!D345</f>
        <v>3.7741999999999996</v>
      </c>
      <c r="G345" s="2">
        <f>'Moving Avg'!F345</f>
        <v>3.840044999999999</v>
      </c>
      <c r="H345" s="2">
        <f>'Moving Avg'!G345</f>
        <v>4.0667759999999991</v>
      </c>
      <c r="I345" s="2">
        <f>'Moving Avg'!H345</f>
        <v>3.6613999999999964</v>
      </c>
      <c r="J345" s="5" t="str">
        <f>OBV!F345</f>
        <v>BEARISH</v>
      </c>
      <c r="K345" s="5" t="str">
        <f>OBV!G345</f>
        <v>NEUTRAL</v>
      </c>
      <c r="L345" s="5" t="str">
        <f>OBV!H345</f>
        <v>CONFIRMED BEARISH</v>
      </c>
    </row>
    <row r="346" spans="1:12" ht="13.5" x14ac:dyDescent="0.25">
      <c r="A346" s="3">
        <f>RSI!A346</f>
        <v>42807</v>
      </c>
      <c r="B346" s="2">
        <f>RSI!B346</f>
        <v>3.7122999999999999</v>
      </c>
      <c r="C346" s="2">
        <f>RSI!I346</f>
        <v>35.269789347086657</v>
      </c>
      <c r="D346" s="2">
        <f>MACD!E346</f>
        <v>1.2951175772716539E-2</v>
      </c>
      <c r="E346" s="2">
        <f>MACD!F346</f>
        <v>6.6730883828803184E-2</v>
      </c>
      <c r="F346" s="2">
        <f>'Moving Avg'!D346</f>
        <v>3.7582800000000001</v>
      </c>
      <c r="G346" s="2">
        <f>'Moving Avg'!F346</f>
        <v>3.8267849999999997</v>
      </c>
      <c r="H346" s="2">
        <f>'Moving Avg'!G346</f>
        <v>4.0561679999999987</v>
      </c>
      <c r="I346" s="2">
        <f>'Moving Avg'!H346</f>
        <v>3.6554854999999962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3.7122999999999999</v>
      </c>
      <c r="C347" s="2">
        <f>RSI!I347</f>
        <v>35.269789347086672</v>
      </c>
      <c r="D347" s="2">
        <f>MACD!E347</f>
        <v>-1.6436102782879658E-3</v>
      </c>
      <c r="E347" s="2">
        <f>MACD!F347</f>
        <v>5.3055985007384954E-2</v>
      </c>
      <c r="F347" s="2">
        <f>'Moving Avg'!D347</f>
        <v>3.7423599999999992</v>
      </c>
      <c r="G347" s="2">
        <f>'Moving Avg'!F347</f>
        <v>3.8135249999999994</v>
      </c>
      <c r="H347" s="2">
        <f>'Moving Avg'!G347</f>
        <v>4.044675999999999</v>
      </c>
      <c r="I347" s="2">
        <f>'Moving Avg'!H347</f>
        <v>3.649788499999997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3.7122999999999999</v>
      </c>
      <c r="C348" s="2">
        <f>RSI!I348</f>
        <v>35.269789347086672</v>
      </c>
      <c r="D348" s="2">
        <f>MACD!E348</f>
        <v>-8.1338726664403893E-4</v>
      </c>
      <c r="E348" s="2">
        <f>MACD!F348</f>
        <v>4.2282110552579161E-2</v>
      </c>
      <c r="F348" s="2">
        <f>'Moving Avg'!D348</f>
        <v>3.7264399999999993</v>
      </c>
      <c r="G348" s="2">
        <f>'Moving Avg'!F348</f>
        <v>3.8002649999999996</v>
      </c>
      <c r="H348" s="2">
        <f>'Moving Avg'!G348</f>
        <v>4.0331839999999985</v>
      </c>
      <c r="I348" s="2">
        <f>'Moving Avg'!H348</f>
        <v>3.6441349999999968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3.6063000000000001</v>
      </c>
      <c r="C349" s="2">
        <f>RSI!I349</f>
        <v>28.833530077607605</v>
      </c>
      <c r="D349" s="2">
        <f>MACD!E349</f>
        <v>1.4036085318166691E-2</v>
      </c>
      <c r="E349" s="2">
        <f>MACD!F349</f>
        <v>3.6632905505696665E-2</v>
      </c>
      <c r="F349" s="2">
        <f>'Moving Avg'!D349</f>
        <v>3.6911</v>
      </c>
      <c r="G349" s="2">
        <f>'Moving Avg'!F349</f>
        <v>3.7817050000000001</v>
      </c>
      <c r="H349" s="2">
        <f>'Moving Avg'!G349</f>
        <v>4.0206339999999994</v>
      </c>
      <c r="I349" s="2">
        <f>'Moving Avg'!H349</f>
        <v>3.6379079999999964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3.6063000000000001</v>
      </c>
      <c r="C350" s="2">
        <f>RSI!I350</f>
        <v>28.833530077607605</v>
      </c>
      <c r="D350" s="2">
        <f>MACD!E350</f>
        <v>3.4827711014891349E-2</v>
      </c>
      <c r="E350" s="2">
        <f>MACD!F350</f>
        <v>3.6271866607535605E-2</v>
      </c>
      <c r="F350" s="2">
        <f>'Moving Avg'!D350</f>
        <v>3.6699000000000006</v>
      </c>
      <c r="G350" s="2">
        <f>'Moving Avg'!F350</f>
        <v>3.7631450000000002</v>
      </c>
      <c r="H350" s="2">
        <f>'Moving Avg'!G350</f>
        <v>4.011266</v>
      </c>
      <c r="I350" s="2">
        <f>'Moving Avg'!H350</f>
        <v>3.6316809999999968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3.5973999999999999</v>
      </c>
      <c r="C351" s="2">
        <f>RSI!I351</f>
        <v>28.330107834712095</v>
      </c>
      <c r="D351" s="2">
        <f>MACD!E351</f>
        <v>4.2170121905317881E-2</v>
      </c>
      <c r="E351" s="2">
        <f>MACD!F351</f>
        <v>3.7451517667092059E-2</v>
      </c>
      <c r="F351" s="2">
        <f>'Moving Avg'!D351</f>
        <v>3.6469200000000002</v>
      </c>
      <c r="G351" s="2">
        <f>'Moving Avg'!F351</f>
        <v>3.7441399999999994</v>
      </c>
      <c r="H351" s="2">
        <f>'Moving Avg'!G351</f>
        <v>3.9976539999999998</v>
      </c>
      <c r="I351" s="2">
        <f>'Moving Avg'!H351</f>
        <v>3.6261049999999972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3.5089999999999999</v>
      </c>
      <c r="C352" s="2">
        <f>RSI!I352</f>
        <v>23.87182905586873</v>
      </c>
      <c r="D352" s="2">
        <f>MACD!E352</f>
        <v>5.6206824205164096E-2</v>
      </c>
      <c r="E352" s="2">
        <f>MACD!F352</f>
        <v>4.1202578974706472E-2</v>
      </c>
      <c r="F352" s="2">
        <f>'Moving Avg'!D352</f>
        <v>3.6062600000000002</v>
      </c>
      <c r="G352" s="2">
        <f>'Moving Avg'!F352</f>
        <v>3.7264599999999994</v>
      </c>
      <c r="H352" s="2">
        <f>'Moving Avg'!G352</f>
        <v>3.9812119999999993</v>
      </c>
      <c r="I352" s="2">
        <f>'Moving Avg'!H352</f>
        <v>3.6207824999999976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3.5886</v>
      </c>
      <c r="C353" s="2">
        <f>RSI!I353</f>
        <v>33.951119119513749</v>
      </c>
      <c r="D353" s="2">
        <f>MACD!E353</f>
        <v>6.3891342255412376E-2</v>
      </c>
      <c r="E353" s="2">
        <f>MACD!F353</f>
        <v>4.5740331630847661E-2</v>
      </c>
      <c r="F353" s="2">
        <f>'Moving Avg'!D353</f>
        <v>3.5815200000000003</v>
      </c>
      <c r="G353" s="2">
        <f>'Moving Avg'!F353</f>
        <v>3.7180649999999993</v>
      </c>
      <c r="H353" s="2">
        <f>'Moving Avg'!G353</f>
        <v>3.9663620000000002</v>
      </c>
      <c r="I353" s="2">
        <f>'Moving Avg'!H353</f>
        <v>3.6165969999999974</v>
      </c>
      <c r="J353" s="5" t="str">
        <f>OBV!F353</f>
        <v>BEARISH</v>
      </c>
      <c r="K353" s="5" t="str">
        <f>OBV!G353</f>
        <v>NEUTRAL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3.5886</v>
      </c>
      <c r="C354" s="2">
        <f>RSI!I354</f>
        <v>33.951119119513749</v>
      </c>
      <c r="D354" s="2">
        <f>MACD!E354</f>
        <v>7.0131447938592828E-2</v>
      </c>
      <c r="E354" s="2">
        <f>MACD!F354</f>
        <v>5.0618554892396694E-2</v>
      </c>
      <c r="F354" s="2">
        <f>'Moving Avg'!D354</f>
        <v>3.5779800000000002</v>
      </c>
      <c r="G354" s="2">
        <f>'Moving Avg'!F354</f>
        <v>3.7118799999999994</v>
      </c>
      <c r="H354" s="2">
        <f>'Moving Avg'!G354</f>
        <v>3.9520440000000008</v>
      </c>
      <c r="I354" s="2">
        <f>'Moving Avg'!H354</f>
        <v>3.6130639999999983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3.5886</v>
      </c>
      <c r="C355" s="2">
        <f>RSI!I355</f>
        <v>33.951119119513749</v>
      </c>
      <c r="D355" s="2">
        <f>MACD!E355</f>
        <v>6.5559662386228901E-2</v>
      </c>
      <c r="E355" s="2">
        <f>MACD!F355</f>
        <v>5.3606776391163138E-2</v>
      </c>
      <c r="F355" s="2">
        <f>'Moving Avg'!D355</f>
        <v>3.5744400000000001</v>
      </c>
      <c r="G355" s="2">
        <f>'Moving Avg'!F355</f>
        <v>3.7003899999999996</v>
      </c>
      <c r="H355" s="2">
        <f>'Moving Avg'!G355</f>
        <v>3.9371940000000012</v>
      </c>
      <c r="I355" s="2">
        <f>'Moving Avg'!H355</f>
        <v>3.6104869999999987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3.4824999999999999</v>
      </c>
      <c r="C356" s="2">
        <f>RSI!I356</f>
        <v>27.819325718466814</v>
      </c>
      <c r="D356" s="2">
        <f>MACD!E356</f>
        <v>7.0499606327981024E-2</v>
      </c>
      <c r="E356" s="2">
        <f>MACD!F356</f>
        <v>5.6985342378526718E-2</v>
      </c>
      <c r="F356" s="2">
        <f>'Moving Avg'!D356</f>
        <v>3.5514600000000001</v>
      </c>
      <c r="G356" s="2">
        <f>'Moving Avg'!F356</f>
        <v>3.6888999999999994</v>
      </c>
      <c r="H356" s="2">
        <f>'Moving Avg'!G356</f>
        <v>3.9205760000000009</v>
      </c>
      <c r="I356" s="2">
        <f>'Moving Avg'!H356</f>
        <v>3.6069014999999984</v>
      </c>
      <c r="J356" s="5" t="str">
        <f>OBV!F356</f>
        <v>BEARISH</v>
      </c>
      <c r="K356" s="5" t="str">
        <f>OBV!G356</f>
        <v>NEUTRAL</v>
      </c>
      <c r="L356" s="5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3.5002</v>
      </c>
      <c r="C357" s="2">
        <f>RSI!I357</f>
        <v>30.087775179930631</v>
      </c>
      <c r="D357" s="2">
        <f>MACD!E357</f>
        <v>7.4874210768636651E-2</v>
      </c>
      <c r="E357" s="2">
        <f>MACD!F357</f>
        <v>6.056311605654871E-2</v>
      </c>
      <c r="F357" s="2">
        <f>'Moving Avg'!D357</f>
        <v>3.5497000000000001</v>
      </c>
      <c r="G357" s="2">
        <f>'Moving Avg'!F357</f>
        <v>3.6782949999999999</v>
      </c>
      <c r="H357" s="2">
        <f>'Moving Avg'!G357</f>
        <v>3.905726</v>
      </c>
      <c r="I357" s="2">
        <f>'Moving Avg'!H357</f>
        <v>3.603534999999999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3.5002</v>
      </c>
      <c r="C358" s="2">
        <f>RSI!I358</f>
        <v>30.087775179930631</v>
      </c>
      <c r="D358" s="2">
        <f>MACD!E358</f>
        <v>7.9865434068083108E-2</v>
      </c>
      <c r="E358" s="2">
        <f>MACD!F358</f>
        <v>6.442357965885559E-2</v>
      </c>
      <c r="F358" s="2">
        <f>'Moving Avg'!D358</f>
        <v>3.5320200000000002</v>
      </c>
      <c r="G358" s="2">
        <f>'Moving Avg'!F358</f>
        <v>3.6637100000000005</v>
      </c>
      <c r="H358" s="2">
        <f>'Moving Avg'!G358</f>
        <v>3.8899920000000008</v>
      </c>
      <c r="I358" s="2">
        <f>'Moving Avg'!H358</f>
        <v>3.6010814999999985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3.4914000000000001</v>
      </c>
      <c r="C359" s="2">
        <f>RSI!I359</f>
        <v>29.552252904111143</v>
      </c>
      <c r="D359" s="2">
        <f>MACD!E359</f>
        <v>6.9627042817585139E-2</v>
      </c>
      <c r="E359" s="2">
        <f>MACD!F359</f>
        <v>6.5464272290601505E-2</v>
      </c>
      <c r="F359" s="2">
        <f>'Moving Avg'!D359</f>
        <v>3.5125799999999998</v>
      </c>
      <c r="G359" s="2">
        <f>'Moving Avg'!F359</f>
        <v>3.6469200000000002</v>
      </c>
      <c r="H359" s="2">
        <f>'Moving Avg'!G359</f>
        <v>3.8740820000000009</v>
      </c>
      <c r="I359" s="2">
        <f>'Moving Avg'!H359</f>
        <v>3.5979319999999984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3.4914000000000001</v>
      </c>
      <c r="C360" s="2">
        <f>RSI!I360</f>
        <v>29.552252904111143</v>
      </c>
      <c r="D360" s="2">
        <f>MACD!E360</f>
        <v>6.2121442347052191E-2</v>
      </c>
      <c r="E360" s="2">
        <f>MACD!F360</f>
        <v>6.4795706301891645E-2</v>
      </c>
      <c r="F360" s="2">
        <f>'Moving Avg'!D360</f>
        <v>3.4931399999999995</v>
      </c>
      <c r="G360" s="2">
        <f>'Moving Avg'!F360</f>
        <v>3.6279199999999996</v>
      </c>
      <c r="H360" s="2">
        <f>'Moving Avg'!G360</f>
        <v>3.8606480000000012</v>
      </c>
      <c r="I360" s="2">
        <f>'Moving Avg'!H360</f>
        <v>3.5947824999999982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3.3940999999999999</v>
      </c>
      <c r="C361" s="2">
        <f>RSI!I361</f>
        <v>24.060699109332447</v>
      </c>
      <c r="D361" s="2">
        <f>MACD!E361</f>
        <v>6.2680627820599799E-2</v>
      </c>
      <c r="E361" s="2">
        <f>MACD!F361</f>
        <v>6.4372690605633276E-2</v>
      </c>
      <c r="F361" s="2">
        <f>'Moving Avg'!D361</f>
        <v>3.4754599999999995</v>
      </c>
      <c r="G361" s="2">
        <f>'Moving Avg'!F361</f>
        <v>3.6080299999999994</v>
      </c>
      <c r="H361" s="2">
        <f>'Moving Avg'!G361</f>
        <v>3.8447380000000009</v>
      </c>
      <c r="I361" s="2">
        <f>'Moving Avg'!H361</f>
        <v>3.5914504999999988</v>
      </c>
      <c r="J361" s="5" t="str">
        <f>OBV!F361</f>
        <v>BULLISH</v>
      </c>
      <c r="K361" s="5" t="str">
        <f>OBV!G361</f>
        <v>NEUTRAL</v>
      </c>
      <c r="L361" s="5" t="str">
        <f>OBV!H361</f>
        <v>BULLISH DIVERGENCE</v>
      </c>
    </row>
    <row r="362" spans="1:12" ht="13.5" x14ac:dyDescent="0.25">
      <c r="A362" s="3">
        <f>RSI!A362</f>
        <v>42830</v>
      </c>
      <c r="B362" s="2">
        <f>RSI!B362</f>
        <v>3.2526999999999999</v>
      </c>
      <c r="C362" s="2">
        <f>RSI!I362</f>
        <v>18.639840383599093</v>
      </c>
      <c r="D362" s="2">
        <f>MACD!E362</f>
        <v>6.1595310139526127E-2</v>
      </c>
      <c r="E362" s="2">
        <f>MACD!F362</f>
        <v>6.3817214512411846E-2</v>
      </c>
      <c r="F362" s="2">
        <f>'Moving Avg'!D362</f>
        <v>3.4259599999999999</v>
      </c>
      <c r="G362" s="2">
        <f>'Moving Avg'!F362</f>
        <v>3.5810699999999995</v>
      </c>
      <c r="H362" s="2">
        <f>'Moving Avg'!G362</f>
        <v>3.8267060000000011</v>
      </c>
      <c r="I362" s="2">
        <f>'Moving Avg'!H362</f>
        <v>3.5879334999999988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3.2349999999999999</v>
      </c>
      <c r="C363" s="2">
        <f>RSI!I363</f>
        <v>18.090404935396379</v>
      </c>
      <c r="D363" s="2">
        <f>MACD!E363</f>
        <v>7.6521111840798461E-2</v>
      </c>
      <c r="E363" s="2">
        <f>MACD!F363</f>
        <v>6.6357993978089169E-2</v>
      </c>
      <c r="F363" s="2">
        <f>'Moving Avg'!D363</f>
        <v>3.3729199999999997</v>
      </c>
      <c r="G363" s="2">
        <f>'Moving Avg'!F363</f>
        <v>3.5532249999999999</v>
      </c>
      <c r="H363" s="2">
        <f>'Moving Avg'!G363</f>
        <v>3.808320000000001</v>
      </c>
      <c r="I363" s="2">
        <f>'Moving Avg'!H363</f>
        <v>3.5839799999999991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3.0848</v>
      </c>
      <c r="C364" s="2">
        <f>RSI!I364</f>
        <v>14.251436939085863</v>
      </c>
      <c r="D364" s="2">
        <f>MACD!E364</f>
        <v>0.10249863611568921</v>
      </c>
      <c r="E364" s="2">
        <f>MACD!F364</f>
        <v>7.3586122405609189E-2</v>
      </c>
      <c r="F364" s="2">
        <f>'Moving Avg'!D364</f>
        <v>3.2916000000000003</v>
      </c>
      <c r="G364" s="2">
        <f>'Moving Avg'!F364</f>
        <v>3.5183150000000003</v>
      </c>
      <c r="H364" s="2">
        <f>'Moving Avg'!G364</f>
        <v>3.7867540000000006</v>
      </c>
      <c r="I364" s="2">
        <f>'Moving Avg'!H364</f>
        <v>3.5804059999999986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3.1642999999999999</v>
      </c>
      <c r="C365" s="2">
        <f>RSI!I365</f>
        <v>23.504470510591986</v>
      </c>
      <c r="D365" s="2">
        <f>MACD!E365</f>
        <v>0.12153574332689221</v>
      </c>
      <c r="E365" s="2">
        <f>MACD!F365</f>
        <v>8.3176046589865799E-2</v>
      </c>
      <c r="F365" s="2">
        <f>'Moving Avg'!D365</f>
        <v>3.2261800000000003</v>
      </c>
      <c r="G365" s="2">
        <f>'Moving Avg'!F365</f>
        <v>3.4909149999999998</v>
      </c>
      <c r="H365" s="2">
        <f>'Moving Avg'!G365</f>
        <v>3.7667780000000008</v>
      </c>
      <c r="I365" s="2">
        <f>'Moving Avg'!H365</f>
        <v>3.5770989999999987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3.1025</v>
      </c>
      <c r="C366" s="2">
        <f>RSI!I366</f>
        <v>21.557079174883086</v>
      </c>
      <c r="D366" s="2">
        <f>MACD!E366</f>
        <v>0.12815586158835446</v>
      </c>
      <c r="E366" s="2">
        <f>MACD!F366</f>
        <v>9.2172009589563536E-2</v>
      </c>
      <c r="F366" s="2">
        <f>'Moving Avg'!D366</f>
        <v>3.1678599999999997</v>
      </c>
      <c r="G366" s="2">
        <f>'Moving Avg'!F366</f>
        <v>3.4604249999999999</v>
      </c>
      <c r="H366" s="2">
        <f>'Moving Avg'!G366</f>
        <v>3.7430900000000005</v>
      </c>
      <c r="I366" s="2">
        <f>'Moving Avg'!H366</f>
        <v>3.5734829999999982</v>
      </c>
      <c r="J366" s="5" t="str">
        <f>OBV!F366</f>
        <v>BEARISH</v>
      </c>
      <c r="K366" s="5" t="str">
        <f>OBV!G366</f>
        <v>NEUTRAL</v>
      </c>
      <c r="L366" s="5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3.1819999999999999</v>
      </c>
      <c r="C367" s="2">
        <f>RSI!I367</f>
        <v>29.633718672089074</v>
      </c>
      <c r="D367" s="2">
        <f>MACD!E367</f>
        <v>0.1330467706355023</v>
      </c>
      <c r="E367" s="2">
        <f>MACD!F367</f>
        <v>0.10034696179875129</v>
      </c>
      <c r="F367" s="2">
        <f>'Moving Avg'!D367</f>
        <v>3.1537200000000003</v>
      </c>
      <c r="G367" s="2">
        <f>'Moving Avg'!F367</f>
        <v>3.43391</v>
      </c>
      <c r="H367" s="2">
        <f>'Moving Avg'!G367</f>
        <v>3.7201080000000002</v>
      </c>
      <c r="I367" s="2">
        <f>'Moving Avg'!H367</f>
        <v>3.5703079999999985</v>
      </c>
      <c r="J367" s="5" t="str">
        <f>OBV!F367</f>
        <v>BEARISH</v>
      </c>
      <c r="K367" s="5" t="str">
        <f>OBV!G367</f>
        <v>NEUTRAL</v>
      </c>
      <c r="L367" s="5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3.1555</v>
      </c>
      <c r="C368" s="2">
        <f>RSI!I368</f>
        <v>28.577474755547229</v>
      </c>
      <c r="D368" s="2">
        <f>MACD!E368</f>
        <v>0.14095165070793403</v>
      </c>
      <c r="E368" s="2">
        <f>MACD!F368</f>
        <v>0.10846789958058785</v>
      </c>
      <c r="F368" s="2">
        <f>'Moving Avg'!D368</f>
        <v>3.1378200000000005</v>
      </c>
      <c r="G368" s="2">
        <f>'Moving Avg'!F368</f>
        <v>3.4060699999999997</v>
      </c>
      <c r="H368" s="2">
        <f>'Moving Avg'!G368</f>
        <v>3.6985420000000007</v>
      </c>
      <c r="I368" s="2">
        <f>'Moving Avg'!H368</f>
        <v>3.567826499999998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3.1555</v>
      </c>
      <c r="C369" s="2">
        <f>RSI!I369</f>
        <v>28.577474755547229</v>
      </c>
      <c r="D369" s="2">
        <f>MACD!E369</f>
        <v>0.14811300517256898</v>
      </c>
      <c r="E369" s="2">
        <f>MACD!F369</f>
        <v>0.11639692069898408</v>
      </c>
      <c r="F369" s="2">
        <f>'Moving Avg'!D369</f>
        <v>3.1519599999999999</v>
      </c>
      <c r="G369" s="2">
        <f>'Moving Avg'!F369</f>
        <v>3.3835299999999995</v>
      </c>
      <c r="H369" s="2">
        <f>'Moving Avg'!G369</f>
        <v>3.6773280000000002</v>
      </c>
      <c r="I369" s="2">
        <f>'Moving Avg'!H369</f>
        <v>3.565214499999998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</row>
    <row r="370" spans="1:12" ht="13.5" x14ac:dyDescent="0.25">
      <c r="A370" s="3">
        <f>RSI!A370</f>
        <v>42842</v>
      </c>
      <c r="B370" s="2">
        <f>RSI!B370</f>
        <v>3.0848</v>
      </c>
      <c r="C370" s="2">
        <f>RSI!I370</f>
        <v>25.738837480468547</v>
      </c>
      <c r="D370" s="2">
        <f>MACD!E370</f>
        <v>0.16110081274261034</v>
      </c>
      <c r="E370" s="2">
        <f>MACD!F370</f>
        <v>0.12533769910770934</v>
      </c>
      <c r="F370" s="2">
        <f>'Moving Avg'!D370</f>
        <v>3.1360599999999996</v>
      </c>
      <c r="G370" s="2">
        <f>'Moving Avg'!F370</f>
        <v>3.3574550000000003</v>
      </c>
      <c r="H370" s="2">
        <f>'Moving Avg'!G370</f>
        <v>3.6546999999999996</v>
      </c>
      <c r="I370" s="2">
        <f>'Moving Avg'!H370</f>
        <v>3.5621619999999981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3.0848</v>
      </c>
      <c r="C371" s="2">
        <f>RSI!I371</f>
        <v>25.738837480468547</v>
      </c>
      <c r="D371" s="2">
        <f>MACD!E371</f>
        <v>0.15910492622064698</v>
      </c>
      <c r="E371" s="2">
        <f>MACD!F371</f>
        <v>0.13209114453029688</v>
      </c>
      <c r="F371" s="2">
        <f>'Moving Avg'!D371</f>
        <v>3.13252</v>
      </c>
      <c r="G371" s="2">
        <f>'Moving Avg'!F371</f>
        <v>3.3318249999999998</v>
      </c>
      <c r="H371" s="2">
        <f>'Moving Avg'!G371</f>
        <v>3.6320719999999995</v>
      </c>
      <c r="I371" s="2">
        <f>'Moving Avg'!H371</f>
        <v>3.5591094999999977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3.0848</v>
      </c>
      <c r="C372" s="2">
        <f>RSI!I372</f>
        <v>25.738837480468547</v>
      </c>
      <c r="D372" s="2">
        <f>MACD!E372</f>
        <v>0.13749897608269102</v>
      </c>
      <c r="E372" s="2">
        <f>MACD!F372</f>
        <v>0.13317271084077573</v>
      </c>
      <c r="F372" s="2">
        <f>'Moving Avg'!D372</f>
        <v>3.1130799999999996</v>
      </c>
      <c r="G372" s="2">
        <f>'Moving Avg'!F372</f>
        <v>3.3106149999999999</v>
      </c>
      <c r="H372" s="2">
        <f>'Moving Avg'!G372</f>
        <v>3.6119199999999996</v>
      </c>
      <c r="I372" s="2">
        <f>'Moving Avg'!H372</f>
        <v>3.5563179999999979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2.9964</v>
      </c>
      <c r="C373" s="2">
        <f>RSI!I373</f>
        <v>22.282357191002234</v>
      </c>
      <c r="D373" s="2">
        <f>MACD!E373</f>
        <v>0.12474275901070042</v>
      </c>
      <c r="E373" s="2">
        <f>MACD!F373</f>
        <v>0.13148672047476068</v>
      </c>
      <c r="F373" s="2">
        <f>'Moving Avg'!D373</f>
        <v>3.0812599999999994</v>
      </c>
      <c r="G373" s="2">
        <f>'Moving Avg'!F373</f>
        <v>3.2810050000000004</v>
      </c>
      <c r="H373" s="2">
        <f>'Moving Avg'!G373</f>
        <v>3.5917679999999996</v>
      </c>
      <c r="I373" s="2">
        <f>'Moving Avg'!H373</f>
        <v>3.5533014999999977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2.9167999999999998</v>
      </c>
      <c r="C374" s="2">
        <f>RSI!I374</f>
        <v>19.714994094105066</v>
      </c>
      <c r="D374" s="2">
        <f>MACD!E374</f>
        <v>9.8834694250471866E-2</v>
      </c>
      <c r="E374" s="2">
        <f>MACD!F374</f>
        <v>0.12495631522990291</v>
      </c>
      <c r="F374" s="2">
        <f>'Moving Avg'!D374</f>
        <v>3.0335200000000002</v>
      </c>
      <c r="G374" s="2">
        <f>'Moving Avg'!F374</f>
        <v>3.2474150000000002</v>
      </c>
      <c r="H374" s="2">
        <f>'Moving Avg'!G374</f>
        <v>3.5686100000000001</v>
      </c>
      <c r="I374" s="2">
        <f>'Moving Avg'!H374</f>
        <v>3.5498869999999978</v>
      </c>
      <c r="J374" s="5" t="str">
        <f>OBV!F374</f>
        <v>BEARISH</v>
      </c>
      <c r="K374" s="5" t="str">
        <f>OBV!G374</f>
        <v>STRONG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2.9167999999999998</v>
      </c>
      <c r="C375" s="2">
        <f>RSI!I375</f>
        <v>19.71499409410508</v>
      </c>
      <c r="D375" s="2">
        <f>MACD!E375</f>
        <v>9.1555330757409514E-2</v>
      </c>
      <c r="E375" s="2">
        <f>MACD!F375</f>
        <v>0.11827611833540425</v>
      </c>
      <c r="F375" s="2">
        <f>'Moving Avg'!D375</f>
        <v>2.9999200000000004</v>
      </c>
      <c r="G375" s="2">
        <f>'Moving Avg'!F375</f>
        <v>3.2138250000000008</v>
      </c>
      <c r="H375" s="2">
        <f>'Moving Avg'!G375</f>
        <v>3.5459819999999995</v>
      </c>
      <c r="I375" s="2">
        <f>'Moving Avg'!H375</f>
        <v>3.5473854999999981</v>
      </c>
      <c r="J375" s="5" t="str">
        <f>OBV!F375</f>
        <v>BEARISH</v>
      </c>
      <c r="K375" s="5" t="str">
        <f>OBV!G375</f>
        <v>STRONG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2.9167999999999998</v>
      </c>
      <c r="C376" s="2">
        <f>RSI!I376</f>
        <v>19.71499409410508</v>
      </c>
      <c r="D376" s="2">
        <f>MACD!E376</f>
        <v>7.8121580661620893E-2</v>
      </c>
      <c r="E376" s="2">
        <f>MACD!F376</f>
        <v>0.11024521080064759</v>
      </c>
      <c r="F376" s="2">
        <f>'Moving Avg'!D376</f>
        <v>2.9663200000000001</v>
      </c>
      <c r="G376" s="2">
        <f>'Moving Avg'!F376</f>
        <v>3.1855400000000009</v>
      </c>
      <c r="H376" s="2">
        <f>'Moving Avg'!G376</f>
        <v>3.524767999999999</v>
      </c>
      <c r="I376" s="2">
        <f>'Moving Avg'!H376</f>
        <v>3.5444059999999977</v>
      </c>
      <c r="J376" s="5" t="str">
        <f>OBV!F376</f>
        <v>BEARISH</v>
      </c>
      <c r="K376" s="5" t="str">
        <f>OBV!G376</f>
        <v>STRONG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2.9167999999999998</v>
      </c>
      <c r="C377" s="2">
        <f>RSI!I377</f>
        <v>19.71499409410508</v>
      </c>
      <c r="D377" s="2">
        <f>MACD!E377</f>
        <v>8.1053296903820016E-2</v>
      </c>
      <c r="E377" s="2">
        <f>MACD!F377</f>
        <v>0.10440682802128208</v>
      </c>
      <c r="F377" s="2">
        <f>'Moving Avg'!D377</f>
        <v>2.9327200000000002</v>
      </c>
      <c r="G377" s="2">
        <f>'Moving Avg'!F377</f>
        <v>3.1563700000000008</v>
      </c>
      <c r="H377" s="2">
        <f>'Moving Avg'!G377</f>
        <v>3.5035539999999985</v>
      </c>
      <c r="I377" s="2">
        <f>'Moving Avg'!H377</f>
        <v>3.5409914999999983</v>
      </c>
      <c r="J377" s="5" t="str">
        <f>OBV!F377</f>
        <v>BEARISH</v>
      </c>
      <c r="K377" s="5" t="str">
        <f>OBV!G377</f>
        <v>STRONG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2.855</v>
      </c>
      <c r="C378" s="2">
        <f>RSI!I378</f>
        <v>17.597634606345807</v>
      </c>
      <c r="D378" s="2">
        <f>MACD!E378</f>
        <v>8.5949618211482282E-2</v>
      </c>
      <c r="E378" s="2">
        <f>MACD!F378</f>
        <v>0.10071538605932213</v>
      </c>
      <c r="F378" s="2">
        <f>'Moving Avg'!D378</f>
        <v>2.9044400000000001</v>
      </c>
      <c r="G378" s="2">
        <f>'Moving Avg'!F378</f>
        <v>3.1241100000000004</v>
      </c>
      <c r="H378" s="2">
        <f>'Moving Avg'!G378</f>
        <v>3.4811039999999984</v>
      </c>
      <c r="I378" s="2">
        <f>'Moving Avg'!H378</f>
        <v>3.5373114999999977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2.8108</v>
      </c>
      <c r="C379" s="2">
        <f>RSI!I379</f>
        <v>16.253155332653847</v>
      </c>
      <c r="D379" s="2">
        <f>MACD!E379</f>
        <v>9.5504860054106633E-2</v>
      </c>
      <c r="E379" s="2">
        <f>MACD!F379</f>
        <v>9.9673280858279034E-2</v>
      </c>
      <c r="F379" s="2">
        <f>'Moving Avg'!D379</f>
        <v>2.8832399999999998</v>
      </c>
      <c r="G379" s="2">
        <f>'Moving Avg'!F379</f>
        <v>3.0900800000000004</v>
      </c>
      <c r="H379" s="2">
        <f>'Moving Avg'!G379</f>
        <v>3.4577699999999987</v>
      </c>
      <c r="I379" s="2">
        <f>'Moving Avg'!H379</f>
        <v>3.5339324999999979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2.8108</v>
      </c>
      <c r="C380" s="2">
        <f>RSI!I380</f>
        <v>16.253155332653833</v>
      </c>
      <c r="D380" s="2">
        <f>MACD!E380</f>
        <v>9.4954068220788113E-2</v>
      </c>
      <c r="E380" s="2">
        <f>MACD!F380</f>
        <v>9.8729438330780864E-2</v>
      </c>
      <c r="F380" s="2">
        <f>'Moving Avg'!D380</f>
        <v>2.8620399999999999</v>
      </c>
      <c r="G380" s="2">
        <f>'Moving Avg'!F380</f>
        <v>3.0560500000000004</v>
      </c>
      <c r="H380" s="2">
        <f>'Moving Avg'!G380</f>
        <v>3.4344359999999989</v>
      </c>
      <c r="I380" s="2">
        <f>'Moving Avg'!H380</f>
        <v>3.530596999999998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2.8902999999999999</v>
      </c>
      <c r="C381" s="2">
        <f>RSI!I381</f>
        <v>27.765384063832528</v>
      </c>
      <c r="D381" s="2">
        <f>MACD!E381</f>
        <v>9.0674056747723331E-2</v>
      </c>
      <c r="E381" s="2">
        <f>MACD!F381</f>
        <v>9.7118362014169374E-2</v>
      </c>
      <c r="F381" s="2">
        <f>'Moving Avg'!D381</f>
        <v>2.8567399999999998</v>
      </c>
      <c r="G381" s="2">
        <f>'Moving Avg'!F381</f>
        <v>3.0308600000000006</v>
      </c>
      <c r="H381" s="2">
        <f>'Moving Avg'!G381</f>
        <v>3.4126919999999989</v>
      </c>
      <c r="I381" s="2">
        <f>'Moving Avg'!H381</f>
        <v>3.5275284999999985</v>
      </c>
      <c r="J381" s="5" t="str">
        <f>OBV!F381</f>
        <v>BULLISH</v>
      </c>
      <c r="K381" s="5" t="str">
        <f>OBV!G381</f>
        <v>NEUTRAL</v>
      </c>
      <c r="L381" s="5" t="str">
        <f>OBV!H381</f>
        <v>BULLISH DIVERGENCE</v>
      </c>
    </row>
    <row r="382" spans="1:12" ht="13.5" x14ac:dyDescent="0.25">
      <c r="A382" s="3">
        <f>RSI!A382</f>
        <v>42859</v>
      </c>
      <c r="B382" s="2">
        <f>RSI!B382</f>
        <v>2.8637999999999999</v>
      </c>
      <c r="C382" s="2">
        <f>RSI!I382</f>
        <v>26.459696568387528</v>
      </c>
      <c r="D382" s="2">
        <f>MACD!E382</f>
        <v>9.0466936001046161E-2</v>
      </c>
      <c r="E382" s="2">
        <f>MACD!F382</f>
        <v>9.5788076811544748E-2</v>
      </c>
      <c r="F382" s="2">
        <f>'Moving Avg'!D382</f>
        <v>2.8461399999999997</v>
      </c>
      <c r="G382" s="2">
        <f>'Moving Avg'!F382</f>
        <v>3.0114150000000004</v>
      </c>
      <c r="H382" s="2">
        <f>'Moving Avg'!G382</f>
        <v>3.3927159999999992</v>
      </c>
      <c r="I382" s="2">
        <f>'Moving Avg'!H382</f>
        <v>3.5245014999999982</v>
      </c>
      <c r="J382" s="5" t="str">
        <f>OBV!F382</f>
        <v>BULLISH</v>
      </c>
      <c r="K382" s="5" t="str">
        <f>OBV!G382</f>
        <v>NEUTRAL</v>
      </c>
      <c r="L382" s="5" t="str">
        <f>OBV!H382</f>
        <v>BULLISH DIVERGENCE</v>
      </c>
    </row>
    <row r="383" spans="1:12" ht="13.5" x14ac:dyDescent="0.25">
      <c r="A383" s="3">
        <f>RSI!A383</f>
        <v>42860</v>
      </c>
      <c r="B383" s="2">
        <f>RSI!B383</f>
        <v>2.9344999999999999</v>
      </c>
      <c r="C383" s="2">
        <f>RSI!I383</f>
        <v>35.213171696864137</v>
      </c>
      <c r="D383" s="2">
        <f>MACD!E383</f>
        <v>7.2955181159620963E-2</v>
      </c>
      <c r="E383" s="2">
        <f>MACD!F383</f>
        <v>9.1221497681159988E-2</v>
      </c>
      <c r="F383" s="2">
        <f>'Moving Avg'!D383</f>
        <v>2.8620399999999999</v>
      </c>
      <c r="G383" s="2">
        <f>'Moving Avg'!F383</f>
        <v>2.9963900000000003</v>
      </c>
      <c r="H383" s="2">
        <f>'Moving Avg'!G383</f>
        <v>3.3762759999999989</v>
      </c>
      <c r="I383" s="2">
        <f>'Moving Avg'!H383</f>
        <v>3.521827999999998</v>
      </c>
      <c r="J383" s="5" t="str">
        <f>OBV!F383</f>
        <v>BULLISH</v>
      </c>
      <c r="K383" s="5" t="str">
        <f>OBV!G383</f>
        <v>WEAK</v>
      </c>
      <c r="L383" s="5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2.9964</v>
      </c>
      <c r="C384" s="2">
        <f>RSI!I384</f>
        <v>41.750539375370764</v>
      </c>
      <c r="D384" s="2">
        <f>MACD!E384</f>
        <v>4.2277821313379871E-2</v>
      </c>
      <c r="E384" s="2">
        <f>MACD!F384</f>
        <v>8.143276240760397E-2</v>
      </c>
      <c r="F384" s="2">
        <f>'Moving Avg'!D384</f>
        <v>2.8991599999999997</v>
      </c>
      <c r="G384" s="2">
        <f>'Moving Avg'!F384</f>
        <v>2.9919700000000002</v>
      </c>
      <c r="H384" s="2">
        <f>'Moving Avg'!G384</f>
        <v>3.3619579999999996</v>
      </c>
      <c r="I384" s="2">
        <f>'Moving Avg'!H384</f>
        <v>3.5188984999999984</v>
      </c>
      <c r="J384" s="5" t="str">
        <f>OBV!F384</f>
        <v>BULLISH</v>
      </c>
      <c r="K384" s="5" t="str">
        <f>OBV!G384</f>
        <v>WEAK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3.0051999999999999</v>
      </c>
      <c r="C385" s="2">
        <f>RSI!I385</f>
        <v>42.636729292743588</v>
      </c>
      <c r="D385" s="2">
        <f>MACD!E385</f>
        <v>1.6202079880417664E-2</v>
      </c>
      <c r="E385" s="2">
        <f>MACD!F385</f>
        <v>6.8386625902166709E-2</v>
      </c>
      <c r="F385" s="2">
        <f>'Moving Avg'!D385</f>
        <v>2.93804</v>
      </c>
      <c r="G385" s="2">
        <f>'Moving Avg'!F385</f>
        <v>2.9840149999999999</v>
      </c>
      <c r="H385" s="2">
        <f>'Moving Avg'!G385</f>
        <v>3.3456939999999999</v>
      </c>
      <c r="I385" s="2">
        <f>'Moving Avg'!H385</f>
        <v>3.5158929999999988</v>
      </c>
      <c r="J385" s="5" t="str">
        <f>OBV!F385</f>
        <v>BULLISH</v>
      </c>
      <c r="K385" s="5" t="str">
        <f>OBV!G385</f>
        <v>WEAK</v>
      </c>
      <c r="L385" s="5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2.9167999999999998</v>
      </c>
      <c r="C386" s="2">
        <f>RSI!I386</f>
        <v>36.611105473194719</v>
      </c>
      <c r="D386" s="2">
        <f>MACD!E386</f>
        <v>1.128469585299996E-3</v>
      </c>
      <c r="E386" s="2">
        <f>MACD!F386</f>
        <v>5.4934994638793366E-2</v>
      </c>
      <c r="F386" s="2">
        <f>'Moving Avg'!D386</f>
        <v>2.9433400000000001</v>
      </c>
      <c r="G386" s="2">
        <f>'Moving Avg'!F386</f>
        <v>2.9747299999999997</v>
      </c>
      <c r="H386" s="2">
        <f>'Moving Avg'!G386</f>
        <v>3.3297839999999992</v>
      </c>
      <c r="I386" s="2">
        <f>'Moving Avg'!H386</f>
        <v>3.5124454999999988</v>
      </c>
      <c r="J386" s="5" t="str">
        <f>OBV!F386</f>
        <v>BULLISH</v>
      </c>
      <c r="K386" s="5" t="str">
        <f>OBV!G386</f>
        <v>WEAK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3.0051999999999999</v>
      </c>
      <c r="C387" s="2">
        <f>RSI!I387</f>
        <v>44.984271195737342</v>
      </c>
      <c r="D387" s="2">
        <f>MACD!E387</f>
        <v>-1.7242347250878254E-2</v>
      </c>
      <c r="E387" s="2">
        <f>MACD!F387</f>
        <v>4.0499526260859044E-2</v>
      </c>
      <c r="F387" s="2">
        <f>'Moving Avg'!D387</f>
        <v>2.9716200000000002</v>
      </c>
      <c r="G387" s="2">
        <f>'Moving Avg'!F387</f>
        <v>2.9658899999999995</v>
      </c>
      <c r="H387" s="2">
        <f>'Moving Avg'!G387</f>
        <v>3.3156419999999995</v>
      </c>
      <c r="I387" s="2">
        <f>'Moving Avg'!H387</f>
        <v>3.5100144999999991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3.1025</v>
      </c>
      <c r="C388" s="2">
        <f>RSI!I388</f>
        <v>52.432189871513899</v>
      </c>
      <c r="D388" s="2">
        <f>MACD!E388</f>
        <v>-4.91614505014355E-2</v>
      </c>
      <c r="E388" s="2">
        <f>MACD!F388</f>
        <v>2.2567330908400136E-2</v>
      </c>
      <c r="F388" s="2">
        <f>'Moving Avg'!D388</f>
        <v>3.00522</v>
      </c>
      <c r="G388" s="2">
        <f>'Moving Avg'!F388</f>
        <v>2.9632399999999999</v>
      </c>
      <c r="H388" s="2">
        <f>'Moving Avg'!G388</f>
        <v>3.3018539999999996</v>
      </c>
      <c r="I388" s="2">
        <f>'Moving Avg'!H388</f>
        <v>3.5085564999999992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3.2616000000000001</v>
      </c>
      <c r="C389" s="2">
        <f>RSI!I389</f>
        <v>61.589025249445399</v>
      </c>
      <c r="D389" s="2">
        <f>MACD!E389</f>
        <v>-9.5014748484049338E-2</v>
      </c>
      <c r="E389" s="2">
        <f>MACD!F389</f>
        <v>-9.4908497008975787E-4</v>
      </c>
      <c r="F389" s="2">
        <f>'Moving Avg'!D389</f>
        <v>3.0582599999999998</v>
      </c>
      <c r="G389" s="2">
        <f>'Moving Avg'!F389</f>
        <v>2.9685449999999998</v>
      </c>
      <c r="H389" s="2">
        <f>'Moving Avg'!G389</f>
        <v>3.2905419999999994</v>
      </c>
      <c r="I389" s="2">
        <f>'Moving Avg'!H389</f>
        <v>3.507893999999999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3.1819999999999999</v>
      </c>
      <c r="C390" s="2">
        <f>RSI!I390</f>
        <v>55.801345520565754</v>
      </c>
      <c r="D390" s="2">
        <f>MACD!E390</f>
        <v>-0.12909793353043852</v>
      </c>
      <c r="E390" s="2">
        <f>MACD!F390</f>
        <v>-2.6578854682159515E-2</v>
      </c>
      <c r="F390" s="2">
        <f>'Moving Avg'!D390</f>
        <v>3.09362</v>
      </c>
      <c r="G390" s="2">
        <f>'Moving Avg'!F390</f>
        <v>2.9734050000000005</v>
      </c>
      <c r="H390" s="2">
        <f>'Moving Avg'!G390</f>
        <v>3.2767539999999991</v>
      </c>
      <c r="I390" s="2">
        <f>'Moving Avg'!H390</f>
        <v>3.506833499999999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3.2349999999999999</v>
      </c>
      <c r="C391" s="2">
        <f>RSI!I391</f>
        <v>58.591559557908433</v>
      </c>
      <c r="D391" s="2">
        <f>MACD!E391</f>
        <v>-0.15025543824165011</v>
      </c>
      <c r="E391" s="2">
        <f>MACD!F391</f>
        <v>-5.1314171394057639E-2</v>
      </c>
      <c r="F391" s="2">
        <f>'Moving Avg'!D391</f>
        <v>3.15726</v>
      </c>
      <c r="G391" s="2">
        <f>'Moving Avg'!F391</f>
        <v>2.9809150000000004</v>
      </c>
      <c r="H391" s="2">
        <f>'Moving Avg'!G391</f>
        <v>3.2656159999999996</v>
      </c>
      <c r="I391" s="2">
        <f>'Moving Avg'!H391</f>
        <v>3.5060819999999997</v>
      </c>
      <c r="J391" s="5" t="str">
        <f>OBV!F391</f>
        <v>BULLISH</v>
      </c>
      <c r="K391" s="5" t="str">
        <f>OBV!G391</f>
        <v>NEUTRAL</v>
      </c>
      <c r="L391" s="5" t="str">
        <f>OBV!H391</f>
        <v>CONFIRMED BULLISH</v>
      </c>
    </row>
    <row r="392" spans="1:12" ht="13.5" x14ac:dyDescent="0.25">
      <c r="A392" s="3">
        <f>RSI!A392</f>
        <v>42873</v>
      </c>
      <c r="B392" s="2">
        <f>RSI!B392</f>
        <v>3.1819999999999999</v>
      </c>
      <c r="C392" s="2">
        <f>RSI!I392</f>
        <v>54.861780932400528</v>
      </c>
      <c r="D392" s="2">
        <f>MACD!E392</f>
        <v>-0.16919872041434658</v>
      </c>
      <c r="E392" s="2">
        <f>MACD!F392</f>
        <v>-7.4891081198115439E-2</v>
      </c>
      <c r="F392" s="2">
        <f>'Moving Avg'!D392</f>
        <v>3.1926200000000002</v>
      </c>
      <c r="G392" s="2">
        <f>'Moving Avg'!F392</f>
        <v>2.9857750000000007</v>
      </c>
      <c r="H392" s="2">
        <f>'Moving Avg'!G392</f>
        <v>3.253417999999999</v>
      </c>
      <c r="I392" s="2">
        <f>'Moving Avg'!H392</f>
        <v>3.5050654999999988</v>
      </c>
      <c r="J392" s="5" t="str">
        <f>OBV!F392</f>
        <v>BULLISH</v>
      </c>
      <c r="K392" s="5" t="str">
        <f>OBV!G392</f>
        <v>NEUTRAL</v>
      </c>
      <c r="L392" s="5" t="str">
        <f>OBV!H392</f>
        <v>CONFIRMED BULLISH</v>
      </c>
    </row>
    <row r="393" spans="1:12" ht="13.5" x14ac:dyDescent="0.25">
      <c r="A393" s="3">
        <f>RSI!A393</f>
        <v>42874</v>
      </c>
      <c r="B393" s="2">
        <f>RSI!B393</f>
        <v>3.1819999999999999</v>
      </c>
      <c r="C393" s="2">
        <f>RSI!I393</f>
        <v>54.861780932400528</v>
      </c>
      <c r="D393" s="2">
        <f>MACD!E393</f>
        <v>-0.17486142045945829</v>
      </c>
      <c r="E393" s="2">
        <f>MACD!F393</f>
        <v>-9.4885149050384004E-2</v>
      </c>
      <c r="F393" s="2">
        <f>'Moving Avg'!D393</f>
        <v>3.20852</v>
      </c>
      <c r="G393" s="2">
        <f>'Moving Avg'!F393</f>
        <v>2.9950550000000007</v>
      </c>
      <c r="H393" s="2">
        <f>'Moving Avg'!G393</f>
        <v>3.2412199999999989</v>
      </c>
      <c r="I393" s="2">
        <f>'Moving Avg'!H393</f>
        <v>3.5040049999999989</v>
      </c>
      <c r="J393" s="5" t="str">
        <f>OBV!F393</f>
        <v>BULLISH</v>
      </c>
      <c r="K393" s="5" t="str">
        <f>OBV!G393</f>
        <v>NEUTRAL</v>
      </c>
      <c r="L393" s="5" t="str">
        <f>OBV!H393</f>
        <v>CONFIRMED BULLISH</v>
      </c>
    </row>
    <row r="394" spans="1:12" ht="13.5" x14ac:dyDescent="0.25">
      <c r="A394" s="3">
        <f>RSI!A394</f>
        <v>42877</v>
      </c>
      <c r="B394" s="2">
        <f>RSI!B394</f>
        <v>3.2084999999999999</v>
      </c>
      <c r="C394" s="2">
        <f>RSI!I394</f>
        <v>56.468682164541157</v>
      </c>
      <c r="D394" s="2">
        <f>MACD!E394</f>
        <v>-0.17256568493401048</v>
      </c>
      <c r="E394" s="2">
        <f>MACD!F394</f>
        <v>-0.11042125622710931</v>
      </c>
      <c r="F394" s="2">
        <f>'Moving Avg'!D394</f>
        <v>3.1978999999999997</v>
      </c>
      <c r="G394" s="2">
        <f>'Moving Avg'!F394</f>
        <v>3.0096400000000005</v>
      </c>
      <c r="H394" s="2">
        <f>'Moving Avg'!G394</f>
        <v>3.2297299999999991</v>
      </c>
      <c r="I394" s="2">
        <f>'Moving Avg'!H394</f>
        <v>3.5038279999999986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3.2704</v>
      </c>
      <c r="C395" s="2">
        <f>RSI!I395</f>
        <v>60.046581871878942</v>
      </c>
      <c r="D395" s="2">
        <f>MACD!E395</f>
        <v>-0.17444890428092164</v>
      </c>
      <c r="E395" s="2">
        <f>MACD!F395</f>
        <v>-0.12322678583787178</v>
      </c>
      <c r="F395" s="2">
        <f>'Moving Avg'!D395</f>
        <v>3.2155800000000001</v>
      </c>
      <c r="G395" s="2">
        <f>'Moving Avg'!F395</f>
        <v>3.0273200000000005</v>
      </c>
      <c r="H395" s="2">
        <f>'Moving Avg'!G395</f>
        <v>3.2208919999999983</v>
      </c>
      <c r="I395" s="2">
        <f>'Moving Avg'!H395</f>
        <v>3.5029884999999985</v>
      </c>
      <c r="J395" s="5" t="str">
        <f>OBV!F395</f>
        <v>BULLISH</v>
      </c>
      <c r="K395" s="5" t="str">
        <f>OBV!G395</f>
        <v>NEUTRAL</v>
      </c>
      <c r="L395" s="5" t="str">
        <f>OBV!H395</f>
        <v>CONFIRMED BULLISH</v>
      </c>
    </row>
    <row r="396" spans="1:12" ht="13.5" x14ac:dyDescent="0.25">
      <c r="A396" s="3">
        <f>RSI!A396</f>
        <v>42879</v>
      </c>
      <c r="B396" s="2">
        <f>RSI!B396</f>
        <v>3.456</v>
      </c>
      <c r="C396" s="2">
        <f>RSI!I396</f>
        <v>68.426214943415502</v>
      </c>
      <c r="D396" s="2">
        <f>MACD!E396</f>
        <v>-0.20430670970336262</v>
      </c>
      <c r="E396" s="2">
        <f>MACD!F396</f>
        <v>-0.13944277061096996</v>
      </c>
      <c r="F396" s="2">
        <f>'Moving Avg'!D396</f>
        <v>3.2597800000000001</v>
      </c>
      <c r="G396" s="2">
        <f>'Moving Avg'!F396</f>
        <v>3.0542800000000008</v>
      </c>
      <c r="H396" s="2">
        <f>'Moving Avg'!G396</f>
        <v>3.2157659999999981</v>
      </c>
      <c r="I396" s="2">
        <f>'Moving Avg'!H396</f>
        <v>3.5028559999999986</v>
      </c>
      <c r="J396" s="5" t="str">
        <f>OBV!F396</f>
        <v>BULLISH</v>
      </c>
      <c r="K396" s="5" t="str">
        <f>OBV!G396</f>
        <v>WEAK</v>
      </c>
      <c r="L396" s="5" t="str">
        <f>OBV!H396</f>
        <v>CONFIRMED BULLISH</v>
      </c>
    </row>
    <row r="397" spans="1:12" ht="13.5" x14ac:dyDescent="0.25">
      <c r="A397" s="3">
        <f>RSI!A397</f>
        <v>42880</v>
      </c>
      <c r="B397" s="2">
        <f>RSI!B397</f>
        <v>3.6593</v>
      </c>
      <c r="C397" s="2">
        <f>RSI!I397</f>
        <v>74.688502336651027</v>
      </c>
      <c r="D397" s="2">
        <f>MACD!E397</f>
        <v>-0.23297528421150471</v>
      </c>
      <c r="E397" s="2">
        <f>MACD!F397</f>
        <v>-0.15814927333107692</v>
      </c>
      <c r="F397" s="2">
        <f>'Moving Avg'!D397</f>
        <v>3.3552399999999998</v>
      </c>
      <c r="G397" s="2">
        <f>'Moving Avg'!F397</f>
        <v>3.0914050000000008</v>
      </c>
      <c r="H397" s="2">
        <f>'Moving Avg'!G397</f>
        <v>3.2147059999999983</v>
      </c>
      <c r="I397" s="2">
        <f>'Moving Avg'!H397</f>
        <v>3.5031209999999988</v>
      </c>
      <c r="J397" s="5" t="str">
        <f>OBV!F397</f>
        <v>BULLISH</v>
      </c>
      <c r="K397" s="5" t="str">
        <f>OBV!G397</f>
        <v>WEAK</v>
      </c>
      <c r="L397" s="5" t="str">
        <f>OBV!H397</f>
        <v>CONFIRMED BULLISH</v>
      </c>
    </row>
    <row r="398" spans="1:12" ht="13.5" x14ac:dyDescent="0.25">
      <c r="A398" s="3">
        <f>RSI!A398</f>
        <v>42881</v>
      </c>
      <c r="B398" s="2">
        <f>RSI!B398</f>
        <v>3.5709</v>
      </c>
      <c r="C398" s="2">
        <f>RSI!I398</f>
        <v>68.341208942014816</v>
      </c>
      <c r="D398" s="2">
        <f>MACD!E398</f>
        <v>-0.23871818122829414</v>
      </c>
      <c r="E398" s="2">
        <f>MACD!F398</f>
        <v>-0.17426305491052038</v>
      </c>
      <c r="F398" s="2">
        <f>'Moving Avg'!D398</f>
        <v>3.43302</v>
      </c>
      <c r="G398" s="2">
        <f>'Moving Avg'!F398</f>
        <v>3.1272000000000006</v>
      </c>
      <c r="H398" s="2">
        <f>'Moving Avg'!G398</f>
        <v>3.2118779999999982</v>
      </c>
      <c r="I398" s="2">
        <f>'Moving Avg'!H398</f>
        <v>3.5034744999999994</v>
      </c>
      <c r="J398" s="5" t="str">
        <f>OBV!F398</f>
        <v>BULLISH</v>
      </c>
      <c r="K398" s="5" t="str">
        <f>OBV!G398</f>
        <v>WEAK</v>
      </c>
      <c r="L398" s="5" t="str">
        <f>OBV!H398</f>
        <v>CONFIRMED BULLISH</v>
      </c>
    </row>
    <row r="399" spans="1:12" ht="13.5" x14ac:dyDescent="0.25">
      <c r="A399" s="3">
        <f>RSI!A399</f>
        <v>42884</v>
      </c>
      <c r="B399" s="2">
        <f>RSI!B399</f>
        <v>3.5356000000000001</v>
      </c>
      <c r="C399" s="2">
        <f>RSI!I399</f>
        <v>65.931658905086579</v>
      </c>
      <c r="D399" s="2">
        <f>MACD!E399</f>
        <v>-0.21874332070038482</v>
      </c>
      <c r="E399" s="2">
        <f>MACD!F399</f>
        <v>-0.18315910806849328</v>
      </c>
      <c r="F399" s="2">
        <f>'Moving Avg'!D399</f>
        <v>3.49844</v>
      </c>
      <c r="G399" s="2">
        <f>'Moving Avg'!F399</f>
        <v>3.1634400000000005</v>
      </c>
      <c r="H399" s="2">
        <f>'Moving Avg'!G399</f>
        <v>3.2104639999999982</v>
      </c>
      <c r="I399" s="2">
        <f>'Moving Avg'!H399</f>
        <v>3.5032534999999991</v>
      </c>
      <c r="J399" s="5" t="str">
        <f>OBV!F399</f>
        <v>BULLISH</v>
      </c>
      <c r="K399" s="5" t="str">
        <f>OBV!G399</f>
        <v>WEAK</v>
      </c>
      <c r="L399" s="5" t="str">
        <f>OBV!H399</f>
        <v>CONFIRMED BULLISH</v>
      </c>
    </row>
    <row r="400" spans="1:12" ht="13.5" x14ac:dyDescent="0.25">
      <c r="A400" s="3">
        <f>RSI!A400</f>
        <v>42885</v>
      </c>
      <c r="B400" s="2">
        <f>RSI!B400</f>
        <v>3.5356000000000001</v>
      </c>
      <c r="C400" s="2">
        <f>RSI!I400</f>
        <v>65.931658905086579</v>
      </c>
      <c r="D400" s="2">
        <f>MACD!E400</f>
        <v>-0.21596936079161999</v>
      </c>
      <c r="E400" s="2">
        <f>MACD!F400</f>
        <v>-0.18972115861311861</v>
      </c>
      <c r="F400" s="2">
        <f>'Moving Avg'!D400</f>
        <v>3.5514800000000002</v>
      </c>
      <c r="G400" s="2">
        <f>'Moving Avg'!F400</f>
        <v>3.1996800000000007</v>
      </c>
      <c r="H400" s="2">
        <f>'Moving Avg'!G400</f>
        <v>3.2090499999999982</v>
      </c>
      <c r="I400" s="2">
        <f>'Moving Avg'!H400</f>
        <v>3.5032534999999996</v>
      </c>
      <c r="J400" s="5" t="str">
        <f>OBV!F400</f>
        <v>BULLISH</v>
      </c>
      <c r="K400" s="5" t="str">
        <f>OBV!G400</f>
        <v>WEAK</v>
      </c>
      <c r="L400" s="5" t="str">
        <f>OBV!H400</f>
        <v>CONFIRMED BULLISH</v>
      </c>
    </row>
    <row r="401" spans="1:12" ht="13.5" x14ac:dyDescent="0.25">
      <c r="A401" s="3">
        <f>RSI!A401</f>
        <v>42886</v>
      </c>
      <c r="B401" s="2">
        <f>RSI!B401</f>
        <v>3.5356000000000001</v>
      </c>
      <c r="C401" s="2">
        <f>RSI!I401</f>
        <v>65.931658905086579</v>
      </c>
      <c r="D401" s="2">
        <f>MACD!E401</f>
        <v>-0.20721062455778227</v>
      </c>
      <c r="E401" s="2">
        <f>MACD!F401</f>
        <v>-0.19321905180205137</v>
      </c>
      <c r="F401" s="2">
        <f>'Moving Avg'!D401</f>
        <v>3.5674000000000001</v>
      </c>
      <c r="G401" s="2">
        <f>'Moving Avg'!F401</f>
        <v>3.2319450000000005</v>
      </c>
      <c r="H401" s="2">
        <f>'Moving Avg'!G401</f>
        <v>3.2078139999999977</v>
      </c>
      <c r="I401" s="2">
        <f>'Moving Avg'!H401</f>
        <v>3.5032979999999991</v>
      </c>
      <c r="J401" s="5" t="str">
        <f>OBV!F401</f>
        <v>BEARISH</v>
      </c>
      <c r="K401" s="5" t="str">
        <f>OBV!G401</f>
        <v>NEUTRAL</v>
      </c>
      <c r="L401" s="5" t="str">
        <f>OBV!H401</f>
        <v>BEARISH DIVERGENCE</v>
      </c>
    </row>
    <row r="402" spans="1:12" ht="13.5" x14ac:dyDescent="0.25">
      <c r="A402" s="3">
        <f>RSI!A402</f>
        <v>42887</v>
      </c>
      <c r="B402" s="2">
        <f>RSI!B402</f>
        <v>3.4647999999999999</v>
      </c>
      <c r="C402" s="2">
        <f>RSI!I402</f>
        <v>60.581055853349703</v>
      </c>
      <c r="D402" s="2">
        <f>MACD!E402</f>
        <v>-0.20432203492092649</v>
      </c>
      <c r="E402" s="2">
        <f>MACD!F402</f>
        <v>-0.19543964842582642</v>
      </c>
      <c r="F402" s="2">
        <f>'Moving Avg'!D402</f>
        <v>3.5285000000000002</v>
      </c>
      <c r="G402" s="2">
        <f>'Moving Avg'!F402</f>
        <v>3.2619950000000011</v>
      </c>
      <c r="H402" s="2">
        <f>'Moving Avg'!G402</f>
        <v>3.2069299999999981</v>
      </c>
      <c r="I402" s="2">
        <f>'Moving Avg'!H402</f>
        <v>3.5030324999999993</v>
      </c>
      <c r="J402" s="5" t="str">
        <f>OBV!F402</f>
        <v>BEARISH</v>
      </c>
      <c r="K402" s="5" t="str">
        <f>OBV!G402</f>
        <v>STRONG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3.3675999999999999</v>
      </c>
      <c r="C403" s="2">
        <f>RSI!I403</f>
        <v>54.090960017784184</v>
      </c>
      <c r="D403" s="2">
        <f>MACD!E403</f>
        <v>-0.19575323067642758</v>
      </c>
      <c r="E403" s="2">
        <f>MACD!F403</f>
        <v>-0.19550236487594666</v>
      </c>
      <c r="F403" s="2">
        <f>'Moving Avg'!D403</f>
        <v>3.4878399999999998</v>
      </c>
      <c r="G403" s="2">
        <f>'Moving Avg'!F403</f>
        <v>3.2836500000000002</v>
      </c>
      <c r="H403" s="2">
        <f>'Moving Avg'!G403</f>
        <v>3.2025099999999984</v>
      </c>
      <c r="I403" s="2">
        <f>'Moving Avg'!H403</f>
        <v>3.5025019999999993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3.4382999999999999</v>
      </c>
      <c r="C404" s="2">
        <f>RSI!I404</f>
        <v>57.645260336121723</v>
      </c>
      <c r="D404" s="2">
        <f>MACD!E404</f>
        <v>-0.1900841876851378</v>
      </c>
      <c r="E404" s="2">
        <f>MACD!F404</f>
        <v>-0.1944187294377849</v>
      </c>
      <c r="F404" s="2">
        <f>'Moving Avg'!D404</f>
        <v>3.4683799999999998</v>
      </c>
      <c r="G404" s="2">
        <f>'Moving Avg'!F404</f>
        <v>3.3057450000000004</v>
      </c>
      <c r="H404" s="2">
        <f>'Moving Avg'!G404</f>
        <v>3.1995039999999988</v>
      </c>
      <c r="I404" s="2">
        <f>'Moving Avg'!H404</f>
        <v>3.5023694999999999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3.3588</v>
      </c>
      <c r="C405" s="2">
        <f>RSI!I405</f>
        <v>52.704060862325626</v>
      </c>
      <c r="D405" s="2">
        <f>MACD!E405</f>
        <v>-0.17068326582375537</v>
      </c>
      <c r="E405" s="2">
        <f>MACD!F405</f>
        <v>-0.189671636714979</v>
      </c>
      <c r="F405" s="2">
        <f>'Moving Avg'!D405</f>
        <v>3.43302</v>
      </c>
      <c r="G405" s="2">
        <f>'Moving Avg'!F405</f>
        <v>3.3234250000000003</v>
      </c>
      <c r="H405" s="2">
        <f>'Moving Avg'!G405</f>
        <v>3.1949079999999994</v>
      </c>
      <c r="I405" s="2">
        <f>'Moving Avg'!H405</f>
        <v>3.5018394999999991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3.2881</v>
      </c>
      <c r="C406" s="2">
        <f>RSI!I406</f>
        <v>48.705669780641287</v>
      </c>
      <c r="D406" s="2">
        <f>MACD!E406</f>
        <v>-0.12075452914234441</v>
      </c>
      <c r="E406" s="2">
        <f>MACD!F406</f>
        <v>-0.17588821520045209</v>
      </c>
      <c r="F406" s="2">
        <f>'Moving Avg'!D406</f>
        <v>3.3835199999999999</v>
      </c>
      <c r="G406" s="2">
        <f>'Moving Avg'!F406</f>
        <v>3.3419900000000005</v>
      </c>
      <c r="H406" s="2">
        <f>'Moving Avg'!G406</f>
        <v>3.19102</v>
      </c>
      <c r="I406" s="2">
        <f>'Moving Avg'!H406</f>
        <v>3.5019279999999999</v>
      </c>
      <c r="J406" s="5" t="str">
        <f>OBV!F406</f>
        <v>BEARISH</v>
      </c>
      <c r="K406" s="5" t="str">
        <f>OBV!G406</f>
        <v>STRONG</v>
      </c>
      <c r="L406" s="5" t="str">
        <f>OBV!H406</f>
        <v>CONFIRMED BEARISH</v>
      </c>
    </row>
    <row r="407" spans="1:12" ht="13.5" x14ac:dyDescent="0.25">
      <c r="A407" s="3">
        <f>RSI!A407</f>
        <v>42894</v>
      </c>
      <c r="B407" s="2">
        <f>RSI!B407</f>
        <v>3.2084999999999999</v>
      </c>
      <c r="C407" s="2">
        <f>RSI!I407</f>
        <v>44.602852616622634</v>
      </c>
      <c r="D407" s="2">
        <f>MACD!E407</f>
        <v>-4.1173843376084207E-2</v>
      </c>
      <c r="E407" s="2">
        <f>MACD!F407</f>
        <v>-0.1489453408355785</v>
      </c>
      <c r="F407" s="2">
        <f>'Moving Avg'!D407</f>
        <v>3.3322600000000002</v>
      </c>
      <c r="G407" s="2">
        <f>'Moving Avg'!F407</f>
        <v>3.3521550000000007</v>
      </c>
      <c r="H407" s="2">
        <f>'Moving Avg'!G407</f>
        <v>3.1851859999999994</v>
      </c>
      <c r="I407" s="2">
        <f>'Moving Avg'!H407</f>
        <v>3.5014859999999994</v>
      </c>
      <c r="J407" s="5" t="str">
        <f>OBV!F407</f>
        <v>BEARISH</v>
      </c>
      <c r="K407" s="5" t="str">
        <f>OBV!G407</f>
        <v>STRONG</v>
      </c>
      <c r="L407" s="5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3.2526999999999999</v>
      </c>
      <c r="C408" s="2">
        <f>RSI!I408</f>
        <v>47.259539934777614</v>
      </c>
      <c r="D408" s="2">
        <f>MACD!E408</f>
        <v>9.908162205756188E-3</v>
      </c>
      <c r="E408" s="2">
        <f>MACD!F408</f>
        <v>-0.11717464022731157</v>
      </c>
      <c r="F408" s="2">
        <f>'Moving Avg'!D408</f>
        <v>3.3092800000000002</v>
      </c>
      <c r="G408" s="2">
        <f>'Moving Avg'!F408</f>
        <v>3.3596650000000006</v>
      </c>
      <c r="H408" s="2">
        <f>'Moving Avg'!G408</f>
        <v>3.1802359999999994</v>
      </c>
      <c r="I408" s="2">
        <f>'Moving Avg'!H408</f>
        <v>3.5007789999999988</v>
      </c>
      <c r="J408" s="5" t="str">
        <f>OBV!F408</f>
        <v>BEARISH</v>
      </c>
      <c r="K408" s="5" t="str">
        <f>OBV!G408</f>
        <v>STRONG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3.1732</v>
      </c>
      <c r="C409" s="2">
        <f>RSI!I409</f>
        <v>43.2426080894084</v>
      </c>
      <c r="D409" s="2">
        <f>MACD!E409</f>
        <v>5.3901093505422715E-2</v>
      </c>
      <c r="E409" s="2">
        <f>MACD!F409</f>
        <v>-8.2959493480764715E-2</v>
      </c>
      <c r="F409" s="2">
        <f>'Moving Avg'!D409</f>
        <v>3.2562600000000002</v>
      </c>
      <c r="G409" s="2">
        <f>'Moving Avg'!F409</f>
        <v>3.355245</v>
      </c>
      <c r="H409" s="2">
        <f>'Moving Avg'!G409</f>
        <v>3.1738719999999994</v>
      </c>
      <c r="I409" s="2">
        <f>'Moving Avg'!H409</f>
        <v>3.4994974999999986</v>
      </c>
      <c r="J409" s="5" t="str">
        <f>OBV!F409</f>
        <v>BEARISH</v>
      </c>
      <c r="K409" s="5" t="str">
        <f>OBV!G409</f>
        <v>STRONG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3.1732</v>
      </c>
      <c r="C410" s="2">
        <f>RSI!I410</f>
        <v>43.2426080894084</v>
      </c>
      <c r="D410" s="2">
        <f>MACD!E410</f>
        <v>9.1884146876894945E-2</v>
      </c>
      <c r="E410" s="2">
        <f>MACD!F410</f>
        <v>-4.7990765409232791E-2</v>
      </c>
      <c r="F410" s="2">
        <f>'Moving Avg'!D410</f>
        <v>3.2191400000000003</v>
      </c>
      <c r="G410" s="2">
        <f>'Moving Avg'!F410</f>
        <v>3.3548049999999998</v>
      </c>
      <c r="H410" s="2">
        <f>'Moving Avg'!G410</f>
        <v>3.1675080000000007</v>
      </c>
      <c r="I410" s="2">
        <f>'Moving Avg'!H410</f>
        <v>3.4981274999999981</v>
      </c>
      <c r="J410" s="5" t="str">
        <f>OBV!F410</f>
        <v>BEARISH</v>
      </c>
      <c r="K410" s="5" t="str">
        <f>OBV!G410</f>
        <v>STRONG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3.1555</v>
      </c>
      <c r="C411" s="2">
        <f>RSI!I411</f>
        <v>42.313932841185405</v>
      </c>
      <c r="D411" s="2">
        <f>MACD!E411</f>
        <v>0.12603686223201516</v>
      </c>
      <c r="E411" s="2">
        <f>MACD!F411</f>
        <v>-1.3185239880983204E-2</v>
      </c>
      <c r="F411" s="2">
        <f>'Moving Avg'!D411</f>
        <v>3.1926199999999998</v>
      </c>
      <c r="G411" s="2">
        <f>'Moving Avg'!F411</f>
        <v>3.3508299999999998</v>
      </c>
      <c r="H411" s="2">
        <f>'Moving Avg'!G411</f>
        <v>3.1627360000000011</v>
      </c>
      <c r="I411" s="2">
        <f>'Moving Avg'!H411</f>
        <v>3.4966249999999981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3.0848</v>
      </c>
      <c r="C412" s="2">
        <f>RSI!I412</f>
        <v>38.735506660305823</v>
      </c>
      <c r="D412" s="2">
        <f>MACD!E412</f>
        <v>0.15003472341073287</v>
      </c>
      <c r="E412" s="2">
        <f>MACD!F412</f>
        <v>1.9458752777360012E-2</v>
      </c>
      <c r="F412" s="2">
        <f>'Moving Avg'!D412</f>
        <v>3.1678799999999998</v>
      </c>
      <c r="G412" s="2">
        <f>'Moving Avg'!F412</f>
        <v>3.3459699999999999</v>
      </c>
      <c r="H412" s="2">
        <f>'Moving Avg'!G412</f>
        <v>3.1593779999999998</v>
      </c>
      <c r="I412" s="2">
        <f>'Moving Avg'!H412</f>
        <v>3.4955204999999978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3.0316999999999998</v>
      </c>
      <c r="C413" s="2">
        <f>RSI!I413</f>
        <v>36.255556053043684</v>
      </c>
      <c r="D413" s="2">
        <f>MACD!E413</f>
        <v>0.16043664059165774</v>
      </c>
      <c r="E413" s="2">
        <f>MACD!F413</f>
        <v>4.7654330340219563E-2</v>
      </c>
      <c r="F413" s="2">
        <f>'Moving Avg'!D413</f>
        <v>3.1236799999999993</v>
      </c>
      <c r="G413" s="2">
        <f>'Moving Avg'!F413</f>
        <v>3.3384549999999997</v>
      </c>
      <c r="H413" s="2">
        <f>'Moving Avg'!G413</f>
        <v>3.1553120000000008</v>
      </c>
      <c r="I413" s="2">
        <f>'Moving Avg'!H413</f>
        <v>3.4936639999999977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3.0848</v>
      </c>
      <c r="C414" s="2">
        <f>RSI!I414</f>
        <v>40.367095278877891</v>
      </c>
      <c r="D414" s="2">
        <f>MACD!E414</f>
        <v>0.1775294629916222</v>
      </c>
      <c r="E414" s="2">
        <f>MACD!F414</f>
        <v>7.3629356870500096E-2</v>
      </c>
      <c r="F414" s="2">
        <f>'Moving Avg'!D414</f>
        <v>3.1059999999999999</v>
      </c>
      <c r="G414" s="2">
        <f>'Moving Avg'!F414</f>
        <v>3.3322700000000003</v>
      </c>
      <c r="H414" s="2">
        <f>'Moving Avg'!G414</f>
        <v>3.1553120000000003</v>
      </c>
      <c r="I414" s="2">
        <f>'Moving Avg'!H414</f>
        <v>3.4918519999999971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3.0583</v>
      </c>
      <c r="C415" s="2">
        <f>RSI!I415</f>
        <v>39.014631489207645</v>
      </c>
      <c r="D415" s="2">
        <f>MACD!E415</f>
        <v>0.18265883139055061</v>
      </c>
      <c r="E415" s="2">
        <f>MACD!F415</f>
        <v>9.5435251774510205E-2</v>
      </c>
      <c r="F415" s="2">
        <f>'Moving Avg'!D415</f>
        <v>3.0830199999999999</v>
      </c>
      <c r="G415" s="2">
        <f>'Moving Avg'!F415</f>
        <v>3.3216650000000003</v>
      </c>
      <c r="H415" s="2">
        <f>'Moving Avg'!G415</f>
        <v>3.1531920000000002</v>
      </c>
      <c r="I415" s="2">
        <f>'Moving Avg'!H415</f>
        <v>3.4901284999999977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3.0848</v>
      </c>
      <c r="C416" s="2">
        <f>RSI!I416</f>
        <v>41.138436417974873</v>
      </c>
      <c r="D416" s="2">
        <f>MACD!E416</f>
        <v>0.17518060057614315</v>
      </c>
      <c r="E416" s="2">
        <f>MACD!F416</f>
        <v>0.11138432153483679</v>
      </c>
      <c r="F416" s="2">
        <f>'Moving Avg'!D416</f>
        <v>3.0688799999999996</v>
      </c>
      <c r="G416" s="2">
        <f>'Moving Avg'!F416</f>
        <v>3.303105</v>
      </c>
      <c r="H416" s="2">
        <f>'Moving Avg'!G416</f>
        <v>3.1528380000000005</v>
      </c>
      <c r="I416" s="2">
        <f>'Moving Avg'!H416</f>
        <v>3.4887584999999985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3.0051999999999999</v>
      </c>
      <c r="C417" s="2">
        <f>RSI!I417</f>
        <v>36.973301434352948</v>
      </c>
      <c r="D417" s="2">
        <f>MACD!E417</f>
        <v>0.16329217927623851</v>
      </c>
      <c r="E417" s="2">
        <f>MACD!F417</f>
        <v>0.12176589308311715</v>
      </c>
      <c r="F417" s="2">
        <f>'Moving Avg'!D417</f>
        <v>3.0529600000000001</v>
      </c>
      <c r="G417" s="2">
        <f>'Moving Avg'!F417</f>
        <v>3.2704</v>
      </c>
      <c r="H417" s="2">
        <f>'Moving Avg'!G417</f>
        <v>3.149302</v>
      </c>
      <c r="I417" s="2">
        <f>'Moving Avg'!H417</f>
        <v>3.4869904999999983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2.9167999999999998</v>
      </c>
      <c r="C418" s="2">
        <f>RSI!I418</f>
        <v>32.979805306817767</v>
      </c>
      <c r="D418" s="2">
        <f>MACD!E418</f>
        <v>0.16778196681305113</v>
      </c>
      <c r="E418" s="2">
        <f>MACD!F418</f>
        <v>0.13096910782910395</v>
      </c>
      <c r="F418" s="2">
        <f>'Moving Avg'!D418</f>
        <v>3.0299800000000001</v>
      </c>
      <c r="G418" s="2">
        <f>'Moving Avg'!F418</f>
        <v>3.237695</v>
      </c>
      <c r="H418" s="2">
        <f>'Moving Avg'!G418</f>
        <v>3.1445280000000002</v>
      </c>
      <c r="I418" s="2">
        <f>'Moving Avg'!H418</f>
        <v>3.4852664999999985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2.8902999999999999</v>
      </c>
      <c r="C419" s="2">
        <f>RSI!I419</f>
        <v>31.868570313596621</v>
      </c>
      <c r="D419" s="2">
        <f>MACD!E419</f>
        <v>0.1629476753753627</v>
      </c>
      <c r="E419" s="2">
        <f>MACD!F419</f>
        <v>0.1373648213383557</v>
      </c>
      <c r="F419" s="2">
        <f>'Moving Avg'!D419</f>
        <v>2.9910800000000002</v>
      </c>
      <c r="G419" s="2">
        <f>'Moving Avg'!F419</f>
        <v>3.2054300000000007</v>
      </c>
      <c r="H419" s="2">
        <f>'Moving Avg'!G419</f>
        <v>3.139224</v>
      </c>
      <c r="I419" s="2">
        <f>'Moving Avg'!H419</f>
        <v>3.4836309999999986</v>
      </c>
      <c r="J419" s="5" t="str">
        <f>OBV!F419</f>
        <v>BEARISH</v>
      </c>
      <c r="K419" s="5" t="str">
        <f>OBV!G419</f>
        <v>STRONG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2.9167999999999998</v>
      </c>
      <c r="C420" s="2">
        <f>RSI!I420</f>
        <v>34.254239696506403</v>
      </c>
      <c r="D420" s="2">
        <f>MACD!E420</f>
        <v>0.1585641401991067</v>
      </c>
      <c r="E420" s="2">
        <f>MACD!F420</f>
        <v>0.14160468511050589</v>
      </c>
      <c r="F420" s="2">
        <f>'Moving Avg'!D420</f>
        <v>2.96278</v>
      </c>
      <c r="G420" s="2">
        <f>'Moving Avg'!F420</f>
        <v>3.1744900000000014</v>
      </c>
      <c r="H420" s="2">
        <f>'Moving Avg'!G420</f>
        <v>3.1358639999999998</v>
      </c>
      <c r="I420" s="2">
        <f>'Moving Avg'!H420</f>
        <v>3.4821279999999977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2.8372999999999999</v>
      </c>
      <c r="C421" s="2">
        <f>RSI!I421</f>
        <v>30.772966857107946</v>
      </c>
      <c r="D421" s="2">
        <f>MACD!E421</f>
        <v>0.15941049708153709</v>
      </c>
      <c r="E421" s="2">
        <f>MACD!F421</f>
        <v>0.14516584750471215</v>
      </c>
      <c r="F421" s="2">
        <f>'Moving Avg'!D421</f>
        <v>2.9132800000000003</v>
      </c>
      <c r="G421" s="2">
        <f>'Moving Avg'!F421</f>
        <v>3.1395750000000011</v>
      </c>
      <c r="H421" s="2">
        <f>'Moving Avg'!G421</f>
        <v>3.1309139999999998</v>
      </c>
      <c r="I421" s="2">
        <f>'Moving Avg'!H421</f>
        <v>3.4806694999999981</v>
      </c>
      <c r="J421" s="5" t="str">
        <f>OBV!F421</f>
        <v>BEARISH</v>
      </c>
      <c r="K421" s="5" t="str">
        <f>OBV!G421</f>
        <v>STRONG</v>
      </c>
      <c r="L421" s="5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2.8902999999999999</v>
      </c>
      <c r="C422" s="2">
        <f>RSI!I422</f>
        <v>35.480649118661091</v>
      </c>
      <c r="D422" s="2">
        <f>MACD!E422</f>
        <v>0.14708031518507614</v>
      </c>
      <c r="E422" s="2">
        <f>MACD!F422</f>
        <v>0.14554874104078497</v>
      </c>
      <c r="F422" s="2">
        <f>'Moving Avg'!D422</f>
        <v>2.8902999999999999</v>
      </c>
      <c r="G422" s="2">
        <f>'Moving Avg'!F422</f>
        <v>3.1108500000000006</v>
      </c>
      <c r="H422" s="2">
        <f>'Moving Avg'!G422</f>
        <v>3.1270239999999996</v>
      </c>
      <c r="I422" s="2">
        <f>'Moving Avg'!H422</f>
        <v>3.4796529999999986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2.9521999999999999</v>
      </c>
      <c r="C423" s="2">
        <f>RSI!I423</f>
        <v>40.564327502540742</v>
      </c>
      <c r="D423" s="2">
        <f>MACD!E423</f>
        <v>0.12520589557747774</v>
      </c>
      <c r="E423" s="2">
        <f>MACD!F423</f>
        <v>0.14148017194812354</v>
      </c>
      <c r="F423" s="2">
        <f>'Moving Avg'!D423</f>
        <v>2.8973800000000001</v>
      </c>
      <c r="G423" s="2">
        <f>'Moving Avg'!F423</f>
        <v>3.0900800000000008</v>
      </c>
      <c r="H423" s="2">
        <f>'Moving Avg'!G423</f>
        <v>3.1261399999999999</v>
      </c>
      <c r="I423" s="2">
        <f>'Moving Avg'!H423</f>
        <v>3.4793879999999979</v>
      </c>
      <c r="J423" s="5" t="str">
        <f>OBV!F423</f>
        <v>BULLISH</v>
      </c>
      <c r="K423" s="5" t="str">
        <f>OBV!G423</f>
        <v>NEUTRAL</v>
      </c>
      <c r="L423" s="5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3.0316999999999998</v>
      </c>
      <c r="C424" s="2">
        <f>RSI!I424</f>
        <v>46.405129292788367</v>
      </c>
      <c r="D424" s="2">
        <f>MACD!E424</f>
        <v>0.10982729451081275</v>
      </c>
      <c r="E424" s="2">
        <f>MACD!F424</f>
        <v>0.13514959646066138</v>
      </c>
      <c r="F424" s="2">
        <f>'Moving Avg'!D424</f>
        <v>2.9256599999999997</v>
      </c>
      <c r="G424" s="2">
        <f>'Moving Avg'!F424</f>
        <v>3.0697500000000009</v>
      </c>
      <c r="H424" s="2">
        <f>'Moving Avg'!G424</f>
        <v>3.1284380000000001</v>
      </c>
      <c r="I424" s="2">
        <f>'Moving Avg'!H424</f>
        <v>3.4790784999999982</v>
      </c>
      <c r="J424" s="5" t="str">
        <f>OBV!F424</f>
        <v>BULLISH</v>
      </c>
      <c r="K424" s="5" t="str">
        <f>OBV!G424</f>
        <v>WEAK</v>
      </c>
      <c r="L424" s="5" t="str">
        <f>OBV!H424</f>
        <v>CONFIRMED BULLISH</v>
      </c>
    </row>
    <row r="425" spans="1:12" ht="13.5" x14ac:dyDescent="0.25">
      <c r="A425" s="3">
        <f>RSI!A425</f>
        <v>42922</v>
      </c>
      <c r="B425" s="2">
        <f>RSI!B425</f>
        <v>3.0316999999999998</v>
      </c>
      <c r="C425" s="2">
        <f>RSI!I425</f>
        <v>46.405129292788367</v>
      </c>
      <c r="D425" s="2">
        <f>MACD!E425</f>
        <v>9.3055145019712793E-2</v>
      </c>
      <c r="E425" s="2">
        <f>MACD!F425</f>
        <v>0.12673070617247167</v>
      </c>
      <c r="F425" s="2">
        <f>'Moving Avg'!D425</f>
        <v>2.9486400000000001</v>
      </c>
      <c r="G425" s="2">
        <f>'Moving Avg'!F425</f>
        <v>3.053395000000001</v>
      </c>
      <c r="H425" s="2">
        <f>'Moving Avg'!G425</f>
        <v>3.1307360000000002</v>
      </c>
      <c r="I425" s="2">
        <f>'Moving Avg'!H425</f>
        <v>3.4792109999999981</v>
      </c>
      <c r="J425" s="5" t="str">
        <f>OBV!F425</f>
        <v>BULLISH</v>
      </c>
      <c r="K425" s="5" t="str">
        <f>OBV!G425</f>
        <v>WEAK</v>
      </c>
      <c r="L425" s="5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2.9167999999999998</v>
      </c>
      <c r="C426" s="2">
        <f>RSI!I426</f>
        <v>39.842289001499616</v>
      </c>
      <c r="D426" s="2">
        <f>MACD!E426</f>
        <v>9.1745282654665861E-2</v>
      </c>
      <c r="E426" s="2">
        <f>MACD!F426</f>
        <v>0.11973362146891052</v>
      </c>
      <c r="F426" s="2">
        <f>'Moving Avg'!D426</f>
        <v>2.96454</v>
      </c>
      <c r="G426" s="2">
        <f>'Moving Avg'!F426</f>
        <v>3.0348300000000004</v>
      </c>
      <c r="H426" s="2">
        <f>'Moving Avg'!G426</f>
        <v>3.1307360000000002</v>
      </c>
      <c r="I426" s="2">
        <f>'Moving Avg'!H426</f>
        <v>3.4794319999999983</v>
      </c>
      <c r="J426" s="5" t="str">
        <f>OBV!F426</f>
        <v>BULLISH</v>
      </c>
      <c r="K426" s="5" t="str">
        <f>OBV!G426</f>
        <v>NEUTRAL</v>
      </c>
      <c r="L426" s="5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2.9167999999999998</v>
      </c>
      <c r="C427" s="2">
        <f>RSI!I427</f>
        <v>39.842289001499609</v>
      </c>
      <c r="D427" s="2">
        <f>MACD!E427</f>
        <v>7.9341882993678947E-2</v>
      </c>
      <c r="E427" s="2">
        <f>MACD!F427</f>
        <v>0.11165527377386421</v>
      </c>
      <c r="F427" s="2">
        <f>'Moving Avg'!D427</f>
        <v>2.96984</v>
      </c>
      <c r="G427" s="2">
        <f>'Moving Avg'!F427</f>
        <v>3.0202450000000001</v>
      </c>
      <c r="H427" s="2">
        <f>'Moving Avg'!G427</f>
        <v>3.1307360000000002</v>
      </c>
      <c r="I427" s="2">
        <f>'Moving Avg'!H427</f>
        <v>3.4796529999999986</v>
      </c>
      <c r="J427" s="5" t="str">
        <f>OBV!F427</f>
        <v>BULLISH</v>
      </c>
      <c r="K427" s="5" t="str">
        <f>OBV!G427</f>
        <v>NEUTRAL</v>
      </c>
      <c r="L427" s="5" t="str">
        <f>OBV!H427</f>
        <v>CONFIRMED BULLISH</v>
      </c>
    </row>
    <row r="428" spans="1:12" ht="13.5" x14ac:dyDescent="0.25">
      <c r="A428" s="3">
        <f>RSI!A428</f>
        <v>42927</v>
      </c>
      <c r="B428" s="2">
        <f>RSI!B428</f>
        <v>2.9079999999999999</v>
      </c>
      <c r="C428" s="2">
        <f>RSI!I428</f>
        <v>39.348000478188027</v>
      </c>
      <c r="D428" s="2">
        <f>MACD!E428</f>
        <v>5.6779197983006569E-2</v>
      </c>
      <c r="E428" s="2">
        <f>MACD!F428</f>
        <v>0.10068005861569269</v>
      </c>
      <c r="F428" s="2">
        <f>'Moving Avg'!D428</f>
        <v>2.9609999999999999</v>
      </c>
      <c r="G428" s="2">
        <f>'Moving Avg'!F428</f>
        <v>3.0030100000000002</v>
      </c>
      <c r="H428" s="2">
        <f>'Moving Avg'!G428</f>
        <v>3.131796</v>
      </c>
      <c r="I428" s="2">
        <f>'Moving Avg'!H428</f>
        <v>3.4802274999999985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2.9079999999999999</v>
      </c>
      <c r="C429" s="2">
        <f>RSI!I429</f>
        <v>39.34800047818802</v>
      </c>
      <c r="D429" s="2">
        <f>MACD!E429</f>
        <v>3.4478186103043207E-2</v>
      </c>
      <c r="E429" s="2">
        <f>MACD!F429</f>
        <v>8.7439684113162802E-2</v>
      </c>
      <c r="F429" s="2">
        <f>'Moving Avg'!D429</f>
        <v>2.9362599999999999</v>
      </c>
      <c r="G429" s="2">
        <f>'Moving Avg'!F429</f>
        <v>2.9897500000000004</v>
      </c>
      <c r="H429" s="2">
        <f>'Moving Avg'!G429</f>
        <v>3.1337399999999995</v>
      </c>
      <c r="I429" s="2">
        <f>'Moving Avg'!H429</f>
        <v>3.480669499999999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2.9079999999999999</v>
      </c>
      <c r="C430" s="2">
        <f>RSI!I430</f>
        <v>39.34800047818802</v>
      </c>
      <c r="D430" s="2">
        <f>MACD!E430</f>
        <v>2.0488183221555989E-2</v>
      </c>
      <c r="E430" s="2">
        <f>MACD!F430</f>
        <v>7.4049383934841451E-2</v>
      </c>
      <c r="F430" s="2">
        <f>'Moving Avg'!D430</f>
        <v>2.9115199999999999</v>
      </c>
      <c r="G430" s="2">
        <f>'Moving Avg'!F430</f>
        <v>2.9764900000000001</v>
      </c>
      <c r="H430" s="2">
        <f>'Moving Avg'!G430</f>
        <v>3.1356839999999995</v>
      </c>
      <c r="I430" s="2">
        <f>'Moving Avg'!H430</f>
        <v>3.4815089999999991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3.0758999999999999</v>
      </c>
      <c r="C431" s="2">
        <f>RSI!I431</f>
        <v>53.187494334434618</v>
      </c>
      <c r="D431" s="2">
        <f>MACD!E431</f>
        <v>-1.5273650183843746E-2</v>
      </c>
      <c r="E431" s="2">
        <f>MACD!F431</f>
        <v>5.6184777111104416E-2</v>
      </c>
      <c r="F431" s="2">
        <f>'Moving Avg'!D431</f>
        <v>2.9433400000000001</v>
      </c>
      <c r="G431" s="2">
        <f>'Moving Avg'!F431</f>
        <v>2.9725099999999998</v>
      </c>
      <c r="H431" s="2">
        <f>'Moving Avg'!G431</f>
        <v>3.1393959999999987</v>
      </c>
      <c r="I431" s="2">
        <f>'Moving Avg'!H431</f>
        <v>3.4831879999999997</v>
      </c>
      <c r="J431" s="5" t="str">
        <f>OBV!F431</f>
        <v>BULLISH</v>
      </c>
      <c r="K431" s="5" t="str">
        <f>OBV!G431</f>
        <v>NEUTRAL</v>
      </c>
      <c r="L431" s="5" t="str">
        <f>OBV!H431</f>
        <v>CONFIRMED BULLISH</v>
      </c>
    </row>
    <row r="432" spans="1:12" ht="13.5" x14ac:dyDescent="0.25">
      <c r="A432" s="3">
        <f>RSI!A432</f>
        <v>42933</v>
      </c>
      <c r="B432" s="2">
        <f>RSI!B432</f>
        <v>3.1819999999999999</v>
      </c>
      <c r="C432" s="2">
        <f>RSI!I432</f>
        <v>59.479627239480315</v>
      </c>
      <c r="D432" s="2">
        <f>MACD!E432</f>
        <v>-4.5542623362617274E-2</v>
      </c>
      <c r="E432" s="2">
        <f>MACD!F432</f>
        <v>3.5839297016360079E-2</v>
      </c>
      <c r="F432" s="2">
        <f>'Moving Avg'!D432</f>
        <v>2.9963800000000003</v>
      </c>
      <c r="G432" s="2">
        <f>'Moving Avg'!F432</f>
        <v>2.9773700000000001</v>
      </c>
      <c r="H432" s="2">
        <f>'Moving Avg'!G432</f>
        <v>3.1457599999999983</v>
      </c>
      <c r="I432" s="2">
        <f>'Moving Avg'!H432</f>
        <v>3.4849999999999994</v>
      </c>
      <c r="J432" s="5" t="str">
        <f>OBV!F432</f>
        <v>BULLISH</v>
      </c>
      <c r="K432" s="5" t="str">
        <f>OBV!G432</f>
        <v>WEAK</v>
      </c>
      <c r="L432" s="5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3.1819999999999999</v>
      </c>
      <c r="C433" s="2">
        <f>RSI!I433</f>
        <v>59.479627239480315</v>
      </c>
      <c r="D433" s="2">
        <f>MACD!E433</f>
        <v>-6.253976618515944E-2</v>
      </c>
      <c r="E433" s="2">
        <f>MACD!F433</f>
        <v>1.6163484376056175E-2</v>
      </c>
      <c r="F433" s="2">
        <f>'Moving Avg'!D433</f>
        <v>3.05118</v>
      </c>
      <c r="G433" s="2">
        <f>'Moving Avg'!F433</f>
        <v>2.9848850000000002</v>
      </c>
      <c r="H433" s="2">
        <f>'Moving Avg'!G433</f>
        <v>3.1507099999999979</v>
      </c>
      <c r="I433" s="2">
        <f>'Moving Avg'!H433</f>
        <v>3.486413999999999</v>
      </c>
      <c r="J433" s="5" t="str">
        <f>OBV!F433</f>
        <v>BULLISH</v>
      </c>
      <c r="K433" s="5" t="str">
        <f>OBV!G433</f>
        <v>WEAK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3.0935999999999999</v>
      </c>
      <c r="C434" s="2">
        <f>RSI!I434</f>
        <v>52.642429061587187</v>
      </c>
      <c r="D434" s="2">
        <f>MACD!E434</f>
        <v>-5.8983798126636344E-2</v>
      </c>
      <c r="E434" s="2">
        <f>MACD!F434</f>
        <v>1.1340278755176715E-3</v>
      </c>
      <c r="F434" s="2">
        <f>'Moving Avg'!D434</f>
        <v>3.0883000000000003</v>
      </c>
      <c r="G434" s="2">
        <f>'Moving Avg'!F434</f>
        <v>2.9853250000000005</v>
      </c>
      <c r="H434" s="2">
        <f>'Moving Avg'!G434</f>
        <v>3.1526539999999983</v>
      </c>
      <c r="I434" s="2">
        <f>'Moving Avg'!H434</f>
        <v>3.4869444999999994</v>
      </c>
      <c r="J434" s="5" t="str">
        <f>OBV!F434</f>
        <v>BULLISH</v>
      </c>
      <c r="K434" s="5" t="str">
        <f>OBV!G434</f>
        <v>WEAK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3.0848</v>
      </c>
      <c r="C435" s="2">
        <f>RSI!I435</f>
        <v>52.001600687741991</v>
      </c>
      <c r="D435" s="2">
        <f>MACD!E435</f>
        <v>-5.5579164483900101E-2</v>
      </c>
      <c r="E435" s="2">
        <f>MACD!F435</f>
        <v>-1.0208610596365884E-2</v>
      </c>
      <c r="F435" s="2">
        <f>'Moving Avg'!D435</f>
        <v>3.1236600000000001</v>
      </c>
      <c r="G435" s="2">
        <f>'Moving Avg'!F435</f>
        <v>2.9866500000000005</v>
      </c>
      <c r="H435" s="2">
        <f>'Moving Avg'!G435</f>
        <v>3.1542459999999988</v>
      </c>
      <c r="I435" s="2">
        <f>'Moving Avg'!H435</f>
        <v>3.4880054999999999</v>
      </c>
      <c r="J435" s="5" t="str">
        <f>OBV!F435</f>
        <v>BULLISH</v>
      </c>
      <c r="K435" s="5" t="str">
        <f>OBV!G435</f>
        <v>WEAK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3.1555</v>
      </c>
      <c r="C436" s="2">
        <f>RSI!I436</f>
        <v>56.575266218787846</v>
      </c>
      <c r="D436" s="2">
        <f>MACD!E436</f>
        <v>-7.5797424000458857E-2</v>
      </c>
      <c r="E436" s="2">
        <f>MACD!F436</f>
        <v>-2.3326373277184481E-2</v>
      </c>
      <c r="F436" s="2">
        <f>'Moving Avg'!D436</f>
        <v>3.1395799999999996</v>
      </c>
      <c r="G436" s="2">
        <f>'Moving Avg'!F436</f>
        <v>2.9901850000000003</v>
      </c>
      <c r="H436" s="2">
        <f>'Moving Avg'!G436</f>
        <v>3.1590199999999986</v>
      </c>
      <c r="I436" s="2">
        <f>'Moving Avg'!H436</f>
        <v>3.4891989999999997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3.1200999999999999</v>
      </c>
      <c r="C437" s="2">
        <f>RSI!I437</f>
        <v>53.810410432944437</v>
      </c>
      <c r="D437" s="2">
        <f>MACD!E437</f>
        <v>-9.0872158106019008E-2</v>
      </c>
      <c r="E437" s="2">
        <f>MACD!F437</f>
        <v>-3.6835530242951386E-2</v>
      </c>
      <c r="F437" s="2">
        <f>'Moving Avg'!D437</f>
        <v>3.1271999999999998</v>
      </c>
      <c r="G437" s="2">
        <f>'Moving Avg'!F437</f>
        <v>2.9959300000000004</v>
      </c>
      <c r="H437" s="2">
        <f>'Moving Avg'!G437</f>
        <v>3.1613179999999987</v>
      </c>
      <c r="I437" s="2">
        <f>'Moving Avg'!H437</f>
        <v>3.4899059999999995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3.0316999999999998</v>
      </c>
      <c r="C438" s="2">
        <f>RSI!I438</f>
        <v>47.559836243638564</v>
      </c>
      <c r="D438" s="2">
        <f>MACD!E438</f>
        <v>-9.8769774193212978E-2</v>
      </c>
      <c r="E438" s="2">
        <f>MACD!F438</f>
        <v>-4.9222379033003708E-2</v>
      </c>
      <c r="F438" s="2">
        <f>'Moving Avg'!D438</f>
        <v>3.0971400000000004</v>
      </c>
      <c r="G438" s="2">
        <f>'Moving Avg'!F438</f>
        <v>3.0016750000000005</v>
      </c>
      <c r="H438" s="2">
        <f>'Moving Avg'!G438</f>
        <v>3.1599019999999989</v>
      </c>
      <c r="I438" s="2">
        <f>'Moving Avg'!H438</f>
        <v>3.4901709999999997</v>
      </c>
      <c r="J438" s="5" t="str">
        <f>OBV!F438</f>
        <v>BEARISH</v>
      </c>
      <c r="K438" s="5" t="str">
        <f>OBV!G438</f>
        <v>NEUTRAL</v>
      </c>
      <c r="L438" s="5" t="str">
        <f>OBV!H438</f>
        <v>CONFIRMED BEARISH</v>
      </c>
    </row>
    <row r="439" spans="1:12" ht="13.5" x14ac:dyDescent="0.25">
      <c r="A439" s="3">
        <f>RSI!A439</f>
        <v>42943</v>
      </c>
      <c r="B439" s="2">
        <f>RSI!B439</f>
        <v>2.9434</v>
      </c>
      <c r="C439" s="2">
        <f>RSI!I439</f>
        <v>42.277175764639857</v>
      </c>
      <c r="D439" s="2">
        <f>MACD!E439</f>
        <v>-9.8700729541376653E-2</v>
      </c>
      <c r="E439" s="2">
        <f>MACD!F439</f>
        <v>-5.9118049134678302E-2</v>
      </c>
      <c r="F439" s="2">
        <f>'Moving Avg'!D439</f>
        <v>3.0670999999999999</v>
      </c>
      <c r="G439" s="2">
        <f>'Moving Avg'!F439</f>
        <v>3.0043299999999999</v>
      </c>
      <c r="H439" s="2">
        <f>'Moving Avg'!G439</f>
        <v>3.1535379999999993</v>
      </c>
      <c r="I439" s="2">
        <f>'Moving Avg'!H439</f>
        <v>3.4903040000000001</v>
      </c>
      <c r="J439" s="5" t="str">
        <f>OBV!F439</f>
        <v>BEARISH</v>
      </c>
      <c r="K439" s="5" t="str">
        <f>OBV!G439</f>
        <v>NEUTRAL</v>
      </c>
      <c r="L439" s="5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2.9786999999999999</v>
      </c>
      <c r="C440" s="2">
        <f>RSI!I440</f>
        <v>44.911515940044886</v>
      </c>
      <c r="D440" s="2">
        <f>MACD!E440</f>
        <v>-0.10054007370826978</v>
      </c>
      <c r="E440" s="2">
        <f>MACD!F440</f>
        <v>-6.7402454049396598E-2</v>
      </c>
      <c r="F440" s="2">
        <f>'Moving Avg'!D440</f>
        <v>3.0458799999999999</v>
      </c>
      <c r="G440" s="2">
        <f>'Moving Avg'!F440</f>
        <v>3.007425</v>
      </c>
      <c r="H440" s="2">
        <f>'Moving Avg'!G440</f>
        <v>3.1494719999999994</v>
      </c>
      <c r="I440" s="2">
        <f>'Moving Avg'!H440</f>
        <v>3.4912320000000001</v>
      </c>
      <c r="J440" s="5" t="str">
        <f>OBV!F440</f>
        <v>BEARISH</v>
      </c>
      <c r="K440" s="5" t="str">
        <f>OBV!G440</f>
        <v>NEUTRAL</v>
      </c>
      <c r="L440" s="5" t="str">
        <f>OBV!H440</f>
        <v>CONFIRMED BEARISH</v>
      </c>
    </row>
    <row r="441" spans="1:12" ht="13.5" x14ac:dyDescent="0.25">
      <c r="A441" s="3">
        <f>RSI!A441</f>
        <v>42947</v>
      </c>
      <c r="B441" s="2">
        <f>RSI!B441</f>
        <v>2.9786999999999999</v>
      </c>
      <c r="C441" s="2">
        <f>RSI!I441</f>
        <v>44.911515940044879</v>
      </c>
      <c r="D441" s="2">
        <f>MACD!E441</f>
        <v>-7.5810328269701355E-2</v>
      </c>
      <c r="E441" s="2">
        <f>MACD!F441</f>
        <v>-6.908402889345755E-2</v>
      </c>
      <c r="F441" s="2">
        <f>'Moving Avg'!D441</f>
        <v>3.0105200000000001</v>
      </c>
      <c r="G441" s="2">
        <f>'Moving Avg'!F441</f>
        <v>3.0144950000000001</v>
      </c>
      <c r="H441" s="2">
        <f>'Moving Avg'!G441</f>
        <v>3.1443460000000001</v>
      </c>
      <c r="I441" s="2">
        <f>'Moving Avg'!H441</f>
        <v>3.4918065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</row>
    <row r="442" spans="1:12" ht="13.5" x14ac:dyDescent="0.25">
      <c r="A442" s="3">
        <f>RSI!A442</f>
        <v>42948</v>
      </c>
      <c r="B442" s="2">
        <f>RSI!B442</f>
        <v>2.8902999999999999</v>
      </c>
      <c r="C442" s="2">
        <f>RSI!I442</f>
        <v>39.655308009843665</v>
      </c>
      <c r="D442" s="2">
        <f>MACD!E442</f>
        <v>-3.1592318843248091E-2</v>
      </c>
      <c r="E442" s="2">
        <f>MACD!F442</f>
        <v>-6.1585686883415661E-2</v>
      </c>
      <c r="F442" s="2">
        <f>'Moving Avg'!D442</f>
        <v>2.9645599999999996</v>
      </c>
      <c r="G442" s="2">
        <f>'Moving Avg'!F442</f>
        <v>3.0144950000000001</v>
      </c>
      <c r="H442" s="2">
        <f>'Moving Avg'!G442</f>
        <v>3.138512</v>
      </c>
      <c r="I442" s="2">
        <f>'Moving Avg'!H442</f>
        <v>3.4921160000000011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2.8725999999999998</v>
      </c>
      <c r="C443" s="2">
        <f>RSI!I443</f>
        <v>38.679199750411662</v>
      </c>
      <c r="D443" s="2">
        <f>MACD!E443</f>
        <v>8.0467747967736258E-3</v>
      </c>
      <c r="E443" s="2">
        <f>MACD!F443</f>
        <v>-4.7659194547377805E-2</v>
      </c>
      <c r="F443" s="2">
        <f>'Moving Avg'!D443</f>
        <v>2.9327399999999999</v>
      </c>
      <c r="G443" s="2">
        <f>'Moving Avg'!F443</f>
        <v>3.0105149999999998</v>
      </c>
      <c r="H443" s="2">
        <f>'Moving Avg'!G443</f>
        <v>3.1323239999999997</v>
      </c>
      <c r="I443" s="2">
        <f>'Moving Avg'!H443</f>
        <v>3.4927345000000014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2.855</v>
      </c>
      <c r="C444" s="2">
        <f>RSI!I444</f>
        <v>37.685856968255798</v>
      </c>
      <c r="D444" s="2">
        <f>MACD!E444</f>
        <v>3.0240973235003743E-2</v>
      </c>
      <c r="E444" s="2">
        <f>MACD!F444</f>
        <v>-3.2079160990901495E-2</v>
      </c>
      <c r="F444" s="2">
        <f>'Moving Avg'!D444</f>
        <v>2.91506</v>
      </c>
      <c r="G444" s="2">
        <f>'Moving Avg'!F444</f>
        <v>3.001679999999999</v>
      </c>
      <c r="H444" s="2">
        <f>'Moving Avg'!G444</f>
        <v>3.125254</v>
      </c>
      <c r="I444" s="2">
        <f>'Moving Avg'!H444</f>
        <v>3.4932650000000014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2.9434</v>
      </c>
      <c r="C445" s="2">
        <f>RSI!I445</f>
        <v>45.286347903682596</v>
      </c>
      <c r="D445" s="2">
        <f>MACD!E445</f>
        <v>4.2102057786494562E-2</v>
      </c>
      <c r="E445" s="2">
        <f>MACD!F445</f>
        <v>-1.7242917235422282E-2</v>
      </c>
      <c r="F445" s="2">
        <f>'Moving Avg'!D445</f>
        <v>2.9080000000000004</v>
      </c>
      <c r="G445" s="2">
        <f>'Moving Avg'!F445</f>
        <v>2.9972649999999996</v>
      </c>
      <c r="H445" s="2">
        <f>'Moving Avg'!G445</f>
        <v>3.1187139999999998</v>
      </c>
      <c r="I445" s="2">
        <f>'Moving Avg'!H445</f>
        <v>3.4941490000000015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2.9609999999999999</v>
      </c>
      <c r="C446" s="2">
        <f>RSI!I446</f>
        <v>46.680737827516133</v>
      </c>
      <c r="D446" s="2">
        <f>MACD!E446</f>
        <v>6.2099750152631472E-2</v>
      </c>
      <c r="E446" s="2">
        <f>MACD!F446</f>
        <v>-1.3743837578115304E-3</v>
      </c>
      <c r="F446" s="2">
        <f>'Moving Avg'!D446</f>
        <v>2.9044600000000003</v>
      </c>
      <c r="G446" s="2">
        <f>'Moving Avg'!F446</f>
        <v>2.999474999999999</v>
      </c>
      <c r="H446" s="2">
        <f>'Moving Avg'!G446</f>
        <v>3.1088139999999997</v>
      </c>
      <c r="I446" s="2">
        <f>'Moving Avg'!H446</f>
        <v>3.4949000000000026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3.0051999999999999</v>
      </c>
      <c r="C447" s="2">
        <f>RSI!I447</f>
        <v>50.118844309686864</v>
      </c>
      <c r="D447" s="2">
        <f>MACD!E447</f>
        <v>7.0556064682766095E-2</v>
      </c>
      <c r="E447" s="2">
        <f>MACD!F447</f>
        <v>1.3011705930303995E-2</v>
      </c>
      <c r="F447" s="2">
        <f>'Moving Avg'!D447</f>
        <v>2.9274399999999998</v>
      </c>
      <c r="G447" s="2">
        <f>'Moving Avg'!F447</f>
        <v>3.0038949999999991</v>
      </c>
      <c r="H447" s="2">
        <f>'Moving Avg'!G447</f>
        <v>3.0957319999999999</v>
      </c>
      <c r="I447" s="2">
        <f>'Moving Avg'!H447</f>
        <v>3.495474500000002</v>
      </c>
      <c r="J447" s="5" t="str">
        <f>OBV!F447</f>
        <v>BEARISH</v>
      </c>
      <c r="K447" s="5" t="str">
        <f>OBV!G447</f>
        <v>NEUTRAL</v>
      </c>
      <c r="L447" s="5" t="str">
        <f>OBV!H447</f>
        <v>BEARISH DIVERGENCE</v>
      </c>
    </row>
    <row r="448" spans="1:12" ht="13.5" x14ac:dyDescent="0.25">
      <c r="A448" s="3">
        <f>RSI!A448</f>
        <v>42956</v>
      </c>
      <c r="B448" s="2">
        <f>RSI!B448</f>
        <v>2.9964</v>
      </c>
      <c r="C448" s="2">
        <f>RSI!I448</f>
        <v>49.435376407460112</v>
      </c>
      <c r="D448" s="2">
        <f>MACD!E448</f>
        <v>6.4738578178651363E-2</v>
      </c>
      <c r="E448" s="2">
        <f>MACD!F448</f>
        <v>2.3357080379973472E-2</v>
      </c>
      <c r="F448" s="2">
        <f>'Moving Avg'!D448</f>
        <v>2.9521999999999999</v>
      </c>
      <c r="G448" s="2">
        <f>'Moving Avg'!F448</f>
        <v>3.0083150000000001</v>
      </c>
      <c r="H448" s="2">
        <f>'Moving Avg'!G448</f>
        <v>3.0842419999999997</v>
      </c>
      <c r="I448" s="2">
        <f>'Moving Avg'!H448</f>
        <v>3.4957840000000022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2.9964</v>
      </c>
      <c r="C449" s="2">
        <f>RSI!I449</f>
        <v>49.435376407460119</v>
      </c>
      <c r="D449" s="2">
        <f>MACD!E449</f>
        <v>4.626062062495917E-2</v>
      </c>
      <c r="E449" s="2">
        <f>MACD!F449</f>
        <v>2.7937788428970614E-2</v>
      </c>
      <c r="F449" s="2">
        <f>'Moving Avg'!D449</f>
        <v>2.9804799999999996</v>
      </c>
      <c r="G449" s="2">
        <f>'Moving Avg'!F449</f>
        <v>3.0127350000000002</v>
      </c>
      <c r="H449" s="2">
        <f>'Moving Avg'!G449</f>
        <v>3.073458</v>
      </c>
      <c r="I449" s="2">
        <f>'Moving Avg'!H449</f>
        <v>3.4957400000000018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2.9964</v>
      </c>
      <c r="C450" s="2">
        <f>RSI!I450</f>
        <v>49.435376407460119</v>
      </c>
      <c r="D450" s="2">
        <f>MACD!E450</f>
        <v>3.6083182420499238E-2</v>
      </c>
      <c r="E450" s="2">
        <f>MACD!F450</f>
        <v>2.956686722727634E-2</v>
      </c>
      <c r="F450" s="2">
        <f>'Moving Avg'!D450</f>
        <v>2.9910799999999997</v>
      </c>
      <c r="G450" s="2">
        <f>'Moving Avg'!F450</f>
        <v>3.0171549999999998</v>
      </c>
      <c r="H450" s="2">
        <f>'Moving Avg'!G450</f>
        <v>3.0626740000000008</v>
      </c>
      <c r="I450" s="2">
        <f>'Moving Avg'!H450</f>
        <v>3.4952540000000023</v>
      </c>
      <c r="J450" s="5" t="str">
        <f>OBV!F450</f>
        <v>BULLISH</v>
      </c>
      <c r="K450" s="5" t="str">
        <f>OBV!G450</f>
        <v>NEUTRAL</v>
      </c>
      <c r="L450" s="5" t="str">
        <f>OBV!H450</f>
        <v>CONFIRMED BULLISH</v>
      </c>
    </row>
    <row r="451" spans="1:12" ht="13.5" x14ac:dyDescent="0.25">
      <c r="A451" s="3">
        <f>RSI!A451</f>
        <v>42961</v>
      </c>
      <c r="B451" s="2">
        <f>RSI!B451</f>
        <v>3.0051999999999999</v>
      </c>
      <c r="C451" s="2">
        <f>RSI!I451</f>
        <v>50.282180980608452</v>
      </c>
      <c r="D451" s="2">
        <f>MACD!E451</f>
        <v>2.6844640437854839E-2</v>
      </c>
      <c r="E451" s="2">
        <f>MACD!F451</f>
        <v>2.9022421869392044E-2</v>
      </c>
      <c r="F451" s="2">
        <f>'Moving Avg'!D451</f>
        <v>2.9999199999999999</v>
      </c>
      <c r="G451" s="2">
        <f>'Moving Avg'!F451</f>
        <v>3.01362</v>
      </c>
      <c r="H451" s="2">
        <f>'Moving Avg'!G451</f>
        <v>3.0520660000000004</v>
      </c>
      <c r="I451" s="2">
        <f>'Moving Avg'!H451</f>
        <v>3.4939280000000013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</row>
    <row r="452" spans="1:12" ht="13.5" x14ac:dyDescent="0.25">
      <c r="A452" s="3">
        <f>RSI!A452</f>
        <v>42962</v>
      </c>
      <c r="B452" s="2">
        <f>RSI!B452</f>
        <v>3.0051999999999999</v>
      </c>
      <c r="C452" s="2">
        <f>RSI!I452</f>
        <v>50.282180980608452</v>
      </c>
      <c r="D452" s="2">
        <f>MACD!E452</f>
        <v>5.3985503894824483E-3</v>
      </c>
      <c r="E452" s="2">
        <f>MACD!F452</f>
        <v>2.4297647573410127E-2</v>
      </c>
      <c r="F452" s="2">
        <f>'Moving Avg'!D452</f>
        <v>2.9999200000000004</v>
      </c>
      <c r="G452" s="2">
        <f>'Moving Avg'!F452</f>
        <v>3.0047800000000002</v>
      </c>
      <c r="H452" s="2">
        <f>'Moving Avg'!G452</f>
        <v>3.0428740000000003</v>
      </c>
      <c r="I452" s="2">
        <f>'Moving Avg'!H452</f>
        <v>3.4916300000000011</v>
      </c>
      <c r="J452" s="5" t="str">
        <f>OBV!F452</f>
        <v>BULLISH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3.0141</v>
      </c>
      <c r="C453" s="2">
        <f>RSI!I453</f>
        <v>51.239985633008914</v>
      </c>
      <c r="D453" s="2">
        <f>MACD!E453</f>
        <v>-1.6157201647156505E-2</v>
      </c>
      <c r="E453" s="2">
        <f>MACD!F453</f>
        <v>1.6206677729296803E-2</v>
      </c>
      <c r="F453" s="2">
        <f>'Moving Avg'!D453</f>
        <v>3.0034599999999996</v>
      </c>
      <c r="G453" s="2">
        <f>'Moving Avg'!F453</f>
        <v>2.9963850000000001</v>
      </c>
      <c r="H453" s="2">
        <f>'Moving Avg'!G453</f>
        <v>3.0358040000000006</v>
      </c>
      <c r="I453" s="2">
        <f>'Moving Avg'!H453</f>
        <v>3.4884480000000018</v>
      </c>
      <c r="J453" s="5" t="str">
        <f>OBV!F453</f>
        <v>BULLISH</v>
      </c>
      <c r="K453" s="5" t="str">
        <f>OBV!G453</f>
        <v>NEUTRAL</v>
      </c>
      <c r="L453" s="5" t="str">
        <f>OBV!H453</f>
        <v>CONFIRMED BULLISH</v>
      </c>
    </row>
    <row r="454" spans="1:12" ht="13.5" x14ac:dyDescent="0.25">
      <c r="A454" s="3">
        <f>RSI!A454</f>
        <v>42964</v>
      </c>
      <c r="B454" s="2">
        <f>RSI!B454</f>
        <v>3.0141</v>
      </c>
      <c r="C454" s="2">
        <f>RSI!I454</f>
        <v>51.239985633008914</v>
      </c>
      <c r="D454" s="2">
        <f>MACD!E454</f>
        <v>-3.7181711628601732E-2</v>
      </c>
      <c r="E454" s="2">
        <f>MACD!F454</f>
        <v>5.5289998577170967E-3</v>
      </c>
      <c r="F454" s="2">
        <f>'Moving Avg'!D454</f>
        <v>3.0070000000000001</v>
      </c>
      <c r="G454" s="2">
        <f>'Moving Avg'!F454</f>
        <v>2.9924100000000005</v>
      </c>
      <c r="H454" s="2">
        <f>'Moving Avg'!G454</f>
        <v>3.0273200000000005</v>
      </c>
      <c r="I454" s="2">
        <f>'Moving Avg'!H454</f>
        <v>3.4854870000000018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2.9964</v>
      </c>
      <c r="C455" s="2">
        <f>RSI!I455</f>
        <v>49.060041273865636</v>
      </c>
      <c r="D455" s="2">
        <f>MACD!E455</f>
        <v>-4.0132177151060322E-2</v>
      </c>
      <c r="E455" s="2">
        <f>MACD!F455</f>
        <v>-3.6032355440383862E-3</v>
      </c>
      <c r="F455" s="2">
        <f>'Moving Avg'!D455</f>
        <v>3.0069999999999997</v>
      </c>
      <c r="G455" s="2">
        <f>'Moving Avg'!F455</f>
        <v>2.9879900000000008</v>
      </c>
      <c r="H455" s="2">
        <f>'Moving Avg'!G455</f>
        <v>3.0200720000000008</v>
      </c>
      <c r="I455" s="2">
        <f>'Moving Avg'!H455</f>
        <v>3.482393500000001</v>
      </c>
      <c r="J455" s="5" t="str">
        <f>OBV!F455</f>
        <v>BEARISH</v>
      </c>
      <c r="K455" s="5" t="str">
        <f>OBV!G455</f>
        <v>NEUTRAL</v>
      </c>
      <c r="L455" s="5" t="str">
        <f>OBV!H455</f>
        <v>NEUTRAL</v>
      </c>
    </row>
    <row r="456" spans="1:12" ht="13.5" x14ac:dyDescent="0.25">
      <c r="A456" s="3">
        <f>RSI!A456</f>
        <v>42968</v>
      </c>
      <c r="B456" s="2">
        <f>RSI!B456</f>
        <v>3.0228999999999999</v>
      </c>
      <c r="C456" s="2">
        <f>RSI!I456</f>
        <v>52.329975912682421</v>
      </c>
      <c r="D456" s="2">
        <f>MACD!E456</f>
        <v>-4.1845707948986011E-2</v>
      </c>
      <c r="E456" s="2">
        <f>MACD!F456</f>
        <v>-1.1251730025027912E-2</v>
      </c>
      <c r="F456" s="2">
        <f>'Moving Avg'!D456</f>
        <v>3.0105399999999998</v>
      </c>
      <c r="G456" s="2">
        <f>'Moving Avg'!F456</f>
        <v>2.9813600000000005</v>
      </c>
      <c r="H456" s="2">
        <f>'Moving Avg'!G456</f>
        <v>3.0147680000000001</v>
      </c>
      <c r="I456" s="2">
        <f>'Moving Avg'!H456</f>
        <v>3.4794325000000015</v>
      </c>
      <c r="J456" s="5" t="str">
        <f>OBV!F456</f>
        <v>BEARISH</v>
      </c>
      <c r="K456" s="5" t="str">
        <f>OBV!G456</f>
        <v>NEUTRAL</v>
      </c>
      <c r="L456" s="5" t="str">
        <f>OBV!H456</f>
        <v>BEARISH DIVERGENCE</v>
      </c>
    </row>
    <row r="457" spans="1:12" ht="13.5" x14ac:dyDescent="0.25">
      <c r="A457" s="3">
        <f>RSI!A457</f>
        <v>42969</v>
      </c>
      <c r="B457" s="2">
        <f>RSI!B457</f>
        <v>3.0051999999999999</v>
      </c>
      <c r="C457" s="2">
        <f>RSI!I457</f>
        <v>50.02036198819841</v>
      </c>
      <c r="D457" s="2">
        <f>MACD!E457</f>
        <v>-3.530564566304184E-2</v>
      </c>
      <c r="E457" s="2">
        <f>MACD!F457</f>
        <v>-1.60625131526307E-2</v>
      </c>
      <c r="F457" s="2">
        <f>'Moving Avg'!D457</f>
        <v>3.0105399999999998</v>
      </c>
      <c r="G457" s="2">
        <f>'Moving Avg'!F457</f>
        <v>2.9756150000000003</v>
      </c>
      <c r="H457" s="2">
        <f>'Moving Avg'!G457</f>
        <v>3.0107020000000007</v>
      </c>
      <c r="I457" s="2">
        <f>'Moving Avg'!H457</f>
        <v>3.4769135000000011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2.9167999999999998</v>
      </c>
      <c r="C458" s="2">
        <f>RSI!I458</f>
        <v>40.424264287749779</v>
      </c>
      <c r="D458" s="2">
        <f>MACD!E458</f>
        <v>-2.4585019704959521E-2</v>
      </c>
      <c r="E458" s="2">
        <f>MACD!F458</f>
        <v>-1.7767014463096465E-2</v>
      </c>
      <c r="F458" s="2">
        <f>'Moving Avg'!D458</f>
        <v>2.9910800000000002</v>
      </c>
      <c r="G458" s="2">
        <f>'Moving Avg'!F458</f>
        <v>2.9698700000000002</v>
      </c>
      <c r="H458" s="2">
        <f>'Moving Avg'!G458</f>
        <v>3.003984</v>
      </c>
      <c r="I458" s="2">
        <f>'Moving Avg'!H458</f>
        <v>3.4739965000000002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2.9167999999999998</v>
      </c>
      <c r="C459" s="2">
        <f>RSI!I459</f>
        <v>40.424264287749779</v>
      </c>
      <c r="D459" s="2">
        <f>MACD!E459</f>
        <v>-1.4998375211249027E-2</v>
      </c>
      <c r="E459" s="2">
        <f>MACD!F459</f>
        <v>-1.7213286612726978E-2</v>
      </c>
      <c r="F459" s="2">
        <f>'Moving Avg'!D459</f>
        <v>2.9716200000000002</v>
      </c>
      <c r="G459" s="2">
        <f>'Moving Avg'!F459</f>
        <v>2.9685400000000004</v>
      </c>
      <c r="H459" s="2">
        <f>'Moving Avg'!G459</f>
        <v>2.998856</v>
      </c>
      <c r="I459" s="2">
        <f>'Moving Avg'!H459</f>
        <v>3.4704610000000002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2.9874999999999998</v>
      </c>
      <c r="C460" s="2">
        <f>RSI!I460</f>
        <v>49.423983615183687</v>
      </c>
      <c r="D460" s="2">
        <f>MACD!E460</f>
        <v>-1.1646464280720359E-2</v>
      </c>
      <c r="E460" s="2">
        <f>MACD!F460</f>
        <v>-1.6099922146325656E-2</v>
      </c>
      <c r="F460" s="2">
        <f>'Moving Avg'!D460</f>
        <v>2.96984</v>
      </c>
      <c r="G460" s="2">
        <f>'Moving Avg'!F460</f>
        <v>2.9689800000000006</v>
      </c>
      <c r="H460" s="2">
        <f>'Moving Avg'!G460</f>
        <v>2.995142</v>
      </c>
      <c r="I460" s="2">
        <f>'Moving Avg'!H460</f>
        <v>3.4672789999999991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2.9434</v>
      </c>
      <c r="C461" s="2">
        <f>RSI!I461</f>
        <v>44.870685223280582</v>
      </c>
      <c r="D461" s="2">
        <f>MACD!E461</f>
        <v>-4.1656626766801708E-3</v>
      </c>
      <c r="E461" s="2">
        <f>MACD!F461</f>
        <v>-1.3713070252396559E-2</v>
      </c>
      <c r="F461" s="2">
        <f>'Moving Avg'!D461</f>
        <v>2.9539400000000002</v>
      </c>
      <c r="G461" s="2">
        <f>'Moving Avg'!F461</f>
        <v>2.9672150000000004</v>
      </c>
      <c r="H461" s="2">
        <f>'Moving Avg'!G461</f>
        <v>2.9908999999999999</v>
      </c>
      <c r="I461" s="2">
        <f>'Moving Avg'!H461</f>
        <v>3.4639644999999994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2.8637999999999999</v>
      </c>
      <c r="C462" s="2">
        <f>RSI!I462</f>
        <v>38.055669085342885</v>
      </c>
      <c r="D462" s="2">
        <f>MACD!E462</f>
        <v>8.3434059609768241E-3</v>
      </c>
      <c r="E462" s="2">
        <f>MACD!F462</f>
        <v>-9.301775009721883E-3</v>
      </c>
      <c r="F462" s="2">
        <f>'Moving Avg'!D462</f>
        <v>2.9256599999999997</v>
      </c>
      <c r="G462" s="2">
        <f>'Moving Avg'!F462</f>
        <v>2.9658899999999999</v>
      </c>
      <c r="H462" s="2">
        <f>'Moving Avg'!G462</f>
        <v>2.9864799999999998</v>
      </c>
      <c r="I462" s="2">
        <f>'Moving Avg'!H462</f>
        <v>3.4602519999999988</v>
      </c>
      <c r="J462" s="5" t="str">
        <f>OBV!F462</f>
        <v>BEARISH</v>
      </c>
      <c r="K462" s="5" t="str">
        <f>OBV!G462</f>
        <v>STRONG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2.7843</v>
      </c>
      <c r="C463" s="2">
        <f>RSI!I463</f>
        <v>32.711889234019353</v>
      </c>
      <c r="D463" s="2">
        <f>MACD!E463</f>
        <v>2.6918392432520921E-2</v>
      </c>
      <c r="E463" s="2">
        <f>MACD!F463</f>
        <v>-2.0577415212733223E-3</v>
      </c>
      <c r="F463" s="2">
        <f>'Moving Avg'!D463</f>
        <v>2.8991599999999997</v>
      </c>
      <c r="G463" s="2">
        <f>'Moving Avg'!F463</f>
        <v>2.9614750000000001</v>
      </c>
      <c r="H463" s="2">
        <f>'Moving Avg'!G463</f>
        <v>2.9815319999999996</v>
      </c>
      <c r="I463" s="2">
        <f>'Moving Avg'!H463</f>
        <v>3.456628499999999</v>
      </c>
      <c r="J463" s="5" t="str">
        <f>OBV!F463</f>
        <v>BEARISH</v>
      </c>
      <c r="K463" s="5" t="str">
        <f>OBV!G463</f>
        <v>STRONG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2.8731</v>
      </c>
      <c r="C464" s="2">
        <f>RSI!I464</f>
        <v>42.435248847383292</v>
      </c>
      <c r="D464" s="2">
        <f>MACD!E464</f>
        <v>3.7205707845468616E-2</v>
      </c>
      <c r="E464" s="2">
        <f>MACD!F464</f>
        <v>5.7949483520750656E-3</v>
      </c>
      <c r="F464" s="2">
        <f>'Moving Avg'!D464</f>
        <v>2.8904199999999998</v>
      </c>
      <c r="G464" s="2">
        <f>'Moving Avg'!F464</f>
        <v>2.9623799999999996</v>
      </c>
      <c r="H464" s="2">
        <f>'Moving Avg'!G464</f>
        <v>2.9772979999999993</v>
      </c>
      <c r="I464" s="2">
        <f>'Moving Avg'!H464</f>
        <v>3.4530949999999989</v>
      </c>
      <c r="J464" s="5" t="str">
        <f>OBV!F464</f>
        <v>BEARISH</v>
      </c>
      <c r="K464" s="5" t="str">
        <f>OBV!G464</f>
        <v>STRONG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2.8731</v>
      </c>
      <c r="C465" s="2">
        <f>RSI!I465</f>
        <v>42.435248847383292</v>
      </c>
      <c r="D465" s="2">
        <f>MACD!E465</f>
        <v>4.372533436164705E-2</v>
      </c>
      <c r="E465" s="2">
        <f>MACD!F465</f>
        <v>1.3381025553989463E-2</v>
      </c>
      <c r="F465" s="2">
        <f>'Moving Avg'!D465</f>
        <v>2.8675400000000004</v>
      </c>
      <c r="G465" s="2">
        <f>'Moving Avg'!F465</f>
        <v>2.9588650000000003</v>
      </c>
      <c r="H465" s="2">
        <f>'Moving Avg'!G465</f>
        <v>2.9735939999999994</v>
      </c>
      <c r="I465" s="2">
        <f>'Moving Avg'!H465</f>
        <v>3.4500919999999993</v>
      </c>
      <c r="J465" s="5" t="str">
        <f>OBV!F465</f>
        <v>BEARISH</v>
      </c>
      <c r="K465" s="5" t="str">
        <f>OBV!G465</f>
        <v>STRONG</v>
      </c>
      <c r="L465" s="5" t="str">
        <f>OBV!H465</f>
        <v>CONFIRMED BEARISH</v>
      </c>
    </row>
    <row r="466" spans="1:12" ht="13.5" x14ac:dyDescent="0.25">
      <c r="A466" s="3">
        <f>RSI!A466</f>
        <v>42983</v>
      </c>
      <c r="B466" s="2">
        <f>RSI!B466</f>
        <v>2.8731</v>
      </c>
      <c r="C466" s="2">
        <f>RSI!I466</f>
        <v>42.435248847383292</v>
      </c>
      <c r="D466" s="2">
        <f>MACD!E466</f>
        <v>5.3817060727750832E-2</v>
      </c>
      <c r="E466" s="2">
        <f>MACD!F466</f>
        <v>2.146823258874174E-2</v>
      </c>
      <c r="F466" s="2">
        <f>'Moving Avg'!D466</f>
        <v>2.8534800000000002</v>
      </c>
      <c r="G466" s="2">
        <f>'Moving Avg'!F466</f>
        <v>2.9544699999999997</v>
      </c>
      <c r="H466" s="2">
        <f>'Moving Avg'!G466</f>
        <v>2.9693599999999991</v>
      </c>
      <c r="I466" s="2">
        <f>'Moving Avg'!H466</f>
        <v>3.446779499999999</v>
      </c>
      <c r="J466" s="5" t="str">
        <f>OBV!F466</f>
        <v>BEARISH</v>
      </c>
      <c r="K466" s="5" t="str">
        <f>OBV!G466</f>
        <v>STRONG</v>
      </c>
      <c r="L466" s="5" t="str">
        <f>OBV!H466</f>
        <v>CONFIRMED BEARISH</v>
      </c>
    </row>
    <row r="467" spans="1:12" ht="13.5" x14ac:dyDescent="0.25">
      <c r="A467" s="3">
        <f>RSI!A467</f>
        <v>42984</v>
      </c>
      <c r="B467" s="2">
        <f>RSI!B467</f>
        <v>2.7896999999999998</v>
      </c>
      <c r="C467" s="2">
        <f>RSI!I467</f>
        <v>36.284762811617405</v>
      </c>
      <c r="D467" s="2">
        <f>MACD!E467</f>
        <v>6.62722074735278E-2</v>
      </c>
      <c r="E467" s="2">
        <f>MACD!F467</f>
        <v>3.0429027565698954E-2</v>
      </c>
      <c r="F467" s="2">
        <f>'Moving Avg'!D467</f>
        <v>2.83866</v>
      </c>
      <c r="G467" s="2">
        <f>'Moving Avg'!F467</f>
        <v>2.9436949999999995</v>
      </c>
      <c r="H467" s="2">
        <f>'Moving Avg'!G467</f>
        <v>2.9650499999999997</v>
      </c>
      <c r="I467" s="2">
        <f>'Moving Avg'!H467</f>
        <v>3.4430499999999995</v>
      </c>
      <c r="J467" s="5" t="str">
        <f>OBV!F467</f>
        <v>BEARISH</v>
      </c>
      <c r="K467" s="5" t="str">
        <f>OBV!G467</f>
        <v>STRONG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2.7804000000000002</v>
      </c>
      <c r="C468" s="2">
        <f>RSI!I468</f>
        <v>35.664015981412263</v>
      </c>
      <c r="D468" s="2">
        <f>MACD!E468</f>
        <v>6.4820003841603135E-2</v>
      </c>
      <c r="E468" s="2">
        <f>MACD!F468</f>
        <v>3.7307222820879789E-2</v>
      </c>
      <c r="F468" s="2">
        <f>'Moving Avg'!D468</f>
        <v>2.8378799999999997</v>
      </c>
      <c r="G468" s="2">
        <f>'Moving Avg'!F468</f>
        <v>2.9328949999999998</v>
      </c>
      <c r="H468" s="2">
        <f>'Moving Avg'!G468</f>
        <v>2.962321999999999</v>
      </c>
      <c r="I468" s="2">
        <f>'Moving Avg'!H468</f>
        <v>3.4393624999999992</v>
      </c>
      <c r="J468" s="5" t="str">
        <f>OBV!F468</f>
        <v>BEARISH</v>
      </c>
      <c r="K468" s="5" t="str">
        <f>OBV!G468</f>
        <v>STRONG</v>
      </c>
      <c r="L468" s="5" t="str">
        <f>OBV!H468</f>
        <v>CONFIRMED BEARISH</v>
      </c>
    </row>
    <row r="469" spans="1:12" ht="13.5" x14ac:dyDescent="0.25">
      <c r="A469" s="3">
        <f>RSI!A469</f>
        <v>42986</v>
      </c>
      <c r="B469" s="2">
        <f>RSI!B469</f>
        <v>2.6970000000000001</v>
      </c>
      <c r="C469" s="2">
        <f>RSI!I469</f>
        <v>30.607155441674749</v>
      </c>
      <c r="D469" s="2">
        <f>MACD!E469</f>
        <v>7.0675741693039917E-2</v>
      </c>
      <c r="E469" s="2">
        <f>MACD!F469</f>
        <v>4.3980926595311817E-2</v>
      </c>
      <c r="F469" s="2">
        <f>'Moving Avg'!D469</f>
        <v>2.8026600000000004</v>
      </c>
      <c r="G469" s="2">
        <f>'Moving Avg'!F469</f>
        <v>2.9179249999999994</v>
      </c>
      <c r="H469" s="2">
        <f>'Moving Avg'!G469</f>
        <v>2.958456</v>
      </c>
      <c r="I469" s="2">
        <f>'Moving Avg'!H469</f>
        <v>3.4352580000000001</v>
      </c>
      <c r="J469" s="5" t="str">
        <f>OBV!F469</f>
        <v>BEARISH</v>
      </c>
      <c r="K469" s="5" t="str">
        <f>OBV!G469</f>
        <v>STRONG</v>
      </c>
      <c r="L469" s="5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2.7155</v>
      </c>
      <c r="C470" s="2">
        <f>RSI!I470</f>
        <v>32.88062425277603</v>
      </c>
      <c r="D470" s="2">
        <f>MACD!E470</f>
        <v>8.6469544947664012E-2</v>
      </c>
      <c r="E470" s="2">
        <f>MACD!F470</f>
        <v>5.2478650265782259E-2</v>
      </c>
      <c r="F470" s="2">
        <f>'Moving Avg'!D470</f>
        <v>2.7711399999999999</v>
      </c>
      <c r="G470" s="2">
        <f>'Moving Avg'!F470</f>
        <v>2.90388</v>
      </c>
      <c r="H470" s="2">
        <f>'Moving Avg'!G470</f>
        <v>2.9544299999999994</v>
      </c>
      <c r="I470" s="2">
        <f>'Moving Avg'!H470</f>
        <v>3.4313785000000001</v>
      </c>
      <c r="J470" s="5" t="str">
        <f>OBV!F470</f>
        <v>BEARISH</v>
      </c>
      <c r="K470" s="5" t="str">
        <f>OBV!G470</f>
        <v>STRONG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2.6692</v>
      </c>
      <c r="C471" s="2">
        <f>RSI!I471</f>
        <v>30.212788622984405</v>
      </c>
      <c r="D471" s="2">
        <f>MACD!E471</f>
        <v>9.7602928751740592E-2</v>
      </c>
      <c r="E471" s="2">
        <f>MACD!F471</f>
        <v>6.1503505962973937E-2</v>
      </c>
      <c r="F471" s="2">
        <f>'Moving Avg'!D471</f>
        <v>2.7303600000000001</v>
      </c>
      <c r="G471" s="2">
        <f>'Moving Avg'!F471</f>
        <v>2.8870800000000001</v>
      </c>
      <c r="H471" s="2">
        <f>'Moving Avg'!G471</f>
        <v>2.9510679999999998</v>
      </c>
      <c r="I471" s="2">
        <f>'Moving Avg'!H471</f>
        <v>3.4277539999999997</v>
      </c>
      <c r="J471" s="5" t="str">
        <f>OBV!F471</f>
        <v>BEARISH</v>
      </c>
      <c r="K471" s="5" t="str">
        <f>OBV!G471</f>
        <v>STRONG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2.7804000000000002</v>
      </c>
      <c r="C472" s="2">
        <f>RSI!I472</f>
        <v>42.317894637461045</v>
      </c>
      <c r="D472" s="2">
        <f>MACD!E472</f>
        <v>8.7854976703632293E-2</v>
      </c>
      <c r="E472" s="2">
        <f>MACD!F472</f>
        <v>6.6773800111105619E-2</v>
      </c>
      <c r="F472" s="2">
        <f>'Moving Avg'!D472</f>
        <v>2.7284999999999999</v>
      </c>
      <c r="G472" s="2">
        <f>'Moving Avg'!F472</f>
        <v>2.8758400000000002</v>
      </c>
      <c r="H472" s="2">
        <f>'Moving Avg'!G472</f>
        <v>2.9488699999999994</v>
      </c>
      <c r="I472" s="2">
        <f>'Moving Avg'!H472</f>
        <v>3.4244645000000005</v>
      </c>
      <c r="J472" s="5" t="str">
        <f>OBV!F472</f>
        <v>BEARISH</v>
      </c>
      <c r="K472" s="5" t="str">
        <f>OBV!G472</f>
        <v>STRONG</v>
      </c>
      <c r="L472" s="5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2.8544999999999998</v>
      </c>
      <c r="C473" s="2">
        <f>RSI!I473</f>
        <v>48.703192928882494</v>
      </c>
      <c r="D473" s="2">
        <f>MACD!E473</f>
        <v>6.2447265250514583E-2</v>
      </c>
      <c r="E473" s="2">
        <f>MACD!F473</f>
        <v>6.5908493138987417E-2</v>
      </c>
      <c r="F473" s="2">
        <f>'Moving Avg'!D473</f>
        <v>2.7433199999999998</v>
      </c>
      <c r="G473" s="2">
        <f>'Moving Avg'!F473</f>
        <v>2.8678600000000003</v>
      </c>
      <c r="H473" s="2">
        <f>'Moving Avg'!G473</f>
        <v>2.9469159999999994</v>
      </c>
      <c r="I473" s="2">
        <f>'Moving Avg'!H473</f>
        <v>3.4220315000000001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</row>
    <row r="474" spans="1:12" ht="13.5" x14ac:dyDescent="0.25">
      <c r="A474" s="3">
        <f>RSI!A474</f>
        <v>42993</v>
      </c>
      <c r="B474" s="2">
        <f>RSI!B474</f>
        <v>2.7804000000000002</v>
      </c>
      <c r="C474" s="2">
        <f>RSI!I474</f>
        <v>43.515558840125848</v>
      </c>
      <c r="D474" s="2">
        <f>MACD!E474</f>
        <v>6.0179716217439339E-2</v>
      </c>
      <c r="E474" s="2">
        <f>MACD!F474</f>
        <v>6.4762737754677807E-2</v>
      </c>
      <c r="F474" s="2">
        <f>'Moving Avg'!D474</f>
        <v>2.7600000000000002</v>
      </c>
      <c r="G474" s="2">
        <f>'Moving Avg'!F474</f>
        <v>2.8561750000000004</v>
      </c>
      <c r="H474" s="2">
        <f>'Moving Avg'!G474</f>
        <v>2.9418899999999986</v>
      </c>
      <c r="I474" s="2">
        <f>'Moving Avg'!H474</f>
        <v>3.4187420000000004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</row>
    <row r="475" spans="1:12" ht="13.5" x14ac:dyDescent="0.25">
      <c r="A475" s="3">
        <f>RSI!A475</f>
        <v>42996</v>
      </c>
      <c r="B475" s="2">
        <f>RSI!B475</f>
        <v>2.8637999999999999</v>
      </c>
      <c r="C475" s="2">
        <f>RSI!I475</f>
        <v>49.974164621954863</v>
      </c>
      <c r="D475" s="2">
        <f>MACD!E475</f>
        <v>5.2595970208990206E-2</v>
      </c>
      <c r="E475" s="2">
        <f>MACD!F475</f>
        <v>6.2329384245540291E-2</v>
      </c>
      <c r="F475" s="2">
        <f>'Moving Avg'!D475</f>
        <v>2.78966</v>
      </c>
      <c r="G475" s="2">
        <f>'Moving Avg'!F475</f>
        <v>2.849545</v>
      </c>
      <c r="H475" s="2">
        <f>'Moving Avg'!G475</f>
        <v>2.9385319999999986</v>
      </c>
      <c r="I475" s="2">
        <f>'Moving Avg'!H475</f>
        <v>3.4153829999999994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</row>
    <row r="476" spans="1:12" ht="13.5" x14ac:dyDescent="0.25">
      <c r="A476" s="3">
        <f>RSI!A476</f>
        <v>42997</v>
      </c>
      <c r="B476" s="2">
        <f>RSI!B476</f>
        <v>2.8544999999999998</v>
      </c>
      <c r="C476" s="2">
        <f>RSI!I476</f>
        <v>49.297249508148596</v>
      </c>
      <c r="D476" s="2">
        <f>MACD!E476</f>
        <v>4.6849776382325459E-2</v>
      </c>
      <c r="E476" s="2">
        <f>MACD!F476</f>
        <v>5.9233462672897329E-2</v>
      </c>
      <c r="F476" s="2">
        <f>'Moving Avg'!D476</f>
        <v>2.8267199999999999</v>
      </c>
      <c r="G476" s="2">
        <f>'Moving Avg'!F476</f>
        <v>2.8411250000000003</v>
      </c>
      <c r="H476" s="2">
        <f>'Moving Avg'!G476</f>
        <v>2.937285999999999</v>
      </c>
      <c r="I476" s="2">
        <f>'Moving Avg'!H476</f>
        <v>3.4110495000000003</v>
      </c>
      <c r="J476" s="5" t="str">
        <f>OBV!F476</f>
        <v>BULLISH</v>
      </c>
      <c r="K476" s="5" t="str">
        <f>OBV!G476</f>
        <v>WEAK</v>
      </c>
      <c r="L476" s="5" t="str">
        <f>OBV!H476</f>
        <v>CONFIRMED BULLISH</v>
      </c>
    </row>
    <row r="477" spans="1:12" ht="13.5" x14ac:dyDescent="0.25">
      <c r="A477" s="3">
        <f>RSI!A477</f>
        <v>42998</v>
      </c>
      <c r="B477" s="2">
        <f>RSI!B477</f>
        <v>2.8637999999999999</v>
      </c>
      <c r="C477" s="2">
        <f>RSI!I477</f>
        <v>50.026229269531981</v>
      </c>
      <c r="D477" s="2">
        <f>MACD!E477</f>
        <v>2.8506179778729823E-2</v>
      </c>
      <c r="E477" s="2">
        <f>MACD!F477</f>
        <v>5.3088006094063833E-2</v>
      </c>
      <c r="F477" s="2">
        <f>'Moving Avg'!D477</f>
        <v>2.8433999999999999</v>
      </c>
      <c r="G477" s="2">
        <f>'Moving Avg'!F477</f>
        <v>2.8340550000000002</v>
      </c>
      <c r="H477" s="2">
        <f>'Moving Avg'!G477</f>
        <v>2.9362259999999987</v>
      </c>
      <c r="I477" s="2">
        <f>'Moving Avg'!H477</f>
        <v>3.4074255000000004</v>
      </c>
      <c r="J477" s="5" t="str">
        <f>OBV!F477</f>
        <v>BULLISH</v>
      </c>
      <c r="K477" s="5" t="str">
        <f>OBV!G477</f>
        <v>WEAK</v>
      </c>
      <c r="L477" s="5" t="str">
        <f>OBV!H477</f>
        <v>CONFIRMED BULLISH</v>
      </c>
    </row>
    <row r="478" spans="1:12" ht="13.5" x14ac:dyDescent="0.25">
      <c r="A478" s="3">
        <f>RSI!A478</f>
        <v>43000</v>
      </c>
      <c r="B478" s="2">
        <f>RSI!B478</f>
        <v>2.8731</v>
      </c>
      <c r="C478" s="2">
        <f>RSI!I478</f>
        <v>50.788199302777805</v>
      </c>
      <c r="D478" s="2">
        <f>MACD!E478</f>
        <v>1.0845456744246196E-2</v>
      </c>
      <c r="E478" s="2">
        <f>MACD!F478</f>
        <v>4.4639496224100308E-2</v>
      </c>
      <c r="F478" s="2">
        <f>'Moving Avg'!D478</f>
        <v>2.8471199999999994</v>
      </c>
      <c r="G478" s="2">
        <f>'Moving Avg'!F478</f>
        <v>2.8318700000000003</v>
      </c>
      <c r="H478" s="2">
        <f>'Moving Avg'!G478</f>
        <v>2.9355279999999992</v>
      </c>
      <c r="I478" s="2">
        <f>'Moving Avg'!H478</f>
        <v>3.4038920000000008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2.9102000000000001</v>
      </c>
      <c r="C479" s="2">
        <f>RSI!I479</f>
        <v>53.813617168668415</v>
      </c>
      <c r="D479" s="2">
        <f>MACD!E479</f>
        <v>-1.9750214655924747E-2</v>
      </c>
      <c r="E479" s="2">
        <f>MACD!F479</f>
        <v>3.1761554048095296E-2</v>
      </c>
      <c r="F479" s="2">
        <f>'Moving Avg'!D479</f>
        <v>2.8730799999999994</v>
      </c>
      <c r="G479" s="2">
        <f>'Moving Avg'!F479</f>
        <v>2.8315399999999999</v>
      </c>
      <c r="H479" s="2">
        <f>'Moving Avg'!G479</f>
        <v>2.9355719999999992</v>
      </c>
      <c r="I479" s="2">
        <f>'Moving Avg'!H479</f>
        <v>3.4005440000000005</v>
      </c>
      <c r="J479" s="5" t="str">
        <f>OBV!F479</f>
        <v>BULLISH</v>
      </c>
      <c r="K479" s="5" t="str">
        <f>OBV!G479</f>
        <v>WEAK</v>
      </c>
      <c r="L479" s="5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2.8731</v>
      </c>
      <c r="C480" s="2">
        <f>RSI!I480</f>
        <v>50.472038861898511</v>
      </c>
      <c r="D480" s="2">
        <f>MACD!E480</f>
        <v>-4.0331436241176188E-2</v>
      </c>
      <c r="E480" s="2">
        <f>MACD!F480</f>
        <v>1.7342955990241E-2</v>
      </c>
      <c r="F480" s="2">
        <f>'Moving Avg'!D480</f>
        <v>2.8749400000000001</v>
      </c>
      <c r="G480" s="2">
        <f>'Moving Avg'!F480</f>
        <v>2.8258200000000002</v>
      </c>
      <c r="H480" s="2">
        <f>'Moving Avg'!G480</f>
        <v>2.9348739999999989</v>
      </c>
      <c r="I480" s="2">
        <f>'Moving Avg'!H480</f>
        <v>3.3968340000000006</v>
      </c>
      <c r="J480" s="5" t="str">
        <f>OBV!F480</f>
        <v>BULLISH</v>
      </c>
      <c r="K480" s="5" t="str">
        <f>OBV!G480</f>
        <v>WEAK</v>
      </c>
      <c r="L480" s="5" t="str">
        <f>OBV!H480</f>
        <v>CONFIRMED BULLISH</v>
      </c>
    </row>
    <row r="481" spans="1:12" ht="13.5" x14ac:dyDescent="0.25">
      <c r="A481" s="3">
        <f>RSI!A481</f>
        <v>43005</v>
      </c>
      <c r="B481" s="2">
        <f>RSI!B481</f>
        <v>2.8731</v>
      </c>
      <c r="C481" s="2">
        <f>RSI!I481</f>
        <v>50.472038861898511</v>
      </c>
      <c r="D481" s="2">
        <f>MACD!E481</f>
        <v>-6.4915795759636019E-2</v>
      </c>
      <c r="E481" s="2">
        <f>MACD!F481</f>
        <v>8.9120564026559657E-4</v>
      </c>
      <c r="F481" s="2">
        <f>'Moving Avg'!D481</f>
        <v>2.87866</v>
      </c>
      <c r="G481" s="2">
        <f>'Moving Avg'!F481</f>
        <v>2.8223050000000001</v>
      </c>
      <c r="H481" s="2">
        <f>'Moving Avg'!G481</f>
        <v>2.9308179999999995</v>
      </c>
      <c r="I481" s="2">
        <f>'Moving Avg'!H481</f>
        <v>3.3936545000000007</v>
      </c>
      <c r="J481" s="5" t="str">
        <f>OBV!F481</f>
        <v>BULLISH</v>
      </c>
      <c r="K481" s="5" t="str">
        <f>OBV!G481</f>
        <v>WEAK</v>
      </c>
      <c r="L481" s="5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2.9380000000000002</v>
      </c>
      <c r="C482" s="2">
        <f>RSI!I482</f>
        <v>56.013440242448617</v>
      </c>
      <c r="D482" s="2">
        <f>MACD!E482</f>
        <v>-7.3460626769715098E-2</v>
      </c>
      <c r="E482" s="2">
        <f>MACD!F482</f>
        <v>-1.3979160841730544E-2</v>
      </c>
      <c r="F482" s="2">
        <f>'Moving Avg'!D482</f>
        <v>2.8935000000000004</v>
      </c>
      <c r="G482" s="2">
        <f>'Moving Avg'!F482</f>
        <v>2.8260150000000004</v>
      </c>
      <c r="H482" s="2">
        <f>'Moving Avg'!G482</f>
        <v>2.9259379999999986</v>
      </c>
      <c r="I482" s="2">
        <f>'Moving Avg'!H482</f>
        <v>3.3909760000000007</v>
      </c>
      <c r="J482" s="5" t="str">
        <f>OBV!F482</f>
        <v>BULLISH</v>
      </c>
      <c r="K482" s="5" t="str">
        <f>OBV!G482</f>
        <v>WEAK</v>
      </c>
      <c r="L482" s="5" t="str">
        <f>OBV!H482</f>
        <v>CONFIRMED BULLISH</v>
      </c>
    </row>
    <row r="483" spans="1:12" ht="13.5" x14ac:dyDescent="0.25">
      <c r="A483" s="3">
        <f>RSI!A483</f>
        <v>43007</v>
      </c>
      <c r="B483" s="2">
        <f>RSI!B483</f>
        <v>2.9380000000000002</v>
      </c>
      <c r="C483" s="2">
        <f>RSI!I483</f>
        <v>56.013440242448617</v>
      </c>
      <c r="D483" s="2">
        <f>MACD!E483</f>
        <v>-6.971414819619115E-2</v>
      </c>
      <c r="E483" s="2">
        <f>MACD!F483</f>
        <v>-2.5126158312622666E-2</v>
      </c>
      <c r="F483" s="2">
        <f>'Moving Avg'!D483</f>
        <v>2.9064800000000006</v>
      </c>
      <c r="G483" s="2">
        <f>'Moving Avg'!F483</f>
        <v>2.8337000000000003</v>
      </c>
      <c r="H483" s="2">
        <f>'Moving Avg'!G483</f>
        <v>2.9210579999999986</v>
      </c>
      <c r="I483" s="2">
        <f>'Moving Avg'!H483</f>
        <v>3.3879880000000009</v>
      </c>
      <c r="J483" s="5" t="str">
        <f>OBV!F483</f>
        <v>BULLISH</v>
      </c>
      <c r="K483" s="5" t="str">
        <f>OBV!G483</f>
        <v>NEUTRAL</v>
      </c>
      <c r="L483" s="5" t="str">
        <f>OBV!H483</f>
        <v>CONFIRMED BULLISH</v>
      </c>
    </row>
    <row r="484" spans="1:12" ht="13.5" x14ac:dyDescent="0.25">
      <c r="A484" s="3">
        <f>RSI!A484</f>
        <v>43010</v>
      </c>
      <c r="B484" s="2">
        <f>RSI!B484</f>
        <v>2.9565000000000001</v>
      </c>
      <c r="C484" s="2">
        <f>RSI!I484</f>
        <v>57.582399458583879</v>
      </c>
      <c r="D484" s="2">
        <f>MACD!E484</f>
        <v>-7.9706347055154225E-2</v>
      </c>
      <c r="E484" s="2">
        <f>MACD!F484</f>
        <v>-3.6042196061128975E-2</v>
      </c>
      <c r="F484" s="2">
        <f>'Moving Avg'!D484</f>
        <v>2.9157400000000004</v>
      </c>
      <c r="G484" s="2">
        <f>'Moving Avg'!F484</f>
        <v>2.8378700000000001</v>
      </c>
      <c r="H484" s="2">
        <f>'Moving Avg'!G484</f>
        <v>2.918315999999999</v>
      </c>
      <c r="I484" s="2">
        <f>'Moving Avg'!H484</f>
        <v>3.3847390000000006</v>
      </c>
      <c r="J484" s="5" t="str">
        <f>OBV!F484</f>
        <v>BULLISH</v>
      </c>
      <c r="K484" s="5" t="str">
        <f>OBV!G484</f>
        <v>NEUTRAL</v>
      </c>
      <c r="L484" s="5" t="str">
        <f>OBV!H484</f>
        <v>CONFIRMED BULLISH</v>
      </c>
    </row>
    <row r="485" spans="1:12" ht="13.5" x14ac:dyDescent="0.25">
      <c r="A485" s="3">
        <f>RSI!A485</f>
        <v>43011</v>
      </c>
      <c r="B485" s="2">
        <f>RSI!B485</f>
        <v>2.9380000000000002</v>
      </c>
      <c r="C485" s="2">
        <f>RSI!I485</f>
        <v>55.452318782116635</v>
      </c>
      <c r="D485" s="2">
        <f>MACD!E485</f>
        <v>-7.4432356451149317E-2</v>
      </c>
      <c r="E485" s="2">
        <f>MACD!F485</f>
        <v>-4.3720228139133045E-2</v>
      </c>
      <c r="F485" s="2">
        <f>'Moving Avg'!D485</f>
        <v>2.9287200000000002</v>
      </c>
      <c r="G485" s="2">
        <f>'Moving Avg'!F485</f>
        <v>2.8411150000000007</v>
      </c>
      <c r="H485" s="2">
        <f>'Moving Avg'!G485</f>
        <v>2.9153799999999985</v>
      </c>
      <c r="I485" s="2">
        <f>'Moving Avg'!H485</f>
        <v>3.3813975000000003</v>
      </c>
      <c r="J485" s="5" t="str">
        <f>OBV!F485</f>
        <v>BULLISH</v>
      </c>
      <c r="K485" s="5" t="str">
        <f>OBV!G485</f>
        <v>NEUTRAL</v>
      </c>
      <c r="L485" s="5" t="str">
        <f>OBV!H485</f>
        <v>CONFIRMED BULLISH</v>
      </c>
    </row>
    <row r="486" spans="1:12" ht="13.5" x14ac:dyDescent="0.25">
      <c r="A486" s="3">
        <f>RSI!A486</f>
        <v>43012</v>
      </c>
      <c r="B486" s="2">
        <f>RSI!B486</f>
        <v>2.9380000000000002</v>
      </c>
      <c r="C486" s="2">
        <f>RSI!I486</f>
        <v>55.452318782116635</v>
      </c>
      <c r="D486" s="2">
        <f>MACD!E486</f>
        <v>-7.1728433824636895E-2</v>
      </c>
      <c r="E486" s="2">
        <f>MACD!F486</f>
        <v>-4.9321869276233818E-2</v>
      </c>
      <c r="F486" s="2">
        <f>'Moving Avg'!D486</f>
        <v>2.9417</v>
      </c>
      <c r="G486" s="2">
        <f>'Moving Avg'!F486</f>
        <v>2.8443600000000009</v>
      </c>
      <c r="H486" s="2">
        <f>'Moving Avg'!G486</f>
        <v>2.9110299999999989</v>
      </c>
      <c r="I486" s="2">
        <f>'Moving Avg'!H486</f>
        <v>3.3785865000000008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</row>
    <row r="487" spans="1:12" ht="13.5" x14ac:dyDescent="0.25">
      <c r="A487" s="3">
        <f>RSI!A487</f>
        <v>43013</v>
      </c>
      <c r="B487" s="2">
        <f>RSI!B487</f>
        <v>2.9380000000000002</v>
      </c>
      <c r="C487" s="2">
        <f>RSI!I487</f>
        <v>55.452318782116635</v>
      </c>
      <c r="D487" s="2">
        <f>MACD!E487</f>
        <v>-6.8313355597886094E-2</v>
      </c>
      <c r="E487" s="2">
        <f>MACD!F487</f>
        <v>-5.3120166540564277E-2</v>
      </c>
      <c r="F487" s="2">
        <f>'Moving Avg'!D487</f>
        <v>2.9417000000000004</v>
      </c>
      <c r="G487" s="2">
        <f>'Moving Avg'!F487</f>
        <v>2.8517750000000008</v>
      </c>
      <c r="H487" s="2">
        <f>'Moving Avg'!G487</f>
        <v>2.9073879999999988</v>
      </c>
      <c r="I487" s="2">
        <f>'Moving Avg'!H487</f>
        <v>3.3754660000000007</v>
      </c>
      <c r="J487" s="5" t="str">
        <f>OBV!F487</f>
        <v>BULLISH</v>
      </c>
      <c r="K487" s="5" t="str">
        <f>OBV!G487</f>
        <v>NEUTRAL</v>
      </c>
      <c r="L487" s="5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2.9194</v>
      </c>
      <c r="C488" s="2">
        <f>RSI!I488</f>
        <v>52.990806051488406</v>
      </c>
      <c r="D488" s="2">
        <f>MACD!E488</f>
        <v>-6.2896261766695272E-2</v>
      </c>
      <c r="E488" s="2">
        <f>MACD!F488</f>
        <v>-5.5075385585790476E-2</v>
      </c>
      <c r="F488" s="2">
        <f>'Moving Avg'!D488</f>
        <v>2.9379800000000005</v>
      </c>
      <c r="G488" s="2">
        <f>'Moving Avg'!F488</f>
        <v>2.8587250000000006</v>
      </c>
      <c r="H488" s="2">
        <f>'Moving Avg'!G488</f>
        <v>2.9051419999999992</v>
      </c>
      <c r="I488" s="2">
        <f>'Moving Avg'!H488</f>
        <v>3.3713685000000004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</row>
    <row r="489" spans="1:12" ht="13.5" x14ac:dyDescent="0.25">
      <c r="A489" s="3">
        <f>RSI!A489</f>
        <v>43017</v>
      </c>
      <c r="B489" s="2">
        <f>RSI!B489</f>
        <v>2.9194</v>
      </c>
      <c r="C489" s="2">
        <f>RSI!I489</f>
        <v>52.990806051488406</v>
      </c>
      <c r="D489" s="2">
        <f>MACD!E489</f>
        <v>-5.2755276437224552E-2</v>
      </c>
      <c r="E489" s="2">
        <f>MACD!F489</f>
        <v>-5.4611363756077294E-2</v>
      </c>
      <c r="F489" s="2">
        <f>'Moving Avg'!D489</f>
        <v>2.9305599999999998</v>
      </c>
      <c r="G489" s="2">
        <f>'Moving Avg'!F489</f>
        <v>2.8698450000000011</v>
      </c>
      <c r="H489" s="2">
        <f>'Moving Avg'!G489</f>
        <v>2.9046619999999992</v>
      </c>
      <c r="I489" s="2">
        <f>'Moving Avg'!H489</f>
        <v>3.3666525000000003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2.8731</v>
      </c>
      <c r="C490" s="2">
        <f>RSI!I490</f>
        <v>46.971404267057693</v>
      </c>
      <c r="D490" s="2">
        <f>MACD!E490</f>
        <v>-4.6591766262428891E-2</v>
      </c>
      <c r="E490" s="2">
        <f>MACD!F490</f>
        <v>-5.3007444257347616E-2</v>
      </c>
      <c r="F490" s="2">
        <f>'Moving Avg'!D490</f>
        <v>2.9175800000000001</v>
      </c>
      <c r="G490" s="2">
        <f>'Moving Avg'!F490</f>
        <v>2.8777250000000008</v>
      </c>
      <c r="H490" s="2">
        <f>'Moving Avg'!G490</f>
        <v>2.9025499999999989</v>
      </c>
      <c r="I490" s="2">
        <f>'Moving Avg'!H490</f>
        <v>3.360732500000001</v>
      </c>
      <c r="J490" s="5" t="str">
        <f>OBV!F490</f>
        <v>BEARISH</v>
      </c>
      <c r="K490" s="5" t="str">
        <f>OBV!G490</f>
        <v>STRONG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2.8731</v>
      </c>
      <c r="C491" s="2">
        <f>RSI!I491</f>
        <v>46.971404267057693</v>
      </c>
      <c r="D491" s="2">
        <f>MACD!E491</f>
        <v>-4.123184499998267E-2</v>
      </c>
      <c r="E491" s="2">
        <f>MACD!F491</f>
        <v>-5.0652324405874631E-2</v>
      </c>
      <c r="F491" s="2">
        <f>'Moving Avg'!D491</f>
        <v>2.9045999999999998</v>
      </c>
      <c r="G491" s="2">
        <f>'Moving Avg'!F491</f>
        <v>2.8879200000000007</v>
      </c>
      <c r="H491" s="2">
        <f>'Moving Avg'!G491</f>
        <v>2.9004379999999994</v>
      </c>
      <c r="I491" s="2">
        <f>'Moving Avg'!H491</f>
        <v>3.3542825000000009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2.8359999999999999</v>
      </c>
      <c r="C492" s="2">
        <f>RSI!I492</f>
        <v>42.486379773444774</v>
      </c>
      <c r="D492" s="2">
        <f>MACD!E492</f>
        <v>-2.3829834381257076E-2</v>
      </c>
      <c r="E492" s="2">
        <f>MACD!F492</f>
        <v>-4.5287826400951123E-2</v>
      </c>
      <c r="F492" s="2">
        <f>'Moving Avg'!D492</f>
        <v>2.8842000000000003</v>
      </c>
      <c r="G492" s="2">
        <f>'Moving Avg'!F492</f>
        <v>2.8907000000000007</v>
      </c>
      <c r="H492" s="2">
        <f>'Moving Avg'!G492</f>
        <v>2.8993519999999995</v>
      </c>
      <c r="I492" s="2">
        <f>'Moving Avg'!H492</f>
        <v>3.3476910000000011</v>
      </c>
      <c r="J492" s="5" t="str">
        <f>OBV!F492</f>
        <v>BEARISH</v>
      </c>
      <c r="K492" s="5" t="str">
        <f>OBV!G492</f>
        <v>STRONG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2.7896999999999998</v>
      </c>
      <c r="C493" s="2">
        <f>RSI!I493</f>
        <v>37.654265263078322</v>
      </c>
      <c r="D493" s="2">
        <f>MACD!E493</f>
        <v>-5.3321926215006421E-3</v>
      </c>
      <c r="E493" s="2">
        <f>MACD!F493</f>
        <v>-3.7296699645061028E-2</v>
      </c>
      <c r="F493" s="2">
        <f>'Moving Avg'!D493</f>
        <v>2.8582600000000005</v>
      </c>
      <c r="G493" s="2">
        <f>'Moving Avg'!F493</f>
        <v>2.8874600000000008</v>
      </c>
      <c r="H493" s="2">
        <f>'Moving Avg'!G493</f>
        <v>2.897694</v>
      </c>
      <c r="I493" s="2">
        <f>'Moving Avg'!H493</f>
        <v>3.3404705000000012</v>
      </c>
      <c r="J493" s="5" t="str">
        <f>OBV!F493</f>
        <v>BEARISH</v>
      </c>
      <c r="K493" s="5" t="str">
        <f>OBV!G493</f>
        <v>STRONG</v>
      </c>
      <c r="L493" s="5" t="str">
        <f>OBV!H493</f>
        <v>CONFIRMED BEARISH</v>
      </c>
    </row>
    <row r="494" spans="1:12" ht="13.5" x14ac:dyDescent="0.25">
      <c r="A494" s="3">
        <f>RSI!A494</f>
        <v>43024</v>
      </c>
      <c r="B494" s="2">
        <f>RSI!B494</f>
        <v>2.7433000000000001</v>
      </c>
      <c r="C494" s="2">
        <f>RSI!I494</f>
        <v>33.537637236485452</v>
      </c>
      <c r="D494" s="2">
        <f>MACD!E494</f>
        <v>1.7194246849778771E-2</v>
      </c>
      <c r="E494" s="2">
        <f>MACD!F494</f>
        <v>-2.6398510346093071E-2</v>
      </c>
      <c r="F494" s="2">
        <f>'Moving Avg'!D494</f>
        <v>2.8230399999999998</v>
      </c>
      <c r="G494" s="2">
        <f>'Moving Avg'!F494</f>
        <v>2.885605</v>
      </c>
      <c r="H494" s="2">
        <f>'Moving Avg'!G494</f>
        <v>2.8954600000000004</v>
      </c>
      <c r="I494" s="2">
        <f>'Moving Avg'!H494</f>
        <v>3.3325315000000013</v>
      </c>
      <c r="J494" s="5" t="str">
        <f>OBV!F494</f>
        <v>BEARISH</v>
      </c>
      <c r="K494" s="5" t="str">
        <f>OBV!G494</f>
        <v>STRONG</v>
      </c>
      <c r="L494" s="5" t="str">
        <f>OBV!H494</f>
        <v>CONFIRMED BEARISH</v>
      </c>
    </row>
    <row r="495" spans="1:12" ht="13.5" x14ac:dyDescent="0.25">
      <c r="A495" s="3">
        <f>RSI!A495</f>
        <v>43025</v>
      </c>
      <c r="B495" s="2">
        <f>RSI!B495</f>
        <v>2.7433000000000001</v>
      </c>
      <c r="C495" s="2">
        <f>RSI!I495</f>
        <v>33.537637236485452</v>
      </c>
      <c r="D495" s="2">
        <f>MACD!E495</f>
        <v>3.4230696613888778E-2</v>
      </c>
      <c r="E495" s="2">
        <f>MACD!F495</f>
        <v>-1.42726689540967E-2</v>
      </c>
      <c r="F495" s="2">
        <f>'Moving Avg'!D495</f>
        <v>2.7970799999999998</v>
      </c>
      <c r="G495" s="2">
        <f>'Moving Avg'!F495</f>
        <v>2.8795799999999998</v>
      </c>
      <c r="H495" s="2">
        <f>'Moving Avg'!G495</f>
        <v>2.8914580000000005</v>
      </c>
      <c r="I495" s="2">
        <f>'Moving Avg'!H495</f>
        <v>3.3244600000000006</v>
      </c>
      <c r="J495" s="5" t="str">
        <f>OBV!F495</f>
        <v>BEARISH</v>
      </c>
      <c r="K495" s="5" t="str">
        <f>OBV!G495</f>
        <v>STRONG</v>
      </c>
      <c r="L495" s="5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2.7433000000000001</v>
      </c>
      <c r="C496" s="2">
        <f>RSI!I496</f>
        <v>33.537637236485452</v>
      </c>
      <c r="D496" s="2">
        <f>MACD!E496</f>
        <v>4.94070524505692E-2</v>
      </c>
      <c r="E496" s="2">
        <f>MACD!F496</f>
        <v>-1.5367246731635194E-3</v>
      </c>
      <c r="F496" s="2">
        <f>'Moving Avg'!D496</f>
        <v>2.7711199999999998</v>
      </c>
      <c r="G496" s="2">
        <f>'Moving Avg'!F496</f>
        <v>2.8740199999999998</v>
      </c>
      <c r="H496" s="2">
        <f>'Moving Avg'!G496</f>
        <v>2.8871040000000003</v>
      </c>
      <c r="I496" s="2">
        <f>'Moving Avg'!H496</f>
        <v>3.3169630000000008</v>
      </c>
      <c r="J496" s="5" t="str">
        <f>OBV!F496</f>
        <v>BEARISH</v>
      </c>
      <c r="K496" s="5" t="str">
        <f>OBV!G496</f>
        <v>STRONG</v>
      </c>
      <c r="L496" s="5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2.6877</v>
      </c>
      <c r="C497" s="2">
        <f>RSI!I497</f>
        <v>28.821794375711079</v>
      </c>
      <c r="D497" s="2">
        <f>MACD!E497</f>
        <v>6.7071638334571748E-2</v>
      </c>
      <c r="E497" s="2">
        <f>MACD!F497</f>
        <v>1.2184947928383535E-2</v>
      </c>
      <c r="F497" s="2">
        <f>'Moving Avg'!D497</f>
        <v>2.7414599999999996</v>
      </c>
      <c r="G497" s="2">
        <f>'Moving Avg'!F497</f>
        <v>2.8652150000000001</v>
      </c>
      <c r="H497" s="2">
        <f>'Moving Avg'!G497</f>
        <v>2.8807540000000005</v>
      </c>
      <c r="I497" s="2">
        <f>'Moving Avg'!H497</f>
        <v>3.3089670000000009</v>
      </c>
      <c r="J497" s="5" t="str">
        <f>OBV!F497</f>
        <v>BEARISH</v>
      </c>
      <c r="K497" s="5" t="str">
        <f>OBV!G497</f>
        <v>STRONG</v>
      </c>
      <c r="L497" s="5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2.6320999999999999</v>
      </c>
      <c r="C498" s="2">
        <f>RSI!I498</f>
        <v>25.031306863476644</v>
      </c>
      <c r="D498" s="2">
        <f>MACD!E498</f>
        <v>8.4256466154407406E-2</v>
      </c>
      <c r="E498" s="2">
        <f>MACD!F498</f>
        <v>2.659925157358831E-2</v>
      </c>
      <c r="F498" s="2">
        <f>'Moving Avg'!D498</f>
        <v>2.70994</v>
      </c>
      <c r="G498" s="2">
        <f>'Moving Avg'!F498</f>
        <v>2.8531649999999997</v>
      </c>
      <c r="H498" s="2">
        <f>'Moving Avg'!G498</f>
        <v>2.8734680000000004</v>
      </c>
      <c r="I498" s="2">
        <f>'Moving Avg'!H498</f>
        <v>3.3006930000000012</v>
      </c>
      <c r="J498" s="5" t="str">
        <f>OBV!F498</f>
        <v>BEARISH</v>
      </c>
      <c r="K498" s="5" t="str">
        <f>OBV!G498</f>
        <v>STRONG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2.6692</v>
      </c>
      <c r="C499" s="2">
        <f>RSI!I499</f>
        <v>31.504518131566769</v>
      </c>
      <c r="D499" s="2">
        <f>MACD!E499</f>
        <v>9.72861008718926E-2</v>
      </c>
      <c r="E499" s="2">
        <f>MACD!F499</f>
        <v>4.0736621433249173E-2</v>
      </c>
      <c r="F499" s="2">
        <f>'Moving Avg'!D499</f>
        <v>2.6951200000000002</v>
      </c>
      <c r="G499" s="2">
        <f>'Moving Avg'!F499</f>
        <v>2.8411149999999994</v>
      </c>
      <c r="H499" s="2">
        <f>'Moving Avg'!G499</f>
        <v>2.8669239999999996</v>
      </c>
      <c r="I499" s="2">
        <f>'Moving Avg'!H499</f>
        <v>3.2928700000000015</v>
      </c>
      <c r="J499" s="5" t="str">
        <f>OBV!F499</f>
        <v>BEARISH</v>
      </c>
      <c r="K499" s="5" t="str">
        <f>OBV!G499</f>
        <v>STRONG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2.6692</v>
      </c>
      <c r="C500" s="2">
        <f>RSI!I500</f>
        <v>31.504518131566769</v>
      </c>
      <c r="D500" s="2">
        <f>MACD!E500</f>
        <v>0.10211403575457245</v>
      </c>
      <c r="E500" s="2">
        <f>MACD!F500</f>
        <v>5.301210429751383E-2</v>
      </c>
      <c r="F500" s="2">
        <f>'Moving Avg'!D500</f>
        <v>2.6802999999999999</v>
      </c>
      <c r="G500" s="2">
        <f>'Moving Avg'!F500</f>
        <v>2.8309199999999999</v>
      </c>
      <c r="H500" s="2">
        <f>'Moving Avg'!G500</f>
        <v>2.8603799999999997</v>
      </c>
      <c r="I500" s="2">
        <f>'Moving Avg'!H500</f>
        <v>3.2858425000000016</v>
      </c>
      <c r="J500" s="5" t="str">
        <f>OBV!F500</f>
        <v>BEARISH</v>
      </c>
      <c r="K500" s="5" t="str">
        <f>OBV!G500</f>
        <v>STRONG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2.7155</v>
      </c>
      <c r="C501" s="2">
        <f>RSI!I501</f>
        <v>39.113667421376597</v>
      </c>
      <c r="D501" s="2">
        <f>MACD!E501</f>
        <v>0.10362693019821512</v>
      </c>
      <c r="E501" s="2">
        <f>MACD!F501</f>
        <v>6.3135069477654099E-2</v>
      </c>
      <c r="F501" s="2">
        <f>'Moving Avg'!D501</f>
        <v>2.6747400000000003</v>
      </c>
      <c r="G501" s="2">
        <f>'Moving Avg'!F501</f>
        <v>2.8230399999999998</v>
      </c>
      <c r="H501" s="2">
        <f>'Moving Avg'!G501</f>
        <v>2.8545859999999994</v>
      </c>
      <c r="I501" s="2">
        <f>'Moving Avg'!H501</f>
        <v>3.2780300000000016</v>
      </c>
      <c r="J501" s="5" t="str">
        <f>OBV!F501</f>
        <v>BEARISH</v>
      </c>
      <c r="K501" s="5" t="str">
        <f>OBV!G501</f>
        <v>STRONG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2.7155</v>
      </c>
      <c r="C502" s="2">
        <f>RSI!I502</f>
        <v>39.113667421376597</v>
      </c>
      <c r="D502" s="2">
        <f>MACD!E502</f>
        <v>9.9719631768611094E-2</v>
      </c>
      <c r="E502" s="2">
        <f>MACD!F502</f>
        <v>7.0451981935845509E-2</v>
      </c>
      <c r="F502" s="2">
        <f>'Moving Avg'!D502</f>
        <v>2.6802999999999999</v>
      </c>
      <c r="G502" s="2">
        <f>'Moving Avg'!F502</f>
        <v>2.8119149999999999</v>
      </c>
      <c r="H502" s="2">
        <f>'Moving Avg'!G502</f>
        <v>2.8487919999999991</v>
      </c>
      <c r="I502" s="2">
        <f>'Moving Avg'!H502</f>
        <v>3.2699520000000022</v>
      </c>
      <c r="J502" s="5" t="str">
        <f>OBV!F502</f>
        <v>BEARISH</v>
      </c>
      <c r="K502" s="5" t="str">
        <f>OBV!G502</f>
        <v>NEUTRAL</v>
      </c>
      <c r="L502" s="5" t="str">
        <f>OBV!H502</f>
        <v>BEARISH DIVERGENCE</v>
      </c>
    </row>
    <row r="503" spans="1:12" ht="13.5" x14ac:dyDescent="0.25">
      <c r="A503" s="3">
        <f>RSI!A503</f>
        <v>43035</v>
      </c>
      <c r="B503" s="2">
        <f>RSI!B503</f>
        <v>2.7155</v>
      </c>
      <c r="C503" s="2">
        <f>RSI!I503</f>
        <v>39.11366742137659</v>
      </c>
      <c r="D503" s="2">
        <f>MACD!E503</f>
        <v>8.9772094460304874E-2</v>
      </c>
      <c r="E503" s="2">
        <f>MACD!F503</f>
        <v>7.4316004440737382E-2</v>
      </c>
      <c r="F503" s="2">
        <f>'Moving Avg'!D503</f>
        <v>2.6969800000000004</v>
      </c>
      <c r="G503" s="2">
        <f>'Moving Avg'!F503</f>
        <v>2.8007900000000001</v>
      </c>
      <c r="H503" s="2">
        <f>'Moving Avg'!G503</f>
        <v>2.8428199999999992</v>
      </c>
      <c r="I503" s="2">
        <f>'Moving Avg'!H503</f>
        <v>3.2618740000000024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2.7155</v>
      </c>
      <c r="C504" s="2">
        <f>RSI!I504</f>
        <v>39.11366742137659</v>
      </c>
      <c r="D504" s="2">
        <f>MACD!E504</f>
        <v>7.4662518569634351E-2</v>
      </c>
      <c r="E504" s="2">
        <f>MACD!F504</f>
        <v>7.4385307266516779E-2</v>
      </c>
      <c r="F504" s="2">
        <f>'Moving Avg'!D504</f>
        <v>2.7062400000000002</v>
      </c>
      <c r="G504" s="2">
        <f>'Moving Avg'!F504</f>
        <v>2.7887399999999998</v>
      </c>
      <c r="H504" s="2">
        <f>'Moving Avg'!G504</f>
        <v>2.8368479999999989</v>
      </c>
      <c r="I504" s="2">
        <f>'Moving Avg'!H504</f>
        <v>3.253929000000003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2.7155</v>
      </c>
      <c r="C505" s="2">
        <f>RSI!I505</f>
        <v>39.113667421376597</v>
      </c>
      <c r="D505" s="2">
        <f>MACD!E505</f>
        <v>6.2290485965038833E-2</v>
      </c>
      <c r="E505" s="2">
        <f>MACD!F505</f>
        <v>7.1966343006221192E-2</v>
      </c>
      <c r="F505" s="2">
        <f>'Moving Avg'!D505</f>
        <v>2.7155</v>
      </c>
      <c r="G505" s="2">
        <f>'Moving Avg'!F505</f>
        <v>2.7776150000000004</v>
      </c>
      <c r="H505" s="2">
        <f>'Moving Avg'!G505</f>
        <v>2.8312299999999992</v>
      </c>
      <c r="I505" s="2">
        <f>'Moving Avg'!H505</f>
        <v>3.2458510000000032</v>
      </c>
      <c r="J505" s="5" t="str">
        <f>OBV!F505</f>
        <v>BULLISH</v>
      </c>
      <c r="K505" s="5" t="str">
        <f>OBV!G505</f>
        <v>NEUTRAL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2.7155</v>
      </c>
      <c r="C506" s="2">
        <f>RSI!I506</f>
        <v>39.11366742137659</v>
      </c>
      <c r="D506" s="2">
        <f>MACD!E506</f>
        <v>5.2204244055853444E-2</v>
      </c>
      <c r="E506" s="2">
        <f>MACD!F506</f>
        <v>6.8013923216147645E-2</v>
      </c>
      <c r="F506" s="2">
        <f>'Moving Avg'!D506</f>
        <v>2.7155</v>
      </c>
      <c r="G506" s="2">
        <f>'Moving Avg'!F506</f>
        <v>2.7664899999999997</v>
      </c>
      <c r="H506" s="2">
        <f>'Moving Avg'!G506</f>
        <v>2.8250819999999992</v>
      </c>
      <c r="I506" s="2">
        <f>'Moving Avg'!H506</f>
        <v>3.2378615000000028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</row>
    <row r="507" spans="1:12" ht="13.5" x14ac:dyDescent="0.25">
      <c r="A507" s="3">
        <f>RSI!A507</f>
        <v>43041</v>
      </c>
      <c r="B507" s="2">
        <f>RSI!B507</f>
        <v>2.7155</v>
      </c>
      <c r="C507" s="2">
        <f>RSI!I507</f>
        <v>39.113667421376597</v>
      </c>
      <c r="D507" s="2">
        <f>MACD!E507</f>
        <v>3.5469960576510751E-2</v>
      </c>
      <c r="E507" s="2">
        <f>MACD!F507</f>
        <v>6.1505130688220271E-2</v>
      </c>
      <c r="F507" s="2">
        <f>'Moving Avg'!D507</f>
        <v>2.7155</v>
      </c>
      <c r="G507" s="2">
        <f>'Moving Avg'!F507</f>
        <v>2.7553650000000003</v>
      </c>
      <c r="H507" s="2">
        <f>'Moving Avg'!G507</f>
        <v>2.8192879999999998</v>
      </c>
      <c r="I507" s="2">
        <f>'Moving Avg'!H507</f>
        <v>3.2302255000000031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</row>
    <row r="508" spans="1:12" ht="13.5" x14ac:dyDescent="0.25">
      <c r="A508" s="3">
        <f>RSI!A508</f>
        <v>43042</v>
      </c>
      <c r="B508" s="2">
        <f>RSI!B508</f>
        <v>2.7155</v>
      </c>
      <c r="C508" s="2">
        <f>RSI!I508</f>
        <v>39.113667421376597</v>
      </c>
      <c r="D508" s="2">
        <f>MACD!E508</f>
        <v>1.3084183371025571E-2</v>
      </c>
      <c r="E508" s="2">
        <f>MACD!F508</f>
        <v>5.1820941224781335E-2</v>
      </c>
      <c r="F508" s="2">
        <f>'Moving Avg'!D508</f>
        <v>2.7155</v>
      </c>
      <c r="G508" s="2">
        <f>'Moving Avg'!F508</f>
        <v>2.7451699999999994</v>
      </c>
      <c r="H508" s="2">
        <f>'Moving Avg'!G508</f>
        <v>2.8152620000000002</v>
      </c>
      <c r="I508" s="2">
        <f>'Moving Avg'!H508</f>
        <v>3.2223685000000035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</row>
    <row r="509" spans="1:12" ht="13.5" x14ac:dyDescent="0.25">
      <c r="A509" s="3">
        <f>RSI!A509</f>
        <v>43045</v>
      </c>
      <c r="B509" s="2">
        <f>RSI!B509</f>
        <v>2.6414</v>
      </c>
      <c r="C509" s="2">
        <f>RSI!I509</f>
        <v>29.594484985373981</v>
      </c>
      <c r="D509" s="2">
        <f>MACD!E509</f>
        <v>5.6425153795940375E-3</v>
      </c>
      <c r="E509" s="2">
        <f>MACD!F509</f>
        <v>4.2585256055743877E-2</v>
      </c>
      <c r="F509" s="2">
        <f>'Moving Avg'!D509</f>
        <v>2.7006799999999997</v>
      </c>
      <c r="G509" s="2">
        <f>'Moving Avg'!F509</f>
        <v>2.7312699999999994</v>
      </c>
      <c r="H509" s="2">
        <f>'Moving Avg'!G509</f>
        <v>2.8097540000000003</v>
      </c>
      <c r="I509" s="2">
        <f>'Moving Avg'!H509</f>
        <v>3.2141410000000037</v>
      </c>
      <c r="J509" s="5" t="str">
        <f>OBV!F509</f>
        <v>BEARISH</v>
      </c>
      <c r="K509" s="5" t="str">
        <f>OBV!G509</f>
        <v>NEUTRAL</v>
      </c>
      <c r="L509" s="5" t="str">
        <f>OBV!H509</f>
        <v>CONFIRMED BEARISH</v>
      </c>
    </row>
    <row r="510" spans="1:12" ht="13.5" x14ac:dyDescent="0.25">
      <c r="A510" s="3">
        <f>RSI!A510</f>
        <v>43046</v>
      </c>
      <c r="B510" s="2">
        <f>RSI!B510</f>
        <v>2.6414</v>
      </c>
      <c r="C510" s="2">
        <f>RSI!I510</f>
        <v>29.594484985373981</v>
      </c>
      <c r="D510" s="2">
        <f>MACD!E510</f>
        <v>6.465566688129698E-5</v>
      </c>
      <c r="E510" s="2">
        <f>MACD!F510</f>
        <v>3.4081135977971362E-2</v>
      </c>
      <c r="F510" s="2">
        <f>'Moving Avg'!D510</f>
        <v>2.6858600000000004</v>
      </c>
      <c r="G510" s="2">
        <f>'Moving Avg'!F510</f>
        <v>2.7196849999999992</v>
      </c>
      <c r="H510" s="2">
        <f>'Moving Avg'!G510</f>
        <v>2.8028320000000009</v>
      </c>
      <c r="I510" s="2">
        <f>'Moving Avg'!H510</f>
        <v>3.2065325000000029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2.6414</v>
      </c>
      <c r="C511" s="2">
        <f>RSI!I511</f>
        <v>29.594484985373981</v>
      </c>
      <c r="D511" s="2">
        <f>MACD!E511</f>
        <v>3.1336868815152741E-3</v>
      </c>
      <c r="E511" s="2">
        <f>MACD!F511</f>
        <v>2.7891646158680145E-2</v>
      </c>
      <c r="F511" s="2">
        <f>'Moving Avg'!D511</f>
        <v>2.6710400000000001</v>
      </c>
      <c r="G511" s="2">
        <f>'Moving Avg'!F511</f>
        <v>2.7080999999999991</v>
      </c>
      <c r="H511" s="2">
        <f>'Moving Avg'!G511</f>
        <v>2.7967920000000008</v>
      </c>
      <c r="I511" s="2">
        <f>'Moving Avg'!H511</f>
        <v>3.1987915000000027</v>
      </c>
      <c r="J511" s="5" t="str">
        <f>OBV!F511</f>
        <v>BEARISH</v>
      </c>
      <c r="K511" s="5" t="str">
        <f>OBV!G511</f>
        <v>NEUTRAL</v>
      </c>
      <c r="L511" s="5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2.5950000000000002</v>
      </c>
      <c r="C512" s="2">
        <f>RSI!I512</f>
        <v>24.862258592084174</v>
      </c>
      <c r="D512" s="2">
        <f>MACD!E512</f>
        <v>9.7839684669804861E-3</v>
      </c>
      <c r="E512" s="2">
        <f>MACD!F512</f>
        <v>2.4270110620340214E-2</v>
      </c>
      <c r="F512" s="2">
        <f>'Moving Avg'!D512</f>
        <v>2.6469399999999998</v>
      </c>
      <c r="G512" s="2">
        <f>'Moving Avg'!F512</f>
        <v>2.6960499999999987</v>
      </c>
      <c r="H512" s="2">
        <f>'Moving Avg'!G512</f>
        <v>2.7914160000000008</v>
      </c>
      <c r="I512" s="2">
        <f>'Moving Avg'!H512</f>
        <v>3.1909950000000027</v>
      </c>
      <c r="J512" s="5" t="str">
        <f>OBV!F512</f>
        <v>BEARISH</v>
      </c>
      <c r="K512" s="5" t="str">
        <f>OBV!G512</f>
        <v>STRONG</v>
      </c>
      <c r="L512" s="5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2.6970000000000001</v>
      </c>
      <c r="C513" s="2">
        <f>RSI!I513</f>
        <v>45.495034814881137</v>
      </c>
      <c r="D513" s="2">
        <f>MACD!E513</f>
        <v>8.7004686440033119E-3</v>
      </c>
      <c r="E513" s="2">
        <f>MACD!F513</f>
        <v>2.1156182225072838E-2</v>
      </c>
      <c r="F513" s="2">
        <f>'Moving Avg'!D513</f>
        <v>2.64324</v>
      </c>
      <c r="G513" s="2">
        <f>'Moving Avg'!F513</f>
        <v>2.6914149999999992</v>
      </c>
      <c r="H513" s="2">
        <f>'Moving Avg'!G513</f>
        <v>2.789670000000001</v>
      </c>
      <c r="I513" s="2">
        <f>'Moving Avg'!H513</f>
        <v>3.1837085000000025</v>
      </c>
      <c r="J513" s="5" t="str">
        <f>OBV!F513</f>
        <v>BULLISH</v>
      </c>
      <c r="K513" s="5" t="str">
        <f>OBV!G513</f>
        <v>WEAK</v>
      </c>
      <c r="L513" s="5" t="str">
        <f>OBV!H513</f>
        <v>BULLISH DIVERGENCE</v>
      </c>
    </row>
    <row r="514" spans="1:12" ht="13.5" x14ac:dyDescent="0.25">
      <c r="A514" s="3">
        <f>RSI!A514</f>
        <v>43052</v>
      </c>
      <c r="B514" s="2">
        <f>RSI!B514</f>
        <v>2.6970000000000001</v>
      </c>
      <c r="C514" s="2">
        <f>RSI!I514</f>
        <v>45.495034814881137</v>
      </c>
      <c r="D514" s="2">
        <f>MACD!E514</f>
        <v>7.9632483423086597E-3</v>
      </c>
      <c r="E514" s="2">
        <f>MACD!F514</f>
        <v>1.8517595448520004E-2</v>
      </c>
      <c r="F514" s="2">
        <f>'Moving Avg'!D514</f>
        <v>2.6543599999999996</v>
      </c>
      <c r="G514" s="2">
        <f>'Moving Avg'!F514</f>
        <v>2.6890999999999994</v>
      </c>
      <c r="H514" s="2">
        <f>'Moving Avg'!G514</f>
        <v>2.7861480000000012</v>
      </c>
      <c r="I514" s="2">
        <f>'Moving Avg'!H514</f>
        <v>3.1763780000000019</v>
      </c>
      <c r="J514" s="5" t="str">
        <f>OBV!F514</f>
        <v>BULLISH</v>
      </c>
      <c r="K514" s="5" t="str">
        <f>OBV!G514</f>
        <v>WEAK</v>
      </c>
      <c r="L514" s="5" t="str">
        <f>OBV!H514</f>
        <v>CONFIRMED BULLISH</v>
      </c>
    </row>
    <row r="515" spans="1:12" ht="13.5" x14ac:dyDescent="0.25">
      <c r="A515" s="3">
        <f>RSI!A515</f>
        <v>43053</v>
      </c>
      <c r="B515" s="2">
        <f>RSI!B515</f>
        <v>2.7433000000000001</v>
      </c>
      <c r="C515" s="2">
        <f>RSI!I515</f>
        <v>52.379132443655493</v>
      </c>
      <c r="D515" s="2">
        <f>MACD!E515</f>
        <v>4.0761014011825303E-3</v>
      </c>
      <c r="E515" s="2">
        <f>MACD!F515</f>
        <v>1.562929663905251E-2</v>
      </c>
      <c r="F515" s="2">
        <f>'Moving Avg'!D515</f>
        <v>2.6747399999999999</v>
      </c>
      <c r="G515" s="2">
        <f>'Moving Avg'!F515</f>
        <v>2.6890999999999994</v>
      </c>
      <c r="H515" s="2">
        <f>'Moving Avg'!G515</f>
        <v>2.7835520000000016</v>
      </c>
      <c r="I515" s="2">
        <f>'Moving Avg'!H515</f>
        <v>3.1692790000000017</v>
      </c>
      <c r="J515" s="5" t="str">
        <f>OBV!F515</f>
        <v>BULLISH</v>
      </c>
      <c r="K515" s="5" t="str">
        <f>OBV!G515</f>
        <v>WEAK</v>
      </c>
      <c r="L515" s="5" t="str">
        <f>OBV!H515</f>
        <v>CONFIRMED BULLISH</v>
      </c>
    </row>
    <row r="516" spans="1:12" ht="13.5" x14ac:dyDescent="0.25">
      <c r="A516" s="3">
        <f>RSI!A516</f>
        <v>43054</v>
      </c>
      <c r="B516" s="2">
        <f>RSI!B516</f>
        <v>2.7341000000000002</v>
      </c>
      <c r="C516" s="2">
        <f>RSI!I516</f>
        <v>51.000721248204449</v>
      </c>
      <c r="D516" s="2">
        <f>MACD!E516</f>
        <v>1.3488369726517568E-3</v>
      </c>
      <c r="E516" s="2">
        <f>MACD!F516</f>
        <v>1.2773204705772361E-2</v>
      </c>
      <c r="F516" s="2">
        <f>'Moving Avg'!D516</f>
        <v>2.6932800000000001</v>
      </c>
      <c r="G516" s="2">
        <f>'Moving Avg'!F516</f>
        <v>2.6886399999999995</v>
      </c>
      <c r="H516" s="2">
        <f>'Moving Avg'!G516</f>
        <v>2.7807720000000025</v>
      </c>
      <c r="I516" s="2">
        <f>'Moving Avg'!H516</f>
        <v>3.1615150000000019</v>
      </c>
      <c r="J516" s="5" t="str">
        <f>OBV!F516</f>
        <v>BEARISH</v>
      </c>
      <c r="K516" s="5" t="str">
        <f>OBV!G516</f>
        <v>STRONG</v>
      </c>
      <c r="L516" s="5" t="str">
        <f>OBV!H516</f>
        <v>BEARISH DIVERGENCE</v>
      </c>
    </row>
    <row r="517" spans="1:12" ht="13.5" x14ac:dyDescent="0.25">
      <c r="A517" s="3">
        <f>RSI!A517</f>
        <v>43055</v>
      </c>
      <c r="B517" s="2">
        <f>RSI!B517</f>
        <v>2.6877</v>
      </c>
      <c r="C517" s="2">
        <f>RSI!I517</f>
        <v>44.622633048941402</v>
      </c>
      <c r="D517" s="2">
        <f>MACD!E517</f>
        <v>2.4217912013222431E-3</v>
      </c>
      <c r="E517" s="2">
        <f>MACD!F517</f>
        <v>1.0702922004882338E-2</v>
      </c>
      <c r="F517" s="2">
        <f>'Moving Avg'!D517</f>
        <v>2.7118199999999999</v>
      </c>
      <c r="G517" s="2">
        <f>'Moving Avg'!F517</f>
        <v>2.6886399999999995</v>
      </c>
      <c r="H517" s="2">
        <f>'Moving Avg'!G517</f>
        <v>2.7787320000000024</v>
      </c>
      <c r="I517" s="2">
        <f>'Moving Avg'!H517</f>
        <v>3.1532980000000013</v>
      </c>
      <c r="J517" s="5" t="str">
        <f>OBV!F517</f>
        <v>BEARISH</v>
      </c>
      <c r="K517" s="5" t="str">
        <f>OBV!G517</f>
        <v>STRONG</v>
      </c>
      <c r="L517" s="5" t="str">
        <f>OBV!H517</f>
        <v>BEARISH DIVERGENCE</v>
      </c>
    </row>
    <row r="518" spans="1:12" ht="13.5" x14ac:dyDescent="0.25">
      <c r="A518" s="3">
        <f>RSI!A518</f>
        <v>43056</v>
      </c>
      <c r="B518" s="2">
        <f>RSI!B518</f>
        <v>2.6877</v>
      </c>
      <c r="C518" s="2">
        <f>RSI!I518</f>
        <v>44.62263304894141</v>
      </c>
      <c r="D518" s="2">
        <f>MACD!E518</f>
        <v>3.5516352129434381E-3</v>
      </c>
      <c r="E518" s="2">
        <f>MACD!F518</f>
        <v>9.2726646464945592E-3</v>
      </c>
      <c r="F518" s="2">
        <f>'Moving Avg'!D518</f>
        <v>2.7099599999999997</v>
      </c>
      <c r="G518" s="2">
        <f>'Moving Avg'!F518</f>
        <v>2.6914199999999999</v>
      </c>
      <c r="H518" s="2">
        <f>'Moving Avg'!G518</f>
        <v>2.7768780000000026</v>
      </c>
      <c r="I518" s="2">
        <f>'Moving Avg'!H518</f>
        <v>3.1455675000000012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2.7618999999999998</v>
      </c>
      <c r="C519" s="2">
        <f>RSI!I519</f>
        <v>55.048529311088359</v>
      </c>
      <c r="D519" s="2">
        <f>MACD!E519</f>
        <v>-1.2183121019694543E-2</v>
      </c>
      <c r="E519" s="2">
        <f>MACD!F519</f>
        <v>4.9815075132567388E-3</v>
      </c>
      <c r="F519" s="2">
        <f>'Moving Avg'!D519</f>
        <v>2.7229399999999999</v>
      </c>
      <c r="G519" s="2">
        <f>'Moving Avg'!F519</f>
        <v>2.6960549999999999</v>
      </c>
      <c r="H519" s="2">
        <f>'Moving Avg'!G519</f>
        <v>2.7781760000000024</v>
      </c>
      <c r="I519" s="2">
        <f>'Moving Avg'!H519</f>
        <v>3.1382960000000009</v>
      </c>
      <c r="J519" s="5" t="str">
        <f>OBV!F519</f>
        <v>BEARISH</v>
      </c>
      <c r="K519" s="5" t="str">
        <f>OBV!G519</f>
        <v>STRONG</v>
      </c>
      <c r="L519" s="5" t="str">
        <f>OBV!H519</f>
        <v>BEARISH DIVERGENCE</v>
      </c>
    </row>
    <row r="520" spans="1:12" ht="13.5" x14ac:dyDescent="0.25">
      <c r="A520" s="3">
        <f>RSI!A520</f>
        <v>43060</v>
      </c>
      <c r="B520" s="2">
        <f>RSI!B520</f>
        <v>2.7618999999999998</v>
      </c>
      <c r="C520" s="2">
        <f>RSI!I520</f>
        <v>55.048529311088373</v>
      </c>
      <c r="D520" s="2">
        <f>MACD!E520</f>
        <v>-2.5745301874100956E-2</v>
      </c>
      <c r="E520" s="2">
        <f>MACD!F520</f>
        <v>-1.1638543642148004E-3</v>
      </c>
      <c r="F520" s="2">
        <f>'Moving Avg'!D520</f>
        <v>2.7266600000000003</v>
      </c>
      <c r="G520" s="2">
        <f>'Moving Avg'!F520</f>
        <v>2.7006899999999998</v>
      </c>
      <c r="H520" s="2">
        <f>'Moving Avg'!G520</f>
        <v>2.7791040000000025</v>
      </c>
      <c r="I520" s="2">
        <f>'Moving Avg'!H520</f>
        <v>3.1310245000000005</v>
      </c>
      <c r="J520" s="5" t="str">
        <f>OBV!F520</f>
        <v>BEARISH</v>
      </c>
      <c r="K520" s="5" t="str">
        <f>OBV!G520</f>
        <v>STRONG</v>
      </c>
      <c r="L520" s="5" t="str">
        <f>OBV!H520</f>
        <v>BEARISH DIVERGENCE</v>
      </c>
    </row>
    <row r="521" spans="1:12" ht="13.5" x14ac:dyDescent="0.25">
      <c r="A521" s="3">
        <f>RSI!A521</f>
        <v>43061</v>
      </c>
      <c r="B521" s="2">
        <f>RSI!B521</f>
        <v>2.7618999999999998</v>
      </c>
      <c r="C521" s="2">
        <f>RSI!I521</f>
        <v>55.048529311088373</v>
      </c>
      <c r="D521" s="2">
        <f>MACD!E521</f>
        <v>-3.745076776431544E-2</v>
      </c>
      <c r="E521" s="2">
        <f>MACD!F521</f>
        <v>-8.421237044234928E-3</v>
      </c>
      <c r="F521" s="2">
        <f>'Moving Avg'!D521</f>
        <v>2.7322200000000003</v>
      </c>
      <c r="G521" s="2">
        <f>'Moving Avg'!F521</f>
        <v>2.7030099999999995</v>
      </c>
      <c r="H521" s="2">
        <f>'Moving Avg'!G521</f>
        <v>2.7809580000000023</v>
      </c>
      <c r="I521" s="2">
        <f>'Moving Avg'!H521</f>
        <v>3.1237529999999998</v>
      </c>
      <c r="J521" s="5" t="str">
        <f>OBV!F521</f>
        <v>BULLISH</v>
      </c>
      <c r="K521" s="5" t="str">
        <f>OBV!G521</f>
        <v>NEUTRAL</v>
      </c>
      <c r="L521" s="5" t="str">
        <f>OBV!H521</f>
        <v>CONFIRMED BULLISH</v>
      </c>
    </row>
    <row r="522" spans="1:12" ht="13.5" x14ac:dyDescent="0.25">
      <c r="A522" s="3">
        <f>RSI!A522</f>
        <v>43062</v>
      </c>
      <c r="B522" s="2">
        <f>RSI!B522</f>
        <v>2.7618999999999998</v>
      </c>
      <c r="C522" s="2">
        <f>RSI!I522</f>
        <v>55.048529311088373</v>
      </c>
      <c r="D522" s="2">
        <f>MACD!E522</f>
        <v>-5.4706608359050168E-2</v>
      </c>
      <c r="E522" s="2">
        <f>MACD!F522</f>
        <v>-1.7678311307197977E-2</v>
      </c>
      <c r="F522" s="2">
        <f>'Moving Avg'!D522</f>
        <v>2.7470600000000003</v>
      </c>
      <c r="G522" s="2">
        <f>'Moving Avg'!F522</f>
        <v>2.7053299999999991</v>
      </c>
      <c r="H522" s="2">
        <f>'Moving Avg'!G522</f>
        <v>2.7805880000000021</v>
      </c>
      <c r="I522" s="2">
        <f>'Moving Avg'!H522</f>
        <v>3.1171005000000003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2.7341000000000002</v>
      </c>
      <c r="C523" s="2">
        <f>RSI!I523</f>
        <v>50.278279439177794</v>
      </c>
      <c r="D523" s="2">
        <f>MACD!E523</f>
        <v>-5.1753131806672847E-2</v>
      </c>
      <c r="E523" s="2">
        <f>MACD!F523</f>
        <v>-2.4493275407092951E-2</v>
      </c>
      <c r="F523" s="2">
        <f>'Moving Avg'!D523</f>
        <v>2.7563399999999998</v>
      </c>
      <c r="G523" s="2">
        <f>'Moving Avg'!F523</f>
        <v>2.7062599999999994</v>
      </c>
      <c r="H523" s="2">
        <f>'Moving Avg'!G523</f>
        <v>2.7781800000000021</v>
      </c>
      <c r="I523" s="2">
        <f>'Moving Avg'!H523</f>
        <v>3.110751</v>
      </c>
      <c r="J523" s="5" t="str">
        <f>OBV!F523</f>
        <v>BEARISH</v>
      </c>
      <c r="K523" s="5" t="str">
        <f>OBV!G523</f>
        <v>STRONG</v>
      </c>
      <c r="L523" s="5" t="str">
        <f>OBV!H523</f>
        <v>BEARISH DIVERGENCE</v>
      </c>
    </row>
    <row r="524" spans="1:12" ht="13.5" x14ac:dyDescent="0.25">
      <c r="A524" s="3">
        <f>RSI!A524</f>
        <v>43066</v>
      </c>
      <c r="B524" s="2">
        <f>RSI!B524</f>
        <v>2.7526000000000002</v>
      </c>
      <c r="C524" s="2">
        <f>RSI!I524</f>
        <v>53.185559444572881</v>
      </c>
      <c r="D524" s="2">
        <f>MACD!E524</f>
        <v>-5.0642537564135726E-2</v>
      </c>
      <c r="E524" s="2">
        <f>MACD!F524</f>
        <v>-2.9723127838501506E-2</v>
      </c>
      <c r="F524" s="2">
        <f>'Moving Avg'!D524</f>
        <v>2.7544799999999996</v>
      </c>
      <c r="G524" s="2">
        <f>'Moving Avg'!F524</f>
        <v>2.7081149999999994</v>
      </c>
      <c r="H524" s="2">
        <f>'Moving Avg'!G524</f>
        <v>2.7776240000000016</v>
      </c>
      <c r="I524" s="2">
        <f>'Moving Avg'!H524</f>
        <v>3.1041405000000002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2.6877</v>
      </c>
      <c r="C525" s="2">
        <f>RSI!I525</f>
        <v>43.562536449294448</v>
      </c>
      <c r="D525" s="2">
        <f>MACD!E525</f>
        <v>-3.7898424837770506E-2</v>
      </c>
      <c r="E525" s="2">
        <f>MACD!F525</f>
        <v>-3.135818723835531E-2</v>
      </c>
      <c r="F525" s="2">
        <f>'Moving Avg'!D525</f>
        <v>2.7396400000000001</v>
      </c>
      <c r="G525" s="2">
        <f>'Moving Avg'!F525</f>
        <v>2.7067249999999996</v>
      </c>
      <c r="H525" s="2">
        <f>'Moving Avg'!G525</f>
        <v>2.7741020000000018</v>
      </c>
      <c r="I525" s="2">
        <f>'Moving Avg'!H525</f>
        <v>3.0973380000000001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2.6877</v>
      </c>
      <c r="C526" s="2">
        <f>RSI!I526</f>
        <v>43.562536449294448</v>
      </c>
      <c r="D526" s="2">
        <f>MACD!E526</f>
        <v>-2.8263596635202504E-2</v>
      </c>
      <c r="E526" s="2">
        <f>MACD!F526</f>
        <v>-3.0739269117724753E-2</v>
      </c>
      <c r="F526" s="2">
        <f>'Moving Avg'!D526</f>
        <v>2.7247999999999997</v>
      </c>
      <c r="G526" s="2">
        <f>'Moving Avg'!F526</f>
        <v>2.7053349999999994</v>
      </c>
      <c r="H526" s="2">
        <f>'Moving Avg'!G526</f>
        <v>2.7707660000000014</v>
      </c>
      <c r="I526" s="2">
        <f>'Moving Avg'!H526</f>
        <v>3.0908889999999998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2.6877</v>
      </c>
      <c r="C527" s="2">
        <f>RSI!I527</f>
        <v>43.562536449294448</v>
      </c>
      <c r="D527" s="2">
        <f>MACD!E527</f>
        <v>-2.7002536400880572E-2</v>
      </c>
      <c r="E527" s="2">
        <f>MACD!F527</f>
        <v>-2.9991922574355918E-2</v>
      </c>
      <c r="F527" s="2">
        <f>'Moving Avg'!D527</f>
        <v>2.7099599999999997</v>
      </c>
      <c r="G527" s="2">
        <f>'Moving Avg'!F527</f>
        <v>2.7039449999999996</v>
      </c>
      <c r="H527" s="2">
        <f>'Moving Avg'!G527</f>
        <v>2.7672440000000016</v>
      </c>
      <c r="I527" s="2">
        <f>'Moving Avg'!H527</f>
        <v>3.0844399999999994</v>
      </c>
      <c r="J527" s="5" t="str">
        <f>OBV!F527</f>
        <v>BEARISH</v>
      </c>
      <c r="K527" s="5" t="str">
        <f>OBV!G527</f>
        <v>STRONG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2.6877</v>
      </c>
      <c r="C528" s="2">
        <f>RSI!I528</f>
        <v>43.562536449294456</v>
      </c>
      <c r="D528" s="2">
        <f>MACD!E528</f>
        <v>-2.5706805033239188E-2</v>
      </c>
      <c r="E528" s="2">
        <f>MACD!F528</f>
        <v>-2.9134899066132574E-2</v>
      </c>
      <c r="F528" s="2">
        <f>'Moving Avg'!D528</f>
        <v>2.7006799999999997</v>
      </c>
      <c r="G528" s="2">
        <f>'Moving Avg'!F528</f>
        <v>2.7025549999999994</v>
      </c>
      <c r="H528" s="2">
        <f>'Moving Avg'!G528</f>
        <v>2.7635360000000015</v>
      </c>
      <c r="I528" s="2">
        <f>'Moving Avg'!H528</f>
        <v>3.077990999999999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2.6414</v>
      </c>
      <c r="C529" s="2">
        <f>RSI!I529</f>
        <v>37.118180772357803</v>
      </c>
      <c r="D529" s="2">
        <f>MACD!E529</f>
        <v>-9.5536615966742566E-3</v>
      </c>
      <c r="E529" s="2">
        <f>MACD!F529</f>
        <v>-2.5218651572240913E-2</v>
      </c>
      <c r="F529" s="2">
        <f>'Moving Avg'!D529</f>
        <v>2.6784399999999997</v>
      </c>
      <c r="G529" s="2">
        <f>'Moving Avg'!F529</f>
        <v>2.7025549999999994</v>
      </c>
      <c r="H529" s="2">
        <f>'Moving Avg'!G529</f>
        <v>2.7581600000000015</v>
      </c>
      <c r="I529" s="2">
        <f>'Moving Avg'!H529</f>
        <v>3.0713104999999992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</row>
    <row r="530" spans="1:12" ht="13.5" x14ac:dyDescent="0.25">
      <c r="A530" s="3">
        <f>RSI!A530</f>
        <v>43075</v>
      </c>
      <c r="B530" s="2">
        <f>RSI!B530</f>
        <v>2.7155</v>
      </c>
      <c r="C530" s="2">
        <f>RSI!I530</f>
        <v>49.893747299787037</v>
      </c>
      <c r="D530" s="2">
        <f>MACD!E530</f>
        <v>-9.0486076635487578E-4</v>
      </c>
      <c r="E530" s="2">
        <f>MACD!F530</f>
        <v>-2.0355893411063704E-2</v>
      </c>
      <c r="F530" s="2">
        <f>'Moving Avg'!D530</f>
        <v>2.6840000000000002</v>
      </c>
      <c r="G530" s="2">
        <f>'Moving Avg'!F530</f>
        <v>2.7062599999999994</v>
      </c>
      <c r="H530" s="2">
        <f>'Moving Avg'!G530</f>
        <v>2.7550080000000015</v>
      </c>
      <c r="I530" s="2">
        <f>'Moving Avg'!H530</f>
        <v>3.0650004999999987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2.7155</v>
      </c>
      <c r="C531" s="2">
        <f>RSI!I531</f>
        <v>49.893747299787037</v>
      </c>
      <c r="D531" s="2">
        <f>MACD!E531</f>
        <v>6.4103519726850244E-3</v>
      </c>
      <c r="E531" s="2">
        <f>MACD!F531</f>
        <v>-1.5002644334313959E-2</v>
      </c>
      <c r="F531" s="2">
        <f>'Moving Avg'!D531</f>
        <v>2.6895600000000002</v>
      </c>
      <c r="G531" s="2">
        <f>'Moving Avg'!F531</f>
        <v>2.7099649999999995</v>
      </c>
      <c r="H531" s="2">
        <f>'Moving Avg'!G531</f>
        <v>2.751856000000001</v>
      </c>
      <c r="I531" s="2">
        <f>'Moving Avg'!H531</f>
        <v>3.0586904999999991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2.5950000000000002</v>
      </c>
      <c r="C532" s="2">
        <f>RSI!I532</f>
        <v>36.071987356580166</v>
      </c>
      <c r="D532" s="2">
        <f>MACD!E532</f>
        <v>2.1523292415264628E-2</v>
      </c>
      <c r="E532" s="2">
        <f>MACD!F532</f>
        <v>-7.6974569843982427E-3</v>
      </c>
      <c r="F532" s="2">
        <f>'Moving Avg'!D532</f>
        <v>2.6710200000000004</v>
      </c>
      <c r="G532" s="2">
        <f>'Moving Avg'!F532</f>
        <v>2.7099649999999995</v>
      </c>
      <c r="H532" s="2">
        <f>'Moving Avg'!G532</f>
        <v>2.7449960000000009</v>
      </c>
      <c r="I532" s="2">
        <f>'Moving Avg'!H532</f>
        <v>3.0523524999999991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2.5764999999999998</v>
      </c>
      <c r="C533" s="2">
        <f>RSI!I533</f>
        <v>34.492169218549179</v>
      </c>
      <c r="D533" s="2">
        <f>MACD!E533</f>
        <v>3.2114077178934775E-2</v>
      </c>
      <c r="E533" s="2">
        <f>MACD!F533</f>
        <v>2.648498482683611E-4</v>
      </c>
      <c r="F533" s="2">
        <f>'Moving Avg'!D533</f>
        <v>2.6487799999999999</v>
      </c>
      <c r="G533" s="2">
        <f>'Moving Avg'!F533</f>
        <v>2.7039400000000002</v>
      </c>
      <c r="H533" s="2">
        <f>'Moving Avg'!G533</f>
        <v>2.7377660000000015</v>
      </c>
      <c r="I533" s="2">
        <f>'Moving Avg'!H533</f>
        <v>3.0464524999999991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2.5301999999999998</v>
      </c>
      <c r="C534" s="2">
        <f>RSI!I534</f>
        <v>30.850554873185359</v>
      </c>
      <c r="D534" s="2">
        <f>MACD!E534</f>
        <v>4.8117523051566469E-2</v>
      </c>
      <c r="E534" s="2">
        <f>MACD!F534</f>
        <v>9.835384488927984E-3</v>
      </c>
      <c r="F534" s="2">
        <f>'Moving Avg'!D534</f>
        <v>2.6265399999999999</v>
      </c>
      <c r="G534" s="2">
        <f>'Moving Avg'!F534</f>
        <v>2.6955999999999998</v>
      </c>
      <c r="H534" s="2">
        <f>'Moving Avg'!G534</f>
        <v>2.7292400000000017</v>
      </c>
      <c r="I534" s="2">
        <f>'Moving Avg'!H534</f>
        <v>3.0405419999999994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2.456</v>
      </c>
      <c r="C535" s="2">
        <f>RSI!I535</f>
        <v>26.095582145478303</v>
      </c>
      <c r="D535" s="2">
        <f>MACD!E535</f>
        <v>5.8153641350048968E-2</v>
      </c>
      <c r="E535" s="2">
        <f>MACD!F535</f>
        <v>1.9499035861152182E-2</v>
      </c>
      <c r="F535" s="2">
        <f>'Moving Avg'!D535</f>
        <v>2.57464</v>
      </c>
      <c r="G535" s="2">
        <f>'Moving Avg'!F535</f>
        <v>2.681235</v>
      </c>
      <c r="H535" s="2">
        <f>'Moving Avg'!G535</f>
        <v>2.7196000000000016</v>
      </c>
      <c r="I535" s="2">
        <f>'Moving Avg'!H535</f>
        <v>3.0337299999999989</v>
      </c>
      <c r="J535" s="5" t="str">
        <f>OBV!F535</f>
        <v>BEARISH</v>
      </c>
      <c r="K535" s="5" t="str">
        <f>OBV!G535</f>
        <v>NEUTRAL</v>
      </c>
      <c r="L535" s="5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2.3910999999999998</v>
      </c>
      <c r="C536" s="2">
        <f>RSI!I536</f>
        <v>22.787294315683411</v>
      </c>
      <c r="D536" s="2">
        <f>MACD!E536</f>
        <v>7.2801840685326802E-2</v>
      </c>
      <c r="E536" s="2">
        <f>MACD!F536</f>
        <v>3.0159596825987109E-2</v>
      </c>
      <c r="F536" s="2">
        <f>'Moving Avg'!D536</f>
        <v>2.50976</v>
      </c>
      <c r="G536" s="2">
        <f>'Moving Avg'!F536</f>
        <v>2.6640850000000005</v>
      </c>
      <c r="H536" s="2">
        <f>'Moving Avg'!G536</f>
        <v>2.7086620000000003</v>
      </c>
      <c r="I536" s="2">
        <f>'Moving Avg'!H536</f>
        <v>3.0271239999999988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2.3725999999999998</v>
      </c>
      <c r="C537" s="2">
        <f>RSI!I537</f>
        <v>21.933684113298725</v>
      </c>
      <c r="D537" s="2">
        <f>MACD!E537</f>
        <v>8.8199126880369683E-2</v>
      </c>
      <c r="E537" s="2">
        <f>MACD!F537</f>
        <v>4.1767502836863625E-2</v>
      </c>
      <c r="F537" s="2">
        <f>'Moving Avg'!D537</f>
        <v>2.4652799999999999</v>
      </c>
      <c r="G537" s="2">
        <f>'Moving Avg'!F537</f>
        <v>2.6483300000000005</v>
      </c>
      <c r="H537" s="2">
        <f>'Moving Avg'!G537</f>
        <v>2.6973540000000007</v>
      </c>
      <c r="I537" s="2">
        <f>'Moving Avg'!H537</f>
        <v>3.0204254999999995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2.4746000000000001</v>
      </c>
      <c r="C538" s="2">
        <f>RSI!I538</f>
        <v>36.1380576795991</v>
      </c>
      <c r="D538" s="2">
        <f>MACD!E538</f>
        <v>9.5292737125712623E-2</v>
      </c>
      <c r="E538" s="2">
        <f>MACD!F538</f>
        <v>5.2472549694633427E-2</v>
      </c>
      <c r="F538" s="2">
        <f>'Moving Avg'!D538</f>
        <v>2.4449000000000001</v>
      </c>
      <c r="G538" s="2">
        <f>'Moving Avg'!F538</f>
        <v>2.6376750000000002</v>
      </c>
      <c r="H538" s="2">
        <f>'Moving Avg'!G538</f>
        <v>2.6884580000000011</v>
      </c>
      <c r="I538" s="2">
        <f>'Moving Avg'!H538</f>
        <v>3.0138389999999999</v>
      </c>
      <c r="J538" s="5" t="str">
        <f>OBV!F538</f>
        <v>BEARISH</v>
      </c>
      <c r="K538" s="5" t="str">
        <f>OBV!G538</f>
        <v>NEUTRAL</v>
      </c>
      <c r="L538" s="5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2.6135999999999999</v>
      </c>
      <c r="C539" s="2">
        <f>RSI!I539</f>
        <v>49.597077471024463</v>
      </c>
      <c r="D539" s="2">
        <f>MACD!E539</f>
        <v>8.4773568661229426E-2</v>
      </c>
      <c r="E539" s="2">
        <f>MACD!F539</f>
        <v>5.8932753487952627E-2</v>
      </c>
      <c r="F539" s="2">
        <f>'Moving Avg'!D539</f>
        <v>2.4615800000000001</v>
      </c>
      <c r="G539" s="2">
        <f>'Moving Avg'!F539</f>
        <v>2.6302600000000003</v>
      </c>
      <c r="H539" s="2">
        <f>'Moving Avg'!G539</f>
        <v>2.6823420000000002</v>
      </c>
      <c r="I539" s="2">
        <f>'Moving Avg'!H539</f>
        <v>3.0077709999999995</v>
      </c>
      <c r="J539" s="5" t="str">
        <f>OBV!F539</f>
        <v>BEARISH</v>
      </c>
      <c r="K539" s="5" t="str">
        <f>OBV!G539</f>
        <v>NEUTRAL</v>
      </c>
      <c r="L539" s="5" t="str">
        <f>OBV!H539</f>
        <v>BEARISH DIVERGENCE</v>
      </c>
    </row>
    <row r="540" spans="1:12" ht="13.5" x14ac:dyDescent="0.25">
      <c r="A540" s="3">
        <f>RSI!A540</f>
        <v>43089</v>
      </c>
      <c r="B540" s="2">
        <f>RSI!B540</f>
        <v>2.4653</v>
      </c>
      <c r="C540" s="2">
        <f>RSI!I540</f>
        <v>39.92845059458417</v>
      </c>
      <c r="D540" s="2">
        <f>MACD!E540</f>
        <v>9.8267968654455196E-2</v>
      </c>
      <c r="E540" s="2">
        <f>MACD!F540</f>
        <v>6.6799796521253146E-2</v>
      </c>
      <c r="F540" s="2">
        <f>'Moving Avg'!D540</f>
        <v>2.4634399999999999</v>
      </c>
      <c r="G540" s="2">
        <f>'Moving Avg'!F540</f>
        <v>2.6154300000000004</v>
      </c>
      <c r="H540" s="2">
        <f>'Moving Avg'!G540</f>
        <v>2.6741860000000006</v>
      </c>
      <c r="I540" s="2">
        <f>'Moving Avg'!H540</f>
        <v>3.0007404999999996</v>
      </c>
      <c r="J540" s="5" t="str">
        <f>OBV!F540</f>
        <v>BEARISH</v>
      </c>
      <c r="K540" s="5" t="str">
        <f>OBV!G540</f>
        <v>NEUTRAL</v>
      </c>
      <c r="L540" s="5" t="str">
        <f>OBV!H540</f>
        <v>BEARISH DIVERGENCE</v>
      </c>
    </row>
    <row r="541" spans="1:12" ht="13.5" x14ac:dyDescent="0.25">
      <c r="A541" s="3">
        <f>RSI!A541</f>
        <v>43090</v>
      </c>
      <c r="B541" s="2">
        <f>RSI!B541</f>
        <v>2.4097</v>
      </c>
      <c r="C541" s="2">
        <f>RSI!I541</f>
        <v>37.015017822535142</v>
      </c>
      <c r="D541" s="2">
        <f>MACD!E541</f>
        <v>0.11469044194083455</v>
      </c>
      <c r="E541" s="2">
        <f>MACD!F541</f>
        <v>7.6377925605169428E-2</v>
      </c>
      <c r="F541" s="2">
        <f>'Moving Avg'!D541</f>
        <v>2.4671599999999998</v>
      </c>
      <c r="G541" s="2">
        <f>'Moving Avg'!F541</f>
        <v>2.59782</v>
      </c>
      <c r="H541" s="2">
        <f>'Moving Avg'!G541</f>
        <v>2.6649180000000001</v>
      </c>
      <c r="I541" s="2">
        <f>'Moving Avg'!H541</f>
        <v>2.9938294999999999</v>
      </c>
      <c r="J541" s="5" t="str">
        <f>OBV!F541</f>
        <v>BEARISH</v>
      </c>
      <c r="K541" s="5" t="str">
        <f>OBV!G541</f>
        <v>NEUTRAL</v>
      </c>
      <c r="L541" s="5" t="str">
        <f>OBV!H541</f>
        <v>BEARISH DIVERGENCE</v>
      </c>
    </row>
    <row r="542" spans="1:12" ht="13.5" x14ac:dyDescent="0.25">
      <c r="A542" s="3">
        <f>RSI!A542</f>
        <v>43091</v>
      </c>
      <c r="B542" s="2">
        <f>RSI!B542</f>
        <v>2.4468000000000001</v>
      </c>
      <c r="C542" s="2">
        <f>RSI!I542</f>
        <v>40.152988033644995</v>
      </c>
      <c r="D542" s="2">
        <f>MACD!E542</f>
        <v>0.10844832908041013</v>
      </c>
      <c r="E542" s="2">
        <f>MACD!F542</f>
        <v>8.2792006300217574E-2</v>
      </c>
      <c r="F542" s="2">
        <f>'Moving Avg'!D542</f>
        <v>2.4820000000000002</v>
      </c>
      <c r="G542" s="2">
        <f>'Moving Avg'!F542</f>
        <v>2.5820650000000001</v>
      </c>
      <c r="H542" s="2">
        <f>'Moving Avg'!G542</f>
        <v>2.6571340000000006</v>
      </c>
      <c r="I542" s="2">
        <f>'Moving Avg'!H542</f>
        <v>2.987104</v>
      </c>
      <c r="J542" s="5" t="str">
        <f>OBV!F542</f>
        <v>BULLISH</v>
      </c>
      <c r="K542" s="5" t="str">
        <f>OBV!G542</f>
        <v>NEUTRAL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2.4375</v>
      </c>
      <c r="C543" s="2">
        <f>RSI!I543</f>
        <v>39.620118006521686</v>
      </c>
      <c r="D543" s="2">
        <f>MACD!E543</f>
        <v>0.10185353035409062</v>
      </c>
      <c r="E543" s="2">
        <f>MACD!F543</f>
        <v>8.6604311110992177E-2</v>
      </c>
      <c r="F543" s="2">
        <f>'Moving Avg'!D543</f>
        <v>2.47458</v>
      </c>
      <c r="G543" s="2">
        <f>'Moving Avg'!F543</f>
        <v>2.5672349999999997</v>
      </c>
      <c r="H543" s="2">
        <f>'Moving Avg'!G543</f>
        <v>2.6500900000000001</v>
      </c>
      <c r="I543" s="2">
        <f>'Moving Avg'!H543</f>
        <v>2.9803319999999998</v>
      </c>
      <c r="J543" s="5" t="str">
        <f>OBV!F543</f>
        <v>BULLISH</v>
      </c>
      <c r="K543" s="5" t="str">
        <f>OBV!G543</f>
        <v>NEUTRAL</v>
      </c>
      <c r="L543" s="5" t="str">
        <f>OBV!H543</f>
        <v>BULLISH DIVERGENCE</v>
      </c>
    </row>
    <row r="544" spans="1:12" ht="13.5" x14ac:dyDescent="0.25">
      <c r="A544" s="3">
        <f>RSI!A544</f>
        <v>43095</v>
      </c>
      <c r="B544" s="2">
        <f>RSI!B544</f>
        <v>2.3725999999999998</v>
      </c>
      <c r="C544" s="2">
        <f>RSI!I544</f>
        <v>36.026951296211365</v>
      </c>
      <c r="D544" s="2">
        <f>MACD!E544</f>
        <v>9.4794317330858746E-2</v>
      </c>
      <c r="E544" s="2">
        <f>MACD!F544</f>
        <v>8.8242312354965491E-2</v>
      </c>
      <c r="F544" s="2">
        <f>'Moving Avg'!D544</f>
        <v>2.42638</v>
      </c>
      <c r="G544" s="2">
        <f>'Moving Avg'!F544</f>
        <v>2.5482349999999996</v>
      </c>
      <c r="H544" s="2">
        <f>'Moving Avg'!G544</f>
        <v>2.6426760000000002</v>
      </c>
      <c r="I544" s="2">
        <f>'Moving Avg'!H544</f>
        <v>2.9732799999999999</v>
      </c>
      <c r="J544" s="5" t="str">
        <f>OBV!F544</f>
        <v>BULLISH</v>
      </c>
      <c r="K544" s="5" t="str">
        <f>OBV!G544</f>
        <v>NEUTRAL</v>
      </c>
      <c r="L544" s="5" t="str">
        <f>OBV!H544</f>
        <v>BULLISH DIVERGENCE</v>
      </c>
    </row>
    <row r="545" spans="1:12" ht="13.5" x14ac:dyDescent="0.25">
      <c r="A545" s="3">
        <f>RSI!A545</f>
        <v>43096</v>
      </c>
      <c r="B545" s="2">
        <f>RSI!B545</f>
        <v>2.3170000000000002</v>
      </c>
      <c r="C545" s="2">
        <f>RSI!I545</f>
        <v>33.24527665005067</v>
      </c>
      <c r="D545" s="2">
        <f>MACD!E545</f>
        <v>8.2682463055325783E-2</v>
      </c>
      <c r="E545" s="2">
        <f>MACD!F545</f>
        <v>8.7130342495037552E-2</v>
      </c>
      <c r="F545" s="2">
        <f>'Moving Avg'!D545</f>
        <v>2.3967200000000002</v>
      </c>
      <c r="G545" s="2">
        <f>'Moving Avg'!F545</f>
        <v>2.5297000000000001</v>
      </c>
      <c r="H545" s="2">
        <f>'Moving Avg'!G545</f>
        <v>2.63415</v>
      </c>
      <c r="I545" s="2">
        <f>'Moving Avg'!H545</f>
        <v>2.9663034999999995</v>
      </c>
      <c r="J545" s="5" t="str">
        <f>OBV!F545</f>
        <v>BEARISH</v>
      </c>
      <c r="K545" s="5" t="str">
        <f>OBV!G545</f>
        <v>NEUTRAL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2.3170000000000002</v>
      </c>
      <c r="C546" s="2">
        <f>RSI!I546</f>
        <v>33.24527665005067</v>
      </c>
      <c r="D546" s="2">
        <f>MACD!E546</f>
        <v>6.3850298445659259E-2</v>
      </c>
      <c r="E546" s="2">
        <f>MACD!F546</f>
        <v>8.2474333685161896E-2</v>
      </c>
      <c r="F546" s="2">
        <f>'Moving Avg'!D546</f>
        <v>2.37818</v>
      </c>
      <c r="G546" s="2">
        <f>'Moving Avg'!F546</f>
        <v>2.5111650000000001</v>
      </c>
      <c r="H546" s="2">
        <f>'Moving Avg'!G546</f>
        <v>2.6256240000000002</v>
      </c>
      <c r="I546" s="2">
        <f>'Moving Avg'!H546</f>
        <v>2.9593269999999996</v>
      </c>
      <c r="J546" s="5" t="str">
        <f>OBV!F546</f>
        <v>BEARISH</v>
      </c>
      <c r="K546" s="5" t="str">
        <f>OBV!G546</f>
        <v>NEUTRAL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2.2799</v>
      </c>
      <c r="C547" s="2">
        <f>RSI!I547</f>
        <v>31.370829065049648</v>
      </c>
      <c r="D547" s="2">
        <f>MACD!E547</f>
        <v>4.9114553541268702E-2</v>
      </c>
      <c r="E547" s="2">
        <f>MACD!F547</f>
        <v>7.5802377656383257E-2</v>
      </c>
      <c r="F547" s="2">
        <f>'Moving Avg'!D547</f>
        <v>2.3448000000000002</v>
      </c>
      <c r="G547" s="2">
        <f>'Moving Avg'!F547</f>
        <v>2.4907750000000002</v>
      </c>
      <c r="H547" s="2">
        <f>'Moving Avg'!G547</f>
        <v>2.6174680000000006</v>
      </c>
      <c r="I547" s="2">
        <f>'Moving Avg'!H547</f>
        <v>2.9521649999999995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2.2707000000000002</v>
      </c>
      <c r="C548" s="2">
        <f>RSI!I548</f>
        <v>30.905481479932405</v>
      </c>
      <c r="D548" s="2">
        <f>MACD!E548</f>
        <v>5.4439943675535396E-2</v>
      </c>
      <c r="E548" s="2">
        <f>MACD!F548</f>
        <v>7.1529890860213691E-2</v>
      </c>
      <c r="F548" s="2">
        <f>'Moving Avg'!D548</f>
        <v>2.3114400000000002</v>
      </c>
      <c r="G548" s="2">
        <f>'Moving Avg'!F548</f>
        <v>2.4699249999999999</v>
      </c>
      <c r="H548" s="2">
        <f>'Moving Avg'!G548</f>
        <v>2.6102400000000006</v>
      </c>
      <c r="I548" s="2">
        <f>'Moving Avg'!H548</f>
        <v>2.944957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</row>
    <row r="549" spans="1:12" ht="13.5" x14ac:dyDescent="0.25">
      <c r="A549" s="3">
        <f>RSI!A549</f>
        <v>43103</v>
      </c>
      <c r="B549" s="2">
        <f>RSI!B549</f>
        <v>2.2799</v>
      </c>
      <c r="C549" s="2">
        <f>RSI!I549</f>
        <v>31.991899096210716</v>
      </c>
      <c r="D549" s="2">
        <f>MACD!E549</f>
        <v>8.1018640291550259E-2</v>
      </c>
      <c r="E549" s="2">
        <f>MACD!F549</f>
        <v>7.3427640746481004E-2</v>
      </c>
      <c r="F549" s="2">
        <f>'Moving Avg'!D549</f>
        <v>2.2928999999999999</v>
      </c>
      <c r="G549" s="2">
        <f>'Moving Avg'!F549</f>
        <v>2.4518499999999994</v>
      </c>
      <c r="H549" s="2">
        <f>'Moving Avg'!G549</f>
        <v>2.6024540000000007</v>
      </c>
      <c r="I549" s="2">
        <f>'Moving Avg'!H549</f>
        <v>2.9383250000000003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</row>
    <row r="550" spans="1:12" ht="13.5" x14ac:dyDescent="0.25">
      <c r="A550" s="3">
        <f>RSI!A550</f>
        <v>43104</v>
      </c>
      <c r="B550" s="2">
        <f>RSI!B550</f>
        <v>2.4097</v>
      </c>
      <c r="C550" s="2">
        <f>RSI!I550</f>
        <v>45.10627078696406</v>
      </c>
      <c r="D550" s="2">
        <f>MACD!E550</f>
        <v>7.229176567114548E-2</v>
      </c>
      <c r="E550" s="2">
        <f>MACD!F550</f>
        <v>7.3200465731413908E-2</v>
      </c>
      <c r="F550" s="2">
        <f>'Moving Avg'!D550</f>
        <v>2.3114399999999997</v>
      </c>
      <c r="G550" s="2">
        <f>'Moving Avg'!F550</f>
        <v>2.4365599999999992</v>
      </c>
      <c r="H550" s="2">
        <f>'Moving Avg'!G550</f>
        <v>2.597264</v>
      </c>
      <c r="I550" s="2">
        <f>'Moving Avg'!H550</f>
        <v>2.9323420000000011</v>
      </c>
      <c r="J550" s="5" t="str">
        <f>OBV!F550</f>
        <v>BEARISH</v>
      </c>
      <c r="K550" s="5" t="str">
        <f>OBV!G550</f>
        <v>STRONG</v>
      </c>
      <c r="L550" s="5" t="str">
        <f>OBV!H550</f>
        <v>BEARISH DIVERGENCE</v>
      </c>
    </row>
    <row r="551" spans="1:12" ht="13.5" x14ac:dyDescent="0.25">
      <c r="A551" s="3">
        <f>RSI!A551</f>
        <v>43105</v>
      </c>
      <c r="B551" s="2">
        <f>RSI!B551</f>
        <v>2.4931000000000001</v>
      </c>
      <c r="C551" s="2">
        <f>RSI!I551</f>
        <v>51.568610857572978</v>
      </c>
      <c r="D551" s="2">
        <f>MACD!E551</f>
        <v>5.0532627257196872E-2</v>
      </c>
      <c r="E551" s="2">
        <f>MACD!F551</f>
        <v>6.8666898036570501E-2</v>
      </c>
      <c r="F551" s="2">
        <f>'Moving Avg'!D551</f>
        <v>2.3466600000000004</v>
      </c>
      <c r="G551" s="2">
        <f>'Moving Avg'!F551</f>
        <v>2.4254399999999996</v>
      </c>
      <c r="H551" s="2">
        <f>'Moving Avg'!G551</f>
        <v>2.5928160000000009</v>
      </c>
      <c r="I551" s="2">
        <f>'Moving Avg'!H551</f>
        <v>2.9268205000000012</v>
      </c>
      <c r="J551" s="5" t="str">
        <f>OBV!F551</f>
        <v>BEARISH</v>
      </c>
      <c r="K551" s="5" t="str">
        <f>OBV!G551</f>
        <v>STRONG</v>
      </c>
      <c r="L551" s="5" t="str">
        <f>OBV!H551</f>
        <v>BEARISH DIVERGENCE</v>
      </c>
    </row>
    <row r="552" spans="1:12" ht="13.5" x14ac:dyDescent="0.25">
      <c r="A552" s="3">
        <f>RSI!A552</f>
        <v>43108</v>
      </c>
      <c r="B552" s="2">
        <f>RSI!B552</f>
        <v>2.456</v>
      </c>
      <c r="C552" s="2">
        <f>RSI!I552</f>
        <v>48.815538057734933</v>
      </c>
      <c r="D552" s="2">
        <f>MACD!E552</f>
        <v>4.0414411949890372E-2</v>
      </c>
      <c r="E552" s="2">
        <f>MACD!F552</f>
        <v>6.3016400819234472E-2</v>
      </c>
      <c r="F552" s="2">
        <f>'Moving Avg'!D552</f>
        <v>2.3818799999999998</v>
      </c>
      <c r="G552" s="2">
        <f>'Moving Avg'!F552</f>
        <v>2.4184899999999994</v>
      </c>
      <c r="H552" s="2">
        <f>'Moving Avg'!G552</f>
        <v>2.5876260000000002</v>
      </c>
      <c r="I552" s="2">
        <f>'Moving Avg'!H552</f>
        <v>2.9215555000000011</v>
      </c>
      <c r="J552" s="5" t="str">
        <f>OBV!F552</f>
        <v>BULLISH</v>
      </c>
      <c r="K552" s="5" t="str">
        <f>OBV!G552</f>
        <v>NEUTRAL</v>
      </c>
      <c r="L552" s="5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2.3910999999999998</v>
      </c>
      <c r="C553" s="2">
        <f>RSI!I553</f>
        <v>44.354598061607916</v>
      </c>
      <c r="D553" s="2">
        <f>MACD!E553</f>
        <v>3.5298267057272792E-2</v>
      </c>
      <c r="E553" s="2">
        <f>MACD!F553</f>
        <v>5.747277406684214E-2</v>
      </c>
      <c r="F553" s="2">
        <f>'Moving Avg'!D553</f>
        <v>2.4059599999999999</v>
      </c>
      <c r="G553" s="2">
        <f>'Moving Avg'!F553</f>
        <v>2.4092199999999999</v>
      </c>
      <c r="H553" s="2">
        <f>'Moving Avg'!G553</f>
        <v>2.5811380000000002</v>
      </c>
      <c r="I553" s="2">
        <f>'Moving Avg'!H553</f>
        <v>2.9155680000000017</v>
      </c>
      <c r="J553" s="5" t="str">
        <f>OBV!F553</f>
        <v>BULLISH</v>
      </c>
      <c r="K553" s="5" t="str">
        <f>OBV!G553</f>
        <v>NEUTRAL</v>
      </c>
      <c r="L553" s="5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2.2614000000000001</v>
      </c>
      <c r="C554" s="2">
        <f>RSI!I554</f>
        <v>37.064878172481691</v>
      </c>
      <c r="D554" s="2">
        <f>MACD!E554</f>
        <v>3.1039198927075962E-2</v>
      </c>
      <c r="E554" s="2">
        <f>MACD!F554</f>
        <v>5.2186059038888906E-2</v>
      </c>
      <c r="F554" s="2">
        <f>'Moving Avg'!D554</f>
        <v>2.4022600000000001</v>
      </c>
      <c r="G554" s="2">
        <f>'Moving Avg'!F554</f>
        <v>2.3957800000000002</v>
      </c>
      <c r="H554" s="2">
        <f>'Moving Avg'!G554</f>
        <v>2.5720559999999999</v>
      </c>
      <c r="I554" s="2">
        <f>'Moving Avg'!H554</f>
        <v>2.9089320000000018</v>
      </c>
      <c r="J554" s="5" t="str">
        <f>OBV!F554</f>
        <v>BEARISH</v>
      </c>
      <c r="K554" s="5" t="str">
        <f>OBV!G554</f>
        <v>NEUTRAL</v>
      </c>
      <c r="L554" s="5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2.1964999999999999</v>
      </c>
      <c r="C555" s="2">
        <f>RSI!I555</f>
        <v>34.049305144296213</v>
      </c>
      <c r="D555" s="2">
        <f>MACD!E555</f>
        <v>2.4869396842994718E-2</v>
      </c>
      <c r="E555" s="2">
        <f>MACD!F555</f>
        <v>4.6722726599710072E-2</v>
      </c>
      <c r="F555" s="2">
        <f>'Moving Avg'!D555</f>
        <v>2.3596200000000001</v>
      </c>
      <c r="G555" s="2">
        <f>'Moving Avg'!F555</f>
        <v>2.3828050000000003</v>
      </c>
      <c r="H555" s="2">
        <f>'Moving Avg'!G555</f>
        <v>2.5616759999999998</v>
      </c>
      <c r="I555" s="2">
        <f>'Moving Avg'!H555</f>
        <v>2.9019715000000024</v>
      </c>
      <c r="J555" s="5" t="str">
        <f>OBV!F555</f>
        <v>BEARISH</v>
      </c>
      <c r="K555" s="5" t="str">
        <f>OBV!G555</f>
        <v>NEUTRAL</v>
      </c>
      <c r="L555" s="5" t="str">
        <f>OBV!H555</f>
        <v>CONFIRMED BEARISH</v>
      </c>
    </row>
    <row r="556" spans="1:12" ht="13.5" x14ac:dyDescent="0.25">
      <c r="A556" s="3">
        <f>RSI!A556</f>
        <v>43112</v>
      </c>
      <c r="B556" s="2">
        <f>RSI!B556</f>
        <v>2.1316000000000002</v>
      </c>
      <c r="C556" s="2">
        <f>RSI!I556</f>
        <v>31.306316973211892</v>
      </c>
      <c r="D556" s="2">
        <f>MACD!E556</f>
        <v>2.5932721172071016E-2</v>
      </c>
      <c r="E556" s="2">
        <f>MACD!F556</f>
        <v>4.2564725514182264E-2</v>
      </c>
      <c r="F556" s="2">
        <f>'Moving Avg'!D556</f>
        <v>2.2873200000000002</v>
      </c>
      <c r="G556" s="2">
        <f>'Moving Avg'!F556</f>
        <v>2.3698300000000003</v>
      </c>
      <c r="H556" s="2">
        <f>'Moving Avg'!G556</f>
        <v>2.5499979999999995</v>
      </c>
      <c r="I556" s="2">
        <f>'Moving Avg'!H556</f>
        <v>2.8952170000000037</v>
      </c>
      <c r="J556" s="5" t="str">
        <f>OBV!F556</f>
        <v>BEARISH</v>
      </c>
      <c r="K556" s="5" t="str">
        <f>OBV!G556</f>
        <v>STRONG</v>
      </c>
      <c r="L556" s="5" t="str">
        <f>OBV!H556</f>
        <v>CONFIRMED BEARISH</v>
      </c>
    </row>
    <row r="557" spans="1:12" ht="13.5" x14ac:dyDescent="0.25">
      <c r="A557" s="3">
        <f>RSI!A557</f>
        <v>43115</v>
      </c>
      <c r="B557" s="2">
        <f>RSI!B557</f>
        <v>2.0760000000000001</v>
      </c>
      <c r="C557" s="2">
        <f>RSI!I557</f>
        <v>29.140473514195634</v>
      </c>
      <c r="D557" s="2">
        <f>MACD!E557</f>
        <v>2.6993927171523602E-2</v>
      </c>
      <c r="E557" s="2">
        <f>MACD!F557</f>
        <v>3.9450565845650536E-2</v>
      </c>
      <c r="F557" s="2">
        <f>'Moving Avg'!D557</f>
        <v>2.2113200000000002</v>
      </c>
      <c r="G557" s="2">
        <f>'Moving Avg'!F557</f>
        <v>2.3550000000000004</v>
      </c>
      <c r="H557" s="2">
        <f>'Moving Avg'!G557</f>
        <v>2.5372079999999997</v>
      </c>
      <c r="I557" s="2">
        <f>'Moving Avg'!H557</f>
        <v>2.8880960000000031</v>
      </c>
      <c r="J557" s="5" t="str">
        <f>OBV!F557</f>
        <v>BEARISH</v>
      </c>
      <c r="K557" s="5" t="str">
        <f>OBV!G557</f>
        <v>STRONG</v>
      </c>
      <c r="L557" s="5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2.1131000000000002</v>
      </c>
      <c r="C558" s="2">
        <f>RSI!I558</f>
        <v>32.496351290594347</v>
      </c>
      <c r="D558" s="2">
        <f>MACD!E558</f>
        <v>2.5677847231817541E-2</v>
      </c>
      <c r="E558" s="2">
        <f>MACD!F558</f>
        <v>3.6696022122883941E-2</v>
      </c>
      <c r="F558" s="2">
        <f>'Moving Avg'!D558</f>
        <v>2.1557200000000001</v>
      </c>
      <c r="G558" s="2">
        <f>'Moving Avg'!F558</f>
        <v>2.3369250000000008</v>
      </c>
      <c r="H558" s="2">
        <f>'Moving Avg'!G558</f>
        <v>2.5251600000000001</v>
      </c>
      <c r="I558" s="2">
        <f>'Moving Avg'!H558</f>
        <v>2.8811605000000031</v>
      </c>
      <c r="J558" s="5" t="str">
        <f>OBV!F558</f>
        <v>BEARISH</v>
      </c>
      <c r="K558" s="5" t="str">
        <f>OBV!G558</f>
        <v>STRONG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2.2058</v>
      </c>
      <c r="C559" s="2">
        <f>RSI!I559</f>
        <v>40.126500640409319</v>
      </c>
      <c r="D559" s="2">
        <f>MACD!E559</f>
        <v>2.0698834774989905E-2</v>
      </c>
      <c r="E559" s="2">
        <f>MACD!F559</f>
        <v>3.3496584653305135E-2</v>
      </c>
      <c r="F559" s="2">
        <f>'Moving Avg'!D559</f>
        <v>2.1445999999999996</v>
      </c>
      <c r="G559" s="2">
        <f>'Moving Avg'!F559</f>
        <v>2.3165350000000005</v>
      </c>
      <c r="H559" s="2">
        <f>'Moving Avg'!G559</f>
        <v>2.5164479999999996</v>
      </c>
      <c r="I559" s="2">
        <f>'Moving Avg'!H559</f>
        <v>2.874732500000003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2.2707000000000002</v>
      </c>
      <c r="C560" s="2">
        <f>RSI!I560</f>
        <v>44.828376920161197</v>
      </c>
      <c r="D560" s="2">
        <f>MACD!E560</f>
        <v>3.2568282738728804E-2</v>
      </c>
      <c r="E560" s="2">
        <f>MACD!F560</f>
        <v>3.3310924270389869E-2</v>
      </c>
      <c r="F560" s="2">
        <f>'Moving Avg'!D560</f>
        <v>2.15944</v>
      </c>
      <c r="G560" s="2">
        <f>'Moving Avg'!F560</f>
        <v>2.3068050000000002</v>
      </c>
      <c r="H560" s="2">
        <f>'Moving Avg'!G560</f>
        <v>2.5090339999999998</v>
      </c>
      <c r="I560" s="2">
        <f>'Moving Avg'!H560</f>
        <v>2.8686290000000039</v>
      </c>
      <c r="J560" s="5" t="str">
        <f>OBV!F560</f>
        <v>BEARISH</v>
      </c>
      <c r="K560" s="5" t="str">
        <f>OBV!G560</f>
        <v>NEUTRAL</v>
      </c>
      <c r="L560" s="5" t="str">
        <f>OBV!H560</f>
        <v>BEARISH DIVERGENCE</v>
      </c>
    </row>
    <row r="561" spans="1:12" ht="13.5" x14ac:dyDescent="0.25">
      <c r="A561" s="3">
        <f>RSI!A561</f>
        <v>43119</v>
      </c>
      <c r="B561" s="2">
        <f>RSI!B561</f>
        <v>2.2058</v>
      </c>
      <c r="C561" s="2">
        <f>RSI!I561</f>
        <v>41.332820760740603</v>
      </c>
      <c r="D561" s="2">
        <f>MACD!E561</f>
        <v>6.0718781482527628E-2</v>
      </c>
      <c r="E561" s="2">
        <f>MACD!F561</f>
        <v>3.8792495712817426E-2</v>
      </c>
      <c r="F561" s="2">
        <f>'Moving Avg'!D561</f>
        <v>2.17428</v>
      </c>
      <c r="G561" s="2">
        <f>'Moving Avg'!F561</f>
        <v>2.2966100000000003</v>
      </c>
      <c r="H561" s="2">
        <f>'Moving Avg'!G561</f>
        <v>2.5003220000000002</v>
      </c>
      <c r="I561" s="2">
        <f>'Moving Avg'!H561</f>
        <v>2.8626875000000029</v>
      </c>
      <c r="J561" s="5" t="str">
        <f>OBV!F561</f>
        <v>BEARISH</v>
      </c>
      <c r="K561" s="5" t="str">
        <f>OBV!G561</f>
        <v>NEUTRAL</v>
      </c>
      <c r="L561" s="5" t="str">
        <f>OBV!H561</f>
        <v>BEARISH DIVERGENCE</v>
      </c>
    </row>
    <row r="562" spans="1:12" ht="13.5" x14ac:dyDescent="0.25">
      <c r="A562" s="3">
        <f>RSI!A562</f>
        <v>43122</v>
      </c>
      <c r="B562" s="2">
        <f>RSI!B562</f>
        <v>2.2242999999999999</v>
      </c>
      <c r="C562" s="2">
        <f>RSI!I562</f>
        <v>42.704323981842094</v>
      </c>
      <c r="D562" s="2">
        <f>MACD!E562</f>
        <v>7.8278075011344761E-2</v>
      </c>
      <c r="E562" s="2">
        <f>MACD!F562</f>
        <v>4.6689611572522896E-2</v>
      </c>
      <c r="F562" s="2">
        <f>'Moving Avg'!D562</f>
        <v>2.2039400000000002</v>
      </c>
      <c r="G562" s="2">
        <f>'Moving Avg'!F562</f>
        <v>2.285485</v>
      </c>
      <c r="H562" s="2">
        <f>'Moving Avg'!G562</f>
        <v>2.4929080000000003</v>
      </c>
      <c r="I562" s="2">
        <f>'Moving Avg'!H562</f>
        <v>2.8575455000000023</v>
      </c>
      <c r="J562" s="5" t="str">
        <f>OBV!F562</f>
        <v>BULLISH</v>
      </c>
      <c r="K562" s="5" t="str">
        <f>OBV!G562</f>
        <v>NEUTRAL</v>
      </c>
      <c r="L562" s="5" t="str">
        <f>OBV!H562</f>
        <v>CONFIRMED BULLISH</v>
      </c>
    </row>
    <row r="563" spans="1:12" ht="13.5" x14ac:dyDescent="0.25">
      <c r="A563" s="3">
        <f>RSI!A563</f>
        <v>43123</v>
      </c>
      <c r="B563" s="2">
        <f>RSI!B563</f>
        <v>2.1594000000000002</v>
      </c>
      <c r="C563" s="2">
        <f>RSI!I563</f>
        <v>39.238755384395795</v>
      </c>
      <c r="D563" s="2">
        <f>MACD!E563</f>
        <v>8.8606546294476285E-2</v>
      </c>
      <c r="E563" s="2">
        <f>MACD!F563</f>
        <v>5.5072998516913572E-2</v>
      </c>
      <c r="F563" s="2">
        <f>'Moving Avg'!D563</f>
        <v>2.2131999999999996</v>
      </c>
      <c r="G563" s="2">
        <f>'Moving Avg'!F563</f>
        <v>2.2715799999999997</v>
      </c>
      <c r="H563" s="2">
        <f>'Moving Avg'!G563</f>
        <v>2.4821560000000003</v>
      </c>
      <c r="I563" s="2">
        <f>'Moving Avg'!H563</f>
        <v>2.852167500000002</v>
      </c>
      <c r="J563" s="5" t="str">
        <f>OBV!F563</f>
        <v>BEARISH</v>
      </c>
      <c r="K563" s="5" t="str">
        <f>OBV!G563</f>
        <v>NEUTRAL</v>
      </c>
      <c r="L563" s="5" t="str">
        <f>OBV!H563</f>
        <v>BEARISH DIVERGENCE</v>
      </c>
    </row>
    <row r="564" spans="1:12" ht="13.5" x14ac:dyDescent="0.25">
      <c r="A564" s="3">
        <f>RSI!A564</f>
        <v>43124</v>
      </c>
      <c r="B564" s="2">
        <f>RSI!B564</f>
        <v>2.1038000000000001</v>
      </c>
      <c r="C564" s="2">
        <f>RSI!I564</f>
        <v>36.50552625795433</v>
      </c>
      <c r="D564" s="2">
        <f>MACD!E564</f>
        <v>8.2494020418929725E-2</v>
      </c>
      <c r="E564" s="2">
        <f>MACD!F564</f>
        <v>6.0557202897316809E-2</v>
      </c>
      <c r="F564" s="2">
        <f>'Moving Avg'!D564</f>
        <v>2.1927999999999996</v>
      </c>
      <c r="G564" s="2">
        <f>'Moving Avg'!F564</f>
        <v>2.2581399999999996</v>
      </c>
      <c r="H564" s="2">
        <f>'Moving Avg'!G564</f>
        <v>2.4702920000000002</v>
      </c>
      <c r="I564" s="2">
        <f>'Moving Avg'!H564</f>
        <v>2.8472625000000016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2.0297000000000001</v>
      </c>
      <c r="C565" s="2">
        <f>RSI!I565</f>
        <v>33.187613655219522</v>
      </c>
      <c r="D565" s="2">
        <f>MACD!E565</f>
        <v>7.4065186523057935E-2</v>
      </c>
      <c r="E565" s="2">
        <f>MACD!F565</f>
        <v>6.3258799622465028E-2</v>
      </c>
      <c r="F565" s="2">
        <f>'Moving Avg'!D565</f>
        <v>2.1445999999999996</v>
      </c>
      <c r="G565" s="2">
        <f>'Moving Avg'!F565</f>
        <v>2.2437749999999999</v>
      </c>
      <c r="H565" s="2">
        <f>'Moving Avg'!G565</f>
        <v>2.4560200000000005</v>
      </c>
      <c r="I565" s="2">
        <f>'Moving Avg'!H565</f>
        <v>2.8415895000000022</v>
      </c>
      <c r="J565" s="5" t="str">
        <f>OBV!F565</f>
        <v>BEARISH</v>
      </c>
      <c r="K565" s="5" t="str">
        <f>OBV!G565</f>
        <v>NEUTRAL</v>
      </c>
      <c r="L565" s="5" t="str">
        <f>OBV!H565</f>
        <v>CONFIRMED BEARISH</v>
      </c>
    </row>
    <row r="566" spans="1:12" ht="13.5" x14ac:dyDescent="0.25">
      <c r="A566" s="3">
        <f>RSI!A566</f>
        <v>43126</v>
      </c>
      <c r="B566" s="2">
        <f>RSI!B566</f>
        <v>1.9925999999999999</v>
      </c>
      <c r="C566" s="2">
        <f>RSI!I566</f>
        <v>31.637209635194054</v>
      </c>
      <c r="D566" s="2">
        <f>MACD!E566</f>
        <v>6.1281739037425176E-2</v>
      </c>
      <c r="E566" s="2">
        <f>MACD!F566</f>
        <v>6.2863387505457058E-2</v>
      </c>
      <c r="F566" s="2">
        <f>'Moving Avg'!D566</f>
        <v>2.1019600000000001</v>
      </c>
      <c r="G566" s="2">
        <f>'Moving Avg'!F566</f>
        <v>2.2275549999999997</v>
      </c>
      <c r="H566" s="2">
        <f>'Moving Avg'!G566</f>
        <v>2.4411900000000006</v>
      </c>
      <c r="I566" s="2">
        <f>'Moving Avg'!H566</f>
        <v>2.8360400000000028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1.8998999999999999</v>
      </c>
      <c r="C567" s="2">
        <f>RSI!I567</f>
        <v>28.104302807682899</v>
      </c>
      <c r="D567" s="2">
        <f>MACD!E567</f>
        <v>5.0464716203526105E-2</v>
      </c>
      <c r="E567" s="2">
        <f>MACD!F567</f>
        <v>6.0383653245070869E-2</v>
      </c>
      <c r="F567" s="2">
        <f>'Moving Avg'!D567</f>
        <v>2.0370800000000004</v>
      </c>
      <c r="G567" s="2">
        <f>'Moving Avg'!F567</f>
        <v>2.208555</v>
      </c>
      <c r="H567" s="2">
        <f>'Moving Avg'!G567</f>
        <v>2.4254340000000005</v>
      </c>
      <c r="I567" s="2">
        <f>'Moving Avg'!H567</f>
        <v>2.829629500000002</v>
      </c>
      <c r="J567" s="5" t="str">
        <f>OBV!F567</f>
        <v>BEARISH</v>
      </c>
      <c r="K567" s="5" t="str">
        <f>OBV!G567</f>
        <v>STRONG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1.9462999999999999</v>
      </c>
      <c r="C568" s="2">
        <f>RSI!I568</f>
        <v>32.18631489922609</v>
      </c>
      <c r="D568" s="2">
        <f>MACD!E568</f>
        <v>4.5692237160402716E-2</v>
      </c>
      <c r="E568" s="2">
        <f>MACD!F568</f>
        <v>5.7445370028137245E-2</v>
      </c>
      <c r="F568" s="2">
        <f>'Moving Avg'!D568</f>
        <v>1.9944600000000001</v>
      </c>
      <c r="G568" s="2">
        <f>'Moving Avg'!F568</f>
        <v>2.1923350000000004</v>
      </c>
      <c r="H568" s="2">
        <f>'Moving Avg'!G568</f>
        <v>2.410606</v>
      </c>
      <c r="I568" s="2">
        <f>'Moving Avg'!H568</f>
        <v>2.8235835000000016</v>
      </c>
      <c r="J568" s="5" t="str">
        <f>OBV!F568</f>
        <v>BEARISH</v>
      </c>
      <c r="K568" s="5" t="str">
        <f>OBV!G568</f>
        <v>NEUTRAL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2.0390000000000001</v>
      </c>
      <c r="C569" s="2">
        <f>RSI!I569</f>
        <v>39.568443468677977</v>
      </c>
      <c r="D569" s="2">
        <f>MACD!E569</f>
        <v>5.0728132643307333E-2</v>
      </c>
      <c r="E569" s="2">
        <f>MACD!F569</f>
        <v>5.6101922551171267E-2</v>
      </c>
      <c r="F569" s="2">
        <f>'Moving Avg'!D569</f>
        <v>1.9814999999999998</v>
      </c>
      <c r="G569" s="2">
        <f>'Moving Avg'!F569</f>
        <v>2.1802900000000003</v>
      </c>
      <c r="H569" s="2">
        <f>'Moving Avg'!G569</f>
        <v>2.3961480000000002</v>
      </c>
      <c r="I569" s="2">
        <f>'Moving Avg'!H569</f>
        <v>2.8180010000000015</v>
      </c>
      <c r="J569" s="5" t="str">
        <f>OBV!F569</f>
        <v>BULLISH</v>
      </c>
      <c r="K569" s="5" t="str">
        <f>OBV!G569</f>
        <v>WEAK</v>
      </c>
      <c r="L569" s="5" t="str">
        <f>OBV!H569</f>
        <v>BULLISH DIVERGENCE</v>
      </c>
    </row>
    <row r="570" spans="1:12" ht="13.5" x14ac:dyDescent="0.25">
      <c r="A570" s="3">
        <f>RSI!A570</f>
        <v>43132</v>
      </c>
      <c r="B570" s="2">
        <f>RSI!B570</f>
        <v>2.0390000000000001</v>
      </c>
      <c r="C570" s="2">
        <f>RSI!I570</f>
        <v>39.568443468677977</v>
      </c>
      <c r="D570" s="2">
        <f>MACD!E570</f>
        <v>6.5981006510046125E-2</v>
      </c>
      <c r="E570" s="2">
        <f>MACD!F570</f>
        <v>5.8077739342946244E-2</v>
      </c>
      <c r="F570" s="2">
        <f>'Moving Avg'!D570</f>
        <v>1.98336</v>
      </c>
      <c r="G570" s="2">
        <f>'Moving Avg'!F570</f>
        <v>2.1617550000000003</v>
      </c>
      <c r="H570" s="2">
        <f>'Moving Avg'!G570</f>
        <v>2.3816900000000003</v>
      </c>
      <c r="I570" s="2">
        <f>'Moving Avg'!H570</f>
        <v>2.8127720000000016</v>
      </c>
      <c r="J570" s="5" t="str">
        <f>OBV!F570</f>
        <v>BULLISH</v>
      </c>
      <c r="K570" s="5" t="str">
        <f>OBV!G570</f>
        <v>WEAK</v>
      </c>
      <c r="L570" s="5" t="str">
        <f>OBV!H570</f>
        <v>CONFIRMED BULLISH</v>
      </c>
    </row>
    <row r="571" spans="1:12" ht="13.5" x14ac:dyDescent="0.25">
      <c r="A571" s="3">
        <f>RSI!A571</f>
        <v>43133</v>
      </c>
      <c r="B571" s="2">
        <f>RSI!B571</f>
        <v>2.0390000000000001</v>
      </c>
      <c r="C571" s="2">
        <f>RSI!I571</f>
        <v>39.568443468677984</v>
      </c>
      <c r="D571" s="2">
        <f>MACD!E571</f>
        <v>6.9835183966779013E-2</v>
      </c>
      <c r="E571" s="2">
        <f>MACD!F571</f>
        <v>6.0429228267712798E-2</v>
      </c>
      <c r="F571" s="2">
        <f>'Moving Avg'!D571</f>
        <v>1.9926399999999997</v>
      </c>
      <c r="G571" s="2">
        <f>'Moving Avg'!F571</f>
        <v>2.1390500000000006</v>
      </c>
      <c r="H571" s="2">
        <f>'Moving Avg'!G571</f>
        <v>2.367232</v>
      </c>
      <c r="I571" s="2">
        <f>'Moving Avg'!H571</f>
        <v>2.8075430000000017</v>
      </c>
      <c r="J571" s="5" t="str">
        <f>OBV!F571</f>
        <v>BULLISH</v>
      </c>
      <c r="K571" s="5" t="str">
        <f>OBV!G571</f>
        <v>WEAK</v>
      </c>
      <c r="L571" s="5" t="str">
        <f>OBV!H571</f>
        <v>CONFIRMED BULLISH</v>
      </c>
    </row>
    <row r="572" spans="1:12" ht="13.5" x14ac:dyDescent="0.25">
      <c r="A572" s="3">
        <f>RSI!A572</f>
        <v>43136</v>
      </c>
      <c r="B572" s="2">
        <f>RSI!B572</f>
        <v>2.0760000000000001</v>
      </c>
      <c r="C572" s="2">
        <f>RSI!I572</f>
        <v>42.67910842324882</v>
      </c>
      <c r="D572" s="2">
        <f>MACD!E572</f>
        <v>7.4065263923286828E-2</v>
      </c>
      <c r="E572" s="2">
        <f>MACD!F572</f>
        <v>6.3156435398827607E-2</v>
      </c>
      <c r="F572" s="2">
        <f>'Moving Avg'!D572</f>
        <v>2.02786</v>
      </c>
      <c r="G572" s="2">
        <f>'Moving Avg'!F572</f>
        <v>2.1200500000000004</v>
      </c>
      <c r="H572" s="2">
        <f>'Moving Avg'!G572</f>
        <v>2.3535139999999997</v>
      </c>
      <c r="I572" s="2">
        <f>'Moving Avg'!H572</f>
        <v>2.8024990000000014</v>
      </c>
      <c r="J572" s="5" t="str">
        <f>OBV!F572</f>
        <v>BULLISH</v>
      </c>
      <c r="K572" s="5" t="str">
        <f>OBV!G572</f>
        <v>WEAK</v>
      </c>
      <c r="L572" s="5" t="str">
        <f>OBV!H572</f>
        <v>CONFIRMED BULLISH</v>
      </c>
    </row>
    <row r="573" spans="1:12" ht="13.5" x14ac:dyDescent="0.25">
      <c r="A573" s="3">
        <f>RSI!A573</f>
        <v>43137</v>
      </c>
      <c r="B573" s="2">
        <f>RSI!B573</f>
        <v>2.0760000000000001</v>
      </c>
      <c r="C573" s="2">
        <f>RSI!I573</f>
        <v>42.67910842324882</v>
      </c>
      <c r="D573" s="2">
        <f>MACD!E573</f>
        <v>6.8240793645072184E-2</v>
      </c>
      <c r="E573" s="2">
        <f>MACD!F573</f>
        <v>6.4173307048076528E-2</v>
      </c>
      <c r="F573" s="2">
        <f>'Moving Avg'!D573</f>
        <v>2.0538000000000003</v>
      </c>
      <c r="G573" s="2">
        <f>'Moving Avg'!F573</f>
        <v>2.1042950000000005</v>
      </c>
      <c r="H573" s="2">
        <f>'Moving Avg'!G573</f>
        <v>2.3403519999999998</v>
      </c>
      <c r="I573" s="2">
        <f>'Moving Avg'!H573</f>
        <v>2.7978970000000007</v>
      </c>
      <c r="J573" s="5" t="str">
        <f>OBV!F573</f>
        <v>BULLISH</v>
      </c>
      <c r="K573" s="5" t="str">
        <f>OBV!G573</f>
        <v>WEAK</v>
      </c>
      <c r="L573" s="5" t="str">
        <f>OBV!H573</f>
        <v>CONFIRMED BULLISH</v>
      </c>
    </row>
    <row r="574" spans="1:12" ht="13.5" x14ac:dyDescent="0.25">
      <c r="A574" s="3">
        <f>RSI!A574</f>
        <v>43138</v>
      </c>
      <c r="B574" s="2">
        <f>RSI!B574</f>
        <v>2.1223999999999998</v>
      </c>
      <c r="C574" s="2">
        <f>RSI!I574</f>
        <v>46.671511261128593</v>
      </c>
      <c r="D574" s="2">
        <f>MACD!E574</f>
        <v>5.18593335280082E-2</v>
      </c>
      <c r="E574" s="2">
        <f>MACD!F574</f>
        <v>6.1710512344062864E-2</v>
      </c>
      <c r="F574" s="2">
        <f>'Moving Avg'!D574</f>
        <v>2.0704799999999999</v>
      </c>
      <c r="G574" s="2">
        <f>'Moving Avg'!F574</f>
        <v>2.0973450000000002</v>
      </c>
      <c r="H574" s="2">
        <f>'Moving Avg'!G574</f>
        <v>2.3277479999999993</v>
      </c>
      <c r="I574" s="2">
        <f>'Moving Avg'!H574</f>
        <v>2.7939250000000011</v>
      </c>
      <c r="J574" s="5" t="str">
        <f>OBV!F574</f>
        <v>BULLISH</v>
      </c>
      <c r="K574" s="5" t="str">
        <f>OBV!G574</f>
        <v>NEUTRAL</v>
      </c>
      <c r="L574" s="5" t="str">
        <f>OBV!H574</f>
        <v>CONFIRMED BULLISH</v>
      </c>
    </row>
    <row r="575" spans="1:12" ht="13.5" x14ac:dyDescent="0.25">
      <c r="A575" s="3">
        <f>RSI!A575</f>
        <v>43139</v>
      </c>
      <c r="B575" s="2">
        <f>RSI!B575</f>
        <v>2.1223999999999998</v>
      </c>
      <c r="C575" s="2">
        <f>RSI!I575</f>
        <v>46.671511261128586</v>
      </c>
      <c r="D575" s="2">
        <f>MACD!E575</f>
        <v>2.6821900860473757E-2</v>
      </c>
      <c r="E575" s="2">
        <f>MACD!F575</f>
        <v>5.4732790047345041E-2</v>
      </c>
      <c r="F575" s="2">
        <f>'Moving Avg'!D575</f>
        <v>2.0871599999999999</v>
      </c>
      <c r="G575" s="2">
        <f>'Moving Avg'!F575</f>
        <v>2.0936400000000002</v>
      </c>
      <c r="H575" s="2">
        <f>'Moving Avg'!G575</f>
        <v>2.3164419999999999</v>
      </c>
      <c r="I575" s="2">
        <f>'Moving Avg'!H575</f>
        <v>2.789953000000001</v>
      </c>
      <c r="J575" s="5" t="str">
        <f>OBV!F575</f>
        <v>BULLISH</v>
      </c>
      <c r="K575" s="5" t="str">
        <f>OBV!G575</f>
        <v>NEUTRAL</v>
      </c>
      <c r="L575" s="5" t="str">
        <f>OBV!H575</f>
        <v>CONFIRMED BULLISH</v>
      </c>
    </row>
    <row r="576" spans="1:12" ht="13.5" x14ac:dyDescent="0.25">
      <c r="A576" s="3">
        <f>RSI!A576</f>
        <v>43140</v>
      </c>
      <c r="B576" s="2">
        <f>RSI!B576</f>
        <v>2.2058</v>
      </c>
      <c r="C576" s="2">
        <f>RSI!I576</f>
        <v>53.43265723411546</v>
      </c>
      <c r="D576" s="2">
        <f>MACD!E576</f>
        <v>-6.0418643446937814E-3</v>
      </c>
      <c r="E576" s="2">
        <f>MACD!F576</f>
        <v>4.2577859168937283E-2</v>
      </c>
      <c r="F576" s="2">
        <f>'Moving Avg'!D576</f>
        <v>2.12052</v>
      </c>
      <c r="G576" s="2">
        <f>'Moving Avg'!F576</f>
        <v>2.09735</v>
      </c>
      <c r="H576" s="2">
        <f>'Moving Avg'!G576</f>
        <v>2.3068039999999996</v>
      </c>
      <c r="I576" s="2">
        <f>'Moving Avg'!H576</f>
        <v>2.7863980000000002</v>
      </c>
      <c r="J576" s="5" t="str">
        <f>OBV!F576</f>
        <v>BULLISH</v>
      </c>
      <c r="K576" s="5" t="str">
        <f>OBV!G576</f>
        <v>WEAK</v>
      </c>
      <c r="L576" s="5" t="str">
        <f>OBV!H576</f>
        <v>CONFIRMED BULLISH</v>
      </c>
    </row>
    <row r="577" spans="1:12" ht="13.5" x14ac:dyDescent="0.25">
      <c r="A577" s="3">
        <f>RSI!A577</f>
        <v>43143</v>
      </c>
      <c r="B577" s="2">
        <f>RSI!B577</f>
        <v>2.2242999999999999</v>
      </c>
      <c r="C577" s="2">
        <f>RSI!I577</f>
        <v>54.801566858216539</v>
      </c>
      <c r="D577" s="2">
        <f>MACD!E577</f>
        <v>-4.9782513843390053E-2</v>
      </c>
      <c r="E577" s="2">
        <f>MACD!F577</f>
        <v>2.4105784566471819E-2</v>
      </c>
      <c r="F577" s="2">
        <f>'Moving Avg'!D577</f>
        <v>2.1501799999999998</v>
      </c>
      <c r="G577" s="2">
        <f>'Moving Avg'!F577</f>
        <v>2.1047649999999996</v>
      </c>
      <c r="H577" s="2">
        <f>'Moving Avg'!G577</f>
        <v>2.2975359999999996</v>
      </c>
      <c r="I577" s="2">
        <f>'Moving Avg'!H577</f>
        <v>2.7829355000000002</v>
      </c>
      <c r="J577" s="5" t="str">
        <f>OBV!F577</f>
        <v>BULLISH</v>
      </c>
      <c r="K577" s="5" t="str">
        <f>OBV!G577</f>
        <v>NEUTRAL</v>
      </c>
      <c r="L577" s="5" t="str">
        <f>OBV!H577</f>
        <v>CONFIRMED BULLISH</v>
      </c>
    </row>
    <row r="578" spans="1:12" ht="13.5" x14ac:dyDescent="0.25">
      <c r="A578" s="3">
        <f>RSI!A578</f>
        <v>43144</v>
      </c>
      <c r="B578" s="2">
        <f>RSI!B578</f>
        <v>2.2242999999999999</v>
      </c>
      <c r="C578" s="2">
        <f>RSI!I578</f>
        <v>54.801566858216539</v>
      </c>
      <c r="D578" s="2">
        <f>MACD!E578</f>
        <v>-8.0043335942443505E-2</v>
      </c>
      <c r="E578" s="2">
        <f>MACD!F578</f>
        <v>3.2759604646887541E-3</v>
      </c>
      <c r="F578" s="2">
        <f>'Moving Avg'!D578</f>
        <v>2.1798399999999996</v>
      </c>
      <c r="G578" s="2">
        <f>'Moving Avg'!F578</f>
        <v>2.1103250000000005</v>
      </c>
      <c r="H578" s="2">
        <f>'Moving Avg'!G578</f>
        <v>2.288268</v>
      </c>
      <c r="I578" s="2">
        <f>'Moving Avg'!H578</f>
        <v>2.7797819999999995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2.2151000000000001</v>
      </c>
      <c r="C579" s="2">
        <f>RSI!I579</f>
        <v>53.887936877661915</v>
      </c>
      <c r="D579" s="2">
        <f>MACD!E579</f>
        <v>-9.106485370161721E-2</v>
      </c>
      <c r="E579" s="2">
        <f>MACD!F579</f>
        <v>-1.5592202368572439E-2</v>
      </c>
      <c r="F579" s="2">
        <f>'Moving Avg'!D579</f>
        <v>2.1983799999999998</v>
      </c>
      <c r="G579" s="2">
        <f>'Moving Avg'!F579</f>
        <v>2.1107900000000006</v>
      </c>
      <c r="H579" s="2">
        <f>'Moving Avg'!G579</f>
        <v>2.2797420000000002</v>
      </c>
      <c r="I579" s="2">
        <f>'Moving Avg'!H579</f>
        <v>2.7768034999999998</v>
      </c>
      <c r="J579" s="5" t="str">
        <f>OBV!F579</f>
        <v>BULLISH</v>
      </c>
      <c r="K579" s="5" t="str">
        <f>OBV!G579</f>
        <v>NEUTRAL</v>
      </c>
      <c r="L579" s="5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2.2151000000000001</v>
      </c>
      <c r="C580" s="2">
        <f>RSI!I580</f>
        <v>53.887936877661915</v>
      </c>
      <c r="D580" s="2">
        <f>MACD!E580</f>
        <v>-0.1006690074593557</v>
      </c>
      <c r="E580" s="2">
        <f>MACD!F580</f>
        <v>-3.2607563386729092E-2</v>
      </c>
      <c r="F580" s="2">
        <f>'Moving Avg'!D580</f>
        <v>2.2169199999999996</v>
      </c>
      <c r="G580" s="2">
        <f>'Moving Avg'!F580</f>
        <v>2.1080100000000002</v>
      </c>
      <c r="H580" s="2">
        <f>'Moving Avg'!G580</f>
        <v>2.2697340000000001</v>
      </c>
      <c r="I580" s="2">
        <f>'Moving Avg'!H580</f>
        <v>2.773825</v>
      </c>
      <c r="J580" s="5" t="str">
        <f>OBV!F580</f>
        <v>BULLISH</v>
      </c>
      <c r="K580" s="5" t="str">
        <f>OBV!G580</f>
        <v>NEUTRAL</v>
      </c>
      <c r="L580" s="5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2.2614000000000001</v>
      </c>
      <c r="C581" s="2">
        <f>RSI!I581</f>
        <v>57.977026904333343</v>
      </c>
      <c r="D581" s="2">
        <f>MACD!E581</f>
        <v>-0.11248287142955737</v>
      </c>
      <c r="E581" s="2">
        <f>MACD!F581</f>
        <v>-4.8582624995294754E-2</v>
      </c>
      <c r="F581" s="2">
        <f>'Moving Avg'!D581</f>
        <v>2.22804</v>
      </c>
      <c r="G581" s="2">
        <f>'Moving Avg'!F581</f>
        <v>2.1107900000000006</v>
      </c>
      <c r="H581" s="2">
        <f>'Moving Avg'!G581</f>
        <v>2.2606519999999999</v>
      </c>
      <c r="I581" s="2">
        <f>'Moving Avg'!H581</f>
        <v>2.7706804999999997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2.2242999999999999</v>
      </c>
      <c r="C582" s="2">
        <f>RSI!I582</f>
        <v>53.855838118149435</v>
      </c>
      <c r="D582" s="2">
        <f>MACD!E582</f>
        <v>-0.114550908768837</v>
      </c>
      <c r="E582" s="2">
        <f>MACD!F582</f>
        <v>-6.1776281750003201E-2</v>
      </c>
      <c r="F582" s="2">
        <f>'Moving Avg'!D582</f>
        <v>2.22804</v>
      </c>
      <c r="G582" s="2">
        <f>'Moving Avg'!F582</f>
        <v>2.1107900000000002</v>
      </c>
      <c r="H582" s="2">
        <f>'Moving Avg'!G582</f>
        <v>2.2532380000000001</v>
      </c>
      <c r="I582" s="2">
        <f>'Moving Avg'!H582</f>
        <v>2.767482999999999</v>
      </c>
      <c r="J582" s="5" t="str">
        <f>OBV!F582</f>
        <v>BULLISH</v>
      </c>
      <c r="K582" s="5" t="str">
        <f>OBV!G582</f>
        <v>NEUTRAL</v>
      </c>
      <c r="L582" s="5" t="str">
        <f>OBV!H582</f>
        <v>NEUTRAL</v>
      </c>
    </row>
    <row r="583" spans="1:12" ht="13.5" x14ac:dyDescent="0.25">
      <c r="A583" s="3">
        <f>RSI!A583</f>
        <v>43151</v>
      </c>
      <c r="B583" s="2">
        <f>RSI!B583</f>
        <v>2.2242999999999999</v>
      </c>
      <c r="C583" s="2">
        <f>RSI!I583</f>
        <v>53.855838118149435</v>
      </c>
      <c r="D583" s="2">
        <f>MACD!E583</f>
        <v>-0.11655577097176151</v>
      </c>
      <c r="E583" s="2">
        <f>MACD!F583</f>
        <v>-7.2732179594354865E-2</v>
      </c>
      <c r="F583" s="2">
        <f>'Moving Avg'!D583</f>
        <v>2.22804</v>
      </c>
      <c r="G583" s="2">
        <f>'Moving Avg'!F583</f>
        <v>2.1140350000000003</v>
      </c>
      <c r="H583" s="2">
        <f>'Moving Avg'!G583</f>
        <v>2.246194</v>
      </c>
      <c r="I583" s="2">
        <f>'Moving Avg'!H583</f>
        <v>2.7639319999999992</v>
      </c>
      <c r="J583" s="5" t="str">
        <f>OBV!F583</f>
        <v>BULLISH</v>
      </c>
      <c r="K583" s="5" t="str">
        <f>OBV!G583</f>
        <v>NEUTRAL</v>
      </c>
      <c r="L583" s="5" t="str">
        <f>OBV!H583</f>
        <v>NEUTRAL</v>
      </c>
    </row>
    <row r="584" spans="1:12" ht="13.5" x14ac:dyDescent="0.25">
      <c r="A584" s="3">
        <f>RSI!A584</f>
        <v>43152</v>
      </c>
      <c r="B584" s="2">
        <f>RSI!B584</f>
        <v>2.2242999999999999</v>
      </c>
      <c r="C584" s="2">
        <f>RSI!I584</f>
        <v>53.855838118149435</v>
      </c>
      <c r="D584" s="2">
        <f>MACD!E584</f>
        <v>-0.11134982801426085</v>
      </c>
      <c r="E584" s="2">
        <f>MACD!F584</f>
        <v>-8.0455709278336063E-2</v>
      </c>
      <c r="F584" s="2">
        <f>'Moving Avg'!D584</f>
        <v>2.2298799999999996</v>
      </c>
      <c r="G584" s="2">
        <f>'Moving Avg'!F584</f>
        <v>2.1200599999999996</v>
      </c>
      <c r="H584" s="2">
        <f>'Moving Avg'!G584</f>
        <v>2.2400760000000002</v>
      </c>
      <c r="I584" s="2">
        <f>'Moving Avg'!H584</f>
        <v>2.7600714999999991</v>
      </c>
      <c r="J584" s="5" t="str">
        <f>OBV!F584</f>
        <v>BULLISH</v>
      </c>
      <c r="K584" s="5" t="str">
        <f>OBV!G584</f>
        <v>NEUTRAL</v>
      </c>
      <c r="L584" s="5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2.1594000000000002</v>
      </c>
      <c r="C585" s="2">
        <f>RSI!I585</f>
        <v>46.616035271577921</v>
      </c>
      <c r="D585" s="2">
        <f>MACD!E585</f>
        <v>-0.10235600002175449</v>
      </c>
      <c r="E585" s="2">
        <f>MACD!F585</f>
        <v>-8.4835767427019759E-2</v>
      </c>
      <c r="F585" s="2">
        <f>'Moving Avg'!D585</f>
        <v>2.2187399999999995</v>
      </c>
      <c r="G585" s="2">
        <f>'Moving Avg'!F585</f>
        <v>2.1265449999999997</v>
      </c>
      <c r="H585" s="2">
        <f>'Moving Avg'!G585</f>
        <v>2.2341440000000001</v>
      </c>
      <c r="I585" s="2">
        <f>'Moving Avg'!H585</f>
        <v>2.7558424999999986</v>
      </c>
      <c r="J585" s="5" t="str">
        <f>OBV!F585</f>
        <v>BULLISH</v>
      </c>
      <c r="K585" s="5" t="str">
        <f>OBV!G585</f>
        <v>NEUTRAL</v>
      </c>
      <c r="L585" s="5" t="str">
        <f>OBV!H585</f>
        <v>BULLISH DIVERGENCE</v>
      </c>
    </row>
    <row r="586" spans="1:12" ht="13.5" x14ac:dyDescent="0.25">
      <c r="A586" s="3">
        <f>RSI!A586</f>
        <v>43154</v>
      </c>
      <c r="B586" s="2">
        <f>RSI!B586</f>
        <v>2.1038000000000001</v>
      </c>
      <c r="C586" s="2">
        <f>RSI!I586</f>
        <v>41.472423899023127</v>
      </c>
      <c r="D586" s="2">
        <f>MACD!E586</f>
        <v>-7.7615468118545916E-2</v>
      </c>
      <c r="E586" s="2">
        <f>MACD!F586</f>
        <v>-8.3391707565324991E-2</v>
      </c>
      <c r="F586" s="2">
        <f>'Moving Avg'!D586</f>
        <v>2.1872199999999999</v>
      </c>
      <c r="G586" s="2">
        <f>'Moving Avg'!F586</f>
        <v>2.1321049999999997</v>
      </c>
      <c r="H586" s="2">
        <f>'Moving Avg'!G586</f>
        <v>2.2283980000000003</v>
      </c>
      <c r="I586" s="2">
        <f>'Moving Avg'!H586</f>
        <v>2.7517774999999993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2.1408999999999998</v>
      </c>
      <c r="C587" s="2">
        <f>RSI!I587</f>
        <v>45.772133583960688</v>
      </c>
      <c r="D587" s="2">
        <f>MACD!E587</f>
        <v>-5.6086954882487827E-2</v>
      </c>
      <c r="E587" s="2">
        <f>MACD!F587</f>
        <v>-7.7930757028757569E-2</v>
      </c>
      <c r="F587" s="2">
        <f>'Moving Avg'!D587</f>
        <v>2.1705399999999999</v>
      </c>
      <c r="G587" s="2">
        <f>'Moving Avg'!F587</f>
        <v>2.144155</v>
      </c>
      <c r="H587" s="2">
        <f>'Moving Avg'!G587</f>
        <v>2.2237640000000001</v>
      </c>
      <c r="I587" s="2">
        <f>'Moving Avg'!H587</f>
        <v>2.7474559999999992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2.0482</v>
      </c>
      <c r="C588" s="2">
        <f>RSI!I588</f>
        <v>38.217238968781842</v>
      </c>
      <c r="D588" s="2">
        <f>MACD!E588</f>
        <v>-3.0763624513695742E-2</v>
      </c>
      <c r="E588" s="2">
        <f>MACD!F588</f>
        <v>-6.8497330525745206E-2</v>
      </c>
      <c r="F588" s="2">
        <f>'Moving Avg'!D588</f>
        <v>2.1353200000000001</v>
      </c>
      <c r="G588" s="2">
        <f>'Moving Avg'!F588</f>
        <v>2.1492499999999999</v>
      </c>
      <c r="H588" s="2">
        <f>'Moving Avg'!G588</f>
        <v>2.215236</v>
      </c>
      <c r="I588" s="2">
        <f>'Moving Avg'!H588</f>
        <v>2.7421844999999987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2.0390000000000001</v>
      </c>
      <c r="C589" s="2">
        <f>RSI!I589</f>
        <v>37.554740624358296</v>
      </c>
      <c r="D589" s="2">
        <f>MACD!E589</f>
        <v>-9.2998913243151904E-3</v>
      </c>
      <c r="E589" s="2">
        <f>MACD!F589</f>
        <v>-5.665784268545921E-2</v>
      </c>
      <c r="F589" s="2">
        <f>'Moving Avg'!D589</f>
        <v>2.0982599999999998</v>
      </c>
      <c r="G589" s="2">
        <f>'Moving Avg'!F589</f>
        <v>2.1492499999999999</v>
      </c>
      <c r="H589" s="2">
        <f>'Moving Avg'!G589</f>
        <v>2.2037439999999999</v>
      </c>
      <c r="I589" s="2">
        <f>'Moving Avg'!H589</f>
        <v>2.7360714999999987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2.1131000000000002</v>
      </c>
      <c r="C590" s="2">
        <f>RSI!I590</f>
        <v>45.716902028167027</v>
      </c>
      <c r="D590" s="2">
        <f>MACD!E590</f>
        <v>4.1403542380122893E-3</v>
      </c>
      <c r="E590" s="2">
        <f>MACD!F590</f>
        <v>-4.4498203300764913E-2</v>
      </c>
      <c r="F590" s="2">
        <f>'Moving Avg'!D590</f>
        <v>2.089</v>
      </c>
      <c r="G590" s="2">
        <f>'Moving Avg'!F590</f>
        <v>2.152955</v>
      </c>
      <c r="H590" s="2">
        <f>'Moving Avg'!G590</f>
        <v>2.1967000000000003</v>
      </c>
      <c r="I590" s="2">
        <f>'Moving Avg'!H590</f>
        <v>2.7307269999999999</v>
      </c>
      <c r="J590" s="5" t="str">
        <f>OBV!F590</f>
        <v>BULLISH</v>
      </c>
      <c r="K590" s="5" t="str">
        <f>OBV!G590</f>
        <v>NEUTRAL</v>
      </c>
      <c r="L590" s="5" t="str">
        <f>OBV!H590</f>
        <v>BULLISH DIVERGENCE</v>
      </c>
    </row>
    <row r="591" spans="1:12" ht="13.5" x14ac:dyDescent="0.25">
      <c r="A591" s="3">
        <f>RSI!A591</f>
        <v>43161</v>
      </c>
      <c r="B591" s="2">
        <f>RSI!B591</f>
        <v>2.0575000000000001</v>
      </c>
      <c r="C591" s="2">
        <f>RSI!I591</f>
        <v>41.349554003780597</v>
      </c>
      <c r="D591" s="2">
        <f>MACD!E591</f>
        <v>2.7027266239972647E-2</v>
      </c>
      <c r="E591" s="2">
        <f>MACD!F591</f>
        <v>-3.0193109392617403E-2</v>
      </c>
      <c r="F591" s="2">
        <f>'Moving Avg'!D591</f>
        <v>2.0797400000000001</v>
      </c>
      <c r="G591" s="2">
        <f>'Moving Avg'!F591</f>
        <v>2.15388</v>
      </c>
      <c r="H591" s="2">
        <f>'Moving Avg'!G591</f>
        <v>2.1896560000000003</v>
      </c>
      <c r="I591" s="2">
        <f>'Moving Avg'!H591</f>
        <v>2.7248394999999999</v>
      </c>
      <c r="J591" s="5" t="str">
        <f>OBV!F591</f>
        <v>BULLISH</v>
      </c>
      <c r="K591" s="5" t="str">
        <f>OBV!G591</f>
        <v>NEUTRAL</v>
      </c>
      <c r="L591" s="5" t="str">
        <f>OBV!H591</f>
        <v>BULLISH DIVERGENCE</v>
      </c>
    </row>
    <row r="592" spans="1:12" ht="13.5" x14ac:dyDescent="0.25">
      <c r="A592" s="3">
        <f>RSI!A592</f>
        <v>43164</v>
      </c>
      <c r="B592" s="2">
        <f>RSI!B592</f>
        <v>2.0945999999999998</v>
      </c>
      <c r="C592" s="2">
        <f>RSI!I592</f>
        <v>45.117126771150154</v>
      </c>
      <c r="D592" s="2">
        <f>MACD!E592</f>
        <v>3.8518410785782109E-2</v>
      </c>
      <c r="E592" s="2">
        <f>MACD!F592</f>
        <v>-1.6450805356937499E-2</v>
      </c>
      <c r="F592" s="2">
        <f>'Moving Avg'!D592</f>
        <v>2.0704799999999999</v>
      </c>
      <c r="G592" s="2">
        <f>'Moving Avg'!F592</f>
        <v>2.1548099999999999</v>
      </c>
      <c r="H592" s="2">
        <f>'Moving Avg'!G592</f>
        <v>2.1826120000000002</v>
      </c>
      <c r="I592" s="2">
        <f>'Moving Avg'!H592</f>
        <v>2.7194025000000011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2.0945999999999998</v>
      </c>
      <c r="C593" s="2">
        <f>RSI!I593</f>
        <v>45.117126771150154</v>
      </c>
      <c r="D593" s="2">
        <f>MACD!E593</f>
        <v>4.8560550691635118E-2</v>
      </c>
      <c r="E593" s="2">
        <f>MACD!F593</f>
        <v>-3.4485341472229748E-3</v>
      </c>
      <c r="F593" s="2">
        <f>'Moving Avg'!D593</f>
        <v>2.0797600000000003</v>
      </c>
      <c r="G593" s="2">
        <f>'Moving Avg'!F593</f>
        <v>2.1557399999999998</v>
      </c>
      <c r="H593" s="2">
        <f>'Moving Avg'!G593</f>
        <v>2.1757540000000004</v>
      </c>
      <c r="I593" s="2">
        <f>'Moving Avg'!H593</f>
        <v>2.7139655000000005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</row>
    <row r="594" spans="1:12" ht="13.5" x14ac:dyDescent="0.25">
      <c r="A594" s="3">
        <f>RSI!A594</f>
        <v>43166</v>
      </c>
      <c r="B594" s="2">
        <f>RSI!B594</f>
        <v>2.1038000000000001</v>
      </c>
      <c r="C594" s="2">
        <f>RSI!I594</f>
        <v>46.112670354483818</v>
      </c>
      <c r="D594" s="2">
        <f>MACD!E594</f>
        <v>5.6671508729649656E-2</v>
      </c>
      <c r="E594" s="2">
        <f>MACD!F594</f>
        <v>8.575474428151552E-3</v>
      </c>
      <c r="F594" s="2">
        <f>'Moving Avg'!D594</f>
        <v>2.0927199999999999</v>
      </c>
      <c r="G594" s="2">
        <f>'Moving Avg'!F594</f>
        <v>2.1548099999999999</v>
      </c>
      <c r="H594" s="2">
        <f>'Moving Avg'!G594</f>
        <v>2.1703780000000008</v>
      </c>
      <c r="I594" s="2">
        <f>'Moving Avg'!H594</f>
        <v>2.7084420000000007</v>
      </c>
      <c r="J594" s="5" t="str">
        <f>OBV!F594</f>
        <v>BULLISH</v>
      </c>
      <c r="K594" s="5" t="str">
        <f>OBV!G594</f>
        <v>NEUTRAL</v>
      </c>
      <c r="L594" s="5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2.1038000000000001</v>
      </c>
      <c r="C595" s="2">
        <f>RSI!I595</f>
        <v>46.112670354483818</v>
      </c>
      <c r="D595" s="2">
        <f>MACD!E595</f>
        <v>5.3769022762514052E-2</v>
      </c>
      <c r="E595" s="2">
        <f>MACD!F595</f>
        <v>1.7614184095024053E-2</v>
      </c>
      <c r="F595" s="2">
        <f>'Moving Avg'!D595</f>
        <v>2.0908600000000002</v>
      </c>
      <c r="G595" s="2">
        <f>'Moving Avg'!F595</f>
        <v>2.15388</v>
      </c>
      <c r="H595" s="2">
        <f>'Moving Avg'!G595</f>
        <v>2.1661140000000008</v>
      </c>
      <c r="I595" s="2">
        <f>'Moving Avg'!H595</f>
        <v>2.7026090000000007</v>
      </c>
      <c r="J595" s="5" t="str">
        <f>OBV!F595</f>
        <v>BULLISH</v>
      </c>
      <c r="K595" s="5" t="str">
        <f>OBV!G595</f>
        <v>NEUTRAL</v>
      </c>
      <c r="L595" s="5" t="str">
        <f>OBV!H595</f>
        <v>BULLISH DIVERGENCE</v>
      </c>
    </row>
    <row r="596" spans="1:12" ht="13.5" x14ac:dyDescent="0.25">
      <c r="A596" s="3">
        <f>RSI!A596</f>
        <v>43168</v>
      </c>
      <c r="B596" s="2">
        <f>RSI!B596</f>
        <v>2.0668000000000002</v>
      </c>
      <c r="C596" s="2">
        <f>RSI!I596</f>
        <v>42.515553556858251</v>
      </c>
      <c r="D596" s="2">
        <f>MACD!E596</f>
        <v>4.5702755719743582E-2</v>
      </c>
      <c r="E596" s="2">
        <f>MACD!F596</f>
        <v>2.3231898419967957E-2</v>
      </c>
      <c r="F596" s="2">
        <f>'Moving Avg'!D596</f>
        <v>2.0927199999999999</v>
      </c>
      <c r="G596" s="2">
        <f>'Moving Avg'!F596</f>
        <v>2.1469300000000002</v>
      </c>
      <c r="H596" s="2">
        <f>'Moving Avg'!G596</f>
        <v>2.1611100000000008</v>
      </c>
      <c r="I596" s="2">
        <f>'Moving Avg'!H596</f>
        <v>2.6956630000000006</v>
      </c>
      <c r="J596" s="5" t="str">
        <f>OBV!F596</f>
        <v>BULLISH</v>
      </c>
      <c r="K596" s="5" t="str">
        <f>OBV!G596</f>
        <v>NEUTRAL</v>
      </c>
      <c r="L596" s="5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2.0204</v>
      </c>
      <c r="C597" s="2">
        <f>RSI!I597</f>
        <v>38.463425463223579</v>
      </c>
      <c r="D597" s="2">
        <f>MACD!E597</f>
        <v>4.8428583470054853E-2</v>
      </c>
      <c r="E597" s="2">
        <f>MACD!F597</f>
        <v>2.8271235429985338E-2</v>
      </c>
      <c r="F597" s="2">
        <f>'Moving Avg'!D597</f>
        <v>2.0778799999999999</v>
      </c>
      <c r="G597" s="2">
        <f>'Moving Avg'!F597</f>
        <v>2.1367350000000003</v>
      </c>
      <c r="H597" s="2">
        <f>'Moving Avg'!G597</f>
        <v>2.1559200000000005</v>
      </c>
      <c r="I597" s="2">
        <f>'Moving Avg'!H597</f>
        <v>2.6874685000000009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2.0019</v>
      </c>
      <c r="C598" s="2">
        <f>RSI!I598</f>
        <v>36.951247637132624</v>
      </c>
      <c r="D598" s="2">
        <f>MACD!E598</f>
        <v>3.8494362095283563E-2</v>
      </c>
      <c r="E598" s="2">
        <f>MACD!F598</f>
        <v>3.0315860763044985E-2</v>
      </c>
      <c r="F598" s="2">
        <f>'Moving Avg'!D598</f>
        <v>2.0593400000000002</v>
      </c>
      <c r="G598" s="2">
        <f>'Moving Avg'!F598</f>
        <v>2.1256150000000003</v>
      </c>
      <c r="H598" s="2">
        <f>'Moving Avg'!G598</f>
        <v>2.1505440000000009</v>
      </c>
      <c r="I598" s="2">
        <f>'Moving Avg'!H598</f>
        <v>2.6796235000000008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1.9648000000000001</v>
      </c>
      <c r="C599" s="2">
        <f>RSI!I599</f>
        <v>34.059379397993368</v>
      </c>
      <c r="D599" s="2">
        <f>MACD!E599</f>
        <v>3.2132856891741834E-2</v>
      </c>
      <c r="E599" s="2">
        <f>MACD!F599</f>
        <v>3.0679259988784353E-2</v>
      </c>
      <c r="F599" s="2">
        <f>'Moving Avg'!D599</f>
        <v>2.0315400000000006</v>
      </c>
      <c r="G599" s="2">
        <f>'Moving Avg'!F599</f>
        <v>2.1131000000000002</v>
      </c>
      <c r="H599" s="2">
        <f>'Moving Avg'!G599</f>
        <v>2.1442420000000011</v>
      </c>
      <c r="I599" s="2">
        <f>'Moving Avg'!H599</f>
        <v>2.6717695000000017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2.0482</v>
      </c>
      <c r="C600" s="2">
        <f>RSI!I600</f>
        <v>44.562733906146491</v>
      </c>
      <c r="D600" s="2">
        <f>MACD!E600</f>
        <v>3.2850391482793118E-2</v>
      </c>
      <c r="E600" s="2">
        <f>MACD!F600</f>
        <v>3.111348628758611E-2</v>
      </c>
      <c r="F600" s="2">
        <f>'Moving Avg'!D600</f>
        <v>2.0204200000000001</v>
      </c>
      <c r="G600" s="2">
        <f>'Moving Avg'!F600</f>
        <v>2.1047549999999999</v>
      </c>
      <c r="H600" s="2">
        <f>'Moving Avg'!G600</f>
        <v>2.1370120000000004</v>
      </c>
      <c r="I600" s="2">
        <f>'Moving Avg'!H600</f>
        <v>2.6643325000000009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2.0482</v>
      </c>
      <c r="C601" s="2">
        <f>RSI!I601</f>
        <v>44.562733906146491</v>
      </c>
      <c r="D601" s="2">
        <f>MACD!E601</f>
        <v>2.5223954008741334E-2</v>
      </c>
      <c r="E601" s="2">
        <f>MACD!F601</f>
        <v>2.9935579831817154E-2</v>
      </c>
      <c r="F601" s="2">
        <f>'Moving Avg'!D601</f>
        <v>2.0166999999999997</v>
      </c>
      <c r="G601" s="2">
        <f>'Moving Avg'!F601</f>
        <v>2.0940950000000003</v>
      </c>
      <c r="H601" s="2">
        <f>'Moving Avg'!G601</f>
        <v>2.1281140000000005</v>
      </c>
      <c r="I601" s="2">
        <f>'Moving Avg'!H601</f>
        <v>2.6568955000000005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2.0760000000000001</v>
      </c>
      <c r="C602" s="2">
        <f>RSI!I602</f>
        <v>47.778416274234104</v>
      </c>
      <c r="D602" s="2">
        <f>MACD!E602</f>
        <v>2.2715788420709426E-2</v>
      </c>
      <c r="E602" s="2">
        <f>MACD!F602</f>
        <v>2.849162154959561E-2</v>
      </c>
      <c r="F602" s="2">
        <f>'Moving Avg'!D602</f>
        <v>2.0278200000000002</v>
      </c>
      <c r="G602" s="2">
        <f>'Moving Avg'!F602</f>
        <v>2.0866800000000003</v>
      </c>
      <c r="H602" s="2">
        <f>'Moving Avg'!G602</f>
        <v>2.1205140000000005</v>
      </c>
      <c r="I602" s="2">
        <f>'Moving Avg'!H602</f>
        <v>2.6499515000000007</v>
      </c>
      <c r="J602" s="5" t="str">
        <f>OBV!F602</f>
        <v>BEARISH</v>
      </c>
      <c r="K602" s="5" t="str">
        <f>OBV!G602</f>
        <v>NEUTRAL</v>
      </c>
      <c r="L602" s="5" t="str">
        <f>OBV!H602</f>
        <v>BEARISH DIVERGENCE</v>
      </c>
    </row>
    <row r="603" spans="1:12" ht="13.5" x14ac:dyDescent="0.25">
      <c r="A603" s="3">
        <f>RSI!A603</f>
        <v>43180</v>
      </c>
      <c r="B603" s="2">
        <f>RSI!B603</f>
        <v>2.0204</v>
      </c>
      <c r="C603" s="2">
        <f>RSI!I603</f>
        <v>42.472136692641186</v>
      </c>
      <c r="D603" s="2">
        <f>MACD!E603</f>
        <v>2.4822316368311892E-2</v>
      </c>
      <c r="E603" s="2">
        <f>MACD!F603</f>
        <v>2.7757760513338871E-2</v>
      </c>
      <c r="F603" s="2">
        <f>'Moving Avg'!D603</f>
        <v>2.03152</v>
      </c>
      <c r="G603" s="2">
        <f>'Moving Avg'!F603</f>
        <v>2.0764850000000004</v>
      </c>
      <c r="H603" s="2">
        <f>'Moving Avg'!G603</f>
        <v>2.1131000000000002</v>
      </c>
      <c r="I603" s="2">
        <f>'Moving Avg'!H603</f>
        <v>2.6432155000000006</v>
      </c>
      <c r="J603" s="5" t="str">
        <f>OBV!F603</f>
        <v>BEARISH</v>
      </c>
      <c r="K603" s="5" t="str">
        <f>OBV!G603</f>
        <v>NEUTRAL</v>
      </c>
      <c r="L603" s="5" t="str">
        <f>OBV!H603</f>
        <v>BEARISH DIVERGENCE</v>
      </c>
    </row>
    <row r="604" spans="1:12" ht="13.5" x14ac:dyDescent="0.25">
      <c r="A604" s="3">
        <f>RSI!A604</f>
        <v>43181</v>
      </c>
      <c r="B604" s="2">
        <f>RSI!B604</f>
        <v>2.0668000000000002</v>
      </c>
      <c r="C604" s="2">
        <f>RSI!I604</f>
        <v>47.693040888695727</v>
      </c>
      <c r="D604" s="2">
        <f>MACD!E604</f>
        <v>2.5013786226196544E-2</v>
      </c>
      <c r="E604" s="2">
        <f>MACD!F604</f>
        <v>2.7208965655910407E-2</v>
      </c>
      <c r="F604" s="2">
        <f>'Moving Avg'!D604</f>
        <v>2.05192</v>
      </c>
      <c r="G604" s="2">
        <f>'Moving Avg'!F604</f>
        <v>2.0686100000000001</v>
      </c>
      <c r="H604" s="2">
        <f>'Moving Avg'!G604</f>
        <v>2.1092080000000006</v>
      </c>
      <c r="I604" s="2">
        <f>'Moving Avg'!H604</f>
        <v>2.636358</v>
      </c>
      <c r="J604" s="5" t="str">
        <f>OBV!F604</f>
        <v>BEARISH</v>
      </c>
      <c r="K604" s="5" t="str">
        <f>OBV!G604</f>
        <v>NEUTRAL</v>
      </c>
      <c r="L604" s="5" t="str">
        <f>OBV!H604</f>
        <v>BEARISH DIVERGENCE</v>
      </c>
    </row>
    <row r="605" spans="1:12" ht="13.5" x14ac:dyDescent="0.25">
      <c r="A605" s="3">
        <f>RSI!A605</f>
        <v>43182</v>
      </c>
      <c r="B605" s="2">
        <f>RSI!B605</f>
        <v>2.0575000000000001</v>
      </c>
      <c r="C605" s="2">
        <f>RSI!I605</f>
        <v>46.776721427459094</v>
      </c>
      <c r="D605" s="2">
        <f>MACD!E605</f>
        <v>2.5989282140765013E-2</v>
      </c>
      <c r="E605" s="2">
        <f>MACD!F605</f>
        <v>2.6965028952881331E-2</v>
      </c>
      <c r="F605" s="2">
        <f>'Moving Avg'!D605</f>
        <v>2.0537800000000006</v>
      </c>
      <c r="G605" s="2">
        <f>'Moving Avg'!F605</f>
        <v>2.0635149999999998</v>
      </c>
      <c r="H605" s="2">
        <f>'Moving Avg'!G605</f>
        <v>2.1064280000000002</v>
      </c>
      <c r="I605" s="2">
        <f>'Moving Avg'!H605</f>
        <v>2.6298515000000005</v>
      </c>
      <c r="J605" s="5" t="str">
        <f>OBV!F605</f>
        <v>BEARISH</v>
      </c>
      <c r="K605" s="5" t="str">
        <f>OBV!G605</f>
        <v>NEUTRAL</v>
      </c>
      <c r="L605" s="5" t="str">
        <f>OBV!H605</f>
        <v>BEARISH DIVERGENCE</v>
      </c>
    </row>
    <row r="606" spans="1:12" ht="13.5" x14ac:dyDescent="0.25">
      <c r="A606" s="3">
        <f>RSI!A606</f>
        <v>43185</v>
      </c>
      <c r="B606" s="2">
        <f>RSI!B606</f>
        <v>2.0575000000000001</v>
      </c>
      <c r="C606" s="2">
        <f>RSI!I606</f>
        <v>46.776721427459094</v>
      </c>
      <c r="D606" s="2">
        <f>MACD!E606</f>
        <v>2.1292713046586087E-2</v>
      </c>
      <c r="E606" s="2">
        <f>MACD!F606</f>
        <v>2.5830565771622287E-2</v>
      </c>
      <c r="F606" s="2">
        <f>'Moving Avg'!D606</f>
        <v>2.0556400000000004</v>
      </c>
      <c r="G606" s="2">
        <f>'Moving Avg'!F606</f>
        <v>2.0611999999999999</v>
      </c>
      <c r="H606" s="2">
        <f>'Moving Avg'!G606</f>
        <v>2.104946</v>
      </c>
      <c r="I606" s="2">
        <f>'Moving Avg'!H606</f>
        <v>2.6236985000000006</v>
      </c>
      <c r="J606" s="5" t="str">
        <f>OBV!F606</f>
        <v>BEARISH</v>
      </c>
      <c r="K606" s="5" t="str">
        <f>OBV!G606</f>
        <v>NEUTRAL</v>
      </c>
      <c r="L606" s="5" t="str">
        <f>OBV!H606</f>
        <v>BEARISH DIVERGENCE</v>
      </c>
    </row>
    <row r="607" spans="1:12" ht="13.5" x14ac:dyDescent="0.25">
      <c r="A607" s="3">
        <f>RSI!A607</f>
        <v>43186</v>
      </c>
      <c r="B607" s="2">
        <f>RSI!B607</f>
        <v>2.0297000000000001</v>
      </c>
      <c r="C607" s="2">
        <f>RSI!I607</f>
        <v>43.855609097079679</v>
      </c>
      <c r="D607" s="2">
        <f>MACD!E607</f>
        <v>1.2397193522125871E-2</v>
      </c>
      <c r="E607" s="2">
        <f>MACD!F607</f>
        <v>2.3143891321723006E-2</v>
      </c>
      <c r="F607" s="2">
        <f>'Moving Avg'!D607</f>
        <v>2.0463800000000001</v>
      </c>
      <c r="G607" s="2">
        <f>'Moving Avg'!F607</f>
        <v>2.0556399999999995</v>
      </c>
      <c r="H607" s="2">
        <f>'Moving Avg'!G607</f>
        <v>2.1040199999999998</v>
      </c>
      <c r="I607" s="2">
        <f>'Moving Avg'!H607</f>
        <v>2.6178045000000014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</row>
    <row r="608" spans="1:12" ht="13.5" x14ac:dyDescent="0.25">
      <c r="A608" s="3">
        <f>RSI!A608</f>
        <v>43187</v>
      </c>
      <c r="B608" s="2">
        <f>RSI!B608</f>
        <v>2.0390000000000001</v>
      </c>
      <c r="C608" s="2">
        <f>RSI!I608</f>
        <v>45.090945614388446</v>
      </c>
      <c r="D608" s="2">
        <f>MACD!E608</f>
        <v>1.6454651935928766E-3</v>
      </c>
      <c r="E608" s="2">
        <f>MACD!F608</f>
        <v>1.884420609609698E-2</v>
      </c>
      <c r="F608" s="2">
        <f>'Moving Avg'!D608</f>
        <v>2.0501</v>
      </c>
      <c r="G608" s="2">
        <f>'Moving Avg'!F608</f>
        <v>2.0551799999999996</v>
      </c>
      <c r="H608" s="2">
        <f>'Moving Avg'!G608</f>
        <v>2.1025380000000005</v>
      </c>
      <c r="I608" s="2">
        <f>'Moving Avg'!H608</f>
        <v>2.6117360000000014</v>
      </c>
      <c r="J608" s="5" t="str">
        <f>OBV!F608</f>
        <v>BEARISH</v>
      </c>
      <c r="K608" s="5" t="str">
        <f>OBV!G608</f>
        <v>NEUTRAL</v>
      </c>
      <c r="L608" s="5" t="str">
        <f>OBV!H608</f>
        <v>BEARISH DIVERGENCE</v>
      </c>
    </row>
    <row r="609" spans="1:12" ht="13.5" x14ac:dyDescent="0.25">
      <c r="A609" s="3">
        <f>RSI!A609</f>
        <v>43188</v>
      </c>
      <c r="B609" s="2">
        <f>RSI!B609</f>
        <v>2.0297000000000001</v>
      </c>
      <c r="C609" s="2">
        <f>RSI!I609</f>
        <v>44.047229977140482</v>
      </c>
      <c r="D609" s="2">
        <f>MACD!E609</f>
        <v>-1.2238600764016727E-2</v>
      </c>
      <c r="E609" s="2">
        <f>MACD!F609</f>
        <v>1.262764472407424E-2</v>
      </c>
      <c r="F609" s="2">
        <f>'Moving Avg'!D609</f>
        <v>2.0426799999999998</v>
      </c>
      <c r="G609" s="2">
        <f>'Moving Avg'!F609</f>
        <v>2.0547149999999998</v>
      </c>
      <c r="H609" s="2">
        <f>'Moving Avg'!G609</f>
        <v>2.0990160000000007</v>
      </c>
      <c r="I609" s="2">
        <f>'Moving Avg'!H609</f>
        <v>2.606018500000002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</row>
    <row r="610" spans="1:12" ht="13.5" x14ac:dyDescent="0.25">
      <c r="A610" s="3">
        <f>RSI!A610</f>
        <v>43189</v>
      </c>
      <c r="B610" s="2">
        <f>RSI!B610</f>
        <v>2.0204</v>
      </c>
      <c r="C610" s="2">
        <f>RSI!I610</f>
        <v>42.975949931529158</v>
      </c>
      <c r="D610" s="2">
        <f>MACD!E610</f>
        <v>-1.0196902004149244E-2</v>
      </c>
      <c r="E610" s="2">
        <f>MACD!F610</f>
        <v>8.0627353784295443E-3</v>
      </c>
      <c r="F610" s="2">
        <f>'Moving Avg'!D610</f>
        <v>2.0352600000000001</v>
      </c>
      <c r="G610" s="2">
        <f>'Moving Avg'!F610</f>
        <v>2.0500800000000003</v>
      </c>
      <c r="H610" s="2">
        <f>'Moving Avg'!G610</f>
        <v>2.0940100000000004</v>
      </c>
      <c r="I610" s="2">
        <f>'Moving Avg'!H610</f>
        <v>2.6002545000000019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2.0297000000000001</v>
      </c>
      <c r="C611" s="2">
        <f>RSI!I611</f>
        <v>44.431404054164702</v>
      </c>
      <c r="D611" s="2">
        <f>MACD!E611</f>
        <v>-8.8531562292768484E-3</v>
      </c>
      <c r="E611" s="2">
        <f>MACD!F611</f>
        <v>4.6795570568882658E-3</v>
      </c>
      <c r="F611" s="2">
        <f>'Moving Avg'!D611</f>
        <v>2.0297000000000001</v>
      </c>
      <c r="G611" s="2">
        <f>'Moving Avg'!F611</f>
        <v>2.0486900000000001</v>
      </c>
      <c r="H611" s="2">
        <f>'Moving Avg'!G611</f>
        <v>2.0904880000000006</v>
      </c>
      <c r="I611" s="2">
        <f>'Moving Avg'!H611</f>
        <v>2.5946255000000025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2.0297000000000001</v>
      </c>
      <c r="C612" s="2">
        <f>RSI!I612</f>
        <v>44.431404054164695</v>
      </c>
      <c r="D612" s="2">
        <f>MACD!E612</f>
        <v>-3.2117239984881252E-3</v>
      </c>
      <c r="E612" s="2">
        <f>MACD!F612</f>
        <v>3.1013008458129878E-3</v>
      </c>
      <c r="F612" s="2">
        <f>'Moving Avg'!D612</f>
        <v>2.0297000000000001</v>
      </c>
      <c r="G612" s="2">
        <f>'Moving Avg'!F612</f>
        <v>2.045445</v>
      </c>
      <c r="H612" s="2">
        <f>'Moving Avg'!G612</f>
        <v>2.0865960000000006</v>
      </c>
      <c r="I612" s="2">
        <f>'Moving Avg'!H612</f>
        <v>2.5893500000000023</v>
      </c>
      <c r="J612" s="5" t="str">
        <f>OBV!F612</f>
        <v>BEARISH</v>
      </c>
      <c r="K612" s="5" t="str">
        <f>OBV!G612</f>
        <v>NEUTRAL</v>
      </c>
      <c r="L612" s="5" t="str">
        <f>OBV!H612</f>
        <v>NEUTRAL</v>
      </c>
    </row>
    <row r="613" spans="1:12" ht="13.5" x14ac:dyDescent="0.25">
      <c r="A613" s="3">
        <f>RSI!A613</f>
        <v>43194</v>
      </c>
      <c r="B613" s="2">
        <f>RSI!B613</f>
        <v>2.0297000000000001</v>
      </c>
      <c r="C613" s="2">
        <f>RSI!I613</f>
        <v>44.431404054164695</v>
      </c>
      <c r="D613" s="2">
        <f>MACD!E613</f>
        <v>-6.7814084444686173E-3</v>
      </c>
      <c r="E613" s="2">
        <f>MACD!F613</f>
        <v>1.124758987756667E-3</v>
      </c>
      <c r="F613" s="2">
        <f>'Moving Avg'!D613</f>
        <v>2.0278400000000003</v>
      </c>
      <c r="G613" s="2">
        <f>'Moving Avg'!F613</f>
        <v>2.0422000000000002</v>
      </c>
      <c r="H613" s="2">
        <f>'Moving Avg'!G613</f>
        <v>2.0840020000000004</v>
      </c>
      <c r="I613" s="2">
        <f>'Moving Avg'!H613</f>
        <v>2.5843400000000019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2.0297000000000001</v>
      </c>
      <c r="C614" s="2">
        <f>RSI!I614</f>
        <v>44.431404054164695</v>
      </c>
      <c r="D614" s="2">
        <f>MACD!E614</f>
        <v>-2.4684101221517096E-3</v>
      </c>
      <c r="E614" s="2">
        <f>MACD!F614</f>
        <v>4.0612516577499173E-4</v>
      </c>
      <c r="F614" s="2">
        <f>'Moving Avg'!D614</f>
        <v>2.0278400000000003</v>
      </c>
      <c r="G614" s="2">
        <f>'Moving Avg'!F614</f>
        <v>2.0384950000000002</v>
      </c>
      <c r="H614" s="2">
        <f>'Moving Avg'!G614</f>
        <v>2.0825200000000006</v>
      </c>
      <c r="I614" s="2">
        <f>'Moving Avg'!H614</f>
        <v>2.5790645000000016</v>
      </c>
      <c r="J614" s="5" t="str">
        <f>OBV!F614</f>
        <v>BEARISH</v>
      </c>
      <c r="K614" s="5" t="str">
        <f>OBV!G614</f>
        <v>NEUTRAL</v>
      </c>
      <c r="L614" s="5" t="str">
        <f>OBV!H614</f>
        <v>NEUTRAL</v>
      </c>
    </row>
    <row r="615" spans="1:12" ht="13.5" x14ac:dyDescent="0.25">
      <c r="A615" s="3">
        <f>RSI!A615</f>
        <v>43196</v>
      </c>
      <c r="B615" s="2">
        <f>RSI!B615</f>
        <v>1.9741</v>
      </c>
      <c r="C615" s="2">
        <f>RSI!I615</f>
        <v>36.865061483789368</v>
      </c>
      <c r="D615" s="2">
        <f>MACD!E615</f>
        <v>4.0493909579786269E-3</v>
      </c>
      <c r="E615" s="2">
        <f>MACD!F615</f>
        <v>1.1347783242157189E-3</v>
      </c>
      <c r="F615" s="2">
        <f>'Moving Avg'!D615</f>
        <v>2.01858</v>
      </c>
      <c r="G615" s="2">
        <f>'Moving Avg'!F615</f>
        <v>2.0320100000000001</v>
      </c>
      <c r="H615" s="2">
        <f>'Moving Avg'!G615</f>
        <v>2.0814080000000001</v>
      </c>
      <c r="I615" s="2">
        <f>'Moving Avg'!H615</f>
        <v>2.5736435000000011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1.9462999999999999</v>
      </c>
      <c r="C616" s="2">
        <f>RSI!I616</f>
        <v>33.768612904402715</v>
      </c>
      <c r="D616" s="2">
        <f>MACD!E616</f>
        <v>1.2119469969956054E-2</v>
      </c>
      <c r="E616" s="2">
        <f>MACD!F616</f>
        <v>3.331716653363786E-3</v>
      </c>
      <c r="F616" s="2">
        <f>'Moving Avg'!D616</f>
        <v>2.0019</v>
      </c>
      <c r="G616" s="2">
        <f>'Moving Avg'!F616</f>
        <v>2.0259849999999999</v>
      </c>
      <c r="H616" s="2">
        <f>'Moving Avg'!G616</f>
        <v>2.0804820000000004</v>
      </c>
      <c r="I616" s="2">
        <f>'Moving Avg'!H616</f>
        <v>2.5679510000000012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2.0019</v>
      </c>
      <c r="C617" s="2">
        <f>RSI!I617</f>
        <v>43.914977960048105</v>
      </c>
      <c r="D617" s="2">
        <f>MACD!E617</f>
        <v>1.1175862700480099E-2</v>
      </c>
      <c r="E617" s="2">
        <f>MACD!F617</f>
        <v>4.9005458627870493E-3</v>
      </c>
      <c r="F617" s="2">
        <f>'Moving Avg'!D617</f>
        <v>1.99634</v>
      </c>
      <c r="G617" s="2">
        <f>'Moving Avg'!F617</f>
        <v>2.0250599999999999</v>
      </c>
      <c r="H617" s="2">
        <f>'Moving Avg'!G617</f>
        <v>2.0825220000000004</v>
      </c>
      <c r="I617" s="2">
        <f>'Moving Avg'!H617</f>
        <v>2.5629345000000008</v>
      </c>
      <c r="J617" s="5" t="str">
        <f>OBV!F617</f>
        <v>BULLISH</v>
      </c>
      <c r="K617" s="5" t="str">
        <f>OBV!G617</f>
        <v>NEUTRAL</v>
      </c>
      <c r="L617" s="5" t="str">
        <f>OBV!H617</f>
        <v>BULLISH DIVERGENCE</v>
      </c>
    </row>
    <row r="618" spans="1:12" ht="13.5" x14ac:dyDescent="0.25">
      <c r="A618" s="3">
        <f>RSI!A618</f>
        <v>43202</v>
      </c>
      <c r="B618" s="2">
        <f>RSI!B618</f>
        <v>2.0019</v>
      </c>
      <c r="C618" s="2">
        <f>RSI!I618</f>
        <v>43.914977960048105</v>
      </c>
      <c r="D618" s="2">
        <f>MACD!E618</f>
        <v>1.2056787344616904E-2</v>
      </c>
      <c r="E618" s="2">
        <f>MACD!F618</f>
        <v>6.3317941591530206E-3</v>
      </c>
      <c r="F618" s="2">
        <f>'Moving Avg'!D618</f>
        <v>1.9907800000000002</v>
      </c>
      <c r="G618" s="2">
        <f>'Moving Avg'!F618</f>
        <v>2.0250599999999999</v>
      </c>
      <c r="H618" s="2">
        <f>'Moving Avg'!G618</f>
        <v>2.0836340000000004</v>
      </c>
      <c r="I618" s="2">
        <f>'Moving Avg'!H618</f>
        <v>2.5583600000000004</v>
      </c>
      <c r="J618" s="5" t="str">
        <f>OBV!F618</f>
        <v>BULLISH</v>
      </c>
      <c r="K618" s="5" t="str">
        <f>OBV!G618</f>
        <v>NEUTRAL</v>
      </c>
      <c r="L618" s="5" t="str">
        <f>OBV!H618</f>
        <v>BULLISH DIVERGENCE</v>
      </c>
    </row>
    <row r="619" spans="1:12" ht="13.5" x14ac:dyDescent="0.25">
      <c r="A619" s="3">
        <f>RSI!A619</f>
        <v>43203</v>
      </c>
      <c r="B619" s="2">
        <f>RSI!B619</f>
        <v>1.9462999999999999</v>
      </c>
      <c r="C619" s="2">
        <f>RSI!I619</f>
        <v>37.289689822757978</v>
      </c>
      <c r="D619" s="2">
        <f>MACD!E619</f>
        <v>1.5720112494927996E-2</v>
      </c>
      <c r="E619" s="2">
        <f>MACD!F619</f>
        <v>8.2094578263080149E-3</v>
      </c>
      <c r="F619" s="2">
        <f>'Moving Avg'!D619</f>
        <v>1.9741</v>
      </c>
      <c r="G619" s="2">
        <f>'Moving Avg'!F619</f>
        <v>2.0241349999999998</v>
      </c>
      <c r="H619" s="2">
        <f>'Moving Avg'!G619</f>
        <v>2.0817800000000006</v>
      </c>
      <c r="I619" s="2">
        <f>'Moving Avg'!H619</f>
        <v>2.5536400000000001</v>
      </c>
      <c r="J619" s="5" t="str">
        <f>OBV!F619</f>
        <v>BULLISH</v>
      </c>
      <c r="K619" s="5" t="str">
        <f>OBV!G619</f>
        <v>NEUTRAL</v>
      </c>
      <c r="L619" s="5" t="str">
        <f>OBV!H619</f>
        <v>BULLISH DIVERGENCE</v>
      </c>
    </row>
    <row r="620" spans="1:12" ht="13.5" x14ac:dyDescent="0.25">
      <c r="A620" s="3">
        <f>RSI!A620</f>
        <v>43206</v>
      </c>
      <c r="B620" s="2">
        <f>RSI!B620</f>
        <v>1.8907</v>
      </c>
      <c r="C620" s="2">
        <f>RSI!I620</f>
        <v>32.077943144564458</v>
      </c>
      <c r="D620" s="2">
        <f>MACD!E620</f>
        <v>2.204926909423266E-2</v>
      </c>
      <c r="E620" s="2">
        <f>MACD!F620</f>
        <v>1.0977420079892945E-2</v>
      </c>
      <c r="F620" s="2">
        <f>'Moving Avg'!D620</f>
        <v>1.9574200000000002</v>
      </c>
      <c r="G620" s="2">
        <f>'Moving Avg'!F620</f>
        <v>2.0162599999999999</v>
      </c>
      <c r="H620" s="2">
        <f>'Moving Avg'!G620</f>
        <v>2.0788139999999999</v>
      </c>
      <c r="I620" s="2">
        <f>'Moving Avg'!H620</f>
        <v>2.5485095000000002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1.8721000000000001</v>
      </c>
      <c r="C621" s="2">
        <f>RSI!I621</f>
        <v>30.540181659292386</v>
      </c>
      <c r="D621" s="2">
        <f>MACD!E621</f>
        <v>3.1043345984351767E-2</v>
      </c>
      <c r="E621" s="2">
        <f>MACD!F621</f>
        <v>1.4990605260784709E-2</v>
      </c>
      <c r="F621" s="2">
        <f>'Moving Avg'!D621</f>
        <v>1.94258</v>
      </c>
      <c r="G621" s="2">
        <f>'Moving Avg'!F621</f>
        <v>2.0074550000000002</v>
      </c>
      <c r="H621" s="2">
        <f>'Moving Avg'!G621</f>
        <v>2.0754760000000005</v>
      </c>
      <c r="I621" s="2">
        <f>'Moving Avg'!H621</f>
        <v>2.5436835000000007</v>
      </c>
      <c r="J621" s="5" t="str">
        <f>OBV!F621</f>
        <v>BEARISH</v>
      </c>
      <c r="K621" s="5" t="str">
        <f>OBV!G621</f>
        <v>NEUTRAL</v>
      </c>
      <c r="L621" s="5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1.8535999999999999</v>
      </c>
      <c r="C622" s="2">
        <f>RSI!I622</f>
        <v>29.048586588531251</v>
      </c>
      <c r="D622" s="2">
        <f>MACD!E622</f>
        <v>4.090259886425307E-2</v>
      </c>
      <c r="E622" s="2">
        <f>MACD!F622</f>
        <v>2.017300398147838E-2</v>
      </c>
      <c r="F622" s="2">
        <f>'Moving Avg'!D622</f>
        <v>1.9129200000000002</v>
      </c>
      <c r="G622" s="2">
        <f>'Moving Avg'!F622</f>
        <v>1.9963350000000002</v>
      </c>
      <c r="H622" s="2">
        <f>'Moving Avg'!G622</f>
        <v>2.0710280000000005</v>
      </c>
      <c r="I622" s="2">
        <f>'Moving Avg'!H622</f>
        <v>2.5385000000000004</v>
      </c>
      <c r="J622" s="5" t="str">
        <f>OBV!F622</f>
        <v>BEARISH</v>
      </c>
      <c r="K622" s="5" t="str">
        <f>OBV!G622</f>
        <v>STRONG</v>
      </c>
      <c r="L622" s="5" t="str">
        <f>OBV!H622</f>
        <v>CONFIRMED BEARISH</v>
      </c>
    </row>
    <row r="623" spans="1:12" ht="13.5" x14ac:dyDescent="0.25">
      <c r="A623" s="3">
        <f>RSI!A623</f>
        <v>43209</v>
      </c>
      <c r="B623" s="2">
        <f>RSI!B623</f>
        <v>1.8535999999999999</v>
      </c>
      <c r="C623" s="2">
        <f>RSI!I623</f>
        <v>29.048586588531251</v>
      </c>
      <c r="D623" s="2">
        <f>MACD!E623</f>
        <v>5.0167795862873676E-2</v>
      </c>
      <c r="E623" s="2">
        <f>MACD!F623</f>
        <v>2.6171962357757442E-2</v>
      </c>
      <c r="F623" s="2">
        <f>'Moving Avg'!D623</f>
        <v>1.8832599999999999</v>
      </c>
      <c r="G623" s="2">
        <f>'Moving Avg'!F623</f>
        <v>1.9879950000000002</v>
      </c>
      <c r="H623" s="2">
        <f>'Moving Avg'!G623</f>
        <v>2.0665800000000005</v>
      </c>
      <c r="I623" s="2">
        <f>'Moving Avg'!H623</f>
        <v>2.533007</v>
      </c>
      <c r="J623" s="5" t="str">
        <f>OBV!F623</f>
        <v>BEARISH</v>
      </c>
      <c r="K623" s="5" t="str">
        <f>OBV!G623</f>
        <v>STRONG</v>
      </c>
      <c r="L623" s="5" t="str">
        <f>OBV!H623</f>
        <v>CONFIRMED BEARISH</v>
      </c>
    </row>
    <row r="624" spans="1:12" ht="13.5" x14ac:dyDescent="0.25">
      <c r="A624" s="3">
        <f>RSI!A624</f>
        <v>43210</v>
      </c>
      <c r="B624" s="2">
        <f>RSI!B624</f>
        <v>1.8443000000000001</v>
      </c>
      <c r="C624" s="2">
        <f>RSI!I624</f>
        <v>28.244336193914805</v>
      </c>
      <c r="D624" s="2">
        <f>MACD!E624</f>
        <v>5.9550867062786006E-2</v>
      </c>
      <c r="E624" s="2">
        <f>MACD!F624</f>
        <v>3.2847743298763159E-2</v>
      </c>
      <c r="F624" s="2">
        <f>'Moving Avg'!D624</f>
        <v>1.8628600000000002</v>
      </c>
      <c r="G624" s="2">
        <f>'Moving Avg'!F624</f>
        <v>1.9768699999999999</v>
      </c>
      <c r="H624" s="2">
        <f>'Moving Avg'!G624</f>
        <v>2.0610180000000007</v>
      </c>
      <c r="I624" s="2">
        <f>'Moving Avg'!H624</f>
        <v>2.5270699999999997</v>
      </c>
      <c r="J624" s="5" t="str">
        <f>OBV!F624</f>
        <v>BEARISH</v>
      </c>
      <c r="K624" s="5" t="str">
        <f>OBV!G624</f>
        <v>STRONG</v>
      </c>
      <c r="L624" s="5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1.8535999999999999</v>
      </c>
      <c r="C625" s="2">
        <f>RSI!I625</f>
        <v>30.321866968674087</v>
      </c>
      <c r="D625" s="2">
        <f>MACD!E625</f>
        <v>5.909371923294171E-2</v>
      </c>
      <c r="E625" s="2">
        <f>MACD!F625</f>
        <v>3.809693848559887E-2</v>
      </c>
      <c r="F625" s="2">
        <f>'Moving Avg'!D625</f>
        <v>1.8554400000000002</v>
      </c>
      <c r="G625" s="2">
        <f>'Moving Avg'!F625</f>
        <v>1.9666749999999997</v>
      </c>
      <c r="H625" s="2">
        <f>'Moving Avg'!G625</f>
        <v>2.0556420000000006</v>
      </c>
      <c r="I625" s="2">
        <f>'Moving Avg'!H625</f>
        <v>2.5211794999999997</v>
      </c>
      <c r="J625" s="5" t="str">
        <f>OBV!F625</f>
        <v>BEARISH</v>
      </c>
      <c r="K625" s="5" t="str">
        <f>OBV!G625</f>
        <v>NEUTRAL</v>
      </c>
      <c r="L625" s="5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1.8258000000000001</v>
      </c>
      <c r="C626" s="2">
        <f>RSI!I626</f>
        <v>27.736678213631251</v>
      </c>
      <c r="D626" s="2">
        <f>MACD!E626</f>
        <v>5.7217677836534753E-2</v>
      </c>
      <c r="E626" s="2">
        <f>MACD!F626</f>
        <v>4.192108635578605E-2</v>
      </c>
      <c r="F626" s="2">
        <f>'Moving Avg'!D626</f>
        <v>1.8461799999999999</v>
      </c>
      <c r="G626" s="2">
        <f>'Moving Avg'!F626</f>
        <v>1.9550899999999998</v>
      </c>
      <c r="H626" s="2">
        <f>'Moving Avg'!G626</f>
        <v>2.0480420000000006</v>
      </c>
      <c r="I626" s="2">
        <f>'Moving Avg'!H626</f>
        <v>2.5157244999999997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1.8535999999999999</v>
      </c>
      <c r="C627" s="2">
        <f>RSI!I627</f>
        <v>33.813678388093479</v>
      </c>
      <c r="D627" s="2">
        <f>MACD!E627</f>
        <v>6.2963597792779602E-2</v>
      </c>
      <c r="E627" s="2">
        <f>MACD!F627</f>
        <v>4.6129588643184762E-2</v>
      </c>
      <c r="F627" s="2">
        <f>'Moving Avg'!D627</f>
        <v>1.8461799999999999</v>
      </c>
      <c r="G627" s="2">
        <f>'Moving Avg'!F627</f>
        <v>1.946285</v>
      </c>
      <c r="H627" s="2">
        <f>'Moving Avg'!G627</f>
        <v>2.0406280000000008</v>
      </c>
      <c r="I627" s="2">
        <f>'Moving Avg'!H627</f>
        <v>2.5104084999999996</v>
      </c>
      <c r="J627" s="5" t="str">
        <f>OBV!F627</f>
        <v>BEARISH</v>
      </c>
      <c r="K627" s="5" t="str">
        <f>OBV!G627</f>
        <v>NEUTRAL</v>
      </c>
      <c r="L627" s="5" t="str">
        <f>OBV!H627</f>
        <v>NEUTRAL</v>
      </c>
    </row>
    <row r="628" spans="1:12" ht="13.5" x14ac:dyDescent="0.25">
      <c r="A628" s="3">
        <f>RSI!A628</f>
        <v>43216</v>
      </c>
      <c r="B628" s="2">
        <f>RSI!B628</f>
        <v>1.8535999999999999</v>
      </c>
      <c r="C628" s="2">
        <f>RSI!I628</f>
        <v>33.813678388093479</v>
      </c>
      <c r="D628" s="2">
        <f>MACD!E628</f>
        <v>6.8437881544335832E-2</v>
      </c>
      <c r="E628" s="2">
        <f>MACD!F628</f>
        <v>5.059124722341498E-2</v>
      </c>
      <c r="F628" s="2">
        <f>'Moving Avg'!D628</f>
        <v>1.8461799999999999</v>
      </c>
      <c r="G628" s="2">
        <f>'Moving Avg'!F628</f>
        <v>1.9370149999999999</v>
      </c>
      <c r="H628" s="2">
        <f>'Moving Avg'!G628</f>
        <v>2.0332140000000005</v>
      </c>
      <c r="I628" s="2">
        <f>'Moving Avg'!H628</f>
        <v>2.5051364999999994</v>
      </c>
      <c r="J628" s="5" t="str">
        <f>OBV!F628</f>
        <v>BEARISH</v>
      </c>
      <c r="K628" s="5" t="str">
        <f>OBV!G628</f>
        <v>NEUTRAL</v>
      </c>
      <c r="L628" s="5" t="str">
        <f>OBV!H628</f>
        <v>NEUTRAL</v>
      </c>
    </row>
    <row r="629" spans="1:12" ht="13.5" x14ac:dyDescent="0.25">
      <c r="A629" s="3">
        <f>RSI!A629</f>
        <v>43217</v>
      </c>
      <c r="B629" s="2">
        <f>RSI!B629</f>
        <v>1.8258000000000001</v>
      </c>
      <c r="C629" s="2">
        <f>RSI!I629</f>
        <v>30.808872010833042</v>
      </c>
      <c r="D629" s="2">
        <f>MACD!E629</f>
        <v>6.7142373012998302E-2</v>
      </c>
      <c r="E629" s="2">
        <f>MACD!F629</f>
        <v>5.3901472381331646E-2</v>
      </c>
      <c r="F629" s="2">
        <f>'Moving Avg'!D629</f>
        <v>1.8424800000000001</v>
      </c>
      <c r="G629" s="2">
        <f>'Moving Avg'!F629</f>
        <v>1.92682</v>
      </c>
      <c r="H629" s="2">
        <f>'Moving Avg'!G629</f>
        <v>2.0254280000000007</v>
      </c>
      <c r="I629" s="2">
        <f>'Moving Avg'!H629</f>
        <v>2.4997254999999994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1.798</v>
      </c>
      <c r="C630" s="2">
        <f>RSI!I630</f>
        <v>28.117999189923168</v>
      </c>
      <c r="D630" s="2">
        <f>MACD!E630</f>
        <v>6.0240850682030223E-2</v>
      </c>
      <c r="E630" s="2">
        <f>MACD!F630</f>
        <v>5.5169348041471361E-2</v>
      </c>
      <c r="F630" s="2">
        <f>'Moving Avg'!D630</f>
        <v>1.8313600000000001</v>
      </c>
      <c r="G630" s="2">
        <f>'Moving Avg'!F630</f>
        <v>1.9157</v>
      </c>
      <c r="H630" s="2">
        <f>'Moving Avg'!G630</f>
        <v>2.0170860000000004</v>
      </c>
      <c r="I630" s="2">
        <f>'Moving Avg'!H630</f>
        <v>2.4941754999999994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1.8258000000000001</v>
      </c>
      <c r="C631" s="2">
        <f>RSI!I631</f>
        <v>34.297897448738425</v>
      </c>
      <c r="D631" s="2">
        <f>MACD!E631</f>
        <v>5.0282782181333863E-2</v>
      </c>
      <c r="E631" s="2">
        <f>MACD!F631</f>
        <v>5.4192034869443864E-2</v>
      </c>
      <c r="F631" s="2">
        <f>'Moving Avg'!D631</f>
        <v>1.8313600000000001</v>
      </c>
      <c r="G631" s="2">
        <f>'Moving Avg'!F631</f>
        <v>1.9055050000000002</v>
      </c>
      <c r="H631" s="2">
        <f>'Moving Avg'!G631</f>
        <v>2.0083740000000003</v>
      </c>
      <c r="I631" s="2">
        <f>'Moving Avg'!H631</f>
        <v>2.4879249999999997</v>
      </c>
      <c r="J631" s="5" t="str">
        <f>OBV!F631</f>
        <v>BEARISH</v>
      </c>
      <c r="K631" s="5" t="str">
        <f>OBV!G631</f>
        <v>NEUTRAL</v>
      </c>
      <c r="L631" s="5" t="str">
        <f>OBV!H631</f>
        <v>NEUTRAL</v>
      </c>
    </row>
    <row r="632" spans="1:12" ht="13.5" x14ac:dyDescent="0.25">
      <c r="A632" s="3">
        <f>RSI!A632</f>
        <v>43223</v>
      </c>
      <c r="B632" s="2">
        <f>RSI!B632</f>
        <v>1.7795000000000001</v>
      </c>
      <c r="C632" s="2">
        <f>RSI!I632</f>
        <v>29.715752903131985</v>
      </c>
      <c r="D632" s="2">
        <f>MACD!E632</f>
        <v>4.3018964613194877E-2</v>
      </c>
      <c r="E632" s="2">
        <f>MACD!F632</f>
        <v>5.1957420818194072E-2</v>
      </c>
      <c r="F632" s="2">
        <f>'Moving Avg'!D632</f>
        <v>1.8165400000000003</v>
      </c>
      <c r="G632" s="2">
        <f>'Moving Avg'!F632</f>
        <v>1.8929950000000002</v>
      </c>
      <c r="H632" s="2">
        <f>'Moving Avg'!G632</f>
        <v>1.9994780000000003</v>
      </c>
      <c r="I632" s="2">
        <f>'Moving Avg'!H632</f>
        <v>2.4809124999999992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1.7795000000000001</v>
      </c>
      <c r="C633" s="2">
        <f>RSI!I633</f>
        <v>29.715752903132</v>
      </c>
      <c r="D633" s="2">
        <f>MACD!E633</f>
        <v>3.7682139286439931E-2</v>
      </c>
      <c r="E633" s="2">
        <f>MACD!F633</f>
        <v>4.9102364511843251E-2</v>
      </c>
      <c r="F633" s="2">
        <f>'Moving Avg'!D633</f>
        <v>1.8017200000000002</v>
      </c>
      <c r="G633" s="2">
        <f>'Moving Avg'!F633</f>
        <v>1.8804850000000002</v>
      </c>
      <c r="H633" s="2">
        <f>'Moving Avg'!G633</f>
        <v>1.9905820000000001</v>
      </c>
      <c r="I633" s="2">
        <f>'Moving Avg'!H633</f>
        <v>2.4738999999999991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1.7331000000000001</v>
      </c>
      <c r="C634" s="2">
        <f>RSI!I634</f>
        <v>25.721751747319004</v>
      </c>
      <c r="D634" s="2">
        <f>MACD!E634</f>
        <v>3.5922152044264966E-2</v>
      </c>
      <c r="E634" s="2">
        <f>MACD!F634</f>
        <v>4.6466322018327594E-2</v>
      </c>
      <c r="F634" s="2">
        <f>'Moving Avg'!D634</f>
        <v>1.7831800000000002</v>
      </c>
      <c r="G634" s="2">
        <f>'Moving Avg'!F634</f>
        <v>1.8656549999999998</v>
      </c>
      <c r="H634" s="2">
        <f>'Moving Avg'!G634</f>
        <v>1.9807579999999998</v>
      </c>
      <c r="I634" s="2">
        <f>'Moving Avg'!H634</f>
        <v>2.4670974999999995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</row>
    <row r="635" spans="1:12" ht="13.5" x14ac:dyDescent="0.25">
      <c r="A635" s="3">
        <f>RSI!A635</f>
        <v>43228</v>
      </c>
      <c r="B635" s="2">
        <f>RSI!B635</f>
        <v>1.7331000000000001</v>
      </c>
      <c r="C635" s="2">
        <f>RSI!I635</f>
        <v>25.721751747319004</v>
      </c>
      <c r="D635" s="2">
        <f>MACD!E635</f>
        <v>3.6831881104735009E-2</v>
      </c>
      <c r="E635" s="2">
        <f>MACD!F635</f>
        <v>4.4539433835609078E-2</v>
      </c>
      <c r="F635" s="2">
        <f>'Moving Avg'!D635</f>
        <v>1.7702000000000002</v>
      </c>
      <c r="G635" s="2">
        <f>'Moving Avg'!F635</f>
        <v>1.8536049999999999</v>
      </c>
      <c r="H635" s="2">
        <f>'Moving Avg'!G635</f>
        <v>1.9722319999999995</v>
      </c>
      <c r="I635" s="2">
        <f>'Moving Avg'!H635</f>
        <v>2.4603389999999989</v>
      </c>
      <c r="J635" s="5" t="str">
        <f>OBV!F635</f>
        <v>BEARISH</v>
      </c>
      <c r="K635" s="5" t="str">
        <f>OBV!G635</f>
        <v>NEUTRAL</v>
      </c>
      <c r="L635" s="5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1.6775</v>
      </c>
      <c r="C636" s="2">
        <f>RSI!I636</f>
        <v>21.673428024112823</v>
      </c>
      <c r="D636" s="2">
        <f>MACD!E636</f>
        <v>3.8339710071146005E-2</v>
      </c>
      <c r="E636" s="2">
        <f>MACD!F636</f>
        <v>4.3299489082716469E-2</v>
      </c>
      <c r="F636" s="2">
        <f>'Moving Avg'!D636</f>
        <v>1.74054</v>
      </c>
      <c r="G636" s="2">
        <f>'Moving Avg'!F636</f>
        <v>1.8401650000000001</v>
      </c>
      <c r="H636" s="2">
        <f>'Moving Avg'!G636</f>
        <v>1.9637059999999993</v>
      </c>
      <c r="I636" s="2">
        <f>'Moving Avg'!H636</f>
        <v>2.4529489999999994</v>
      </c>
      <c r="J636" s="5" t="str">
        <f>OBV!F636</f>
        <v>BEARISH</v>
      </c>
      <c r="K636" s="5" t="str">
        <f>OBV!G636</f>
        <v>STRONG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1.7423999999999999</v>
      </c>
      <c r="C637" s="2">
        <f>RSI!I637</f>
        <v>34.610532376527715</v>
      </c>
      <c r="D637" s="2">
        <f>MACD!E637</f>
        <v>4.0243681938605835E-2</v>
      </c>
      <c r="E637" s="2">
        <f>MACD!F637</f>
        <v>4.2688327653894347E-2</v>
      </c>
      <c r="F637" s="2">
        <f>'Moving Avg'!D637</f>
        <v>1.7331200000000002</v>
      </c>
      <c r="G637" s="2">
        <f>'Moving Avg'!F637</f>
        <v>1.8271900000000003</v>
      </c>
      <c r="H637" s="2">
        <f>'Moving Avg'!G637</f>
        <v>1.9557359999999995</v>
      </c>
      <c r="I637" s="2">
        <f>'Moving Avg'!H637</f>
        <v>2.4460604999999989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</row>
    <row r="638" spans="1:12" ht="13.5" x14ac:dyDescent="0.25">
      <c r="A638" s="3">
        <f>RSI!A638</f>
        <v>43231</v>
      </c>
      <c r="B638" s="2">
        <f>RSI!B638</f>
        <v>1.7053</v>
      </c>
      <c r="C638" s="2">
        <f>RSI!I638</f>
        <v>31.416097132718633</v>
      </c>
      <c r="D638" s="2">
        <f>MACD!E638</f>
        <v>4.5292164946574731E-2</v>
      </c>
      <c r="E638" s="2">
        <f>MACD!F638</f>
        <v>4.3209095112430429E-2</v>
      </c>
      <c r="F638" s="2">
        <f>'Moving Avg'!D638</f>
        <v>1.71828</v>
      </c>
      <c r="G638" s="2">
        <f>'Moving Avg'!F638</f>
        <v>1.81236</v>
      </c>
      <c r="H638" s="2">
        <f>'Moving Avg'!G638</f>
        <v>1.9488779999999994</v>
      </c>
      <c r="I638" s="2">
        <f>'Moving Avg'!H638</f>
        <v>2.4394284999999996</v>
      </c>
      <c r="J638" s="5" t="str">
        <f>OBV!F638</f>
        <v>BEARISH</v>
      </c>
      <c r="K638" s="5" t="str">
        <f>OBV!G638</f>
        <v>STRONG</v>
      </c>
      <c r="L638" s="5" t="str">
        <f>OBV!H638</f>
        <v>CONFIRMED BEARISH</v>
      </c>
    </row>
    <row r="639" spans="1:12" ht="13.5" x14ac:dyDescent="0.25">
      <c r="A639" s="3">
        <f>RSI!A639</f>
        <v>43234</v>
      </c>
      <c r="B639" s="2">
        <f>RSI!B639</f>
        <v>1.6868000000000001</v>
      </c>
      <c r="C639" s="2">
        <f>RSI!I639</f>
        <v>29.932515241699136</v>
      </c>
      <c r="D639" s="2">
        <f>MACD!E639</f>
        <v>4.7514854882201973E-2</v>
      </c>
      <c r="E639" s="2">
        <f>MACD!F639</f>
        <v>4.4070247066384738E-2</v>
      </c>
      <c r="F639" s="2">
        <f>'Moving Avg'!D639</f>
        <v>1.7090200000000002</v>
      </c>
      <c r="G639" s="2">
        <f>'Moving Avg'!F639</f>
        <v>1.7993849999999998</v>
      </c>
      <c r="H639" s="2">
        <f>'Moving Avg'!G639</f>
        <v>1.9418339999999998</v>
      </c>
      <c r="I639" s="2">
        <f>'Moving Avg'!H639</f>
        <v>2.4331454999999993</v>
      </c>
      <c r="J639" s="5" t="str">
        <f>OBV!F639</f>
        <v>BEARISH</v>
      </c>
      <c r="K639" s="5" t="str">
        <f>OBV!G639</f>
        <v>STRONG</v>
      </c>
      <c r="L639" s="5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1.6404000000000001</v>
      </c>
      <c r="C640" s="2">
        <f>RSI!I640</f>
        <v>26.546440607055771</v>
      </c>
      <c r="D640" s="2">
        <f>MACD!E640</f>
        <v>4.9458958337383452E-2</v>
      </c>
      <c r="E640" s="2">
        <f>MACD!F640</f>
        <v>4.5147989320584482E-2</v>
      </c>
      <c r="F640" s="2">
        <f>'Moving Avg'!D640</f>
        <v>1.6904800000000002</v>
      </c>
      <c r="G640" s="2">
        <f>'Moving Avg'!F640</f>
        <v>1.78687</v>
      </c>
      <c r="H640" s="2">
        <f>'Moving Avg'!G640</f>
        <v>1.9323799999999998</v>
      </c>
      <c r="I640" s="2">
        <f>'Moving Avg'!H640</f>
        <v>2.4264539999999992</v>
      </c>
      <c r="J640" s="5" t="str">
        <f>OBV!F640</f>
        <v>BEARISH</v>
      </c>
      <c r="K640" s="5" t="str">
        <f>OBV!G640</f>
        <v>STRONG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1.6218999999999999</v>
      </c>
      <c r="C641" s="2">
        <f>RSI!I641</f>
        <v>25.316739623616442</v>
      </c>
      <c r="D641" s="2">
        <f>MACD!E641</f>
        <v>5.7861786305547058E-2</v>
      </c>
      <c r="E641" s="2">
        <f>MACD!F641</f>
        <v>4.7690748717576996E-2</v>
      </c>
      <c r="F641" s="2">
        <f>'Moving Avg'!D641</f>
        <v>1.6793600000000002</v>
      </c>
      <c r="G641" s="2">
        <f>'Moving Avg'!F641</f>
        <v>1.7743599999999997</v>
      </c>
      <c r="H641" s="2">
        <f>'Moving Avg'!G641</f>
        <v>1.9236679999999999</v>
      </c>
      <c r="I641" s="2">
        <f>'Moving Avg'!H641</f>
        <v>2.4196699999999991</v>
      </c>
      <c r="J641" s="5" t="str">
        <f>OBV!F641</f>
        <v>BEARISH</v>
      </c>
      <c r="K641" s="5" t="str">
        <f>OBV!G641</f>
        <v>STRONG</v>
      </c>
      <c r="L641" s="5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1.5848</v>
      </c>
      <c r="C642" s="2">
        <f>RSI!I642</f>
        <v>23.014350092658987</v>
      </c>
      <c r="D642" s="2">
        <f>MACD!E642</f>
        <v>6.1734522903902356E-2</v>
      </c>
      <c r="E642" s="2">
        <f>MACD!F642</f>
        <v>5.0499503554842069E-2</v>
      </c>
      <c r="F642" s="2">
        <f>'Moving Avg'!D642</f>
        <v>1.64784</v>
      </c>
      <c r="G642" s="2">
        <f>'Moving Avg'!F642</f>
        <v>1.7609199999999998</v>
      </c>
      <c r="H642" s="2">
        <f>'Moving Avg'!G642</f>
        <v>1.9134719999999998</v>
      </c>
      <c r="I642" s="2">
        <f>'Moving Avg'!H642</f>
        <v>2.4131424999999989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1.6126</v>
      </c>
      <c r="C643" s="2">
        <f>RSI!I643</f>
        <v>28.277909579934459</v>
      </c>
      <c r="D643" s="2">
        <f>MACD!E643</f>
        <v>6.4224735077498041E-2</v>
      </c>
      <c r="E643" s="2">
        <f>MACD!F643</f>
        <v>5.3244549859373269E-2</v>
      </c>
      <c r="F643" s="2">
        <f>'Moving Avg'!D643</f>
        <v>1.6293000000000002</v>
      </c>
      <c r="G643" s="2">
        <f>'Moving Avg'!F643</f>
        <v>1.7488699999999997</v>
      </c>
      <c r="H643" s="2">
        <f>'Moving Avg'!G643</f>
        <v>1.9038319999999995</v>
      </c>
      <c r="I643" s="2">
        <f>'Moving Avg'!H643</f>
        <v>2.4068424999999989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1.6218999999999999</v>
      </c>
      <c r="C644" s="2">
        <f>RSI!I644</f>
        <v>30.002070453747663</v>
      </c>
      <c r="D644" s="2">
        <f>MACD!E644</f>
        <v>5.9518494073021788E-2</v>
      </c>
      <c r="E644" s="2">
        <f>MACD!F644</f>
        <v>5.4499338702102981E-2</v>
      </c>
      <c r="F644" s="2">
        <f>'Moving Avg'!D644</f>
        <v>1.61632</v>
      </c>
      <c r="G644" s="2">
        <f>'Moving Avg'!F644</f>
        <v>1.7377500000000001</v>
      </c>
      <c r="H644" s="2">
        <f>'Moving Avg'!G644</f>
        <v>1.8941939999999997</v>
      </c>
      <c r="I644" s="2">
        <f>'Moving Avg'!H644</f>
        <v>2.4006769999999991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1.5755999999999999</v>
      </c>
      <c r="C645" s="2">
        <f>RSI!I645</f>
        <v>26.576692461253941</v>
      </c>
      <c r="D645" s="2">
        <f>MACD!E645</f>
        <v>5.9849860874950478E-2</v>
      </c>
      <c r="E645" s="2">
        <f>MACD!F645</f>
        <v>5.5569443136672482E-2</v>
      </c>
      <c r="F645" s="2">
        <f>'Moving Avg'!D645</f>
        <v>1.6033599999999999</v>
      </c>
      <c r="G645" s="2">
        <f>'Moving Avg'!F645</f>
        <v>1.7238500000000001</v>
      </c>
      <c r="H645" s="2">
        <f>'Moving Avg'!G645</f>
        <v>1.8836299999999995</v>
      </c>
      <c r="I645" s="2">
        <f>'Moving Avg'!H645</f>
        <v>2.3938379999999992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1.5478000000000001</v>
      </c>
      <c r="C646" s="2">
        <f>RSI!I646</f>
        <v>24.749547408716182</v>
      </c>
      <c r="D646" s="2">
        <f>MACD!E646</f>
        <v>5.4727713943413692E-2</v>
      </c>
      <c r="E646" s="2">
        <f>MACD!F646</f>
        <v>5.5401097298020729E-2</v>
      </c>
      <c r="F646" s="2">
        <f>'Moving Avg'!D646</f>
        <v>1.5885400000000001</v>
      </c>
      <c r="G646" s="2">
        <f>'Moving Avg'!F646</f>
        <v>1.7099500000000003</v>
      </c>
      <c r="H646" s="2">
        <f>'Moving Avg'!G646</f>
        <v>1.8732499999999994</v>
      </c>
      <c r="I646" s="2">
        <f>'Moving Avg'!H646</f>
        <v>2.3867719999999992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1.4921</v>
      </c>
      <c r="C647" s="2">
        <f>RSI!I647</f>
        <v>21.552398998141513</v>
      </c>
      <c r="D647" s="2">
        <f>MACD!E647</f>
        <v>6.5679562199976838E-2</v>
      </c>
      <c r="E647" s="2">
        <f>MACD!F647</f>
        <v>5.7456790278411954E-2</v>
      </c>
      <c r="F647" s="2">
        <f>'Moving Avg'!D647</f>
        <v>1.5699999999999998</v>
      </c>
      <c r="G647" s="2">
        <f>'Moving Avg'!F647</f>
        <v>1.6918750000000002</v>
      </c>
      <c r="H647" s="2">
        <f>'Moving Avg'!G647</f>
        <v>1.8626839999999993</v>
      </c>
      <c r="I647" s="2">
        <f>'Moving Avg'!H647</f>
        <v>2.3792064999999987</v>
      </c>
      <c r="J647" s="5" t="str">
        <f>OBV!F647</f>
        <v>BEARISH</v>
      </c>
      <c r="K647" s="5" t="str">
        <f>OBV!G647</f>
        <v>STRONG</v>
      </c>
      <c r="L647" s="5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1.5755999999999999</v>
      </c>
      <c r="C648" s="2">
        <f>RSI!I648</f>
        <v>35.089520220416915</v>
      </c>
      <c r="D648" s="2">
        <f>MACD!E648</f>
        <v>6.4471129213523826E-2</v>
      </c>
      <c r="E648" s="2">
        <f>MACD!F648</f>
        <v>5.8859658065434334E-2</v>
      </c>
      <c r="F648" s="2">
        <f>'Moving Avg'!D648</f>
        <v>1.5626</v>
      </c>
      <c r="G648" s="2">
        <f>'Moving Avg'!F648</f>
        <v>1.6779750000000004</v>
      </c>
      <c r="H648" s="2">
        <f>'Moving Avg'!G648</f>
        <v>1.8541579999999991</v>
      </c>
      <c r="I648" s="2">
        <f>'Moving Avg'!H648</f>
        <v>2.3721024999999987</v>
      </c>
      <c r="J648" s="5" t="str">
        <f>OBV!F648</f>
        <v>BULLISH</v>
      </c>
      <c r="K648" s="5" t="str">
        <f>OBV!G648</f>
        <v>WEAK</v>
      </c>
      <c r="L648" s="5" t="str">
        <f>OBV!H648</f>
        <v>BULLISH DIVERGENCE</v>
      </c>
    </row>
    <row r="649" spans="1:12" ht="13.5" x14ac:dyDescent="0.25">
      <c r="A649" s="3">
        <f>RSI!A649</f>
        <v>43248</v>
      </c>
      <c r="B649" s="2">
        <f>RSI!B649</f>
        <v>1.6404000000000001</v>
      </c>
      <c r="C649" s="2">
        <f>RSI!I649</f>
        <v>43.270886914769683</v>
      </c>
      <c r="D649" s="2">
        <f>MACD!E649</f>
        <v>5.6621546341362183E-2</v>
      </c>
      <c r="E649" s="2">
        <f>MACD!F649</f>
        <v>5.8412035720619905E-2</v>
      </c>
      <c r="F649" s="2">
        <f>'Moving Avg'!D649</f>
        <v>1.5663</v>
      </c>
      <c r="G649" s="2">
        <f>'Moving Avg'!F649</f>
        <v>1.6687050000000003</v>
      </c>
      <c r="H649" s="2">
        <f>'Moving Avg'!G649</f>
        <v>1.847669999999999</v>
      </c>
      <c r="I649" s="2">
        <f>'Moving Avg'!H649</f>
        <v>2.3653224999999991</v>
      </c>
      <c r="J649" s="5" t="str">
        <f>OBV!F649</f>
        <v>BULLISH</v>
      </c>
      <c r="K649" s="5" t="str">
        <f>OBV!G649</f>
        <v>WEAK</v>
      </c>
      <c r="L649" s="5" t="str">
        <f>OBV!H649</f>
        <v>CONFIRMED BULLISH</v>
      </c>
    </row>
    <row r="650" spans="1:12" ht="13.5" x14ac:dyDescent="0.25">
      <c r="A650" s="3">
        <f>RSI!A650</f>
        <v>43249</v>
      </c>
      <c r="B650" s="2">
        <f>RSI!B650</f>
        <v>1.7053</v>
      </c>
      <c r="C650" s="2">
        <f>RSI!I650</f>
        <v>50.060012507767198</v>
      </c>
      <c r="D650" s="2">
        <f>MACD!E650</f>
        <v>3.8409234446177276E-2</v>
      </c>
      <c r="E650" s="2">
        <f>MACD!F650</f>
        <v>5.4411475465731385E-2</v>
      </c>
      <c r="F650" s="2">
        <f>'Moving Avg'!D650</f>
        <v>1.5922400000000001</v>
      </c>
      <c r="G650" s="2">
        <f>'Moving Avg'!F650</f>
        <v>1.6640700000000002</v>
      </c>
      <c r="H650" s="2">
        <f>'Moving Avg'!G650</f>
        <v>1.840811999999999</v>
      </c>
      <c r="I650" s="2">
        <f>'Moving Avg'!H650</f>
        <v>2.3588669999999992</v>
      </c>
      <c r="J650" s="5" t="str">
        <f>OBV!F650</f>
        <v>BULLISH</v>
      </c>
      <c r="K650" s="5" t="str">
        <f>OBV!G650</f>
        <v>WEAK</v>
      </c>
      <c r="L650" s="5" t="str">
        <f>OBV!H650</f>
        <v>CONFIRMED BULLISH</v>
      </c>
    </row>
    <row r="651" spans="1:12" ht="13.5" x14ac:dyDescent="0.25">
      <c r="A651" s="3">
        <f>RSI!A651</f>
        <v>43250</v>
      </c>
      <c r="B651" s="2">
        <f>RSI!B651</f>
        <v>1.7053</v>
      </c>
      <c r="C651" s="2">
        <f>RSI!I651</f>
        <v>50.060012507767198</v>
      </c>
      <c r="D651" s="2">
        <f>MACD!E651</f>
        <v>2.0116862055976403E-2</v>
      </c>
      <c r="E651" s="2">
        <f>MACD!F651</f>
        <v>4.7552552783780393E-2</v>
      </c>
      <c r="F651" s="2">
        <f>'Moving Avg'!D651</f>
        <v>1.6237400000000002</v>
      </c>
      <c r="G651" s="2">
        <f>'Moving Avg'!F651</f>
        <v>1.6580450000000002</v>
      </c>
      <c r="H651" s="2">
        <f>'Moving Avg'!G651</f>
        <v>1.8339539999999992</v>
      </c>
      <c r="I651" s="2">
        <f>'Moving Avg'!H651</f>
        <v>2.3523674999999993</v>
      </c>
      <c r="J651" s="5" t="str">
        <f>OBV!F651</f>
        <v>BULLISH</v>
      </c>
      <c r="K651" s="5" t="str">
        <f>OBV!G651</f>
        <v>WEAK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1.6681999999999999</v>
      </c>
      <c r="C652" s="2">
        <f>RSI!I652</f>
        <v>46.380095163137135</v>
      </c>
      <c r="D652" s="2">
        <f>MACD!E652</f>
        <v>1.6460077667195261E-3</v>
      </c>
      <c r="E652" s="2">
        <f>MACD!F652</f>
        <v>3.8371243780368221E-2</v>
      </c>
      <c r="F652" s="2">
        <f>'Moving Avg'!D652</f>
        <v>1.65896</v>
      </c>
      <c r="G652" s="2">
        <f>'Moving Avg'!F652</f>
        <v>1.6524800000000002</v>
      </c>
      <c r="H652" s="2">
        <f>'Moving Avg'!G652</f>
        <v>1.8257979999999991</v>
      </c>
      <c r="I652" s="2">
        <f>'Moving Avg'!H652</f>
        <v>2.3456824999999992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1.6681999999999999</v>
      </c>
      <c r="C653" s="2">
        <f>RSI!I653</f>
        <v>46.380095163137135</v>
      </c>
      <c r="D653" s="2">
        <f>MACD!E653</f>
        <v>-9.5177214657948817E-3</v>
      </c>
      <c r="E653" s="2">
        <f>MACD!F653</f>
        <v>2.8793450731135602E-2</v>
      </c>
      <c r="F653" s="2">
        <f>'Moving Avg'!D653</f>
        <v>1.6774799999999999</v>
      </c>
      <c r="G653" s="2">
        <f>'Moving Avg'!F653</f>
        <v>1.6469150000000004</v>
      </c>
      <c r="H653" s="2">
        <f>'Moving Avg'!G653</f>
        <v>1.8187539999999993</v>
      </c>
      <c r="I653" s="2">
        <f>'Moving Avg'!H653</f>
        <v>2.3389529999999992</v>
      </c>
      <c r="J653" s="5" t="str">
        <f>OBV!F653</f>
        <v>BULLISH</v>
      </c>
      <c r="K653" s="5" t="str">
        <f>OBV!G653</f>
        <v>WEAK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1.7053</v>
      </c>
      <c r="C654" s="2">
        <f>RSI!I654</f>
        <v>50.592314583447774</v>
      </c>
      <c r="D654" s="2">
        <f>MACD!E654</f>
        <v>-2.0106766061459114E-2</v>
      </c>
      <c r="E654" s="2">
        <f>MACD!F654</f>
        <v>1.9013407372616663E-2</v>
      </c>
      <c r="F654" s="2">
        <f>'Moving Avg'!D654</f>
        <v>1.6904599999999999</v>
      </c>
      <c r="G654" s="2">
        <f>'Moving Avg'!F654</f>
        <v>1.6455249999999999</v>
      </c>
      <c r="H654" s="2">
        <f>'Moving Avg'!G654</f>
        <v>1.8115239999999992</v>
      </c>
      <c r="I654" s="2">
        <f>'Moving Avg'!H654</f>
        <v>2.3324089999999997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1.696</v>
      </c>
      <c r="C655" s="2">
        <f>RSI!I655</f>
        <v>49.541685431784622</v>
      </c>
      <c r="D655" s="2">
        <f>MACD!E655</f>
        <v>-3.5558504521749468E-2</v>
      </c>
      <c r="E655" s="2">
        <f>MACD!F655</f>
        <v>8.0990249937434363E-3</v>
      </c>
      <c r="F655" s="2">
        <f>'Moving Avg'!D655</f>
        <v>1.6885999999999999</v>
      </c>
      <c r="G655" s="2">
        <f>'Moving Avg'!F655</f>
        <v>1.6436700000000002</v>
      </c>
      <c r="H655" s="2">
        <f>'Moving Avg'!G655</f>
        <v>1.804293999999999</v>
      </c>
      <c r="I655" s="2">
        <f>'Moving Avg'!H655</f>
        <v>2.3259069999999999</v>
      </c>
      <c r="J655" s="5" t="str">
        <f>OBV!F655</f>
        <v>BEARISH</v>
      </c>
      <c r="K655" s="5" t="str">
        <f>OBV!G655</f>
        <v>STRONG</v>
      </c>
      <c r="L655" s="5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1.6775</v>
      </c>
      <c r="C656" s="2">
        <f>RSI!I656</f>
        <v>47.431571637272093</v>
      </c>
      <c r="D656" s="2">
        <f>MACD!E656</f>
        <v>-5.1537974773865791E-2</v>
      </c>
      <c r="E656" s="2">
        <f>MACD!F656</f>
        <v>-3.8283749597784102E-3</v>
      </c>
      <c r="F656" s="2">
        <f>'Moving Avg'!D656</f>
        <v>1.6830399999999996</v>
      </c>
      <c r="G656" s="2">
        <f>'Moving Avg'!F656</f>
        <v>1.6436700000000002</v>
      </c>
      <c r="H656" s="2">
        <f>'Moving Avg'!G656</f>
        <v>1.7966939999999989</v>
      </c>
      <c r="I656" s="2">
        <f>'Moving Avg'!H656</f>
        <v>2.3191799999999998</v>
      </c>
      <c r="J656" s="5" t="str">
        <f>OBV!F656</f>
        <v>BEARISH</v>
      </c>
      <c r="K656" s="5" t="str">
        <f>OBV!G656</f>
        <v>STRONG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1.659</v>
      </c>
      <c r="C657" s="2">
        <f>RSI!I657</f>
        <v>45.351348201382486</v>
      </c>
      <c r="D657" s="2">
        <f>MACD!E657</f>
        <v>-7.2147098478243299E-2</v>
      </c>
      <c r="E657" s="2">
        <f>MACD!F657</f>
        <v>-1.7492119663471389E-2</v>
      </c>
      <c r="F657" s="2">
        <f>'Moving Avg'!D657</f>
        <v>1.6812</v>
      </c>
      <c r="G657" s="2">
        <f>'Moving Avg'!F657</f>
        <v>1.6395000000000004</v>
      </c>
      <c r="H657" s="2">
        <f>'Moving Avg'!G657</f>
        <v>1.7892799999999991</v>
      </c>
      <c r="I657" s="2">
        <f>'Moving Avg'!H657</f>
        <v>2.3124489999999995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1.6218999999999999</v>
      </c>
      <c r="C658" s="2">
        <f>RSI!I658</f>
        <v>41.427451615684895</v>
      </c>
      <c r="D658" s="2">
        <f>MACD!E658</f>
        <v>-7.3779350970524904E-2</v>
      </c>
      <c r="E658" s="2">
        <f>MACD!F658</f>
        <v>-2.8749565924882092E-2</v>
      </c>
      <c r="F658" s="2">
        <f>'Moving Avg'!D658</f>
        <v>1.67194</v>
      </c>
      <c r="G658" s="2">
        <f>'Moving Avg'!F658</f>
        <v>1.6353300000000002</v>
      </c>
      <c r="H658" s="2">
        <f>'Moving Avg'!G658</f>
        <v>1.780937999999999</v>
      </c>
      <c r="I658" s="2">
        <f>'Moving Avg'!H658</f>
        <v>2.3059744999999996</v>
      </c>
      <c r="J658" s="5" t="str">
        <f>OBV!F658</f>
        <v>BEARISH</v>
      </c>
      <c r="K658" s="5" t="str">
        <f>OBV!G658</f>
        <v>STRONG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1.6404000000000001</v>
      </c>
      <c r="C659" s="2">
        <f>RSI!I659</f>
        <v>44.028090067532638</v>
      </c>
      <c r="D659" s="2">
        <f>MACD!E659</f>
        <v>-6.6146165875070162E-2</v>
      </c>
      <c r="E659" s="2">
        <f>MACD!F659</f>
        <v>-3.6228885914919705E-2</v>
      </c>
      <c r="F659" s="2">
        <f>'Moving Avg'!D659</f>
        <v>1.65896</v>
      </c>
      <c r="G659" s="2">
        <f>'Moving Avg'!F659</f>
        <v>1.6330100000000001</v>
      </c>
      <c r="H659" s="2">
        <f>'Moving Avg'!G659</f>
        <v>1.773151999999999</v>
      </c>
      <c r="I659" s="2">
        <f>'Moving Avg'!H659</f>
        <v>2.2995925000000002</v>
      </c>
      <c r="J659" s="5" t="str">
        <f>OBV!F659</f>
        <v>BEARISH</v>
      </c>
      <c r="K659" s="5" t="str">
        <f>OBV!G659</f>
        <v>STRONG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1.659</v>
      </c>
      <c r="C660" s="2">
        <f>RSI!I660</f>
        <v>46.595468386522001</v>
      </c>
      <c r="D660" s="2">
        <f>MACD!E660</f>
        <v>-5.0805110135040632E-2</v>
      </c>
      <c r="E660" s="2">
        <f>MACD!F660</f>
        <v>-3.9144130758943893E-2</v>
      </c>
      <c r="F660" s="2">
        <f>'Moving Avg'!D660</f>
        <v>1.6515600000000004</v>
      </c>
      <c r="G660" s="2">
        <f>'Moving Avg'!F660</f>
        <v>1.6339399999999997</v>
      </c>
      <c r="H660" s="2">
        <f>'Moving Avg'!G660</f>
        <v>1.7659239999999994</v>
      </c>
      <c r="I660" s="2">
        <f>'Moving Avg'!H660</f>
        <v>2.2929499999999998</v>
      </c>
      <c r="J660" s="5" t="str">
        <f>OBV!F660</f>
        <v>BEARISH</v>
      </c>
      <c r="K660" s="5" t="str">
        <f>OBV!G660</f>
        <v>STRONG</v>
      </c>
      <c r="L660" s="5" t="str">
        <f>OBV!H660</f>
        <v>CONFIRMED BEARISH</v>
      </c>
    </row>
    <row r="661" spans="1:12" ht="13.5" x14ac:dyDescent="0.25">
      <c r="A661" s="3">
        <f>RSI!A661</f>
        <v>43264</v>
      </c>
      <c r="B661" s="2">
        <f>RSI!B661</f>
        <v>1.6868000000000001</v>
      </c>
      <c r="C661" s="2">
        <f>RSI!I661</f>
        <v>50.26726503402724</v>
      </c>
      <c r="D661" s="2">
        <f>MACD!E661</f>
        <v>-3.9738412787324817E-2</v>
      </c>
      <c r="E661" s="2">
        <f>MACD!F661</f>
        <v>-3.9262987164620081E-2</v>
      </c>
      <c r="F661" s="2">
        <f>'Moving Avg'!D661</f>
        <v>1.6534200000000001</v>
      </c>
      <c r="G661" s="2">
        <f>'Moving Avg'!F661</f>
        <v>1.6371849999999999</v>
      </c>
      <c r="H661" s="2">
        <f>'Moving Avg'!G661</f>
        <v>1.7590659999999994</v>
      </c>
      <c r="I661" s="2">
        <f>'Moving Avg'!H661</f>
        <v>2.286667</v>
      </c>
      <c r="J661" s="5" t="str">
        <f>OBV!F661</f>
        <v>BEARISH</v>
      </c>
      <c r="K661" s="5" t="str">
        <f>OBV!G661</f>
        <v>NEUTRAL</v>
      </c>
      <c r="L661" s="5" t="str">
        <f>OBV!H661</f>
        <v>BEARISH DIVERGENCE</v>
      </c>
    </row>
    <row r="662" spans="1:12" ht="13.5" x14ac:dyDescent="0.25">
      <c r="A662" s="3">
        <f>RSI!A662</f>
        <v>43265</v>
      </c>
      <c r="B662" s="2">
        <f>RSI!B662</f>
        <v>1.6404000000000001</v>
      </c>
      <c r="C662" s="2">
        <f>RSI!I662</f>
        <v>44.738367840887513</v>
      </c>
      <c r="D662" s="2">
        <f>MACD!E662</f>
        <v>-3.2674893067178967E-2</v>
      </c>
      <c r="E662" s="2">
        <f>MACD!F662</f>
        <v>-3.7945368345131861E-2</v>
      </c>
      <c r="F662" s="2">
        <f>'Moving Avg'!D662</f>
        <v>1.6496999999999999</v>
      </c>
      <c r="G662" s="2">
        <f>'Moving Avg'!F662</f>
        <v>1.6399649999999997</v>
      </c>
      <c r="H662" s="2">
        <f>'Moving Avg'!G662</f>
        <v>1.7512799999999999</v>
      </c>
      <c r="I662" s="2">
        <f>'Moving Avg'!H662</f>
        <v>2.2805499999999999</v>
      </c>
      <c r="J662" s="5" t="str">
        <f>OBV!F662</f>
        <v>BULLISH</v>
      </c>
      <c r="K662" s="5" t="str">
        <f>OBV!G662</f>
        <v>NEUTRAL</v>
      </c>
      <c r="L662" s="5" t="str">
        <f>OBV!H662</f>
        <v>BULLISH DIVERGENCE</v>
      </c>
    </row>
    <row r="663" spans="1:12" ht="13.5" x14ac:dyDescent="0.25">
      <c r="A663" s="3">
        <f>RSI!A663</f>
        <v>43269</v>
      </c>
      <c r="B663" s="2">
        <f>RSI!B663</f>
        <v>1.5848</v>
      </c>
      <c r="C663" s="2">
        <f>RSI!I663</f>
        <v>39.177624485023181</v>
      </c>
      <c r="D663" s="2">
        <f>MACD!E663</f>
        <v>-2.233310533125632E-2</v>
      </c>
      <c r="E663" s="2">
        <f>MACD!F663</f>
        <v>-3.4822915742356755E-2</v>
      </c>
      <c r="F663" s="2">
        <f>'Moving Avg'!D663</f>
        <v>1.64228</v>
      </c>
      <c r="G663" s="2">
        <f>'Moving Avg'!F663</f>
        <v>1.6385749999999999</v>
      </c>
      <c r="H663" s="2">
        <f>'Moving Avg'!G663</f>
        <v>1.7423819999999999</v>
      </c>
      <c r="I663" s="2">
        <f>'Moving Avg'!H663</f>
        <v>2.2745525</v>
      </c>
      <c r="J663" s="5" t="str">
        <f>OBV!F663</f>
        <v>BEARISH</v>
      </c>
      <c r="K663" s="5" t="str">
        <f>OBV!G663</f>
        <v>STRONG</v>
      </c>
      <c r="L663" s="5" t="str">
        <f>OBV!H663</f>
        <v>CONFIRMED BEARISH</v>
      </c>
    </row>
    <row r="664" spans="1:12" ht="13.5" x14ac:dyDescent="0.25">
      <c r="A664" s="3">
        <f>RSI!A664</f>
        <v>43270</v>
      </c>
      <c r="B664" s="2">
        <f>RSI!B664</f>
        <v>1.6496999999999999</v>
      </c>
      <c r="C664" s="2">
        <f>RSI!I664</f>
        <v>47.396656191350885</v>
      </c>
      <c r="D664" s="2">
        <f>MACD!E664</f>
        <v>-1.2125344508738589E-2</v>
      </c>
      <c r="E664" s="2">
        <f>MACD!F664</f>
        <v>-3.0283401495633123E-2</v>
      </c>
      <c r="F664" s="2">
        <f>'Moving Avg'!D664</f>
        <v>1.6441399999999997</v>
      </c>
      <c r="G664" s="2">
        <f>'Moving Avg'!F664</f>
        <v>1.6399650000000001</v>
      </c>
      <c r="H664" s="2">
        <f>'Moving Avg'!G664</f>
        <v>1.7347819999999998</v>
      </c>
      <c r="I664" s="2">
        <f>'Moving Avg'!H664</f>
        <v>2.2684354999999998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1.7423999999999999</v>
      </c>
      <c r="C665" s="2">
        <f>RSI!I665</f>
        <v>56.449243147202274</v>
      </c>
      <c r="D665" s="2">
        <f>MACD!E665</f>
        <v>-1.1653448200398486E-2</v>
      </c>
      <c r="E665" s="2">
        <f>MACD!F665</f>
        <v>-2.6557410836586196E-2</v>
      </c>
      <c r="F665" s="2">
        <f>'Moving Avg'!D665</f>
        <v>1.6608200000000004</v>
      </c>
      <c r="G665" s="2">
        <f>'Moving Avg'!F665</f>
        <v>1.6483049999999999</v>
      </c>
      <c r="H665" s="2">
        <f>'Moving Avg'!G665</f>
        <v>1.730148</v>
      </c>
      <c r="I665" s="2">
        <f>'Moving Avg'!H665</f>
        <v>2.2627819999999996</v>
      </c>
      <c r="J665" s="5" t="str">
        <f>OBV!F665</f>
        <v>BULLISH</v>
      </c>
      <c r="K665" s="5" t="str">
        <f>OBV!G665</f>
        <v>WEAK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1.6775</v>
      </c>
      <c r="C666" s="2">
        <f>RSI!I666</f>
        <v>49.966115307367247</v>
      </c>
      <c r="D666" s="2">
        <f>MACD!E666</f>
        <v>-9.7184474095295403E-3</v>
      </c>
      <c r="E666" s="2">
        <f>MACD!F666</f>
        <v>-2.3189618151174866E-2</v>
      </c>
      <c r="F666" s="2">
        <f>'Moving Avg'!D666</f>
        <v>1.65896</v>
      </c>
      <c r="G666" s="2">
        <f>'Moving Avg'!F666</f>
        <v>1.6547899999999998</v>
      </c>
      <c r="H666" s="2">
        <f>'Moving Avg'!G666</f>
        <v>1.7247719999999997</v>
      </c>
      <c r="I666" s="2">
        <f>'Moving Avg'!H666</f>
        <v>2.2568039999999998</v>
      </c>
      <c r="J666" s="5" t="str">
        <f>OBV!F666</f>
        <v>BULLISH</v>
      </c>
      <c r="K666" s="5" t="str">
        <f>OBV!G666</f>
        <v>NEUTRAL</v>
      </c>
      <c r="L666" s="5" t="str">
        <f>OBV!H666</f>
        <v>BULLISH DIVERGENCE</v>
      </c>
    </row>
    <row r="667" spans="1:12" ht="13.5" x14ac:dyDescent="0.25">
      <c r="A667" s="3">
        <f>RSI!A667</f>
        <v>43273</v>
      </c>
      <c r="B667" s="2">
        <f>RSI!B667</f>
        <v>1.659</v>
      </c>
      <c r="C667" s="2">
        <f>RSI!I667</f>
        <v>48.26448257246124</v>
      </c>
      <c r="D667" s="2">
        <f>MACD!E667</f>
        <v>-9.56745308723006E-3</v>
      </c>
      <c r="E667" s="2">
        <f>MACD!F667</f>
        <v>-2.0465185138385904E-2</v>
      </c>
      <c r="F667" s="2">
        <f>'Moving Avg'!D667</f>
        <v>1.6626799999999999</v>
      </c>
      <c r="G667" s="2">
        <f>'Moving Avg'!F667</f>
        <v>1.663135</v>
      </c>
      <c r="H667" s="2">
        <f>'Moving Avg'!G667</f>
        <v>1.7179140000000002</v>
      </c>
      <c r="I667" s="2">
        <f>'Moving Avg'!H667</f>
        <v>2.2511505000000001</v>
      </c>
      <c r="J667" s="5" t="str">
        <f>OBV!F667</f>
        <v>BEARISH</v>
      </c>
      <c r="K667" s="5" t="str">
        <f>OBV!G667</f>
        <v>NEUTRAL</v>
      </c>
      <c r="L667" s="5" t="str">
        <f>OBV!H667</f>
        <v>BEARISH DIVERGENCE</v>
      </c>
    </row>
    <row r="668" spans="1:12" ht="13.5" x14ac:dyDescent="0.25">
      <c r="A668" s="3">
        <f>RSI!A668</f>
        <v>43276</v>
      </c>
      <c r="B668" s="2">
        <f>RSI!B668</f>
        <v>1.659</v>
      </c>
      <c r="C668" s="2">
        <f>RSI!I668</f>
        <v>48.26448257246124</v>
      </c>
      <c r="D668" s="2">
        <f>MACD!E668</f>
        <v>-1.5047814195545461E-2</v>
      </c>
      <c r="E668" s="2">
        <f>MACD!F668</f>
        <v>-1.9381710949817815E-2</v>
      </c>
      <c r="F668" s="2">
        <f>'Moving Avg'!D668</f>
        <v>1.6775200000000001</v>
      </c>
      <c r="G668" s="2">
        <f>'Moving Avg'!F668</f>
        <v>1.667305</v>
      </c>
      <c r="H668" s="2">
        <f>'Moving Avg'!G668</f>
        <v>1.7110560000000004</v>
      </c>
      <c r="I668" s="2">
        <f>'Moving Avg'!H668</f>
        <v>2.2455435000000001</v>
      </c>
      <c r="J668" s="5" t="str">
        <f>OBV!F668</f>
        <v>BULLISH</v>
      </c>
      <c r="K668" s="5" t="str">
        <f>OBV!G668</f>
        <v>WEAK</v>
      </c>
      <c r="L668" s="5" t="str">
        <f>OBV!H668</f>
        <v>CONFIRMED BULLISH</v>
      </c>
    </row>
    <row r="669" spans="1:12" ht="13.5" x14ac:dyDescent="0.25">
      <c r="A669" s="3">
        <f>RSI!A669</f>
        <v>43277</v>
      </c>
      <c r="B669" s="2">
        <f>RSI!B669</f>
        <v>1.6496999999999999</v>
      </c>
      <c r="C669" s="2">
        <f>RSI!I669</f>
        <v>47.32484572405847</v>
      </c>
      <c r="D669" s="2">
        <f>MACD!E669</f>
        <v>-1.605780863430506E-2</v>
      </c>
      <c r="E669" s="2">
        <f>MACD!F669</f>
        <v>-1.8716930486715265E-2</v>
      </c>
      <c r="F669" s="2">
        <f>'Moving Avg'!D669</f>
        <v>1.6775199999999999</v>
      </c>
      <c r="G669" s="2">
        <f>'Moving Avg'!F669</f>
        <v>1.6677699999999998</v>
      </c>
      <c r="H669" s="2">
        <f>'Moving Avg'!G669</f>
        <v>1.7051240000000001</v>
      </c>
      <c r="I669" s="2">
        <f>'Moving Avg'!H669</f>
        <v>2.240307</v>
      </c>
      <c r="J669" s="5" t="str">
        <f>OBV!F669</f>
        <v>BEARISH</v>
      </c>
      <c r="K669" s="5" t="str">
        <f>OBV!G669</f>
        <v>STRONG</v>
      </c>
      <c r="L669" s="5" t="str">
        <f>OBV!H669</f>
        <v>NEUTRAL</v>
      </c>
    </row>
    <row r="670" spans="1:12" ht="13.5" x14ac:dyDescent="0.25">
      <c r="A670" s="3">
        <f>RSI!A670</f>
        <v>43278</v>
      </c>
      <c r="B670" s="2">
        <f>RSI!B670</f>
        <v>1.6496999999999999</v>
      </c>
      <c r="C670" s="2">
        <f>RSI!I670</f>
        <v>47.32484572405847</v>
      </c>
      <c r="D670" s="2">
        <f>MACD!E670</f>
        <v>-1.3910564292771266E-2</v>
      </c>
      <c r="E670" s="2">
        <f>MACD!F670</f>
        <v>-1.7755657247926465E-2</v>
      </c>
      <c r="F670" s="2">
        <f>'Moving Avg'!D670</f>
        <v>1.6589800000000001</v>
      </c>
      <c r="G670" s="2">
        <f>'Moving Avg'!F670</f>
        <v>1.66499</v>
      </c>
      <c r="H670" s="2">
        <f>'Moving Avg'!G670</f>
        <v>1.700304</v>
      </c>
      <c r="I670" s="2">
        <f>'Moving Avg'!H670</f>
        <v>2.2349779999999999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1.6775</v>
      </c>
      <c r="C671" s="2">
        <f>RSI!I671</f>
        <v>50.655304571810539</v>
      </c>
      <c r="D671" s="2">
        <f>MACD!E671</f>
        <v>-9.746078677122183E-3</v>
      </c>
      <c r="E671" s="2">
        <f>MACD!F671</f>
        <v>-1.6153741533765611E-2</v>
      </c>
      <c r="F671" s="2">
        <f>'Moving Avg'!D671</f>
        <v>1.6589800000000001</v>
      </c>
      <c r="G671" s="2">
        <f>'Moving Avg'!F671</f>
        <v>1.6636</v>
      </c>
      <c r="H671" s="2">
        <f>'Moving Avg'!G671</f>
        <v>1.696412</v>
      </c>
      <c r="I671" s="2">
        <f>'Moving Avg'!H671</f>
        <v>2.2300195</v>
      </c>
      <c r="J671" s="5" t="str">
        <f>OBV!F671</f>
        <v>BEARISH</v>
      </c>
      <c r="K671" s="5" t="str">
        <f>OBV!G671</f>
        <v>STRONG</v>
      </c>
      <c r="L671" s="5" t="str">
        <f>OBV!H671</f>
        <v>NEUTRAL</v>
      </c>
    </row>
    <row r="672" spans="1:12" ht="13.5" x14ac:dyDescent="0.25">
      <c r="A672" s="3">
        <f>RSI!A672</f>
        <v>43280</v>
      </c>
      <c r="B672" s="2">
        <f>RSI!B672</f>
        <v>1.696</v>
      </c>
      <c r="C672" s="2">
        <f>RSI!I672</f>
        <v>52.794273883389963</v>
      </c>
      <c r="D672" s="2">
        <f>MACD!E672</f>
        <v>-1.4775087625805483E-2</v>
      </c>
      <c r="E672" s="2">
        <f>MACD!F672</f>
        <v>-1.5878010752173585E-2</v>
      </c>
      <c r="F672" s="2">
        <f>'Moving Avg'!D672</f>
        <v>1.6663800000000002</v>
      </c>
      <c r="G672" s="2">
        <f>'Moving Avg'!F672</f>
        <v>1.66499</v>
      </c>
      <c r="H672" s="2">
        <f>'Moving Avg'!G672</f>
        <v>1.69326</v>
      </c>
      <c r="I672" s="2">
        <f>'Moving Avg'!H672</f>
        <v>2.2245975000000002</v>
      </c>
      <c r="J672" s="5" t="str">
        <f>OBV!F672</f>
        <v>BEARISH</v>
      </c>
      <c r="K672" s="5" t="str">
        <f>OBV!G672</f>
        <v>STRONG</v>
      </c>
      <c r="L672" s="5" t="str">
        <f>OBV!H672</f>
        <v>BEARISH DIVERGENCE</v>
      </c>
    </row>
    <row r="673" spans="1:12" ht="13.5" x14ac:dyDescent="0.25">
      <c r="A673" s="3">
        <f>RSI!A673</f>
        <v>43283</v>
      </c>
      <c r="B673" s="2">
        <f>RSI!B673</f>
        <v>1.696</v>
      </c>
      <c r="C673" s="2">
        <f>RSI!I673</f>
        <v>52.794273883389963</v>
      </c>
      <c r="D673" s="2">
        <f>MACD!E673</f>
        <v>-2.7734281672485706E-2</v>
      </c>
      <c r="E673" s="2">
        <f>MACD!F673</f>
        <v>-1.824926493623601E-2</v>
      </c>
      <c r="F673" s="2">
        <f>'Moving Avg'!D673</f>
        <v>1.67378</v>
      </c>
      <c r="G673" s="2">
        <f>'Moving Avg'!F673</f>
        <v>1.6663799999999998</v>
      </c>
      <c r="H673" s="2">
        <f>'Moving Avg'!G673</f>
        <v>1.6901079999999995</v>
      </c>
      <c r="I673" s="2">
        <f>'Moving Avg'!H673</f>
        <v>2.2188049999999997</v>
      </c>
      <c r="J673" s="5" t="str">
        <f>OBV!F673</f>
        <v>BEARISH</v>
      </c>
      <c r="K673" s="5" t="str">
        <f>OBV!G673</f>
        <v>STRONG</v>
      </c>
      <c r="L673" s="5" t="str">
        <f>OBV!H673</f>
        <v>BEARISH DIVERGENCE</v>
      </c>
    </row>
    <row r="674" spans="1:12" ht="13.5" x14ac:dyDescent="0.25">
      <c r="A674" s="3">
        <f>RSI!A674</f>
        <v>43284</v>
      </c>
      <c r="B674" s="2">
        <f>RSI!B674</f>
        <v>1.6868000000000001</v>
      </c>
      <c r="C674" s="2">
        <f>RSI!I674</f>
        <v>51.506581076491578</v>
      </c>
      <c r="D674" s="2">
        <f>MACD!E674</f>
        <v>-2.8172575792562826E-2</v>
      </c>
      <c r="E674" s="2">
        <f>MACD!F674</f>
        <v>-2.0233927107501375E-2</v>
      </c>
      <c r="F674" s="2">
        <f>'Moving Avg'!D674</f>
        <v>1.6812</v>
      </c>
      <c r="G674" s="2">
        <f>'Moving Avg'!F674</f>
        <v>1.6654549999999997</v>
      </c>
      <c r="H674" s="2">
        <f>'Moving Avg'!G674</f>
        <v>1.686958</v>
      </c>
      <c r="I674" s="2">
        <f>'Moving Avg'!H674</f>
        <v>2.2133369999999997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1.6496999999999999</v>
      </c>
      <c r="C675" s="2">
        <f>RSI!I675</f>
        <v>46.573327061463623</v>
      </c>
      <c r="D675" s="2">
        <f>MACD!E675</f>
        <v>-1.160801904000186E-2</v>
      </c>
      <c r="E675" s="2">
        <f>MACD!F675</f>
        <v>-1.8508745494001475E-2</v>
      </c>
      <c r="F675" s="2">
        <f>'Moving Avg'!D675</f>
        <v>1.6811999999999998</v>
      </c>
      <c r="G675" s="2">
        <f>'Moving Avg'!F675</f>
        <v>1.6631399999999998</v>
      </c>
      <c r="H675" s="2">
        <f>'Moving Avg'!G675</f>
        <v>1.6828799999999999</v>
      </c>
      <c r="I675" s="2">
        <f>'Moving Avg'!H675</f>
        <v>2.2072664999999994</v>
      </c>
      <c r="J675" s="5" t="str">
        <f>OBV!F675</f>
        <v>BULLISH</v>
      </c>
      <c r="K675" s="5" t="str">
        <f>OBV!G675</f>
        <v>NEUTRAL</v>
      </c>
      <c r="L675" s="5" t="str">
        <f>OBV!H675</f>
        <v>NEUTRAL</v>
      </c>
    </row>
    <row r="676" spans="1:12" ht="13.5" x14ac:dyDescent="0.25">
      <c r="A676" s="3">
        <f>RSI!A676</f>
        <v>43286</v>
      </c>
      <c r="B676" s="2">
        <f>RSI!B676</f>
        <v>1.659</v>
      </c>
      <c r="C676" s="2">
        <f>RSI!I676</f>
        <v>47.919919356855026</v>
      </c>
      <c r="D676" s="2">
        <f>MACD!E676</f>
        <v>-8.1148988601889016E-3</v>
      </c>
      <c r="E676" s="2">
        <f>MACD!F676</f>
        <v>-1.6429976167238961E-2</v>
      </c>
      <c r="F676" s="2">
        <f>'Moving Avg'!D676</f>
        <v>1.6775000000000002</v>
      </c>
      <c r="G676" s="2">
        <f>'Moving Avg'!F676</f>
        <v>1.6622149999999998</v>
      </c>
      <c r="H676" s="2">
        <f>'Moving Avg'!G676</f>
        <v>1.6795439999999999</v>
      </c>
      <c r="I676" s="2">
        <f>'Moving Avg'!H676</f>
        <v>2.2012889999999992</v>
      </c>
      <c r="J676" s="5" t="str">
        <f>OBV!F676</f>
        <v>BULLISH</v>
      </c>
      <c r="K676" s="5" t="str">
        <f>OBV!G676</f>
        <v>NEUTRAL</v>
      </c>
      <c r="L676" s="5" t="str">
        <f>OBV!H676</f>
        <v>BULLISH DIVERGENCE</v>
      </c>
    </row>
    <row r="677" spans="1:12" ht="13.5" x14ac:dyDescent="0.25">
      <c r="A677" s="3">
        <f>RSI!A677</f>
        <v>43287</v>
      </c>
      <c r="B677" s="2">
        <f>RSI!B677</f>
        <v>1.6126</v>
      </c>
      <c r="C677" s="2">
        <f>RSI!I677</f>
        <v>42.204402999540498</v>
      </c>
      <c r="D677" s="2">
        <f>MACD!E677</f>
        <v>-4.4839369089371139E-3</v>
      </c>
      <c r="E677" s="2">
        <f>MACD!F677</f>
        <v>-1.4040768315578591E-2</v>
      </c>
      <c r="F677" s="2">
        <f>'Moving Avg'!D677</f>
        <v>1.66082</v>
      </c>
      <c r="G677" s="2">
        <f>'Moving Avg'!F677</f>
        <v>1.6598949999999999</v>
      </c>
      <c r="H677" s="2">
        <f>'Moving Avg'!G677</f>
        <v>1.6747239999999999</v>
      </c>
      <c r="I677" s="2">
        <f>'Moving Avg'!H677</f>
        <v>2.1950329999999991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1.6126</v>
      </c>
      <c r="C678" s="2">
        <f>RSI!I678</f>
        <v>42.204402999540498</v>
      </c>
      <c r="D678" s="2">
        <f>MACD!E678</f>
        <v>-1.0592922245213909E-3</v>
      </c>
      <c r="E678" s="2">
        <f>MACD!F678</f>
        <v>-1.1444473097367153E-2</v>
      </c>
      <c r="F678" s="2">
        <f>'Moving Avg'!D678</f>
        <v>1.6441400000000002</v>
      </c>
      <c r="G678" s="2">
        <f>'Moving Avg'!F678</f>
        <v>1.65943</v>
      </c>
      <c r="H678" s="2">
        <f>'Moving Avg'!G678</f>
        <v>1.6699039999999998</v>
      </c>
      <c r="I678" s="2">
        <f>'Moving Avg'!H678</f>
        <v>2.1887304999999988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1.6126</v>
      </c>
      <c r="C679" s="2">
        <f>RSI!I679</f>
        <v>42.204402999540491</v>
      </c>
      <c r="D679" s="2">
        <f>MACD!E679</f>
        <v>7.3391135699552024E-4</v>
      </c>
      <c r="E679" s="2">
        <f>MACD!F679</f>
        <v>-9.0087962064946178E-3</v>
      </c>
      <c r="F679" s="2">
        <f>'Moving Avg'!D679</f>
        <v>1.6293000000000002</v>
      </c>
      <c r="G679" s="2">
        <f>'Moving Avg'!F679</f>
        <v>1.6580400000000002</v>
      </c>
      <c r="H679" s="2">
        <f>'Moving Avg'!G679</f>
        <v>1.66564</v>
      </c>
      <c r="I679" s="2">
        <f>'Moving Avg'!H679</f>
        <v>2.1822424999999992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1.6033999999999999</v>
      </c>
      <c r="C680" s="2">
        <f>RSI!I680</f>
        <v>40.993584127444038</v>
      </c>
      <c r="D680" s="2">
        <f>MACD!E680</f>
        <v>3.2347527800415943E-3</v>
      </c>
      <c r="E680" s="2">
        <f>MACD!F680</f>
        <v>-6.5600864091873755E-3</v>
      </c>
      <c r="F680" s="2">
        <f>'Moving Avg'!D680</f>
        <v>1.6200400000000001</v>
      </c>
      <c r="G680" s="2">
        <f>'Moving Avg'!F680</f>
        <v>1.6552600000000002</v>
      </c>
      <c r="H680" s="2">
        <f>'Moving Avg'!G680</f>
        <v>1.6617479999999998</v>
      </c>
      <c r="I680" s="2">
        <f>'Moving Avg'!H680</f>
        <v>2.1758939999999991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1.5755999999999999</v>
      </c>
      <c r="C681" s="2">
        <f>RSI!I681</f>
        <v>37.493200924413024</v>
      </c>
      <c r="D681" s="2">
        <f>MACD!E681</f>
        <v>1.2021055857584395E-2</v>
      </c>
      <c r="E681" s="2">
        <f>MACD!F681</f>
        <v>-2.8438579558330217E-3</v>
      </c>
      <c r="F681" s="2">
        <f>'Moving Avg'!D681</f>
        <v>1.6033599999999999</v>
      </c>
      <c r="G681" s="2">
        <f>'Moving Avg'!F681</f>
        <v>1.6497000000000004</v>
      </c>
      <c r="H681" s="2">
        <f>'Moving Avg'!G681</f>
        <v>1.6567439999999996</v>
      </c>
      <c r="I681" s="2">
        <f>'Moving Avg'!H681</f>
        <v>2.1694064999999987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1.5291999999999999</v>
      </c>
      <c r="C682" s="2">
        <f>RSI!I682</f>
        <v>32.504364666323511</v>
      </c>
      <c r="D682" s="2">
        <f>MACD!E682</f>
        <v>2.6212363900017355E-2</v>
      </c>
      <c r="E682" s="2">
        <f>MACD!F682</f>
        <v>2.9673864153370541E-3</v>
      </c>
      <c r="F682" s="2">
        <f>'Moving Avg'!D682</f>
        <v>1.5866799999999999</v>
      </c>
      <c r="G682" s="2">
        <f>'Moving Avg'!F682</f>
        <v>1.6441400000000002</v>
      </c>
      <c r="H682" s="2">
        <f>'Moving Avg'!G682</f>
        <v>1.6517379999999999</v>
      </c>
      <c r="I682" s="2">
        <f>'Moving Avg'!H682</f>
        <v>2.1623624999999986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1.5569999999999999</v>
      </c>
      <c r="C683" s="2">
        <f>RSI!I683</f>
        <v>37.840940261657671</v>
      </c>
      <c r="D683" s="2">
        <f>MACD!E683</f>
        <v>3.6873789130982937E-2</v>
      </c>
      <c r="E683" s="2">
        <f>MACD!F683</f>
        <v>9.7486669584662313E-3</v>
      </c>
      <c r="F683" s="2">
        <f>'Moving Avg'!D683</f>
        <v>1.5755600000000001</v>
      </c>
      <c r="G683" s="2">
        <f>'Moving Avg'!F683</f>
        <v>1.6427500000000002</v>
      </c>
      <c r="H683" s="2">
        <f>'Moving Avg'!G683</f>
        <v>1.6472880000000001</v>
      </c>
      <c r="I683" s="2">
        <f>'Moving Avg'!H683</f>
        <v>2.1554574999999989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1.5941000000000001</v>
      </c>
      <c r="C684" s="2">
        <f>RSI!I684</f>
        <v>44.183484357137345</v>
      </c>
      <c r="D684" s="2">
        <f>MACD!E684</f>
        <v>4.2227056316144429E-2</v>
      </c>
      <c r="E684" s="2">
        <f>MACD!F684</f>
        <v>1.6244344830001874E-2</v>
      </c>
      <c r="F684" s="2">
        <f>'Moving Avg'!D684</f>
        <v>1.57186</v>
      </c>
      <c r="G684" s="2">
        <f>'Moving Avg'!F684</f>
        <v>1.6399699999999999</v>
      </c>
      <c r="H684" s="2">
        <f>'Moving Avg'!G684</f>
        <v>1.6445079999999999</v>
      </c>
      <c r="I684" s="2">
        <f>'Moving Avg'!H684</f>
        <v>2.1486454999999989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1.6218999999999999</v>
      </c>
      <c r="C685" s="2">
        <f>RSI!I685</f>
        <v>48.429810575195617</v>
      </c>
      <c r="D685" s="2">
        <f>MACD!E685</f>
        <v>3.9229450192654003E-2</v>
      </c>
      <c r="E685" s="2">
        <f>MACD!F685</f>
        <v>2.0841365902532299E-2</v>
      </c>
      <c r="F685" s="2">
        <f>'Moving Avg'!D685</f>
        <v>1.5755599999999998</v>
      </c>
      <c r="G685" s="2">
        <f>'Moving Avg'!F685</f>
        <v>1.633945</v>
      </c>
      <c r="H685" s="2">
        <f>'Moving Avg'!G685</f>
        <v>1.6422839999999999</v>
      </c>
      <c r="I685" s="2">
        <f>'Moving Avg'!H685</f>
        <v>2.1420649999999992</v>
      </c>
      <c r="J685" s="5" t="str">
        <f>OBV!F685</f>
        <v>BULLISH</v>
      </c>
      <c r="K685" s="5" t="str">
        <f>OBV!G685</f>
        <v>NEUTRAL</v>
      </c>
      <c r="L685" s="5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1.6126</v>
      </c>
      <c r="C686" s="2">
        <f>RSI!I686</f>
        <v>47.137867436446314</v>
      </c>
      <c r="D686" s="2">
        <f>MACD!E686</f>
        <v>3.8870306361512785E-2</v>
      </c>
      <c r="E686" s="2">
        <f>MACD!F686</f>
        <v>2.4447153994328397E-2</v>
      </c>
      <c r="F686" s="2">
        <f>'Moving Avg'!D686</f>
        <v>1.5829599999999999</v>
      </c>
      <c r="G686" s="2">
        <f>'Moving Avg'!F686</f>
        <v>1.6306999999999998</v>
      </c>
      <c r="H686" s="2">
        <f>'Moving Avg'!G686</f>
        <v>1.6409860000000001</v>
      </c>
      <c r="I686" s="2">
        <f>'Moving Avg'!H686</f>
        <v>2.1354379999999988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1.5941000000000001</v>
      </c>
      <c r="C687" s="2">
        <f>RSI!I687</f>
        <v>44.589640714299804</v>
      </c>
      <c r="D687" s="2">
        <f>MACD!E687</f>
        <v>3.2906643173450378E-2</v>
      </c>
      <c r="E687" s="2">
        <f>MACD!F687</f>
        <v>2.6139051830152794E-2</v>
      </c>
      <c r="F687" s="2">
        <f>'Moving Avg'!D687</f>
        <v>1.5959400000000001</v>
      </c>
      <c r="G687" s="2">
        <f>'Moving Avg'!F687</f>
        <v>1.6274550000000001</v>
      </c>
      <c r="H687" s="2">
        <f>'Moving Avg'!G687</f>
        <v>1.63802</v>
      </c>
      <c r="I687" s="2">
        <f>'Moving Avg'!H687</f>
        <v>2.1287184999999993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1.5478000000000001</v>
      </c>
      <c r="C688" s="2">
        <f>RSI!I688</f>
        <v>38.919095480065579</v>
      </c>
      <c r="D688" s="2">
        <f>MACD!E688</f>
        <v>3.1499708844644259E-2</v>
      </c>
      <c r="E688" s="2">
        <f>MACD!F688</f>
        <v>2.7211183233051089E-2</v>
      </c>
      <c r="F688" s="2">
        <f>'Moving Avg'!D688</f>
        <v>1.5940999999999999</v>
      </c>
      <c r="G688" s="2">
        <f>'Moving Avg'!F688</f>
        <v>1.6218950000000003</v>
      </c>
      <c r="H688" s="2">
        <f>'Moving Avg'!G688</f>
        <v>1.6348699999999996</v>
      </c>
      <c r="I688" s="2">
        <f>'Moving Avg'!H688</f>
        <v>2.121860499999999</v>
      </c>
      <c r="J688" s="5" t="str">
        <f>OBV!F688</f>
        <v>BULLISH</v>
      </c>
      <c r="K688" s="5" t="str">
        <f>OBV!G688</f>
        <v>NEUTRAL</v>
      </c>
      <c r="L688" s="5" t="str">
        <f>OBV!H688</f>
        <v>BULLISH DIVERGENCE</v>
      </c>
    </row>
    <row r="689" spans="1:12" ht="13.5" x14ac:dyDescent="0.25">
      <c r="A689" s="3">
        <f>RSI!A689</f>
        <v>43305</v>
      </c>
      <c r="B689" s="2">
        <f>RSI!B689</f>
        <v>1.5569999999999999</v>
      </c>
      <c r="C689" s="2">
        <f>RSI!I689</f>
        <v>40.537276716808009</v>
      </c>
      <c r="D689" s="2">
        <f>MACD!E689</f>
        <v>3.0095418885099479E-2</v>
      </c>
      <c r="E689" s="2">
        <f>MACD!F689</f>
        <v>2.7788030363460767E-2</v>
      </c>
      <c r="F689" s="2">
        <f>'Moving Avg'!D689</f>
        <v>1.5866800000000001</v>
      </c>
      <c r="G689" s="2">
        <f>'Moving Avg'!F689</f>
        <v>1.6172600000000004</v>
      </c>
      <c r="H689" s="2">
        <f>'Moving Avg'!G689</f>
        <v>1.6322739999999996</v>
      </c>
      <c r="I689" s="2">
        <f>'Moving Avg'!H689</f>
        <v>2.115048499999999</v>
      </c>
      <c r="J689" s="5" t="str">
        <f>OBV!F689</f>
        <v>BULLISH</v>
      </c>
      <c r="K689" s="5" t="str">
        <f>OBV!G689</f>
        <v>NEUTRAL</v>
      </c>
      <c r="L689" s="5" t="str">
        <f>OBV!H689</f>
        <v>BULLISH DIVERGENCE</v>
      </c>
    </row>
    <row r="690" spans="1:12" ht="13.5" x14ac:dyDescent="0.25">
      <c r="A690" s="3">
        <f>RSI!A690</f>
        <v>43307</v>
      </c>
      <c r="B690" s="2">
        <f>RSI!B690</f>
        <v>1.5291999999999999</v>
      </c>
      <c r="C690" s="2">
        <f>RSI!I690</f>
        <v>37.319886972688671</v>
      </c>
      <c r="D690" s="2">
        <f>MACD!E690</f>
        <v>2.9929716849728338E-2</v>
      </c>
      <c r="E690" s="2">
        <f>MACD!F690</f>
        <v>2.8216367660714285E-2</v>
      </c>
      <c r="F690" s="2">
        <f>'Moving Avg'!D690</f>
        <v>1.5681400000000001</v>
      </c>
      <c r="G690" s="2">
        <f>'Moving Avg'!F690</f>
        <v>1.611235</v>
      </c>
      <c r="H690" s="2">
        <f>'Moving Avg'!G690</f>
        <v>1.6300499999999998</v>
      </c>
      <c r="I690" s="2">
        <f>'Moving Avg'!H690</f>
        <v>2.1083289999999995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1.5291999999999999</v>
      </c>
      <c r="C691" s="2">
        <f>RSI!I691</f>
        <v>37.319886972688671</v>
      </c>
      <c r="D691" s="2">
        <f>MACD!E691</f>
        <v>2.6027474892104552E-2</v>
      </c>
      <c r="E691" s="2">
        <f>MACD!F691</f>
        <v>2.7778589106992341E-2</v>
      </c>
      <c r="F691" s="2">
        <f>'Moving Avg'!D691</f>
        <v>1.5514599999999998</v>
      </c>
      <c r="G691" s="2">
        <f>'Moving Avg'!F691</f>
        <v>1.60382</v>
      </c>
      <c r="H691" s="2">
        <f>'Moving Avg'!G691</f>
        <v>1.628196</v>
      </c>
      <c r="I691" s="2">
        <f>'Moving Avg'!H691</f>
        <v>2.1016094999999995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1.5755999999999999</v>
      </c>
      <c r="C692" s="2">
        <f>RSI!I692</f>
        <v>45.667317318682791</v>
      </c>
      <c r="D692" s="2">
        <f>MACD!E692</f>
        <v>1.2626829769839532E-2</v>
      </c>
      <c r="E692" s="2">
        <f>MACD!F692</f>
        <v>2.4748237239561779E-2</v>
      </c>
      <c r="F692" s="2">
        <f>'Moving Avg'!D692</f>
        <v>1.5477599999999998</v>
      </c>
      <c r="G692" s="2">
        <f>'Moving Avg'!F692</f>
        <v>1.5977999999999999</v>
      </c>
      <c r="H692" s="2">
        <f>'Moving Avg'!G692</f>
        <v>1.628012</v>
      </c>
      <c r="I692" s="2">
        <f>'Moving Avg'!H692</f>
        <v>2.0953074999999992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</row>
    <row r="693" spans="1:12" ht="13.5" x14ac:dyDescent="0.25">
      <c r="A693" s="3">
        <f>RSI!A693</f>
        <v>43312</v>
      </c>
      <c r="B693" s="2">
        <f>RSI!B693</f>
        <v>1.5291999999999999</v>
      </c>
      <c r="C693" s="2">
        <f>RSI!I693</f>
        <v>39.939255673759256</v>
      </c>
      <c r="D693" s="2">
        <f>MACD!E693</f>
        <v>9.1690385228246907E-3</v>
      </c>
      <c r="E693" s="2">
        <f>MACD!F693</f>
        <v>2.1632397496214362E-2</v>
      </c>
      <c r="F693" s="2">
        <f>'Moving Avg'!D693</f>
        <v>1.5440399999999996</v>
      </c>
      <c r="G693" s="2">
        <f>'Moving Avg'!F693</f>
        <v>1.5894600000000001</v>
      </c>
      <c r="H693" s="2">
        <f>'Moving Avg'!G693</f>
        <v>1.626344</v>
      </c>
      <c r="I693" s="2">
        <f>'Moving Avg'!H693</f>
        <v>2.0890049999999993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1.6218999999999999</v>
      </c>
      <c r="C694" s="2">
        <f>RSI!I694</f>
        <v>52.70309532034959</v>
      </c>
      <c r="D694" s="2">
        <f>MACD!E694</f>
        <v>5.5132871068124256E-3</v>
      </c>
      <c r="E694" s="2">
        <f>MACD!F694</f>
        <v>1.8408575418333979E-2</v>
      </c>
      <c r="F694" s="2">
        <f>'Moving Avg'!D694</f>
        <v>1.5570200000000001</v>
      </c>
      <c r="G694" s="2">
        <f>'Moving Avg'!F694</f>
        <v>1.5862149999999999</v>
      </c>
      <c r="H694" s="2">
        <f>'Moving Avg'!G694</f>
        <v>1.626344</v>
      </c>
      <c r="I694" s="2">
        <f>'Moving Avg'!H694</f>
        <v>2.083397999999999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</row>
    <row r="695" spans="1:12" ht="13.5" x14ac:dyDescent="0.25">
      <c r="A695" s="3">
        <f>RSI!A695</f>
        <v>43314</v>
      </c>
      <c r="B695" s="2">
        <f>RSI!B695</f>
        <v>1.7053</v>
      </c>
      <c r="C695" s="2">
        <f>RSI!I695</f>
        <v>60.778832035097238</v>
      </c>
      <c r="D695" s="2">
        <f>MACD!E695</f>
        <v>3.6860110159686599E-4</v>
      </c>
      <c r="E695" s="2">
        <f>MACD!F695</f>
        <v>1.4800580554986557E-2</v>
      </c>
      <c r="F695" s="2">
        <f>'Moving Avg'!D695</f>
        <v>1.5922400000000001</v>
      </c>
      <c r="G695" s="2">
        <f>'Moving Avg'!F695</f>
        <v>1.5889950000000002</v>
      </c>
      <c r="H695" s="2">
        <f>'Moving Avg'!G695</f>
        <v>1.628938</v>
      </c>
      <c r="I695" s="2">
        <f>'Moving Avg'!H695</f>
        <v>2.0782079999999992</v>
      </c>
      <c r="J695" s="5" t="str">
        <f>OBV!F695</f>
        <v>BULLISH</v>
      </c>
      <c r="K695" s="5" t="str">
        <f>OBV!G695</f>
        <v>WEAK</v>
      </c>
      <c r="L695" s="5" t="str">
        <f>OBV!H695</f>
        <v>CONFIRMED BULLISH</v>
      </c>
    </row>
    <row r="696" spans="1:12" ht="13.5" x14ac:dyDescent="0.25">
      <c r="A696" s="3">
        <f>RSI!A696</f>
        <v>43315</v>
      </c>
      <c r="B696" s="2">
        <f>RSI!B696</f>
        <v>1.6868000000000001</v>
      </c>
      <c r="C696" s="2">
        <f>RSI!I696</f>
        <v>58.396898834934191</v>
      </c>
      <c r="D696" s="2">
        <f>MACD!E696</f>
        <v>-4.6771625902568559E-3</v>
      </c>
      <c r="E696" s="2">
        <f>MACD!F696</f>
        <v>1.0905031925937876E-2</v>
      </c>
      <c r="F696" s="2">
        <f>'Moving Avg'!D696</f>
        <v>1.6237600000000001</v>
      </c>
      <c r="G696" s="2">
        <f>'Moving Avg'!F696</f>
        <v>1.5903849999999999</v>
      </c>
      <c r="H696" s="2">
        <f>'Moving Avg'!G696</f>
        <v>1.631718</v>
      </c>
      <c r="I696" s="2">
        <f>'Moving Avg'!H696</f>
        <v>2.0729254999999989</v>
      </c>
      <c r="J696" s="5" t="str">
        <f>OBV!F696</f>
        <v>BULLISH</v>
      </c>
      <c r="K696" s="5" t="str">
        <f>OBV!G696</f>
        <v>NEUTRAL</v>
      </c>
      <c r="L696" s="5" t="str">
        <f>OBV!H696</f>
        <v>CONFIRMED BULLISH</v>
      </c>
    </row>
    <row r="697" spans="1:12" ht="13.5" x14ac:dyDescent="0.25">
      <c r="A697" s="3">
        <f>RSI!A697</f>
        <v>43318</v>
      </c>
      <c r="B697" s="2">
        <f>RSI!B697</f>
        <v>1.6868000000000001</v>
      </c>
      <c r="C697" s="2">
        <f>RSI!I697</f>
        <v>58.396898834934191</v>
      </c>
      <c r="D697" s="2">
        <f>MACD!E697</f>
        <v>-1.2268833145524072E-2</v>
      </c>
      <c r="E697" s="2">
        <f>MACD!F697</f>
        <v>6.2702589116454856E-3</v>
      </c>
      <c r="F697" s="2">
        <f>'Moving Avg'!D697</f>
        <v>1.6460000000000001</v>
      </c>
      <c r="G697" s="2">
        <f>'Moving Avg'!F697</f>
        <v>1.594095</v>
      </c>
      <c r="H697" s="2">
        <f>'Moving Avg'!G697</f>
        <v>1.6356120000000001</v>
      </c>
      <c r="I697" s="2">
        <f>'Moving Avg'!H697</f>
        <v>2.0679209999999992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</row>
    <row r="698" spans="1:12" ht="13.5" x14ac:dyDescent="0.25">
      <c r="A698" s="3">
        <f>RSI!A698</f>
        <v>43319</v>
      </c>
      <c r="B698" s="2">
        <f>RSI!B698</f>
        <v>1.6404000000000001</v>
      </c>
      <c r="C698" s="2">
        <f>RSI!I698</f>
        <v>52.421062855955</v>
      </c>
      <c r="D698" s="2">
        <f>MACD!E698</f>
        <v>-2.2819357561810083E-2</v>
      </c>
      <c r="E698" s="2">
        <f>MACD!F698</f>
        <v>4.5233561695437203E-4</v>
      </c>
      <c r="F698" s="2">
        <f>'Moving Avg'!D698</f>
        <v>1.6682400000000002</v>
      </c>
      <c r="G698" s="2">
        <f>'Moving Avg'!F698</f>
        <v>1.5954850000000005</v>
      </c>
      <c r="H698" s="2">
        <f>'Moving Avg'!G698</f>
        <v>1.6369080000000003</v>
      </c>
      <c r="I698" s="2">
        <f>'Moving Avg'!H698</f>
        <v>2.0629624999999994</v>
      </c>
      <c r="J698" s="5" t="str">
        <f>OBV!F698</f>
        <v>BULLISH</v>
      </c>
      <c r="K698" s="5" t="str">
        <f>OBV!G698</f>
        <v>NEUTRAL</v>
      </c>
      <c r="L698" s="5" t="str">
        <f>OBV!H698</f>
        <v>CONFIRMED BULLISH</v>
      </c>
    </row>
    <row r="699" spans="1:12" ht="13.5" x14ac:dyDescent="0.25">
      <c r="A699" s="3">
        <f>RSI!A699</f>
        <v>43320</v>
      </c>
      <c r="B699" s="2">
        <f>RSI!B699</f>
        <v>1.5941000000000001</v>
      </c>
      <c r="C699" s="2">
        <f>RSI!I699</f>
        <v>47.227649295262047</v>
      </c>
      <c r="D699" s="2">
        <f>MACD!E699</f>
        <v>-2.703564469637243E-2</v>
      </c>
      <c r="E699" s="2">
        <f>MACD!F699</f>
        <v>-5.0452604457109883E-3</v>
      </c>
      <c r="F699" s="2">
        <f>'Moving Avg'!D699</f>
        <v>1.6626800000000004</v>
      </c>
      <c r="G699" s="2">
        <f>'Moving Avg'!F699</f>
        <v>1.5945600000000002</v>
      </c>
      <c r="H699" s="2">
        <f>'Moving Avg'!G699</f>
        <v>1.6359819999999998</v>
      </c>
      <c r="I699" s="2">
        <f>'Moving Avg'!H699</f>
        <v>2.0575869999999994</v>
      </c>
      <c r="J699" s="5" t="str">
        <f>OBV!F699</f>
        <v>BULLISH</v>
      </c>
      <c r="K699" s="5" t="str">
        <f>OBV!G699</f>
        <v>NEUTRAL</v>
      </c>
      <c r="L699" s="5" t="str">
        <f>OBV!H699</f>
        <v>BULLISH DIVERGENCE</v>
      </c>
    </row>
    <row r="700" spans="1:12" ht="13.5" x14ac:dyDescent="0.25">
      <c r="A700" s="3">
        <f>RSI!A700</f>
        <v>43321</v>
      </c>
      <c r="B700" s="2">
        <f>RSI!B700</f>
        <v>1.5478000000000001</v>
      </c>
      <c r="C700" s="2">
        <f>RSI!I700</f>
        <v>42.674610652727907</v>
      </c>
      <c r="D700" s="2">
        <f>MACD!E700</f>
        <v>-3.1300990517509675E-2</v>
      </c>
      <c r="E700" s="2">
        <f>MACD!F700</f>
        <v>-1.0296406460070726E-2</v>
      </c>
      <c r="F700" s="2">
        <f>'Moving Avg'!D700</f>
        <v>1.6311800000000001</v>
      </c>
      <c r="G700" s="2">
        <f>'Moving Avg'!F700</f>
        <v>1.5917800000000002</v>
      </c>
      <c r="H700" s="2">
        <f>'Moving Avg'!G700</f>
        <v>1.6328319999999998</v>
      </c>
      <c r="I700" s="2">
        <f>'Moving Avg'!H700</f>
        <v>2.0519799999999995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1.5385</v>
      </c>
      <c r="C701" s="2">
        <f>RSI!I701</f>
        <v>41.802849456749669</v>
      </c>
      <c r="D701" s="2">
        <f>MACD!E701</f>
        <v>-3.380915615495339E-2</v>
      </c>
      <c r="E701" s="2">
        <f>MACD!F701</f>
        <v>-1.4998956399047258E-2</v>
      </c>
      <c r="F701" s="2">
        <f>'Moving Avg'!D701</f>
        <v>1.6015200000000001</v>
      </c>
      <c r="G701" s="2">
        <f>'Moving Avg'!F701</f>
        <v>1.5899250000000003</v>
      </c>
      <c r="H701" s="2">
        <f>'Moving Avg'!G701</f>
        <v>1.6294959999999998</v>
      </c>
      <c r="I701" s="2">
        <f>'Moving Avg'!H701</f>
        <v>2.0460949999999998</v>
      </c>
      <c r="J701" s="5" t="str">
        <f>OBV!F701</f>
        <v>BEARISH</v>
      </c>
      <c r="K701" s="5" t="str">
        <f>OBV!G701</f>
        <v>STRONG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1.5663</v>
      </c>
      <c r="C702" s="2">
        <f>RSI!I702</f>
        <v>45.393854529987877</v>
      </c>
      <c r="D702" s="2">
        <f>MACD!E702</f>
        <v>-3.0415734290785812E-2</v>
      </c>
      <c r="E702" s="2">
        <f>MACD!F702</f>
        <v>-1.8082311977394967E-2</v>
      </c>
      <c r="F702" s="2">
        <f>'Moving Avg'!D702</f>
        <v>1.57742</v>
      </c>
      <c r="G702" s="2">
        <f>'Moving Avg'!F702</f>
        <v>1.59178</v>
      </c>
      <c r="H702" s="2">
        <f>'Moving Avg'!G702</f>
        <v>1.6274580000000001</v>
      </c>
      <c r="I702" s="2">
        <f>'Moving Avg'!H702</f>
        <v>2.0403489999999995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1.5941000000000001</v>
      </c>
      <c r="C703" s="2">
        <f>RSI!I703</f>
        <v>48.796367231079643</v>
      </c>
      <c r="D703" s="2">
        <f>MACD!E703</f>
        <v>-3.6502190274235291E-2</v>
      </c>
      <c r="E703" s="2">
        <f>MACD!F703</f>
        <v>-2.1766287636763033E-2</v>
      </c>
      <c r="F703" s="2">
        <f>'Moving Avg'!D703</f>
        <v>1.5681600000000002</v>
      </c>
      <c r="G703" s="2">
        <f>'Moving Avg'!F703</f>
        <v>1.5936349999999999</v>
      </c>
      <c r="H703" s="2">
        <f>'Moving Avg'!G703</f>
        <v>1.6259760000000001</v>
      </c>
      <c r="I703" s="2">
        <f>'Moving Avg'!H703</f>
        <v>2.0347419999999996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43328</v>
      </c>
      <c r="B704" s="2">
        <f>RSI!B704</f>
        <v>1.5848</v>
      </c>
      <c r="C704" s="2">
        <f>RSI!I704</f>
        <v>47.72502739034595</v>
      </c>
      <c r="D704" s="2">
        <f>MACD!E704</f>
        <v>-2.664397555728848E-2</v>
      </c>
      <c r="E704" s="2">
        <f>MACD!F704</f>
        <v>-2.2741825220868123E-2</v>
      </c>
      <c r="F704" s="2">
        <f>'Moving Avg'!D704</f>
        <v>1.5663</v>
      </c>
      <c r="G704" s="2">
        <f>'Moving Avg'!F704</f>
        <v>1.5931700000000002</v>
      </c>
      <c r="H704" s="2">
        <f>'Moving Avg'!G704</f>
        <v>1.6235660000000001</v>
      </c>
      <c r="I704" s="2">
        <f>'Moving Avg'!H704</f>
        <v>2.029088499999999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43329</v>
      </c>
      <c r="B705" s="2">
        <f>RSI!B705</f>
        <v>1.5848</v>
      </c>
      <c r="C705" s="2">
        <f>RSI!I705</f>
        <v>47.72502739034595</v>
      </c>
      <c r="D705" s="2">
        <f>MACD!E705</f>
        <v>-5.3631067556088041E-3</v>
      </c>
      <c r="E705" s="2">
        <f>MACD!F705</f>
        <v>-1.9266081527816257E-2</v>
      </c>
      <c r="F705" s="2">
        <f>'Moving Avg'!D705</f>
        <v>1.5736999999999999</v>
      </c>
      <c r="G705" s="2">
        <f>'Moving Avg'!F705</f>
        <v>1.591315</v>
      </c>
      <c r="H705" s="2">
        <f>'Moving Avg'!G705</f>
        <v>1.6213420000000003</v>
      </c>
      <c r="I705" s="2">
        <f>'Moving Avg'!H705</f>
        <v>2.0234349999999992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1.5848</v>
      </c>
      <c r="C706" s="2">
        <f>RSI!I706</f>
        <v>47.72502739034595</v>
      </c>
      <c r="D706" s="2">
        <f>MACD!E706</f>
        <v>9.8981221546030618E-3</v>
      </c>
      <c r="E706" s="2">
        <f>MACD!F706</f>
        <v>-1.3433240791332393E-2</v>
      </c>
      <c r="F706" s="2">
        <f>'Moving Avg'!D706</f>
        <v>1.5829599999999999</v>
      </c>
      <c r="G706" s="2">
        <f>'Moving Avg'!F706</f>
        <v>1.589925</v>
      </c>
      <c r="H706" s="2">
        <f>'Moving Avg'!G706</f>
        <v>1.619488</v>
      </c>
      <c r="I706" s="2">
        <f>'Moving Avg'!H706</f>
        <v>2.0177814999999995</v>
      </c>
      <c r="J706" s="5" t="str">
        <f>OBV!F706</f>
        <v>BULLISH</v>
      </c>
      <c r="K706" s="5" t="str">
        <f>OBV!G706</f>
        <v>WEAK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1.5848</v>
      </c>
      <c r="C707" s="2">
        <f>RSI!I707</f>
        <v>47.72502739034595</v>
      </c>
      <c r="D707" s="2">
        <f>MACD!E707</f>
        <v>2.2904519481354857E-2</v>
      </c>
      <c r="E707" s="2">
        <f>MACD!F707</f>
        <v>-6.1656887367949435E-3</v>
      </c>
      <c r="F707" s="2">
        <f>'Moving Avg'!D707</f>
        <v>1.5866599999999997</v>
      </c>
      <c r="G707" s="2">
        <f>'Moving Avg'!F707</f>
        <v>1.5894600000000003</v>
      </c>
      <c r="H707" s="2">
        <f>'Moving Avg'!G707</f>
        <v>1.618004</v>
      </c>
      <c r="I707" s="2">
        <f>'Moving Avg'!H707</f>
        <v>2.0121279999999988</v>
      </c>
      <c r="J707" s="5" t="str">
        <f>OBV!F707</f>
        <v>BEARISH</v>
      </c>
      <c r="K707" s="5" t="str">
        <f>OBV!G707</f>
        <v>NEUTRAL</v>
      </c>
      <c r="L707" s="5" t="str">
        <f>OBV!H707</f>
        <v>BEARISH DIVERGENCE</v>
      </c>
    </row>
    <row r="708" spans="1:12" ht="13.5" x14ac:dyDescent="0.25">
      <c r="A708" s="3">
        <f>RSI!A708</f>
        <v>43336</v>
      </c>
      <c r="B708" s="2">
        <f>RSI!B708</f>
        <v>1.5848</v>
      </c>
      <c r="C708" s="2">
        <f>RSI!I708</f>
        <v>47.72502739034595</v>
      </c>
      <c r="D708" s="2">
        <f>MACD!E708</f>
        <v>2.6857628276030887E-2</v>
      </c>
      <c r="E708" s="2">
        <f>MACD!F708</f>
        <v>4.3897466577022277E-4</v>
      </c>
      <c r="F708" s="2">
        <f>'Moving Avg'!D708</f>
        <v>1.5848</v>
      </c>
      <c r="G708" s="2">
        <f>'Moving Avg'!F708</f>
        <v>1.5913100000000002</v>
      </c>
      <c r="H708" s="2">
        <f>'Moving Avg'!G708</f>
        <v>1.617262</v>
      </c>
      <c r="I708" s="2">
        <f>'Moving Avg'!H708</f>
        <v>2.0064744999999995</v>
      </c>
      <c r="J708" s="5" t="str">
        <f>OBV!F708</f>
        <v>BEARISH</v>
      </c>
      <c r="K708" s="5" t="str">
        <f>OBV!G708</f>
        <v>NEUTRAL</v>
      </c>
      <c r="L708" s="5" t="str">
        <f>OBV!H708</f>
        <v>CONFIRMED BEARISH</v>
      </c>
    </row>
    <row r="709" spans="1:12" ht="13.5" x14ac:dyDescent="0.25">
      <c r="A709" s="3">
        <f>RSI!A709</f>
        <v>43339</v>
      </c>
      <c r="B709" s="2">
        <f>RSI!B709</f>
        <v>1.5941000000000001</v>
      </c>
      <c r="C709" s="2">
        <f>RSI!I709</f>
        <v>49.336267855695844</v>
      </c>
      <c r="D709" s="2">
        <f>MACD!E709</f>
        <v>2.2470375869853454E-2</v>
      </c>
      <c r="E709" s="2">
        <f>MACD!F709</f>
        <v>4.8452549065868692E-3</v>
      </c>
      <c r="F709" s="2">
        <f>'Moving Avg'!D709</f>
        <v>1.58666</v>
      </c>
      <c r="G709" s="2">
        <f>'Moving Avg'!F709</f>
        <v>1.5931650000000002</v>
      </c>
      <c r="H709" s="2">
        <f>'Moving Avg'!G709</f>
        <v>1.616336</v>
      </c>
      <c r="I709" s="2">
        <f>'Moving Avg'!H709</f>
        <v>2.0012379999999994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1.5663</v>
      </c>
      <c r="C710" s="2">
        <f>RSI!I710</f>
        <v>44.882849464857607</v>
      </c>
      <c r="D710" s="2">
        <f>MACD!E710</f>
        <v>1.3713179530314479E-2</v>
      </c>
      <c r="E710" s="2">
        <f>MACD!F710</f>
        <v>6.6188398313323914E-3</v>
      </c>
      <c r="F710" s="2">
        <f>'Moving Avg'!D710</f>
        <v>1.5829600000000001</v>
      </c>
      <c r="G710" s="2">
        <f>'Moving Avg'!F710</f>
        <v>1.5950200000000003</v>
      </c>
      <c r="H710" s="2">
        <f>'Moving Avg'!G710</f>
        <v>1.6144820000000002</v>
      </c>
      <c r="I710" s="2">
        <f>'Moving Avg'!H710</f>
        <v>1.9958624999999999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</row>
    <row r="711" spans="1:12" ht="13.5" x14ac:dyDescent="0.25">
      <c r="A711" s="3">
        <f>RSI!A711</f>
        <v>43341</v>
      </c>
      <c r="B711" s="2">
        <f>RSI!B711</f>
        <v>1.5663</v>
      </c>
      <c r="C711" s="2">
        <f>RSI!I711</f>
        <v>44.882849464857607</v>
      </c>
      <c r="D711" s="2">
        <f>MACD!E711</f>
        <v>5.0542572753444759E-3</v>
      </c>
      <c r="E711" s="2">
        <f>MACD!F711</f>
        <v>6.3059233201348082E-3</v>
      </c>
      <c r="F711" s="2">
        <f>'Moving Avg'!D711</f>
        <v>1.5792600000000001</v>
      </c>
      <c r="G711" s="2">
        <f>'Moving Avg'!F711</f>
        <v>1.5968750000000003</v>
      </c>
      <c r="H711" s="2">
        <f>'Moving Avg'!G711</f>
        <v>1.6120720000000004</v>
      </c>
      <c r="I711" s="2">
        <f>'Moving Avg'!H711</f>
        <v>1.9904869999999997</v>
      </c>
      <c r="J711" s="5" t="str">
        <f>OBV!F711</f>
        <v>BULLISH</v>
      </c>
      <c r="K711" s="5" t="str">
        <f>OBV!G711</f>
        <v>NEUTRAL</v>
      </c>
      <c r="L711" s="5" t="str">
        <f>OBV!H711</f>
        <v>BULLISH DIVERGENCE</v>
      </c>
    </row>
    <row r="712" spans="1:12" ht="13.5" x14ac:dyDescent="0.25">
      <c r="A712" s="3">
        <f>RSI!A712</f>
        <v>43342</v>
      </c>
      <c r="B712" s="2">
        <f>RSI!B712</f>
        <v>1.5663</v>
      </c>
      <c r="C712" s="2">
        <f>RSI!I712</f>
        <v>44.882849464857607</v>
      </c>
      <c r="D712" s="2">
        <f>MACD!E712</f>
        <v>2.1727169641816424E-3</v>
      </c>
      <c r="E712" s="2">
        <f>MACD!F712</f>
        <v>5.4792820489441754E-3</v>
      </c>
      <c r="F712" s="2">
        <f>'Moving Avg'!D712</f>
        <v>1.5755600000000001</v>
      </c>
      <c r="G712" s="2">
        <f>'Moving Avg'!F712</f>
        <v>1.5964100000000001</v>
      </c>
      <c r="H712" s="2">
        <f>'Moving Avg'!G712</f>
        <v>1.61059</v>
      </c>
      <c r="I712" s="2">
        <f>'Moving Avg'!H712</f>
        <v>1.9853434999999999</v>
      </c>
      <c r="J712" s="5" t="str">
        <f>OBV!F712</f>
        <v>BULLISH</v>
      </c>
      <c r="K712" s="5" t="str">
        <f>OBV!G712</f>
        <v>NEUTRAL</v>
      </c>
      <c r="L712" s="5" t="str">
        <f>OBV!H712</f>
        <v>BULLISH DIVERGENCE</v>
      </c>
    </row>
    <row r="713" spans="1:12" ht="13.5" x14ac:dyDescent="0.25">
      <c r="A713" s="3">
        <f>RSI!A713</f>
        <v>43343</v>
      </c>
      <c r="B713" s="2">
        <f>RSI!B713</f>
        <v>1.5755999999999999</v>
      </c>
      <c r="C713" s="2">
        <f>RSI!I713</f>
        <v>46.886065915349917</v>
      </c>
      <c r="D713" s="2">
        <f>MACD!E713</f>
        <v>3.4783737920265345E-3</v>
      </c>
      <c r="E713" s="2">
        <f>MACD!F713</f>
        <v>5.0791003975606472E-3</v>
      </c>
      <c r="F713" s="2">
        <f>'Moving Avg'!D713</f>
        <v>1.57372</v>
      </c>
      <c r="G713" s="2">
        <f>'Moving Avg'!F713</f>
        <v>1.5987300000000004</v>
      </c>
      <c r="H713" s="2">
        <f>'Moving Avg'!G713</f>
        <v>1.6104059999999998</v>
      </c>
      <c r="I713" s="2">
        <f>'Moving Avg'!H713</f>
        <v>1.9797365000000002</v>
      </c>
      <c r="J713" s="5" t="str">
        <f>OBV!F713</f>
        <v>BULLISH</v>
      </c>
      <c r="K713" s="5" t="str">
        <f>OBV!G713</f>
        <v>NEUTRAL</v>
      </c>
      <c r="L713" s="5" t="str">
        <f>OBV!H713</f>
        <v>BULLISH DIVERGENCE</v>
      </c>
    </row>
    <row r="714" spans="1:12" ht="13.5" x14ac:dyDescent="0.25">
      <c r="A714" s="3">
        <f>RSI!A714</f>
        <v>43346</v>
      </c>
      <c r="B714" s="2">
        <f>RSI!B714</f>
        <v>1.5291999999999999</v>
      </c>
      <c r="C714" s="2">
        <f>RSI!I714</f>
        <v>39.225965272392301</v>
      </c>
      <c r="D714" s="2">
        <f>MACD!E714</f>
        <v>6.67877872789302E-3</v>
      </c>
      <c r="E714" s="2">
        <f>MACD!F714</f>
        <v>5.3990360636271221E-3</v>
      </c>
      <c r="F714" s="2">
        <f>'Moving Avg'!D714</f>
        <v>1.5607399999999998</v>
      </c>
      <c r="G714" s="2">
        <f>'Moving Avg'!F714</f>
        <v>1.5940950000000003</v>
      </c>
      <c r="H714" s="2">
        <f>'Moving Avg'!G714</f>
        <v>1.6079959999999998</v>
      </c>
      <c r="I714" s="2">
        <f>'Moving Avg'!H714</f>
        <v>1.9738975000000003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1.5385</v>
      </c>
      <c r="C715" s="2">
        <f>RSI!I715</f>
        <v>41.296139951609156</v>
      </c>
      <c r="D715" s="2">
        <f>MACD!E715</f>
        <v>9.0548363986957536E-3</v>
      </c>
      <c r="E715" s="2">
        <f>MACD!F715</f>
        <v>6.130196130640848E-3</v>
      </c>
      <c r="F715" s="2">
        <f>'Moving Avg'!D715</f>
        <v>1.5551799999999998</v>
      </c>
      <c r="G715" s="2">
        <f>'Moving Avg'!F715</f>
        <v>1.5857550000000002</v>
      </c>
      <c r="H715" s="2">
        <f>'Moving Avg'!G715</f>
        <v>1.603918</v>
      </c>
      <c r="I715" s="2">
        <f>'Moving Avg'!H715</f>
        <v>1.9678734999999998</v>
      </c>
      <c r="J715" s="5" t="str">
        <f>OBV!F715</f>
        <v>BULLISH</v>
      </c>
      <c r="K715" s="5" t="str">
        <f>OBV!G715</f>
        <v>NEUTRAL</v>
      </c>
      <c r="L715" s="5" t="str">
        <f>OBV!H715</f>
        <v>BULLISH DIVERGENCE</v>
      </c>
    </row>
    <row r="716" spans="1:12" ht="13.5" x14ac:dyDescent="0.25">
      <c r="A716" s="3">
        <f>RSI!A716</f>
        <v>43348</v>
      </c>
      <c r="B716" s="2">
        <f>RSI!B716</f>
        <v>1.5385</v>
      </c>
      <c r="C716" s="2">
        <f>RSI!I716</f>
        <v>41.296139951609156</v>
      </c>
      <c r="D716" s="2">
        <f>MACD!E716</f>
        <v>1.1340866352758106E-2</v>
      </c>
      <c r="E716" s="2">
        <f>MACD!F716</f>
        <v>7.1723301750643001E-3</v>
      </c>
      <c r="F716" s="2">
        <f>'Moving Avg'!D716</f>
        <v>1.5496199999999998</v>
      </c>
      <c r="G716" s="2">
        <f>'Moving Avg'!F716</f>
        <v>1.5783399999999999</v>
      </c>
      <c r="H716" s="2">
        <f>'Moving Avg'!G716</f>
        <v>1.6011379999999997</v>
      </c>
      <c r="I716" s="2">
        <f>'Moving Avg'!H716</f>
        <v>1.9618955000000002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</row>
    <row r="717" spans="1:12" ht="13.5" x14ac:dyDescent="0.25">
      <c r="A717" s="3">
        <f>RSI!A717</f>
        <v>43349</v>
      </c>
      <c r="B717" s="2">
        <f>RSI!B717</f>
        <v>1.5291999999999999</v>
      </c>
      <c r="C717" s="2">
        <f>RSI!I717</f>
        <v>39.726713640206178</v>
      </c>
      <c r="D717" s="2">
        <f>MACD!E717</f>
        <v>1.4219199036393793E-2</v>
      </c>
      <c r="E717" s="2">
        <f>MACD!F717</f>
        <v>8.5817039473301999E-3</v>
      </c>
      <c r="F717" s="2">
        <f>'Moving Avg'!D717</f>
        <v>1.5422</v>
      </c>
      <c r="G717" s="2">
        <f>'Moving Avg'!F717</f>
        <v>1.57046</v>
      </c>
      <c r="H717" s="2">
        <f>'Moving Avg'!G717</f>
        <v>1.5985419999999999</v>
      </c>
      <c r="I717" s="2">
        <f>'Moving Avg'!H717</f>
        <v>1.9561030000000001</v>
      </c>
      <c r="J717" s="5" t="str">
        <f>OBV!F717</f>
        <v>BULLISH</v>
      </c>
      <c r="K717" s="5" t="str">
        <f>OBV!G717</f>
        <v>NEUTRAL</v>
      </c>
      <c r="L717" s="5" t="str">
        <f>OBV!H717</f>
        <v>BULLISH DIVERGENCE</v>
      </c>
    </row>
    <row r="718" spans="1:12" ht="13.5" x14ac:dyDescent="0.25">
      <c r="A718" s="3">
        <f>RSI!A718</f>
        <v>43350</v>
      </c>
      <c r="B718" s="2">
        <f>RSI!B718</f>
        <v>1.5569999999999999</v>
      </c>
      <c r="C718" s="2">
        <f>RSI!I718</f>
        <v>46.296895534428721</v>
      </c>
      <c r="D718" s="2">
        <f>MACD!E718</f>
        <v>1.4886619810907442E-2</v>
      </c>
      <c r="E718" s="2">
        <f>MACD!F718</f>
        <v>9.8426871200456498E-3</v>
      </c>
      <c r="F718" s="2">
        <f>'Moving Avg'!D718</f>
        <v>1.5384799999999998</v>
      </c>
      <c r="G718" s="2">
        <f>'Moving Avg'!F718</f>
        <v>1.5662899999999995</v>
      </c>
      <c r="H718" s="2">
        <f>'Moving Avg'!G718</f>
        <v>1.5965020000000001</v>
      </c>
      <c r="I718" s="2">
        <f>'Moving Avg'!H718</f>
        <v>1.9504495000000008</v>
      </c>
      <c r="J718" s="5" t="str">
        <f>OBV!F718</f>
        <v>BULLISH</v>
      </c>
      <c r="K718" s="5" t="str">
        <f>OBV!G718</f>
        <v>NEUTRAL</v>
      </c>
      <c r="L718" s="5" t="str">
        <f>OBV!H718</f>
        <v>BULLISH DIVERGENCE</v>
      </c>
    </row>
    <row r="719" spans="1:12" ht="13.5" x14ac:dyDescent="0.25">
      <c r="A719" s="3">
        <f>RSI!A719</f>
        <v>43353</v>
      </c>
      <c r="B719" s="2">
        <f>RSI!B719</f>
        <v>1.5385</v>
      </c>
      <c r="C719" s="2">
        <f>RSI!I719</f>
        <v>42.942233552860259</v>
      </c>
      <c r="D719" s="2">
        <f>MACD!E719</f>
        <v>1.8357828454063085E-2</v>
      </c>
      <c r="E719" s="2">
        <f>MACD!F719</f>
        <v>1.1545715386849138E-2</v>
      </c>
      <c r="F719" s="2">
        <f>'Moving Avg'!D719</f>
        <v>1.54034</v>
      </c>
      <c r="G719" s="2">
        <f>'Moving Avg'!F719</f>
        <v>1.5635099999999995</v>
      </c>
      <c r="H719" s="2">
        <f>'Moving Avg'!G719</f>
        <v>1.5942780000000001</v>
      </c>
      <c r="I719" s="2">
        <f>'Moving Avg'!H719</f>
        <v>1.9443325000000007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</row>
    <row r="720" spans="1:12" ht="13.5" x14ac:dyDescent="0.25">
      <c r="A720" s="3">
        <f>RSI!A720</f>
        <v>43355</v>
      </c>
      <c r="B720" s="2">
        <f>RSI!B720</f>
        <v>1.5014000000000001</v>
      </c>
      <c r="C720" s="2">
        <f>RSI!I720</f>
        <v>37.13155445099067</v>
      </c>
      <c r="D720" s="2">
        <f>MACD!E720</f>
        <v>1.9973073647942208E-2</v>
      </c>
      <c r="E720" s="2">
        <f>MACD!F720</f>
        <v>1.3231187039067751E-2</v>
      </c>
      <c r="F720" s="2">
        <f>'Moving Avg'!D720</f>
        <v>1.5329200000000001</v>
      </c>
      <c r="G720" s="2">
        <f>'Moving Avg'!F720</f>
        <v>1.5611899999999999</v>
      </c>
      <c r="H720" s="2">
        <f>'Moving Avg'!G720</f>
        <v>1.5913120000000001</v>
      </c>
      <c r="I720" s="2">
        <f>'Moving Avg'!H720</f>
        <v>1.9380300000000008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1.4829000000000001</v>
      </c>
      <c r="C721" s="2">
        <f>RSI!I721</f>
        <v>34.616173199164763</v>
      </c>
      <c r="D721" s="2">
        <f>MACD!E721</f>
        <v>2.3120937276788434E-2</v>
      </c>
      <c r="E721" s="2">
        <f>MACD!F721</f>
        <v>1.5209137086611889E-2</v>
      </c>
      <c r="F721" s="2">
        <f>'Moving Avg'!D721</f>
        <v>1.5218</v>
      </c>
      <c r="G721" s="2">
        <f>'Moving Avg'!F721</f>
        <v>1.5584099999999999</v>
      </c>
      <c r="H721" s="2">
        <f>'Moving Avg'!G721</f>
        <v>1.5874199999999998</v>
      </c>
      <c r="I721" s="2">
        <f>'Moving Avg'!H721</f>
        <v>1.9316350000000007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1.52</v>
      </c>
      <c r="C722" s="2">
        <f>RSI!I722</f>
        <v>42.961035691868076</v>
      </c>
      <c r="D722" s="2">
        <f>MACD!E722</f>
        <v>2.352600493725987E-2</v>
      </c>
      <c r="E722" s="2">
        <f>MACD!F722</f>
        <v>1.6872510656741488E-2</v>
      </c>
      <c r="F722" s="2">
        <f>'Moving Avg'!D722</f>
        <v>1.51996</v>
      </c>
      <c r="G722" s="2">
        <f>'Moving Avg'!F722</f>
        <v>1.5560949999999996</v>
      </c>
      <c r="H722" s="2">
        <f>'Moving Avg'!G722</f>
        <v>1.5838999999999999</v>
      </c>
      <c r="I722" s="2">
        <f>'Moving Avg'!H722</f>
        <v>1.9254255000000007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1.4921</v>
      </c>
      <c r="C723" s="2">
        <f>RSI!I723</f>
        <v>38.936458399239378</v>
      </c>
      <c r="D723" s="2">
        <f>MACD!E723</f>
        <v>2.7600334244612057E-2</v>
      </c>
      <c r="E723" s="2">
        <f>MACD!F723</f>
        <v>1.9018075374315602E-2</v>
      </c>
      <c r="F723" s="2">
        <f>'Moving Avg'!D723</f>
        <v>1.50698</v>
      </c>
      <c r="G723" s="2">
        <f>'Moving Avg'!F723</f>
        <v>1.5509949999999999</v>
      </c>
      <c r="H723" s="2">
        <f>'Moving Avg'!G723</f>
        <v>1.5798219999999998</v>
      </c>
      <c r="I723" s="2">
        <f>'Moving Avg'!H723</f>
        <v>1.9192155000000006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1.4551000000000001</v>
      </c>
      <c r="C724" s="2">
        <f>RSI!I724</f>
        <v>34.341822764432976</v>
      </c>
      <c r="D724" s="2">
        <f>MACD!E724</f>
        <v>2.7031785021088828E-2</v>
      </c>
      <c r="E724" s="2">
        <f>MACD!F724</f>
        <v>2.0620817303670248E-2</v>
      </c>
      <c r="F724" s="2">
        <f>'Moving Avg'!D724</f>
        <v>1.4903</v>
      </c>
      <c r="G724" s="2">
        <f>'Moving Avg'!F724</f>
        <v>1.54451</v>
      </c>
      <c r="H724" s="2">
        <f>'Moving Avg'!G724</f>
        <v>1.575188</v>
      </c>
      <c r="I724" s="2">
        <f>'Moving Avg'!H724</f>
        <v>1.9127280000000006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1.4736</v>
      </c>
      <c r="C725" s="2">
        <f>RSI!I725</f>
        <v>38.264514546064738</v>
      </c>
      <c r="D725" s="2">
        <f>MACD!E725</f>
        <v>2.718312924743338E-2</v>
      </c>
      <c r="E725" s="2">
        <f>MACD!F725</f>
        <v>2.1933279692422876E-2</v>
      </c>
      <c r="F725" s="2">
        <f>'Moving Avg'!D725</f>
        <v>1.4847399999999999</v>
      </c>
      <c r="G725" s="2">
        <f>'Moving Avg'!F725</f>
        <v>1.53895</v>
      </c>
      <c r="H725" s="2">
        <f>'Moving Avg'!G725</f>
        <v>1.5716660000000002</v>
      </c>
      <c r="I725" s="2">
        <f>'Moving Avg'!H725</f>
        <v>1.9066575000000008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1.4365000000000001</v>
      </c>
      <c r="C726" s="2">
        <f>RSI!I726</f>
        <v>33.891570482953725</v>
      </c>
      <c r="D726" s="2">
        <f>MACD!E726</f>
        <v>3.0479673820809072E-2</v>
      </c>
      <c r="E726" s="2">
        <f>MACD!F726</f>
        <v>2.3642558518100116E-2</v>
      </c>
      <c r="F726" s="2">
        <f>'Moving Avg'!D726</f>
        <v>1.47546</v>
      </c>
      <c r="G726" s="2">
        <f>'Moving Avg'!F726</f>
        <v>1.5315349999999999</v>
      </c>
      <c r="H726" s="2">
        <f>'Moving Avg'!G726</f>
        <v>1.5672159999999999</v>
      </c>
      <c r="I726" s="2">
        <f>'Moving Avg'!H726</f>
        <v>1.900401500000001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1.4551000000000001</v>
      </c>
      <c r="C727" s="2">
        <f>RSI!I727</f>
        <v>37.733554107559677</v>
      </c>
      <c r="D727" s="2">
        <f>MACD!E727</f>
        <v>3.1068936106835032E-2</v>
      </c>
      <c r="E727" s="2">
        <f>MACD!F727</f>
        <v>2.5127834035847101E-2</v>
      </c>
      <c r="F727" s="2">
        <f>'Moving Avg'!D727</f>
        <v>1.46248</v>
      </c>
      <c r="G727" s="2">
        <f>'Moving Avg'!F727</f>
        <v>1.52505</v>
      </c>
      <c r="H727" s="2">
        <f>'Moving Avg'!G727</f>
        <v>1.564066</v>
      </c>
      <c r="I727" s="2">
        <f>'Moving Avg'!H727</f>
        <v>1.8942385000000008</v>
      </c>
      <c r="J727" s="5" t="str">
        <f>OBV!F727</f>
        <v>BULLISH</v>
      </c>
      <c r="K727" s="5" t="str">
        <f>OBV!G727</f>
        <v>NEUTRAL</v>
      </c>
      <c r="L727" s="5" t="str">
        <f>OBV!H727</f>
        <v>BULLISH DIVERGENCE</v>
      </c>
    </row>
    <row r="728" spans="1:12" ht="13.5" x14ac:dyDescent="0.25">
      <c r="A728" s="3">
        <f>RSI!A728</f>
        <v>43367</v>
      </c>
      <c r="B728" s="2">
        <f>RSI!B728</f>
        <v>1.4551000000000001</v>
      </c>
      <c r="C728" s="2">
        <f>RSI!I728</f>
        <v>37.733554107559677</v>
      </c>
      <c r="D728" s="2">
        <f>MACD!E728</f>
        <v>3.6297914409483933E-2</v>
      </c>
      <c r="E728" s="2">
        <f>MACD!F728</f>
        <v>2.7361850110574466E-2</v>
      </c>
      <c r="F728" s="2">
        <f>'Moving Avg'!D728</f>
        <v>1.4550799999999999</v>
      </c>
      <c r="G728" s="2">
        <f>'Moving Avg'!F728</f>
        <v>1.5185650000000002</v>
      </c>
      <c r="H728" s="2">
        <f>'Moving Avg'!G728</f>
        <v>1.5609160000000002</v>
      </c>
      <c r="I728" s="2">
        <f>'Moving Avg'!H728</f>
        <v>1.8880755000000005</v>
      </c>
      <c r="J728" s="5" t="str">
        <f>OBV!F728</f>
        <v>BULLISH</v>
      </c>
      <c r="K728" s="5" t="str">
        <f>OBV!G728</f>
        <v>NEUTRAL</v>
      </c>
      <c r="L728" s="5" t="str">
        <f>OBV!H728</f>
        <v>BULLISH DIVERGENCE</v>
      </c>
    </row>
    <row r="729" spans="1:12" ht="13.5" x14ac:dyDescent="0.25">
      <c r="A729" s="3">
        <f>RSI!A729</f>
        <v>43368</v>
      </c>
      <c r="B729" s="2">
        <f>RSI!B729</f>
        <v>1.4179999999999999</v>
      </c>
      <c r="C729" s="2">
        <f>RSI!I729</f>
        <v>33.26182872868597</v>
      </c>
      <c r="D729" s="2">
        <f>MACD!E729</f>
        <v>4.1044288698915743E-2</v>
      </c>
      <c r="E729" s="2">
        <f>MACD!F729</f>
        <v>3.0098337828242727E-2</v>
      </c>
      <c r="F729" s="2">
        <f>'Moving Avg'!D729</f>
        <v>1.4476599999999999</v>
      </c>
      <c r="G729" s="2">
        <f>'Moving Avg'!F729</f>
        <v>1.5097600000000002</v>
      </c>
      <c r="H729" s="2">
        <f>'Moving Avg'!G729</f>
        <v>1.5570240000000002</v>
      </c>
      <c r="I729" s="2">
        <f>'Moving Avg'!H729</f>
        <v>1.8819585000000003</v>
      </c>
      <c r="J729" s="5" t="str">
        <f>OBV!F729</f>
        <v>BULLISH</v>
      </c>
      <c r="K729" s="5" t="str">
        <f>OBV!G729</f>
        <v>NEUTRAL</v>
      </c>
      <c r="L729" s="5" t="str">
        <f>OBV!H729</f>
        <v>BULLISH DIVERGENCE</v>
      </c>
    </row>
    <row r="730" spans="1:12" ht="13.5" x14ac:dyDescent="0.25">
      <c r="A730" s="3">
        <f>RSI!A730</f>
        <v>43369</v>
      </c>
      <c r="B730" s="2">
        <f>RSI!B730</f>
        <v>1.4179999999999999</v>
      </c>
      <c r="C730" s="2">
        <f>RSI!I730</f>
        <v>33.26182872868597</v>
      </c>
      <c r="D730" s="2">
        <f>MACD!E730</f>
        <v>3.996074389777049E-2</v>
      </c>
      <c r="E730" s="2">
        <f>MACD!F730</f>
        <v>3.2070819042148278E-2</v>
      </c>
      <c r="F730" s="2">
        <f>'Moving Avg'!D730</f>
        <v>1.4365400000000002</v>
      </c>
      <c r="G730" s="2">
        <f>'Moving Avg'!F730</f>
        <v>1.5023450000000003</v>
      </c>
      <c r="H730" s="2">
        <f>'Moving Avg'!G730</f>
        <v>1.5533160000000001</v>
      </c>
      <c r="I730" s="2">
        <f>'Moving Avg'!H730</f>
        <v>1.8754710000000006</v>
      </c>
      <c r="J730" s="5" t="str">
        <f>OBV!F730</f>
        <v>BULLISH</v>
      </c>
      <c r="K730" s="5" t="str">
        <f>OBV!G730</f>
        <v>NEUTRAL</v>
      </c>
      <c r="L730" s="5" t="str">
        <f>OBV!H730</f>
        <v>BULLISH DIVERGENCE</v>
      </c>
    </row>
    <row r="731" spans="1:12" ht="13.5" x14ac:dyDescent="0.25">
      <c r="A731" s="3">
        <f>RSI!A731</f>
        <v>43370</v>
      </c>
      <c r="B731" s="2">
        <f>RSI!B731</f>
        <v>1.4365000000000001</v>
      </c>
      <c r="C731" s="2">
        <f>RSI!I731</f>
        <v>37.542382994368523</v>
      </c>
      <c r="D731" s="2">
        <f>MACD!E731</f>
        <v>3.5390322826813314E-2</v>
      </c>
      <c r="E731" s="2">
        <f>MACD!F731</f>
        <v>3.273471979908129E-2</v>
      </c>
      <c r="F731" s="2">
        <f>'Moving Avg'!D731</f>
        <v>1.4365400000000002</v>
      </c>
      <c r="G731" s="2">
        <f>'Moving Avg'!F731</f>
        <v>1.4958550000000002</v>
      </c>
      <c r="H731" s="2">
        <f>'Moving Avg'!G731</f>
        <v>1.5505340000000001</v>
      </c>
      <c r="I731" s="2">
        <f>'Moving Avg'!H731</f>
        <v>1.8690760000000006</v>
      </c>
      <c r="J731" s="5" t="str">
        <f>OBV!F731</f>
        <v>BULLISH</v>
      </c>
      <c r="K731" s="5" t="str">
        <f>OBV!G731</f>
        <v>WEAK</v>
      </c>
      <c r="L731" s="5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1.4273</v>
      </c>
      <c r="C732" s="2">
        <f>RSI!I732</f>
        <v>36.295628872188807</v>
      </c>
      <c r="D732" s="2">
        <f>MACD!E732</f>
        <v>3.8324148793136503E-2</v>
      </c>
      <c r="E732" s="2">
        <f>MACD!F732</f>
        <v>3.3852605597892334E-2</v>
      </c>
      <c r="F732" s="2">
        <f>'Moving Avg'!D732</f>
        <v>1.4309800000000001</v>
      </c>
      <c r="G732" s="2">
        <f>'Moving Avg'!F732</f>
        <v>1.4889050000000001</v>
      </c>
      <c r="H732" s="2">
        <f>'Moving Avg'!G732</f>
        <v>1.5484960000000003</v>
      </c>
      <c r="I732" s="2">
        <f>'Moving Avg'!H732</f>
        <v>1.8632375000000008</v>
      </c>
      <c r="J732" s="5" t="str">
        <f>OBV!F732</f>
        <v>BEARISH</v>
      </c>
      <c r="K732" s="5" t="str">
        <f>OBV!G732</f>
        <v>NEUTRAL</v>
      </c>
      <c r="L732" s="5" t="str">
        <f>OBV!H732</f>
        <v>CONFIRMED BEARISH</v>
      </c>
    </row>
    <row r="733" spans="1:12" ht="13.5" x14ac:dyDescent="0.25">
      <c r="A733" s="3">
        <f>RSI!A733</f>
        <v>43374</v>
      </c>
      <c r="B733" s="2">
        <f>RSI!B733</f>
        <v>1.4179999999999999</v>
      </c>
      <c r="C733" s="2">
        <f>RSI!I733</f>
        <v>35.029233215788338</v>
      </c>
      <c r="D733" s="2">
        <f>MACD!E733</f>
        <v>3.7638979407285778E-2</v>
      </c>
      <c r="E733" s="2">
        <f>MACD!F733</f>
        <v>3.4609880359771021E-2</v>
      </c>
      <c r="F733" s="2">
        <f>'Moving Avg'!D733</f>
        <v>1.4235599999999999</v>
      </c>
      <c r="G733" s="2">
        <f>'Moving Avg'!F733</f>
        <v>1.481025</v>
      </c>
      <c r="H733" s="2">
        <f>'Moving Avg'!G733</f>
        <v>1.5457160000000005</v>
      </c>
      <c r="I733" s="2">
        <f>'Moving Avg'!H733</f>
        <v>1.8574450000000007</v>
      </c>
      <c r="J733" s="5" t="str">
        <f>OBV!F733</f>
        <v>BEARISH</v>
      </c>
      <c r="K733" s="5" t="str">
        <f>OBV!G733</f>
        <v>NEUTRAL</v>
      </c>
      <c r="L733" s="5" t="str">
        <f>OBV!H733</f>
        <v>CONFIRMED BEARISH</v>
      </c>
    </row>
    <row r="734" spans="1:12" ht="13.5" x14ac:dyDescent="0.25">
      <c r="A734" s="3">
        <f>RSI!A734</f>
        <v>43375</v>
      </c>
      <c r="B734" s="2">
        <f>RSI!B734</f>
        <v>1.3902000000000001</v>
      </c>
      <c r="C734" s="2">
        <f>RSI!I734</f>
        <v>31.492013431399172</v>
      </c>
      <c r="D734" s="2">
        <f>MACD!E734</f>
        <v>3.3884627559029212E-2</v>
      </c>
      <c r="E734" s="2">
        <f>MACD!F734</f>
        <v>3.4464829799622662E-2</v>
      </c>
      <c r="F734" s="2">
        <f>'Moving Avg'!D734</f>
        <v>1.4179999999999999</v>
      </c>
      <c r="G734" s="2">
        <f>'Moving Avg'!F734</f>
        <v>1.4740749999999998</v>
      </c>
      <c r="H734" s="2">
        <f>'Moving Avg'!G734</f>
        <v>1.5416380000000003</v>
      </c>
      <c r="I734" s="2">
        <f>'Moving Avg'!H734</f>
        <v>1.8517450000000009</v>
      </c>
      <c r="J734" s="5" t="str">
        <f>OBV!F734</f>
        <v>BEARISH</v>
      </c>
      <c r="K734" s="5" t="str">
        <f>OBV!G734</f>
        <v>STRONG</v>
      </c>
      <c r="L734" s="5" t="str">
        <f>OBV!H734</f>
        <v>CONFIRMED BEARISH</v>
      </c>
    </row>
    <row r="735" spans="1:12" ht="13.5" x14ac:dyDescent="0.25">
      <c r="A735" s="3">
        <f>RSI!A735</f>
        <v>43376</v>
      </c>
      <c r="B735" s="2">
        <f>RSI!B735</f>
        <v>1.3716999999999999</v>
      </c>
      <c r="C735" s="2">
        <f>RSI!I735</f>
        <v>29.366813214990714</v>
      </c>
      <c r="D735" s="2">
        <f>MACD!E735</f>
        <v>3.5513159557585494E-2</v>
      </c>
      <c r="E735" s="2">
        <f>MACD!F735</f>
        <v>3.4674495751215229E-2</v>
      </c>
      <c r="F735" s="2">
        <f>'Moving Avg'!D735</f>
        <v>1.4087400000000001</v>
      </c>
      <c r="G735" s="2">
        <f>'Moving Avg'!F735</f>
        <v>1.465735</v>
      </c>
      <c r="H735" s="2">
        <f>'Moving Avg'!G735</f>
        <v>1.5366340000000003</v>
      </c>
      <c r="I735" s="2">
        <f>'Moving Avg'!H735</f>
        <v>1.8463235000000007</v>
      </c>
      <c r="J735" s="5" t="str">
        <f>OBV!F735</f>
        <v>BEARISH</v>
      </c>
      <c r="K735" s="5" t="str">
        <f>OBV!G735</f>
        <v>STRONG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1.3531</v>
      </c>
      <c r="C736" s="2">
        <f>RSI!I736</f>
        <v>27.36715842014533</v>
      </c>
      <c r="D736" s="2">
        <f>MACD!E736</f>
        <v>3.3215705601382428E-2</v>
      </c>
      <c r="E736" s="2">
        <f>MACD!F736</f>
        <v>3.4382737721248668E-2</v>
      </c>
      <c r="F736" s="2">
        <f>'Moving Avg'!D736</f>
        <v>1.3920600000000001</v>
      </c>
      <c r="G736" s="2">
        <f>'Moving Avg'!F736</f>
        <v>1.4564650000000001</v>
      </c>
      <c r="H736" s="2">
        <f>'Moving Avg'!G736</f>
        <v>1.5314440000000005</v>
      </c>
      <c r="I736" s="2">
        <f>'Moving Avg'!H736</f>
        <v>1.8411335000000006</v>
      </c>
      <c r="J736" s="5" t="str">
        <f>OBV!F736</f>
        <v>BEARISH</v>
      </c>
      <c r="K736" s="5" t="str">
        <f>OBV!G736</f>
        <v>STRONG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1.3439000000000001</v>
      </c>
      <c r="C737" s="2">
        <f>RSI!I737</f>
        <v>26.409271600659693</v>
      </c>
      <c r="D737" s="2">
        <f>MACD!E737</f>
        <v>3.5530626796933973E-2</v>
      </c>
      <c r="E737" s="2">
        <f>MACD!F737</f>
        <v>3.4612315536385732E-2</v>
      </c>
      <c r="F737" s="2">
        <f>'Moving Avg'!D737</f>
        <v>1.3753799999999998</v>
      </c>
      <c r="G737" s="2">
        <f>'Moving Avg'!F737</f>
        <v>1.4472</v>
      </c>
      <c r="H737" s="2">
        <f>'Moving Avg'!G737</f>
        <v>1.5264400000000007</v>
      </c>
      <c r="I737" s="2">
        <f>'Moving Avg'!H737</f>
        <v>1.8359900000000007</v>
      </c>
      <c r="J737" s="5" t="str">
        <f>OBV!F737</f>
        <v>BEARISH</v>
      </c>
      <c r="K737" s="5" t="str">
        <f>OBV!G737</f>
        <v>STRONG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1.3624000000000001</v>
      </c>
      <c r="C738" s="2">
        <f>RSI!I738</f>
        <v>31.594235939800157</v>
      </c>
      <c r="D738" s="2">
        <f>MACD!E738</f>
        <v>3.6836270163284279E-2</v>
      </c>
      <c r="E738" s="2">
        <f>MACD!F738</f>
        <v>3.5057106461765443E-2</v>
      </c>
      <c r="F738" s="2">
        <f>'Moving Avg'!D738</f>
        <v>1.36426</v>
      </c>
      <c r="G738" s="2">
        <f>'Moving Avg'!F738</f>
        <v>1.43747</v>
      </c>
      <c r="H738" s="2">
        <f>'Moving Avg'!G738</f>
        <v>1.5227320000000006</v>
      </c>
      <c r="I738" s="2">
        <f>'Moving Avg'!H738</f>
        <v>1.830429000000001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1.3252999999999999</v>
      </c>
      <c r="C739" s="2">
        <f>RSI!I739</f>
        <v>27.421668096710874</v>
      </c>
      <c r="D739" s="2">
        <f>MACD!E739</f>
        <v>3.5536289664974019E-2</v>
      </c>
      <c r="E739" s="2">
        <f>MACD!F739</f>
        <v>3.5152943102407158E-2</v>
      </c>
      <c r="F739" s="2">
        <f>'Moving Avg'!D739</f>
        <v>1.3512799999999998</v>
      </c>
      <c r="G739" s="2">
        <f>'Moving Avg'!F739</f>
        <v>1.4268100000000001</v>
      </c>
      <c r="H739" s="2">
        <f>'Moving Avg'!G739</f>
        <v>1.5180980000000002</v>
      </c>
      <c r="I739" s="2">
        <f>'Moving Avg'!H739</f>
        <v>1.823987500000001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1.3161</v>
      </c>
      <c r="C740" s="2">
        <f>RSI!I740</f>
        <v>26.487479037343334</v>
      </c>
      <c r="D740" s="2">
        <f>MACD!E740</f>
        <v>3.5850706201455029E-2</v>
      </c>
      <c r="E740" s="2">
        <f>MACD!F740</f>
        <v>3.5292495722216731E-2</v>
      </c>
      <c r="F740" s="2">
        <f>'Moving Avg'!D740</f>
        <v>1.3401600000000002</v>
      </c>
      <c r="G740" s="2">
        <f>'Moving Avg'!F740</f>
        <v>1.4175450000000001</v>
      </c>
      <c r="H740" s="2">
        <f>'Moving Avg'!G740</f>
        <v>1.5138360000000004</v>
      </c>
      <c r="I740" s="2">
        <f>'Moving Avg'!H740</f>
        <v>1.818241500000001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1.3161</v>
      </c>
      <c r="C741" s="2">
        <f>RSI!I741</f>
        <v>26.487479037343334</v>
      </c>
      <c r="D741" s="2">
        <f>MACD!E741</f>
        <v>3.9695896294692945E-2</v>
      </c>
      <c r="E741" s="2">
        <f>MACD!F741</f>
        <v>3.6173175836711972E-2</v>
      </c>
      <c r="F741" s="2">
        <f>'Moving Avg'!D741</f>
        <v>1.3327599999999999</v>
      </c>
      <c r="G741" s="2">
        <f>'Moving Avg'!F741</f>
        <v>1.409205</v>
      </c>
      <c r="H741" s="2">
        <f>'Moving Avg'!G741</f>
        <v>1.5095740000000009</v>
      </c>
      <c r="I741" s="2">
        <f>'Moving Avg'!H741</f>
        <v>1.8127735000000007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1.2789999999999999</v>
      </c>
      <c r="C742" s="2">
        <f>RSI!I742</f>
        <v>22.847238575914375</v>
      </c>
      <c r="D742" s="2">
        <f>MACD!E742</f>
        <v>4.4960978033899757E-2</v>
      </c>
      <c r="E742" s="2">
        <f>MACD!F742</f>
        <v>3.7930736276149533E-2</v>
      </c>
      <c r="F742" s="2">
        <f>'Moving Avg'!D742</f>
        <v>1.3197800000000002</v>
      </c>
      <c r="G742" s="2">
        <f>'Moving Avg'!F742</f>
        <v>1.3971550000000001</v>
      </c>
      <c r="H742" s="2">
        <f>'Moving Avg'!G742</f>
        <v>1.5036420000000006</v>
      </c>
      <c r="I742" s="2">
        <f>'Moving Avg'!H742</f>
        <v>1.8069345000000003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1.3161</v>
      </c>
      <c r="C743" s="2">
        <f>RSI!I743</f>
        <v>32.794009499308061</v>
      </c>
      <c r="D743" s="2">
        <f>MACD!E743</f>
        <v>4.6084777367649599E-2</v>
      </c>
      <c r="E743" s="2">
        <f>MACD!F743</f>
        <v>3.9561544494449548E-2</v>
      </c>
      <c r="F743" s="2">
        <f>'Moving Avg'!D743</f>
        <v>1.3105199999999999</v>
      </c>
      <c r="G743" s="2">
        <f>'Moving Avg'!F743</f>
        <v>1.3883549999999998</v>
      </c>
      <c r="H743" s="2">
        <f>'Moving Avg'!G743</f>
        <v>1.4993800000000008</v>
      </c>
      <c r="I743" s="2">
        <f>'Moving Avg'!H743</f>
        <v>1.8013275000000006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1.3531</v>
      </c>
      <c r="C744" s="2">
        <f>RSI!I744</f>
        <v>40.967942267451519</v>
      </c>
      <c r="D744" s="2">
        <f>MACD!E744</f>
        <v>4.0583654026654425E-2</v>
      </c>
      <c r="E744" s="2">
        <f>MACD!F744</f>
        <v>3.9765966400890529E-2</v>
      </c>
      <c r="F744" s="2">
        <f>'Moving Avg'!D744</f>
        <v>1.3160799999999999</v>
      </c>
      <c r="G744" s="2">
        <f>'Moving Avg'!F744</f>
        <v>1.3832549999999999</v>
      </c>
      <c r="H744" s="2">
        <f>'Moving Avg'!G744</f>
        <v>1.4940040000000006</v>
      </c>
      <c r="I744" s="2">
        <f>'Moving Avg'!H744</f>
        <v>1.7962300000000004</v>
      </c>
      <c r="J744" s="5" t="str">
        <f>OBV!F744</f>
        <v>BULLISH</v>
      </c>
      <c r="K744" s="5" t="str">
        <f>OBV!G744</f>
        <v>WEAK</v>
      </c>
      <c r="L744" s="5" t="str">
        <f>OBV!H744</f>
        <v>CONFIRMED BULLISH</v>
      </c>
    </row>
    <row r="745" spans="1:12" ht="13.5" x14ac:dyDescent="0.25">
      <c r="A745" s="3">
        <f>RSI!A745</f>
        <v>43391</v>
      </c>
      <c r="B745" s="2">
        <f>RSI!B745</f>
        <v>1.4273</v>
      </c>
      <c r="C745" s="2">
        <f>RSI!I745</f>
        <v>53.248217787892735</v>
      </c>
      <c r="D745" s="2">
        <f>MACD!E745</f>
        <v>2.7891507203633426E-2</v>
      </c>
      <c r="E745" s="2">
        <f>MACD!F745</f>
        <v>3.7391074561439107E-2</v>
      </c>
      <c r="F745" s="2">
        <f>'Moving Avg'!D745</f>
        <v>1.33832</v>
      </c>
      <c r="G745" s="2">
        <f>'Moving Avg'!F745</f>
        <v>1.3809399999999998</v>
      </c>
      <c r="H745" s="2">
        <f>'Moving Avg'!G745</f>
        <v>1.4884440000000003</v>
      </c>
      <c r="I745" s="2">
        <f>'Moving Avg'!H745</f>
        <v>1.7917815000000004</v>
      </c>
      <c r="J745" s="5" t="str">
        <f>OBV!F745</f>
        <v>BULLISH</v>
      </c>
      <c r="K745" s="5" t="str">
        <f>OBV!G745</f>
        <v>WEAK</v>
      </c>
      <c r="L745" s="5" t="str">
        <f>OBV!H745</f>
        <v>CONFIRMED BULLISH</v>
      </c>
    </row>
    <row r="746" spans="1:12" ht="13.5" x14ac:dyDescent="0.25">
      <c r="A746" s="3">
        <f>RSI!A746</f>
        <v>43392</v>
      </c>
      <c r="B746" s="2">
        <f>RSI!B746</f>
        <v>1.4829000000000001</v>
      </c>
      <c r="C746" s="2">
        <f>RSI!I746</f>
        <v>59.968368971297316</v>
      </c>
      <c r="D746" s="2">
        <f>MACD!E746</f>
        <v>1.0015990379857787E-2</v>
      </c>
      <c r="E746" s="2">
        <f>MACD!F746</f>
        <v>3.1916057725122848E-2</v>
      </c>
      <c r="F746" s="2">
        <f>'Moving Avg'!D746</f>
        <v>1.37168</v>
      </c>
      <c r="G746" s="2">
        <f>'Moving Avg'!F746</f>
        <v>1.3832599999999997</v>
      </c>
      <c r="H746" s="2">
        <f>'Moving Avg'!G746</f>
        <v>1.4843660000000003</v>
      </c>
      <c r="I746" s="2">
        <f>'Moving Avg'!H746</f>
        <v>1.7876110000000003</v>
      </c>
      <c r="J746" s="5" t="str">
        <f>OBV!F746</f>
        <v>BULLISH</v>
      </c>
      <c r="K746" s="5" t="str">
        <f>OBV!G746</f>
        <v>WEAK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1.5014000000000001</v>
      </c>
      <c r="C747" s="2">
        <f>RSI!I747</f>
        <v>61.929261509147466</v>
      </c>
      <c r="D747" s="2">
        <f>MACD!E747</f>
        <v>-8.3681437741527365E-3</v>
      </c>
      <c r="E747" s="2">
        <f>MACD!F747</f>
        <v>2.3859217425267733E-2</v>
      </c>
      <c r="F747" s="2">
        <f>'Moving Avg'!D747</f>
        <v>1.4161600000000001</v>
      </c>
      <c r="G747" s="2">
        <f>'Moving Avg'!F747</f>
        <v>1.3855749999999998</v>
      </c>
      <c r="H747" s="2">
        <f>'Moving Avg'!G747</f>
        <v>1.4806580000000003</v>
      </c>
      <c r="I747" s="2">
        <f>'Moving Avg'!H747</f>
        <v>1.7837185000000002</v>
      </c>
      <c r="J747" s="5" t="str">
        <f>OBV!F747</f>
        <v>BULLISH</v>
      </c>
      <c r="K747" s="5" t="str">
        <f>OBV!G747</f>
        <v>WEAK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1.4365000000000001</v>
      </c>
      <c r="C748" s="2">
        <f>RSI!I748</f>
        <v>52.258416814602626</v>
      </c>
      <c r="D748" s="2">
        <f>MACD!E748</f>
        <v>-1.6817614763487088E-2</v>
      </c>
      <c r="E748" s="2">
        <f>MACD!F748</f>
        <v>1.5723850987516771E-2</v>
      </c>
      <c r="F748" s="2">
        <f>'Moving Avg'!D748</f>
        <v>1.44024</v>
      </c>
      <c r="G748" s="2">
        <f>'Moving Avg'!F748</f>
        <v>1.3846449999999999</v>
      </c>
      <c r="H748" s="2">
        <f>'Moving Avg'!G748</f>
        <v>1.4765799999999998</v>
      </c>
      <c r="I748" s="2">
        <f>'Moving Avg'!H748</f>
        <v>1.7795475000000005</v>
      </c>
      <c r="J748" s="5" t="str">
        <f>OBV!F748</f>
        <v>BULLISH</v>
      </c>
      <c r="K748" s="5" t="str">
        <f>OBV!G748</f>
        <v>WEAK</v>
      </c>
      <c r="L748" s="5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1.3995</v>
      </c>
      <c r="C749" s="2">
        <f>RSI!I749</f>
        <v>47.686429425924658</v>
      </c>
      <c r="D749" s="2">
        <f>MACD!E749</f>
        <v>-2.7057312948709278E-2</v>
      </c>
      <c r="E749" s="2">
        <f>MACD!F749</f>
        <v>7.1676182002715612E-3</v>
      </c>
      <c r="F749" s="2">
        <f>'Moving Avg'!D749</f>
        <v>1.4495200000000001</v>
      </c>
      <c r="G749" s="2">
        <f>'Moving Avg'!F749</f>
        <v>1.3837199999999998</v>
      </c>
      <c r="H749" s="2">
        <f>'Moving Avg'!G749</f>
        <v>1.472688</v>
      </c>
      <c r="I749" s="2">
        <f>'Moving Avg'!H749</f>
        <v>1.7751455000000005</v>
      </c>
      <c r="J749" s="5" t="str">
        <f>OBV!F749</f>
        <v>BULLISH</v>
      </c>
      <c r="K749" s="5" t="str">
        <f>OBV!G749</f>
        <v>WEAK</v>
      </c>
      <c r="L749" s="5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1.4273</v>
      </c>
      <c r="C750" s="2">
        <f>RSI!I750</f>
        <v>51.14491749298228</v>
      </c>
      <c r="D750" s="2">
        <f>MACD!E750</f>
        <v>-3.9091750980450923E-2</v>
      </c>
      <c r="E750" s="2">
        <f>MACD!F750</f>
        <v>-2.084255635872936E-3</v>
      </c>
      <c r="F750" s="2">
        <f>'Moving Avg'!D750</f>
        <v>1.4495199999999999</v>
      </c>
      <c r="G750" s="2">
        <f>'Moving Avg'!F750</f>
        <v>1.384185</v>
      </c>
      <c r="H750" s="2">
        <f>'Moving Avg'!G750</f>
        <v>1.4702780000000002</v>
      </c>
      <c r="I750" s="2">
        <f>'Moving Avg'!H750</f>
        <v>1.7702335000000002</v>
      </c>
      <c r="J750" s="5" t="str">
        <f>OBV!F750</f>
        <v>BULLISH</v>
      </c>
      <c r="K750" s="5" t="str">
        <f>OBV!G750</f>
        <v>WEAK</v>
      </c>
      <c r="L750" s="5" t="str">
        <f>OBV!H750</f>
        <v>NEUTRAL</v>
      </c>
    </row>
    <row r="751" spans="1:12" ht="13.5" x14ac:dyDescent="0.25">
      <c r="A751" s="3">
        <f>RSI!A751</f>
        <v>43399</v>
      </c>
      <c r="B751" s="2">
        <f>RSI!B751</f>
        <v>1.4829000000000001</v>
      </c>
      <c r="C751" s="2">
        <f>RSI!I751</f>
        <v>57.234409571559766</v>
      </c>
      <c r="D751" s="2">
        <f>MACD!E751</f>
        <v>-5.3460706692151971E-2</v>
      </c>
      <c r="E751" s="2">
        <f>MACD!F751</f>
        <v>-1.2359545847128745E-2</v>
      </c>
      <c r="F751" s="2">
        <f>'Moving Avg'!D751</f>
        <v>1.4495199999999999</v>
      </c>
      <c r="G751" s="2">
        <f>'Moving Avg'!F751</f>
        <v>1.3865050000000001</v>
      </c>
      <c r="H751" s="2">
        <f>'Moving Avg'!G751</f>
        <v>1.469166</v>
      </c>
      <c r="I751" s="2">
        <f>'Moving Avg'!H751</f>
        <v>1.7651825000000003</v>
      </c>
      <c r="J751" s="5" t="str">
        <f>OBV!F751</f>
        <v>BULLISH</v>
      </c>
      <c r="K751" s="5" t="str">
        <f>OBV!G751</f>
        <v>WEAK</v>
      </c>
      <c r="L751" s="5" t="str">
        <f>OBV!H751</f>
        <v>NEUTRAL</v>
      </c>
    </row>
    <row r="752" spans="1:12" ht="13.5" x14ac:dyDescent="0.25">
      <c r="A752" s="3">
        <f>RSI!A752</f>
        <v>43402</v>
      </c>
      <c r="B752" s="2">
        <f>RSI!B752</f>
        <v>1.4829000000000001</v>
      </c>
      <c r="C752" s="2">
        <f>RSI!I752</f>
        <v>57.234409571559766</v>
      </c>
      <c r="D752" s="2">
        <f>MACD!E752</f>
        <v>-7.1717743711950277E-2</v>
      </c>
      <c r="E752" s="2">
        <f>MACD!F752</f>
        <v>-2.4231185420093053E-2</v>
      </c>
      <c r="F752" s="2">
        <f>'Moving Avg'!D752</f>
        <v>1.4458199999999999</v>
      </c>
      <c r="G752" s="2">
        <f>'Moving Avg'!F752</f>
        <v>1.3892850000000001</v>
      </c>
      <c r="H752" s="2">
        <f>'Moving Avg'!G752</f>
        <v>1.4674979999999997</v>
      </c>
      <c r="I752" s="2">
        <f>'Moving Avg'!H752</f>
        <v>1.7603170000000004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1.5291999999999999</v>
      </c>
      <c r="C753" s="2">
        <f>RSI!I753</f>
        <v>61.829317469266407</v>
      </c>
      <c r="D753" s="2">
        <f>MACD!E753</f>
        <v>-8.5249977915929698E-2</v>
      </c>
      <c r="E753" s="2">
        <f>MACD!F753</f>
        <v>-3.6434943919260387E-2</v>
      </c>
      <c r="F753" s="2">
        <f>'Moving Avg'!D753</f>
        <v>1.4643599999999999</v>
      </c>
      <c r="G753" s="2">
        <f>'Moving Avg'!F753</f>
        <v>1.3948449999999999</v>
      </c>
      <c r="H753" s="2">
        <f>'Moving Avg'!G753</f>
        <v>1.4661999999999997</v>
      </c>
      <c r="I753" s="2">
        <f>'Moving Avg'!H753</f>
        <v>1.7560074999999999</v>
      </c>
      <c r="J753" s="5" t="str">
        <f>OBV!F753</f>
        <v>BULLISH</v>
      </c>
      <c r="K753" s="5" t="str">
        <f>OBV!G753</f>
        <v>WEAK</v>
      </c>
      <c r="L753" s="5" t="str">
        <f>OBV!H753</f>
        <v>CONFIRMED BULLISH</v>
      </c>
    </row>
    <row r="754" spans="1:12" ht="13.5" x14ac:dyDescent="0.25">
      <c r="A754" s="3">
        <f>RSI!A754</f>
        <v>43404</v>
      </c>
      <c r="B754" s="2">
        <f>RSI!B754</f>
        <v>1.5569999999999999</v>
      </c>
      <c r="C754" s="2">
        <f>RSI!I754</f>
        <v>64.308965086911172</v>
      </c>
      <c r="D754" s="2">
        <f>MACD!E754</f>
        <v>-9.367608758667223E-2</v>
      </c>
      <c r="E754" s="2">
        <f>MACD!F754</f>
        <v>-4.7883172652742764E-2</v>
      </c>
      <c r="F754" s="2">
        <f>'Moving Avg'!D754</f>
        <v>1.49586</v>
      </c>
      <c r="G754" s="2">
        <f>'Moving Avg'!F754</f>
        <v>1.4031849999999999</v>
      </c>
      <c r="H754" s="2">
        <f>'Moving Avg'!G754</f>
        <v>1.4656440000000002</v>
      </c>
      <c r="I754" s="2">
        <f>'Moving Avg'!H754</f>
        <v>1.7524855000000001</v>
      </c>
      <c r="J754" s="5" t="str">
        <f>OBV!F754</f>
        <v>BULLISH</v>
      </c>
      <c r="K754" s="5" t="str">
        <f>OBV!G754</f>
        <v>WEAK</v>
      </c>
      <c r="L754" s="5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1.6312</v>
      </c>
      <c r="C755" s="2">
        <f>RSI!I755</f>
        <v>69.924778494622203</v>
      </c>
      <c r="D755" s="2">
        <f>MACD!E755</f>
        <v>-9.5614765105496824E-2</v>
      </c>
      <c r="E755" s="2">
        <f>MACD!F755</f>
        <v>-5.7429491143293585E-2</v>
      </c>
      <c r="F755" s="2">
        <f>'Moving Avg'!D755</f>
        <v>1.5366399999999998</v>
      </c>
      <c r="G755" s="2">
        <f>'Moving Avg'!F755</f>
        <v>1.4161600000000001</v>
      </c>
      <c r="H755" s="2">
        <f>'Moving Avg'!G755</f>
        <v>1.4665720000000002</v>
      </c>
      <c r="I755" s="2">
        <f>'Moving Avg'!H755</f>
        <v>1.7496589999999999</v>
      </c>
      <c r="J755" s="5" t="str">
        <f>OBV!F755</f>
        <v>BULLISH</v>
      </c>
      <c r="K755" s="5" t="str">
        <f>OBV!G755</f>
        <v>WEAK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1.7238</v>
      </c>
      <c r="C756" s="2">
        <f>RSI!I756</f>
        <v>75.174570168099493</v>
      </c>
      <c r="D756" s="2">
        <f>MACD!E756</f>
        <v>-9.6673104869755555E-2</v>
      </c>
      <c r="E756" s="2">
        <f>MACD!F756</f>
        <v>-6.5278213888585984E-2</v>
      </c>
      <c r="F756" s="2">
        <f>'Moving Avg'!D756</f>
        <v>1.5848200000000001</v>
      </c>
      <c r="G756" s="2">
        <f>'Moving Avg'!F756</f>
        <v>1.4346950000000001</v>
      </c>
      <c r="H756" s="2">
        <f>'Moving Avg'!G756</f>
        <v>1.469352</v>
      </c>
      <c r="I756" s="2">
        <f>'Moving Avg'!H756</f>
        <v>1.7476199999999997</v>
      </c>
      <c r="J756" s="5" t="str">
        <f>OBV!F756</f>
        <v>BULLISH</v>
      </c>
      <c r="K756" s="5" t="str">
        <f>OBV!G756</f>
        <v>WEAK</v>
      </c>
      <c r="L756" s="5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1.7887</v>
      </c>
      <c r="C757" s="2">
        <f>RSI!I757</f>
        <v>78.064569784716895</v>
      </c>
      <c r="D757" s="2">
        <f>MACD!E757</f>
        <v>-0.10110715334751097</v>
      </c>
      <c r="E757" s="2">
        <f>MACD!F757</f>
        <v>-7.2444001780370984E-2</v>
      </c>
      <c r="F757" s="2">
        <f>'Moving Avg'!D757</f>
        <v>1.6459799999999998</v>
      </c>
      <c r="G757" s="2">
        <f>'Moving Avg'!F757</f>
        <v>1.4569350000000001</v>
      </c>
      <c r="H757" s="2">
        <f>'Moving Avg'!G757</f>
        <v>1.4734300000000002</v>
      </c>
      <c r="I757" s="2">
        <f>'Moving Avg'!H757</f>
        <v>1.7461834999999997</v>
      </c>
      <c r="J757" s="5" t="str">
        <f>OBV!F757</f>
        <v>BULLISH</v>
      </c>
      <c r="K757" s="5" t="str">
        <f>OBV!G757</f>
        <v>WEAK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1.7145999999999999</v>
      </c>
      <c r="C758" s="2">
        <f>RSI!I758</f>
        <v>68.289632521505595</v>
      </c>
      <c r="D758" s="2">
        <f>MACD!E758</f>
        <v>-0.11119870525062381</v>
      </c>
      <c r="E758" s="2">
        <f>MACD!F758</f>
        <v>-8.0194942474421549E-2</v>
      </c>
      <c r="F758" s="2">
        <f>'Moving Avg'!D758</f>
        <v>1.6830599999999998</v>
      </c>
      <c r="G758" s="2">
        <f>'Moving Avg'!F758</f>
        <v>1.474545</v>
      </c>
      <c r="H758" s="2">
        <f>'Moving Avg'!G758</f>
        <v>1.4760260000000003</v>
      </c>
      <c r="I758" s="2">
        <f>'Moving Avg'!H758</f>
        <v>1.7441909999999998</v>
      </c>
      <c r="J758" s="5" t="str">
        <f>OBV!F758</f>
        <v>BULLISH</v>
      </c>
      <c r="K758" s="5" t="str">
        <f>OBV!G758</f>
        <v>WEAK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1.7887</v>
      </c>
      <c r="C759" s="2">
        <f>RSI!I759</f>
        <v>72.057609564687311</v>
      </c>
      <c r="D759" s="2">
        <f>MACD!E759</f>
        <v>-0.13218839742257127</v>
      </c>
      <c r="E759" s="2">
        <f>MACD!F759</f>
        <v>-9.0593633464051498E-2</v>
      </c>
      <c r="F759" s="2">
        <f>'Moving Avg'!D759</f>
        <v>1.7294</v>
      </c>
      <c r="G759" s="2">
        <f>'Moving Avg'!F759</f>
        <v>1.4977149999999999</v>
      </c>
      <c r="H759" s="2">
        <f>'Moving Avg'!G759</f>
        <v>1.4799180000000005</v>
      </c>
      <c r="I759" s="2">
        <f>'Moving Avg'!H759</f>
        <v>1.7421055000000001</v>
      </c>
      <c r="J759" s="5" t="str">
        <f>OBV!F759</f>
        <v>BULLISH</v>
      </c>
      <c r="K759" s="5" t="str">
        <f>OBV!G759</f>
        <v>WEAK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1.7145999999999999</v>
      </c>
      <c r="C760" s="2">
        <f>RSI!I760</f>
        <v>63.88283412090766</v>
      </c>
      <c r="D760" s="2">
        <f>MACD!E760</f>
        <v>-0.14179640812797079</v>
      </c>
      <c r="E760" s="2">
        <f>MACD!F760</f>
        <v>-0.10083418839683536</v>
      </c>
      <c r="F760" s="2">
        <f>'Moving Avg'!D760</f>
        <v>1.7460799999999999</v>
      </c>
      <c r="G760" s="2">
        <f>'Moving Avg'!F760</f>
        <v>1.5176399999999999</v>
      </c>
      <c r="H760" s="2">
        <f>'Moving Avg'!G760</f>
        <v>1.4828840000000005</v>
      </c>
      <c r="I760" s="2">
        <f>'Moving Avg'!H760</f>
        <v>1.739325</v>
      </c>
      <c r="J760" s="5" t="str">
        <f>OBV!F760</f>
        <v>BULLISH</v>
      </c>
      <c r="K760" s="5" t="str">
        <f>OBV!G760</f>
        <v>WEAK</v>
      </c>
      <c r="L760" s="5" t="str">
        <f>OBV!H760</f>
        <v>CONFIRMED BULLISH</v>
      </c>
    </row>
    <row r="761" spans="1:12" ht="13.5" x14ac:dyDescent="0.25">
      <c r="A761" s="3">
        <f>RSI!A761</f>
        <v>43413</v>
      </c>
      <c r="B761" s="2">
        <f>RSI!B761</f>
        <v>1.6681999999999999</v>
      </c>
      <c r="C761" s="2">
        <f>RSI!I761</f>
        <v>59.342903380739564</v>
      </c>
      <c r="D761" s="2">
        <f>MACD!E761</f>
        <v>-0.13899132924327851</v>
      </c>
      <c r="E761" s="2">
        <f>MACD!F761</f>
        <v>-0.108465616566124</v>
      </c>
      <c r="F761" s="2">
        <f>'Moving Avg'!D761</f>
        <v>1.7349599999999998</v>
      </c>
      <c r="G761" s="2">
        <f>'Moving Avg'!F761</f>
        <v>1.535245</v>
      </c>
      <c r="H761" s="2">
        <f>'Moving Avg'!G761</f>
        <v>1.4849220000000003</v>
      </c>
      <c r="I761" s="2">
        <f>'Moving Avg'!H761</f>
        <v>1.736637</v>
      </c>
      <c r="J761" s="5" t="str">
        <f>OBV!F761</f>
        <v>BULLISH</v>
      </c>
      <c r="K761" s="5" t="str">
        <f>OBV!G761</f>
        <v>WEAK</v>
      </c>
      <c r="L761" s="5" t="str">
        <f>OBV!H761</f>
        <v>BULLISH DIVERGENCE</v>
      </c>
    </row>
    <row r="762" spans="1:12" ht="13.5" x14ac:dyDescent="0.25">
      <c r="A762" s="3">
        <f>RSI!A762</f>
        <v>43416</v>
      </c>
      <c r="B762" s="2">
        <f>RSI!B762</f>
        <v>1.6868000000000001</v>
      </c>
      <c r="C762" s="2">
        <f>RSI!I762</f>
        <v>60.553104442468928</v>
      </c>
      <c r="D762" s="2">
        <f>MACD!E762</f>
        <v>-0.13869912978383847</v>
      </c>
      <c r="E762" s="2">
        <f>MACD!F762</f>
        <v>-0.1145123192096669</v>
      </c>
      <c r="F762" s="2">
        <f>'Moving Avg'!D762</f>
        <v>1.7145800000000002</v>
      </c>
      <c r="G762" s="2">
        <f>'Moving Avg'!F762</f>
        <v>1.5556350000000001</v>
      </c>
      <c r="H762" s="2">
        <f>'Moving Avg'!G762</f>
        <v>1.4873320000000003</v>
      </c>
      <c r="I762" s="2">
        <f>'Moving Avg'!H762</f>
        <v>1.7339495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1.7238</v>
      </c>
      <c r="C763" s="2">
        <f>RSI!I763</f>
        <v>62.917722647374653</v>
      </c>
      <c r="D763" s="2">
        <f>MACD!E763</f>
        <v>-0.13483089226109968</v>
      </c>
      <c r="E763" s="2">
        <f>MACD!F763</f>
        <v>-0.11857603381995346</v>
      </c>
      <c r="F763" s="2">
        <f>'Moving Avg'!D763</f>
        <v>1.7164200000000001</v>
      </c>
      <c r="G763" s="2">
        <f>'Moving Avg'!F763</f>
        <v>1.5760200000000002</v>
      </c>
      <c r="H763" s="2">
        <f>'Moving Avg'!G763</f>
        <v>1.4902960000000005</v>
      </c>
      <c r="I763" s="2">
        <f>'Moving Avg'!H763</f>
        <v>1.7317714999999998</v>
      </c>
      <c r="J763" s="5" t="str">
        <f>OBV!F763</f>
        <v>BULLISH</v>
      </c>
      <c r="K763" s="5" t="str">
        <f>OBV!G763</f>
        <v>WEAK</v>
      </c>
      <c r="L763" s="5" t="str">
        <f>OBV!H763</f>
        <v>CONFIRMED BULLISH</v>
      </c>
    </row>
    <row r="764" spans="1:12" ht="13.5" x14ac:dyDescent="0.25">
      <c r="A764" s="3">
        <f>RSI!A764</f>
        <v>43418</v>
      </c>
      <c r="B764" s="2">
        <f>RSI!B764</f>
        <v>1.7053</v>
      </c>
      <c r="C764" s="2">
        <f>RSI!I764</f>
        <v>60.950383083281153</v>
      </c>
      <c r="D764" s="2">
        <f>MACD!E764</f>
        <v>-0.12683405782292989</v>
      </c>
      <c r="E764" s="2">
        <f>MACD!F764</f>
        <v>-0.12022763862054875</v>
      </c>
      <c r="F764" s="2">
        <f>'Moving Avg'!D764</f>
        <v>1.6997399999999998</v>
      </c>
      <c r="G764" s="2">
        <f>'Moving Avg'!F764</f>
        <v>1.5936300000000003</v>
      </c>
      <c r="H764" s="2">
        <f>'Moving Avg'!G764</f>
        <v>1.4938180000000001</v>
      </c>
      <c r="I764" s="2">
        <f>'Moving Avg'!H764</f>
        <v>1.729779</v>
      </c>
      <c r="J764" s="5" t="str">
        <f>OBV!F764</f>
        <v>BEARISH</v>
      </c>
      <c r="K764" s="5" t="str">
        <f>OBV!G764</f>
        <v>STRONG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1.7702</v>
      </c>
      <c r="C765" s="2">
        <f>RSI!I765</f>
        <v>65.075992042682088</v>
      </c>
      <c r="D765" s="2">
        <f>MACD!E765</f>
        <v>-0.11420538060985752</v>
      </c>
      <c r="E765" s="2">
        <f>MACD!F765</f>
        <v>-0.11902318701841051</v>
      </c>
      <c r="F765" s="2">
        <f>'Moving Avg'!D765</f>
        <v>1.7108600000000003</v>
      </c>
      <c r="G765" s="2">
        <f>'Moving Avg'!F765</f>
        <v>1.6107749999999998</v>
      </c>
      <c r="H765" s="2">
        <f>'Moving Avg'!G765</f>
        <v>1.4984520000000001</v>
      </c>
      <c r="I765" s="2">
        <f>'Moving Avg'!H765</f>
        <v>1.7284815</v>
      </c>
      <c r="J765" s="5" t="str">
        <f>OBV!F765</f>
        <v>BULLISH</v>
      </c>
      <c r="K765" s="5" t="str">
        <f>OBV!G765</f>
        <v>WEAK</v>
      </c>
      <c r="L765" s="5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1.7423999999999999</v>
      </c>
      <c r="C766" s="2">
        <f>RSI!I766</f>
        <v>62.051792802391354</v>
      </c>
      <c r="D766" s="2">
        <f>MACD!E766</f>
        <v>-8.8288264495799407E-2</v>
      </c>
      <c r="E766" s="2">
        <f>MACD!F766</f>
        <v>-0.1128762025138883</v>
      </c>
      <c r="F766" s="2">
        <f>'Moving Avg'!D766</f>
        <v>1.7256999999999998</v>
      </c>
      <c r="G766" s="2">
        <f>'Moving Avg'!F766</f>
        <v>1.62375</v>
      </c>
      <c r="H766" s="2">
        <f>'Moving Avg'!G766</f>
        <v>1.5025300000000001</v>
      </c>
      <c r="I766" s="2">
        <f>'Moving Avg'!H766</f>
        <v>1.7272305000000003</v>
      </c>
      <c r="J766" s="5" t="str">
        <f>OBV!F766</f>
        <v>BULLISH</v>
      </c>
      <c r="K766" s="5" t="str">
        <f>OBV!G766</f>
        <v>WEAK</v>
      </c>
      <c r="L766" s="5" t="str">
        <f>OBV!H766</f>
        <v>CONFIRMED BULLISH</v>
      </c>
    </row>
    <row r="767" spans="1:12" ht="13.5" x14ac:dyDescent="0.25">
      <c r="A767" s="3">
        <f>RSI!A767</f>
        <v>43423</v>
      </c>
      <c r="B767" s="2">
        <f>RSI!B767</f>
        <v>1.7238</v>
      </c>
      <c r="C767" s="2">
        <f>RSI!I767</f>
        <v>60.041344799589005</v>
      </c>
      <c r="D767" s="2">
        <f>MACD!E767</f>
        <v>-5.5826270224149654E-2</v>
      </c>
      <c r="E767" s="2">
        <f>MACD!F767</f>
        <v>-0.10146621605594058</v>
      </c>
      <c r="F767" s="2">
        <f>'Moving Avg'!D767</f>
        <v>1.7330999999999999</v>
      </c>
      <c r="G767" s="2">
        <f>'Moving Avg'!F767</f>
        <v>1.63487</v>
      </c>
      <c r="H767" s="2">
        <f>'Moving Avg'!G767</f>
        <v>1.5064219999999999</v>
      </c>
      <c r="I767" s="2">
        <f>'Moving Avg'!H767</f>
        <v>1.7263500000000003</v>
      </c>
      <c r="J767" s="5" t="str">
        <f>OBV!F767</f>
        <v>BEARISH</v>
      </c>
      <c r="K767" s="5" t="str">
        <f>OBV!G767</f>
        <v>STRONG</v>
      </c>
      <c r="L767" s="5" t="str">
        <f>OBV!H767</f>
        <v>BEARISH DIVERGENCE</v>
      </c>
    </row>
    <row r="768" spans="1:12" ht="13.5" x14ac:dyDescent="0.25">
      <c r="A768" s="3">
        <f>RSI!A768</f>
        <v>43425</v>
      </c>
      <c r="B768" s="2">
        <f>RSI!B768</f>
        <v>1.7238</v>
      </c>
      <c r="C768" s="2">
        <f>RSI!I768</f>
        <v>60.041344799589005</v>
      </c>
      <c r="D768" s="2">
        <f>MACD!E768</f>
        <v>-4.0417285877709874E-2</v>
      </c>
      <c r="E768" s="2">
        <f>MACD!F768</f>
        <v>-8.9256430020294444E-2</v>
      </c>
      <c r="F768" s="2">
        <f>'Moving Avg'!D768</f>
        <v>1.7330999999999999</v>
      </c>
      <c r="G768" s="2">
        <f>'Moving Avg'!F768</f>
        <v>1.6492350000000002</v>
      </c>
      <c r="H768" s="2">
        <f>'Moving Avg'!G768</f>
        <v>1.5097579999999999</v>
      </c>
      <c r="I768" s="2">
        <f>'Moving Avg'!H768</f>
        <v>1.7252375</v>
      </c>
      <c r="J768" s="5" t="str">
        <f>OBV!F768</f>
        <v>BEARISH</v>
      </c>
      <c r="K768" s="5" t="str">
        <f>OBV!G768</f>
        <v>STRONG</v>
      </c>
      <c r="L768" s="5" t="str">
        <f>OBV!H768</f>
        <v>NEUTRAL</v>
      </c>
    </row>
    <row r="769" spans="1:12" ht="13.5" x14ac:dyDescent="0.25">
      <c r="A769" s="3">
        <f>RSI!A769</f>
        <v>43426</v>
      </c>
      <c r="B769" s="2">
        <f>RSI!B769</f>
        <v>1.696</v>
      </c>
      <c r="C769" s="2">
        <f>RSI!I769</f>
        <v>56.848632731040325</v>
      </c>
      <c r="D769" s="2">
        <f>MACD!E769</f>
        <v>-1.4529707989442642E-2</v>
      </c>
      <c r="E769" s="2">
        <f>MACD!F769</f>
        <v>-7.4311085614124084E-2</v>
      </c>
      <c r="F769" s="2">
        <f>'Moving Avg'!D769</f>
        <v>1.7312400000000001</v>
      </c>
      <c r="G769" s="2">
        <f>'Moving Avg'!F769</f>
        <v>1.6640600000000003</v>
      </c>
      <c r="H769" s="2">
        <f>'Moving Avg'!G769</f>
        <v>1.5129079999999999</v>
      </c>
      <c r="I769" s="2">
        <f>'Moving Avg'!H769</f>
        <v>1.7235225000000003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1.7702</v>
      </c>
      <c r="C770" s="2">
        <f>RSI!I770</f>
        <v>62.569693022278578</v>
      </c>
      <c r="D770" s="2">
        <f>MACD!E770</f>
        <v>-9.9217229431998177E-3</v>
      </c>
      <c r="E770" s="2">
        <f>MACD!F770</f>
        <v>-6.1433213079939229E-2</v>
      </c>
      <c r="F770" s="2">
        <f>'Moving Avg'!D770</f>
        <v>1.7312399999999997</v>
      </c>
      <c r="G770" s="2">
        <f>'Moving Avg'!F770</f>
        <v>1.6812050000000003</v>
      </c>
      <c r="H770" s="2">
        <f>'Moving Avg'!G770</f>
        <v>1.518284</v>
      </c>
      <c r="I770" s="2">
        <f>'Moving Avg'!H770</f>
        <v>1.7221785000000001</v>
      </c>
      <c r="J770" s="5" t="str">
        <f>OBV!F770</f>
        <v>BEARISH</v>
      </c>
      <c r="K770" s="5" t="str">
        <f>OBV!G770</f>
        <v>STRONG</v>
      </c>
      <c r="L770" s="5" t="str">
        <f>OBV!H770</f>
        <v>NEUTRAL</v>
      </c>
    </row>
    <row r="771" spans="1:12" ht="13.5" x14ac:dyDescent="0.25">
      <c r="A771" s="3">
        <f>RSI!A771</f>
        <v>43430</v>
      </c>
      <c r="B771" s="2">
        <f>RSI!B771</f>
        <v>1.8443000000000001</v>
      </c>
      <c r="C771" s="2">
        <f>RSI!I771</f>
        <v>67.240747506115468</v>
      </c>
      <c r="D771" s="2">
        <f>MACD!E771</f>
        <v>-1.9459378842090036E-2</v>
      </c>
      <c r="E771" s="2">
        <f>MACD!F771</f>
        <v>-5.3038446232369391E-2</v>
      </c>
      <c r="F771" s="2">
        <f>'Moving Avg'!D771</f>
        <v>1.7516200000000002</v>
      </c>
      <c r="G771" s="2">
        <f>'Moving Avg'!F771</f>
        <v>1.6992750000000001</v>
      </c>
      <c r="H771" s="2">
        <f>'Moving Avg'!G771</f>
        <v>1.525512</v>
      </c>
      <c r="I771" s="2">
        <f>'Moving Avg'!H771</f>
        <v>1.7212049999999999</v>
      </c>
      <c r="J771" s="5" t="str">
        <f>OBV!F771</f>
        <v>BEARISH</v>
      </c>
      <c r="K771" s="5" t="str">
        <f>OBV!G771</f>
        <v>STRONG</v>
      </c>
      <c r="L771" s="5" t="str">
        <f>OBV!H771</f>
        <v>BEARISH DIVERGENCE</v>
      </c>
    </row>
    <row r="772" spans="1:12" ht="13.5" x14ac:dyDescent="0.25">
      <c r="A772" s="3">
        <f>RSI!A772</f>
        <v>43431</v>
      </c>
      <c r="B772" s="2">
        <f>RSI!B772</f>
        <v>1.9555</v>
      </c>
      <c r="C772" s="2">
        <f>RSI!I772</f>
        <v>72.738788344254871</v>
      </c>
      <c r="D772" s="2">
        <f>MACD!E772</f>
        <v>-3.4092478149287508E-2</v>
      </c>
      <c r="E772" s="2">
        <f>MACD!F772</f>
        <v>-4.9249252615753018E-2</v>
      </c>
      <c r="F772" s="2">
        <f>'Moving Avg'!D772</f>
        <v>1.7979600000000002</v>
      </c>
      <c r="G772" s="2">
        <f>'Moving Avg'!F772</f>
        <v>1.7229050000000001</v>
      </c>
      <c r="H772" s="2">
        <f>'Moving Avg'!G772</f>
        <v>1.534222</v>
      </c>
      <c r="I772" s="2">
        <f>'Moving Avg'!H772</f>
        <v>1.7206024999999996</v>
      </c>
      <c r="J772" s="5" t="str">
        <f>OBV!F772</f>
        <v>BULLISH</v>
      </c>
      <c r="K772" s="5" t="str">
        <f>OBV!G772</f>
        <v>WEAK</v>
      </c>
      <c r="L772" s="5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2.0668000000000002</v>
      </c>
      <c r="C773" s="2">
        <f>RSI!I773</f>
        <v>76.914970816928772</v>
      </c>
      <c r="D773" s="2">
        <f>MACD!E773</f>
        <v>-5.0782883838411008E-2</v>
      </c>
      <c r="E773" s="2">
        <f>MACD!F773</f>
        <v>-4.9555978860284622E-2</v>
      </c>
      <c r="F773" s="2">
        <f>'Moving Avg'!D773</f>
        <v>1.8665599999999998</v>
      </c>
      <c r="G773" s="2">
        <f>'Moving Avg'!F773</f>
        <v>1.7497849999999999</v>
      </c>
      <c r="H773" s="2">
        <f>'Moving Avg'!G773</f>
        <v>1.5457159999999999</v>
      </c>
      <c r="I773" s="2">
        <f>'Moving Avg'!H773</f>
        <v>1.7205564999999998</v>
      </c>
      <c r="J773" s="5" t="str">
        <f>OBV!F773</f>
        <v>BULLISH</v>
      </c>
      <c r="K773" s="5" t="str">
        <f>OBV!G773</f>
        <v>WEAK</v>
      </c>
      <c r="L773" s="5" t="str">
        <f>OBV!H773</f>
        <v>CONFIRMED BULLISH</v>
      </c>
    </row>
    <row r="774" spans="1:12" ht="13.5" x14ac:dyDescent="0.25">
      <c r="A774" s="3">
        <f>RSI!A774</f>
        <v>43433</v>
      </c>
      <c r="B774" s="2">
        <f>RSI!B774</f>
        <v>2.1594000000000002</v>
      </c>
      <c r="C774" s="2">
        <f>RSI!I774</f>
        <v>79.701134253707806</v>
      </c>
      <c r="D774" s="2">
        <f>MACD!E774</f>
        <v>-7.6894935203525749E-2</v>
      </c>
      <c r="E774" s="2">
        <f>MACD!F774</f>
        <v>-5.502377012893285E-2</v>
      </c>
      <c r="F774" s="2">
        <f>'Moving Avg'!D774</f>
        <v>1.9592400000000001</v>
      </c>
      <c r="G774" s="2">
        <f>'Moving Avg'!F774</f>
        <v>1.7799050000000001</v>
      </c>
      <c r="H774" s="2">
        <f>'Moving Avg'!G774</f>
        <v>1.5598019999999999</v>
      </c>
      <c r="I774" s="2">
        <f>'Moving Avg'!H774</f>
        <v>1.7207414999999997</v>
      </c>
      <c r="J774" s="5" t="str">
        <f>OBV!F774</f>
        <v>BULLISH</v>
      </c>
      <c r="K774" s="5" t="str">
        <f>OBV!G774</f>
        <v>WEAK</v>
      </c>
      <c r="L774" s="5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2.1038000000000001</v>
      </c>
      <c r="C775" s="2">
        <f>RSI!I775</f>
        <v>73.931427497770613</v>
      </c>
      <c r="D775" s="2">
        <f>MACD!E775</f>
        <v>-8.7548594418888737E-2</v>
      </c>
      <c r="E775" s="2">
        <f>MACD!F775</f>
        <v>-6.152873498692403E-2</v>
      </c>
      <c r="F775" s="2">
        <f>'Moving Avg'!D775</f>
        <v>2.02596</v>
      </c>
      <c r="G775" s="2">
        <f>'Moving Avg'!F775</f>
        <v>1.8035350000000001</v>
      </c>
      <c r="H775" s="2">
        <f>'Moving Avg'!G775</f>
        <v>1.5724060000000002</v>
      </c>
      <c r="I775" s="2">
        <f>'Moving Avg'!H775</f>
        <v>1.7206484999999996</v>
      </c>
      <c r="J775" s="5" t="str">
        <f>OBV!F775</f>
        <v>BULLISH</v>
      </c>
      <c r="K775" s="5" t="str">
        <f>OBV!G775</f>
        <v>WEAK</v>
      </c>
      <c r="L775" s="5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2.0760000000000001</v>
      </c>
      <c r="C776" s="2">
        <f>RSI!I776</f>
        <v>71.157687480654204</v>
      </c>
      <c r="D776" s="2">
        <f>MACD!E776</f>
        <v>-0.10091714685920028</v>
      </c>
      <c r="E776" s="2">
        <f>MACD!F776</f>
        <v>-6.9406417361379286E-2</v>
      </c>
      <c r="F776" s="2">
        <f>'Moving Avg'!D776</f>
        <v>2.0723000000000003</v>
      </c>
      <c r="G776" s="2">
        <f>'Moving Avg'!F776</f>
        <v>1.8211450000000002</v>
      </c>
      <c r="H776" s="2">
        <f>'Moving Avg'!G776</f>
        <v>1.585196</v>
      </c>
      <c r="I776" s="2">
        <f>'Moving Avg'!H776</f>
        <v>1.7199994999999995</v>
      </c>
      <c r="J776" s="5" t="str">
        <f>OBV!F776</f>
        <v>BULLISH</v>
      </c>
      <c r="K776" s="5" t="str">
        <f>OBV!G776</f>
        <v>WEAK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2.0204</v>
      </c>
      <c r="C777" s="2">
        <f>RSI!I777</f>
        <v>65.837525684578395</v>
      </c>
      <c r="D777" s="2">
        <f>MACD!E777</f>
        <v>-0.11278576034537902</v>
      </c>
      <c r="E777" s="2">
        <f>MACD!F777</f>
        <v>-7.8082285958179232E-2</v>
      </c>
      <c r="F777" s="2">
        <f>'Moving Avg'!D777</f>
        <v>2.08528</v>
      </c>
      <c r="G777" s="2">
        <f>'Moving Avg'!F777</f>
        <v>1.8327300000000004</v>
      </c>
      <c r="H777" s="2">
        <f>'Moving Avg'!G777</f>
        <v>1.5965019999999999</v>
      </c>
      <c r="I777" s="2">
        <f>'Moving Avg'!H777</f>
        <v>1.7189799999999997</v>
      </c>
      <c r="J777" s="5" t="str">
        <f>OBV!F777</f>
        <v>BEARISH</v>
      </c>
      <c r="K777" s="5" t="str">
        <f>OBV!G777</f>
        <v>STRONG</v>
      </c>
      <c r="L777" s="5" t="str">
        <f>OBV!H777</f>
        <v>BEARISH DIVERGENCE</v>
      </c>
    </row>
    <row r="778" spans="1:12" ht="13.5" x14ac:dyDescent="0.25">
      <c r="A778" s="3">
        <f>RSI!A778</f>
        <v>43439</v>
      </c>
      <c r="B778" s="2">
        <f>RSI!B778</f>
        <v>2.0390000000000001</v>
      </c>
      <c r="C778" s="2">
        <f>RSI!I778</f>
        <v>66.733575140111839</v>
      </c>
      <c r="D778" s="2">
        <f>MACD!E778</f>
        <v>-0.12555705854286536</v>
      </c>
      <c r="E778" s="2">
        <f>MACD!F778</f>
        <v>-8.7577240475116461E-2</v>
      </c>
      <c r="F778" s="2">
        <f>'Moving Avg'!D778</f>
        <v>2.07972</v>
      </c>
      <c r="G778" s="2">
        <f>'Moving Avg'!F778</f>
        <v>1.8489500000000003</v>
      </c>
      <c r="H778" s="2">
        <f>'Moving Avg'!G778</f>
        <v>1.6081799999999999</v>
      </c>
      <c r="I778" s="2">
        <f>'Moving Avg'!H778</f>
        <v>1.7180534999999997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2.0390000000000001</v>
      </c>
      <c r="C779" s="2">
        <f>RSI!I779</f>
        <v>66.733575140111839</v>
      </c>
      <c r="D779" s="2">
        <f>MACD!E779</f>
        <v>-0.14200115760308551</v>
      </c>
      <c r="E779" s="2">
        <f>MACD!F779</f>
        <v>-9.846202390071028E-2</v>
      </c>
      <c r="F779" s="2">
        <f>'Moving Avg'!D779</f>
        <v>2.0556399999999999</v>
      </c>
      <c r="G779" s="2">
        <f>'Moving Avg'!F779</f>
        <v>1.8614650000000004</v>
      </c>
      <c r="H779" s="2">
        <f>'Moving Avg'!G779</f>
        <v>1.6205999999999998</v>
      </c>
      <c r="I779" s="2">
        <f>'Moving Avg'!H779</f>
        <v>1.7171729999999994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2.0575000000000001</v>
      </c>
      <c r="C780" s="2">
        <f>RSI!I780</f>
        <v>67.710523956066652</v>
      </c>
      <c r="D780" s="2">
        <f>MACD!E780</f>
        <v>-0.14713028185137089</v>
      </c>
      <c r="E780" s="2">
        <f>MACD!F780</f>
        <v>-0.10819567549084241</v>
      </c>
      <c r="F780" s="2">
        <f>'Moving Avg'!D780</f>
        <v>2.0463800000000001</v>
      </c>
      <c r="G780" s="2">
        <f>'Moving Avg'!F780</f>
        <v>1.8786100000000001</v>
      </c>
      <c r="H780" s="2">
        <f>'Moving Avg'!G780</f>
        <v>1.6333899999999997</v>
      </c>
      <c r="I780" s="2">
        <f>'Moving Avg'!H780</f>
        <v>1.7163849999999994</v>
      </c>
      <c r="J780" s="5" t="str">
        <f>OBV!F780</f>
        <v>BULLISH</v>
      </c>
      <c r="K780" s="5" t="str">
        <f>OBV!G780</f>
        <v>WEAK</v>
      </c>
      <c r="L780" s="5" t="str">
        <f>OBV!H780</f>
        <v>BULLISH DIVERGENCE</v>
      </c>
    </row>
    <row r="781" spans="1:12" ht="13.5" x14ac:dyDescent="0.25">
      <c r="A781" s="3">
        <f>RSI!A781</f>
        <v>43444</v>
      </c>
      <c r="B781" s="2">
        <f>RSI!B781</f>
        <v>1.9648000000000001</v>
      </c>
      <c r="C781" s="2">
        <f>RSI!I781</f>
        <v>58.448024285831266</v>
      </c>
      <c r="D781" s="2">
        <f>MACD!E781</f>
        <v>-0.13447953552907199</v>
      </c>
      <c r="E781" s="2">
        <f>MACD!F781</f>
        <v>-0.11345244749848833</v>
      </c>
      <c r="F781" s="2">
        <f>'Moving Avg'!D781</f>
        <v>2.0241400000000001</v>
      </c>
      <c r="G781" s="2">
        <f>'Moving Avg'!F781</f>
        <v>1.89344</v>
      </c>
      <c r="H781" s="2">
        <f>'Moving Avg'!G781</f>
        <v>1.6439559999999995</v>
      </c>
      <c r="I781" s="2">
        <f>'Moving Avg'!H781</f>
        <v>1.7149019999999993</v>
      </c>
      <c r="J781" s="5" t="str">
        <f>OBV!F781</f>
        <v>BULLISH</v>
      </c>
      <c r="K781" s="5" t="str">
        <f>OBV!G781</f>
        <v>WEAK</v>
      </c>
      <c r="L781" s="5" t="str">
        <f>OBV!H781</f>
        <v>BULLISH DIVERGENCE</v>
      </c>
    </row>
    <row r="782" spans="1:12" ht="13.5" x14ac:dyDescent="0.25">
      <c r="A782" s="3">
        <f>RSI!A782</f>
        <v>43445</v>
      </c>
      <c r="B782" s="2">
        <f>RSI!B782</f>
        <v>1.9462999999999999</v>
      </c>
      <c r="C782" s="2">
        <f>RSI!I782</f>
        <v>56.778724488166709</v>
      </c>
      <c r="D782" s="2">
        <f>MACD!E782</f>
        <v>-0.10593060851839242</v>
      </c>
      <c r="E782" s="2">
        <f>MACD!F782</f>
        <v>-0.11194807970246914</v>
      </c>
      <c r="F782" s="2">
        <f>'Moving Avg'!D782</f>
        <v>2.0093200000000002</v>
      </c>
      <c r="G782" s="2">
        <f>'Moving Avg'!F782</f>
        <v>1.9064149999999997</v>
      </c>
      <c r="H782" s="2">
        <f>'Moving Avg'!G782</f>
        <v>1.6543359999999996</v>
      </c>
      <c r="I782" s="2">
        <f>'Moving Avg'!H782</f>
        <v>1.7135119999999993</v>
      </c>
      <c r="J782" s="5" t="str">
        <f>OBV!F782</f>
        <v>BULLISH</v>
      </c>
      <c r="K782" s="5" t="str">
        <f>OBV!G782</f>
        <v>WEAK</v>
      </c>
      <c r="L782" s="5" t="str">
        <f>OBV!H782</f>
        <v>BULLISH DIVERGENCE</v>
      </c>
    </row>
    <row r="783" spans="1:12" ht="13.5" x14ac:dyDescent="0.25">
      <c r="A783" s="3">
        <f>RSI!A783</f>
        <v>43446</v>
      </c>
      <c r="B783" s="2">
        <f>RSI!B783</f>
        <v>1.9092</v>
      </c>
      <c r="C783" s="2">
        <f>RSI!I783</f>
        <v>53.480023436580318</v>
      </c>
      <c r="D783" s="2">
        <f>MACD!E783</f>
        <v>-6.2379960763376818E-2</v>
      </c>
      <c r="E783" s="2">
        <f>MACD!F783</f>
        <v>-0.10203445591465068</v>
      </c>
      <c r="F783" s="2">
        <f>'Moving Avg'!D783</f>
        <v>1.98336</v>
      </c>
      <c r="G783" s="2">
        <f>'Moving Avg'!F783</f>
        <v>1.9156849999999999</v>
      </c>
      <c r="H783" s="2">
        <f>'Moving Avg'!G783</f>
        <v>1.6641599999999994</v>
      </c>
      <c r="I783" s="2">
        <f>'Moving Avg'!H783</f>
        <v>1.7119364999999991</v>
      </c>
      <c r="J783" s="5" t="str">
        <f>OBV!F783</f>
        <v>BEARISH</v>
      </c>
      <c r="K783" s="5" t="str">
        <f>OBV!G783</f>
        <v>STRONG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1.9555</v>
      </c>
      <c r="C784" s="2">
        <f>RSI!I784</f>
        <v>56.84930198566915</v>
      </c>
      <c r="D784" s="2">
        <f>MACD!E784</f>
        <v>-1.4935664536360083E-2</v>
      </c>
      <c r="E784" s="2">
        <f>MACD!F784</f>
        <v>-8.461469763899257E-2</v>
      </c>
      <c r="F784" s="2">
        <f>'Moving Avg'!D784</f>
        <v>1.9666600000000003</v>
      </c>
      <c r="G784" s="2">
        <f>'Moving Avg'!F784</f>
        <v>1.9281950000000001</v>
      </c>
      <c r="H784" s="2">
        <f>'Moving Avg'!G784</f>
        <v>1.6754659999999995</v>
      </c>
      <c r="I784" s="2">
        <f>'Moving Avg'!H784</f>
        <v>1.7105924999999989</v>
      </c>
      <c r="J784" s="5" t="str">
        <f>OBV!F784</f>
        <v>BEARISH</v>
      </c>
      <c r="K784" s="5" t="str">
        <f>OBV!G784</f>
        <v>STRONG</v>
      </c>
      <c r="L784" s="5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1.9648000000000001</v>
      </c>
      <c r="C785" s="2">
        <f>RSI!I785</f>
        <v>57.514913124709935</v>
      </c>
      <c r="D785" s="2">
        <f>MACD!E785</f>
        <v>1.5486911305733875E-2</v>
      </c>
      <c r="E785" s="2">
        <f>MACD!F785</f>
        <v>-6.4594375850047278E-2</v>
      </c>
      <c r="F785" s="2">
        <f>'Moving Avg'!D785</f>
        <v>1.9481200000000001</v>
      </c>
      <c r="G785" s="2">
        <f>'Moving Avg'!F785</f>
        <v>1.9379249999999999</v>
      </c>
      <c r="H785" s="2">
        <f>'Moving Avg'!G785</f>
        <v>1.6873279999999995</v>
      </c>
      <c r="I785" s="2">
        <f>'Moving Avg'!H785</f>
        <v>1.709619499999999</v>
      </c>
      <c r="J785" s="5" t="str">
        <f>OBV!F785</f>
        <v>BEARISH</v>
      </c>
      <c r="K785" s="5" t="str">
        <f>OBV!G785</f>
        <v>STRONG</v>
      </c>
      <c r="L785" s="5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2.0112000000000001</v>
      </c>
      <c r="C786" s="2">
        <f>RSI!I786</f>
        <v>60.766597921100505</v>
      </c>
      <c r="D786" s="2">
        <f>MACD!E786</f>
        <v>3.3015859201326103E-2</v>
      </c>
      <c r="E786" s="2">
        <f>MACD!F786</f>
        <v>-4.50723288397726E-2</v>
      </c>
      <c r="F786" s="2">
        <f>'Moving Avg'!D786</f>
        <v>1.9574000000000003</v>
      </c>
      <c r="G786" s="2">
        <f>'Moving Avg'!F786</f>
        <v>1.9513650000000002</v>
      </c>
      <c r="H786" s="2">
        <f>'Moving Avg'!G786</f>
        <v>1.7004899999999994</v>
      </c>
      <c r="I786" s="2">
        <f>'Moving Avg'!H786</f>
        <v>1.7091564999999989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</row>
    <row r="787" spans="1:12" ht="13.5" x14ac:dyDescent="0.25">
      <c r="A787" s="3">
        <f>RSI!A787</f>
        <v>43452</v>
      </c>
      <c r="B787" s="2">
        <f>RSI!B787</f>
        <v>1.9555</v>
      </c>
      <c r="C787" s="2">
        <f>RSI!I787</f>
        <v>55.295395344706741</v>
      </c>
      <c r="D787" s="2">
        <f>MACD!E787</f>
        <v>4.2683657590165458E-2</v>
      </c>
      <c r="E787" s="2">
        <f>MACD!F787</f>
        <v>-2.7521131553784987E-2</v>
      </c>
      <c r="F787" s="2">
        <f>'Moving Avg'!D787</f>
        <v>1.9592400000000001</v>
      </c>
      <c r="G787" s="2">
        <f>'Moving Avg'!F787</f>
        <v>1.96295</v>
      </c>
      <c r="H787" s="2">
        <f>'Moving Avg'!G787</f>
        <v>1.7127219999999996</v>
      </c>
      <c r="I787" s="2">
        <f>'Moving Avg'!H787</f>
        <v>1.7082294999999985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</row>
    <row r="788" spans="1:12" ht="13.5" x14ac:dyDescent="0.25">
      <c r="A788" s="3">
        <f>RSI!A788</f>
        <v>43453</v>
      </c>
      <c r="B788" s="2">
        <f>RSI!B788</f>
        <v>1.9462999999999999</v>
      </c>
      <c r="C788" s="2">
        <f>RSI!I788</f>
        <v>54.423781929518725</v>
      </c>
      <c r="D788" s="2">
        <f>MACD!E788</f>
        <v>5.4054341141647422E-2</v>
      </c>
      <c r="E788" s="2">
        <f>MACD!F788</f>
        <v>-1.1206037014698505E-2</v>
      </c>
      <c r="F788" s="2">
        <f>'Moving Avg'!D788</f>
        <v>1.9666599999999999</v>
      </c>
      <c r="G788" s="2">
        <f>'Moving Avg'!F788</f>
        <v>1.9740750000000002</v>
      </c>
      <c r="H788" s="2">
        <f>'Moving Avg'!G788</f>
        <v>1.7243999999999995</v>
      </c>
      <c r="I788" s="2">
        <f>'Moving Avg'!H788</f>
        <v>1.7077199999999988</v>
      </c>
      <c r="J788" s="5" t="str">
        <f>OBV!F788</f>
        <v>BULLISH</v>
      </c>
      <c r="K788" s="5" t="str">
        <f>OBV!G788</f>
        <v>WEAK</v>
      </c>
      <c r="L788" s="5" t="str">
        <f>OBV!H788</f>
        <v>CONFIRMED BULLISH</v>
      </c>
    </row>
    <row r="789" spans="1:12" ht="13.5" x14ac:dyDescent="0.25">
      <c r="A789" s="3">
        <f>RSI!A789</f>
        <v>43454</v>
      </c>
      <c r="B789" s="2">
        <f>RSI!B789</f>
        <v>1.9462999999999999</v>
      </c>
      <c r="C789" s="2">
        <f>RSI!I789</f>
        <v>54.423781929518725</v>
      </c>
      <c r="D789" s="2">
        <f>MACD!E789</f>
        <v>6.3403402714556245E-2</v>
      </c>
      <c r="E789" s="2">
        <f>MACD!F789</f>
        <v>3.7158509311524465E-3</v>
      </c>
      <c r="F789" s="2">
        <f>'Moving Avg'!D789</f>
        <v>1.96482</v>
      </c>
      <c r="G789" s="2">
        <f>'Moving Avg'!F789</f>
        <v>1.9865900000000003</v>
      </c>
      <c r="H789" s="2">
        <f>'Moving Avg'!G789</f>
        <v>1.7368199999999994</v>
      </c>
      <c r="I789" s="2">
        <f>'Moving Avg'!H789</f>
        <v>1.7072564999999986</v>
      </c>
      <c r="J789" s="5" t="str">
        <f>OBV!F789</f>
        <v>BULLISH</v>
      </c>
      <c r="K789" s="5" t="str">
        <f>OBV!G789</f>
        <v>NEUTRAL</v>
      </c>
      <c r="L789" s="5" t="str">
        <f>OBV!H789</f>
        <v>BULLISH DIVERGENCE</v>
      </c>
    </row>
    <row r="790" spans="1:12" ht="13.5" x14ac:dyDescent="0.25">
      <c r="A790" s="3">
        <f>RSI!A790</f>
        <v>43455</v>
      </c>
      <c r="B790" s="2">
        <f>RSI!B790</f>
        <v>1.9462999999999999</v>
      </c>
      <c r="C790" s="2">
        <f>RSI!I790</f>
        <v>54.423781929518725</v>
      </c>
      <c r="D790" s="2">
        <f>MACD!E790</f>
        <v>7.3908184257837517E-2</v>
      </c>
      <c r="E790" s="2">
        <f>MACD!F790</f>
        <v>1.7754317596489461E-2</v>
      </c>
      <c r="F790" s="2">
        <f>'Moving Avg'!D790</f>
        <v>1.96112</v>
      </c>
      <c r="G790" s="2">
        <f>'Moving Avg'!F790</f>
        <v>1.9953950000000003</v>
      </c>
      <c r="H790" s="2">
        <f>'Moving Avg'!G790</f>
        <v>1.7494239999999994</v>
      </c>
      <c r="I790" s="2">
        <f>'Moving Avg'!H790</f>
        <v>1.7064224999999988</v>
      </c>
      <c r="J790" s="5" t="str">
        <f>OBV!F790</f>
        <v>BULLISH</v>
      </c>
      <c r="K790" s="5" t="str">
        <f>OBV!G790</f>
        <v>NEUTRAL</v>
      </c>
      <c r="L790" s="5" t="str">
        <f>OBV!H790</f>
        <v>BULLISH DIVERGENCE</v>
      </c>
    </row>
    <row r="791" spans="1:12" ht="13.5" x14ac:dyDescent="0.25">
      <c r="A791" s="3">
        <f>RSI!A791</f>
        <v>43458</v>
      </c>
      <c r="B791" s="2">
        <f>RSI!B791</f>
        <v>1.8907</v>
      </c>
      <c r="C791" s="2">
        <f>RSI!I791</f>
        <v>48.636933132854196</v>
      </c>
      <c r="D791" s="2">
        <f>MACD!E791</f>
        <v>7.2420384221857148E-2</v>
      </c>
      <c r="E791" s="2">
        <f>MACD!F791</f>
        <v>2.8687530921563002E-2</v>
      </c>
      <c r="F791" s="2">
        <f>'Moving Avg'!D791</f>
        <v>1.93702</v>
      </c>
      <c r="G791" s="2">
        <f>'Moving Avg'!F791</f>
        <v>1.9977150000000001</v>
      </c>
      <c r="H791" s="2">
        <f>'Moving Avg'!G791</f>
        <v>1.760915999999999</v>
      </c>
      <c r="I791" s="2">
        <f>'Moving Avg'!H791</f>
        <v>1.7055884999999986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1.9462999999999999</v>
      </c>
      <c r="C792" s="2">
        <f>RSI!I792</f>
        <v>53.914158292673143</v>
      </c>
      <c r="D792" s="2">
        <f>MACD!E792</f>
        <v>6.4309197478888303E-2</v>
      </c>
      <c r="E792" s="2">
        <f>MACD!F792</f>
        <v>3.5811864233028068E-2</v>
      </c>
      <c r="F792" s="2">
        <f>'Moving Avg'!D792</f>
        <v>1.9351799999999997</v>
      </c>
      <c r="G792" s="2">
        <f>'Moving Avg'!F792</f>
        <v>1.9972550000000002</v>
      </c>
      <c r="H792" s="2">
        <f>'Moving Avg'!G792</f>
        <v>1.7742619999999991</v>
      </c>
      <c r="I792" s="2">
        <f>'Moving Avg'!H792</f>
        <v>1.7048469999999989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1.8998999999999999</v>
      </c>
      <c r="C793" s="2">
        <f>RSI!I793</f>
        <v>49.356642729908543</v>
      </c>
      <c r="D793" s="2">
        <f>MACD!E793</f>
        <v>5.4950755472529478E-2</v>
      </c>
      <c r="E793" s="2">
        <f>MACD!F793</f>
        <v>3.9639642480928355E-2</v>
      </c>
      <c r="F793" s="2">
        <f>'Moving Avg'!D793</f>
        <v>1.9258999999999999</v>
      </c>
      <c r="G793" s="2">
        <f>'Moving Avg'!F793</f>
        <v>1.9889100000000002</v>
      </c>
      <c r="H793" s="2">
        <f>'Moving Avg'!G793</f>
        <v>1.7859379999999994</v>
      </c>
      <c r="I793" s="2">
        <f>'Moving Avg'!H793</f>
        <v>1.7038734999999992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1.8721000000000001</v>
      </c>
      <c r="C794" s="2">
        <f>RSI!I794</f>
        <v>46.803834091003957</v>
      </c>
      <c r="D794" s="2">
        <f>MACD!E794</f>
        <v>5.6280742442219811E-2</v>
      </c>
      <c r="E794" s="2">
        <f>MACD!F794</f>
        <v>4.2967862473186652E-2</v>
      </c>
      <c r="F794" s="2">
        <f>'Moving Avg'!D794</f>
        <v>1.9110599999999998</v>
      </c>
      <c r="G794" s="2">
        <f>'Moving Avg'!F794</f>
        <v>1.9745450000000004</v>
      </c>
      <c r="H794" s="2">
        <f>'Moving Avg'!G794</f>
        <v>1.7963179999999994</v>
      </c>
      <c r="I794" s="2">
        <f>'Moving Avg'!H794</f>
        <v>1.7027149999999989</v>
      </c>
      <c r="J794" s="5" t="str">
        <f>OBV!F794</f>
        <v>BEARISH</v>
      </c>
      <c r="K794" s="5" t="str">
        <f>OBV!G794</f>
        <v>STRONG</v>
      </c>
      <c r="L794" s="5" t="str">
        <f>OBV!H794</f>
        <v>CONFIRMED BEARISH</v>
      </c>
    </row>
    <row r="795" spans="1:12" ht="13.5" x14ac:dyDescent="0.25">
      <c r="A795" s="3">
        <f>RSI!A795</f>
        <v>43462</v>
      </c>
      <c r="B795" s="2">
        <f>RSI!B795</f>
        <v>1.88</v>
      </c>
      <c r="C795" s="2">
        <f>RSI!I795</f>
        <v>47.632729185185632</v>
      </c>
      <c r="D795" s="2">
        <f>MACD!E795</f>
        <v>5.8477390439074073E-2</v>
      </c>
      <c r="E795" s="2">
        <f>MACD!F795</f>
        <v>4.6069768066364133E-2</v>
      </c>
      <c r="F795" s="2">
        <f>'Moving Avg'!D795</f>
        <v>1.8978000000000002</v>
      </c>
      <c r="G795" s="2">
        <f>'Moving Avg'!F795</f>
        <v>1.9633550000000004</v>
      </c>
      <c r="H795" s="2">
        <f>'Moving Avg'!G795</f>
        <v>1.8053719999999991</v>
      </c>
      <c r="I795" s="2">
        <f>'Moving Avg'!H795</f>
        <v>1.7015959999999988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</row>
    <row r="796" spans="1:12" ht="13.5" x14ac:dyDescent="0.25">
      <c r="A796" s="3">
        <f>RSI!A796</f>
        <v>43465</v>
      </c>
      <c r="B796" s="2">
        <f>RSI!B796</f>
        <v>1.87</v>
      </c>
      <c r="C796" s="2">
        <f>RSI!I796</f>
        <v>46.642002150289684</v>
      </c>
      <c r="D796" s="2">
        <f>MACD!E796</f>
        <v>6.8377585987161593E-2</v>
      </c>
      <c r="E796" s="2">
        <f>MACD!F796</f>
        <v>5.0531331650523627E-2</v>
      </c>
      <c r="F796" s="2">
        <f>'Moving Avg'!D796</f>
        <v>1.8936599999999999</v>
      </c>
      <c r="G796" s="2">
        <f>'Moving Avg'!F796</f>
        <v>1.9530550000000002</v>
      </c>
      <c r="H796" s="2">
        <f>'Moving Avg'!G796</f>
        <v>1.8131139999999994</v>
      </c>
      <c r="I796" s="2">
        <f>'Moving Avg'!H796</f>
        <v>1.7006119999999987</v>
      </c>
      <c r="J796" s="5" t="str">
        <f>OBV!F796</f>
        <v>BEARISH</v>
      </c>
      <c r="K796" s="5" t="str">
        <f>OBV!G796</f>
        <v>STRONG</v>
      </c>
      <c r="L796" s="5" t="str">
        <f>OBV!H796</f>
        <v>CONFIRMED BEARISH</v>
      </c>
    </row>
    <row r="797" spans="1:12" ht="13.5" x14ac:dyDescent="0.25">
      <c r="A797" s="3">
        <f>RSI!A797</f>
        <v>43467</v>
      </c>
      <c r="B797" s="2">
        <f>RSI!B797</f>
        <v>1.85</v>
      </c>
      <c r="C797" s="2">
        <f>RSI!I797</f>
        <v>44.642103984096366</v>
      </c>
      <c r="D797" s="2">
        <f>MACD!E797</f>
        <v>6.9876285222989054E-2</v>
      </c>
      <c r="E797" s="2">
        <f>MACD!F797</f>
        <v>5.4400322365016712E-2</v>
      </c>
      <c r="F797" s="2">
        <f>'Moving Avg'!D797</f>
        <v>1.8744000000000001</v>
      </c>
      <c r="G797" s="2">
        <f>'Moving Avg'!F797</f>
        <v>1.9445350000000006</v>
      </c>
      <c r="H797" s="2">
        <f>'Moving Avg'!G797</f>
        <v>1.8200859999999994</v>
      </c>
      <c r="I797" s="2">
        <f>'Moving Avg'!H797</f>
        <v>1.699759999999999</v>
      </c>
      <c r="J797" s="5" t="str">
        <f>OBV!F797</f>
        <v>BEARISH</v>
      </c>
      <c r="K797" s="5" t="str">
        <f>OBV!G797</f>
        <v>STRONG</v>
      </c>
      <c r="L797" s="5" t="str">
        <f>OBV!H797</f>
        <v>CONFIRMED BEARISH</v>
      </c>
    </row>
    <row r="798" spans="1:12" ht="13.5" x14ac:dyDescent="0.25">
      <c r="A798" s="3">
        <f>RSI!A798</f>
        <v>43468</v>
      </c>
      <c r="B798" s="2">
        <f>RSI!B798</f>
        <v>1.87</v>
      </c>
      <c r="C798" s="2">
        <f>RSI!I798</f>
        <v>47.085479651831719</v>
      </c>
      <c r="D798" s="2">
        <f>MACD!E798</f>
        <v>6.8559581943674175E-2</v>
      </c>
      <c r="E798" s="2">
        <f>MACD!F798</f>
        <v>5.7232174280748206E-2</v>
      </c>
      <c r="F798" s="2">
        <f>'Moving Avg'!D798</f>
        <v>1.8684199999999997</v>
      </c>
      <c r="G798" s="2">
        <f>'Moving Avg'!F798</f>
        <v>1.9360849999999998</v>
      </c>
      <c r="H798" s="2">
        <f>'Moving Avg'!G798</f>
        <v>1.8287559999999994</v>
      </c>
      <c r="I798" s="2">
        <f>'Moving Avg'!H798</f>
        <v>1.6991004999999992</v>
      </c>
      <c r="J798" s="5" t="str">
        <f>OBV!F798</f>
        <v>BEARISH</v>
      </c>
      <c r="K798" s="5" t="str">
        <f>OBV!G798</f>
        <v>STRONG</v>
      </c>
      <c r="L798" s="5" t="str">
        <f>OBV!H798</f>
        <v>CONFIRMED BEARISH</v>
      </c>
    </row>
    <row r="799" spans="1:12" ht="13.5" x14ac:dyDescent="0.25">
      <c r="A799" s="3">
        <f>RSI!A799</f>
        <v>43469</v>
      </c>
      <c r="B799" s="2">
        <f>RSI!B799</f>
        <v>1.89</v>
      </c>
      <c r="C799" s="2">
        <f>RSI!I799</f>
        <v>49.486536801443108</v>
      </c>
      <c r="D799" s="2">
        <f>MACD!E799</f>
        <v>6.6134705221206236E-2</v>
      </c>
      <c r="E799" s="2">
        <f>MACD!F799</f>
        <v>5.9012680468839819E-2</v>
      </c>
      <c r="F799" s="2">
        <f>'Moving Avg'!D799</f>
        <v>1.8719999999999999</v>
      </c>
      <c r="G799" s="2">
        <f>'Moving Avg'!F799</f>
        <v>1.9286349999999999</v>
      </c>
      <c r="H799" s="2">
        <f>'Moving Avg'!G799</f>
        <v>1.8385659999999995</v>
      </c>
      <c r="I799" s="2">
        <f>'Moving Avg'!H799</f>
        <v>1.6987264999999991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1.89</v>
      </c>
      <c r="C800" s="2">
        <f>RSI!I800</f>
        <v>49.486536801443108</v>
      </c>
      <c r="D800" s="2">
        <f>MACD!E800</f>
        <v>6.4122796618461209E-2</v>
      </c>
      <c r="E800" s="2">
        <f>MACD!F800</f>
        <v>6.0034703698764097E-2</v>
      </c>
      <c r="F800" s="2">
        <f>'Moving Avg'!D800</f>
        <v>1.8739999999999999</v>
      </c>
      <c r="G800" s="2">
        <f>'Moving Avg'!F800</f>
        <v>1.9202600000000001</v>
      </c>
      <c r="H800" s="2">
        <f>'Moving Avg'!G800</f>
        <v>1.8478199999999996</v>
      </c>
      <c r="I800" s="2">
        <f>'Moving Avg'!H800</f>
        <v>1.6979354999999992</v>
      </c>
      <c r="J800" s="5" t="str">
        <f>OBV!F800</f>
        <v>BEARISH</v>
      </c>
      <c r="K800" s="5" t="str">
        <f>OBV!G800</f>
        <v>NEUTRAL</v>
      </c>
      <c r="L800" s="5" t="str">
        <f>OBV!H800</f>
        <v>BEARISH DIVERGENCE</v>
      </c>
    </row>
    <row r="801" spans="1:12" ht="13.5" x14ac:dyDescent="0.25">
      <c r="A801" s="3">
        <f>RSI!A801</f>
        <v>43473</v>
      </c>
      <c r="B801" s="2">
        <f>RSI!B801</f>
        <v>1.89</v>
      </c>
      <c r="C801" s="2">
        <f>RSI!I801</f>
        <v>49.486536801443108</v>
      </c>
      <c r="D801" s="2">
        <f>MACD!E801</f>
        <v>5.3903520116385106E-2</v>
      </c>
      <c r="E801" s="2">
        <f>MACD!F801</f>
        <v>5.8808466982288303E-2</v>
      </c>
      <c r="F801" s="2">
        <f>'Moving Avg'!D801</f>
        <v>1.8780000000000001</v>
      </c>
      <c r="G801" s="2">
        <f>'Moving Avg'!F801</f>
        <v>1.9165200000000002</v>
      </c>
      <c r="H801" s="2">
        <f>'Moving Avg'!G801</f>
        <v>1.8559619999999994</v>
      </c>
      <c r="I801" s="2">
        <f>'Moving Avg'!H801</f>
        <v>1.6971444999999992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1.88</v>
      </c>
      <c r="C802" s="2">
        <f>RSI!I802</f>
        <v>48.122885448694412</v>
      </c>
      <c r="D802" s="2">
        <f>MACD!E802</f>
        <v>5.4585243425397945E-2</v>
      </c>
      <c r="E802" s="2">
        <f>MACD!F802</f>
        <v>5.7963822270910237E-2</v>
      </c>
      <c r="F802" s="2">
        <f>'Moving Avg'!D802</f>
        <v>1.8839999999999997</v>
      </c>
      <c r="G802" s="2">
        <f>'Moving Avg'!F802</f>
        <v>1.9132050000000003</v>
      </c>
      <c r="H802" s="2">
        <f>'Moving Avg'!G802</f>
        <v>1.8639039999999993</v>
      </c>
      <c r="I802" s="2">
        <f>'Moving Avg'!H802</f>
        <v>1.696164499999999</v>
      </c>
      <c r="J802" s="5" t="str">
        <f>OBV!F802</f>
        <v>BEARISH</v>
      </c>
      <c r="K802" s="5" t="str">
        <f>OBV!G802</f>
        <v>NEUTRAL</v>
      </c>
      <c r="L802" s="5" t="str">
        <f>OBV!H802</f>
        <v>BEARISH DIVERGENCE</v>
      </c>
    </row>
    <row r="803" spans="1:12" ht="13.5" x14ac:dyDescent="0.25">
      <c r="A803" s="3">
        <f>RSI!A803</f>
        <v>43475</v>
      </c>
      <c r="B803" s="2">
        <f>RSI!B803</f>
        <v>1.87</v>
      </c>
      <c r="C803" s="2">
        <f>RSI!I803</f>
        <v>46.735963039306647</v>
      </c>
      <c r="D803" s="2">
        <f>MACD!E803</f>
        <v>4.8855137830745354E-2</v>
      </c>
      <c r="E803" s="2">
        <f>MACD!F803</f>
        <v>5.6142085382877266E-2</v>
      </c>
      <c r="F803" s="2">
        <f>'Moving Avg'!D803</f>
        <v>1.8839999999999999</v>
      </c>
      <c r="G803" s="2">
        <f>'Moving Avg'!F803</f>
        <v>1.9112449999999999</v>
      </c>
      <c r="H803" s="2">
        <f>'Moving Avg'!G803</f>
        <v>1.8707199999999995</v>
      </c>
      <c r="I803" s="2">
        <f>'Moving Avg'!H803</f>
        <v>1.6954124999999991</v>
      </c>
      <c r="J803" s="5" t="str">
        <f>OBV!F803</f>
        <v>BEARISH</v>
      </c>
      <c r="K803" s="5" t="str">
        <f>OBV!G803</f>
        <v>STRONG</v>
      </c>
      <c r="L803" s="5" t="str">
        <f>OBV!H803</f>
        <v>NEUTRAL</v>
      </c>
    </row>
    <row r="804" spans="1:12" ht="13.5" x14ac:dyDescent="0.25">
      <c r="A804" s="3">
        <f>RSI!A804</f>
        <v>43476</v>
      </c>
      <c r="B804" s="2">
        <f>RSI!B804</f>
        <v>1.87</v>
      </c>
      <c r="C804" s="2">
        <f>RSI!I804</f>
        <v>46.735963039306647</v>
      </c>
      <c r="D804" s="2">
        <f>MACD!E804</f>
        <v>3.9872802816920849E-2</v>
      </c>
      <c r="E804" s="2">
        <f>MACD!F804</f>
        <v>5.2888228869685985E-2</v>
      </c>
      <c r="F804" s="2">
        <f>'Moving Avg'!D804</f>
        <v>1.8800000000000001</v>
      </c>
      <c r="G804" s="2">
        <f>'Moving Avg'!F804</f>
        <v>1.9069699999999998</v>
      </c>
      <c r="H804" s="2">
        <f>'Moving Avg'!G804</f>
        <v>1.8769799999999999</v>
      </c>
      <c r="I804" s="2">
        <f>'Moving Avg'!H804</f>
        <v>1.694428499999999</v>
      </c>
      <c r="J804" s="5" t="str">
        <f>OBV!F804</f>
        <v>BEARISH</v>
      </c>
      <c r="K804" s="5" t="str">
        <f>OBV!G804</f>
        <v>STRONG</v>
      </c>
      <c r="L804" s="5" t="str">
        <f>OBV!H804</f>
        <v>CONFIRMED BEARISH</v>
      </c>
    </row>
    <row r="805" spans="1:12" ht="13.5" x14ac:dyDescent="0.25">
      <c r="A805" s="3">
        <f>RSI!A805</f>
        <v>43480</v>
      </c>
      <c r="B805" s="2">
        <f>RSI!B805</f>
        <v>1.77</v>
      </c>
      <c r="C805" s="2">
        <f>RSI!I805</f>
        <v>35.027921792541889</v>
      </c>
      <c r="D805" s="2">
        <f>MACD!E805</f>
        <v>4.1027693585953484E-2</v>
      </c>
      <c r="E805" s="2">
        <f>MACD!F805</f>
        <v>5.0516121812939491E-2</v>
      </c>
      <c r="F805" s="2">
        <f>'Moving Avg'!D805</f>
        <v>1.8559999999999999</v>
      </c>
      <c r="G805" s="2">
        <f>'Moving Avg'!F805</f>
        <v>1.8972300000000004</v>
      </c>
      <c r="H805" s="2">
        <f>'Moving Avg'!G805</f>
        <v>1.8797559999999998</v>
      </c>
      <c r="I805" s="2">
        <f>'Moving Avg'!H805</f>
        <v>1.692990999999999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</row>
    <row r="806" spans="1:12" ht="13.5" x14ac:dyDescent="0.25">
      <c r="A806" s="3">
        <f>RSI!A806</f>
        <v>43481</v>
      </c>
      <c r="B806" s="2">
        <f>RSI!B806</f>
        <v>1.81</v>
      </c>
      <c r="C806" s="2">
        <f>RSI!I806</f>
        <v>41.356387586552572</v>
      </c>
      <c r="D806" s="2">
        <f>MACD!E806</f>
        <v>3.8217107224529867E-2</v>
      </c>
      <c r="E806" s="2">
        <f>MACD!F806</f>
        <v>4.8056318895257563E-2</v>
      </c>
      <c r="F806" s="2">
        <f>'Moving Avg'!D806</f>
        <v>1.8400000000000003</v>
      </c>
      <c r="G806" s="2">
        <f>'Moving Avg'!F806</f>
        <v>1.8871700000000005</v>
      </c>
      <c r="H806" s="2">
        <f>'Moving Avg'!G806</f>
        <v>1.88148</v>
      </c>
      <c r="I806" s="2">
        <f>'Moving Avg'!H806</f>
        <v>1.6917534999999992</v>
      </c>
      <c r="J806" s="5" t="str">
        <f>OBV!F806</f>
        <v>BEARISH</v>
      </c>
      <c r="K806" s="5" t="str">
        <f>OBV!G806</f>
        <v>STRONG</v>
      </c>
      <c r="L806" s="5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1.79</v>
      </c>
      <c r="C807" s="2">
        <f>RSI!I807</f>
        <v>39.295432896870338</v>
      </c>
      <c r="D807" s="2">
        <f>MACD!E807</f>
        <v>3.4667877371852729E-2</v>
      </c>
      <c r="E807" s="2">
        <f>MACD!F807</f>
        <v>4.5378630590576598E-2</v>
      </c>
      <c r="F807" s="2">
        <f>'Moving Avg'!D807</f>
        <v>1.8219999999999998</v>
      </c>
      <c r="G807" s="2">
        <f>'Moving Avg'!F807</f>
        <v>1.8788950000000004</v>
      </c>
      <c r="H807" s="2">
        <f>'Moving Avg'!G807</f>
        <v>1.8815060000000003</v>
      </c>
      <c r="I807" s="2">
        <f>'Moving Avg'!H807</f>
        <v>1.6905549999999994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1.77</v>
      </c>
      <c r="C808" s="2">
        <f>RSI!I808</f>
        <v>37.293962984443802</v>
      </c>
      <c r="D808" s="2">
        <f>MACD!E808</f>
        <v>3.6734231448850796E-2</v>
      </c>
      <c r="E808" s="2">
        <f>MACD!F808</f>
        <v>4.3649750762231446E-2</v>
      </c>
      <c r="F808" s="2">
        <f>'Moving Avg'!D808</f>
        <v>1.802</v>
      </c>
      <c r="G808" s="2">
        <f>'Moving Avg'!F808</f>
        <v>1.8700800000000004</v>
      </c>
      <c r="H808" s="2">
        <f>'Moving Avg'!G808</f>
        <v>1.8826140000000005</v>
      </c>
      <c r="I808" s="2">
        <f>'Moving Avg'!H808</f>
        <v>1.689209999999999</v>
      </c>
      <c r="J808" s="5" t="str">
        <f>OBV!F808</f>
        <v>BULLISH</v>
      </c>
      <c r="K808" s="5" t="str">
        <f>OBV!G808</f>
        <v>NEUTRAL</v>
      </c>
      <c r="L808" s="5" t="str">
        <f>OBV!H808</f>
        <v>BULLISH DIVERGENCE</v>
      </c>
    </row>
    <row r="809" spans="1:12" ht="13.5" x14ac:dyDescent="0.25">
      <c r="A809" s="3">
        <f>RSI!A809</f>
        <v>43486</v>
      </c>
      <c r="B809" s="2">
        <f>RSI!B809</f>
        <v>1.72</v>
      </c>
      <c r="C809" s="2">
        <f>RSI!I809</f>
        <v>32.796576665612037</v>
      </c>
      <c r="D809" s="2">
        <f>MACD!E809</f>
        <v>4.5854774028278422E-2</v>
      </c>
      <c r="E809" s="2">
        <f>MACD!F809</f>
        <v>4.4090755415440844E-2</v>
      </c>
      <c r="F809" s="2">
        <f>'Moving Avg'!D809</f>
        <v>1.7720000000000002</v>
      </c>
      <c r="G809" s="2">
        <f>'Moving Avg'!F809</f>
        <v>1.858765</v>
      </c>
      <c r="H809" s="2">
        <f>'Moving Avg'!G809</f>
        <v>1.8812400000000002</v>
      </c>
      <c r="I809" s="2">
        <f>'Moving Avg'!H809</f>
        <v>1.6876614999999995</v>
      </c>
      <c r="J809" s="5" t="str">
        <f>OBV!F809</f>
        <v>BULLISH</v>
      </c>
      <c r="K809" s="5" t="str">
        <f>OBV!G809</f>
        <v>NEUTRAL</v>
      </c>
      <c r="L809" s="5" t="str">
        <f>OBV!H809</f>
        <v>BULLISH DIVERGENCE</v>
      </c>
    </row>
    <row r="810" spans="1:12" ht="13.5" x14ac:dyDescent="0.25">
      <c r="A810" s="3">
        <f>RSI!A810</f>
        <v>43487</v>
      </c>
      <c r="B810" s="2">
        <f>RSI!B810</f>
        <v>1.7</v>
      </c>
      <c r="C810" s="2">
        <f>RSI!I810</f>
        <v>31.177003028514108</v>
      </c>
      <c r="D810" s="2">
        <f>MACD!E810</f>
        <v>5.589674016283519E-2</v>
      </c>
      <c r="E810" s="2">
        <f>MACD!F810</f>
        <v>4.6451952364919717E-2</v>
      </c>
      <c r="F810" s="2">
        <f>'Moving Avg'!D810</f>
        <v>1.7579999999999998</v>
      </c>
      <c r="G810" s="2">
        <f>'Moving Avg'!F810</f>
        <v>1.8464500000000001</v>
      </c>
      <c r="H810" s="2">
        <f>'Moving Avg'!G810</f>
        <v>1.8809480000000003</v>
      </c>
      <c r="I810" s="2">
        <f>'Moving Avg'!H810</f>
        <v>1.6860594999999998</v>
      </c>
      <c r="J810" s="5" t="str">
        <f>OBV!F810</f>
        <v>BULLISH</v>
      </c>
      <c r="K810" s="5" t="str">
        <f>OBV!G810</f>
        <v>WEAK</v>
      </c>
      <c r="L810" s="5" t="str">
        <f>OBV!H810</f>
        <v>BULLISH DIVERGENCE</v>
      </c>
    </row>
    <row r="811" spans="1:12" ht="13.5" x14ac:dyDescent="0.25">
      <c r="A811" s="3">
        <f>RSI!A811</f>
        <v>43488</v>
      </c>
      <c r="B811" s="2">
        <f>RSI!B811</f>
        <v>1.65</v>
      </c>
      <c r="C811" s="2">
        <f>RSI!I811</f>
        <v>27.518364558151347</v>
      </c>
      <c r="D811" s="2">
        <f>MACD!E811</f>
        <v>6.8996323428794915E-2</v>
      </c>
      <c r="E811" s="2">
        <f>MACD!F811</f>
        <v>5.0960826577694761E-2</v>
      </c>
      <c r="F811" s="2">
        <f>'Moving Avg'!D811</f>
        <v>1.7260000000000002</v>
      </c>
      <c r="G811" s="2">
        <f>'Moving Avg'!F811</f>
        <v>1.8344149999999999</v>
      </c>
      <c r="H811" s="2">
        <f>'Moving Avg'!G811</f>
        <v>1.8805840000000007</v>
      </c>
      <c r="I811" s="2">
        <f>'Moving Avg'!H811</f>
        <v>1.6841609999999994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1.69</v>
      </c>
      <c r="C812" s="2">
        <f>RSI!I812</f>
        <v>34.173551042832756</v>
      </c>
      <c r="D812" s="2">
        <f>MACD!E812</f>
        <v>7.6706865036839877E-2</v>
      </c>
      <c r="E812" s="2">
        <f>MACD!F812</f>
        <v>5.6110034269523781E-2</v>
      </c>
      <c r="F812" s="2">
        <f>'Moving Avg'!D812</f>
        <v>1.706</v>
      </c>
      <c r="G812" s="2">
        <f>'Moving Avg'!F812</f>
        <v>1.8215999999999997</v>
      </c>
      <c r="H812" s="2">
        <f>'Moving Avg'!G812</f>
        <v>1.8806480000000005</v>
      </c>
      <c r="I812" s="2">
        <f>'Moving Avg'!H812</f>
        <v>1.6824624999999997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1.72</v>
      </c>
      <c r="C813" s="2">
        <f>RSI!I813</f>
        <v>38.718291211337295</v>
      </c>
      <c r="D813" s="2">
        <f>MACD!E813</f>
        <v>8.0278293760671637E-2</v>
      </c>
      <c r="E813" s="2">
        <f>MACD!F813</f>
        <v>6.0943686167753357E-2</v>
      </c>
      <c r="F813" s="2">
        <f>'Moving Avg'!D813</f>
        <v>1.6960000000000002</v>
      </c>
      <c r="G813" s="2">
        <f>'Moving Avg'!F813</f>
        <v>1.8126049999999996</v>
      </c>
      <c r="H813" s="2">
        <f>'Moving Avg'!G813</f>
        <v>1.8805720000000006</v>
      </c>
      <c r="I813" s="2">
        <f>'Moving Avg'!H813</f>
        <v>1.680914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1.72</v>
      </c>
      <c r="C814" s="2">
        <f>RSI!I814</f>
        <v>38.718291211337295</v>
      </c>
      <c r="D814" s="2">
        <f>MACD!E814</f>
        <v>8.3870971037056208E-2</v>
      </c>
      <c r="E814" s="2">
        <f>MACD!F814</f>
        <v>6.5529143141613927E-2</v>
      </c>
      <c r="F814" s="2">
        <f>'Moving Avg'!D814</f>
        <v>1.6959999999999997</v>
      </c>
      <c r="G814" s="2">
        <f>'Moving Avg'!F814</f>
        <v>1.8049999999999997</v>
      </c>
      <c r="H814" s="2">
        <f>'Moving Avg'!G814</f>
        <v>1.8808660000000006</v>
      </c>
      <c r="I814" s="2">
        <f>'Moving Avg'!H814</f>
        <v>1.6793655000000001</v>
      </c>
      <c r="J814" s="5" t="str">
        <f>OBV!F814</f>
        <v>BEARISH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1.65</v>
      </c>
      <c r="C815" s="2">
        <f>RSI!I815</f>
        <v>32.623186603369021</v>
      </c>
      <c r="D815" s="2">
        <f>MACD!E815</f>
        <v>7.7239923649186082E-2</v>
      </c>
      <c r="E815" s="2">
        <f>MACD!F815</f>
        <v>6.7871299243128361E-2</v>
      </c>
      <c r="F815" s="2">
        <f>'Moving Avg'!D815</f>
        <v>1.6859999999999999</v>
      </c>
      <c r="G815" s="2">
        <f>'Moving Avg'!F815</f>
        <v>1.7934999999999999</v>
      </c>
      <c r="H815" s="2">
        <f>'Moving Avg'!G815</f>
        <v>1.8784620000000003</v>
      </c>
      <c r="I815" s="2">
        <f>'Moving Avg'!H815</f>
        <v>1.6777450000000003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</row>
    <row r="816" spans="1:12" ht="13.5" x14ac:dyDescent="0.25">
      <c r="A816" s="3">
        <f>RSI!A816</f>
        <v>43495</v>
      </c>
      <c r="B816" s="2">
        <f>RSI!B816</f>
        <v>1.6</v>
      </c>
      <c r="C816" s="2">
        <f>RSI!I816</f>
        <v>29.099428489124804</v>
      </c>
      <c r="D816" s="2">
        <f>MACD!E816</f>
        <v>8.2389502776647694E-2</v>
      </c>
      <c r="E816" s="2">
        <f>MACD!F816</f>
        <v>7.0774939949832236E-2</v>
      </c>
      <c r="F816" s="2">
        <f>'Moving Avg'!D816</f>
        <v>1.6759999999999997</v>
      </c>
      <c r="G816" s="2">
        <f>'Moving Avg'!F816</f>
        <v>1.7799999999999998</v>
      </c>
      <c r="H816" s="2">
        <f>'Moving Avg'!G816</f>
        <v>1.8756140000000006</v>
      </c>
      <c r="I816" s="2">
        <f>'Moving Avg'!H816</f>
        <v>1.6760135000000003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1.63</v>
      </c>
      <c r="C817" s="2">
        <f>RSI!I817</f>
        <v>33.72499979430566</v>
      </c>
      <c r="D817" s="2">
        <f>MACD!E817</f>
        <v>8.2579178699568656E-2</v>
      </c>
      <c r="E817" s="2">
        <f>MACD!F817</f>
        <v>7.313578769977952E-2</v>
      </c>
      <c r="F817" s="2">
        <f>'Moving Avg'!D817</f>
        <v>1.6640000000000001</v>
      </c>
      <c r="G817" s="2">
        <f>'Moving Avg'!F817</f>
        <v>1.7689999999999997</v>
      </c>
      <c r="H817" s="2">
        <f>'Moving Avg'!G817</f>
        <v>1.8737380000000001</v>
      </c>
      <c r="I817" s="2">
        <f>'Moving Avg'!H817</f>
        <v>1.6741540000000004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1.65</v>
      </c>
      <c r="C818" s="2">
        <f>RSI!I818</f>
        <v>36.690369505870009</v>
      </c>
      <c r="D818" s="2">
        <f>MACD!E818</f>
        <v>7.9051669195309593E-2</v>
      </c>
      <c r="E818" s="2">
        <f>MACD!F818</f>
        <v>7.4318963998885545E-2</v>
      </c>
      <c r="F818" s="2">
        <f>'Moving Avg'!D818</f>
        <v>1.65</v>
      </c>
      <c r="G818" s="2">
        <f>'Moving Avg'!F818</f>
        <v>1.7579999999999998</v>
      </c>
      <c r="H818" s="2">
        <f>'Moving Avg'!G818</f>
        <v>1.8722620000000003</v>
      </c>
      <c r="I818" s="2">
        <f>'Moving Avg'!H818</f>
        <v>1.6723945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1.6</v>
      </c>
      <c r="C819" s="2">
        <f>RSI!I819</f>
        <v>32.745720610205964</v>
      </c>
      <c r="D819" s="2">
        <f>MACD!E819</f>
        <v>7.2765994578635862E-2</v>
      </c>
      <c r="E819" s="2">
        <f>MACD!F819</f>
        <v>7.4008370114835617E-2</v>
      </c>
      <c r="F819" s="2">
        <f>'Moving Avg'!D819</f>
        <v>1.6259999999999999</v>
      </c>
      <c r="G819" s="2">
        <f>'Moving Avg'!F819</f>
        <v>1.7434999999999998</v>
      </c>
      <c r="H819" s="2">
        <f>'Moving Avg'!G819</f>
        <v>1.8703420000000006</v>
      </c>
      <c r="I819" s="2">
        <f>'Moving Avg'!H819</f>
        <v>1.6706630000000002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1.63</v>
      </c>
      <c r="C820" s="2">
        <f>RSI!I820</f>
        <v>37.114336390069752</v>
      </c>
      <c r="D820" s="2">
        <f>MACD!E820</f>
        <v>6.3080454698579258E-2</v>
      </c>
      <c r="E820" s="2">
        <f>MACD!F820</f>
        <v>7.1822787031584345E-2</v>
      </c>
      <c r="F820" s="2">
        <f>'Moving Avg'!D820</f>
        <v>1.6219999999999999</v>
      </c>
      <c r="G820" s="2">
        <f>'Moving Avg'!F820</f>
        <v>1.7304999999999997</v>
      </c>
      <c r="H820" s="2">
        <f>'Moving Avg'!G820</f>
        <v>1.8675380000000004</v>
      </c>
      <c r="I820" s="2">
        <f>'Moving Avg'!H820</f>
        <v>1.6693595000000001</v>
      </c>
      <c r="J820" s="5" t="str">
        <f>OBV!F820</f>
        <v>BEARISH</v>
      </c>
      <c r="K820" s="5" t="str">
        <f>OBV!G820</f>
        <v>STRONG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1.6</v>
      </c>
      <c r="C821" s="2">
        <f>RSI!I821</f>
        <v>34.687807532042598</v>
      </c>
      <c r="D821" s="2">
        <f>MACD!E821</f>
        <v>5.0100838499690603E-2</v>
      </c>
      <c r="E821" s="2">
        <f>MACD!F821</f>
        <v>6.7478397325205594E-2</v>
      </c>
      <c r="F821" s="2">
        <f>'Moving Avg'!D821</f>
        <v>1.6219999999999999</v>
      </c>
      <c r="G821" s="2">
        <f>'Moving Avg'!F821</f>
        <v>1.716</v>
      </c>
      <c r="H821" s="2">
        <f>'Moving Avg'!G821</f>
        <v>1.862652</v>
      </c>
      <c r="I821" s="2">
        <f>'Moving Avg'!H821</f>
        <v>1.6679990000000005</v>
      </c>
      <c r="J821" s="5" t="str">
        <f>OBV!F821</f>
        <v>BEARISH</v>
      </c>
      <c r="K821" s="5" t="str">
        <f>OBV!G821</f>
        <v>NEUTRAL</v>
      </c>
      <c r="L821" s="5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1.64</v>
      </c>
      <c r="C822" s="2">
        <f>RSI!I822</f>
        <v>40.293022436542422</v>
      </c>
      <c r="D822" s="2">
        <f>MACD!E822</f>
        <v>4.3121357563242979E-2</v>
      </c>
      <c r="E822" s="2">
        <f>MACD!F822</f>
        <v>6.2606989372813074E-2</v>
      </c>
      <c r="F822" s="2">
        <f>'Moving Avg'!D822</f>
        <v>1.6240000000000001</v>
      </c>
      <c r="G822" s="2">
        <f>'Moving Avg'!F822</f>
        <v>1.704</v>
      </c>
      <c r="H822" s="2">
        <f>'Moving Avg'!G822</f>
        <v>1.8563419999999999</v>
      </c>
      <c r="I822" s="2">
        <f>'Moving Avg'!H822</f>
        <v>1.6669310000000002</v>
      </c>
      <c r="J822" s="5" t="str">
        <f>OBV!F822</f>
        <v>BEARISH</v>
      </c>
      <c r="K822" s="5" t="str">
        <f>OBV!G822</f>
        <v>NEUTRAL</v>
      </c>
      <c r="L822" s="5" t="str">
        <f>OBV!H822</f>
        <v>BEARISH DIVERGENCE</v>
      </c>
    </row>
    <row r="823" spans="1:12" ht="13.5" x14ac:dyDescent="0.25">
      <c r="A823" s="3">
        <f>RSI!A823</f>
        <v>43504</v>
      </c>
      <c r="B823" s="2">
        <f>RSI!B823</f>
        <v>1.65</v>
      </c>
      <c r="C823" s="2">
        <f>RSI!I823</f>
        <v>41.641448690802058</v>
      </c>
      <c r="D823" s="2">
        <f>MACD!E823</f>
        <v>4.1606136230547763E-2</v>
      </c>
      <c r="E823" s="2">
        <f>MACD!F823</f>
        <v>5.8406818744360017E-2</v>
      </c>
      <c r="F823" s="2">
        <f>'Moving Avg'!D823</f>
        <v>1.6239999999999999</v>
      </c>
      <c r="G823" s="2">
        <f>'Moving Avg'!F823</f>
        <v>1.6929999999999996</v>
      </c>
      <c r="H823" s="2">
        <f>'Moving Avg'!G823</f>
        <v>1.848006</v>
      </c>
      <c r="I823" s="2">
        <f>'Moving Avg'!H823</f>
        <v>1.665913</v>
      </c>
      <c r="J823" s="5" t="str">
        <f>OBV!F823</f>
        <v>BEARISH</v>
      </c>
      <c r="K823" s="5" t="str">
        <f>OBV!G823</f>
        <v>NEUTRAL</v>
      </c>
      <c r="L823" s="5" t="str">
        <f>OBV!H823</f>
        <v>NEUTRAL</v>
      </c>
    </row>
    <row r="824" spans="1:12" ht="13.5" x14ac:dyDescent="0.25">
      <c r="A824" s="3">
        <f>RSI!A824</f>
        <v>43507</v>
      </c>
      <c r="B824" s="2">
        <f>RSI!B824</f>
        <v>1.63</v>
      </c>
      <c r="C824" s="2">
        <f>RSI!I824</f>
        <v>39.709857906927695</v>
      </c>
      <c r="D824" s="2">
        <f>MACD!E824</f>
        <v>4.2224055286349982E-2</v>
      </c>
      <c r="E824" s="2">
        <f>MACD!F824</f>
        <v>5.5170266052758016E-2</v>
      </c>
      <c r="F824" s="2">
        <f>'Moving Avg'!D824</f>
        <v>1.6299999999999997</v>
      </c>
      <c r="G824" s="2">
        <f>'Moving Avg'!F824</f>
        <v>1.6809999999999998</v>
      </c>
      <c r="H824" s="2">
        <f>'Moving Avg'!G824</f>
        <v>1.8374180000000002</v>
      </c>
      <c r="I824" s="2">
        <f>'Moving Avg'!H824</f>
        <v>1.6648414999999996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43508</v>
      </c>
      <c r="B825" s="2">
        <f>RSI!B825</f>
        <v>1.63</v>
      </c>
      <c r="C825" s="2">
        <f>RSI!I825</f>
        <v>39.709857906927695</v>
      </c>
      <c r="D825" s="2">
        <f>MACD!E825</f>
        <v>3.2483404343900402E-2</v>
      </c>
      <c r="E825" s="2">
        <f>MACD!F825</f>
        <v>5.0632893710986497E-2</v>
      </c>
      <c r="F825" s="2">
        <f>'Moving Avg'!D825</f>
        <v>1.6300000000000001</v>
      </c>
      <c r="G825" s="2">
        <f>'Moving Avg'!F825</f>
        <v>1.6739999999999999</v>
      </c>
      <c r="H825" s="2">
        <f>'Moving Avg'!G825</f>
        <v>1.827942</v>
      </c>
      <c r="I825" s="2">
        <f>'Moving Avg'!H825</f>
        <v>1.6637234999999999</v>
      </c>
      <c r="J825" s="5" t="str">
        <f>OBV!F825</f>
        <v>BEARISH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1.63</v>
      </c>
      <c r="C826" s="2">
        <f>RSI!I826</f>
        <v>39.709857906927695</v>
      </c>
      <c r="D826" s="2">
        <f>MACD!E826</f>
        <v>1.7017271504728981E-2</v>
      </c>
      <c r="E826" s="2">
        <f>MACD!F826</f>
        <v>4.3909769269734999E-2</v>
      </c>
      <c r="F826" s="2">
        <f>'Moving Avg'!D826</f>
        <v>1.6359999999999999</v>
      </c>
      <c r="G826" s="2">
        <f>'Moving Avg'!F826</f>
        <v>1.6649999999999998</v>
      </c>
      <c r="H826" s="2">
        <f>'Moving Avg'!G826</f>
        <v>1.8190219999999997</v>
      </c>
      <c r="I826" s="2">
        <f>'Moving Avg'!H826</f>
        <v>1.6627444999999996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</row>
    <row r="827" spans="1:12" ht="13.5" x14ac:dyDescent="0.25">
      <c r="A827" s="3">
        <f>RSI!A827</f>
        <v>43510</v>
      </c>
      <c r="B827" s="2">
        <f>RSI!B827</f>
        <v>1.55</v>
      </c>
      <c r="C827" s="2">
        <f>RSI!I827</f>
        <v>32.2387985830796</v>
      </c>
      <c r="D827" s="2">
        <f>MACD!E827</f>
        <v>1.4905432140651431E-2</v>
      </c>
      <c r="E827" s="2">
        <f>MACD!F827</f>
        <v>3.810890184391829E-2</v>
      </c>
      <c r="F827" s="2">
        <f>'Moving Avg'!D827</f>
        <v>1.6179999999999999</v>
      </c>
      <c r="G827" s="2">
        <f>'Moving Avg'!F827</f>
        <v>1.6529999999999998</v>
      </c>
      <c r="H827" s="2">
        <f>'Moving Avg'!G827</f>
        <v>1.8096139999999996</v>
      </c>
      <c r="I827" s="2">
        <f>'Moving Avg'!H827</f>
        <v>1.6612264999999999</v>
      </c>
      <c r="J827" s="5" t="str">
        <f>OBV!F827</f>
        <v>BEARISH</v>
      </c>
      <c r="K827" s="5" t="str">
        <f>OBV!G827</f>
        <v>STRONG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1.55</v>
      </c>
      <c r="C828" s="2">
        <f>RSI!I828</f>
        <v>32.238798583079586</v>
      </c>
      <c r="D828" s="2">
        <f>MACD!E828</f>
        <v>1.706959865437252E-2</v>
      </c>
      <c r="E828" s="2">
        <f>MACD!F828</f>
        <v>3.3901041206009133E-2</v>
      </c>
      <c r="F828" s="2">
        <f>'Moving Avg'!D828</f>
        <v>1.5979999999999999</v>
      </c>
      <c r="G828" s="2">
        <f>'Moving Avg'!F828</f>
        <v>1.6419999999999999</v>
      </c>
      <c r="H828" s="2">
        <f>'Moving Avg'!G828</f>
        <v>1.7998339999999997</v>
      </c>
      <c r="I828" s="2">
        <f>'Moving Avg'!H828</f>
        <v>1.6597084999999998</v>
      </c>
      <c r="J828" s="5" t="str">
        <f>OBV!F828</f>
        <v>BEARISH</v>
      </c>
      <c r="K828" s="5" t="str">
        <f>OBV!G828</f>
        <v>STRONG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1.57</v>
      </c>
      <c r="C829" s="2">
        <f>RSI!I829</f>
        <v>35.743953585698449</v>
      </c>
      <c r="D829" s="2">
        <f>MACD!E829</f>
        <v>1.0536457334303639E-2</v>
      </c>
      <c r="E829" s="2">
        <f>MACD!F829</f>
        <v>2.9228124431668036E-2</v>
      </c>
      <c r="F829" s="2">
        <f>'Moving Avg'!D829</f>
        <v>1.5859999999999999</v>
      </c>
      <c r="G829" s="2">
        <f>'Moving Avg'!F829</f>
        <v>1.6344999999999998</v>
      </c>
      <c r="H829" s="2">
        <f>'Moving Avg'!G829</f>
        <v>1.7904539999999995</v>
      </c>
      <c r="I829" s="2">
        <f>'Moving Avg'!H829</f>
        <v>1.6584295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1.55</v>
      </c>
      <c r="C830" s="2">
        <f>RSI!I830</f>
        <v>33.857830872726851</v>
      </c>
      <c r="D830" s="2">
        <f>MACD!E830</f>
        <v>1.1736572170895965E-2</v>
      </c>
      <c r="E830" s="2">
        <f>MACD!F830</f>
        <v>2.5729813979513624E-2</v>
      </c>
      <c r="F830" s="2">
        <f>'Moving Avg'!D830</f>
        <v>1.5699999999999998</v>
      </c>
      <c r="G830" s="2">
        <f>'Moving Avg'!F830</f>
        <v>1.627</v>
      </c>
      <c r="H830" s="2">
        <f>'Moving Avg'!G830</f>
        <v>1.7803039999999992</v>
      </c>
      <c r="I830" s="2">
        <f>'Moving Avg'!H830</f>
        <v>1.6571895000000001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1.54</v>
      </c>
      <c r="C831" s="2">
        <f>RSI!I831</f>
        <v>32.922396160553063</v>
      </c>
      <c r="D831" s="2">
        <f>MACD!E831</f>
        <v>9.5801200095835259E-3</v>
      </c>
      <c r="E831" s="2">
        <f>MACD!F831</f>
        <v>2.2499875185527606E-2</v>
      </c>
      <c r="F831" s="2">
        <f>'Moving Avg'!D831</f>
        <v>1.552</v>
      </c>
      <c r="G831" s="2">
        <f>'Moving Avg'!F831</f>
        <v>1.6214999999999999</v>
      </c>
      <c r="H831" s="2">
        <f>'Moving Avg'!G831</f>
        <v>1.7718079999999994</v>
      </c>
      <c r="I831" s="2">
        <f>'Moving Avg'!H831</f>
        <v>1.6557605000000002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1.53</v>
      </c>
      <c r="C832" s="2">
        <f>RSI!I832</f>
        <v>31.971140694091801</v>
      </c>
      <c r="D832" s="2">
        <f>MACD!E832</f>
        <v>1.5359764384514252E-2</v>
      </c>
      <c r="E832" s="2">
        <f>MACD!F832</f>
        <v>2.1071853025324938E-2</v>
      </c>
      <c r="F832" s="2">
        <f>'Moving Avg'!D832</f>
        <v>1.548</v>
      </c>
      <c r="G832" s="2">
        <f>'Moving Avg'!F832</f>
        <v>1.6134999999999997</v>
      </c>
      <c r="H832" s="2">
        <f>'Moving Avg'!G832</f>
        <v>1.7634819999999995</v>
      </c>
      <c r="I832" s="2">
        <f>'Moving Avg'!H832</f>
        <v>1.6545130000000001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1.49</v>
      </c>
      <c r="C833" s="2">
        <f>RSI!I833</f>
        <v>28.432289971962291</v>
      </c>
      <c r="D833" s="2">
        <f>MACD!E833</f>
        <v>2.5467921494394252E-2</v>
      </c>
      <c r="E833" s="2">
        <f>MACD!F833</f>
        <v>2.1951066719138802E-2</v>
      </c>
      <c r="F833" s="2">
        <f>'Moving Avg'!D833</f>
        <v>1.536</v>
      </c>
      <c r="G833" s="2">
        <f>'Moving Avg'!F833</f>
        <v>1.6019999999999999</v>
      </c>
      <c r="H833" s="2">
        <f>'Moving Avg'!G833</f>
        <v>1.7550979999999994</v>
      </c>
      <c r="I833" s="2">
        <f>'Moving Avg'!H833</f>
        <v>1.6530654999999999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1.5</v>
      </c>
      <c r="C834" s="2">
        <f>RSI!I834</f>
        <v>30.50334994178499</v>
      </c>
      <c r="D834" s="2">
        <f>MACD!E834</f>
        <v>3.1102883087668953E-2</v>
      </c>
      <c r="E834" s="2">
        <f>MACD!F834</f>
        <v>2.3781429992844834E-2</v>
      </c>
      <c r="F834" s="2">
        <f>'Moving Avg'!D834</f>
        <v>1.522</v>
      </c>
      <c r="G834" s="2">
        <f>'Moving Avg'!F834</f>
        <v>1.5909999999999997</v>
      </c>
      <c r="H834" s="2">
        <f>'Moving Avg'!G834</f>
        <v>1.7459879999999997</v>
      </c>
      <c r="I834" s="2">
        <f>'Moving Avg'!H834</f>
        <v>1.6518999999999999</v>
      </c>
      <c r="J834" s="5" t="str">
        <f>OBV!F834</f>
        <v>BEARISH</v>
      </c>
      <c r="K834" s="5" t="str">
        <f>OBV!G834</f>
        <v>STRONG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1.52</v>
      </c>
      <c r="C835" s="2">
        <f>RSI!I835</f>
        <v>34.580860194181085</v>
      </c>
      <c r="D835" s="2">
        <f>MACD!E835</f>
        <v>3.5163290226699839E-2</v>
      </c>
      <c r="E835" s="2">
        <f>MACD!F835</f>
        <v>2.6057802039615836E-2</v>
      </c>
      <c r="F835" s="2">
        <f>'Moving Avg'!D835</f>
        <v>1.516</v>
      </c>
      <c r="G835" s="2">
        <f>'Moving Avg'!F835</f>
        <v>1.5844999999999998</v>
      </c>
      <c r="H835" s="2">
        <f>'Moving Avg'!G835</f>
        <v>1.7370919999999999</v>
      </c>
      <c r="I835" s="2">
        <f>'Moving Avg'!H835</f>
        <v>1.6508345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1.48</v>
      </c>
      <c r="C836" s="2">
        <f>RSI!I836</f>
        <v>30.701140264809638</v>
      </c>
      <c r="D836" s="2">
        <f>MACD!E836</f>
        <v>4.2160323851562653E-2</v>
      </c>
      <c r="E836" s="2">
        <f>MACD!F836</f>
        <v>2.9278306402005204E-2</v>
      </c>
      <c r="F836" s="2">
        <f>'Moving Avg'!D836</f>
        <v>1.504</v>
      </c>
      <c r="G836" s="2">
        <f>'Moving Avg'!F836</f>
        <v>1.5785</v>
      </c>
      <c r="H836" s="2">
        <f>'Moving Avg'!G836</f>
        <v>1.7264679999999999</v>
      </c>
      <c r="I836" s="2">
        <f>'Moving Avg'!H836</f>
        <v>1.6498470000000001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1.51</v>
      </c>
      <c r="C837" s="2">
        <f>RSI!I837</f>
        <v>36.459042484342952</v>
      </c>
      <c r="D837" s="2">
        <f>MACD!E837</f>
        <v>3.4341357901223502E-2</v>
      </c>
      <c r="E837" s="2">
        <f>MACD!F837</f>
        <v>3.0290916701848865E-2</v>
      </c>
      <c r="F837" s="2">
        <f>'Moving Avg'!D837</f>
        <v>1.5</v>
      </c>
      <c r="G837" s="2">
        <f>'Moving Avg'!F837</f>
        <v>1.5725000000000002</v>
      </c>
      <c r="H837" s="2">
        <f>'Moving Avg'!G837</f>
        <v>1.7175579999999999</v>
      </c>
      <c r="I837" s="2">
        <f>'Moving Avg'!H837</f>
        <v>1.6486850000000002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1.5</v>
      </c>
      <c r="C838" s="2">
        <f>RSI!I838</f>
        <v>35.403093734472193</v>
      </c>
      <c r="D838" s="2">
        <f>MACD!E838</f>
        <v>2.9020614117895471E-2</v>
      </c>
      <c r="E838" s="2">
        <f>MACD!F838</f>
        <v>3.0036856185058188E-2</v>
      </c>
      <c r="F838" s="2">
        <f>'Moving Avg'!D838</f>
        <v>1.502</v>
      </c>
      <c r="G838" s="2">
        <f>'Moving Avg'!F838</f>
        <v>1.5649999999999999</v>
      </c>
      <c r="H838" s="2">
        <f>'Moving Avg'!G838</f>
        <v>1.7086320000000002</v>
      </c>
      <c r="I838" s="2">
        <f>'Moving Avg'!H838</f>
        <v>1.6476584999999999</v>
      </c>
      <c r="J838" s="5" t="str">
        <f>OBV!F838</f>
        <v>BULLISH</v>
      </c>
      <c r="K838" s="5" t="str">
        <f>OBV!G838</f>
        <v>NEUTRAL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1.5</v>
      </c>
      <c r="C839" s="2">
        <f>RSI!I839</f>
        <v>35.403093734472193</v>
      </c>
      <c r="D839" s="2">
        <f>MACD!E839</f>
        <v>2.8167944611095397E-2</v>
      </c>
      <c r="E839" s="2">
        <f>MACD!F839</f>
        <v>2.9663073870265632E-2</v>
      </c>
      <c r="F839" s="2">
        <f>'Moving Avg'!D839</f>
        <v>1.502</v>
      </c>
      <c r="G839" s="2">
        <f>'Moving Avg'!F839</f>
        <v>1.56</v>
      </c>
      <c r="H839" s="2">
        <f>'Moving Avg'!G839</f>
        <v>1.6997059999999999</v>
      </c>
      <c r="I839" s="2">
        <f>'Moving Avg'!H839</f>
        <v>1.6467244999999999</v>
      </c>
      <c r="J839" s="5" t="str">
        <f>OBV!F839</f>
        <v>BEARISH</v>
      </c>
      <c r="K839" s="5" t="str">
        <f>OBV!G839</f>
        <v>NEUTRAL</v>
      </c>
      <c r="L839" s="5" t="str">
        <f>OBV!H839</f>
        <v>NEUTRAL</v>
      </c>
    </row>
    <row r="840" spans="1:12" ht="13.5" x14ac:dyDescent="0.25">
      <c r="A840" s="3">
        <f>RSI!A840</f>
        <v>43529</v>
      </c>
      <c r="B840" s="2">
        <f>RSI!B840</f>
        <v>1.46</v>
      </c>
      <c r="C840" s="2">
        <f>RSI!I840</f>
        <v>31.209777527500563</v>
      </c>
      <c r="D840" s="2">
        <f>MACD!E840</f>
        <v>2.7862657167179838E-2</v>
      </c>
      <c r="E840" s="2">
        <f>MACD!F840</f>
        <v>2.9302990529648472E-2</v>
      </c>
      <c r="F840" s="2">
        <f>'Moving Avg'!D840</f>
        <v>1.49</v>
      </c>
      <c r="G840" s="2">
        <f>'Moving Avg'!F840</f>
        <v>1.5515000000000003</v>
      </c>
      <c r="H840" s="2">
        <f>'Moving Avg'!G840</f>
        <v>1.6899799999999998</v>
      </c>
      <c r="I840" s="2">
        <f>'Moving Avg'!H840</f>
        <v>1.6458225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1.5</v>
      </c>
      <c r="C841" s="2">
        <f>RSI!I841</f>
        <v>38.991749339617947</v>
      </c>
      <c r="D841" s="2">
        <f>MACD!E841</f>
        <v>2.3830165213488907E-2</v>
      </c>
      <c r="E841" s="2">
        <f>MACD!F841</f>
        <v>2.820842546641656E-2</v>
      </c>
      <c r="F841" s="2">
        <f>'Moving Avg'!D841</f>
        <v>1.494</v>
      </c>
      <c r="G841" s="2">
        <f>'Moving Avg'!F841</f>
        <v>1.5465000000000002</v>
      </c>
      <c r="H841" s="2">
        <f>'Moving Avg'!G841</f>
        <v>1.6821660000000001</v>
      </c>
      <c r="I841" s="2">
        <f>'Moving Avg'!H841</f>
        <v>1.645213</v>
      </c>
      <c r="J841" s="5" t="str">
        <f>OBV!F841</f>
        <v>BULLISH</v>
      </c>
      <c r="K841" s="5" t="str">
        <f>OBV!G841</f>
        <v>NEUTRAL</v>
      </c>
      <c r="L841" s="5" t="str">
        <f>OBV!H841</f>
        <v>CONFIRMED BULLISH</v>
      </c>
    </row>
    <row r="842" spans="1:12" ht="13.5" x14ac:dyDescent="0.25">
      <c r="A842" s="3">
        <f>RSI!A842</f>
        <v>43531</v>
      </c>
      <c r="B842" s="2">
        <f>RSI!B842</f>
        <v>1.5</v>
      </c>
      <c r="C842" s="2">
        <f>RSI!I842</f>
        <v>38.991749339617947</v>
      </c>
      <c r="D842" s="2">
        <f>MACD!E842</f>
        <v>1.9316615503748302E-2</v>
      </c>
      <c r="E842" s="2">
        <f>MACD!F842</f>
        <v>2.6430063473882909E-2</v>
      </c>
      <c r="F842" s="2">
        <f>'Moving Avg'!D842</f>
        <v>1.492</v>
      </c>
      <c r="G842" s="2">
        <f>'Moving Avg'!F842</f>
        <v>1.5395000000000001</v>
      </c>
      <c r="H842" s="2">
        <f>'Moving Avg'!G842</f>
        <v>1.6732399999999998</v>
      </c>
      <c r="I842" s="2">
        <f>'Moving Avg'!H842</f>
        <v>1.6447889999999998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</row>
    <row r="843" spans="1:12" ht="13.5" x14ac:dyDescent="0.25">
      <c r="A843" s="3">
        <f>RSI!A843</f>
        <v>43532</v>
      </c>
      <c r="B843" s="2">
        <f>RSI!B843</f>
        <v>1.5</v>
      </c>
      <c r="C843" s="2">
        <f>RSI!I843</f>
        <v>38.991749339617947</v>
      </c>
      <c r="D843" s="2">
        <f>MACD!E843</f>
        <v>9.7482604262735251E-3</v>
      </c>
      <c r="E843" s="2">
        <f>MACD!F843</f>
        <v>2.3093702864361035E-2</v>
      </c>
      <c r="F843" s="2">
        <f>'Moving Avg'!D843</f>
        <v>1.492</v>
      </c>
      <c r="G843" s="2">
        <f>'Moving Avg'!F843</f>
        <v>1.532</v>
      </c>
      <c r="H843" s="2">
        <f>'Moving Avg'!G843</f>
        <v>1.6652419999999999</v>
      </c>
      <c r="I843" s="2">
        <f>'Moving Avg'!H843</f>
        <v>1.644226</v>
      </c>
      <c r="J843" s="5" t="str">
        <f>OBV!F843</f>
        <v>BULLISH</v>
      </c>
      <c r="K843" s="5" t="str">
        <f>OBV!G843</f>
        <v>NEUTRAL</v>
      </c>
      <c r="L843" s="5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1.49</v>
      </c>
      <c r="C844" s="2">
        <f>RSI!I844</f>
        <v>37.661436214513849</v>
      </c>
      <c r="D844" s="2">
        <f>MACD!E844</f>
        <v>4.3058368137074421E-3</v>
      </c>
      <c r="E844" s="2">
        <f>MACD!F844</f>
        <v>1.9336129654230316E-2</v>
      </c>
      <c r="F844" s="2">
        <f>'Moving Avg'!D844</f>
        <v>1.49</v>
      </c>
      <c r="G844" s="2">
        <f>'Moving Avg'!F844</f>
        <v>1.5249999999999999</v>
      </c>
      <c r="H844" s="2">
        <f>'Moving Avg'!G844</f>
        <v>1.6575999999999995</v>
      </c>
      <c r="I844" s="2">
        <f>'Moving Avg'!H844</f>
        <v>1.6435664999999999</v>
      </c>
      <c r="J844" s="5" t="str">
        <f>OBV!F844</f>
        <v>BULLISH</v>
      </c>
      <c r="K844" s="5" t="str">
        <f>OBV!G844</f>
        <v>NEUTRAL</v>
      </c>
      <c r="L844" s="5" t="str">
        <f>OBV!H844</f>
        <v>BULLISH DIVERGENCE</v>
      </c>
    </row>
    <row r="845" spans="1:12" ht="13.5" x14ac:dyDescent="0.25">
      <c r="A845" s="3">
        <f>RSI!A845</f>
        <v>43536</v>
      </c>
      <c r="B845" s="2">
        <f>RSI!B845</f>
        <v>1.45</v>
      </c>
      <c r="C845" s="2">
        <f>RSI!I845</f>
        <v>32.835617351438245</v>
      </c>
      <c r="D845" s="2">
        <f>MACD!E845</f>
        <v>6.1466064982929058E-3</v>
      </c>
      <c r="E845" s="2">
        <f>MACD!F845</f>
        <v>1.6698225023042836E-2</v>
      </c>
      <c r="F845" s="2">
        <f>'Moving Avg'!D845</f>
        <v>1.488</v>
      </c>
      <c r="G845" s="2">
        <f>'Moving Avg'!F845</f>
        <v>1.516</v>
      </c>
      <c r="H845" s="2">
        <f>'Moving Avg'!G845</f>
        <v>1.649</v>
      </c>
      <c r="I845" s="2">
        <f>'Moving Avg'!H845</f>
        <v>1.6429384999999999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1.45</v>
      </c>
      <c r="C846" s="2">
        <f>RSI!I846</f>
        <v>32.835617351438245</v>
      </c>
      <c r="D846" s="2">
        <f>MACD!E846</f>
        <v>2.1626328152952734E-3</v>
      </c>
      <c r="E846" s="2">
        <f>MACD!F846</f>
        <v>1.3791106581493325E-2</v>
      </c>
      <c r="F846" s="2">
        <f>'Moving Avg'!D846</f>
        <v>1.4780000000000002</v>
      </c>
      <c r="G846" s="2">
        <f>'Moving Avg'!F846</f>
        <v>1.5069999999999999</v>
      </c>
      <c r="H846" s="2">
        <f>'Moving Avg'!G846</f>
        <v>1.6406000000000001</v>
      </c>
      <c r="I846" s="2">
        <f>'Moving Avg'!H846</f>
        <v>1.6424494999999999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1.41</v>
      </c>
      <c r="C847" s="2">
        <f>RSI!I847</f>
        <v>28.58730260962561</v>
      </c>
      <c r="D847" s="2">
        <f>MACD!E847</f>
        <v>6.9368684446813322E-3</v>
      </c>
      <c r="E847" s="2">
        <f>MACD!F847</f>
        <v>1.2420258954130927E-2</v>
      </c>
      <c r="F847" s="2">
        <f>'Moving Avg'!D847</f>
        <v>1.4600000000000002</v>
      </c>
      <c r="G847" s="2">
        <f>'Moving Avg'!F847</f>
        <v>1.5</v>
      </c>
      <c r="H847" s="2">
        <f>'Moving Avg'!G847</f>
        <v>1.6318000000000001</v>
      </c>
      <c r="I847" s="2">
        <f>'Moving Avg'!H847</f>
        <v>1.642039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1.41</v>
      </c>
      <c r="C848" s="2">
        <f>RSI!I848</f>
        <v>28.58730260962561</v>
      </c>
      <c r="D848" s="2">
        <f>MACD!E848</f>
        <v>1.0199453414204029E-2</v>
      </c>
      <c r="E848" s="2">
        <f>MACD!F848</f>
        <v>1.1976097846145548E-2</v>
      </c>
      <c r="F848" s="2">
        <f>'Moving Avg'!D848</f>
        <v>1.4419999999999999</v>
      </c>
      <c r="G848" s="2">
        <f>'Moving Avg'!F848</f>
        <v>1.4929999999999999</v>
      </c>
      <c r="H848" s="2">
        <f>'Moving Avg'!G848</f>
        <v>1.6225999999999998</v>
      </c>
      <c r="I848" s="2">
        <f>'Moving Avg'!H848</f>
        <v>1.6412110000000002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1.37</v>
      </c>
      <c r="C849" s="2">
        <f>RSI!I849</f>
        <v>24.857406915210149</v>
      </c>
      <c r="D849" s="2">
        <f>MACD!E849</f>
        <v>1.6627980630619765E-2</v>
      </c>
      <c r="E849" s="2">
        <f>MACD!F849</f>
        <v>1.2906474403040392E-2</v>
      </c>
      <c r="F849" s="2">
        <f>'Moving Avg'!D849</f>
        <v>1.4179999999999999</v>
      </c>
      <c r="G849" s="2">
        <f>'Moving Avg'!F849</f>
        <v>1.4830000000000001</v>
      </c>
      <c r="H849" s="2">
        <f>'Moving Avg'!G849</f>
        <v>1.6121999999999996</v>
      </c>
      <c r="I849" s="2">
        <f>'Moving Avg'!H849</f>
        <v>1.6398590000000002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1.41</v>
      </c>
      <c r="C850" s="2">
        <f>RSI!I850</f>
        <v>34.114937467069595</v>
      </c>
      <c r="D850" s="2">
        <f>MACD!E850</f>
        <v>1.3839755736009707E-2</v>
      </c>
      <c r="E850" s="2">
        <f>MACD!F850</f>
        <v>1.3093130669634256E-2</v>
      </c>
      <c r="F850" s="2">
        <f>'Moving Avg'!D850</f>
        <v>1.41</v>
      </c>
      <c r="G850" s="2">
        <f>'Moving Avg'!F850</f>
        <v>1.476</v>
      </c>
      <c r="H850" s="2">
        <f>'Moving Avg'!G850</f>
        <v>1.6025999999999996</v>
      </c>
      <c r="I850" s="2">
        <f>'Moving Avg'!H850</f>
        <v>1.6383825000000005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1.4</v>
      </c>
      <c r="C851" s="2">
        <f>RSI!I851</f>
        <v>33.019703663770187</v>
      </c>
      <c r="D851" s="2">
        <f>MACD!E851</f>
        <v>1.8961918502500064E-2</v>
      </c>
      <c r="E851" s="2">
        <f>MACD!F851</f>
        <v>1.4266888236207417E-2</v>
      </c>
      <c r="F851" s="2">
        <f>'Moving Avg'!D851</f>
        <v>1.4</v>
      </c>
      <c r="G851" s="2">
        <f>'Moving Avg'!F851</f>
        <v>1.4689999999999999</v>
      </c>
      <c r="H851" s="2">
        <f>'Moving Avg'!G851</f>
        <v>1.5928</v>
      </c>
      <c r="I851" s="2">
        <f>'Moving Avg'!H851</f>
        <v>1.6368560000000003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1.37</v>
      </c>
      <c r="C852" s="2">
        <f>RSI!I852</f>
        <v>29.916702615296316</v>
      </c>
      <c r="D852" s="2">
        <f>MACD!E852</f>
        <v>2.612074211154547E-2</v>
      </c>
      <c r="E852" s="2">
        <f>MACD!F852</f>
        <v>1.6637659011275029E-2</v>
      </c>
      <c r="F852" s="2">
        <f>'Moving Avg'!D852</f>
        <v>1.3919999999999999</v>
      </c>
      <c r="G852" s="2">
        <f>'Moving Avg'!F852</f>
        <v>1.4609999999999999</v>
      </c>
      <c r="H852" s="2">
        <f>'Moving Avg'!G852</f>
        <v>1.5826000000000002</v>
      </c>
      <c r="I852" s="2">
        <f>'Moving Avg'!H852</f>
        <v>1.6353650000000004</v>
      </c>
      <c r="J852" s="5" t="str">
        <f>OBV!F852</f>
        <v>BEARISH</v>
      </c>
      <c r="K852" s="5" t="str">
        <f>OBV!G852</f>
        <v>STRONG</v>
      </c>
      <c r="L852" s="5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1.4</v>
      </c>
      <c r="C853" s="2">
        <f>RSI!I853</f>
        <v>36.357513848515978</v>
      </c>
      <c r="D853" s="2">
        <f>MACD!E853</f>
        <v>3.0691094031890964E-2</v>
      </c>
      <c r="E853" s="2">
        <f>MACD!F853</f>
        <v>1.9448346015398216E-2</v>
      </c>
      <c r="F853" s="2">
        <f>'Moving Avg'!D853</f>
        <v>1.39</v>
      </c>
      <c r="G853" s="2">
        <f>'Moving Avg'!F853</f>
        <v>1.4564999999999997</v>
      </c>
      <c r="H853" s="2">
        <f>'Moving Avg'!G853</f>
        <v>1.5732000000000002</v>
      </c>
      <c r="I853" s="2">
        <f>'Moving Avg'!H853</f>
        <v>1.6340240000000004</v>
      </c>
      <c r="J853" s="5" t="str">
        <f>OBV!F853</f>
        <v>BEARISH</v>
      </c>
      <c r="K853" s="5" t="str">
        <f>OBV!G853</f>
        <v>STRONG</v>
      </c>
      <c r="L853" s="5" t="str">
        <f>OBV!H853</f>
        <v>CONFIRMED BEARISH</v>
      </c>
    </row>
    <row r="854" spans="1:12" ht="13.5" x14ac:dyDescent="0.25">
      <c r="A854" s="3">
        <f>RSI!A854</f>
        <v>43550</v>
      </c>
      <c r="B854" s="2">
        <f>RSI!B854</f>
        <v>1.39</v>
      </c>
      <c r="C854" s="2">
        <f>RSI!I854</f>
        <v>35.196366579443605</v>
      </c>
      <c r="D854" s="2">
        <f>MACD!E854</f>
        <v>3.4263978367980563E-2</v>
      </c>
      <c r="E854" s="2">
        <f>MACD!F854</f>
        <v>2.2411472485914685E-2</v>
      </c>
      <c r="F854" s="2">
        <f>'Moving Avg'!D854</f>
        <v>1.3939999999999999</v>
      </c>
      <c r="G854" s="2">
        <f>'Moving Avg'!F854</f>
        <v>1.4510000000000001</v>
      </c>
      <c r="H854" s="2">
        <f>'Moving Avg'!G854</f>
        <v>1.5636000000000001</v>
      </c>
      <c r="I854" s="2">
        <f>'Moving Avg'!H854</f>
        <v>1.6324475000000005</v>
      </c>
      <c r="J854" s="5" t="str">
        <f>OBV!F854</f>
        <v>BEARISH</v>
      </c>
      <c r="K854" s="5" t="str">
        <f>OBV!G854</f>
        <v>STRONG</v>
      </c>
      <c r="L854" s="5" t="str">
        <f>OBV!H854</f>
        <v>BEARISH DIVERGENCE</v>
      </c>
    </row>
    <row r="855" spans="1:12" ht="13.5" x14ac:dyDescent="0.25">
      <c r="A855" s="3">
        <f>RSI!A855</f>
        <v>43551</v>
      </c>
      <c r="B855" s="2">
        <f>RSI!B855</f>
        <v>1.39</v>
      </c>
      <c r="C855" s="2">
        <f>RSI!I855</f>
        <v>35.196366579443605</v>
      </c>
      <c r="D855" s="2">
        <f>MACD!E855</f>
        <v>3.1658529020267556E-2</v>
      </c>
      <c r="E855" s="2">
        <f>MACD!F855</f>
        <v>2.4260883792785261E-2</v>
      </c>
      <c r="F855" s="2">
        <f>'Moving Avg'!D855</f>
        <v>1.39</v>
      </c>
      <c r="G855" s="2">
        <f>'Moving Avg'!F855</f>
        <v>1.4445000000000001</v>
      </c>
      <c r="H855" s="2">
        <f>'Moving Avg'!G855</f>
        <v>1.5560000000000003</v>
      </c>
      <c r="I855" s="2">
        <f>'Moving Avg'!H855</f>
        <v>1.6309175000000002</v>
      </c>
      <c r="J855" s="5" t="str">
        <f>OBV!F855</f>
        <v>BEARISH</v>
      </c>
      <c r="K855" s="5" t="str">
        <f>OBV!G855</f>
        <v>STRONG</v>
      </c>
      <c r="L855" s="5" t="str">
        <f>OBV!H855</f>
        <v>CONFIRMED BEARISH</v>
      </c>
    </row>
    <row r="856" spans="1:12" ht="13.5" x14ac:dyDescent="0.25">
      <c r="A856" s="3">
        <f>RSI!A856</f>
        <v>43552</v>
      </c>
      <c r="B856" s="2">
        <f>RSI!B856</f>
        <v>1.36</v>
      </c>
      <c r="C856" s="2">
        <f>RSI!I856</f>
        <v>31.676538396946896</v>
      </c>
      <c r="D856" s="2">
        <f>MACD!E856</f>
        <v>3.2162424499748488E-2</v>
      </c>
      <c r="E856" s="2">
        <f>MACD!F856</f>
        <v>2.5841191934177908E-2</v>
      </c>
      <c r="F856" s="2">
        <f>'Moving Avg'!D856</f>
        <v>1.3820000000000001</v>
      </c>
      <c r="G856" s="2">
        <f>'Moving Avg'!F856</f>
        <v>1.4384999999999999</v>
      </c>
      <c r="H856" s="2">
        <f>'Moving Avg'!G856</f>
        <v>1.5470000000000002</v>
      </c>
      <c r="I856" s="2">
        <f>'Moving Avg'!H856</f>
        <v>1.6293300000000002</v>
      </c>
      <c r="J856" s="5" t="str">
        <f>OBV!F856</f>
        <v>BEARISH</v>
      </c>
      <c r="K856" s="5" t="str">
        <f>OBV!G856</f>
        <v>STRONG</v>
      </c>
      <c r="L856" s="5" t="str">
        <f>OBV!H856</f>
        <v>CONFIRMED BEARISH</v>
      </c>
    </row>
    <row r="857" spans="1:12" ht="13.5" x14ac:dyDescent="0.25">
      <c r="A857" s="3">
        <f>RSI!A857</f>
        <v>43553</v>
      </c>
      <c r="B857" s="2">
        <f>RSI!B857</f>
        <v>1.35</v>
      </c>
      <c r="C857" s="2">
        <f>RSI!I857</f>
        <v>30.578778908814712</v>
      </c>
      <c r="D857" s="2">
        <f>MACD!E857</f>
        <v>2.7803226661737845E-2</v>
      </c>
      <c r="E857" s="2">
        <f>MACD!F857</f>
        <v>2.6233598879689898E-2</v>
      </c>
      <c r="F857" s="2">
        <f>'Moving Avg'!D857</f>
        <v>1.3780000000000001</v>
      </c>
      <c r="G857" s="2">
        <f>'Moving Avg'!F857</f>
        <v>1.4304999999999999</v>
      </c>
      <c r="H857" s="2">
        <f>'Moving Avg'!G857</f>
        <v>1.5382000000000002</v>
      </c>
      <c r="I857" s="2">
        <f>'Moving Avg'!H857</f>
        <v>1.6277850000000007</v>
      </c>
      <c r="J857" s="5" t="str">
        <f>OBV!F857</f>
        <v>BEARISH</v>
      </c>
      <c r="K857" s="5" t="str">
        <f>OBV!G857</f>
        <v>STRONG</v>
      </c>
      <c r="L857" s="5" t="str">
        <f>OBV!H857</f>
        <v>CONFIRMED BEARISH</v>
      </c>
    </row>
    <row r="858" spans="1:12" ht="13.5" x14ac:dyDescent="0.25">
      <c r="A858" s="3">
        <f>RSI!A858</f>
        <v>43556</v>
      </c>
      <c r="B858" s="2">
        <f>RSI!B858</f>
        <v>1.34</v>
      </c>
      <c r="C858" s="2">
        <f>RSI!I858</f>
        <v>29.478605602011527</v>
      </c>
      <c r="D858" s="2">
        <f>MACD!E858</f>
        <v>2.5495556256895036E-2</v>
      </c>
      <c r="E858" s="2">
        <f>MACD!F858</f>
        <v>2.6085990355130928E-2</v>
      </c>
      <c r="F858" s="2">
        <f>'Moving Avg'!D858</f>
        <v>1.3660000000000001</v>
      </c>
      <c r="G858" s="2">
        <f>'Moving Avg'!F858</f>
        <v>1.4224999999999999</v>
      </c>
      <c r="H858" s="2">
        <f>'Moving Avg'!G858</f>
        <v>1.5296000000000001</v>
      </c>
      <c r="I858" s="2">
        <f>'Moving Avg'!H858</f>
        <v>1.6263755</v>
      </c>
      <c r="J858" s="5" t="str">
        <f>OBV!F858</f>
        <v>BEARISH</v>
      </c>
      <c r="K858" s="5" t="str">
        <f>OBV!G858</f>
        <v>STRONG</v>
      </c>
      <c r="L858" s="5" t="str">
        <f>OBV!H858</f>
        <v>CONFIRMED BEARISH</v>
      </c>
    </row>
    <row r="859" spans="1:12" ht="13.5" x14ac:dyDescent="0.25">
      <c r="A859" s="3">
        <f>RSI!A859</f>
        <v>43557</v>
      </c>
      <c r="B859" s="2">
        <f>RSI!B859</f>
        <v>1.37</v>
      </c>
      <c r="C859" s="2">
        <f>RSI!I859</f>
        <v>36.82224119742169</v>
      </c>
      <c r="D859" s="2">
        <f>MACD!E859</f>
        <v>1.5818657150457938E-2</v>
      </c>
      <c r="E859" s="2">
        <f>MACD!F859</f>
        <v>2.4032523714196331E-2</v>
      </c>
      <c r="F859" s="2">
        <f>'Moving Avg'!D859</f>
        <v>1.3619999999999999</v>
      </c>
      <c r="G859" s="2">
        <f>'Moving Avg'!F859</f>
        <v>1.4159999999999999</v>
      </c>
      <c r="H859" s="2">
        <f>'Moving Avg'!G859</f>
        <v>1.5226000000000002</v>
      </c>
      <c r="I859" s="2">
        <f>'Moving Avg'!H859</f>
        <v>1.6250235000000002</v>
      </c>
      <c r="J859" s="5" t="str">
        <f>OBV!F859</f>
        <v>BEARISH</v>
      </c>
      <c r="K859" s="5" t="str">
        <f>OBV!G859</f>
        <v>STRONG</v>
      </c>
      <c r="L859" s="5" t="str">
        <f>OBV!H859</f>
        <v>CONFIRMED BEARISH</v>
      </c>
    </row>
    <row r="860" spans="1:12" ht="13.5" x14ac:dyDescent="0.25">
      <c r="A860" s="3">
        <f>RSI!A860</f>
        <v>43558</v>
      </c>
      <c r="B860" s="2">
        <f>RSI!B860</f>
        <v>1.37</v>
      </c>
      <c r="C860" s="2">
        <f>RSI!I860</f>
        <v>36.82224119742169</v>
      </c>
      <c r="D860" s="2">
        <f>MACD!E860</f>
        <v>1.4210617598116038E-2</v>
      </c>
      <c r="E860" s="2">
        <f>MACD!F860</f>
        <v>2.2068142490980273E-2</v>
      </c>
      <c r="F860" s="2">
        <f>'Moving Avg'!D860</f>
        <v>1.3580000000000001</v>
      </c>
      <c r="G860" s="2">
        <f>'Moving Avg'!F860</f>
        <v>1.4115000000000002</v>
      </c>
      <c r="H860" s="2">
        <f>'Moving Avg'!G860</f>
        <v>1.5160000000000002</v>
      </c>
      <c r="I860" s="2">
        <f>'Moving Avg'!H860</f>
        <v>1.6235785</v>
      </c>
      <c r="J860" s="5" t="str">
        <f>OBV!F860</f>
        <v>BEARISH</v>
      </c>
      <c r="K860" s="5" t="str">
        <f>OBV!G860</f>
        <v>STRONG</v>
      </c>
      <c r="L860" s="5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1.35</v>
      </c>
      <c r="C861" s="2">
        <f>RSI!I861</f>
        <v>34.078466898040901</v>
      </c>
      <c r="D861" s="2">
        <f>MACD!E861</f>
        <v>1.3187673588752613E-2</v>
      </c>
      <c r="E861" s="2">
        <f>MACD!F861</f>
        <v>2.0292048710534742E-2</v>
      </c>
      <c r="F861" s="2">
        <f>'Moving Avg'!D861</f>
        <v>1.3560000000000003</v>
      </c>
      <c r="G861" s="2">
        <f>'Moving Avg'!F861</f>
        <v>1.4040000000000004</v>
      </c>
      <c r="H861" s="2">
        <f>'Moving Avg'!G861</f>
        <v>1.51</v>
      </c>
      <c r="I861" s="2">
        <f>'Moving Avg'!H861</f>
        <v>1.6218945000000002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1.33</v>
      </c>
      <c r="C862" s="2">
        <f>RSI!I862</f>
        <v>31.546953261873497</v>
      </c>
      <c r="D862" s="2">
        <f>MACD!E862</f>
        <v>9.6718322869582263E-3</v>
      </c>
      <c r="E862" s="2">
        <f>MACD!F862</f>
        <v>1.816800542581944E-2</v>
      </c>
      <c r="F862" s="2">
        <f>'Moving Avg'!D862</f>
        <v>1.3519999999999999</v>
      </c>
      <c r="G862" s="2">
        <f>'Moving Avg'!F862</f>
        <v>1.3955000000000002</v>
      </c>
      <c r="H862" s="2">
        <f>'Moving Avg'!G862</f>
        <v>1.5027999999999997</v>
      </c>
      <c r="I862" s="2">
        <f>'Moving Avg'!H862</f>
        <v>1.6203425000000002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1.33</v>
      </c>
      <c r="C863" s="2">
        <f>RSI!I863</f>
        <v>31.546953261873497</v>
      </c>
      <c r="D863" s="2">
        <f>MACD!E863</f>
        <v>1.1878260528720652E-2</v>
      </c>
      <c r="E863" s="2">
        <f>MACD!F863</f>
        <v>1.6910056446399684E-2</v>
      </c>
      <c r="F863" s="2">
        <f>'Moving Avg'!D863</f>
        <v>1.35</v>
      </c>
      <c r="G863" s="2">
        <f>'Moving Avg'!F863</f>
        <v>1.387</v>
      </c>
      <c r="H863" s="2">
        <f>'Moving Avg'!G863</f>
        <v>1.4949999999999997</v>
      </c>
      <c r="I863" s="2">
        <f>'Moving Avg'!H863</f>
        <v>1.6190685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1.33</v>
      </c>
      <c r="C864" s="2">
        <f>RSI!I864</f>
        <v>31.546953261873497</v>
      </c>
      <c r="D864" s="2">
        <f>MACD!E864</f>
        <v>1.2730838091027818E-2</v>
      </c>
      <c r="E864" s="2">
        <f>MACD!F864</f>
        <v>1.6074212775325312E-2</v>
      </c>
      <c r="F864" s="2">
        <f>'Moving Avg'!D864</f>
        <v>1.3420000000000001</v>
      </c>
      <c r="G864" s="2">
        <f>'Moving Avg'!F864</f>
        <v>1.3790000000000002</v>
      </c>
      <c r="H864" s="2">
        <f>'Moving Avg'!G864</f>
        <v>1.4871999999999996</v>
      </c>
      <c r="I864" s="2">
        <f>'Moving Avg'!H864</f>
        <v>1.6174700000000002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1.32</v>
      </c>
      <c r="C865" s="2">
        <f>RSI!I865</f>
        <v>30.148370655462131</v>
      </c>
      <c r="D865" s="2">
        <f>MACD!E865</f>
        <v>1.4678232613165587E-2</v>
      </c>
      <c r="E865" s="2">
        <f>MACD!F865</f>
        <v>1.5795016742893367E-2</v>
      </c>
      <c r="F865" s="2">
        <f>'Moving Avg'!D865</f>
        <v>1.3320000000000001</v>
      </c>
      <c r="G865" s="2">
        <f>'Moving Avg'!F865</f>
        <v>1.3725000000000001</v>
      </c>
      <c r="H865" s="2">
        <f>'Moving Avg'!G865</f>
        <v>1.4805999999999995</v>
      </c>
      <c r="I865" s="2">
        <f>'Moving Avg'!H865</f>
        <v>1.6153579999999998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1.33</v>
      </c>
      <c r="C866" s="2">
        <f>RSI!I866</f>
        <v>33.331372555668537</v>
      </c>
      <c r="D866" s="2">
        <f>MACD!E866</f>
        <v>1.147829119759658E-2</v>
      </c>
      <c r="E866" s="2">
        <f>MACD!F866</f>
        <v>1.493167163383401E-2</v>
      </c>
      <c r="F866" s="2">
        <f>'Moving Avg'!D866</f>
        <v>1.3280000000000001</v>
      </c>
      <c r="G866" s="2">
        <f>'Moving Avg'!F866</f>
        <v>1.3664999999999998</v>
      </c>
      <c r="H866" s="2">
        <f>'Moving Avg'!G866</f>
        <v>1.4751999999999996</v>
      </c>
      <c r="I866" s="2">
        <f>'Moving Avg'!H866</f>
        <v>1.6136204999999999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1.3</v>
      </c>
      <c r="C867" s="2">
        <f>RSI!I867</f>
        <v>29.054041648368866</v>
      </c>
      <c r="D867" s="2">
        <f>MACD!E867</f>
        <v>9.8660488783033351E-3</v>
      </c>
      <c r="E867" s="2">
        <f>MACD!F867</f>
        <v>1.3918547082727876E-2</v>
      </c>
      <c r="F867" s="2">
        <f>'Moving Avg'!D867</f>
        <v>1.3220000000000001</v>
      </c>
      <c r="G867" s="2">
        <f>'Moving Avg'!F867</f>
        <v>1.3609999999999998</v>
      </c>
      <c r="H867" s="2">
        <f>'Moving Avg'!G867</f>
        <v>1.4685999999999995</v>
      </c>
      <c r="I867" s="2">
        <f>'Moving Avg'!H867</f>
        <v>1.6118254999999999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1.33</v>
      </c>
      <c r="C868" s="2">
        <f>RSI!I868</f>
        <v>37.668220090684137</v>
      </c>
      <c r="D868" s="2">
        <f>MACD!E868</f>
        <v>5.2995792677084097E-3</v>
      </c>
      <c r="E868" s="2">
        <f>MACD!F868</f>
        <v>1.2194753519723983E-2</v>
      </c>
      <c r="F868" s="2">
        <f>'Moving Avg'!D868</f>
        <v>1.3220000000000001</v>
      </c>
      <c r="G868" s="2">
        <f>'Moving Avg'!F868</f>
        <v>1.357</v>
      </c>
      <c r="H868" s="2">
        <f>'Moving Avg'!G868</f>
        <v>1.4621999999999995</v>
      </c>
      <c r="I868" s="2">
        <f>'Moving Avg'!H868</f>
        <v>1.6101804999999998</v>
      </c>
      <c r="J868" s="5" t="str">
        <f>OBV!F868</f>
        <v>BEARISH</v>
      </c>
      <c r="K868" s="5" t="str">
        <f>OBV!G868</f>
        <v>NEUTRAL</v>
      </c>
      <c r="L868" s="5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1.33</v>
      </c>
      <c r="C869" s="2">
        <f>RSI!I869</f>
        <v>37.668220090684137</v>
      </c>
      <c r="D869" s="2">
        <f>MACD!E869</f>
        <v>6.3908115754449657E-3</v>
      </c>
      <c r="E869" s="2">
        <f>MACD!F869</f>
        <v>1.1033965130868181E-2</v>
      </c>
      <c r="F869" s="2">
        <f>'Moving Avg'!D869</f>
        <v>1.3220000000000001</v>
      </c>
      <c r="G869" s="2">
        <f>'Moving Avg'!F869</f>
        <v>1.3549999999999998</v>
      </c>
      <c r="H869" s="2">
        <f>'Moving Avg'!G869</f>
        <v>1.4567999999999994</v>
      </c>
      <c r="I869" s="2">
        <f>'Moving Avg'!H869</f>
        <v>1.6085819999999997</v>
      </c>
      <c r="J869" s="5" t="str">
        <f>OBV!F869</f>
        <v>BEARISH</v>
      </c>
      <c r="K869" s="5" t="str">
        <f>OBV!G869</f>
        <v>NEUTRAL</v>
      </c>
      <c r="L869" s="5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1.33</v>
      </c>
      <c r="C870" s="2">
        <f>RSI!I870</f>
        <v>37.668220090684137</v>
      </c>
      <c r="D870" s="2">
        <f>MACD!E870</f>
        <v>7.6287763569999889E-3</v>
      </c>
      <c r="E870" s="2">
        <f>MACD!F870</f>
        <v>1.0352927376094542E-2</v>
      </c>
      <c r="F870" s="2">
        <f>'Moving Avg'!D870</f>
        <v>1.3240000000000001</v>
      </c>
      <c r="G870" s="2">
        <f>'Moving Avg'!F870</f>
        <v>1.3509999999999998</v>
      </c>
      <c r="H870" s="2">
        <f>'Moving Avg'!G870</f>
        <v>1.4507999999999996</v>
      </c>
      <c r="I870" s="2">
        <f>'Moving Avg'!H870</f>
        <v>1.6069834999999997</v>
      </c>
      <c r="J870" s="5" t="str">
        <f>OBV!F870</f>
        <v>BEARISH</v>
      </c>
      <c r="K870" s="5" t="str">
        <f>OBV!G870</f>
        <v>NEUTRAL</v>
      </c>
      <c r="L870" s="5" t="str">
        <f>OBV!H870</f>
        <v>BEARISH DIVERGENCE</v>
      </c>
    </row>
    <row r="871" spans="1:12" ht="13.5" x14ac:dyDescent="0.25">
      <c r="A871" s="3">
        <f>RSI!A871</f>
        <v>43574</v>
      </c>
      <c r="B871" s="2">
        <f>RSI!B871</f>
        <v>1.28</v>
      </c>
      <c r="C871" s="2">
        <f>RSI!I871</f>
        <v>30.068455711846227</v>
      </c>
      <c r="D871" s="2">
        <f>MACD!E871</f>
        <v>9.5943752444631603E-3</v>
      </c>
      <c r="E871" s="2">
        <f>MACD!F871</f>
        <v>1.0201216949768267E-2</v>
      </c>
      <c r="F871" s="2">
        <f>'Moving Avg'!D871</f>
        <v>1.3140000000000001</v>
      </c>
      <c r="G871" s="2">
        <f>'Moving Avg'!F871</f>
        <v>1.345</v>
      </c>
      <c r="H871" s="2">
        <f>'Moving Avg'!G871</f>
        <v>1.4443999999999997</v>
      </c>
      <c r="I871" s="2">
        <f>'Moving Avg'!H871</f>
        <v>1.6049959999999996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1.25</v>
      </c>
      <c r="C872" s="2">
        <f>RSI!I872</f>
        <v>26.600660923973535</v>
      </c>
      <c r="D872" s="2">
        <f>MACD!E872</f>
        <v>1.0968056706214036E-2</v>
      </c>
      <c r="E872" s="2">
        <f>MACD!F872</f>
        <v>1.035458490105742E-2</v>
      </c>
      <c r="F872" s="2">
        <f>'Moving Avg'!D872</f>
        <v>1.304</v>
      </c>
      <c r="G872" s="2">
        <f>'Moving Avg'!F872</f>
        <v>1.339</v>
      </c>
      <c r="H872" s="2">
        <f>'Moving Avg'!G872</f>
        <v>1.4365999999999997</v>
      </c>
      <c r="I872" s="2">
        <f>'Moving Avg'!H872</f>
        <v>1.6027659999999995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1.25</v>
      </c>
      <c r="C873" s="2">
        <f>RSI!I873</f>
        <v>26.600660923973535</v>
      </c>
      <c r="D873" s="2">
        <f>MACD!E873</f>
        <v>1.2830991678170367E-2</v>
      </c>
      <c r="E873" s="2">
        <f>MACD!F873</f>
        <v>1.0849866256480009E-2</v>
      </c>
      <c r="F873" s="2">
        <f>'Moving Avg'!D873</f>
        <v>1.288</v>
      </c>
      <c r="G873" s="2">
        <f>'Moving Avg'!F873</f>
        <v>1.3315000000000001</v>
      </c>
      <c r="H873" s="2">
        <f>'Moving Avg'!G873</f>
        <v>1.4285999999999996</v>
      </c>
      <c r="I873" s="2">
        <f>'Moving Avg'!H873</f>
        <v>1.6005359999999995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1.24</v>
      </c>
      <c r="C874" s="2">
        <f>RSI!I874</f>
        <v>25.465286906470681</v>
      </c>
      <c r="D874" s="2">
        <f>MACD!E874</f>
        <v>1.5796755639923443E-2</v>
      </c>
      <c r="E874" s="2">
        <f>MACD!F874</f>
        <v>1.1839244133168695E-2</v>
      </c>
      <c r="F874" s="2">
        <f>'Moving Avg'!D874</f>
        <v>1.27</v>
      </c>
      <c r="G874" s="2">
        <f>'Moving Avg'!F874</f>
        <v>1.3240000000000001</v>
      </c>
      <c r="H874" s="2">
        <f>'Moving Avg'!G874</f>
        <v>1.4207999999999992</v>
      </c>
      <c r="I874" s="2">
        <f>'Moving Avg'!H874</f>
        <v>1.5983019999999997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1.31</v>
      </c>
      <c r="C875" s="2">
        <f>RSI!I875</f>
        <v>43.609406915323682</v>
      </c>
      <c r="D875" s="2">
        <f>MACD!E875</f>
        <v>1.2242334178163672E-2</v>
      </c>
      <c r="E875" s="2">
        <f>MACD!F875</f>
        <v>1.1919862142167692E-2</v>
      </c>
      <c r="F875" s="2">
        <f>'Moving Avg'!D875</f>
        <v>1.266</v>
      </c>
      <c r="G875" s="2">
        <f>'Moving Avg'!F875</f>
        <v>1.3199999999999998</v>
      </c>
      <c r="H875" s="2">
        <f>'Moving Avg'!G875</f>
        <v>1.4143999999999994</v>
      </c>
      <c r="I875" s="2">
        <f>'Moving Avg'!H875</f>
        <v>1.5966034999999996</v>
      </c>
      <c r="J875" s="5" t="str">
        <f>OBV!F875</f>
        <v>BULLISH</v>
      </c>
      <c r="K875" s="5" t="str">
        <f>OBV!G875</f>
        <v>NEUTRAL</v>
      </c>
      <c r="L875" s="5" t="str">
        <f>OBV!H875</f>
        <v>BULLISH DIVERGENCE</v>
      </c>
    </row>
    <row r="876" spans="1:12" ht="13.5" x14ac:dyDescent="0.25">
      <c r="A876" s="3">
        <f>RSI!A876</f>
        <v>43581</v>
      </c>
      <c r="B876" s="2">
        <f>RSI!B876</f>
        <v>1.34</v>
      </c>
      <c r="C876" s="2">
        <f>RSI!I876</f>
        <v>49.305134372716886</v>
      </c>
      <c r="D876" s="2">
        <f>MACD!E876</f>
        <v>8.7482166889998325E-3</v>
      </c>
      <c r="E876" s="2">
        <f>MACD!F876</f>
        <v>1.1285533051534121E-2</v>
      </c>
      <c r="F876" s="2">
        <f>'Moving Avg'!D876</f>
        <v>1.278</v>
      </c>
      <c r="G876" s="2">
        <f>'Moving Avg'!F876</f>
        <v>1.319</v>
      </c>
      <c r="H876" s="2">
        <f>'Moving Avg'!G876</f>
        <v>1.4085999999999992</v>
      </c>
      <c r="I876" s="2">
        <f>'Moving Avg'!H876</f>
        <v>1.5950084999999996</v>
      </c>
      <c r="J876" s="5" t="str">
        <f>OBV!F876</f>
        <v>BULLISH</v>
      </c>
      <c r="K876" s="5" t="str">
        <f>OBV!G876</f>
        <v>WEAK</v>
      </c>
      <c r="L876" s="5" t="str">
        <f>OBV!H876</f>
        <v>CONFIRMED BULLISH</v>
      </c>
    </row>
    <row r="877" spans="1:12" ht="13.5" x14ac:dyDescent="0.25">
      <c r="A877" s="3">
        <f>RSI!A877</f>
        <v>43584</v>
      </c>
      <c r="B877" s="2">
        <f>RSI!B877</f>
        <v>1.3</v>
      </c>
      <c r="C877" s="2">
        <f>RSI!I877</f>
        <v>43.060022656718438</v>
      </c>
      <c r="D877" s="2">
        <f>MACD!E877</f>
        <v>4.1445837081559578E-3</v>
      </c>
      <c r="E877" s="2">
        <f>MACD!F877</f>
        <v>9.8573431828584881E-3</v>
      </c>
      <c r="F877" s="2">
        <f>'Moving Avg'!D877</f>
        <v>1.288</v>
      </c>
      <c r="G877" s="2">
        <f>'Moving Avg'!F877</f>
        <v>1.3165</v>
      </c>
      <c r="H877" s="2">
        <f>'Moving Avg'!G877</f>
        <v>1.4035999999999995</v>
      </c>
      <c r="I877" s="2">
        <f>'Moving Avg'!H877</f>
        <v>1.5934454999999996</v>
      </c>
      <c r="J877" s="5" t="str">
        <f>OBV!F877</f>
        <v>BULLISH</v>
      </c>
      <c r="K877" s="5" t="str">
        <f>OBV!G877</f>
        <v>NEUTRAL</v>
      </c>
      <c r="L877" s="5" t="str">
        <f>OBV!H877</f>
        <v>CONFIRMED BULLISH</v>
      </c>
    </row>
    <row r="878" spans="1:12" ht="13.5" x14ac:dyDescent="0.25">
      <c r="A878" s="3">
        <f>RSI!A878</f>
        <v>43585</v>
      </c>
      <c r="B878" s="2">
        <f>RSI!B878</f>
        <v>1.3</v>
      </c>
      <c r="C878" s="2">
        <f>RSI!I878</f>
        <v>43.060022656718431</v>
      </c>
      <c r="D878" s="2">
        <f>MACD!E878</f>
        <v>5.1059016438692595E-3</v>
      </c>
      <c r="E878" s="2">
        <f>MACD!F878</f>
        <v>8.9070548750606431E-3</v>
      </c>
      <c r="F878" s="2">
        <f>'Moving Avg'!D878</f>
        <v>1.2979999999999998</v>
      </c>
      <c r="G878" s="2">
        <f>'Moving Avg'!F878</f>
        <v>1.3145000000000002</v>
      </c>
      <c r="H878" s="2">
        <f>'Moving Avg'!G878</f>
        <v>1.3985999999999996</v>
      </c>
      <c r="I878" s="2">
        <f>'Moving Avg'!H878</f>
        <v>1.5918824999999996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</row>
    <row r="879" spans="1:12" ht="13.5" x14ac:dyDescent="0.25">
      <c r="A879" s="3">
        <f>RSI!A879</f>
        <v>43587</v>
      </c>
      <c r="B879" s="2">
        <f>RSI!B879</f>
        <v>1.3</v>
      </c>
      <c r="C879" s="2">
        <f>RSI!I879</f>
        <v>43.060022656718431</v>
      </c>
      <c r="D879" s="2">
        <f>MACD!E879</f>
        <v>6.142764395281386E-3</v>
      </c>
      <c r="E879" s="2">
        <f>MACD!F879</f>
        <v>8.3541967791047923E-3</v>
      </c>
      <c r="F879" s="2">
        <f>'Moving Avg'!D879</f>
        <v>1.31</v>
      </c>
      <c r="G879" s="2">
        <f>'Moving Avg'!F879</f>
        <v>1.3109999999999999</v>
      </c>
      <c r="H879" s="2">
        <f>'Moving Avg'!G879</f>
        <v>1.3931999999999995</v>
      </c>
      <c r="I879" s="2">
        <f>'Moving Avg'!H879</f>
        <v>1.5903194999999997</v>
      </c>
      <c r="J879" s="5" t="str">
        <f>OBV!F879</f>
        <v>BULLISH</v>
      </c>
      <c r="K879" s="5" t="str">
        <f>OBV!G879</f>
        <v>NEUTRAL</v>
      </c>
      <c r="L879" s="5" t="str">
        <f>OBV!H879</f>
        <v>CONFIRMED BULLISH</v>
      </c>
    </row>
    <row r="880" spans="1:12" ht="13.5" x14ac:dyDescent="0.25">
      <c r="A880" s="3">
        <f>RSI!A880</f>
        <v>43588</v>
      </c>
      <c r="B880" s="2">
        <f>RSI!B880</f>
        <v>1.29</v>
      </c>
      <c r="C880" s="2">
        <f>RSI!I880</f>
        <v>41.421806665165917</v>
      </c>
      <c r="D880" s="2">
        <f>MACD!E880</f>
        <v>7.967739321370404E-3</v>
      </c>
      <c r="E880" s="2">
        <f>MACD!F880</f>
        <v>8.276905287557916E-3</v>
      </c>
      <c r="F880" s="2">
        <f>'Moving Avg'!D880</f>
        <v>1.306</v>
      </c>
      <c r="G880" s="2">
        <f>'Moving Avg'!F880</f>
        <v>1.3069999999999999</v>
      </c>
      <c r="H880" s="2">
        <f>'Moving Avg'!G880</f>
        <v>1.3879999999999999</v>
      </c>
      <c r="I880" s="2">
        <f>'Moving Avg'!H880</f>
        <v>1.5887525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1.26</v>
      </c>
      <c r="C881" s="2">
        <f>RSI!I881</f>
        <v>36.887767967162063</v>
      </c>
      <c r="D881" s="2">
        <f>MACD!E881</f>
        <v>4.2925175190597908E-3</v>
      </c>
      <c r="E881" s="2">
        <f>MACD!F881</f>
        <v>7.4800277338582912E-3</v>
      </c>
      <c r="F881" s="2">
        <f>'Moving Avg'!D881</f>
        <v>1.29</v>
      </c>
      <c r="G881" s="2">
        <f>'Moving Avg'!F881</f>
        <v>1.3025</v>
      </c>
      <c r="H881" s="2">
        <f>'Moving Avg'!G881</f>
        <v>1.3824000000000001</v>
      </c>
      <c r="I881" s="2">
        <f>'Moving Avg'!H881</f>
        <v>1.5871744999999999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1.29</v>
      </c>
      <c r="C882" s="2">
        <f>RSI!I882</f>
        <v>43.542937818689275</v>
      </c>
      <c r="D882" s="2">
        <f>MACD!E882</f>
        <v>-5.2455339502042175E-3</v>
      </c>
      <c r="E882" s="2">
        <f>MACD!F882</f>
        <v>4.9349153970457893E-3</v>
      </c>
      <c r="F882" s="2">
        <f>'Moving Avg'!D882</f>
        <v>1.288</v>
      </c>
      <c r="G882" s="2">
        <f>'Moving Avg'!F882</f>
        <v>1.3005</v>
      </c>
      <c r="H882" s="2">
        <f>'Moving Avg'!G882</f>
        <v>1.3776000000000002</v>
      </c>
      <c r="I882" s="2">
        <f>'Moving Avg'!H882</f>
        <v>1.5859785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1.24</v>
      </c>
      <c r="C883" s="2">
        <f>RSI!I883</f>
        <v>36.613201054884371</v>
      </c>
      <c r="D883" s="2">
        <f>MACD!E883</f>
        <v>-9.410724885380306E-3</v>
      </c>
      <c r="E883" s="2">
        <f>MACD!F883</f>
        <v>2.0657873405605705E-3</v>
      </c>
      <c r="F883" s="2">
        <f>'Moving Avg'!D883</f>
        <v>1.276</v>
      </c>
      <c r="G883" s="2">
        <f>'Moving Avg'!F883</f>
        <v>1.296</v>
      </c>
      <c r="H883" s="2">
        <f>'Moving Avg'!G883</f>
        <v>1.3725999999999998</v>
      </c>
      <c r="I883" s="2">
        <f>'Moving Avg'!H883</f>
        <v>1.5843935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1.23</v>
      </c>
      <c r="C884" s="2">
        <f>RSI!I884</f>
        <v>35.399772636097353</v>
      </c>
      <c r="D884" s="2">
        <f>MACD!E884</f>
        <v>-1.3250567072365715E-2</v>
      </c>
      <c r="E884" s="2">
        <f>MACD!F884</f>
        <v>-9.9748354202468682E-4</v>
      </c>
      <c r="F884" s="2">
        <f>'Moving Avg'!D884</f>
        <v>1.262</v>
      </c>
      <c r="G884" s="2">
        <f>'Moving Avg'!F884</f>
        <v>1.2909999999999999</v>
      </c>
      <c r="H884" s="2">
        <f>'Moving Avg'!G884</f>
        <v>1.3671999999999997</v>
      </c>
      <c r="I884" s="2">
        <f>'Moving Avg'!H884</f>
        <v>1.5825730000000002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1.23</v>
      </c>
      <c r="C885" s="2">
        <f>RSI!I885</f>
        <v>35.399772636097353</v>
      </c>
      <c r="D885" s="2">
        <f>MACD!E885</f>
        <v>-5.2247959416862333E-3</v>
      </c>
      <c r="E885" s="2">
        <f>MACD!F885</f>
        <v>-1.8429460219569962E-3</v>
      </c>
      <c r="F885" s="2">
        <f>'Moving Avg'!D885</f>
        <v>1.25</v>
      </c>
      <c r="G885" s="2">
        <f>'Moving Avg'!F885</f>
        <v>1.2865</v>
      </c>
      <c r="H885" s="2">
        <f>'Moving Avg'!G885</f>
        <v>1.3613999999999999</v>
      </c>
      <c r="I885" s="2">
        <f>'Moving Avg'!H885</f>
        <v>1.5806135000000001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1.22</v>
      </c>
      <c r="C886" s="2">
        <f>RSI!I886</f>
        <v>34.089486088003753</v>
      </c>
      <c r="D886" s="2">
        <f>MACD!E886</f>
        <v>7.3905494848194309E-3</v>
      </c>
      <c r="E886" s="2">
        <f>MACD!F886</f>
        <v>3.7530793982891615E-6</v>
      </c>
      <c r="F886" s="2">
        <f>'Moving Avg'!D886</f>
        <v>1.242</v>
      </c>
      <c r="G886" s="2">
        <f>'Moving Avg'!F886</f>
        <v>1.2810000000000001</v>
      </c>
      <c r="H886" s="2">
        <f>'Moving Avg'!G886</f>
        <v>1.3561999999999999</v>
      </c>
      <c r="I886" s="2">
        <f>'Moving Avg'!H886</f>
        <v>1.5786505000000006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1.22</v>
      </c>
      <c r="C887" s="2">
        <f>RSI!I887</f>
        <v>34.089486088003753</v>
      </c>
      <c r="D887" s="2">
        <f>MACD!E887</f>
        <v>1.2403819554192008E-2</v>
      </c>
      <c r="E887" s="2">
        <f>MACD!F887</f>
        <v>2.4837663743570329E-3</v>
      </c>
      <c r="F887" s="2">
        <f>'Moving Avg'!D887</f>
        <v>1.228</v>
      </c>
      <c r="G887" s="2">
        <f>'Moving Avg'!F887</f>
        <v>1.2769999999999999</v>
      </c>
      <c r="H887" s="2">
        <f>'Moving Avg'!G887</f>
        <v>1.3503999999999996</v>
      </c>
      <c r="I887" s="2">
        <f>'Moving Avg'!H887</f>
        <v>1.5767800000000005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1.2</v>
      </c>
      <c r="C888" s="2">
        <f>RSI!I888</f>
        <v>31.394144427365944</v>
      </c>
      <c r="D888" s="2">
        <f>MACD!E888</f>
        <v>1.8583403573738444E-2</v>
      </c>
      <c r="E888" s="2">
        <f>MACD!F888</f>
        <v>5.7036938142333155E-3</v>
      </c>
      <c r="F888" s="2">
        <f>'Moving Avg'!D888</f>
        <v>1.22</v>
      </c>
      <c r="G888" s="2">
        <f>'Moving Avg'!F888</f>
        <v>1.2705</v>
      </c>
      <c r="H888" s="2">
        <f>'Moving Avg'!G888</f>
        <v>1.3443999999999996</v>
      </c>
      <c r="I888" s="2">
        <f>'Moving Avg'!H888</f>
        <v>1.5750410000000006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1.22</v>
      </c>
      <c r="C889" s="2">
        <f>RSI!I889</f>
        <v>36.777461759579452</v>
      </c>
      <c r="D889" s="2">
        <f>MACD!E889</f>
        <v>2.2871300984223408E-2</v>
      </c>
      <c r="E889" s="2">
        <f>MACD!F889</f>
        <v>9.1372152482313354E-3</v>
      </c>
      <c r="F889" s="2">
        <f>'Moving Avg'!D889</f>
        <v>1.218</v>
      </c>
      <c r="G889" s="2">
        <f>'Moving Avg'!F889</f>
        <v>1.2649999999999999</v>
      </c>
      <c r="H889" s="2">
        <f>'Moving Avg'!G889</f>
        <v>1.3387999999999998</v>
      </c>
      <c r="I889" s="2">
        <f>'Moving Avg'!H889</f>
        <v>1.5733560000000006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1.22</v>
      </c>
      <c r="C890" s="2">
        <f>RSI!I890</f>
        <v>36.777461759579452</v>
      </c>
      <c r="D890" s="2">
        <f>MACD!E890</f>
        <v>2.534334253392867E-2</v>
      </c>
      <c r="E890" s="2">
        <f>MACD!F890</f>
        <v>1.2378440705370803E-2</v>
      </c>
      <c r="F890" s="2">
        <f>'Moving Avg'!D890</f>
        <v>1.2159999999999997</v>
      </c>
      <c r="G890" s="2">
        <f>'Moving Avg'!F890</f>
        <v>1.2594999999999998</v>
      </c>
      <c r="H890" s="2">
        <f>'Moving Avg'!G890</f>
        <v>1.3339999999999994</v>
      </c>
      <c r="I890" s="2">
        <f>'Moving Avg'!H890</f>
        <v>1.5718100000000006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1.22</v>
      </c>
      <c r="C891" s="2">
        <f>RSI!I891</f>
        <v>36.777461759579452</v>
      </c>
      <c r="D891" s="2">
        <f>MACD!E891</f>
        <v>2.3173650385874822E-2</v>
      </c>
      <c r="E891" s="2">
        <f>MACD!F891</f>
        <v>1.4537482641471608E-2</v>
      </c>
      <c r="F891" s="2">
        <f>'Moving Avg'!D891</f>
        <v>1.2159999999999997</v>
      </c>
      <c r="G891" s="2">
        <f>'Moving Avg'!F891</f>
        <v>1.2564999999999997</v>
      </c>
      <c r="H891" s="2">
        <f>'Moving Avg'!G891</f>
        <v>1.3283999999999998</v>
      </c>
      <c r="I891" s="2">
        <f>'Moving Avg'!H891</f>
        <v>1.5702640000000008</v>
      </c>
      <c r="J891" s="5" t="str">
        <f>OBV!F891</f>
        <v>BEARISH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1.22</v>
      </c>
      <c r="C892" s="2">
        <f>RSI!I892</f>
        <v>36.777461759579452</v>
      </c>
      <c r="D892" s="2">
        <f>MACD!E892</f>
        <v>2.628088701761766E-2</v>
      </c>
      <c r="E892" s="2">
        <f>MACD!F892</f>
        <v>1.688616351670082E-2</v>
      </c>
      <c r="F892" s="2">
        <f>'Moving Avg'!D892</f>
        <v>1.2159999999999997</v>
      </c>
      <c r="G892" s="2">
        <f>'Moving Avg'!F892</f>
        <v>1.2549999999999997</v>
      </c>
      <c r="H892" s="2">
        <f>'Moving Avg'!G892</f>
        <v>1.3227999999999998</v>
      </c>
      <c r="I892" s="2">
        <f>'Moving Avg'!H892</f>
        <v>1.5684860000000009</v>
      </c>
      <c r="J892" s="5" t="str">
        <f>OBV!F892</f>
        <v>BEARISH</v>
      </c>
      <c r="K892" s="5" t="str">
        <f>OBV!G892</f>
        <v>NEUTRAL</v>
      </c>
      <c r="L892" s="5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1.2</v>
      </c>
      <c r="C893" s="2">
        <f>RSI!I893</f>
        <v>33.26643754106631</v>
      </c>
      <c r="D893" s="2">
        <f>MACD!E893</f>
        <v>2.3002728971061925E-2</v>
      </c>
      <c r="E893" s="2">
        <f>MACD!F893</f>
        <v>1.8109476607573043E-2</v>
      </c>
      <c r="F893" s="2">
        <f>'Moving Avg'!D893</f>
        <v>1.216</v>
      </c>
      <c r="G893" s="2">
        <f>'Moving Avg'!F893</f>
        <v>1.2524999999999997</v>
      </c>
      <c r="H893" s="2">
        <f>'Moving Avg'!G893</f>
        <v>1.3167999999999997</v>
      </c>
      <c r="I893" s="2">
        <f>'Moving Avg'!H893</f>
        <v>1.5668400000000005</v>
      </c>
      <c r="J893" s="5" t="str">
        <f>OBV!F893</f>
        <v>BEARISH</v>
      </c>
      <c r="K893" s="5" t="str">
        <f>OBV!G893</f>
        <v>NEUTRAL</v>
      </c>
      <c r="L893" s="5" t="str">
        <f>OBV!H893</f>
        <v>NEUTRAL</v>
      </c>
    </row>
    <row r="894" spans="1:12" ht="13.5" x14ac:dyDescent="0.25">
      <c r="A894" s="3">
        <f>RSI!A894</f>
        <v>43608</v>
      </c>
      <c r="B894" s="2">
        <f>RSI!B894</f>
        <v>1.22</v>
      </c>
      <c r="C894" s="2">
        <f>RSI!I894</f>
        <v>39.48772458574787</v>
      </c>
      <c r="D894" s="2">
        <f>MACD!E894</f>
        <v>1.7608129601582867E-2</v>
      </c>
      <c r="E894" s="2">
        <f>MACD!F894</f>
        <v>1.8009207206375007E-2</v>
      </c>
      <c r="F894" s="2">
        <f>'Moving Avg'!D894</f>
        <v>1.216</v>
      </c>
      <c r="G894" s="2">
        <f>'Moving Avg'!F894</f>
        <v>1.2514999999999996</v>
      </c>
      <c r="H894" s="2">
        <f>'Moving Avg'!G894</f>
        <v>1.3113999999999999</v>
      </c>
      <c r="I894" s="2">
        <f>'Moving Avg'!H894</f>
        <v>1.5648305000000007</v>
      </c>
      <c r="J894" s="5" t="str">
        <f>OBV!F894</f>
        <v>BEARISH</v>
      </c>
      <c r="K894" s="5" t="str">
        <f>OBV!G894</f>
        <v>NEUTRAL</v>
      </c>
      <c r="L894" s="5" t="str">
        <f>OBV!H894</f>
        <v>NEUTRAL</v>
      </c>
    </row>
    <row r="895" spans="1:12" ht="13.5" x14ac:dyDescent="0.25">
      <c r="A895" s="3">
        <f>RSI!A895</f>
        <v>43609</v>
      </c>
      <c r="B895" s="2">
        <f>RSI!B895</f>
        <v>1.22</v>
      </c>
      <c r="C895" s="2">
        <f>RSI!I895</f>
        <v>39.48772458574787</v>
      </c>
      <c r="D895" s="2">
        <f>MACD!E895</f>
        <v>1.3294889302400303E-2</v>
      </c>
      <c r="E895" s="2">
        <f>MACD!F895</f>
        <v>1.7066343625580068E-2</v>
      </c>
      <c r="F895" s="2">
        <f>'Moving Avg'!D895</f>
        <v>1.2159999999999997</v>
      </c>
      <c r="G895" s="2">
        <f>'Moving Avg'!F895</f>
        <v>1.2469999999999997</v>
      </c>
      <c r="H895" s="2">
        <f>'Moving Avg'!G895</f>
        <v>1.3067999999999997</v>
      </c>
      <c r="I895" s="2">
        <f>'Moving Avg'!H895</f>
        <v>1.5624040000000008</v>
      </c>
      <c r="J895" s="5" t="str">
        <f>OBV!F895</f>
        <v>BEARISH</v>
      </c>
      <c r="K895" s="5" t="str">
        <f>OBV!G895</f>
        <v>NEUTRAL</v>
      </c>
      <c r="L895" s="5" t="str">
        <f>OBV!H895</f>
        <v>NEUTRAL</v>
      </c>
    </row>
    <row r="896" spans="1:12" ht="13.5" x14ac:dyDescent="0.25">
      <c r="A896" s="3">
        <f>RSI!A896</f>
        <v>43612</v>
      </c>
      <c r="B896" s="2">
        <f>RSI!B896</f>
        <v>1.24</v>
      </c>
      <c r="C896" s="2">
        <f>RSI!I896</f>
        <v>45.391938169678738</v>
      </c>
      <c r="D896" s="2">
        <f>MACD!E896</f>
        <v>6.8580783636968956E-3</v>
      </c>
      <c r="E896" s="2">
        <f>MACD!F896</f>
        <v>1.5024690573203435E-2</v>
      </c>
      <c r="F896" s="2">
        <f>'Moving Avg'!D896</f>
        <v>1.22</v>
      </c>
      <c r="G896" s="2">
        <f>'Moving Avg'!F896</f>
        <v>1.2419999999999995</v>
      </c>
      <c r="H896" s="2">
        <f>'Moving Avg'!G896</f>
        <v>1.3025999999999995</v>
      </c>
      <c r="I896" s="2">
        <f>'Moving Avg'!H896</f>
        <v>1.5601700000000012</v>
      </c>
      <c r="J896" s="5" t="str">
        <f>OBV!F896</f>
        <v>BEARISH</v>
      </c>
      <c r="K896" s="5" t="str">
        <f>OBV!G896</f>
        <v>NEUTRAL</v>
      </c>
      <c r="L896" s="5" t="str">
        <f>OBV!H896</f>
        <v>BEARISH DIVERGENCE</v>
      </c>
    </row>
    <row r="897" spans="1:12" ht="13.5" x14ac:dyDescent="0.25">
      <c r="A897" s="3">
        <f>RSI!A897</f>
        <v>43613</v>
      </c>
      <c r="B897" s="2">
        <f>RSI!B897</f>
        <v>1.24</v>
      </c>
      <c r="C897" s="2">
        <f>RSI!I897</f>
        <v>45.391938169678731</v>
      </c>
      <c r="D897" s="2">
        <f>MACD!E897</f>
        <v>1.5089179033032085E-3</v>
      </c>
      <c r="E897" s="2">
        <f>MACD!F897</f>
        <v>1.2321536039223389E-2</v>
      </c>
      <c r="F897" s="2">
        <f>'Moving Avg'!D897</f>
        <v>1.224</v>
      </c>
      <c r="G897" s="2">
        <f>'Moving Avg'!F897</f>
        <v>1.2389999999999997</v>
      </c>
      <c r="H897" s="2">
        <f>'Moving Avg'!G897</f>
        <v>1.2991999999999997</v>
      </c>
      <c r="I897" s="2">
        <f>'Moving Avg'!H897</f>
        <v>1.5579360000000011</v>
      </c>
      <c r="J897" s="5" t="str">
        <f>OBV!F897</f>
        <v>BEARISH</v>
      </c>
      <c r="K897" s="5" t="str">
        <f>OBV!G897</f>
        <v>NEUTRAL</v>
      </c>
      <c r="L897" s="5" t="str">
        <f>OBV!H897</f>
        <v>BEARISH DIVERGENCE</v>
      </c>
    </row>
    <row r="898" spans="1:12" ht="13.5" x14ac:dyDescent="0.25">
      <c r="A898" s="3">
        <f>RSI!A898</f>
        <v>43614</v>
      </c>
      <c r="B898" s="2">
        <f>RSI!B898</f>
        <v>1.21</v>
      </c>
      <c r="C898" s="2">
        <f>RSI!I898</f>
        <v>38.8052164970332</v>
      </c>
      <c r="D898" s="2">
        <f>MACD!E898</f>
        <v>-3.7818365075841243E-3</v>
      </c>
      <c r="E898" s="2">
        <f>MACD!F898</f>
        <v>9.100861529861887E-3</v>
      </c>
      <c r="F898" s="2">
        <f>'Moving Avg'!D898</f>
        <v>1.226</v>
      </c>
      <c r="G898" s="2">
        <f>'Moving Avg'!F898</f>
        <v>1.2344999999999997</v>
      </c>
      <c r="H898" s="2">
        <f>'Moving Avg'!G898</f>
        <v>1.2951999999999999</v>
      </c>
      <c r="I898" s="2">
        <f>'Moving Avg'!H898</f>
        <v>1.5557840000000009</v>
      </c>
      <c r="J898" s="5" t="str">
        <f>OBV!F898</f>
        <v>BULLISH</v>
      </c>
      <c r="K898" s="5" t="str">
        <f>OBV!G898</f>
        <v>NEUTRAL</v>
      </c>
      <c r="L898" s="5" t="str">
        <f>OBV!H898</f>
        <v>CONFIRMED BULLISH</v>
      </c>
    </row>
    <row r="899" spans="1:12" ht="13.5" x14ac:dyDescent="0.25">
      <c r="A899" s="3">
        <f>RSI!A899</f>
        <v>43615</v>
      </c>
      <c r="B899" s="2">
        <f>RSI!B899</f>
        <v>1.21</v>
      </c>
      <c r="C899" s="2">
        <f>RSI!I899</f>
        <v>38.8052164970332</v>
      </c>
      <c r="D899" s="2">
        <f>MACD!E899</f>
        <v>-4.9209536499310591E-3</v>
      </c>
      <c r="E899" s="2">
        <f>MACD!F899</f>
        <v>6.2964984939032978E-3</v>
      </c>
      <c r="F899" s="2">
        <f>'Moving Avg'!D899</f>
        <v>1.224</v>
      </c>
      <c r="G899" s="2">
        <f>'Moving Avg'!F899</f>
        <v>1.23</v>
      </c>
      <c r="H899" s="2">
        <f>'Moving Avg'!G899</f>
        <v>1.2919999999999996</v>
      </c>
      <c r="I899" s="2">
        <f>'Moving Avg'!H899</f>
        <v>1.5538635000000007</v>
      </c>
      <c r="J899" s="5" t="str">
        <f>OBV!F899</f>
        <v>BULLISH</v>
      </c>
      <c r="K899" s="5" t="str">
        <f>OBV!G899</f>
        <v>NEUTRAL</v>
      </c>
      <c r="L899" s="5" t="str">
        <f>OBV!H899</f>
        <v>BULLISH DIVERGENCE</v>
      </c>
    </row>
    <row r="900" spans="1:12" ht="13.5" x14ac:dyDescent="0.25">
      <c r="A900" s="3">
        <f>RSI!A900</f>
        <v>43616</v>
      </c>
      <c r="B900" s="2">
        <f>RSI!B900</f>
        <v>1.22</v>
      </c>
      <c r="C900" s="2">
        <f>RSI!I900</f>
        <v>42.055710290160071</v>
      </c>
      <c r="D900" s="2">
        <f>MACD!E900</f>
        <v>-6.3841257284087405E-3</v>
      </c>
      <c r="E900" s="2">
        <f>MACD!F900</f>
        <v>3.76037364944089E-3</v>
      </c>
      <c r="F900" s="2">
        <f>'Moving Avg'!D900</f>
        <v>1.224</v>
      </c>
      <c r="G900" s="2">
        <f>'Moving Avg'!F900</f>
        <v>1.2264999999999999</v>
      </c>
      <c r="H900" s="2">
        <f>'Moving Avg'!G900</f>
        <v>1.2882</v>
      </c>
      <c r="I900" s="2">
        <f>'Moving Avg'!H900</f>
        <v>1.552224500000001</v>
      </c>
      <c r="J900" s="5" t="str">
        <f>OBV!F900</f>
        <v>BULLISH</v>
      </c>
      <c r="K900" s="5" t="str">
        <f>OBV!G900</f>
        <v>NEUTRAL</v>
      </c>
      <c r="L900" s="5" t="str">
        <f>OBV!H900</f>
        <v>NEUTRAL</v>
      </c>
    </row>
    <row r="901" spans="1:12" ht="13.5" x14ac:dyDescent="0.25">
      <c r="A901" s="3">
        <f>RSI!A901</f>
        <v>43619</v>
      </c>
      <c r="B901" s="2">
        <f>RSI!B901</f>
        <v>1.24</v>
      </c>
      <c r="C901" s="2">
        <f>RSI!I901</f>
        <v>48.004337257624982</v>
      </c>
      <c r="D901" s="2">
        <f>MACD!E901</f>
        <v>-8.9392135308807852E-3</v>
      </c>
      <c r="E901" s="2">
        <f>MACD!F901</f>
        <v>1.2204562133765551E-3</v>
      </c>
      <c r="F901" s="2">
        <f>'Moving Avg'!D901</f>
        <v>1.224</v>
      </c>
      <c r="G901" s="2">
        <f>'Moving Avg'!F901</f>
        <v>1.2254999999999998</v>
      </c>
      <c r="H901" s="2">
        <f>'Moving Avg'!G901</f>
        <v>1.2849999999999997</v>
      </c>
      <c r="I901" s="2">
        <f>'Moving Avg'!H901</f>
        <v>1.5507320000000009</v>
      </c>
      <c r="J901" s="5" t="str">
        <f>OBV!F901</f>
        <v>BULLISH</v>
      </c>
      <c r="K901" s="5" t="str">
        <f>OBV!G901</f>
        <v>NEUTRAL</v>
      </c>
      <c r="L901" s="5" t="str">
        <f>OBV!H901</f>
        <v>NEUTRAL</v>
      </c>
    </row>
    <row r="902" spans="1:12" ht="13.5" x14ac:dyDescent="0.25">
      <c r="A902" s="3">
        <f>RSI!A902</f>
        <v>43623</v>
      </c>
      <c r="B902" s="2">
        <f>RSI!B902</f>
        <v>1.24</v>
      </c>
      <c r="C902" s="2">
        <f>RSI!I902</f>
        <v>48.004337257624982</v>
      </c>
      <c r="D902" s="2">
        <f>MACD!E902</f>
        <v>-1.1067111797422813E-2</v>
      </c>
      <c r="E902" s="2">
        <f>MACD!F902</f>
        <v>-1.2370573887833186E-3</v>
      </c>
      <c r="F902" s="2">
        <f>'Moving Avg'!D902</f>
        <v>1.224</v>
      </c>
      <c r="G902" s="2">
        <f>'Moving Avg'!F902</f>
        <v>1.2229999999999999</v>
      </c>
      <c r="H902" s="2">
        <f>'Moving Avg'!G902</f>
        <v>1.2823999999999998</v>
      </c>
      <c r="I902" s="2">
        <f>'Moving Avg'!H902</f>
        <v>1.5491005000000009</v>
      </c>
      <c r="J902" s="5" t="str">
        <f>OBV!F902</f>
        <v>BULLISH</v>
      </c>
      <c r="K902" s="5" t="str">
        <f>OBV!G902</f>
        <v>NEUTRAL</v>
      </c>
      <c r="L902" s="5" t="str">
        <f>OBV!H902</f>
        <v>NEUTRAL</v>
      </c>
    </row>
    <row r="903" spans="1:12" ht="13.5" x14ac:dyDescent="0.25">
      <c r="A903" s="3">
        <f>RSI!A903</f>
        <v>43626</v>
      </c>
      <c r="B903" s="2">
        <f>RSI!B903</f>
        <v>1.22</v>
      </c>
      <c r="C903" s="2">
        <f>RSI!I903</f>
        <v>42.896917581814584</v>
      </c>
      <c r="D903" s="2">
        <f>MACD!E903</f>
        <v>-1.4431509450156144E-2</v>
      </c>
      <c r="E903" s="2">
        <f>MACD!F903</f>
        <v>-3.8759478010578835E-3</v>
      </c>
      <c r="F903" s="2">
        <f>'Moving Avg'!D903</f>
        <v>1.226</v>
      </c>
      <c r="G903" s="2">
        <f>'Moving Avg'!F903</f>
        <v>1.222</v>
      </c>
      <c r="H903" s="2">
        <f>'Moving Avg'!G903</f>
        <v>1.2787999999999997</v>
      </c>
      <c r="I903" s="2">
        <f>'Moving Avg'!H903</f>
        <v>1.547230000000001</v>
      </c>
      <c r="J903" s="5" t="str">
        <f>OBV!F903</f>
        <v>BULLISH</v>
      </c>
      <c r="K903" s="5" t="str">
        <f>OBV!G903</f>
        <v>NEUTRAL</v>
      </c>
      <c r="L903" s="5" t="str">
        <f>OBV!H903</f>
        <v>CONFIRMED BULLISH</v>
      </c>
    </row>
    <row r="904" spans="1:12" ht="13.5" x14ac:dyDescent="0.25">
      <c r="A904" s="3">
        <f>RSI!A904</f>
        <v>43627</v>
      </c>
      <c r="B904" s="2">
        <f>RSI!B904</f>
        <v>1.21</v>
      </c>
      <c r="C904" s="2">
        <f>RSI!I904</f>
        <v>40.572533552542886</v>
      </c>
      <c r="D904" s="2">
        <f>MACD!E904</f>
        <v>-1.3313228301156332E-2</v>
      </c>
      <c r="E904" s="2">
        <f>MACD!F904</f>
        <v>-5.7634039010775739E-3</v>
      </c>
      <c r="F904" s="2">
        <f>'Moving Avg'!D904</f>
        <v>1.226</v>
      </c>
      <c r="G904" s="2">
        <f>'Moving Avg'!F904</f>
        <v>1.2209999999999999</v>
      </c>
      <c r="H904" s="2">
        <f>'Moving Avg'!G904</f>
        <v>1.2751999999999999</v>
      </c>
      <c r="I904" s="2">
        <f>'Moving Avg'!H904</f>
        <v>1.5453560000000011</v>
      </c>
      <c r="J904" s="5" t="str">
        <f>OBV!F904</f>
        <v>BEARISH</v>
      </c>
      <c r="K904" s="5" t="str">
        <f>OBV!G904</f>
        <v>NEUTRAL</v>
      </c>
      <c r="L904" s="5" t="str">
        <f>OBV!H904</f>
        <v>NEUTRAL</v>
      </c>
    </row>
    <row r="905" spans="1:12" ht="13.5" x14ac:dyDescent="0.25">
      <c r="A905" s="3">
        <f>RSI!A905</f>
        <v>43628</v>
      </c>
      <c r="B905" s="2">
        <f>RSI!B905</f>
        <v>1.2</v>
      </c>
      <c r="C905" s="2">
        <f>RSI!I905</f>
        <v>38.335523781288295</v>
      </c>
      <c r="D905" s="2">
        <f>MACD!E905</f>
        <v>-1.1430663545658915E-2</v>
      </c>
      <c r="E905" s="2">
        <f>MACD!F905</f>
        <v>-6.8968558299938431E-3</v>
      </c>
      <c r="F905" s="2">
        <f>'Moving Avg'!D905</f>
        <v>1.222</v>
      </c>
      <c r="G905" s="2">
        <f>'Moving Avg'!F905</f>
        <v>1.2194999999999998</v>
      </c>
      <c r="H905" s="2">
        <f>'Moving Avg'!G905</f>
        <v>1.2714000000000001</v>
      </c>
      <c r="I905" s="2">
        <f>'Moving Avg'!H905</f>
        <v>1.5434320000000015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1.2</v>
      </c>
      <c r="C906" s="2">
        <f>RSI!I906</f>
        <v>38.335523781288288</v>
      </c>
      <c r="D906" s="2">
        <f>MACD!E906</f>
        <v>-6.5206123720278342E-3</v>
      </c>
      <c r="E906" s="2">
        <f>MACD!F906</f>
        <v>-6.821607138400642E-3</v>
      </c>
      <c r="F906" s="2">
        <f>'Moving Avg'!D906</f>
        <v>1.214</v>
      </c>
      <c r="G906" s="2">
        <f>'Moving Avg'!F906</f>
        <v>1.2184999999999997</v>
      </c>
      <c r="H906" s="2">
        <f>'Moving Avg'!G906</f>
        <v>1.2682</v>
      </c>
      <c r="I906" s="2">
        <f>'Moving Avg'!H906</f>
        <v>1.5415080000000012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1.21</v>
      </c>
      <c r="C907" s="2">
        <f>RSI!I907</f>
        <v>42.041657435485739</v>
      </c>
      <c r="D907" s="2">
        <f>MACD!E907</f>
        <v>-2.8842974938609878E-3</v>
      </c>
      <c r="E907" s="2">
        <f>MACD!F907</f>
        <v>-6.0341452094927117E-3</v>
      </c>
      <c r="F907" s="2">
        <f>'Moving Avg'!D907</f>
        <v>1.208</v>
      </c>
      <c r="G907" s="2">
        <f>'Moving Avg'!F907</f>
        <v>1.218</v>
      </c>
      <c r="H907" s="2">
        <f>'Moving Avg'!G907</f>
        <v>1.2654000000000003</v>
      </c>
      <c r="I907" s="2">
        <f>'Moving Avg'!H907</f>
        <v>1.5396340000000013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1.2</v>
      </c>
      <c r="C908" s="2">
        <f>RSI!I908</f>
        <v>39.485938015131111</v>
      </c>
      <c r="D908" s="2">
        <f>MACD!E908</f>
        <v>-3.5352268913784179E-3</v>
      </c>
      <c r="E908" s="2">
        <f>MACD!F908</f>
        <v>-5.5343615458698526E-3</v>
      </c>
      <c r="F908" s="2">
        <f>'Moving Avg'!D908</f>
        <v>1.2040000000000002</v>
      </c>
      <c r="G908" s="2">
        <f>'Moving Avg'!F908</f>
        <v>1.218</v>
      </c>
      <c r="H908" s="2">
        <f>'Moving Avg'!G908</f>
        <v>1.2626000000000002</v>
      </c>
      <c r="I908" s="2">
        <f>'Moving Avg'!H908</f>
        <v>1.537710000000001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1.22</v>
      </c>
      <c r="C909" s="2">
        <f>RSI!I909</f>
        <v>46.491896812490751</v>
      </c>
      <c r="D909" s="2">
        <f>MACD!E909</f>
        <v>-5.3724481926658019E-3</v>
      </c>
      <c r="E909" s="2">
        <f>MACD!F909</f>
        <v>-5.5019788752290431E-3</v>
      </c>
      <c r="F909" s="2">
        <f>'Moving Avg'!D909</f>
        <v>1.206</v>
      </c>
      <c r="G909" s="2">
        <f>'Moving Avg'!F909</f>
        <v>1.218</v>
      </c>
      <c r="H909" s="2">
        <f>'Moving Avg'!G909</f>
        <v>1.2596000000000001</v>
      </c>
      <c r="I909" s="2">
        <f>'Moving Avg'!H909</f>
        <v>1.5358395000000014</v>
      </c>
      <c r="J909" s="5" t="str">
        <f>OBV!F909</f>
        <v>BULLISH</v>
      </c>
      <c r="K909" s="5" t="str">
        <f>OBV!G909</f>
        <v>NEUTRAL</v>
      </c>
      <c r="L909" s="5" t="str">
        <f>OBV!H909</f>
        <v>CONFIRMED BULLISH</v>
      </c>
    </row>
    <row r="910" spans="1:12" ht="13.5" x14ac:dyDescent="0.25">
      <c r="A910" s="3">
        <f>RSI!A910</f>
        <v>43635</v>
      </c>
      <c r="B910" s="2">
        <f>RSI!B910</f>
        <v>1.19</v>
      </c>
      <c r="C910" s="2">
        <f>RSI!I910</f>
        <v>39.166914569295699</v>
      </c>
      <c r="D910" s="2">
        <f>MACD!E910</f>
        <v>-3.1039184635583972E-3</v>
      </c>
      <c r="E910" s="2">
        <f>MACD!F910</f>
        <v>-5.0223667928949141E-3</v>
      </c>
      <c r="F910" s="2">
        <f>'Moving Avg'!D910</f>
        <v>1.204</v>
      </c>
      <c r="G910" s="2">
        <f>'Moving Avg'!F910</f>
        <v>1.2165000000000001</v>
      </c>
      <c r="H910" s="2">
        <f>'Moving Avg'!G910</f>
        <v>1.2560000000000002</v>
      </c>
      <c r="I910" s="2">
        <f>'Moving Avg'!H910</f>
        <v>1.5339580000000015</v>
      </c>
      <c r="J910" s="5" t="str">
        <f>OBV!F910</f>
        <v>BEARISH</v>
      </c>
      <c r="K910" s="5" t="str">
        <f>OBV!G910</f>
        <v>STRONG</v>
      </c>
      <c r="L910" s="5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1.21</v>
      </c>
      <c r="C911" s="2">
        <f>RSI!I911</f>
        <v>45.348818999042514</v>
      </c>
      <c r="D911" s="2">
        <f>MACD!E911</f>
        <v>6.4611387079693827E-4</v>
      </c>
      <c r="E911" s="2">
        <f>MACD!F911</f>
        <v>-3.8886706601565435E-3</v>
      </c>
      <c r="F911" s="2">
        <f>'Moving Avg'!D911</f>
        <v>1.206</v>
      </c>
      <c r="G911" s="2">
        <f>'Moving Avg'!F911</f>
        <v>1.2160000000000002</v>
      </c>
      <c r="H911" s="2">
        <f>'Moving Avg'!G911</f>
        <v>1.2532000000000003</v>
      </c>
      <c r="I911" s="2">
        <f>'Moving Avg'!H911</f>
        <v>1.5321765000000016</v>
      </c>
      <c r="J911" s="5" t="str">
        <f>OBV!F911</f>
        <v>BEARISH</v>
      </c>
      <c r="K911" s="5" t="str">
        <f>OBV!G911</f>
        <v>NEUTRAL</v>
      </c>
      <c r="L911" s="5" t="str">
        <f>OBV!H911</f>
        <v>BEARISH DIVERGENCE</v>
      </c>
    </row>
    <row r="912" spans="1:12" ht="13.5" x14ac:dyDescent="0.25">
      <c r="A912" s="3">
        <f>RSI!A912</f>
        <v>43637</v>
      </c>
      <c r="B912" s="2">
        <f>RSI!B912</f>
        <v>1.19</v>
      </c>
      <c r="C912" s="2">
        <f>RSI!I912</f>
        <v>40.875496894725714</v>
      </c>
      <c r="D912" s="2">
        <f>MACD!E912</f>
        <v>5.4001720943428477E-3</v>
      </c>
      <c r="E912" s="2">
        <f>MACD!F912</f>
        <v>-2.0309021092566656E-3</v>
      </c>
      <c r="F912" s="2">
        <f>'Moving Avg'!D912</f>
        <v>1.202</v>
      </c>
      <c r="G912" s="2">
        <f>'Moving Avg'!F912</f>
        <v>1.2145000000000001</v>
      </c>
      <c r="H912" s="2">
        <f>'Moving Avg'!G912</f>
        <v>1.2504000000000002</v>
      </c>
      <c r="I912" s="2">
        <f>'Moving Avg'!H912</f>
        <v>1.5302950000000015</v>
      </c>
      <c r="J912" s="5" t="str">
        <f>OBV!F912</f>
        <v>BEARISH</v>
      </c>
      <c r="K912" s="5" t="str">
        <f>OBV!G912</f>
        <v>NEUTRAL</v>
      </c>
      <c r="L912" s="5" t="str">
        <f>OBV!H912</f>
        <v>CONFIRMED BEARISH</v>
      </c>
    </row>
    <row r="913" spans="1:12" ht="13.5" x14ac:dyDescent="0.25">
      <c r="A913" s="3">
        <f>RSI!A913</f>
        <v>43640</v>
      </c>
      <c r="B913" s="2">
        <f>RSI!B913</f>
        <v>1.17</v>
      </c>
      <c r="C913" s="2">
        <f>RSI!I913</f>
        <v>36.950255920669512</v>
      </c>
      <c r="D913" s="2">
        <f>MACD!E913</f>
        <v>8.0376801373560625E-3</v>
      </c>
      <c r="E913" s="2">
        <f>MACD!F913</f>
        <v>-1.7185659934120011E-5</v>
      </c>
      <c r="F913" s="2">
        <f>'Moving Avg'!D913</f>
        <v>1.1960000000000002</v>
      </c>
      <c r="G913" s="2">
        <f>'Moving Avg'!F913</f>
        <v>1.2130000000000003</v>
      </c>
      <c r="H913" s="2">
        <f>'Moving Avg'!G913</f>
        <v>1.2472000000000003</v>
      </c>
      <c r="I913" s="2">
        <f>'Moving Avg'!H913</f>
        <v>1.5282670000000016</v>
      </c>
      <c r="J913" s="5" t="str">
        <f>OBV!F913</f>
        <v>BEARISH</v>
      </c>
      <c r="K913" s="5" t="str">
        <f>OBV!G913</f>
        <v>STRONG</v>
      </c>
      <c r="L913" s="5" t="str">
        <f>OBV!H913</f>
        <v>CONFIRMED BEARISH</v>
      </c>
    </row>
    <row r="914" spans="1:12" ht="13.5" x14ac:dyDescent="0.25">
      <c r="A914" s="3">
        <f>RSI!A914</f>
        <v>43641</v>
      </c>
      <c r="B914" s="2">
        <f>RSI!B914</f>
        <v>1.2</v>
      </c>
      <c r="C914" s="2">
        <f>RSI!I914</f>
        <v>45.417340760343897</v>
      </c>
      <c r="D914" s="2">
        <f>MACD!E914</f>
        <v>6.8216231324536025E-3</v>
      </c>
      <c r="E914" s="2">
        <f>MACD!F914</f>
        <v>1.3505760985434245E-3</v>
      </c>
      <c r="F914" s="2">
        <f>'Moving Avg'!D914</f>
        <v>1.1919999999999999</v>
      </c>
      <c r="G914" s="2">
        <f>'Moving Avg'!F914</f>
        <v>1.212</v>
      </c>
      <c r="H914" s="2">
        <f>'Moving Avg'!G914</f>
        <v>1.2446000000000002</v>
      </c>
      <c r="I914" s="2">
        <f>'Moving Avg'!H914</f>
        <v>1.5266210000000013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1.24</v>
      </c>
      <c r="C915" s="2">
        <f>RSI!I915</f>
        <v>54.241030667507445</v>
      </c>
      <c r="D915" s="2">
        <f>MACD!E915</f>
        <v>1.4036682353653074E-3</v>
      </c>
      <c r="E915" s="2">
        <f>MACD!F915</f>
        <v>1.3611945259078013E-3</v>
      </c>
      <c r="F915" s="2">
        <f>'Moving Avg'!D915</f>
        <v>1.202</v>
      </c>
      <c r="G915" s="2">
        <f>'Moving Avg'!F915</f>
        <v>1.2129999999999999</v>
      </c>
      <c r="H915" s="2">
        <f>'Moving Avg'!G915</f>
        <v>1.2430000000000003</v>
      </c>
      <c r="I915" s="2">
        <f>'Moving Avg'!H915</f>
        <v>1.5251285000000017</v>
      </c>
      <c r="J915" s="5" t="str">
        <f>OBV!F915</f>
        <v>BULLISH</v>
      </c>
      <c r="K915" s="5" t="str">
        <f>OBV!G915</f>
        <v>WEAK</v>
      </c>
      <c r="L915" s="5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1.21</v>
      </c>
      <c r="C916" s="2">
        <f>RSI!I916</f>
        <v>47.976735829155025</v>
      </c>
      <c r="D916" s="2">
        <f>MACD!E916</f>
        <v>-1.0907826752921679E-3</v>
      </c>
      <c r="E916" s="2">
        <f>MACD!F916</f>
        <v>8.7079908566780738E-4</v>
      </c>
      <c r="F916" s="2">
        <f>'Moving Avg'!D916</f>
        <v>1.202</v>
      </c>
      <c r="G916" s="2">
        <f>'Moving Avg'!F916</f>
        <v>1.2114999999999998</v>
      </c>
      <c r="H916" s="2">
        <f>'Moving Avg'!G916</f>
        <v>1.2406000000000004</v>
      </c>
      <c r="I916" s="2">
        <f>'Moving Avg'!H916</f>
        <v>1.5234860000000015</v>
      </c>
      <c r="J916" s="5" t="str">
        <f>OBV!F916</f>
        <v>BEARISH</v>
      </c>
      <c r="K916" s="5" t="str">
        <f>OBV!G916</f>
        <v>STRONG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1.18</v>
      </c>
      <c r="C917" s="2">
        <f>RSI!I917</f>
        <v>42.669737928036852</v>
      </c>
      <c r="D917" s="2">
        <f>MACD!E917</f>
        <v>6.140296616605756E-4</v>
      </c>
      <c r="E917" s="2">
        <f>MACD!F917</f>
        <v>8.1944520086636111E-4</v>
      </c>
      <c r="F917" s="2">
        <f>'Moving Avg'!D917</f>
        <v>1.2</v>
      </c>
      <c r="G917" s="2">
        <f>'Moving Avg'!F917</f>
        <v>1.2085000000000001</v>
      </c>
      <c r="H917" s="2">
        <f>'Moving Avg'!G917</f>
        <v>1.2382000000000002</v>
      </c>
      <c r="I917" s="2">
        <f>'Moving Avg'!H917</f>
        <v>1.5217400000000014</v>
      </c>
      <c r="J917" s="5" t="str">
        <f>OBV!F917</f>
        <v>BEARISH</v>
      </c>
      <c r="K917" s="5" t="str">
        <f>OBV!G917</f>
        <v>STRONG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1.23</v>
      </c>
      <c r="C918" s="2">
        <f>RSI!I918</f>
        <v>52.166650596918629</v>
      </c>
      <c r="D918" s="2">
        <f>MACD!E918</f>
        <v>-2.9575735462730179E-3</v>
      </c>
      <c r="E918" s="2">
        <f>MACD!F918</f>
        <v>6.4041451438485259E-5</v>
      </c>
      <c r="F918" s="2">
        <f>'Moving Avg'!D918</f>
        <v>1.2120000000000002</v>
      </c>
      <c r="G918" s="2">
        <f>'Moving Avg'!F918</f>
        <v>1.2095</v>
      </c>
      <c r="H918" s="2">
        <f>'Moving Avg'!G918</f>
        <v>1.2362000000000002</v>
      </c>
      <c r="I918" s="2">
        <f>'Moving Avg'!H918</f>
        <v>1.5201050000000016</v>
      </c>
      <c r="J918" s="5" t="str">
        <f>OBV!F918</f>
        <v>BEARISH</v>
      </c>
      <c r="K918" s="5" t="str">
        <f>OBV!G918</f>
        <v>NEUTRAL</v>
      </c>
      <c r="L918" s="5" t="str">
        <f>OBV!H918</f>
        <v>BEARISH DIVERGENCE</v>
      </c>
    </row>
    <row r="919" spans="1:12" ht="13.5" x14ac:dyDescent="0.25">
      <c r="A919" s="3">
        <f>RSI!A919</f>
        <v>43648</v>
      </c>
      <c r="B919" s="2">
        <f>RSI!B919</f>
        <v>1.24</v>
      </c>
      <c r="C919" s="2">
        <f>RSI!I919</f>
        <v>53.814504861416083</v>
      </c>
      <c r="D919" s="2">
        <f>MACD!E919</f>
        <v>-3.7278316317335136E-3</v>
      </c>
      <c r="E919" s="2">
        <f>MACD!F919</f>
        <v>-6.9433316519591456E-4</v>
      </c>
      <c r="F919" s="2">
        <f>'Moving Avg'!D919</f>
        <v>1.22</v>
      </c>
      <c r="G919" s="2">
        <f>'Moving Avg'!F919</f>
        <v>1.2109999999999999</v>
      </c>
      <c r="H919" s="2">
        <f>'Moving Avg'!G919</f>
        <v>1.2344000000000002</v>
      </c>
      <c r="I919" s="2">
        <f>'Moving Avg'!H919</f>
        <v>1.5186125000000015</v>
      </c>
      <c r="J919" s="5" t="str">
        <f>OBV!F919</f>
        <v>BEARISH</v>
      </c>
      <c r="K919" s="5" t="str">
        <f>OBV!G919</f>
        <v>NEUTRAL</v>
      </c>
      <c r="L919" s="5" t="str">
        <f>OBV!H919</f>
        <v>BEARISH DIVERGENCE</v>
      </c>
    </row>
    <row r="920" spans="1:12" ht="13.5" x14ac:dyDescent="0.25">
      <c r="A920" s="3">
        <f>RSI!A920</f>
        <v>43649</v>
      </c>
      <c r="B920" s="2">
        <f>RSI!B920</f>
        <v>1.26</v>
      </c>
      <c r="C920" s="2">
        <f>RSI!I920</f>
        <v>57.004743913976803</v>
      </c>
      <c r="D920" s="2">
        <f>MACD!E920</f>
        <v>-1.0613614101746771E-2</v>
      </c>
      <c r="E920" s="2">
        <f>MACD!F920</f>
        <v>-2.678189352506086E-3</v>
      </c>
      <c r="F920" s="2">
        <f>'Moving Avg'!D920</f>
        <v>1.2239999999999998</v>
      </c>
      <c r="G920" s="2">
        <f>'Moving Avg'!F920</f>
        <v>1.2129999999999999</v>
      </c>
      <c r="H920" s="2">
        <f>'Moving Avg'!G920</f>
        <v>1.2330000000000001</v>
      </c>
      <c r="I920" s="2">
        <f>'Moving Avg'!H920</f>
        <v>1.5174055000000015</v>
      </c>
      <c r="J920" s="5" t="str">
        <f>OBV!F920</f>
        <v>BEARISH</v>
      </c>
      <c r="K920" s="5" t="str">
        <f>OBV!G920</f>
        <v>NEUTRAL</v>
      </c>
      <c r="L920" s="5" t="str">
        <f>OBV!H920</f>
        <v>BEARISH DIVERGENCE</v>
      </c>
    </row>
    <row r="921" spans="1:12" ht="13.5" x14ac:dyDescent="0.25">
      <c r="A921" s="3">
        <f>RSI!A921</f>
        <v>43650</v>
      </c>
      <c r="B921" s="2">
        <f>RSI!B921</f>
        <v>1.23</v>
      </c>
      <c r="C921" s="2">
        <f>RSI!I921</f>
        <v>51.2825428099666</v>
      </c>
      <c r="D921" s="2">
        <f>MACD!E921</f>
        <v>-1.1386080548603683E-2</v>
      </c>
      <c r="E921" s="2">
        <f>MACD!F921</f>
        <v>-4.4197675917256058E-3</v>
      </c>
      <c r="F921" s="2">
        <f>'Moving Avg'!D921</f>
        <v>1.2280000000000002</v>
      </c>
      <c r="G921" s="2">
        <f>'Moving Avg'!F921</f>
        <v>1.2124999999999999</v>
      </c>
      <c r="H921" s="2">
        <f>'Moving Avg'!G921</f>
        <v>1.232</v>
      </c>
      <c r="I921" s="2">
        <f>'Moving Avg'!H921</f>
        <v>1.5161410000000013</v>
      </c>
      <c r="J921" s="5" t="str">
        <f>OBV!F921</f>
        <v>BEARISH</v>
      </c>
      <c r="K921" s="5" t="str">
        <f>OBV!G921</f>
        <v>NEUTRAL</v>
      </c>
      <c r="L921" s="5" t="str">
        <f>OBV!H921</f>
        <v>BEARISH DIVERGENCE</v>
      </c>
    </row>
    <row r="922" spans="1:12" ht="13.5" x14ac:dyDescent="0.25">
      <c r="A922" s="3">
        <f>RSI!A922</f>
        <v>43651</v>
      </c>
      <c r="B922" s="2">
        <f>RSI!B922</f>
        <v>1.22</v>
      </c>
      <c r="C922" s="2">
        <f>RSI!I922</f>
        <v>49.498887287715377</v>
      </c>
      <c r="D922" s="2">
        <f>MACD!E922</f>
        <v>-1.4425635963678296E-2</v>
      </c>
      <c r="E922" s="2">
        <f>MACD!F922</f>
        <v>-6.4209412661161442E-3</v>
      </c>
      <c r="F922" s="2">
        <f>'Moving Avg'!D922</f>
        <v>1.2359999999999998</v>
      </c>
      <c r="G922" s="2">
        <f>'Moving Avg'!F922</f>
        <v>1.2114999999999998</v>
      </c>
      <c r="H922" s="2">
        <f>'Moving Avg'!G922</f>
        <v>1.2313999999999998</v>
      </c>
      <c r="I922" s="2">
        <f>'Moving Avg'!H922</f>
        <v>1.5146410000000015</v>
      </c>
      <c r="J922" s="5" t="str">
        <f>OBV!F922</f>
        <v>BEARISH</v>
      </c>
      <c r="K922" s="5" t="str">
        <f>OBV!G922</f>
        <v>NEUTRAL</v>
      </c>
      <c r="L922" s="5" t="str">
        <f>OBV!H922</f>
        <v>BEARISH DIVERGENCE</v>
      </c>
    </row>
    <row r="923" spans="1:12" ht="13.5" x14ac:dyDescent="0.25">
      <c r="A923" s="3">
        <f>RSI!A923</f>
        <v>43654</v>
      </c>
      <c r="B923" s="2">
        <f>RSI!B923</f>
        <v>1.24</v>
      </c>
      <c r="C923" s="2">
        <f>RSI!I923</f>
        <v>53.018410368970542</v>
      </c>
      <c r="D923" s="2">
        <f>MACD!E923</f>
        <v>-2.1542944212370019E-2</v>
      </c>
      <c r="E923" s="2">
        <f>MACD!F923</f>
        <v>-9.4453418553669191E-3</v>
      </c>
      <c r="F923" s="2">
        <f>'Moving Avg'!D923</f>
        <v>1.238</v>
      </c>
      <c r="G923" s="2">
        <f>'Moving Avg'!F923</f>
        <v>1.2124999999999999</v>
      </c>
      <c r="H923" s="2">
        <f>'Moving Avg'!G923</f>
        <v>1.2311999999999999</v>
      </c>
      <c r="I923" s="2">
        <f>'Moving Avg'!H923</f>
        <v>1.5133805000000016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</row>
    <row r="924" spans="1:12" ht="13.5" x14ac:dyDescent="0.25">
      <c r="A924" s="3">
        <f>RSI!A924</f>
        <v>43655</v>
      </c>
      <c r="B924" s="2">
        <f>RSI!B924</f>
        <v>1.25</v>
      </c>
      <c r="C924" s="2">
        <f>RSI!I924</f>
        <v>54.717694827461536</v>
      </c>
      <c r="D924" s="2">
        <f>MACD!E924</f>
        <v>-2.37967561540815E-2</v>
      </c>
      <c r="E924" s="2">
        <f>MACD!F924</f>
        <v>-1.2315624715109837E-2</v>
      </c>
      <c r="F924" s="2">
        <f>'Moving Avg'!D924</f>
        <v>1.24</v>
      </c>
      <c r="G924" s="2">
        <f>'Moving Avg'!F924</f>
        <v>1.2144999999999997</v>
      </c>
      <c r="H924" s="2">
        <f>'Moving Avg'!G924</f>
        <v>1.2314000000000001</v>
      </c>
      <c r="I924" s="2">
        <f>'Moving Avg'!H924</f>
        <v>1.5123550000000014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</row>
    <row r="925" spans="1:12" ht="13.5" x14ac:dyDescent="0.25">
      <c r="A925" s="3">
        <f>RSI!A925</f>
        <v>43656</v>
      </c>
      <c r="B925" s="2">
        <f>RSI!B925</f>
        <v>1.27</v>
      </c>
      <c r="C925" s="2">
        <f>RSI!I925</f>
        <v>57.990363093047584</v>
      </c>
      <c r="D925" s="2">
        <f>MACD!E925</f>
        <v>-2.1188811024036802E-2</v>
      </c>
      <c r="E925" s="2">
        <f>MACD!F925</f>
        <v>-1.4090261976895231E-2</v>
      </c>
      <c r="F925" s="2">
        <f>'Moving Avg'!D925</f>
        <v>1.2420000000000002</v>
      </c>
      <c r="G925" s="2">
        <f>'Moving Avg'!F925</f>
        <v>1.2179999999999997</v>
      </c>
      <c r="H925" s="2">
        <f>'Moving Avg'!G925</f>
        <v>1.2305999999999999</v>
      </c>
      <c r="I925" s="2">
        <f>'Moving Avg'!H925</f>
        <v>1.5113370000000013</v>
      </c>
      <c r="J925" s="5" t="str">
        <f>OBV!F925</f>
        <v>BEARISH</v>
      </c>
      <c r="K925" s="5" t="str">
        <f>OBV!G925</f>
        <v>NEUTRAL</v>
      </c>
      <c r="L925" s="5" t="str">
        <f>OBV!H925</f>
        <v>BEARISH DIVERGENCE</v>
      </c>
    </row>
    <row r="926" spans="1:12" ht="13.5" x14ac:dyDescent="0.25">
      <c r="A926" s="3">
        <f>RSI!A926</f>
        <v>43657</v>
      </c>
      <c r="B926" s="2">
        <f>RSI!B926</f>
        <v>1.24</v>
      </c>
      <c r="C926" s="2">
        <f>RSI!I926</f>
        <v>51.927886844150528</v>
      </c>
      <c r="D926" s="2">
        <f>MACD!E926</f>
        <v>-2.1639123973158148E-2</v>
      </c>
      <c r="E926" s="2">
        <f>MACD!F926</f>
        <v>-1.5600034376147816E-2</v>
      </c>
      <c r="F926" s="2">
        <f>'Moving Avg'!D926</f>
        <v>1.2440000000000002</v>
      </c>
      <c r="G926" s="2">
        <f>'Moving Avg'!F926</f>
        <v>1.2199999999999998</v>
      </c>
      <c r="H926" s="2">
        <f>'Moving Avg'!G926</f>
        <v>1.2285999999999999</v>
      </c>
      <c r="I926" s="2">
        <f>'Moving Avg'!H926</f>
        <v>1.5103545000000012</v>
      </c>
      <c r="J926" s="5" t="str">
        <f>OBV!F926</f>
        <v>BEARISH</v>
      </c>
      <c r="K926" s="5" t="str">
        <f>OBV!G926</f>
        <v>NEUTRAL</v>
      </c>
      <c r="L926" s="5" t="str">
        <f>OBV!H926</f>
        <v>BEARISH DIVERGENCE</v>
      </c>
    </row>
    <row r="927" spans="1:12" ht="13.5" x14ac:dyDescent="0.25">
      <c r="A927" s="3">
        <f>RSI!A927</f>
        <v>43658</v>
      </c>
      <c r="B927" s="2">
        <f>RSI!B927</f>
        <v>1.21</v>
      </c>
      <c r="C927" s="2">
        <f>RSI!I927</f>
        <v>46.673203867642577</v>
      </c>
      <c r="D927" s="2">
        <f>MACD!E927</f>
        <v>-2.4480376295425321E-2</v>
      </c>
      <c r="E927" s="2">
        <f>MACD!F927</f>
        <v>-1.7376102760003318E-2</v>
      </c>
      <c r="F927" s="2">
        <f>'Moving Avg'!D927</f>
        <v>1.242</v>
      </c>
      <c r="G927" s="2">
        <f>'Moving Avg'!F927</f>
        <v>1.2199999999999998</v>
      </c>
      <c r="H927" s="2">
        <f>'Moving Avg'!G927</f>
        <v>1.2268000000000001</v>
      </c>
      <c r="I927" s="2">
        <f>'Moving Avg'!H927</f>
        <v>1.5091290000000008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1.27</v>
      </c>
      <c r="C928" s="2">
        <f>RSI!I928</f>
        <v>56.216006098105687</v>
      </c>
      <c r="D928" s="2">
        <f>MACD!E928</f>
        <v>-2.3521467131441431E-2</v>
      </c>
      <c r="E928" s="2">
        <f>MACD!F928</f>
        <v>-1.8605175634290941E-2</v>
      </c>
      <c r="F928" s="2">
        <f>'Moving Avg'!D928</f>
        <v>1.248</v>
      </c>
      <c r="G928" s="2">
        <f>'Moving Avg'!F928</f>
        <v>1.2234999999999998</v>
      </c>
      <c r="H928" s="2">
        <f>'Moving Avg'!G928</f>
        <v>1.2262</v>
      </c>
      <c r="I928" s="2">
        <f>'Moving Avg'!H928</f>
        <v>1.5082035000000005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</row>
    <row r="929" spans="1:12" ht="13.5" x14ac:dyDescent="0.25">
      <c r="A929" s="3">
        <f>RSI!A929</f>
        <v>43662</v>
      </c>
      <c r="B929" s="2">
        <f>RSI!B929</f>
        <v>1.31</v>
      </c>
      <c r="C929" s="2">
        <f>RSI!I929</f>
        <v>61.200794096938381</v>
      </c>
      <c r="D929" s="2">
        <f>MACD!E929</f>
        <v>-2.438247599576826E-2</v>
      </c>
      <c r="E929" s="2">
        <f>MACD!F929</f>
        <v>-1.9760635706586406E-2</v>
      </c>
      <c r="F929" s="2">
        <f>'Moving Avg'!D929</f>
        <v>1.2600000000000002</v>
      </c>
      <c r="G929" s="2">
        <f>'Moving Avg'!F929</f>
        <v>1.228</v>
      </c>
      <c r="H929" s="2">
        <f>'Moving Avg'!G929</f>
        <v>1.2264000000000002</v>
      </c>
      <c r="I929" s="2">
        <f>'Moving Avg'!H929</f>
        <v>1.5076635000000005</v>
      </c>
      <c r="J929" s="5" t="str">
        <f>OBV!F929</f>
        <v>BULLISH</v>
      </c>
      <c r="K929" s="5" t="str">
        <f>OBV!G929</f>
        <v>WEAK</v>
      </c>
      <c r="L929" s="5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1.28</v>
      </c>
      <c r="C930" s="2">
        <f>RSI!I930</f>
        <v>56.046972044673474</v>
      </c>
      <c r="D930" s="2">
        <f>MACD!E930</f>
        <v>-2.0277768114591366E-2</v>
      </c>
      <c r="E930" s="2">
        <f>MACD!F930</f>
        <v>-1.9864062188187398E-2</v>
      </c>
      <c r="F930" s="2">
        <f>'Moving Avg'!D930</f>
        <v>1.262</v>
      </c>
      <c r="G930" s="2">
        <f>'Moving Avg'!F930</f>
        <v>1.2324999999999999</v>
      </c>
      <c r="H930" s="2">
        <f>'Moving Avg'!G930</f>
        <v>1.2262</v>
      </c>
      <c r="I930" s="2">
        <f>'Moving Avg'!H930</f>
        <v>1.5069735000000002</v>
      </c>
      <c r="J930" s="5" t="str">
        <f>OBV!F930</f>
        <v>BULLISH</v>
      </c>
      <c r="K930" s="5" t="str">
        <f>OBV!G930</f>
        <v>WEAK</v>
      </c>
      <c r="L930" s="5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1.31</v>
      </c>
      <c r="C931" s="2">
        <f>RSI!I931</f>
        <v>59.701612938244693</v>
      </c>
      <c r="D931" s="2">
        <f>MACD!E931</f>
        <v>-2.3896270280454157E-2</v>
      </c>
      <c r="E931" s="2">
        <f>MACD!F931</f>
        <v>-2.0670503806640754E-2</v>
      </c>
      <c r="F931" s="2">
        <f>'Moving Avg'!D931</f>
        <v>1.2760000000000002</v>
      </c>
      <c r="G931" s="2">
        <f>'Moving Avg'!F931</f>
        <v>1.2375</v>
      </c>
      <c r="H931" s="2">
        <f>'Moving Avg'!G931</f>
        <v>1.2272000000000001</v>
      </c>
      <c r="I931" s="2">
        <f>'Moving Avg'!H931</f>
        <v>1.5063409999999999</v>
      </c>
      <c r="J931" s="5" t="str">
        <f>OBV!F931</f>
        <v>BULLISH</v>
      </c>
      <c r="K931" s="5" t="str">
        <f>OBV!G931</f>
        <v>WEAK</v>
      </c>
      <c r="L931" s="5" t="str">
        <f>OBV!H931</f>
        <v>CONFIRMED BULLISH</v>
      </c>
    </row>
    <row r="932" spans="1:12" ht="13.5" x14ac:dyDescent="0.25">
      <c r="A932" s="3">
        <f>RSI!A932</f>
        <v>43665</v>
      </c>
      <c r="B932" s="2">
        <f>RSI!B932</f>
        <v>1.28</v>
      </c>
      <c r="C932" s="2">
        <f>RSI!I932</f>
        <v>54.795002850583273</v>
      </c>
      <c r="D932" s="2">
        <f>MACD!E932</f>
        <v>-2.6686877159344702E-2</v>
      </c>
      <c r="E932" s="2">
        <f>MACD!F932</f>
        <v>-2.1873778477181544E-2</v>
      </c>
      <c r="F932" s="2">
        <f>'Moving Avg'!D932</f>
        <v>1.29</v>
      </c>
      <c r="G932" s="2">
        <f>'Moving Avg'!F932</f>
        <v>1.242</v>
      </c>
      <c r="H932" s="2">
        <f>'Moving Avg'!G932</f>
        <v>1.2270000000000001</v>
      </c>
      <c r="I932" s="2">
        <f>'Moving Avg'!H932</f>
        <v>1.5056044999999998</v>
      </c>
      <c r="J932" s="5" t="str">
        <f>OBV!F932</f>
        <v>BULLISH</v>
      </c>
      <c r="K932" s="5" t="str">
        <f>OBV!G932</f>
        <v>WEAK</v>
      </c>
      <c r="L932" s="5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1.27</v>
      </c>
      <c r="C933" s="2">
        <f>RSI!I933</f>
        <v>53.224739634967165</v>
      </c>
      <c r="D933" s="2">
        <f>MACD!E933</f>
        <v>-2.5435222980020988E-2</v>
      </c>
      <c r="E933" s="2">
        <f>MACD!F933</f>
        <v>-2.2586067377749437E-2</v>
      </c>
      <c r="F933" s="2">
        <f>'Moving Avg'!D933</f>
        <v>1.2899999999999998</v>
      </c>
      <c r="G933" s="2">
        <f>'Moving Avg'!F933</f>
        <v>1.2470000000000001</v>
      </c>
      <c r="H933" s="2">
        <f>'Moving Avg'!G933</f>
        <v>1.2276000000000002</v>
      </c>
      <c r="I933" s="2">
        <f>'Moving Avg'!H933</f>
        <v>1.5048644999999996</v>
      </c>
      <c r="J933" s="5" t="str">
        <f>OBV!F933</f>
        <v>BULLISH</v>
      </c>
      <c r="K933" s="5" t="str">
        <f>OBV!G933</f>
        <v>WEAK</v>
      </c>
      <c r="L933" s="5" t="str">
        <f>OBV!H933</f>
        <v>NEUTRAL</v>
      </c>
    </row>
    <row r="934" spans="1:12" ht="13.5" x14ac:dyDescent="0.25">
      <c r="A934" s="3">
        <f>RSI!A934</f>
        <v>43669</v>
      </c>
      <c r="B934" s="2">
        <f>RSI!B934</f>
        <v>1.28</v>
      </c>
      <c r="C934" s="2">
        <f>RSI!I934</f>
        <v>54.625075156335448</v>
      </c>
      <c r="D934" s="2">
        <f>MACD!E934</f>
        <v>-2.3708881694453954E-2</v>
      </c>
      <c r="E934" s="2">
        <f>MACD!F934</f>
        <v>-2.2810630241090341E-2</v>
      </c>
      <c r="F934" s="2">
        <f>'Moving Avg'!D934</f>
        <v>1.2840000000000003</v>
      </c>
      <c r="G934" s="2">
        <f>'Moving Avg'!F934</f>
        <v>1.2509999999999999</v>
      </c>
      <c r="H934" s="2">
        <f>'Moving Avg'!G934</f>
        <v>1.2286000000000004</v>
      </c>
      <c r="I934" s="2">
        <f>'Moving Avg'!H934</f>
        <v>1.5043134999999994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1.28</v>
      </c>
      <c r="C935" s="2">
        <f>RSI!I935</f>
        <v>54.625075156335448</v>
      </c>
      <c r="D935" s="2">
        <f>MACD!E935</f>
        <v>-1.9351105682178238E-2</v>
      </c>
      <c r="E935" s="2">
        <f>MACD!F935</f>
        <v>-2.211872532930792E-2</v>
      </c>
      <c r="F935" s="2">
        <f>'Moving Avg'!D935</f>
        <v>1.284</v>
      </c>
      <c r="G935" s="2">
        <f>'Moving Avg'!F935</f>
        <v>1.2530000000000001</v>
      </c>
      <c r="H935" s="2">
        <f>'Moving Avg'!G935</f>
        <v>1.2296000000000005</v>
      </c>
      <c r="I935" s="2">
        <f>'Moving Avg'!H935</f>
        <v>1.5038549999999995</v>
      </c>
      <c r="J935" s="5" t="str">
        <f>OBV!F935</f>
        <v>BULLISH</v>
      </c>
      <c r="K935" s="5" t="str">
        <f>OBV!G935</f>
        <v>NEUTRAL</v>
      </c>
      <c r="L935" s="5" t="str">
        <f>OBV!H935</f>
        <v>NEUTRAL</v>
      </c>
    </row>
    <row r="936" spans="1:12" ht="13.5" x14ac:dyDescent="0.25">
      <c r="A936" s="3">
        <f>RSI!A936</f>
        <v>43672</v>
      </c>
      <c r="B936" s="2">
        <f>RSI!B936</f>
        <v>1.25</v>
      </c>
      <c r="C936" s="2">
        <f>RSI!I936</f>
        <v>49.472005323651899</v>
      </c>
      <c r="D936" s="2">
        <f>MACD!E936</f>
        <v>-1.8223490792991459E-2</v>
      </c>
      <c r="E936" s="2">
        <f>MACD!F936</f>
        <v>-2.1339678422044629E-2</v>
      </c>
      <c r="F936" s="2">
        <f>'Moving Avg'!D936</f>
        <v>1.272</v>
      </c>
      <c r="G936" s="2">
        <f>'Moving Avg'!F936</f>
        <v>1.2550000000000001</v>
      </c>
      <c r="H936" s="2">
        <f>'Moving Avg'!G936</f>
        <v>1.2302000000000004</v>
      </c>
      <c r="I936" s="2">
        <f>'Moving Avg'!H936</f>
        <v>1.5033394999999996</v>
      </c>
      <c r="J936" s="5" t="str">
        <f>OBV!F936</f>
        <v>BULLISH</v>
      </c>
      <c r="K936" s="5" t="str">
        <f>OBV!G936</f>
        <v>NEUTRAL</v>
      </c>
      <c r="L936" s="5" t="str">
        <f>OBV!H936</f>
        <v>BULLISH DIVERGENCE</v>
      </c>
    </row>
    <row r="937" spans="1:12" ht="13.5" x14ac:dyDescent="0.25">
      <c r="A937" s="3">
        <f>RSI!A937</f>
        <v>43675</v>
      </c>
      <c r="B937" s="2">
        <f>RSI!B937</f>
        <v>1.24</v>
      </c>
      <c r="C937" s="2">
        <f>RSI!I937</f>
        <v>47.851563147347022</v>
      </c>
      <c r="D937" s="2">
        <f>MACD!E937</f>
        <v>-2.1120960714079207E-2</v>
      </c>
      <c r="E937" s="2">
        <f>MACD!F937</f>
        <v>-2.1295934880451544E-2</v>
      </c>
      <c r="F937" s="2">
        <f>'Moving Avg'!D937</f>
        <v>1.264</v>
      </c>
      <c r="G937" s="2">
        <f>'Moving Avg'!F937</f>
        <v>1.2579999999999998</v>
      </c>
      <c r="H937" s="2">
        <f>'Moving Avg'!G937</f>
        <v>1.2306000000000004</v>
      </c>
      <c r="I937" s="2">
        <f>'Moving Avg'!H937</f>
        <v>1.5028199999999996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1.22</v>
      </c>
      <c r="C938" s="2">
        <f>RSI!I938</f>
        <v>44.698167788036557</v>
      </c>
      <c r="D938" s="2">
        <f>MACD!E938</f>
        <v>-1.2779993151238012E-2</v>
      </c>
      <c r="E938" s="2">
        <f>MACD!F938</f>
        <v>-1.9592746534608838E-2</v>
      </c>
      <c r="F938" s="2">
        <f>'Moving Avg'!D938</f>
        <v>1.254</v>
      </c>
      <c r="G938" s="2">
        <f>'Moving Avg'!F938</f>
        <v>1.2574999999999998</v>
      </c>
      <c r="H938" s="2">
        <f>'Moving Avg'!G938</f>
        <v>1.2310000000000003</v>
      </c>
      <c r="I938" s="2">
        <f>'Moving Avg'!H938</f>
        <v>1.5021079999999998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</row>
    <row r="939" spans="1:12" ht="13.5" x14ac:dyDescent="0.25">
      <c r="A939" s="3">
        <f>RSI!A939</f>
        <v>43677</v>
      </c>
      <c r="B939" s="2">
        <f>RSI!B939</f>
        <v>1.2</v>
      </c>
      <c r="C939" s="2">
        <f>RSI!I939</f>
        <v>41.736202853288525</v>
      </c>
      <c r="D939" s="2">
        <f>MACD!E939</f>
        <v>2.1057220977260815E-3</v>
      </c>
      <c r="E939" s="2">
        <f>MACD!F939</f>
        <v>-1.5253052808141855E-2</v>
      </c>
      <c r="F939" s="2">
        <f>'Moving Avg'!D939</f>
        <v>1.238</v>
      </c>
      <c r="G939" s="2">
        <f>'Moving Avg'!F939</f>
        <v>1.2555000000000001</v>
      </c>
      <c r="H939" s="2">
        <f>'Moving Avg'!G939</f>
        <v>1.2306000000000004</v>
      </c>
      <c r="I939" s="2">
        <f>'Moving Avg'!H939</f>
        <v>1.5014814999999997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</row>
    <row r="940" spans="1:12" ht="13.5" x14ac:dyDescent="0.25">
      <c r="A940" s="3">
        <f>RSI!A940</f>
        <v>43678</v>
      </c>
      <c r="B940" s="2">
        <f>RSI!B940</f>
        <v>1.21</v>
      </c>
      <c r="C940" s="2">
        <f>RSI!I940</f>
        <v>43.743526423338309</v>
      </c>
      <c r="D940" s="2">
        <f>MACD!E940</f>
        <v>9.6417585794186245E-3</v>
      </c>
      <c r="E940" s="2">
        <f>MACD!F940</f>
        <v>-1.0274090530629758E-2</v>
      </c>
      <c r="F940" s="2">
        <f>'Moving Avg'!D940</f>
        <v>1.224</v>
      </c>
      <c r="G940" s="2">
        <f>'Moving Avg'!F940</f>
        <v>1.2529999999999999</v>
      </c>
      <c r="H940" s="2">
        <f>'Moving Avg'!G940</f>
        <v>1.2304000000000004</v>
      </c>
      <c r="I940" s="2">
        <f>'Moving Avg'!H940</f>
        <v>1.5009509999999997</v>
      </c>
      <c r="J940" s="5" t="str">
        <f>OBV!F940</f>
        <v>BULLISH</v>
      </c>
      <c r="K940" s="5" t="str">
        <f>OBV!G940</f>
        <v>NEUTRAL</v>
      </c>
      <c r="L940" s="5" t="str">
        <f>OBV!H940</f>
        <v>BULLISH DIVERGENCE</v>
      </c>
    </row>
    <row r="941" spans="1:12" ht="13.5" x14ac:dyDescent="0.25">
      <c r="A941" s="3">
        <f>RSI!A941</f>
        <v>43679</v>
      </c>
      <c r="B941" s="2">
        <f>RSI!B941</f>
        <v>1.24</v>
      </c>
      <c r="C941" s="2">
        <f>RSI!I941</f>
        <v>49.37812246885396</v>
      </c>
      <c r="D941" s="2">
        <f>MACD!E941</f>
        <v>1.8627066266449166E-2</v>
      </c>
      <c r="E941" s="2">
        <f>MACD!F941</f>
        <v>-4.4938591712139729E-3</v>
      </c>
      <c r="F941" s="2">
        <f>'Moving Avg'!D941</f>
        <v>1.222</v>
      </c>
      <c r="G941" s="2">
        <f>'Moving Avg'!F941</f>
        <v>1.2534999999999998</v>
      </c>
      <c r="H941" s="2">
        <f>'Moving Avg'!G941</f>
        <v>1.2308000000000006</v>
      </c>
      <c r="I941" s="2">
        <f>'Moving Avg'!H941</f>
        <v>1.5005704999999998</v>
      </c>
      <c r="J941" s="5" t="str">
        <f>OBV!F941</f>
        <v>BULLISH</v>
      </c>
      <c r="K941" s="5" t="str">
        <f>OBV!G941</f>
        <v>NEUTRAL</v>
      </c>
      <c r="L941" s="5" t="str">
        <f>OBV!H941</f>
        <v>BULLISH DIVERGENCE</v>
      </c>
    </row>
    <row r="942" spans="1:12" ht="13.5" x14ac:dyDescent="0.25">
      <c r="A942" s="3">
        <f>RSI!A942</f>
        <v>43682</v>
      </c>
      <c r="B942" s="2">
        <f>RSI!B942</f>
        <v>1.24</v>
      </c>
      <c r="C942" s="2">
        <f>RSI!I942</f>
        <v>49.37812246885396</v>
      </c>
      <c r="D942" s="2">
        <f>MACD!E942</f>
        <v>2.1636899169206192E-2</v>
      </c>
      <c r="E942" s="2">
        <f>MACD!F942</f>
        <v>7.3229249687005969E-4</v>
      </c>
      <c r="F942" s="2">
        <f>'Moving Avg'!D942</f>
        <v>1.222</v>
      </c>
      <c r="G942" s="2">
        <f>'Moving Avg'!F942</f>
        <v>1.2544999999999997</v>
      </c>
      <c r="H942" s="2">
        <f>'Moving Avg'!G942</f>
        <v>1.2312000000000005</v>
      </c>
      <c r="I942" s="2">
        <f>'Moving Avg'!H942</f>
        <v>1.5003754999999999</v>
      </c>
      <c r="J942" s="5" t="str">
        <f>OBV!F942</f>
        <v>BULLISH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1.21</v>
      </c>
      <c r="C943" s="2">
        <f>RSI!I943</f>
        <v>44.239254627117582</v>
      </c>
      <c r="D943" s="2">
        <f>MACD!E943</f>
        <v>2.4888057150919352E-2</v>
      </c>
      <c r="E943" s="2">
        <f>MACD!F943</f>
        <v>5.5634454276799186E-3</v>
      </c>
      <c r="F943" s="2">
        <f>'Moving Avg'!D943</f>
        <v>1.2200000000000002</v>
      </c>
      <c r="G943" s="2">
        <f>'Moving Avg'!F943</f>
        <v>1.2529999999999997</v>
      </c>
      <c r="H943" s="2">
        <f>'Moving Avg'!G943</f>
        <v>1.2314000000000005</v>
      </c>
      <c r="I943" s="2">
        <f>'Moving Avg'!H943</f>
        <v>1.4998449999999999</v>
      </c>
      <c r="J943" s="5" t="str">
        <f>OBV!F943</f>
        <v>BULLISH</v>
      </c>
      <c r="K943" s="5" t="str">
        <f>OBV!G943</f>
        <v>NEUTRAL</v>
      </c>
      <c r="L943" s="5" t="str">
        <f>OBV!H943</f>
        <v>BULLISH DIVERGENCE</v>
      </c>
    </row>
    <row r="944" spans="1:12" ht="13.5" x14ac:dyDescent="0.25">
      <c r="A944" s="3">
        <f>RSI!A944</f>
        <v>43684</v>
      </c>
      <c r="B944" s="2">
        <f>RSI!B944</f>
        <v>1.2</v>
      </c>
      <c r="C944" s="2">
        <f>RSI!I944</f>
        <v>42.646037418336689</v>
      </c>
      <c r="D944" s="2">
        <f>MACD!E944</f>
        <v>3.0114599077892157E-2</v>
      </c>
      <c r="E944" s="2">
        <f>MACD!F944</f>
        <v>1.0473676157722368E-2</v>
      </c>
      <c r="F944" s="2">
        <f>'Moving Avg'!D944</f>
        <v>1.2200000000000002</v>
      </c>
      <c r="G944" s="2">
        <f>'Moving Avg'!F944</f>
        <v>1.2504999999999997</v>
      </c>
      <c r="H944" s="2">
        <f>'Moving Avg'!G944</f>
        <v>1.2310000000000008</v>
      </c>
      <c r="I944" s="2">
        <f>'Moving Avg'!H944</f>
        <v>1.4990794999999997</v>
      </c>
      <c r="J944" s="5" t="str">
        <f>OBV!F944</f>
        <v>BEARISH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1.21</v>
      </c>
      <c r="C945" s="2">
        <f>RSI!I945</f>
        <v>44.787399337097874</v>
      </c>
      <c r="D945" s="2">
        <f>MACD!E945</f>
        <v>3.4037221965658393E-2</v>
      </c>
      <c r="E945" s="2">
        <f>MACD!F945</f>
        <v>1.5186385319309574E-2</v>
      </c>
      <c r="F945" s="2">
        <f>'Moving Avg'!D945</f>
        <v>1.22</v>
      </c>
      <c r="G945" s="2">
        <f>'Moving Avg'!F945</f>
        <v>1.2474999999999998</v>
      </c>
      <c r="H945" s="2">
        <f>'Moving Avg'!G945</f>
        <v>1.2308000000000008</v>
      </c>
      <c r="I945" s="2">
        <f>'Moving Avg'!H945</f>
        <v>1.4979929999999997</v>
      </c>
      <c r="J945" s="5" t="str">
        <f>OBV!F945</f>
        <v>BEARISH</v>
      </c>
      <c r="K945" s="5" t="str">
        <f>OBV!G945</f>
        <v>STRONG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1.23</v>
      </c>
      <c r="C946" s="2">
        <f>RSI!I946</f>
        <v>48.896895766093465</v>
      </c>
      <c r="D946" s="2">
        <f>MACD!E946</f>
        <v>3.142346813737662E-2</v>
      </c>
      <c r="E946" s="2">
        <f>MACD!F946</f>
        <v>1.8433801882922984E-2</v>
      </c>
      <c r="F946" s="2">
        <f>'Moving Avg'!D946</f>
        <v>1.218</v>
      </c>
      <c r="G946" s="2">
        <f>'Moving Avg'!F946</f>
        <v>1.2470000000000001</v>
      </c>
      <c r="H946" s="2">
        <f>'Moving Avg'!G946</f>
        <v>1.2306000000000006</v>
      </c>
      <c r="I946" s="2">
        <f>'Moving Avg'!H946</f>
        <v>1.4967284999999995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1.21</v>
      </c>
      <c r="C947" s="2">
        <f>RSI!I947</f>
        <v>45.268372070792218</v>
      </c>
      <c r="D947" s="2">
        <f>MACD!E947</f>
        <v>2.9188493278894834E-2</v>
      </c>
      <c r="E947" s="2">
        <f>MACD!F947</f>
        <v>2.0584740162117355E-2</v>
      </c>
      <c r="F947" s="2">
        <f>'Moving Avg'!D947</f>
        <v>1.212</v>
      </c>
      <c r="G947" s="2">
        <f>'Moving Avg'!F947</f>
        <v>1.2469999999999999</v>
      </c>
      <c r="H947" s="2">
        <f>'Moving Avg'!G947</f>
        <v>1.2300000000000006</v>
      </c>
      <c r="I947" s="2">
        <f>'Moving Avg'!H947</f>
        <v>1.4952714999999994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1.21</v>
      </c>
      <c r="C948" s="2">
        <f>RSI!I948</f>
        <v>45.268372070792218</v>
      </c>
      <c r="D948" s="2">
        <f>MACD!E948</f>
        <v>2.4369769463515878E-2</v>
      </c>
      <c r="E948" s="2">
        <f>MACD!F948</f>
        <v>2.1341746022397062E-2</v>
      </c>
      <c r="F948" s="2">
        <f>'Moving Avg'!D948</f>
        <v>1.212</v>
      </c>
      <c r="G948" s="2">
        <f>'Moving Avg'!F948</f>
        <v>1.244</v>
      </c>
      <c r="H948" s="2">
        <f>'Moving Avg'!G948</f>
        <v>1.2300000000000006</v>
      </c>
      <c r="I948" s="2">
        <f>'Moving Avg'!H948</f>
        <v>1.4941389999999997</v>
      </c>
      <c r="J948" s="5" t="str">
        <f>OBV!F948</f>
        <v>BEARISH</v>
      </c>
      <c r="K948" s="5" t="str">
        <f>OBV!G948</f>
        <v>STRONG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1.21</v>
      </c>
      <c r="C949" s="2">
        <f>RSI!I949</f>
        <v>45.268372070792211</v>
      </c>
      <c r="D949" s="2">
        <f>MACD!E949</f>
        <v>1.7353734913421182E-2</v>
      </c>
      <c r="E949" s="2">
        <f>MACD!F949</f>
        <v>2.0544143800601888E-2</v>
      </c>
      <c r="F949" s="2">
        <f>'Moving Avg'!D949</f>
        <v>1.214</v>
      </c>
      <c r="G949" s="2">
        <f>'Moving Avg'!F949</f>
        <v>1.2390000000000003</v>
      </c>
      <c r="H949" s="2">
        <f>'Moving Avg'!G949</f>
        <v>1.2300000000000004</v>
      </c>
      <c r="I949" s="2">
        <f>'Moving Avg'!H949</f>
        <v>1.4931914999999991</v>
      </c>
      <c r="J949" s="5" t="str">
        <f>OBV!F949</f>
        <v>BULLISH</v>
      </c>
      <c r="K949" s="5" t="str">
        <f>OBV!G949</f>
        <v>NEUTRAL</v>
      </c>
      <c r="L949" s="5" t="str">
        <f>OBV!H949</f>
        <v>CONFIRMED BULLISH</v>
      </c>
    </row>
    <row r="950" spans="1:12" ht="13.5" x14ac:dyDescent="0.25">
      <c r="A950" s="3">
        <f>RSI!A950</f>
        <v>43696</v>
      </c>
      <c r="B950" s="2">
        <f>RSI!B950</f>
        <v>1.21</v>
      </c>
      <c r="C950" s="2">
        <f>RSI!I950</f>
        <v>45.268372070792211</v>
      </c>
      <c r="D950" s="2">
        <f>MACD!E950</f>
        <v>1.30835798110569E-2</v>
      </c>
      <c r="E950" s="2">
        <f>MACD!F950</f>
        <v>1.9052031002692892E-2</v>
      </c>
      <c r="F950" s="2">
        <f>'Moving Avg'!D950</f>
        <v>1.214</v>
      </c>
      <c r="G950" s="2">
        <f>'Moving Avg'!F950</f>
        <v>1.2355000000000003</v>
      </c>
      <c r="H950" s="2">
        <f>'Moving Avg'!G950</f>
        <v>1.2298000000000004</v>
      </c>
      <c r="I950" s="2">
        <f>'Moving Avg'!H950</f>
        <v>1.4921049999999993</v>
      </c>
      <c r="J950" s="5" t="str">
        <f>OBV!F950</f>
        <v>BEARISH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1.21</v>
      </c>
      <c r="C951" s="2">
        <f>RSI!I951</f>
        <v>45.268372070792203</v>
      </c>
      <c r="D951" s="2">
        <f>MACD!E951</f>
        <v>1.4204300687426175E-2</v>
      </c>
      <c r="E951" s="2">
        <f>MACD!F951</f>
        <v>1.808248493963955E-2</v>
      </c>
      <c r="F951" s="2">
        <f>'Moving Avg'!D951</f>
        <v>1.21</v>
      </c>
      <c r="G951" s="2">
        <f>'Moving Avg'!F951</f>
        <v>1.2305000000000004</v>
      </c>
      <c r="H951" s="2">
        <f>'Moving Avg'!G951</f>
        <v>1.2292000000000005</v>
      </c>
      <c r="I951" s="2">
        <f>'Moving Avg'!H951</f>
        <v>1.4907404999999991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1.19</v>
      </c>
      <c r="C952" s="2">
        <f>RSI!I952</f>
        <v>40.87470885757844</v>
      </c>
      <c r="D952" s="2">
        <f>MACD!E952</f>
        <v>1.6743847804953083E-2</v>
      </c>
      <c r="E952" s="2">
        <f>MACD!F952</f>
        <v>1.7814757512702256E-2</v>
      </c>
      <c r="F952" s="2">
        <f>'Moving Avg'!D952</f>
        <v>1.206</v>
      </c>
      <c r="G952" s="2">
        <f>'Moving Avg'!F952</f>
        <v>1.2260000000000004</v>
      </c>
      <c r="H952" s="2">
        <f>'Moving Avg'!G952</f>
        <v>1.2282000000000004</v>
      </c>
      <c r="I952" s="2">
        <f>'Moving Avg'!H952</f>
        <v>1.4892759999999989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1.22</v>
      </c>
      <c r="C953" s="2">
        <f>RSI!I953</f>
        <v>48.888315550647171</v>
      </c>
      <c r="D953" s="2">
        <f>MACD!E953</f>
        <v>1.2274902124326248E-2</v>
      </c>
      <c r="E953" s="2">
        <f>MACD!F953</f>
        <v>1.6706786435027057E-2</v>
      </c>
      <c r="F953" s="2">
        <f>'Moving Avg'!D953</f>
        <v>1.208</v>
      </c>
      <c r="G953" s="2">
        <f>'Moving Avg'!F953</f>
        <v>1.2235000000000003</v>
      </c>
      <c r="H953" s="2">
        <f>'Moving Avg'!G953</f>
        <v>1.2282000000000002</v>
      </c>
      <c r="I953" s="2">
        <f>'Moving Avg'!H953</f>
        <v>1.4877299999999993</v>
      </c>
      <c r="J953" s="5" t="str">
        <f>OBV!F953</f>
        <v>BEARISH</v>
      </c>
      <c r="K953" s="5" t="str">
        <f>OBV!G953</f>
        <v>NEUTRAL</v>
      </c>
      <c r="L953" s="5" t="str">
        <f>OBV!H953</f>
        <v>BEARISH DIVERGENCE</v>
      </c>
    </row>
    <row r="954" spans="1:12" ht="13.5" x14ac:dyDescent="0.25">
      <c r="A954" s="3">
        <f>RSI!A954</f>
        <v>43700</v>
      </c>
      <c r="B954" s="2">
        <f>RSI!B954</f>
        <v>1.19</v>
      </c>
      <c r="C954" s="2">
        <f>RSI!I954</f>
        <v>42.661380705471331</v>
      </c>
      <c r="D954" s="2">
        <f>MACD!E954</f>
        <v>9.2035070511935491E-3</v>
      </c>
      <c r="E954" s="2">
        <f>MACD!F954</f>
        <v>1.5206130558260356E-2</v>
      </c>
      <c r="F954" s="2">
        <f>'Moving Avg'!D954</f>
        <v>1.204</v>
      </c>
      <c r="G954" s="2">
        <f>'Moving Avg'!F954</f>
        <v>1.2190000000000003</v>
      </c>
      <c r="H954" s="2">
        <f>'Moving Avg'!G954</f>
        <v>1.2278000000000002</v>
      </c>
      <c r="I954" s="2">
        <f>'Moving Avg'!H954</f>
        <v>1.4858949999999993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1.19</v>
      </c>
      <c r="C955" s="2">
        <f>RSI!I955</f>
        <v>42.661380705471331</v>
      </c>
      <c r="D955" s="2">
        <f>MACD!E955</f>
        <v>8.3446817710901566E-3</v>
      </c>
      <c r="E955" s="2">
        <f>MACD!F955</f>
        <v>1.3833840800826317E-2</v>
      </c>
      <c r="F955" s="2">
        <f>'Moving Avg'!D955</f>
        <v>1.2</v>
      </c>
      <c r="G955" s="2">
        <f>'Moving Avg'!F955</f>
        <v>1.2145000000000004</v>
      </c>
      <c r="H955" s="2">
        <f>'Moving Avg'!G955</f>
        <v>1.2276</v>
      </c>
      <c r="I955" s="2">
        <f>'Moving Avg'!H955</f>
        <v>1.4836889999999991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1.1599999999999999</v>
      </c>
      <c r="C956" s="2">
        <f>RSI!I956</f>
        <v>37.170554979004194</v>
      </c>
      <c r="D956" s="2">
        <f>MACD!E956</f>
        <v>1.3103782400398334E-2</v>
      </c>
      <c r="E956" s="2">
        <f>MACD!F956</f>
        <v>1.3687829120740722E-2</v>
      </c>
      <c r="F956" s="2">
        <f>'Moving Avg'!D956</f>
        <v>1.19</v>
      </c>
      <c r="G956" s="2">
        <f>'Moving Avg'!F956</f>
        <v>1.2100000000000004</v>
      </c>
      <c r="H956" s="2">
        <f>'Moving Avg'!G956</f>
        <v>1.2268000000000001</v>
      </c>
      <c r="I956" s="2">
        <f>'Moving Avg'!H956</f>
        <v>1.480869999999999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43705</v>
      </c>
      <c r="B957" s="2">
        <f>RSI!B957</f>
        <v>1.2</v>
      </c>
      <c r="C957" s="2">
        <f>RSI!I957</f>
        <v>46.970882172151413</v>
      </c>
      <c r="D957" s="2">
        <f>MACD!E957</f>
        <v>1.1440926398854634E-2</v>
      </c>
      <c r="E957" s="2">
        <f>MACD!F957</f>
        <v>1.3238448576363505E-2</v>
      </c>
      <c r="F957" s="2">
        <f>'Moving Avg'!D957</f>
        <v>1.1919999999999999</v>
      </c>
      <c r="G957" s="2">
        <f>'Moving Avg'!F957</f>
        <v>1.2080000000000004</v>
      </c>
      <c r="H957" s="2">
        <f>'Moving Avg'!G957</f>
        <v>1.2266000000000001</v>
      </c>
      <c r="I957" s="2">
        <f>'Moving Avg'!H957</f>
        <v>1.4779264999999993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1.2</v>
      </c>
      <c r="C958" s="2">
        <f>RSI!I958</f>
        <v>46.970882172151413</v>
      </c>
      <c r="D958" s="2">
        <f>MACD!E958</f>
        <v>1.0121698176575711E-2</v>
      </c>
      <c r="E958" s="2">
        <f>MACD!F958</f>
        <v>1.2615098496405948E-2</v>
      </c>
      <c r="F958" s="2">
        <f>'Moving Avg'!D958</f>
        <v>1.1880000000000002</v>
      </c>
      <c r="G958" s="2">
        <f>'Moving Avg'!F958</f>
        <v>1.2070000000000003</v>
      </c>
      <c r="H958" s="2">
        <f>'Moving Avg'!G958</f>
        <v>1.2266000000000001</v>
      </c>
      <c r="I958" s="2">
        <f>'Moving Avg'!H958</f>
        <v>1.4753534999999993</v>
      </c>
      <c r="J958" s="5" t="str">
        <f>OBV!F958</f>
        <v>BULLISH</v>
      </c>
      <c r="K958" s="5" t="str">
        <f>OBV!G958</f>
        <v>NEUTRAL</v>
      </c>
      <c r="L958" s="5" t="str">
        <f>OBV!H958</f>
        <v>BULLISH DIVERGENCE</v>
      </c>
    </row>
    <row r="959" spans="1:12" ht="13.5" x14ac:dyDescent="0.25">
      <c r="A959" s="3">
        <f>RSI!A959</f>
        <v>43707</v>
      </c>
      <c r="B959" s="2">
        <f>RSI!B959</f>
        <v>1.21</v>
      </c>
      <c r="C959" s="2">
        <f>RSI!I959</f>
        <v>49.265397631270154</v>
      </c>
      <c r="D959" s="2">
        <f>MACD!E959</f>
        <v>8.3459871969944199E-3</v>
      </c>
      <c r="E959" s="2">
        <f>MACD!F959</f>
        <v>1.1761276236523644E-2</v>
      </c>
      <c r="F959" s="2">
        <f>'Moving Avg'!D959</f>
        <v>1.1919999999999999</v>
      </c>
      <c r="G959" s="2">
        <f>'Moving Avg'!F959</f>
        <v>1.2075000000000002</v>
      </c>
      <c r="H959" s="2">
        <f>'Moving Avg'!G959</f>
        <v>1.2264000000000002</v>
      </c>
      <c r="I959" s="2">
        <f>'Moving Avg'!H959</f>
        <v>1.4724599999999992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</row>
    <row r="960" spans="1:12" ht="13.5" x14ac:dyDescent="0.25">
      <c r="A960" s="3">
        <f>RSI!A960</f>
        <v>43710</v>
      </c>
      <c r="B960" s="2">
        <f>RSI!B960</f>
        <v>1.2</v>
      </c>
      <c r="C960" s="2">
        <f>RSI!I960</f>
        <v>47.071968392221301</v>
      </c>
      <c r="D960" s="2">
        <f>MACD!E960</f>
        <v>7.6003904215733442E-3</v>
      </c>
      <c r="E960" s="2">
        <f>MACD!F960</f>
        <v>1.0929099073533585E-2</v>
      </c>
      <c r="F960" s="2">
        <f>'Moving Avg'!D960</f>
        <v>1.194</v>
      </c>
      <c r="G960" s="2">
        <f>'Moving Avg'!F960</f>
        <v>1.2070000000000003</v>
      </c>
      <c r="H960" s="2">
        <f>'Moving Avg'!G960</f>
        <v>1.2266000000000004</v>
      </c>
      <c r="I960" s="2">
        <f>'Moving Avg'!H960</f>
        <v>1.4698869999999991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1.17</v>
      </c>
      <c r="C961" s="2">
        <f>RSI!I961</f>
        <v>41.152486990386038</v>
      </c>
      <c r="D961" s="2">
        <f>MACD!E961</f>
        <v>9.2658016041171631E-3</v>
      </c>
      <c r="E961" s="2">
        <f>MACD!F961</f>
        <v>1.0596439579650301E-2</v>
      </c>
      <c r="F961" s="2">
        <f>'Moving Avg'!D961</f>
        <v>1.196</v>
      </c>
      <c r="G961" s="2">
        <f>'Moving Avg'!F961</f>
        <v>1.2035</v>
      </c>
      <c r="H961" s="2">
        <f>'Moving Avg'!G961</f>
        <v>1.2258000000000002</v>
      </c>
      <c r="I961" s="2">
        <f>'Moving Avg'!H961</f>
        <v>1.4673959999999995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1.17</v>
      </c>
      <c r="C962" s="2">
        <f>RSI!I962</f>
        <v>41.152486990386031</v>
      </c>
      <c r="D962" s="2">
        <f>MACD!E962</f>
        <v>7.8439351334136376E-3</v>
      </c>
      <c r="E962" s="2">
        <f>MACD!F962</f>
        <v>1.0045938690402968E-2</v>
      </c>
      <c r="F962" s="2">
        <f>'Moving Avg'!D962</f>
        <v>1.19</v>
      </c>
      <c r="G962" s="2">
        <f>'Moving Avg'!F962</f>
        <v>1.2</v>
      </c>
      <c r="H962" s="2">
        <f>'Moving Avg'!G962</f>
        <v>1.2254000000000003</v>
      </c>
      <c r="I962" s="2">
        <f>'Moving Avg'!H962</f>
        <v>1.4648119999999998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1.2</v>
      </c>
      <c r="C963" s="2">
        <f>RSI!I963</f>
        <v>48.642680173534892</v>
      </c>
      <c r="D963" s="2">
        <f>MACD!E963</f>
        <v>9.2616302331938183E-3</v>
      </c>
      <c r="E963" s="2">
        <f>MACD!F963</f>
        <v>9.8890769989611379E-3</v>
      </c>
      <c r="F963" s="2">
        <f>'Moving Avg'!D963</f>
        <v>1.19</v>
      </c>
      <c r="G963" s="2">
        <f>'Moving Avg'!F963</f>
        <v>1.1995</v>
      </c>
      <c r="H963" s="2">
        <f>'Moving Avg'!G963</f>
        <v>1.2260000000000004</v>
      </c>
      <c r="I963" s="2">
        <f>'Moving Avg'!H963</f>
        <v>1.4621929999999999</v>
      </c>
      <c r="J963" s="5" t="str">
        <f>OBV!F963</f>
        <v>BULLISH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1.22</v>
      </c>
      <c r="C964" s="2">
        <f>RSI!I964</f>
        <v>52.942834966216608</v>
      </c>
      <c r="D964" s="2">
        <f>MACD!E964</f>
        <v>4.3978684995948925E-3</v>
      </c>
      <c r="E964" s="2">
        <f>MACD!F964</f>
        <v>8.7908352990878885E-3</v>
      </c>
      <c r="F964" s="2">
        <f>'Moving Avg'!D964</f>
        <v>1.1919999999999999</v>
      </c>
      <c r="G964" s="2">
        <f>'Moving Avg'!F964</f>
        <v>1.2004999999999997</v>
      </c>
      <c r="H964" s="2">
        <f>'Moving Avg'!G964</f>
        <v>1.2264000000000002</v>
      </c>
      <c r="I964" s="2">
        <f>'Moving Avg'!H964</f>
        <v>1.4597665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</row>
    <row r="965" spans="1:12" ht="13.5" x14ac:dyDescent="0.25">
      <c r="A965" s="3">
        <f>RSI!A965</f>
        <v>43717</v>
      </c>
      <c r="B965" s="2">
        <f>RSI!B965</f>
        <v>1.21</v>
      </c>
      <c r="C965" s="2">
        <f>RSI!I965</f>
        <v>50.658857490860875</v>
      </c>
      <c r="D965" s="2">
        <f>MACD!E965</f>
        <v>9.35971204044872E-4</v>
      </c>
      <c r="E965" s="2">
        <f>MACD!F965</f>
        <v>7.219862480079285E-3</v>
      </c>
      <c r="F965" s="2">
        <f>'Moving Avg'!D965</f>
        <v>1.194</v>
      </c>
      <c r="G965" s="2">
        <f>'Moving Avg'!F965</f>
        <v>1.2004999999999997</v>
      </c>
      <c r="H965" s="2">
        <f>'Moving Avg'!G965</f>
        <v>1.2258000000000002</v>
      </c>
      <c r="I965" s="2">
        <f>'Moving Avg'!H965</f>
        <v>1.4569654999999999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</row>
    <row r="966" spans="1:12" ht="13.5" x14ac:dyDescent="0.25">
      <c r="A966" s="3">
        <f>RSI!A966</f>
        <v>43718</v>
      </c>
      <c r="B966" s="2">
        <f>RSI!B966</f>
        <v>1.21</v>
      </c>
      <c r="C966" s="2">
        <f>RSI!I966</f>
        <v>50.658857490860875</v>
      </c>
      <c r="D966" s="2">
        <f>MACD!E966</f>
        <v>-6.6303126737112805E-3</v>
      </c>
      <c r="E966" s="2">
        <f>MACD!F966</f>
        <v>4.4498274493211722E-3</v>
      </c>
      <c r="F966" s="2">
        <f>'Moving Avg'!D966</f>
        <v>1.202</v>
      </c>
      <c r="G966" s="2">
        <f>'Moving Avg'!F966</f>
        <v>1.1995</v>
      </c>
      <c r="H966" s="2">
        <f>'Moving Avg'!G966</f>
        <v>1.2258000000000002</v>
      </c>
      <c r="I966" s="2">
        <f>'Moving Avg'!H966</f>
        <v>1.4543035</v>
      </c>
      <c r="J966" s="5" t="str">
        <f>OBV!F966</f>
        <v>BULLISH</v>
      </c>
      <c r="K966" s="5" t="str">
        <f>OBV!G966</f>
        <v>NEUTRAL</v>
      </c>
      <c r="L966" s="5" t="str">
        <f>OBV!H966</f>
        <v>CONFIRMED BULLISH</v>
      </c>
    </row>
    <row r="967" spans="1:12" ht="13.5" x14ac:dyDescent="0.25">
      <c r="A967" s="3">
        <f>RSI!A967</f>
        <v>43719</v>
      </c>
      <c r="B967" s="2">
        <f>RSI!B967</f>
        <v>1.21</v>
      </c>
      <c r="C967" s="2">
        <f>RSI!I967</f>
        <v>50.658857490860875</v>
      </c>
      <c r="D967" s="2">
        <f>MACD!E967</f>
        <v>-6.8987081600022648E-3</v>
      </c>
      <c r="E967" s="2">
        <f>MACD!F967</f>
        <v>2.1801203274564849E-3</v>
      </c>
      <c r="F967" s="2">
        <f>'Moving Avg'!D967</f>
        <v>1.21</v>
      </c>
      <c r="G967" s="2">
        <f>'Moving Avg'!F967</f>
        <v>1.1995</v>
      </c>
      <c r="H967" s="2">
        <f>'Moving Avg'!G967</f>
        <v>1.2263999999999999</v>
      </c>
      <c r="I967" s="2">
        <f>'Moving Avg'!H967</f>
        <v>1.4517344999999997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1.21</v>
      </c>
      <c r="C968" s="2">
        <f>RSI!I968</f>
        <v>50.658857490860875</v>
      </c>
      <c r="D968" s="2">
        <f>MACD!E968</f>
        <v>-7.1443318810564538E-3</v>
      </c>
      <c r="E968" s="2">
        <f>MACD!F968</f>
        <v>3.1522988575389708E-4</v>
      </c>
      <c r="F968" s="2">
        <f>'Moving Avg'!D968</f>
        <v>1.212</v>
      </c>
      <c r="G968" s="2">
        <f>'Moving Avg'!F968</f>
        <v>1.1995</v>
      </c>
      <c r="H968" s="2">
        <f>'Moving Avg'!G968</f>
        <v>1.226</v>
      </c>
      <c r="I968" s="2">
        <f>'Moving Avg'!H968</f>
        <v>1.4491654999999997</v>
      </c>
      <c r="J968" s="5" t="str">
        <f>OBV!F968</f>
        <v>BEARISH</v>
      </c>
      <c r="K968" s="5" t="str">
        <f>OBV!G968</f>
        <v>NEUTRAL</v>
      </c>
      <c r="L968" s="5" t="str">
        <f>OBV!H968</f>
        <v>BEARISH DIVERGENCE</v>
      </c>
    </row>
    <row r="969" spans="1:12" ht="13.5" x14ac:dyDescent="0.25">
      <c r="A969" s="3">
        <f>RSI!A969</f>
        <v>43721</v>
      </c>
      <c r="B969" s="2">
        <f>RSI!B969</f>
        <v>1.21</v>
      </c>
      <c r="C969" s="2">
        <f>RSI!I969</f>
        <v>50.658857490860875</v>
      </c>
      <c r="D969" s="2">
        <f>MACD!E969</f>
        <v>-5.830853806314984E-3</v>
      </c>
      <c r="E969" s="2">
        <f>MACD!F969</f>
        <v>-9.1398685265987921E-4</v>
      </c>
      <c r="F969" s="2">
        <f>'Moving Avg'!D969</f>
        <v>1.21</v>
      </c>
      <c r="G969" s="2">
        <f>'Moving Avg'!F969</f>
        <v>1.1995</v>
      </c>
      <c r="H969" s="2">
        <f>'Moving Avg'!G969</f>
        <v>1.2254</v>
      </c>
      <c r="I969" s="2">
        <f>'Moving Avg'!H969</f>
        <v>1.4467354999999997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1.22</v>
      </c>
      <c r="C970" s="2">
        <f>RSI!I970</f>
        <v>53.560824940203332</v>
      </c>
      <c r="D970" s="2">
        <f>MACD!E970</f>
        <v>-7.0145293454055846E-3</v>
      </c>
      <c r="E970" s="2">
        <f>MACD!F970</f>
        <v>-2.1340953512090205E-3</v>
      </c>
      <c r="F970" s="2">
        <f>'Moving Avg'!D970</f>
        <v>1.212</v>
      </c>
      <c r="G970" s="2">
        <f>'Moving Avg'!F970</f>
        <v>1.2</v>
      </c>
      <c r="H970" s="2">
        <f>'Moving Avg'!G970</f>
        <v>1.2246000000000001</v>
      </c>
      <c r="I970" s="2">
        <f>'Moving Avg'!H970</f>
        <v>1.4439845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</row>
    <row r="971" spans="1:12" ht="13.5" x14ac:dyDescent="0.25">
      <c r="A971" s="3">
        <f>RSI!A971</f>
        <v>43725</v>
      </c>
      <c r="B971" s="2">
        <f>RSI!B971</f>
        <v>1.22</v>
      </c>
      <c r="C971" s="2">
        <f>RSI!I971</f>
        <v>53.560824940203332</v>
      </c>
      <c r="D971" s="2">
        <f>MACD!E971</f>
        <v>-1.270527765272278E-2</v>
      </c>
      <c r="E971" s="2">
        <f>MACD!F971</f>
        <v>-4.2483318115117729E-3</v>
      </c>
      <c r="F971" s="2">
        <f>'Moving Avg'!D971</f>
        <v>1.214</v>
      </c>
      <c r="G971" s="2">
        <f>'Moving Avg'!F971</f>
        <v>1.2004999999999999</v>
      </c>
      <c r="H971" s="2">
        <f>'Moving Avg'!G971</f>
        <v>1.2244000000000002</v>
      </c>
      <c r="I971" s="2">
        <f>'Moving Avg'!H971</f>
        <v>1.4408630000000002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</row>
    <row r="972" spans="1:12" ht="13.5" x14ac:dyDescent="0.25">
      <c r="A972" s="3">
        <f>RSI!A972</f>
        <v>43726</v>
      </c>
      <c r="B972" s="2">
        <f>RSI!B972</f>
        <v>1.22</v>
      </c>
      <c r="C972" s="2">
        <f>RSI!I972</f>
        <v>53.560824940203332</v>
      </c>
      <c r="D972" s="2">
        <f>MACD!E972</f>
        <v>-1.7588852222242268E-2</v>
      </c>
      <c r="E972" s="2">
        <f>MACD!F972</f>
        <v>-6.916435893657872E-3</v>
      </c>
      <c r="F972" s="2">
        <f>'Moving Avg'!D972</f>
        <v>1.2159999999999997</v>
      </c>
      <c r="G972" s="2">
        <f>'Moving Avg'!F972</f>
        <v>1.202</v>
      </c>
      <c r="H972" s="2">
        <f>'Moving Avg'!G972</f>
        <v>1.2243999999999999</v>
      </c>
      <c r="I972" s="2">
        <f>'Moving Avg'!H972</f>
        <v>1.4371855000000002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</row>
    <row r="973" spans="1:12" ht="13.5" x14ac:dyDescent="0.25">
      <c r="A973" s="3">
        <f>RSI!A973</f>
        <v>43727</v>
      </c>
      <c r="B973" s="2">
        <f>RSI!B973</f>
        <v>1.22</v>
      </c>
      <c r="C973" s="2">
        <f>RSI!I973</f>
        <v>53.560824940203332</v>
      </c>
      <c r="D973" s="2">
        <f>MACD!E973</f>
        <v>-1.7168987828307447E-2</v>
      </c>
      <c r="E973" s="2">
        <f>MACD!F973</f>
        <v>-8.9669462805877873E-3</v>
      </c>
      <c r="F973" s="2">
        <f>'Moving Avg'!D973</f>
        <v>1.2179999999999997</v>
      </c>
      <c r="G973" s="2">
        <f>'Moving Avg'!F973</f>
        <v>1.202</v>
      </c>
      <c r="H973" s="2">
        <f>'Moving Avg'!G973</f>
        <v>1.224</v>
      </c>
      <c r="I973" s="2">
        <f>'Moving Avg'!H973</f>
        <v>1.4329515000000006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1.22</v>
      </c>
      <c r="C974" s="2">
        <f>RSI!I974</f>
        <v>53.560824940203332</v>
      </c>
      <c r="D974" s="2">
        <f>MACD!E974</f>
        <v>-1.3795373413363565E-2</v>
      </c>
      <c r="E974" s="2">
        <f>MACD!F974</f>
        <v>-9.932631707142944E-3</v>
      </c>
      <c r="F974" s="2">
        <f>'Moving Avg'!D974</f>
        <v>1.22</v>
      </c>
      <c r="G974" s="2">
        <f>'Moving Avg'!F974</f>
        <v>1.2034999999999998</v>
      </c>
      <c r="H974" s="2">
        <f>'Moving Avg'!G974</f>
        <v>1.2234</v>
      </c>
      <c r="I974" s="2">
        <f>'Moving Avg'!H974</f>
        <v>1.4282545000000011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1.22</v>
      </c>
      <c r="C975" s="2">
        <f>RSI!I975</f>
        <v>53.560824940203332</v>
      </c>
      <c r="D975" s="2">
        <f>MACD!E975</f>
        <v>-1.2533477522300718E-2</v>
      </c>
      <c r="E975" s="2">
        <f>MACD!F975</f>
        <v>-1.0452800870174498E-2</v>
      </c>
      <c r="F975" s="2">
        <f>'Moving Avg'!D975</f>
        <v>1.22</v>
      </c>
      <c r="G975" s="2">
        <f>'Moving Avg'!F975</f>
        <v>1.2049999999999996</v>
      </c>
      <c r="H975" s="2">
        <f>'Moving Avg'!G975</f>
        <v>1.2223999999999999</v>
      </c>
      <c r="I975" s="2">
        <f>'Moving Avg'!H975</f>
        <v>1.4238355000000016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1.22</v>
      </c>
      <c r="C976" s="2">
        <f>RSI!I976</f>
        <v>53.560824940203332</v>
      </c>
      <c r="D976" s="2">
        <f>MACD!E976</f>
        <v>-1.151594111166987E-2</v>
      </c>
      <c r="E976" s="2">
        <f>MACD!F976</f>
        <v>-1.0665428918473573E-2</v>
      </c>
      <c r="F976" s="2">
        <f>'Moving Avg'!D976</f>
        <v>1.22</v>
      </c>
      <c r="G976" s="2">
        <f>'Moving Avg'!F976</f>
        <v>1.2079999999999997</v>
      </c>
      <c r="H976" s="2">
        <f>'Moving Avg'!G976</f>
        <v>1.2220000000000002</v>
      </c>
      <c r="I976" s="2">
        <f>'Moving Avg'!H976</f>
        <v>1.4195555000000013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1.19</v>
      </c>
      <c r="C977" s="2">
        <f>RSI!I977</f>
        <v>41.314628415339691</v>
      </c>
      <c r="D977" s="2">
        <f>MACD!E977</f>
        <v>-8.4792280707290946E-3</v>
      </c>
      <c r="E977" s="2">
        <f>MACD!F977</f>
        <v>-1.0228188748924677E-2</v>
      </c>
      <c r="F977" s="2">
        <f>'Moving Avg'!D977</f>
        <v>1.214</v>
      </c>
      <c r="G977" s="2">
        <f>'Moving Avg'!F977</f>
        <v>1.2075</v>
      </c>
      <c r="H977" s="2">
        <f>'Moving Avg'!G977</f>
        <v>1.2216</v>
      </c>
      <c r="I977" s="2">
        <f>'Moving Avg'!H977</f>
        <v>1.4154035000000014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1.17</v>
      </c>
      <c r="C978" s="2">
        <f>RSI!I978</f>
        <v>35.489018738615442</v>
      </c>
      <c r="D978" s="2">
        <f>MACD!E978</f>
        <v>-4.2940058526617086E-3</v>
      </c>
      <c r="E978" s="2">
        <f>MACD!F978</f>
        <v>-9.0413521696720827E-3</v>
      </c>
      <c r="F978" s="2">
        <f>'Moving Avg'!D978</f>
        <v>1.204</v>
      </c>
      <c r="G978" s="2">
        <f>'Moving Avg'!F978</f>
        <v>1.206</v>
      </c>
      <c r="H978" s="2">
        <f>'Moving Avg'!G978</f>
        <v>1.2196</v>
      </c>
      <c r="I978" s="2">
        <f>'Moving Avg'!H978</f>
        <v>1.4110585000000015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43735</v>
      </c>
      <c r="B979" s="2">
        <f>RSI!B979</f>
        <v>1.19</v>
      </c>
      <c r="C979" s="2">
        <f>RSI!I979</f>
        <v>43.993717951965536</v>
      </c>
      <c r="D979" s="2">
        <f>MACD!E979</f>
        <v>-1.9916920823506157E-3</v>
      </c>
      <c r="E979" s="2">
        <f>MACD!F979</f>
        <v>-7.6314201522077896E-3</v>
      </c>
      <c r="F979" s="2">
        <f>'Moving Avg'!D979</f>
        <v>1.198</v>
      </c>
      <c r="G979" s="2">
        <f>'Moving Avg'!F979</f>
        <v>1.2050000000000003</v>
      </c>
      <c r="H979" s="2">
        <f>'Moving Avg'!G979</f>
        <v>1.2172000000000003</v>
      </c>
      <c r="I979" s="2">
        <f>'Moving Avg'!H979</f>
        <v>1.4068135000000015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1.19</v>
      </c>
      <c r="C980" s="2">
        <f>RSI!I980</f>
        <v>43.993717951965536</v>
      </c>
      <c r="D980" s="2">
        <f>MACD!E980</f>
        <v>1.6011941147004993E-3</v>
      </c>
      <c r="E980" s="2">
        <f>MACD!F980</f>
        <v>-5.784897298826132E-3</v>
      </c>
      <c r="F980" s="2">
        <f>'Moving Avg'!D980</f>
        <v>1.1919999999999997</v>
      </c>
      <c r="G980" s="2">
        <f>'Moving Avg'!F980</f>
        <v>1.2045000000000001</v>
      </c>
      <c r="H980" s="2">
        <f>'Moving Avg'!G980</f>
        <v>1.2154000000000003</v>
      </c>
      <c r="I980" s="2">
        <f>'Moving Avg'!H980</f>
        <v>1.4024760000000014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1.19</v>
      </c>
      <c r="C981" s="2">
        <f>RSI!I981</f>
        <v>43.993717951965536</v>
      </c>
      <c r="D981" s="2">
        <f>MACD!E981</f>
        <v>4.7397665583763793E-3</v>
      </c>
      <c r="E981" s="2">
        <f>MACD!F981</f>
        <v>-3.6799645273856295E-3</v>
      </c>
      <c r="F981" s="2">
        <f>'Moving Avg'!D981</f>
        <v>1.1859999999999999</v>
      </c>
      <c r="G981" s="2">
        <f>'Moving Avg'!F981</f>
        <v>1.2055000000000005</v>
      </c>
      <c r="H981" s="2">
        <f>'Moving Avg'!G981</f>
        <v>1.2130000000000001</v>
      </c>
      <c r="I981" s="2">
        <f>'Moving Avg'!H981</f>
        <v>1.3986020000000012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</row>
    <row r="982" spans="1:12" ht="13.5" x14ac:dyDescent="0.25">
      <c r="A982" s="3">
        <f>RSI!A982</f>
        <v>43740</v>
      </c>
      <c r="B982" s="2">
        <f>RSI!B982</f>
        <v>1.19</v>
      </c>
      <c r="C982" s="2">
        <f>RSI!I982</f>
        <v>43.993717951965536</v>
      </c>
      <c r="D982" s="2">
        <f>MACD!E982</f>
        <v>7.4866279708474259E-3</v>
      </c>
      <c r="E982" s="2">
        <f>MACD!F982</f>
        <v>-1.4466460277390188E-3</v>
      </c>
      <c r="F982" s="2">
        <f>'Moving Avg'!D982</f>
        <v>1.1859999999999999</v>
      </c>
      <c r="G982" s="2">
        <f>'Moving Avg'!F982</f>
        <v>1.2065000000000006</v>
      </c>
      <c r="H982" s="2">
        <f>'Moving Avg'!G982</f>
        <v>1.2112000000000001</v>
      </c>
      <c r="I982" s="2">
        <f>'Moving Avg'!H982</f>
        <v>1.3948205000000014</v>
      </c>
      <c r="J982" s="5" t="str">
        <f>OBV!F982</f>
        <v>BEARISH</v>
      </c>
      <c r="K982" s="5" t="str">
        <f>OBV!G982</f>
        <v>NEUTRAL</v>
      </c>
      <c r="L982" s="5" t="str">
        <f>OBV!H982</f>
        <v>NEUTRAL</v>
      </c>
    </row>
    <row r="983" spans="1:12" ht="13.5" x14ac:dyDescent="0.25">
      <c r="A983" s="3">
        <f>RSI!A983</f>
        <v>43741</v>
      </c>
      <c r="B983" s="2">
        <f>RSI!B983</f>
        <v>1.18</v>
      </c>
      <c r="C983" s="2">
        <f>RSI!I983</f>
        <v>40.410840667622985</v>
      </c>
      <c r="D983" s="2">
        <f>MACD!E983</f>
        <v>1.0636030753030212E-2</v>
      </c>
      <c r="E983" s="2">
        <f>MACD!F983</f>
        <v>9.6988932841482727E-4</v>
      </c>
      <c r="F983" s="2">
        <f>'Moving Avg'!D983</f>
        <v>1.1879999999999999</v>
      </c>
      <c r="G983" s="2">
        <f>'Moving Avg'!F983</f>
        <v>1.2055000000000002</v>
      </c>
      <c r="H983" s="2">
        <f>'Moving Avg'!G983</f>
        <v>1.2094</v>
      </c>
      <c r="I983" s="2">
        <f>'Moving Avg'!H983</f>
        <v>1.3911745000000011</v>
      </c>
      <c r="J983" s="5" t="str">
        <f>OBV!F983</f>
        <v>BEARISH</v>
      </c>
      <c r="K983" s="5" t="str">
        <f>OBV!G983</f>
        <v>NEUTRAL</v>
      </c>
      <c r="L983" s="5" t="str">
        <f>OBV!H983</f>
        <v>BEARISH DIVERGENCE</v>
      </c>
    </row>
    <row r="984" spans="1:12" ht="13.5" x14ac:dyDescent="0.25">
      <c r="A984" s="3">
        <f>RSI!A984</f>
        <v>43742</v>
      </c>
      <c r="B984" s="2">
        <f>RSI!B984</f>
        <v>1.1499999999999999</v>
      </c>
      <c r="C984" s="2">
        <f>RSI!I984</f>
        <v>31.992977437700119</v>
      </c>
      <c r="D984" s="2">
        <f>MACD!E984</f>
        <v>1.5660365915674435E-2</v>
      </c>
      <c r="E984" s="2">
        <f>MACD!F984</f>
        <v>3.9079846458667487E-3</v>
      </c>
      <c r="F984" s="2">
        <f>'Moving Avg'!D984</f>
        <v>1.1800000000000002</v>
      </c>
      <c r="G984" s="2">
        <f>'Moving Avg'!F984</f>
        <v>1.2020000000000004</v>
      </c>
      <c r="H984" s="2">
        <f>'Moving Avg'!G984</f>
        <v>1.2067999999999999</v>
      </c>
      <c r="I984" s="2">
        <f>'Moving Avg'!H984</f>
        <v>1.3871470000000015</v>
      </c>
      <c r="J984" s="5" t="str">
        <f>OBV!F984</f>
        <v>BEARISH</v>
      </c>
      <c r="K984" s="5" t="str">
        <f>OBV!G984</f>
        <v>NEUTRAL</v>
      </c>
      <c r="L984" s="5" t="str">
        <f>OBV!H984</f>
        <v>CONFIRMED BEARISH</v>
      </c>
    </row>
    <row r="985" spans="1:12" ht="13.5" x14ac:dyDescent="0.25">
      <c r="A985" s="3">
        <f>RSI!A985</f>
        <v>43745</v>
      </c>
      <c r="B985" s="2">
        <f>RSI!B985</f>
        <v>1.18</v>
      </c>
      <c r="C985" s="2">
        <f>RSI!I985</f>
        <v>44.453713410797569</v>
      </c>
      <c r="D985" s="2">
        <f>MACD!E985</f>
        <v>1.7993843710729873E-2</v>
      </c>
      <c r="E985" s="2">
        <f>MACD!F985</f>
        <v>6.725156458839374E-3</v>
      </c>
      <c r="F985" s="2">
        <f>'Moving Avg'!D985</f>
        <v>1.1779999999999997</v>
      </c>
      <c r="G985" s="2">
        <f>'Moving Avg'!F985</f>
        <v>1.2005000000000003</v>
      </c>
      <c r="H985" s="2">
        <f>'Moving Avg'!G985</f>
        <v>1.2047999999999999</v>
      </c>
      <c r="I985" s="2">
        <f>'Moving Avg'!H985</f>
        <v>1.3832230000000016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</row>
    <row r="986" spans="1:12" ht="13.5" x14ac:dyDescent="0.25">
      <c r="A986" s="3">
        <f>RSI!A986</f>
        <v>43746</v>
      </c>
      <c r="B986" s="2">
        <f>RSI!B986</f>
        <v>1.1299999999999999</v>
      </c>
      <c r="C986" s="2">
        <f>RSI!I986</f>
        <v>33.452283536015173</v>
      </c>
      <c r="D986" s="2">
        <f>MACD!E986</f>
        <v>2.3776553165992809E-2</v>
      </c>
      <c r="E986" s="2">
        <f>MACD!F986</f>
        <v>1.013543580027006E-2</v>
      </c>
      <c r="F986" s="2">
        <f>'Moving Avg'!D986</f>
        <v>1.1659999999999999</v>
      </c>
      <c r="G986" s="2">
        <f>'Moving Avg'!F986</f>
        <v>1.1964999999999999</v>
      </c>
      <c r="H986" s="2">
        <f>'Moving Avg'!G986</f>
        <v>1.2023999999999999</v>
      </c>
      <c r="I986" s="2">
        <f>'Moving Avg'!H986</f>
        <v>1.3788170000000013</v>
      </c>
      <c r="J986" s="5" t="str">
        <f>OBV!F986</f>
        <v>BEARISH</v>
      </c>
      <c r="K986" s="5" t="str">
        <f>OBV!G986</f>
        <v>STRONG</v>
      </c>
      <c r="L986" s="5" t="str">
        <f>OBV!H986</f>
        <v>CONFIRMED BEARISH</v>
      </c>
    </row>
    <row r="987" spans="1:12" ht="13.5" x14ac:dyDescent="0.25">
      <c r="A987" s="3">
        <f>RSI!A987</f>
        <v>43747</v>
      </c>
      <c r="B987" s="2">
        <f>RSI!B987</f>
        <v>1.1000000000000001</v>
      </c>
      <c r="C987" s="2">
        <f>RSI!I987</f>
        <v>28.840400263120358</v>
      </c>
      <c r="D987" s="2">
        <f>MACD!E987</f>
        <v>2.6668686748709147E-2</v>
      </c>
      <c r="E987" s="2">
        <f>MACD!F987</f>
        <v>1.3442085989957879E-2</v>
      </c>
      <c r="F987" s="2">
        <f>'Moving Avg'!D987</f>
        <v>1.1480000000000001</v>
      </c>
      <c r="G987" s="2">
        <f>'Moving Avg'!F987</f>
        <v>1.1910000000000001</v>
      </c>
      <c r="H987" s="2">
        <f>'Moving Avg'!G987</f>
        <v>1.1996</v>
      </c>
      <c r="I987" s="2">
        <f>'Moving Avg'!H987</f>
        <v>1.3745395000000011</v>
      </c>
      <c r="J987" s="5" t="str">
        <f>OBV!F987</f>
        <v>BEARISH</v>
      </c>
      <c r="K987" s="5" t="str">
        <f>OBV!G987</f>
        <v>STRONG</v>
      </c>
      <c r="L987" s="5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1.0900000000000001</v>
      </c>
      <c r="C988" s="2">
        <f>RSI!I988</f>
        <v>27.480399928960921</v>
      </c>
      <c r="D988" s="2">
        <f>MACD!E988</f>
        <v>2.7320145404697849E-2</v>
      </c>
      <c r="E988" s="2">
        <f>MACD!F988</f>
        <v>1.6217697872905876E-2</v>
      </c>
      <c r="F988" s="2">
        <f>'Moving Avg'!D988</f>
        <v>1.1300000000000001</v>
      </c>
      <c r="G988" s="2">
        <f>'Moving Avg'!F988</f>
        <v>1.1849999999999998</v>
      </c>
      <c r="H988" s="2">
        <f>'Moving Avg'!G988</f>
        <v>1.1969999999999998</v>
      </c>
      <c r="I988" s="2">
        <f>'Moving Avg'!H988</f>
        <v>1.3702580000000009</v>
      </c>
      <c r="J988" s="5" t="str">
        <f>OBV!F988</f>
        <v>BEARISH</v>
      </c>
      <c r="K988" s="5" t="str">
        <f>OBV!G988</f>
        <v>STRONG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1.0900000000000001</v>
      </c>
      <c r="C989" s="2">
        <f>RSI!I989</f>
        <v>27.480399928960921</v>
      </c>
      <c r="D989" s="2">
        <f>MACD!E989</f>
        <v>3.1507810785832424E-2</v>
      </c>
      <c r="E989" s="2">
        <f>MACD!F989</f>
        <v>1.9275720455491186E-2</v>
      </c>
      <c r="F989" s="2">
        <f>'Moving Avg'!D989</f>
        <v>1.1179999999999999</v>
      </c>
      <c r="G989" s="2">
        <f>'Moving Avg'!F989</f>
        <v>1.1789999999999998</v>
      </c>
      <c r="H989" s="2">
        <f>'Moving Avg'!G989</f>
        <v>1.1947999999999999</v>
      </c>
      <c r="I989" s="2">
        <f>'Moving Avg'!H989</f>
        <v>1.3659765000000001</v>
      </c>
      <c r="J989" s="5" t="str">
        <f>OBV!F989</f>
        <v>BEARISH</v>
      </c>
      <c r="K989" s="5" t="str">
        <f>OBV!G989</f>
        <v>STRONG</v>
      </c>
      <c r="L989" s="5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1.0900000000000001</v>
      </c>
      <c r="C990" s="2">
        <f>RSI!I990</f>
        <v>27.480399928960921</v>
      </c>
      <c r="D990" s="2">
        <f>MACD!E990</f>
        <v>3.5569282970073557E-2</v>
      </c>
      <c r="E990" s="2">
        <f>MACD!F990</f>
        <v>2.2534432958407662E-2</v>
      </c>
      <c r="F990" s="2">
        <f>'Moving Avg'!D990</f>
        <v>1.1000000000000001</v>
      </c>
      <c r="G990" s="2">
        <f>'Moving Avg'!F990</f>
        <v>1.1724999999999999</v>
      </c>
      <c r="H990" s="2">
        <f>'Moving Avg'!G990</f>
        <v>1.1923999999999999</v>
      </c>
      <c r="I990" s="2">
        <f>'Moving Avg'!H990</f>
        <v>1.3616950000000001</v>
      </c>
      <c r="J990" s="5" t="str">
        <f>OBV!F990</f>
        <v>BEARISH</v>
      </c>
      <c r="K990" s="5" t="str">
        <f>OBV!G990</f>
        <v>STRONG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1.06</v>
      </c>
      <c r="C991" s="2">
        <f>RSI!I991</f>
        <v>23.353975816296582</v>
      </c>
      <c r="D991" s="2">
        <f>MACD!E991</f>
        <v>4.1707823479435469E-2</v>
      </c>
      <c r="E991" s="2">
        <f>MACD!F991</f>
        <v>2.6369111062613224E-2</v>
      </c>
      <c r="F991" s="2">
        <f>'Moving Avg'!D991</f>
        <v>1.0859999999999999</v>
      </c>
      <c r="G991" s="2">
        <f>'Moving Avg'!F991</f>
        <v>1.1644999999999999</v>
      </c>
      <c r="H991" s="2">
        <f>'Moving Avg'!G991</f>
        <v>1.1887999999999999</v>
      </c>
      <c r="I991" s="2">
        <f>'Moving Avg'!H991</f>
        <v>1.3575414999999997</v>
      </c>
      <c r="J991" s="5" t="str">
        <f>OBV!F991</f>
        <v>BEARISH</v>
      </c>
      <c r="K991" s="5" t="str">
        <f>OBV!G991</f>
        <v>STRONG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1.03</v>
      </c>
      <c r="C992" s="2">
        <f>RSI!I992</f>
        <v>20.103111917771571</v>
      </c>
      <c r="D992" s="2">
        <f>MACD!E992</f>
        <v>4.9745622186434746E-2</v>
      </c>
      <c r="E992" s="2">
        <f>MACD!F992</f>
        <v>3.1044413287377531E-2</v>
      </c>
      <c r="F992" s="2">
        <f>'Moving Avg'!D992</f>
        <v>1.0720000000000001</v>
      </c>
      <c r="G992" s="2">
        <f>'Moving Avg'!F992</f>
        <v>1.1549999999999998</v>
      </c>
      <c r="H992" s="2">
        <f>'Moving Avg'!G992</f>
        <v>1.1845999999999999</v>
      </c>
      <c r="I992" s="2">
        <f>'Moving Avg'!H992</f>
        <v>1.3529599999999997</v>
      </c>
      <c r="J992" s="5" t="str">
        <f>OBV!F992</f>
        <v>BEARISH</v>
      </c>
      <c r="K992" s="5" t="str">
        <f>OBV!G992</f>
        <v>STRONG</v>
      </c>
      <c r="L992" s="5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1.06</v>
      </c>
      <c r="C993" s="2">
        <f>RSI!I993</f>
        <v>30.518841497402008</v>
      </c>
      <c r="D993" s="2">
        <f>MACD!E993</f>
        <v>5.3538819211161437E-2</v>
      </c>
      <c r="E993" s="2">
        <f>MACD!F993</f>
        <v>3.5543294472134314E-2</v>
      </c>
      <c r="F993" s="2">
        <f>'Moving Avg'!D993</f>
        <v>1.0660000000000001</v>
      </c>
      <c r="G993" s="2">
        <f>'Moving Avg'!F993</f>
        <v>1.1469999999999998</v>
      </c>
      <c r="H993" s="2">
        <f>'Moving Avg'!G993</f>
        <v>1.1816000000000002</v>
      </c>
      <c r="I993" s="2">
        <f>'Moving Avg'!H993</f>
        <v>1.3487604999999996</v>
      </c>
      <c r="J993" s="5" t="str">
        <f>OBV!F993</f>
        <v>BEARISH</v>
      </c>
      <c r="K993" s="5" t="str">
        <f>OBV!G993</f>
        <v>STRONG</v>
      </c>
      <c r="L993" s="5" t="str">
        <f>OBV!H993</f>
        <v>CONFIRMED BEARISH</v>
      </c>
    </row>
    <row r="994" spans="1:12" ht="13.5" x14ac:dyDescent="0.25">
      <c r="A994" s="3">
        <f>RSI!A994</f>
        <v>43759</v>
      </c>
      <c r="B994" s="2">
        <f>RSI!B994</f>
        <v>1.05</v>
      </c>
      <c r="C994" s="2">
        <f>RSI!I994</f>
        <v>29.154482685817726</v>
      </c>
      <c r="D994" s="2">
        <f>MACD!E994</f>
        <v>5.3393445721005239E-2</v>
      </c>
      <c r="E994" s="2">
        <f>MACD!F994</f>
        <v>3.9113324721908496E-2</v>
      </c>
      <c r="F994" s="2">
        <f>'Moving Avg'!D994</f>
        <v>1.0580000000000001</v>
      </c>
      <c r="G994" s="2">
        <f>'Moving Avg'!F994</f>
        <v>1.1385000000000001</v>
      </c>
      <c r="H994" s="2">
        <f>'Moving Avg'!G994</f>
        <v>1.1786000000000001</v>
      </c>
      <c r="I994" s="2">
        <f>'Moving Avg'!H994</f>
        <v>1.3446499999999995</v>
      </c>
      <c r="J994" s="5" t="str">
        <f>OBV!F994</f>
        <v>BEARISH</v>
      </c>
      <c r="K994" s="5" t="str">
        <f>OBV!G994</f>
        <v>STRONG</v>
      </c>
      <c r="L994" s="5" t="str">
        <f>OBV!H994</f>
        <v>CONFIRMED BEARISH</v>
      </c>
    </row>
    <row r="995" spans="1:12" ht="13.5" x14ac:dyDescent="0.25">
      <c r="A995" s="3">
        <f>RSI!A995</f>
        <v>43760</v>
      </c>
      <c r="B995" s="2">
        <f>RSI!B995</f>
        <v>1.02</v>
      </c>
      <c r="C995" s="2">
        <f>RSI!I995</f>
        <v>25.475044984223558</v>
      </c>
      <c r="D995" s="2">
        <f>MACD!E995</f>
        <v>6.0648284773207717E-2</v>
      </c>
      <c r="E995" s="2">
        <f>MACD!F995</f>
        <v>4.342031673216834E-2</v>
      </c>
      <c r="F995" s="2">
        <f>'Moving Avg'!D995</f>
        <v>1.044</v>
      </c>
      <c r="G995" s="2">
        <f>'Moving Avg'!F995</f>
        <v>1.1284999999999998</v>
      </c>
      <c r="H995" s="2">
        <f>'Moving Avg'!G995</f>
        <v>1.1748000000000001</v>
      </c>
      <c r="I995" s="2">
        <f>'Moving Avg'!H995</f>
        <v>1.3403499999999997</v>
      </c>
      <c r="J995" s="5" t="str">
        <f>OBV!F995</f>
        <v>BEARISH</v>
      </c>
      <c r="K995" s="5" t="str">
        <f>OBV!G995</f>
        <v>STRONG</v>
      </c>
      <c r="L995" s="5" t="str">
        <f>OBV!H995</f>
        <v>CONFIRMED BEARISH</v>
      </c>
    </row>
    <row r="996" spans="1:12" ht="13.5" x14ac:dyDescent="0.25">
      <c r="A996" s="3">
        <f>RSI!A996</f>
        <v>43761</v>
      </c>
      <c r="B996" s="2">
        <f>RSI!B996</f>
        <v>1.03</v>
      </c>
      <c r="C996" s="2">
        <f>RSI!I996</f>
        <v>28.705015243395323</v>
      </c>
      <c r="D996" s="2">
        <f>MACD!E996</f>
        <v>5.9031440329512019E-2</v>
      </c>
      <c r="E996" s="2">
        <f>MACD!F996</f>
        <v>4.6542541451637082E-2</v>
      </c>
      <c r="F996" s="2">
        <f>'Moving Avg'!D996</f>
        <v>1.038</v>
      </c>
      <c r="G996" s="2">
        <f>'Moving Avg'!F996</f>
        <v>1.119</v>
      </c>
      <c r="H996" s="2">
        <f>'Moving Avg'!G996</f>
        <v>1.1708000000000001</v>
      </c>
      <c r="I996" s="2">
        <f>'Moving Avg'!H996</f>
        <v>1.3361499999999995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1</v>
      </c>
      <c r="C997" s="2">
        <f>RSI!I997</f>
        <v>25.17930599619649</v>
      </c>
      <c r="D997" s="2">
        <f>MACD!E997</f>
        <v>5.5838397641949866E-2</v>
      </c>
      <c r="E997" s="2">
        <f>MACD!F997</f>
        <v>4.8401712689699644E-2</v>
      </c>
      <c r="F997" s="2">
        <f>'Moving Avg'!D997</f>
        <v>1.032</v>
      </c>
      <c r="G997" s="2">
        <f>'Moving Avg'!F997</f>
        <v>1.1095000000000002</v>
      </c>
      <c r="H997" s="2">
        <f>'Moving Avg'!G997</f>
        <v>1.1666000000000001</v>
      </c>
      <c r="I997" s="2">
        <f>'Moving Avg'!H997</f>
        <v>1.3318999999999996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</row>
    <row r="998" spans="1:12" ht="13.5" x14ac:dyDescent="0.25">
      <c r="A998" s="3">
        <f>RSI!A998</f>
        <v>43763</v>
      </c>
      <c r="B998" s="2">
        <f>RSI!B998</f>
        <v>0.96</v>
      </c>
      <c r="C998" s="2">
        <f>RSI!I998</f>
        <v>21.404333129413573</v>
      </c>
      <c r="D998" s="2">
        <f>MACD!E998</f>
        <v>5.5264493568880413E-2</v>
      </c>
      <c r="E998" s="2">
        <f>MACD!F998</f>
        <v>4.9774268865535806E-2</v>
      </c>
      <c r="F998" s="2">
        <f>'Moving Avg'!D998</f>
        <v>1.012</v>
      </c>
      <c r="G998" s="2">
        <f>'Moving Avg'!F998</f>
        <v>1.099</v>
      </c>
      <c r="H998" s="2">
        <f>'Moving Avg'!G998</f>
        <v>1.1616000000000002</v>
      </c>
      <c r="I998" s="2">
        <f>'Moving Avg'!H998</f>
        <v>1.3273499999999996</v>
      </c>
      <c r="J998" s="5" t="str">
        <f>OBV!F998</f>
        <v>BEARISH</v>
      </c>
      <c r="K998" s="5" t="str">
        <f>OBV!G998</f>
        <v>STRONG</v>
      </c>
      <c r="L998" s="5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0.96</v>
      </c>
      <c r="C999" s="2">
        <f>RSI!I999</f>
        <v>21.404333129413573</v>
      </c>
      <c r="D999" s="2">
        <f>MACD!E999</f>
        <v>5.566654030856788E-2</v>
      </c>
      <c r="E999" s="2">
        <f>MACD!F999</f>
        <v>5.0952723154142218E-2</v>
      </c>
      <c r="F999" s="2">
        <f>'Moving Avg'!D999</f>
        <v>0.99399999999999999</v>
      </c>
      <c r="G999" s="2">
        <f>'Moving Avg'!F999</f>
        <v>1.0875000000000001</v>
      </c>
      <c r="H999" s="2">
        <f>'Moving Avg'!G999</f>
        <v>1.1566000000000001</v>
      </c>
      <c r="I999" s="2">
        <f>'Moving Avg'!H999</f>
        <v>1.3226999999999995</v>
      </c>
      <c r="J999" s="5" t="str">
        <f>OBV!F999</f>
        <v>BEARISH</v>
      </c>
      <c r="K999" s="5" t="str">
        <f>OBV!G999</f>
        <v>STRONG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0.92</v>
      </c>
      <c r="C1000" s="2">
        <f>RSI!I1000</f>
        <v>18.233897409112828</v>
      </c>
      <c r="D1000" s="2">
        <f>MACD!E1000</f>
        <v>5.9791602109650066E-2</v>
      </c>
      <c r="E1000" s="2">
        <f>MACD!F1000</f>
        <v>5.2720498945243791E-2</v>
      </c>
      <c r="F1000" s="2">
        <f>'Moving Avg'!D1000</f>
        <v>0.97399999999999998</v>
      </c>
      <c r="G1000" s="2">
        <f>'Moving Avg'!F1000</f>
        <v>1.0740000000000003</v>
      </c>
      <c r="H1000" s="2">
        <f>'Moving Avg'!G1000</f>
        <v>1.1508</v>
      </c>
      <c r="I1000" s="2">
        <f>'Moving Avg'!H1000</f>
        <v>1.31785</v>
      </c>
      <c r="J1000" s="5" t="str">
        <f>OBV!F1000</f>
        <v>BEARISH</v>
      </c>
      <c r="K1000" s="5" t="str">
        <f>OBV!G1000</f>
        <v>STRONG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0.96</v>
      </c>
      <c r="C1001" s="2">
        <f>RSI!I1001</f>
        <v>29.4825059832297</v>
      </c>
      <c r="D1001" s="2">
        <f>MACD!E1001</f>
        <v>5.6701076716085819E-2</v>
      </c>
      <c r="E1001" s="2">
        <f>MACD!F1001</f>
        <v>5.3516614499412196E-2</v>
      </c>
      <c r="F1001" s="2">
        <f>'Moving Avg'!D1001</f>
        <v>0.96</v>
      </c>
      <c r="G1001" s="2">
        <f>'Moving Avg'!F1001</f>
        <v>1.0625000000000002</v>
      </c>
      <c r="H1001" s="2">
        <f>'Moving Avg'!G1001</f>
        <v>1.1458000000000002</v>
      </c>
      <c r="I1001" s="2">
        <f>'Moving Avg'!H1001</f>
        <v>1.3131999999999999</v>
      </c>
      <c r="J1001" s="5" t="str">
        <f>OBV!F1001</f>
        <v>BEARISH</v>
      </c>
      <c r="K1001" s="5" t="str">
        <f>OBV!G1001</f>
        <v>STRONG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0.97</v>
      </c>
      <c r="C1002" s="2">
        <f>RSI!I1002</f>
        <v>32.001065995299157</v>
      </c>
      <c r="D1002" s="2">
        <f>MACD!E1002</f>
        <v>4.9417034579064545E-2</v>
      </c>
      <c r="E1002" s="2">
        <f>MACD!F1002</f>
        <v>5.2696698515342671E-2</v>
      </c>
      <c r="F1002" s="2">
        <f>'Moving Avg'!D1002</f>
        <v>0.95399999999999996</v>
      </c>
      <c r="G1002" s="2">
        <f>'Moving Avg'!F1002</f>
        <v>1.0515000000000001</v>
      </c>
      <c r="H1002" s="2">
        <f>'Moving Avg'!G1002</f>
        <v>1.1414000000000002</v>
      </c>
      <c r="I1002" s="2">
        <f>'Moving Avg'!H1002</f>
        <v>1.3086500000000008</v>
      </c>
      <c r="J1002" s="5" t="str">
        <f>OBV!F1002</f>
        <v>BEARISH</v>
      </c>
      <c r="K1002" s="5" t="str">
        <f>OBV!G1002</f>
        <v>STRONG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0.95</v>
      </c>
      <c r="C1003" s="2">
        <f>RSI!I1003</f>
        <v>29.715209760705591</v>
      </c>
      <c r="D1003" s="2">
        <f>MACD!E1003</f>
        <v>4.9927633650297842E-2</v>
      </c>
      <c r="E1003" s="2">
        <f>MACD!F1003</f>
        <v>5.2142885542333713E-2</v>
      </c>
      <c r="F1003" s="2">
        <f>'Moving Avg'!D1003</f>
        <v>0.95199999999999996</v>
      </c>
      <c r="G1003" s="2">
        <f>'Moving Avg'!F1003</f>
        <v>1.04</v>
      </c>
      <c r="H1003" s="2">
        <f>'Moving Avg'!G1003</f>
        <v>1.1360000000000003</v>
      </c>
      <c r="I1003" s="2">
        <f>'Moving Avg'!H1003</f>
        <v>1.3040500000000006</v>
      </c>
      <c r="J1003" s="5" t="str">
        <f>OBV!F1003</f>
        <v>BULLISH</v>
      </c>
      <c r="K1003" s="5" t="str">
        <f>OBV!G1003</f>
        <v>NEUTRAL</v>
      </c>
      <c r="L1003" s="5" t="str">
        <f>OBV!H1003</f>
        <v>BULLISH DIVERGENCE</v>
      </c>
    </row>
    <row r="1004" spans="1:12" ht="13.5" x14ac:dyDescent="0.25">
      <c r="A1004" s="3">
        <f>RSI!A1004</f>
        <v>43773</v>
      </c>
      <c r="B1004" s="2">
        <f>RSI!B1004</f>
        <v>0.94</v>
      </c>
      <c r="C1004" s="2">
        <f>RSI!I1004</f>
        <v>28.61461592529399</v>
      </c>
      <c r="D1004" s="2">
        <f>MACD!E1004</f>
        <v>5.0214540231460214E-2</v>
      </c>
      <c r="E1004" s="2">
        <f>MACD!F1004</f>
        <v>5.1757216480159018E-2</v>
      </c>
      <c r="F1004" s="2">
        <f>'Moving Avg'!D1004</f>
        <v>0.94800000000000006</v>
      </c>
      <c r="G1004" s="2">
        <f>'Moving Avg'!F1004</f>
        <v>1.0295000000000001</v>
      </c>
      <c r="H1004" s="2">
        <f>'Moving Avg'!G1004</f>
        <v>1.1310000000000004</v>
      </c>
      <c r="I1004" s="2">
        <f>'Moving Avg'!H1004</f>
        <v>1.2994000000000006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</row>
    <row r="1005" spans="1:12" ht="13.5" x14ac:dyDescent="0.25">
      <c r="A1005" s="3">
        <f>RSI!A1005</f>
        <v>43774</v>
      </c>
      <c r="B1005" s="2">
        <f>RSI!B1005</f>
        <v>0.93</v>
      </c>
      <c r="C1005" s="2">
        <f>RSI!I1005</f>
        <v>27.517039752880279</v>
      </c>
      <c r="D1005" s="2">
        <f>MACD!E1005</f>
        <v>4.7245996496114939E-2</v>
      </c>
      <c r="E1005" s="2">
        <f>MACD!F1005</f>
        <v>5.0854972483350205E-2</v>
      </c>
      <c r="F1005" s="2">
        <f>'Moving Avg'!D1005</f>
        <v>0.95</v>
      </c>
      <c r="G1005" s="2">
        <f>'Moving Avg'!F1005</f>
        <v>1.0169999999999999</v>
      </c>
      <c r="H1005" s="2">
        <f>'Moving Avg'!G1005</f>
        <v>1.1258000000000004</v>
      </c>
      <c r="I1005" s="2">
        <f>'Moving Avg'!H1005</f>
        <v>1.2952000000000006</v>
      </c>
      <c r="J1005" s="5" t="str">
        <f>OBV!F1005</f>
        <v>BEARISH</v>
      </c>
      <c r="K1005" s="5" t="str">
        <f>OBV!G1005</f>
        <v>NEUTRAL</v>
      </c>
      <c r="L1005" s="5" t="str">
        <f>OBV!H1005</f>
        <v>BEARISH DIVERGENCE</v>
      </c>
    </row>
    <row r="1006" spans="1:12" ht="13.5" x14ac:dyDescent="0.25">
      <c r="A1006" s="3">
        <f>RSI!A1006</f>
        <v>43775</v>
      </c>
      <c r="B1006" s="2">
        <f>RSI!B1006</f>
        <v>0.92</v>
      </c>
      <c r="C1006" s="2">
        <f>RSI!I1006</f>
        <v>26.425463579578434</v>
      </c>
      <c r="D1006" s="2">
        <f>MACD!E1006</f>
        <v>4.7686641757640924E-2</v>
      </c>
      <c r="E1006" s="2">
        <f>MACD!F1006</f>
        <v>5.022130633820835E-2</v>
      </c>
      <c r="F1006" s="2">
        <f>'Moving Avg'!D1006</f>
        <v>0.94199999999999995</v>
      </c>
      <c r="G1006" s="2">
        <f>'Moving Avg'!F1006</f>
        <v>1.0065</v>
      </c>
      <c r="H1006" s="2">
        <f>'Moving Avg'!G1006</f>
        <v>1.1210000000000004</v>
      </c>
      <c r="I1006" s="2">
        <f>'Moving Avg'!H1006</f>
        <v>1.2907500000000007</v>
      </c>
      <c r="J1006" s="5" t="str">
        <f>OBV!F1006</f>
        <v>BEARISH</v>
      </c>
      <c r="K1006" s="5" t="str">
        <f>OBV!G1006</f>
        <v>STRONG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0.88</v>
      </c>
      <c r="C1007" s="2">
        <f>RSI!I1007</f>
        <v>22.568847612260285</v>
      </c>
      <c r="D1007" s="2">
        <f>MACD!E1007</f>
        <v>4.7089578737381732E-2</v>
      </c>
      <c r="E1007" s="2">
        <f>MACD!F1007</f>
        <v>4.959496081804303E-2</v>
      </c>
      <c r="F1007" s="2">
        <f>'Moving Avg'!D1007</f>
        <v>0.92400000000000004</v>
      </c>
      <c r="G1007" s="2">
        <f>'Moving Avg'!F1007</f>
        <v>0.99550000000000016</v>
      </c>
      <c r="H1007" s="2">
        <f>'Moving Avg'!G1007</f>
        <v>1.1146000000000007</v>
      </c>
      <c r="I1007" s="2">
        <f>'Moving Avg'!H1007</f>
        <v>1.2862000000000007</v>
      </c>
      <c r="J1007" s="5" t="str">
        <f>OBV!F1007</f>
        <v>BEARISH</v>
      </c>
      <c r="K1007" s="5" t="str">
        <f>OBV!G1007</f>
        <v>STRONG</v>
      </c>
      <c r="L1007" s="5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0.9</v>
      </c>
      <c r="C1008" s="2">
        <f>RSI!I1008</f>
        <v>28.210416572388993</v>
      </c>
      <c r="D1008" s="2">
        <f>MACD!E1008</f>
        <v>3.981735467606895E-2</v>
      </c>
      <c r="E1008" s="2">
        <f>MACD!F1008</f>
        <v>4.7639439589648218E-2</v>
      </c>
      <c r="F1008" s="2">
        <f>'Moving Avg'!D1008</f>
        <v>0.91400000000000003</v>
      </c>
      <c r="G1008" s="2">
        <f>'Moving Avg'!F1008</f>
        <v>0.98599999999999999</v>
      </c>
      <c r="H1008" s="2">
        <f>'Moving Avg'!G1008</f>
        <v>1.1086000000000005</v>
      </c>
      <c r="I1008" s="2">
        <f>'Moving Avg'!H1008</f>
        <v>1.2818500000000004</v>
      </c>
      <c r="J1008" s="5" t="str">
        <f>OBV!F1008</f>
        <v>BEARISH</v>
      </c>
      <c r="K1008" s="5" t="str">
        <f>OBV!G1008</f>
        <v>STRONG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0.95</v>
      </c>
      <c r="C1009" s="2">
        <f>RSI!I1009</f>
        <v>39.983257820938547</v>
      </c>
      <c r="D1009" s="2">
        <f>MACD!E1009</f>
        <v>3.0646041184429818E-2</v>
      </c>
      <c r="E1009" s="2">
        <f>MACD!F1009</f>
        <v>4.4240759908604543E-2</v>
      </c>
      <c r="F1009" s="2">
        <f>'Moving Avg'!D1009</f>
        <v>0.91600000000000004</v>
      </c>
      <c r="G1009" s="2">
        <f>'Moving Avg'!F1009</f>
        <v>0.97899999999999987</v>
      </c>
      <c r="H1009" s="2">
        <f>'Moving Avg'!G1009</f>
        <v>1.1034000000000008</v>
      </c>
      <c r="I1009" s="2">
        <f>'Moving Avg'!H1009</f>
        <v>1.2780000000000002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1</v>
      </c>
      <c r="C1010" s="2">
        <f>RSI!I1010</f>
        <v>48.991624056702321</v>
      </c>
      <c r="D1010" s="2">
        <f>MACD!E1010</f>
        <v>1.3367706782895672E-2</v>
      </c>
      <c r="E1010" s="2">
        <f>MACD!F1010</f>
        <v>3.8066149283462775E-2</v>
      </c>
      <c r="F1010" s="2">
        <f>'Moving Avg'!D1010</f>
        <v>0.93</v>
      </c>
      <c r="G1010" s="2">
        <f>'Moving Avg'!F1010</f>
        <v>0.97449999999999992</v>
      </c>
      <c r="H1010" s="2">
        <f>'Moving Avg'!G1010</f>
        <v>1.0994000000000006</v>
      </c>
      <c r="I1010" s="2">
        <f>'Moving Avg'!H1010</f>
        <v>1.2745</v>
      </c>
      <c r="J1010" s="5" t="str">
        <f>OBV!F1010</f>
        <v>BULLISH</v>
      </c>
      <c r="K1010" s="5" t="str">
        <f>OBV!G1010</f>
        <v>WEAK</v>
      </c>
      <c r="L1010" s="5" t="str">
        <f>OBV!H1010</f>
        <v>CONFIRMED BULLISH</v>
      </c>
    </row>
    <row r="1011" spans="1:12" ht="13.5" x14ac:dyDescent="0.25">
      <c r="A1011" s="3">
        <f>RSI!A1011</f>
        <v>43782</v>
      </c>
      <c r="B1011" s="2">
        <f>RSI!B1011</f>
        <v>1.06</v>
      </c>
      <c r="C1011" s="2">
        <f>RSI!I1011</f>
        <v>57.278423315910935</v>
      </c>
      <c r="D1011" s="2">
        <f>MACD!E1011</f>
        <v>4.7593245938171158E-4</v>
      </c>
      <c r="E1011" s="2">
        <f>MACD!F1011</f>
        <v>3.0548105918646564E-2</v>
      </c>
      <c r="F1011" s="2">
        <f>'Moving Avg'!D1011</f>
        <v>0.95799999999999996</v>
      </c>
      <c r="G1011" s="2">
        <f>'Moving Avg'!F1011</f>
        <v>0.9744999999999997</v>
      </c>
      <c r="H1011" s="2">
        <f>'Moving Avg'!G1011</f>
        <v>1.0972000000000006</v>
      </c>
      <c r="I1011" s="2">
        <f>'Moving Avg'!H1011</f>
        <v>1.27155</v>
      </c>
      <c r="J1011" s="5" t="str">
        <f>OBV!F1011</f>
        <v>BULLISH</v>
      </c>
      <c r="K1011" s="5" t="str">
        <f>OBV!G1011</f>
        <v>WEAK</v>
      </c>
      <c r="L1011" s="5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1.1200000000000001</v>
      </c>
      <c r="C1012" s="2">
        <f>RSI!I1012</f>
        <v>63.639864281801451</v>
      </c>
      <c r="D1012" s="2">
        <f>MACD!E1012</f>
        <v>-1.3675468306441507E-2</v>
      </c>
      <c r="E1012" s="2">
        <f>MACD!F1012</f>
        <v>2.1703391073628949E-2</v>
      </c>
      <c r="F1012" s="2">
        <f>'Moving Avg'!D1012</f>
        <v>1.006</v>
      </c>
      <c r="G1012" s="2">
        <f>'Moving Avg'!F1012</f>
        <v>0.97900000000000009</v>
      </c>
      <c r="H1012" s="2">
        <f>'Moving Avg'!G1012</f>
        <v>1.0962000000000005</v>
      </c>
      <c r="I1012" s="2">
        <f>'Moving Avg'!H1012</f>
        <v>1.2686999999999999</v>
      </c>
      <c r="J1012" s="5" t="str">
        <f>OBV!F1012</f>
        <v>BULLISH</v>
      </c>
      <c r="K1012" s="5" t="str">
        <f>OBV!G1012</f>
        <v>WEAK</v>
      </c>
      <c r="L1012" s="5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1.06</v>
      </c>
      <c r="C1013" s="2">
        <f>RSI!I1013</f>
        <v>54.844985845237026</v>
      </c>
      <c r="D1013" s="2">
        <f>MACD!E1013</f>
        <v>-2.4948782657938873E-2</v>
      </c>
      <c r="E1013" s="2">
        <f>MACD!F1013</f>
        <v>1.2372956327315384E-2</v>
      </c>
      <c r="F1013" s="2">
        <f>'Moving Avg'!D1013</f>
        <v>1.0379999999999998</v>
      </c>
      <c r="G1013" s="2">
        <f>'Moving Avg'!F1013</f>
        <v>0.97899999999999987</v>
      </c>
      <c r="H1013" s="2">
        <f>'Moving Avg'!G1013</f>
        <v>1.0934000000000004</v>
      </c>
      <c r="I1013" s="2">
        <f>'Moving Avg'!H1013</f>
        <v>1.2654000000000001</v>
      </c>
      <c r="J1013" s="5" t="str">
        <f>OBV!F1013</f>
        <v>BULLISH</v>
      </c>
      <c r="K1013" s="5" t="str">
        <f>OBV!G1013</f>
        <v>NEUTRAL</v>
      </c>
      <c r="L1013" s="5" t="str">
        <f>OBV!H1013</f>
        <v>CONFIRMED BULLISH</v>
      </c>
    </row>
    <row r="1014" spans="1:12" ht="13.5" x14ac:dyDescent="0.25">
      <c r="A1014" s="3">
        <f>RSI!A1014</f>
        <v>43787</v>
      </c>
      <c r="B1014" s="2">
        <f>RSI!B1014</f>
        <v>1.08</v>
      </c>
      <c r="C1014" s="2">
        <f>RSI!I1014</f>
        <v>56.979221120353252</v>
      </c>
      <c r="D1014" s="2">
        <f>MACD!E1014</f>
        <v>-3.777033911386507E-2</v>
      </c>
      <c r="E1014" s="2">
        <f>MACD!F1014</f>
        <v>2.3442972390792932E-3</v>
      </c>
      <c r="F1014" s="2">
        <f>'Moving Avg'!D1014</f>
        <v>1.0640000000000001</v>
      </c>
      <c r="G1014" s="2">
        <f>'Moving Avg'!F1014</f>
        <v>0.98049999999999993</v>
      </c>
      <c r="H1014" s="2">
        <f>'Moving Avg'!G1014</f>
        <v>1.0906000000000002</v>
      </c>
      <c r="I1014" s="2">
        <f>'Moving Avg'!H1014</f>
        <v>1.2622000000000002</v>
      </c>
      <c r="J1014" s="5" t="str">
        <f>OBV!F1014</f>
        <v>BULLISH</v>
      </c>
      <c r="K1014" s="5" t="str">
        <f>OBV!G1014</f>
        <v>WEAK</v>
      </c>
      <c r="L1014" s="5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1.0900000000000001</v>
      </c>
      <c r="C1015" s="2">
        <f>RSI!I1015</f>
        <v>58.046934533225425</v>
      </c>
      <c r="D1015" s="2">
        <f>MACD!E1015</f>
        <v>-5.1259930763221662E-2</v>
      </c>
      <c r="E1015" s="2">
        <f>MACD!F1015</f>
        <v>-8.3765483613808984E-3</v>
      </c>
      <c r="F1015" s="2">
        <f>'Moving Avg'!D1015</f>
        <v>1.0820000000000001</v>
      </c>
      <c r="G1015" s="2">
        <f>'Moving Avg'!F1015</f>
        <v>0.98399999999999976</v>
      </c>
      <c r="H1015" s="2">
        <f>'Moving Avg'!G1015</f>
        <v>1.0882000000000003</v>
      </c>
      <c r="I1015" s="2">
        <f>'Moving Avg'!H1015</f>
        <v>1.2594000000000001</v>
      </c>
      <c r="J1015" s="5" t="str">
        <f>OBV!F1015</f>
        <v>BULLISH</v>
      </c>
      <c r="K1015" s="5" t="str">
        <f>OBV!G1015</f>
        <v>WEAK</v>
      </c>
      <c r="L1015" s="5" t="str">
        <f>OBV!H1015</f>
        <v>CONFIRMED BULLISH</v>
      </c>
    </row>
    <row r="1016" spans="1:12" ht="13.5" x14ac:dyDescent="0.25">
      <c r="A1016" s="3">
        <f>RSI!A1016</f>
        <v>43789</v>
      </c>
      <c r="B1016" s="2">
        <f>RSI!B1016</f>
        <v>1.1100000000000001</v>
      </c>
      <c r="C1016" s="2">
        <f>RSI!I1016</f>
        <v>60.175753244552325</v>
      </c>
      <c r="D1016" s="2">
        <f>MACD!E1016</f>
        <v>-6.6087845237638332E-2</v>
      </c>
      <c r="E1016" s="2">
        <f>MACD!F1016</f>
        <v>-1.9918807736632387E-2</v>
      </c>
      <c r="F1016" s="2">
        <f>'Moving Avg'!D1016</f>
        <v>1.0920000000000001</v>
      </c>
      <c r="G1016" s="2">
        <f>'Moving Avg'!F1016</f>
        <v>0.9880000000000001</v>
      </c>
      <c r="H1016" s="2">
        <f>'Moving Avg'!G1016</f>
        <v>1.0862000000000003</v>
      </c>
      <c r="I1016" s="2">
        <f>'Moving Avg'!H1016</f>
        <v>1.2569500000000002</v>
      </c>
      <c r="J1016" s="5" t="str">
        <f>OBV!F1016</f>
        <v>BEARISH</v>
      </c>
      <c r="K1016" s="5" t="str">
        <f>OBV!G1016</f>
        <v>NEUTRAL</v>
      </c>
      <c r="L1016" s="5" t="str">
        <f>OBV!H1016</f>
        <v>BEARISH DIVERGENCE</v>
      </c>
    </row>
    <row r="1017" spans="1:12" ht="13.5" x14ac:dyDescent="0.25">
      <c r="A1017" s="3">
        <f>RSI!A1017</f>
        <v>43790</v>
      </c>
      <c r="B1017" s="2">
        <f>RSI!B1017</f>
        <v>1.1000000000000001</v>
      </c>
      <c r="C1017" s="2">
        <f>RSI!I1017</f>
        <v>58.57529570590853</v>
      </c>
      <c r="D1017" s="2">
        <f>MACD!E1017</f>
        <v>-8.4530366888675212E-2</v>
      </c>
      <c r="E1017" s="2">
        <f>MACD!F1017</f>
        <v>-3.2841119567040951E-2</v>
      </c>
      <c r="F1017" s="2">
        <f>'Moving Avg'!D1017</f>
        <v>1.0880000000000003</v>
      </c>
      <c r="G1017" s="2">
        <f>'Moving Avg'!F1017</f>
        <v>0.9930000000000001</v>
      </c>
      <c r="H1017" s="2">
        <f>'Moving Avg'!G1017</f>
        <v>1.0840000000000003</v>
      </c>
      <c r="I1017" s="2">
        <f>'Moving Avg'!H1017</f>
        <v>1.2543000000000002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1.0900000000000001</v>
      </c>
      <c r="C1018" s="2">
        <f>RSI!I1018</f>
        <v>56.944282673841379</v>
      </c>
      <c r="D1018" s="2">
        <f>MACD!E1018</f>
        <v>-9.6705785653576903E-2</v>
      </c>
      <c r="E1018" s="2">
        <f>MACD!F1018</f>
        <v>-4.5614052784348144E-2</v>
      </c>
      <c r="F1018" s="2">
        <f>'Moving Avg'!D1018</f>
        <v>1.0940000000000001</v>
      </c>
      <c r="G1018" s="2">
        <f>'Moving Avg'!F1018</f>
        <v>0.99950000000000006</v>
      </c>
      <c r="H1018" s="2">
        <f>'Moving Avg'!G1018</f>
        <v>1.0816000000000003</v>
      </c>
      <c r="I1018" s="2">
        <f>'Moving Avg'!H1018</f>
        <v>1.2515000000000003</v>
      </c>
      <c r="J1018" s="5" t="str">
        <f>OBV!F1018</f>
        <v>BULLISH</v>
      </c>
      <c r="K1018" s="5" t="str">
        <f>OBV!G1018</f>
        <v>WEAK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1.05</v>
      </c>
      <c r="C1019" s="2">
        <f>RSI!I1019</f>
        <v>50.845537858750433</v>
      </c>
      <c r="D1019" s="2">
        <f>MACD!E1019</f>
        <v>-9.6652842684157192E-2</v>
      </c>
      <c r="E1019" s="2">
        <f>MACD!F1019</f>
        <v>-5.5821810764309955E-2</v>
      </c>
      <c r="F1019" s="2">
        <f>'Moving Avg'!D1019</f>
        <v>1.0880000000000001</v>
      </c>
      <c r="G1019" s="2">
        <f>'Moving Avg'!F1019</f>
        <v>1.004</v>
      </c>
      <c r="H1019" s="2">
        <f>'Moving Avg'!G1019</f>
        <v>1.0784000000000002</v>
      </c>
      <c r="I1019" s="2">
        <f>'Moving Avg'!H1019</f>
        <v>1.2487500000000002</v>
      </c>
      <c r="J1019" s="5" t="str">
        <f>OBV!F1019</f>
        <v>BULLISH</v>
      </c>
      <c r="K1019" s="5" t="str">
        <f>OBV!G1019</f>
        <v>NEUTRAL</v>
      </c>
      <c r="L1019" s="5" t="str">
        <f>OBV!H1019</f>
        <v>BULLISH DIVERGENCE</v>
      </c>
    </row>
    <row r="1020" spans="1:12" ht="13.5" x14ac:dyDescent="0.25">
      <c r="A1020" s="3">
        <f>RSI!A1020</f>
        <v>43795</v>
      </c>
      <c r="B1020" s="2">
        <f>RSI!B1020</f>
        <v>1.04</v>
      </c>
      <c r="C1020" s="2">
        <f>RSI!I1020</f>
        <v>49.420513522436252</v>
      </c>
      <c r="D1020" s="2">
        <f>MACD!E1020</f>
        <v>-8.8216458959578747E-2</v>
      </c>
      <c r="E1020" s="2">
        <f>MACD!F1020</f>
        <v>-6.2300740403363711E-2</v>
      </c>
      <c r="F1020" s="2">
        <f>'Moving Avg'!D1020</f>
        <v>1.0779999999999998</v>
      </c>
      <c r="G1020" s="2">
        <f>'Moving Avg'!F1020</f>
        <v>1.0100000000000002</v>
      </c>
      <c r="H1020" s="2">
        <f>'Moving Avg'!G1020</f>
        <v>1.0748000000000002</v>
      </c>
      <c r="I1020" s="2">
        <f>'Moving Avg'!H1020</f>
        <v>1.2458000000000002</v>
      </c>
      <c r="J1020" s="5" t="str">
        <f>OBV!F1020</f>
        <v>BEARISH</v>
      </c>
      <c r="K1020" s="5" t="str">
        <f>OBV!G1020</f>
        <v>STRONG</v>
      </c>
      <c r="L1020" s="5" t="str">
        <f>OBV!H1020</f>
        <v>CONFIRMED BEARISH</v>
      </c>
    </row>
    <row r="1021" spans="1:12" ht="13.5" x14ac:dyDescent="0.25">
      <c r="A1021" s="3">
        <f>RSI!A1021</f>
        <v>43796</v>
      </c>
      <c r="B1021" s="2">
        <f>RSI!B1021</f>
        <v>1</v>
      </c>
      <c r="C1021" s="2">
        <f>RSI!I1021</f>
        <v>44.096728819966039</v>
      </c>
      <c r="D1021" s="2">
        <f>MACD!E1021</f>
        <v>-6.8863549101751187E-2</v>
      </c>
      <c r="E1021" s="2">
        <f>MACD!F1021</f>
        <v>-6.3613302143041214E-2</v>
      </c>
      <c r="F1021" s="2">
        <f>'Moving Avg'!D1021</f>
        <v>1.056</v>
      </c>
      <c r="G1021" s="2">
        <f>'Moving Avg'!F1021</f>
        <v>1.012</v>
      </c>
      <c r="H1021" s="2">
        <f>'Moving Avg'!G1021</f>
        <v>1.0704000000000002</v>
      </c>
      <c r="I1021" s="2">
        <f>'Moving Avg'!H1021</f>
        <v>1.2428000000000001</v>
      </c>
      <c r="J1021" s="5" t="str">
        <f>OBV!F1021</f>
        <v>BEARISH</v>
      </c>
      <c r="K1021" s="5" t="str">
        <f>OBV!G1021</f>
        <v>STRONG</v>
      </c>
      <c r="L1021" s="5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1.01</v>
      </c>
      <c r="C1022" s="2">
        <f>RSI!I1022</f>
        <v>45.672374792206327</v>
      </c>
      <c r="D1022" s="2">
        <f>MACD!E1022</f>
        <v>-4.3742453924231262E-2</v>
      </c>
      <c r="E1022" s="2">
        <f>MACD!F1022</f>
        <v>-5.9639132499279227E-2</v>
      </c>
      <c r="F1022" s="2">
        <f>'Moving Avg'!D1022</f>
        <v>1.0379999999999998</v>
      </c>
      <c r="G1022" s="2">
        <f>'Moving Avg'!F1022</f>
        <v>1.0140000000000002</v>
      </c>
      <c r="H1022" s="2">
        <f>'Moving Avg'!G1022</f>
        <v>1.0662000000000003</v>
      </c>
      <c r="I1022" s="2">
        <f>'Moving Avg'!H1022</f>
        <v>1.2396500000000001</v>
      </c>
      <c r="J1022" s="5" t="str">
        <f>OBV!F1022</f>
        <v>BEARISH</v>
      </c>
      <c r="K1022" s="5" t="str">
        <f>OBV!G1022</f>
        <v>STRONG</v>
      </c>
      <c r="L1022" s="5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0.98</v>
      </c>
      <c r="C1023" s="2">
        <f>RSI!I1023</f>
        <v>41.860555147439889</v>
      </c>
      <c r="D1023" s="2">
        <f>MACD!E1023</f>
        <v>-2.9317180449829561E-2</v>
      </c>
      <c r="E1023" s="2">
        <f>MACD!F1023</f>
        <v>-5.3574742089389296E-2</v>
      </c>
      <c r="F1023" s="2">
        <f>'Moving Avg'!D1023</f>
        <v>1.016</v>
      </c>
      <c r="G1023" s="2">
        <f>'Moving Avg'!F1023</f>
        <v>1.0154999999999998</v>
      </c>
      <c r="H1023" s="2">
        <f>'Moving Avg'!G1023</f>
        <v>1.0614000000000001</v>
      </c>
      <c r="I1023" s="2">
        <f>'Moving Avg'!H1023</f>
        <v>1.2363000000000002</v>
      </c>
      <c r="J1023" s="5" t="str">
        <f>OBV!F1023</f>
        <v>BEARISH</v>
      </c>
      <c r="K1023" s="5" t="str">
        <f>OBV!G1023</f>
        <v>STRONG</v>
      </c>
      <c r="L1023" s="5" t="str">
        <f>OBV!H1023</f>
        <v>CONFIRMED BEARISH</v>
      </c>
    </row>
    <row r="1024" spans="1:12" ht="13.5" x14ac:dyDescent="0.25">
      <c r="A1024" s="3">
        <f>RSI!A1024</f>
        <v>43801</v>
      </c>
      <c r="B1024" s="2">
        <f>RSI!B1024</f>
        <v>0.95</v>
      </c>
      <c r="C1024" s="2">
        <f>RSI!I1024</f>
        <v>38.408404786747496</v>
      </c>
      <c r="D1024" s="2">
        <f>MACD!E1024</f>
        <v>-1.147040287928891E-2</v>
      </c>
      <c r="E1024" s="2">
        <f>MACD!F1024</f>
        <v>-4.5153874247369219E-2</v>
      </c>
      <c r="F1024" s="2">
        <f>'Moving Avg'!D1024</f>
        <v>0.99599999999999989</v>
      </c>
      <c r="G1024" s="2">
        <f>'Moving Avg'!F1024</f>
        <v>1.016</v>
      </c>
      <c r="H1024" s="2">
        <f>'Moving Avg'!G1024</f>
        <v>1.0560000000000003</v>
      </c>
      <c r="I1024" s="2">
        <f>'Moving Avg'!H1024</f>
        <v>1.2329000000000001</v>
      </c>
      <c r="J1024" s="5" t="str">
        <f>OBV!F1024</f>
        <v>BEARISH</v>
      </c>
      <c r="K1024" s="5" t="str">
        <f>OBV!G1024</f>
        <v>STRONG</v>
      </c>
      <c r="L1024" s="5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0.98</v>
      </c>
      <c r="C1025" s="2">
        <f>RSI!I1025</f>
        <v>43.432271864516132</v>
      </c>
      <c r="D1025" s="2">
        <f>MACD!E1025</f>
        <v>3.4405527999583629E-3</v>
      </c>
      <c r="E1025" s="2">
        <f>MACD!F1025</f>
        <v>-3.5434988837903705E-2</v>
      </c>
      <c r="F1025" s="2">
        <f>'Moving Avg'!D1025</f>
        <v>0.98399999999999999</v>
      </c>
      <c r="G1025" s="2">
        <f>'Moving Avg'!F1025</f>
        <v>1.0185</v>
      </c>
      <c r="H1025" s="2">
        <f>'Moving Avg'!G1025</f>
        <v>1.0512000000000001</v>
      </c>
      <c r="I1025" s="2">
        <f>'Moving Avg'!H1025</f>
        <v>1.2296500000000001</v>
      </c>
      <c r="J1025" s="5" t="str">
        <f>OBV!F1025</f>
        <v>BULLISH</v>
      </c>
      <c r="K1025" s="5" t="str">
        <f>OBV!G1025</f>
        <v>NEUTRAL</v>
      </c>
      <c r="L1025" s="5" t="str">
        <f>OBV!H1025</f>
        <v>BULLISH DIVERGENCE</v>
      </c>
    </row>
    <row r="1026" spans="1:12" ht="13.5" x14ac:dyDescent="0.25">
      <c r="A1026" s="3">
        <f>RSI!A1026</f>
        <v>43803</v>
      </c>
      <c r="B1026" s="2">
        <f>RSI!B1026</f>
        <v>0.97</v>
      </c>
      <c r="C1026" s="2">
        <f>RSI!I1026</f>
        <v>42.196725997515948</v>
      </c>
      <c r="D1026" s="2">
        <f>MACD!E1026</f>
        <v>2.0154941975437435E-2</v>
      </c>
      <c r="E1026" s="2">
        <f>MACD!F1026</f>
        <v>-2.4317002675235479E-2</v>
      </c>
      <c r="F1026" s="2">
        <f>'Moving Avg'!D1026</f>
        <v>0.97799999999999998</v>
      </c>
      <c r="G1026" s="2">
        <f>'Moving Avg'!F1026</f>
        <v>1.0210000000000001</v>
      </c>
      <c r="H1026" s="2">
        <f>'Moving Avg'!G1026</f>
        <v>1.0462</v>
      </c>
      <c r="I1026" s="2">
        <f>'Moving Avg'!H1026</f>
        <v>1.2263500000000001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</row>
    <row r="1027" spans="1:12" ht="13.5" x14ac:dyDescent="0.25">
      <c r="A1027" s="3">
        <f>RSI!A1027</f>
        <v>43804</v>
      </c>
      <c r="B1027" s="2">
        <f>RSI!B1027</f>
        <v>0.95</v>
      </c>
      <c r="C1027" s="2">
        <f>RSI!I1027</f>
        <v>39.760525012000905</v>
      </c>
      <c r="D1027" s="2">
        <f>MACD!E1027</f>
        <v>3.4559036720038572E-2</v>
      </c>
      <c r="E1027" s="2">
        <f>MACD!F1027</f>
        <v>-1.2541794796180672E-2</v>
      </c>
      <c r="F1027" s="2">
        <f>'Moving Avg'!D1027</f>
        <v>0.96599999999999997</v>
      </c>
      <c r="G1027" s="2">
        <f>'Moving Avg'!F1027</f>
        <v>1.0244999999999997</v>
      </c>
      <c r="H1027" s="2">
        <f>'Moving Avg'!G1027</f>
        <v>1.0414000000000001</v>
      </c>
      <c r="I1027" s="2">
        <f>'Moving Avg'!H1027</f>
        <v>1.2233499999999999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0.95</v>
      </c>
      <c r="C1028" s="2">
        <f>RSI!I1028</f>
        <v>39.760525012000905</v>
      </c>
      <c r="D1028" s="2">
        <f>MACD!E1028</f>
        <v>4.5621401129968042E-2</v>
      </c>
      <c r="E1028" s="2">
        <f>MACD!F1028</f>
        <v>-9.0915561095092877E-4</v>
      </c>
      <c r="F1028" s="2">
        <f>'Moving Avg'!D1028</f>
        <v>0.96</v>
      </c>
      <c r="G1028" s="2">
        <f>'Moving Avg'!F1028</f>
        <v>1.0269999999999999</v>
      </c>
      <c r="H1028" s="2">
        <f>'Moving Avg'!G1028</f>
        <v>1.0370000000000001</v>
      </c>
      <c r="I1028" s="2">
        <f>'Moving Avg'!H1028</f>
        <v>1.2203499999999998</v>
      </c>
      <c r="J1028" s="5" t="str">
        <f>OBV!F1028</f>
        <v>BULLISH</v>
      </c>
      <c r="K1028" s="5" t="str">
        <f>OBV!G1028</f>
        <v>NEUTRAL</v>
      </c>
      <c r="L1028" s="5" t="str">
        <f>OBV!H1028</f>
        <v>BULLISH DIVERGENCE</v>
      </c>
    </row>
    <row r="1029" spans="1:12" ht="13.5" x14ac:dyDescent="0.25">
      <c r="A1029" s="3">
        <f>RSI!A1029</f>
        <v>43808</v>
      </c>
      <c r="B1029" s="2">
        <f>RSI!B1029</f>
        <v>0.95</v>
      </c>
      <c r="C1029" s="2">
        <f>RSI!I1029</f>
        <v>39.760525012000905</v>
      </c>
      <c r="D1029" s="2">
        <f>MACD!E1029</f>
        <v>4.9210189187548492E-2</v>
      </c>
      <c r="E1029" s="2">
        <f>MACD!F1029</f>
        <v>9.114713348748955E-3</v>
      </c>
      <c r="F1029" s="2">
        <f>'Moving Avg'!D1029</f>
        <v>0.96</v>
      </c>
      <c r="G1029" s="2">
        <f>'Moving Avg'!F1029</f>
        <v>1.0269999999999997</v>
      </c>
      <c r="H1029" s="2">
        <f>'Moving Avg'!G1029</f>
        <v>1.0322000000000002</v>
      </c>
      <c r="I1029" s="2">
        <f>'Moving Avg'!H1029</f>
        <v>1.2172499999999997</v>
      </c>
      <c r="J1029" s="5" t="str">
        <f>OBV!F1029</f>
        <v>BULLISH</v>
      </c>
      <c r="K1029" s="5" t="str">
        <f>OBV!G1029</f>
        <v>NEUTRAL</v>
      </c>
      <c r="L1029" s="5" t="str">
        <f>OBV!H1029</f>
        <v>NEUTRAL</v>
      </c>
    </row>
    <row r="1030" spans="1:12" ht="13.5" x14ac:dyDescent="0.25">
      <c r="A1030" s="3">
        <f>RSI!A1030</f>
        <v>43809</v>
      </c>
      <c r="B1030" s="2">
        <f>RSI!B1030</f>
        <v>0.97</v>
      </c>
      <c r="C1030" s="2">
        <f>RSI!I1030</f>
        <v>43.812163768649619</v>
      </c>
      <c r="D1030" s="2">
        <f>MACD!E1030</f>
        <v>4.9580775965566648E-2</v>
      </c>
      <c r="E1030" s="2">
        <f>MACD!F1030</f>
        <v>1.7207925872112496E-2</v>
      </c>
      <c r="F1030" s="2">
        <f>'Moving Avg'!D1030</f>
        <v>0.95799999999999996</v>
      </c>
      <c r="G1030" s="2">
        <f>'Moving Avg'!F1030</f>
        <v>1.0254999999999999</v>
      </c>
      <c r="H1030" s="2">
        <f>'Moving Avg'!G1030</f>
        <v>1.0278</v>
      </c>
      <c r="I1030" s="2">
        <f>'Moving Avg'!H1030</f>
        <v>1.2143499999999998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0.98</v>
      </c>
      <c r="C1031" s="2">
        <f>RSI!I1031</f>
        <v>45.775958585985428</v>
      </c>
      <c r="D1031" s="2">
        <f>MACD!E1031</f>
        <v>4.3209232547027465E-2</v>
      </c>
      <c r="E1031" s="2">
        <f>MACD!F1031</f>
        <v>2.240818720709549E-2</v>
      </c>
      <c r="F1031" s="2">
        <f>'Moving Avg'!D1031</f>
        <v>0.95999999999999974</v>
      </c>
      <c r="G1031" s="2">
        <f>'Moving Avg'!F1031</f>
        <v>1.0215000000000001</v>
      </c>
      <c r="H1031" s="2">
        <f>'Moving Avg'!G1031</f>
        <v>1.0236000000000001</v>
      </c>
      <c r="I1031" s="2">
        <f>'Moving Avg'!H1031</f>
        <v>1.2115499999999997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0.99</v>
      </c>
      <c r="C1032" s="2">
        <f>RSI!I1032</f>
        <v>47.742866677183265</v>
      </c>
      <c r="D1032" s="2">
        <f>MACD!E1032</f>
        <v>3.875051069435953E-2</v>
      </c>
      <c r="E1032" s="2">
        <f>MACD!F1032</f>
        <v>2.5676651904548299E-2</v>
      </c>
      <c r="F1032" s="2">
        <f>'Moving Avg'!D1032</f>
        <v>0.96799999999999997</v>
      </c>
      <c r="G1032" s="2">
        <f>'Moving Avg'!F1032</f>
        <v>1.0149999999999999</v>
      </c>
      <c r="H1032" s="2">
        <f>'Moving Avg'!G1032</f>
        <v>1.0196000000000001</v>
      </c>
      <c r="I1032" s="2">
        <f>'Moving Avg'!H1032</f>
        <v>1.2088499999999995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1.01</v>
      </c>
      <c r="C1033" s="2">
        <f>RSI!I1033</f>
        <v>51.529751602349009</v>
      </c>
      <c r="D1033" s="2">
        <f>MACD!E1033</f>
        <v>2.8946662967119785E-2</v>
      </c>
      <c r="E1033" s="2">
        <f>MACD!F1033</f>
        <v>2.6330654117062598E-2</v>
      </c>
      <c r="F1033" s="2">
        <f>'Moving Avg'!D1033</f>
        <v>0.97999999999999987</v>
      </c>
      <c r="G1033" s="2">
        <f>'Moving Avg'!F1033</f>
        <v>1.0125</v>
      </c>
      <c r="H1033" s="2">
        <f>'Moving Avg'!G1033</f>
        <v>1.0162</v>
      </c>
      <c r="I1033" s="2">
        <f>'Moving Avg'!H1033</f>
        <v>1.2064499999999996</v>
      </c>
      <c r="J1033" s="5" t="str">
        <f>OBV!F1033</f>
        <v>BULLISH</v>
      </c>
      <c r="K1033" s="5" t="str">
        <f>OBV!G1033</f>
        <v>WEAK</v>
      </c>
      <c r="L1033" s="5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1</v>
      </c>
      <c r="C1034" s="2">
        <f>RSI!I1034</f>
        <v>49.594554490280416</v>
      </c>
      <c r="D1034" s="2">
        <f>MACD!E1034</f>
        <v>1.6719184970369616E-2</v>
      </c>
      <c r="E1034" s="2">
        <f>MACD!F1034</f>
        <v>2.4408360287724001E-2</v>
      </c>
      <c r="F1034" s="2">
        <f>'Moving Avg'!D1034</f>
        <v>0.99</v>
      </c>
      <c r="G1034" s="2">
        <f>'Moving Avg'!F1034</f>
        <v>1.0085</v>
      </c>
      <c r="H1034" s="2">
        <f>'Moving Avg'!G1034</f>
        <v>1.0132000000000001</v>
      </c>
      <c r="I1034" s="2">
        <f>'Moving Avg'!H1034</f>
        <v>1.2039499999999996</v>
      </c>
      <c r="J1034" s="5" t="str">
        <f>OBV!F1034</f>
        <v>BULLISH</v>
      </c>
      <c r="K1034" s="5" t="str">
        <f>OBV!G1034</f>
        <v>NEUTRAL</v>
      </c>
      <c r="L1034" s="5" t="str">
        <f>OBV!H1034</f>
        <v>CONFIRMED BULLISH</v>
      </c>
    </row>
    <row r="1035" spans="1:12" ht="13.5" x14ac:dyDescent="0.25">
      <c r="A1035" s="3">
        <f>RSI!A1035</f>
        <v>43816</v>
      </c>
      <c r="B1035" s="2">
        <f>RSI!B1035</f>
        <v>0.97</v>
      </c>
      <c r="C1035" s="2">
        <f>RSI!I1035</f>
        <v>44.228277099330256</v>
      </c>
      <c r="D1035" s="2">
        <f>MACD!E1035</f>
        <v>1.321652631228476E-2</v>
      </c>
      <c r="E1035" s="2">
        <f>MACD!F1035</f>
        <v>2.2169993492636153E-2</v>
      </c>
      <c r="F1035" s="2">
        <f>'Moving Avg'!D1035</f>
        <v>0.99</v>
      </c>
      <c r="G1035" s="2">
        <f>'Moving Avg'!F1035</f>
        <v>1.0024999999999999</v>
      </c>
      <c r="H1035" s="2">
        <f>'Moving Avg'!G1035</f>
        <v>1.0089999999999997</v>
      </c>
      <c r="I1035" s="2">
        <f>'Moving Avg'!H1035</f>
        <v>1.2011999999999994</v>
      </c>
      <c r="J1035" s="5" t="str">
        <f>OBV!F1035</f>
        <v>BULLISH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43817</v>
      </c>
      <c r="B1036" s="2">
        <f>RSI!B1036</f>
        <v>0.99</v>
      </c>
      <c r="C1036" s="2">
        <f>RSI!I1036</f>
        <v>48.248546025924398</v>
      </c>
      <c r="D1036" s="2">
        <f>MACD!E1036</f>
        <v>7.4156794854398633E-3</v>
      </c>
      <c r="E1036" s="2">
        <f>MACD!F1036</f>
        <v>1.9219130691196896E-2</v>
      </c>
      <c r="F1036" s="2">
        <f>'Moving Avg'!D1036</f>
        <v>0.99199999999999999</v>
      </c>
      <c r="G1036" s="2">
        <f>'Moving Avg'!F1036</f>
        <v>0.99649999999999983</v>
      </c>
      <c r="H1036" s="2">
        <f>'Moving Avg'!G1036</f>
        <v>1.0061999999999998</v>
      </c>
      <c r="I1036" s="2">
        <f>'Moving Avg'!H1036</f>
        <v>1.1987499999999995</v>
      </c>
      <c r="J1036" s="5" t="str">
        <f>OBV!F1036</f>
        <v>BEARISH</v>
      </c>
      <c r="K1036" s="5" t="str">
        <f>OBV!G1036</f>
        <v>NEUTRAL</v>
      </c>
      <c r="L1036" s="5" t="str">
        <f>OBV!H1036</f>
        <v>BEARISH DIVERGENCE</v>
      </c>
    </row>
    <row r="1037" spans="1:12" ht="13.5" x14ac:dyDescent="0.25">
      <c r="A1037" s="3">
        <f>RSI!A1037</f>
        <v>43818</v>
      </c>
      <c r="B1037" s="2">
        <f>RSI!B1037</f>
        <v>0.96</v>
      </c>
      <c r="C1037" s="2">
        <f>RSI!I1037</f>
        <v>43.216271948856594</v>
      </c>
      <c r="D1037" s="2">
        <f>MACD!E1037</f>
        <v>1.7037262224084415E-3</v>
      </c>
      <c r="E1037" s="2">
        <f>MACD!F1037</f>
        <v>1.5716049797439208E-2</v>
      </c>
      <c r="F1037" s="2">
        <f>'Moving Avg'!D1037</f>
        <v>0.98599999999999999</v>
      </c>
      <c r="G1037" s="2">
        <f>'Moving Avg'!F1037</f>
        <v>0.98949999999999982</v>
      </c>
      <c r="H1037" s="2">
        <f>'Moving Avg'!G1037</f>
        <v>1.0033999999999998</v>
      </c>
      <c r="I1037" s="2">
        <f>'Moving Avg'!H1037</f>
        <v>1.1959999999999995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0.96</v>
      </c>
      <c r="C1038" s="2">
        <f>RSI!I1038</f>
        <v>43.216271948856594</v>
      </c>
      <c r="D1038" s="2">
        <f>MACD!E1038</f>
        <v>-2.9048266329285699E-3</v>
      </c>
      <c r="E1038" s="2">
        <f>MACD!F1038</f>
        <v>1.1991874511365653E-2</v>
      </c>
      <c r="F1038" s="2">
        <f>'Moving Avg'!D1038</f>
        <v>0.97599999999999998</v>
      </c>
      <c r="G1038" s="2">
        <f>'Moving Avg'!F1038</f>
        <v>0.98299999999999998</v>
      </c>
      <c r="H1038" s="2">
        <f>'Moving Avg'!G1038</f>
        <v>1.0007999999999999</v>
      </c>
      <c r="I1038" s="2">
        <f>'Moving Avg'!H1038</f>
        <v>1.1932999999999996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0.97</v>
      </c>
      <c r="C1039" s="2">
        <f>RSI!I1039</f>
        <v>45.417093479273248</v>
      </c>
      <c r="D1039" s="2">
        <f>MACD!E1039</f>
        <v>-7.3371136092418299E-3</v>
      </c>
      <c r="E1039" s="2">
        <f>MACD!F1039</f>
        <v>8.1260768872441561E-3</v>
      </c>
      <c r="F1039" s="2">
        <f>'Moving Avg'!D1039</f>
        <v>0.97</v>
      </c>
      <c r="G1039" s="2">
        <f>'Moving Avg'!F1039</f>
        <v>0.97899999999999987</v>
      </c>
      <c r="H1039" s="2">
        <f>'Moving Avg'!G1039</f>
        <v>0.99839999999999984</v>
      </c>
      <c r="I1039" s="2">
        <f>'Moving Avg'!H1039</f>
        <v>1.1906499999999995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0.99</v>
      </c>
      <c r="C1040" s="2">
        <f>RSI!I1040</f>
        <v>49.6225378130774</v>
      </c>
      <c r="D1040" s="2">
        <f>MACD!E1040</f>
        <v>-9.3585679227722318E-3</v>
      </c>
      <c r="E1040" s="2">
        <f>MACD!F1040</f>
        <v>4.6291479252408788E-3</v>
      </c>
      <c r="F1040" s="2">
        <f>'Moving Avg'!D1040</f>
        <v>0.97399999999999998</v>
      </c>
      <c r="G1040" s="2">
        <f>'Moving Avg'!F1040</f>
        <v>0.97650000000000003</v>
      </c>
      <c r="H1040" s="2">
        <f>'Moving Avg'!G1040</f>
        <v>0.99639999999999995</v>
      </c>
      <c r="I1040" s="2">
        <f>'Moving Avg'!H1040</f>
        <v>1.1882999999999995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0.99</v>
      </c>
      <c r="C1041" s="2">
        <f>RSI!I1041</f>
        <v>49.622537813077408</v>
      </c>
      <c r="D1041" s="2">
        <f>MACD!E1041</f>
        <v>-9.525136767586484E-3</v>
      </c>
      <c r="E1041" s="2">
        <f>MACD!F1041</f>
        <v>1.7982909866754062E-3</v>
      </c>
      <c r="F1041" s="2">
        <f>'Moving Avg'!D1041</f>
        <v>0.97399999999999998</v>
      </c>
      <c r="G1041" s="2">
        <f>'Moving Avg'!F1041</f>
        <v>0.97599999999999998</v>
      </c>
      <c r="H1041" s="2">
        <f>'Moving Avg'!G1041</f>
        <v>0.995</v>
      </c>
      <c r="I1041" s="2">
        <f>'Moving Avg'!H1041</f>
        <v>1.1857499999999994</v>
      </c>
      <c r="J1041" s="5" t="str">
        <f>OBV!F1041</f>
        <v>BEARISH</v>
      </c>
      <c r="K1041" s="5" t="str">
        <f>OBV!G1041</f>
        <v>NEUTRAL</v>
      </c>
      <c r="L1041" s="5" t="str">
        <f>OBV!H1041</f>
        <v>NEUTRAL</v>
      </c>
    </row>
    <row r="1042" spans="1:12" ht="13.5" x14ac:dyDescent="0.25">
      <c r="A1042" s="3">
        <f>RSI!A1042</f>
        <v>43825</v>
      </c>
      <c r="B1042" s="2">
        <f>RSI!B1042</f>
        <v>0.99</v>
      </c>
      <c r="C1042" s="2">
        <f>RSI!I1042</f>
        <v>49.622537813077408</v>
      </c>
      <c r="D1042" s="2">
        <f>MACD!E1042</f>
        <v>-8.1225894321265146E-3</v>
      </c>
      <c r="E1042" s="2">
        <f>MACD!F1042</f>
        <v>-1.8588509708497786E-4</v>
      </c>
      <c r="F1042" s="2">
        <f>'Moving Avg'!D1042</f>
        <v>0.98000000000000009</v>
      </c>
      <c r="G1042" s="2">
        <f>'Moving Avg'!F1042</f>
        <v>0.97499999999999987</v>
      </c>
      <c r="H1042" s="2">
        <f>'Moving Avg'!G1042</f>
        <v>0.99420000000000019</v>
      </c>
      <c r="I1042" s="2">
        <f>'Moving Avg'!H1042</f>
        <v>1.1831999999999996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0.97</v>
      </c>
      <c r="C1043" s="2">
        <f>RSI!I1043</f>
        <v>45.266549810373576</v>
      </c>
      <c r="D1043" s="2">
        <f>MACD!E1043</f>
        <v>-2.3727578794769943E-3</v>
      </c>
      <c r="E1043" s="2">
        <f>MACD!F1043</f>
        <v>-6.2325965356338118E-4</v>
      </c>
      <c r="F1043" s="2">
        <f>'Moving Avg'!D1043</f>
        <v>0.98199999999999998</v>
      </c>
      <c r="G1043" s="2">
        <f>'Moving Avg'!F1043</f>
        <v>0.97449999999999992</v>
      </c>
      <c r="H1043" s="2">
        <f>'Moving Avg'!G1043</f>
        <v>0.99240000000000006</v>
      </c>
      <c r="I1043" s="2">
        <f>'Moving Avg'!H1043</f>
        <v>1.1805499999999995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0.94</v>
      </c>
      <c r="C1044" s="2">
        <f>RSI!I1044</f>
        <v>39.644818554236466</v>
      </c>
      <c r="D1044" s="2">
        <f>MACD!E1044</f>
        <v>3.2987370165245E-3</v>
      </c>
      <c r="E1044" s="2">
        <f>MACD!F1044</f>
        <v>1.6113968045419508E-4</v>
      </c>
      <c r="F1044" s="2">
        <f>'Moving Avg'!D1044</f>
        <v>0.97599999999999976</v>
      </c>
      <c r="G1044" s="2">
        <f>'Moving Avg'!F1044</f>
        <v>0.97399999999999998</v>
      </c>
      <c r="H1044" s="2">
        <f>'Moving Avg'!G1044</f>
        <v>0.99020000000000008</v>
      </c>
      <c r="I1044" s="2">
        <f>'Moving Avg'!H1044</f>
        <v>1.1777999999999995</v>
      </c>
      <c r="J1044" s="5" t="str">
        <f>OBV!F1044</f>
        <v>BEARISH</v>
      </c>
      <c r="K1044" s="5" t="str">
        <f>OBV!G1044</f>
        <v>NEUTRAL</v>
      </c>
      <c r="L1044" s="5" t="str">
        <f>OBV!H1044</f>
        <v>CONFIRMED BEARISH</v>
      </c>
    </row>
    <row r="1045" spans="1:12" ht="13.5" x14ac:dyDescent="0.25">
      <c r="A1045" s="3">
        <f>RSI!A1045</f>
        <v>43830</v>
      </c>
      <c r="B1045" s="2">
        <f>RSI!B1045</f>
        <v>0.94</v>
      </c>
      <c r="C1045" s="2">
        <f>RSI!I1045</f>
        <v>39.644818554236473</v>
      </c>
      <c r="D1045" s="2">
        <f>MACD!E1045</f>
        <v>3.7729995473915201E-3</v>
      </c>
      <c r="E1045" s="2">
        <f>MACD!F1045</f>
        <v>8.8351165384166019E-4</v>
      </c>
      <c r="F1045" s="2">
        <f>'Moving Avg'!D1045</f>
        <v>0.96599999999999997</v>
      </c>
      <c r="G1045" s="2">
        <f>'Moving Avg'!F1045</f>
        <v>0.9720000000000002</v>
      </c>
      <c r="H1045" s="2">
        <f>'Moving Avg'!G1045</f>
        <v>0.98860000000000003</v>
      </c>
      <c r="I1045" s="2">
        <f>'Moving Avg'!H1045</f>
        <v>1.1752499999999995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</row>
    <row r="1046" spans="1:12" ht="13.5" x14ac:dyDescent="0.25">
      <c r="A1046" s="3">
        <f>RSI!A1046</f>
        <v>43832</v>
      </c>
      <c r="B1046" s="2">
        <f>RSI!B1046</f>
        <v>0.96</v>
      </c>
      <c r="C1046" s="2">
        <f>RSI!I1046</f>
        <v>44.932509678415776</v>
      </c>
      <c r="D1046" s="2">
        <f>MACD!E1046</f>
        <v>6.0388975468185224E-3</v>
      </c>
      <c r="E1046" s="2">
        <f>MACD!F1046</f>
        <v>1.9145888324370328E-3</v>
      </c>
      <c r="F1046" s="2">
        <f>'Moving Avg'!D1046</f>
        <v>0.96</v>
      </c>
      <c r="G1046" s="2">
        <f>'Moving Avg'!F1046</f>
        <v>0.97150000000000014</v>
      </c>
      <c r="H1046" s="2">
        <f>'Moving Avg'!G1046</f>
        <v>0.98719999999999997</v>
      </c>
      <c r="I1046" s="2">
        <f>'Moving Avg'!H1046</f>
        <v>1.1727999999999994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</row>
    <row r="1047" spans="1:12" ht="13.5" x14ac:dyDescent="0.25">
      <c r="A1047" s="3">
        <f>RSI!A1047</f>
        <v>43833</v>
      </c>
      <c r="B1047" s="2">
        <f>RSI!B1047</f>
        <v>0.94</v>
      </c>
      <c r="C1047" s="2">
        <f>RSI!I1047</f>
        <v>41.058674597777788</v>
      </c>
      <c r="D1047" s="2">
        <f>MACD!E1047</f>
        <v>4.953331619910073E-3</v>
      </c>
      <c r="E1047" s="2">
        <f>MACD!F1047</f>
        <v>2.5223373899316412E-3</v>
      </c>
      <c r="F1047" s="2">
        <f>'Moving Avg'!D1047</f>
        <v>0.95</v>
      </c>
      <c r="G1047" s="2">
        <f>'Moving Avg'!F1047</f>
        <v>0.97100000000000031</v>
      </c>
      <c r="H1047" s="2">
        <f>'Moving Avg'!G1047</f>
        <v>0.98599999999999999</v>
      </c>
      <c r="I1047" s="2">
        <f>'Moving Avg'!H1047</f>
        <v>1.1704499999999993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</row>
    <row r="1048" spans="1:12" ht="13.5" x14ac:dyDescent="0.25">
      <c r="A1048" s="3">
        <f>RSI!A1048</f>
        <v>43836</v>
      </c>
      <c r="B1048" s="2">
        <f>RSI!B1048</f>
        <v>0.94</v>
      </c>
      <c r="C1048" s="2">
        <f>RSI!I1048</f>
        <v>41.058674597777795</v>
      </c>
      <c r="D1048" s="2">
        <f>MACD!E1048</f>
        <v>4.2742890091423957E-3</v>
      </c>
      <c r="E1048" s="2">
        <f>MACD!F1048</f>
        <v>2.8727277137737921E-3</v>
      </c>
      <c r="F1048" s="2">
        <f>'Moving Avg'!D1048</f>
        <v>0.94399999999999995</v>
      </c>
      <c r="G1048" s="2">
        <f>'Moving Avg'!F1048</f>
        <v>0.97050000000000036</v>
      </c>
      <c r="H1048" s="2">
        <f>'Moving Avg'!G1048</f>
        <v>0.98559999999999992</v>
      </c>
      <c r="I1048" s="2">
        <f>'Moving Avg'!H1048</f>
        <v>1.1680999999999993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0.93</v>
      </c>
      <c r="C1049" s="2">
        <f>RSI!I1049</f>
        <v>39.103714765213887</v>
      </c>
      <c r="D1049" s="2">
        <f>MACD!E1049</f>
        <v>6.2006882285221554E-3</v>
      </c>
      <c r="E1049" s="2">
        <f>MACD!F1049</f>
        <v>3.5383198167234647E-3</v>
      </c>
      <c r="F1049" s="2">
        <f>'Moving Avg'!D1049</f>
        <v>0.94199999999999995</v>
      </c>
      <c r="G1049" s="2">
        <f>'Moving Avg'!F1049</f>
        <v>0.96950000000000025</v>
      </c>
      <c r="H1049" s="2">
        <f>'Moving Avg'!G1049</f>
        <v>0.98499999999999988</v>
      </c>
      <c r="I1049" s="2">
        <f>'Moving Avg'!H1049</f>
        <v>1.1658999999999993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0.93</v>
      </c>
      <c r="C1050" s="2">
        <f>RSI!I1050</f>
        <v>39.10371476521388</v>
      </c>
      <c r="D1050" s="2">
        <f>MACD!E1050</f>
        <v>1.1172075785261026E-2</v>
      </c>
      <c r="E1050" s="2">
        <f>MACD!F1050</f>
        <v>5.0650710104309772E-3</v>
      </c>
      <c r="F1050" s="2">
        <f>'Moving Avg'!D1050</f>
        <v>0.94000000000000006</v>
      </c>
      <c r="G1050" s="2">
        <f>'Moving Avg'!F1050</f>
        <v>0.96750000000000003</v>
      </c>
      <c r="H1050" s="2">
        <f>'Moving Avg'!G1050</f>
        <v>0.98519999999999996</v>
      </c>
      <c r="I1050" s="2">
        <f>'Moving Avg'!H1050</f>
        <v>1.1634999999999993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0.91</v>
      </c>
      <c r="C1051" s="2">
        <f>RSI!I1051</f>
        <v>35.214565519365053</v>
      </c>
      <c r="D1051" s="2">
        <f>MACD!E1051</f>
        <v>1.7104962608515017E-2</v>
      </c>
      <c r="E1051" s="2">
        <f>MACD!F1051</f>
        <v>7.4730493300477849E-3</v>
      </c>
      <c r="F1051" s="2">
        <f>'Moving Avg'!D1051</f>
        <v>0.93</v>
      </c>
      <c r="G1051" s="2">
        <f>'Moving Avg'!F1051</f>
        <v>0.96399999999999986</v>
      </c>
      <c r="H1051" s="2">
        <f>'Moving Avg'!G1051</f>
        <v>0.98419999999999985</v>
      </c>
      <c r="I1051" s="2">
        <f>'Moving Avg'!H1051</f>
        <v>1.1610499999999992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0.92</v>
      </c>
      <c r="C1052" s="2">
        <f>RSI!I1052</f>
        <v>38.507718366909153</v>
      </c>
      <c r="D1052" s="2">
        <f>MACD!E1052</f>
        <v>2.172924758276229E-2</v>
      </c>
      <c r="E1052" s="2">
        <f>MACD!F1052</f>
        <v>1.0324288980590686E-2</v>
      </c>
      <c r="F1052" s="2">
        <f>'Moving Avg'!D1052</f>
        <v>0.92600000000000016</v>
      </c>
      <c r="G1052" s="2">
        <f>'Moving Avg'!F1052</f>
        <v>0.96050000000000002</v>
      </c>
      <c r="H1052" s="2">
        <f>'Moving Avg'!G1052</f>
        <v>0.98319999999999996</v>
      </c>
      <c r="I1052" s="2">
        <f>'Moving Avg'!H1052</f>
        <v>1.1587999999999994</v>
      </c>
      <c r="J1052" s="5" t="str">
        <f>OBV!F1052</f>
        <v>BULLISH</v>
      </c>
      <c r="K1052" s="5" t="str">
        <f>OBV!G1052</f>
        <v>NEUTRAL</v>
      </c>
      <c r="L1052" s="5" t="str">
        <f>OBV!H1052</f>
        <v>BULLISH DIVERGENCE</v>
      </c>
    </row>
    <row r="1053" spans="1:12" ht="13.5" x14ac:dyDescent="0.25">
      <c r="A1053" s="3">
        <f>RSI!A1053</f>
        <v>43843</v>
      </c>
      <c r="B1053" s="2">
        <f>RSI!B1053</f>
        <v>0.92</v>
      </c>
      <c r="C1053" s="2">
        <f>RSI!I1053</f>
        <v>38.507718366909153</v>
      </c>
      <c r="D1053" s="2">
        <f>MACD!E1053</f>
        <v>2.2825433843693621E-2</v>
      </c>
      <c r="E1053" s="2">
        <f>MACD!F1053</f>
        <v>1.2824517953211274E-2</v>
      </c>
      <c r="F1053" s="2">
        <f>'Moving Avg'!D1053</f>
        <v>0.92200000000000004</v>
      </c>
      <c r="G1053" s="2">
        <f>'Moving Avg'!F1053</f>
        <v>0.95600000000000007</v>
      </c>
      <c r="H1053" s="2">
        <f>'Moving Avg'!G1053</f>
        <v>0.98259999999999981</v>
      </c>
      <c r="I1053" s="2">
        <f>'Moving Avg'!H1053</f>
        <v>1.1563999999999992</v>
      </c>
      <c r="J1053" s="5" t="str">
        <f>OBV!F1053</f>
        <v>BULLISH</v>
      </c>
      <c r="K1053" s="5" t="str">
        <f>OBV!G1053</f>
        <v>NEUTRAL</v>
      </c>
      <c r="L1053" s="5" t="str">
        <f>OBV!H1053</f>
        <v>BULLISH DIVERGENCE</v>
      </c>
    </row>
    <row r="1054" spans="1:12" ht="13.5" x14ac:dyDescent="0.25">
      <c r="A1054" s="3">
        <f>RSI!A1054</f>
        <v>43845</v>
      </c>
      <c r="B1054" s="2">
        <f>RSI!B1054</f>
        <v>0.92</v>
      </c>
      <c r="C1054" s="2">
        <f>RSI!I1054</f>
        <v>38.507718366909153</v>
      </c>
      <c r="D1054" s="2">
        <f>MACD!E1054</f>
        <v>1.9378566283526633E-2</v>
      </c>
      <c r="E1054" s="2">
        <f>MACD!F1054</f>
        <v>1.4135327619274347E-2</v>
      </c>
      <c r="F1054" s="2">
        <f>'Moving Avg'!D1054</f>
        <v>0.92000000000000015</v>
      </c>
      <c r="G1054" s="2">
        <f>'Moving Avg'!F1054</f>
        <v>0.95200000000000018</v>
      </c>
      <c r="H1054" s="2">
        <f>'Moving Avg'!G1054</f>
        <v>0.98219999999999985</v>
      </c>
      <c r="I1054" s="2">
        <f>'Moving Avg'!H1054</f>
        <v>1.1540499999999994</v>
      </c>
      <c r="J1054" s="5" t="str">
        <f>OBV!F1054</f>
        <v>BULLISH</v>
      </c>
      <c r="K1054" s="5" t="str">
        <f>OBV!G1054</f>
        <v>NEUTRAL</v>
      </c>
      <c r="L1054" s="5" t="str">
        <f>OBV!H1054</f>
        <v>BULLISH DIVERGENCE</v>
      </c>
    </row>
    <row r="1055" spans="1:12" ht="13.5" x14ac:dyDescent="0.25">
      <c r="A1055" s="3">
        <f>RSI!A1055</f>
        <v>43846</v>
      </c>
      <c r="B1055" s="2">
        <f>RSI!B1055</f>
        <v>0.9</v>
      </c>
      <c r="C1055" s="2">
        <f>RSI!I1055</f>
        <v>34.169094256988259</v>
      </c>
      <c r="D1055" s="2">
        <f>MACD!E1055</f>
        <v>1.8166592368483836E-2</v>
      </c>
      <c r="E1055" s="2">
        <f>MACD!F1055</f>
        <v>1.4941580569116245E-2</v>
      </c>
      <c r="F1055" s="2">
        <f>'Moving Avg'!D1055</f>
        <v>0.91400000000000003</v>
      </c>
      <c r="G1055" s="2">
        <f>'Moving Avg'!F1055</f>
        <v>0.94850000000000012</v>
      </c>
      <c r="H1055" s="2">
        <f>'Moving Avg'!G1055</f>
        <v>0.98159999999999981</v>
      </c>
      <c r="I1055" s="2">
        <f>'Moving Avg'!H1055</f>
        <v>1.1515999999999993</v>
      </c>
      <c r="J1055" s="5" t="str">
        <f>OBV!F1055</f>
        <v>BULLISH</v>
      </c>
      <c r="K1055" s="5" t="str">
        <f>OBV!G1055</f>
        <v>NEUTRAL</v>
      </c>
      <c r="L1055" s="5" t="str">
        <f>OBV!H1055</f>
        <v>BULLISH DIVERGENCE</v>
      </c>
    </row>
    <row r="1056" spans="1:12" ht="13.5" x14ac:dyDescent="0.25">
      <c r="A1056" s="3">
        <f>RSI!A1056</f>
        <v>43847</v>
      </c>
      <c r="B1056" s="2">
        <f>RSI!B1056</f>
        <v>0.9</v>
      </c>
      <c r="C1056" s="2">
        <f>RSI!I1056</f>
        <v>34.169094256988259</v>
      </c>
      <c r="D1056" s="2">
        <f>MACD!E1056</f>
        <v>2.0542776994948997E-2</v>
      </c>
      <c r="E1056" s="2">
        <f>MACD!F1056</f>
        <v>1.6061819854282795E-2</v>
      </c>
      <c r="F1056" s="2">
        <f>'Moving Avg'!D1056</f>
        <v>0.91200000000000014</v>
      </c>
      <c r="G1056" s="2">
        <f>'Moving Avg'!F1056</f>
        <v>0.94399999999999973</v>
      </c>
      <c r="H1056" s="2">
        <f>'Moving Avg'!G1056</f>
        <v>0.98119999999999974</v>
      </c>
      <c r="I1056" s="2">
        <f>'Moving Avg'!H1056</f>
        <v>1.1492999999999995</v>
      </c>
      <c r="J1056" s="5" t="str">
        <f>OBV!F1056</f>
        <v>BULLISH</v>
      </c>
      <c r="K1056" s="5" t="str">
        <f>OBV!G1056</f>
        <v>NEUTRAL</v>
      </c>
      <c r="L1056" s="5" t="str">
        <f>OBV!H1056</f>
        <v>BULLISH DIVERGENCE</v>
      </c>
    </row>
    <row r="1057" spans="1:12" ht="13.5" x14ac:dyDescent="0.25">
      <c r="A1057" s="3">
        <f>RSI!A1057</f>
        <v>43850</v>
      </c>
      <c r="B1057" s="2">
        <f>RSI!B1057</f>
        <v>0.92</v>
      </c>
      <c r="C1057" s="2">
        <f>RSI!I1057</f>
        <v>41.777047425420434</v>
      </c>
      <c r="D1057" s="2">
        <f>MACD!E1057</f>
        <v>1.8295710511467833E-2</v>
      </c>
      <c r="E1057" s="2">
        <f>MACD!F1057</f>
        <v>1.6508597985719804E-2</v>
      </c>
      <c r="F1057" s="2">
        <f>'Moving Avg'!D1057</f>
        <v>0.91200000000000014</v>
      </c>
      <c r="G1057" s="2">
        <f>'Moving Avg'!F1057</f>
        <v>0.94199999999999995</v>
      </c>
      <c r="H1057" s="2">
        <f>'Moving Avg'!G1057</f>
        <v>0.98199999999999976</v>
      </c>
      <c r="I1057" s="2">
        <f>'Moving Avg'!H1057</f>
        <v>1.1471499999999994</v>
      </c>
      <c r="J1057" s="5" t="str">
        <f>OBV!F1057</f>
        <v>BEARISH</v>
      </c>
      <c r="K1057" s="5" t="str">
        <f>OBV!G1057</f>
        <v>NEUTRAL</v>
      </c>
      <c r="L1057" s="5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0.93</v>
      </c>
      <c r="C1058" s="2">
        <f>RSI!I1058</f>
        <v>45.187945698561919</v>
      </c>
      <c r="D1058" s="2">
        <f>MACD!E1058</f>
        <v>1.5813869699492944E-2</v>
      </c>
      <c r="E1058" s="2">
        <f>MACD!F1058</f>
        <v>1.6369652328474434E-2</v>
      </c>
      <c r="F1058" s="2">
        <f>'Moving Avg'!D1058</f>
        <v>0.91400000000000003</v>
      </c>
      <c r="G1058" s="2">
        <f>'Moving Avg'!F1058</f>
        <v>0.94049999999999989</v>
      </c>
      <c r="H1058" s="2">
        <f>'Moving Avg'!G1058</f>
        <v>0.98259999999999981</v>
      </c>
      <c r="I1058" s="2">
        <f>'Moving Avg'!H1058</f>
        <v>1.1450999999999996</v>
      </c>
      <c r="J1058" s="5" t="str">
        <f>OBV!F1058</f>
        <v>BEARISH</v>
      </c>
      <c r="K1058" s="5" t="str">
        <f>OBV!G1058</f>
        <v>NEUTRAL</v>
      </c>
      <c r="L1058" s="5" t="str">
        <f>OBV!H1058</f>
        <v>BEARISH DIVERGENCE</v>
      </c>
    </row>
    <row r="1059" spans="1:12" ht="13.5" x14ac:dyDescent="0.25">
      <c r="A1059" s="3">
        <f>RSI!A1059</f>
        <v>43852</v>
      </c>
      <c r="B1059" s="2">
        <f>RSI!B1059</f>
        <v>0.92</v>
      </c>
      <c r="C1059" s="2">
        <f>RSI!I1059</f>
        <v>42.506235351512693</v>
      </c>
      <c r="D1059" s="2">
        <f>MACD!E1059</f>
        <v>1.3005431801797696E-2</v>
      </c>
      <c r="E1059" s="2">
        <f>MACD!F1059</f>
        <v>1.5696808223139087E-2</v>
      </c>
      <c r="F1059" s="2">
        <f>'Moving Avg'!D1059</f>
        <v>0.91400000000000003</v>
      </c>
      <c r="G1059" s="2">
        <f>'Moving Avg'!F1059</f>
        <v>0.93800000000000006</v>
      </c>
      <c r="H1059" s="2">
        <f>'Moving Avg'!G1059</f>
        <v>0.98199999999999976</v>
      </c>
      <c r="I1059" s="2">
        <f>'Moving Avg'!H1059</f>
        <v>1.1428499999999995</v>
      </c>
      <c r="J1059" s="5" t="str">
        <f>OBV!F1059</f>
        <v>BEARISH</v>
      </c>
      <c r="K1059" s="5" t="str">
        <f>OBV!G1059</f>
        <v>NEUTRAL</v>
      </c>
      <c r="L1059" s="5" t="str">
        <f>OBV!H1059</f>
        <v>NEUTRAL</v>
      </c>
    </row>
    <row r="1060" spans="1:12" ht="13.5" x14ac:dyDescent="0.25">
      <c r="A1060" s="3">
        <f>RSI!A1060</f>
        <v>43853</v>
      </c>
      <c r="B1060" s="2">
        <f>RSI!B1060</f>
        <v>0.9</v>
      </c>
      <c r="C1060" s="2">
        <f>RSI!I1060</f>
        <v>37.688796428750777</v>
      </c>
      <c r="D1060" s="2">
        <f>MACD!E1060</f>
        <v>1.2252320265976113E-2</v>
      </c>
      <c r="E1060" s="2">
        <f>MACD!F1060</f>
        <v>1.5007910631706492E-2</v>
      </c>
      <c r="F1060" s="2">
        <f>'Moving Avg'!D1060</f>
        <v>0.91400000000000003</v>
      </c>
      <c r="G1060" s="2">
        <f>'Moving Avg'!F1060</f>
        <v>0.93350000000000011</v>
      </c>
      <c r="H1060" s="2">
        <f>'Moving Avg'!G1060</f>
        <v>0.97999999999999976</v>
      </c>
      <c r="I1060" s="2">
        <f>'Moving Avg'!H1060</f>
        <v>1.1404999999999996</v>
      </c>
      <c r="J1060" s="5" t="str">
        <f>OBV!F1060</f>
        <v>BEARISH</v>
      </c>
      <c r="K1060" s="5" t="str">
        <f>OBV!G1060</f>
        <v>NEUTRAL</v>
      </c>
      <c r="L1060" s="5" t="str">
        <f>OBV!H1060</f>
        <v>NEUTRAL</v>
      </c>
    </row>
    <row r="1061" spans="1:12" ht="13.5" x14ac:dyDescent="0.25">
      <c r="A1061" s="3">
        <f>RSI!A1061</f>
        <v>43854</v>
      </c>
      <c r="B1061" s="2">
        <f>RSI!B1061</f>
        <v>0.86</v>
      </c>
      <c r="C1061" s="2">
        <f>RSI!I1061</f>
        <v>30.293881585366421</v>
      </c>
      <c r="D1061" s="2">
        <f>MACD!E1061</f>
        <v>1.1750568261945205E-2</v>
      </c>
      <c r="E1061" s="2">
        <f>MACD!F1061</f>
        <v>1.4356442157754236E-2</v>
      </c>
      <c r="F1061" s="2">
        <f>'Moving Avg'!D1061</f>
        <v>0.90600000000000003</v>
      </c>
      <c r="G1061" s="2">
        <f>'Moving Avg'!F1061</f>
        <v>0.92699999999999994</v>
      </c>
      <c r="H1061" s="2">
        <f>'Moving Avg'!G1061</f>
        <v>0.97599999999999965</v>
      </c>
      <c r="I1061" s="2">
        <f>'Moving Avg'!H1061</f>
        <v>1.1380499999999998</v>
      </c>
      <c r="J1061" s="5" t="str">
        <f>OBV!F1061</f>
        <v>BEARISH</v>
      </c>
      <c r="K1061" s="5" t="str">
        <f>OBV!G1061</f>
        <v>STRONG</v>
      </c>
      <c r="L1061" s="5" t="str">
        <f>OBV!H1061</f>
        <v>CONFIRMED BEARISH</v>
      </c>
    </row>
    <row r="1062" spans="1:12" ht="13.5" x14ac:dyDescent="0.25">
      <c r="A1062" s="3">
        <f>RSI!A1062</f>
        <v>43857</v>
      </c>
      <c r="B1062" s="2">
        <f>RSI!B1062</f>
        <v>0.88</v>
      </c>
      <c r="C1062" s="2">
        <f>RSI!I1062</f>
        <v>36.954709955009449</v>
      </c>
      <c r="D1062" s="2">
        <f>MACD!E1062</f>
        <v>1.1850328734434479E-2</v>
      </c>
      <c r="E1062" s="2">
        <f>MACD!F1062</f>
        <v>1.3855219473090284E-2</v>
      </c>
      <c r="F1062" s="2">
        <f>'Moving Avg'!D1062</f>
        <v>0.89800000000000002</v>
      </c>
      <c r="G1062" s="2">
        <f>'Moving Avg'!F1062</f>
        <v>0.92149999999999976</v>
      </c>
      <c r="H1062" s="2">
        <f>'Moving Avg'!G1062</f>
        <v>0.97119999999999973</v>
      </c>
      <c r="I1062" s="2">
        <f>'Moving Avg'!H1062</f>
        <v>1.1357999999999997</v>
      </c>
      <c r="J1062" s="5" t="str">
        <f>OBV!F1062</f>
        <v>BEARISH</v>
      </c>
      <c r="K1062" s="5" t="str">
        <f>OBV!G1062</f>
        <v>STRONG</v>
      </c>
      <c r="L1062" s="5" t="str">
        <f>OBV!H1062</f>
        <v>CONFIRMED BEARISH</v>
      </c>
    </row>
    <row r="1063" spans="1:12" ht="13.5" x14ac:dyDescent="0.25">
      <c r="A1063" s="3">
        <f>RSI!A1063</f>
        <v>43858</v>
      </c>
      <c r="B1063" s="2">
        <f>RSI!B1063</f>
        <v>0.89</v>
      </c>
      <c r="C1063" s="2">
        <f>RSI!I1063</f>
        <v>40.039849047289593</v>
      </c>
      <c r="D1063" s="2">
        <f>MACD!E1063</f>
        <v>1.1508541882573331E-2</v>
      </c>
      <c r="E1063" s="2">
        <f>MACD!F1063</f>
        <v>1.3385883954986895E-2</v>
      </c>
      <c r="F1063" s="2">
        <f>'Moving Avg'!D1063</f>
        <v>0.89</v>
      </c>
      <c r="G1063" s="2">
        <f>'Moving Avg'!F1063</f>
        <v>0.91750000000000009</v>
      </c>
      <c r="H1063" s="2">
        <f>'Moving Avg'!G1063</f>
        <v>0.96779999999999988</v>
      </c>
      <c r="I1063" s="2">
        <f>'Moving Avg'!H1063</f>
        <v>1.1335999999999995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</row>
    <row r="1064" spans="1:12" ht="13.5" x14ac:dyDescent="0.25">
      <c r="A1064" s="3">
        <f>RSI!A1064</f>
        <v>43859</v>
      </c>
      <c r="B1064" s="2">
        <f>RSI!B1064</f>
        <v>0.88</v>
      </c>
      <c r="C1064" s="2">
        <f>RSI!I1064</f>
        <v>38.035401087577547</v>
      </c>
      <c r="D1064" s="2">
        <f>MACD!E1064</f>
        <v>1.2192229769205642E-2</v>
      </c>
      <c r="E1064" s="2">
        <f>MACD!F1064</f>
        <v>1.3147153117830645E-2</v>
      </c>
      <c r="F1064" s="2">
        <f>'Moving Avg'!D1064</f>
        <v>0.88200000000000001</v>
      </c>
      <c r="G1064" s="2">
        <f>'Moving Avg'!F1064</f>
        <v>0.91449999999999998</v>
      </c>
      <c r="H1064" s="2">
        <f>'Moving Avg'!G1064</f>
        <v>0.96379999999999999</v>
      </c>
      <c r="I1064" s="2">
        <f>'Moving Avg'!H1064</f>
        <v>1.1313499999999994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</row>
    <row r="1065" spans="1:12" ht="13.5" x14ac:dyDescent="0.25">
      <c r="A1065" s="3">
        <f>RSI!A1065</f>
        <v>43860</v>
      </c>
      <c r="B1065" s="2">
        <f>RSI!B1065</f>
        <v>0.89</v>
      </c>
      <c r="C1065" s="2">
        <f>RSI!I1065</f>
        <v>41.20516012816411</v>
      </c>
      <c r="D1065" s="2">
        <f>MACD!E1065</f>
        <v>9.2271165206218031E-3</v>
      </c>
      <c r="E1065" s="2">
        <f>MACD!F1065</f>
        <v>1.2363145798388878E-2</v>
      </c>
      <c r="F1065" s="2">
        <f>'Moving Avg'!D1065</f>
        <v>0.87999999999999989</v>
      </c>
      <c r="G1065" s="2">
        <f>'Moving Avg'!F1065</f>
        <v>0.91200000000000014</v>
      </c>
      <c r="H1065" s="2">
        <f>'Moving Avg'!G1065</f>
        <v>0.95979999999999999</v>
      </c>
      <c r="I1065" s="2">
        <f>'Moving Avg'!H1065</f>
        <v>1.1291999999999993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</row>
    <row r="1066" spans="1:12" ht="13.5" x14ac:dyDescent="0.25">
      <c r="A1066" s="3">
        <f>RSI!A1066</f>
        <v>43861</v>
      </c>
      <c r="B1066" s="2">
        <f>RSI!B1066</f>
        <v>0.88</v>
      </c>
      <c r="C1066" s="2">
        <f>RSI!I1066</f>
        <v>39.053717966383111</v>
      </c>
      <c r="D1066" s="2">
        <f>MACD!E1066</f>
        <v>7.6535706247726765E-3</v>
      </c>
      <c r="E1066" s="2">
        <f>MACD!F1066</f>
        <v>1.1421230763665639E-2</v>
      </c>
      <c r="F1066" s="2">
        <f>'Moving Avg'!D1066</f>
        <v>0.88400000000000001</v>
      </c>
      <c r="G1066" s="2">
        <f>'Moving Avg'!F1066</f>
        <v>0.90800000000000003</v>
      </c>
      <c r="H1066" s="2">
        <f>'Moving Avg'!G1066</f>
        <v>0.95520000000000005</v>
      </c>
      <c r="I1066" s="2">
        <f>'Moving Avg'!H1066</f>
        <v>1.1269499999999992</v>
      </c>
      <c r="J1066" s="5" t="str">
        <f>OBV!F1066</f>
        <v>BULLISH</v>
      </c>
      <c r="K1066" s="5" t="str">
        <f>OBV!G1066</f>
        <v>NEUTRAL</v>
      </c>
      <c r="L1066" s="5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0.86</v>
      </c>
      <c r="C1067" s="2">
        <f>RSI!I1067</f>
        <v>35.105771379623874</v>
      </c>
      <c r="D1067" s="2">
        <f>MACD!E1067</f>
        <v>1.1119840129451886E-2</v>
      </c>
      <c r="E1067" s="2">
        <f>MACD!F1067</f>
        <v>1.136095263682289E-2</v>
      </c>
      <c r="F1067" s="2">
        <f>'Moving Avg'!D1067</f>
        <v>0.88000000000000012</v>
      </c>
      <c r="G1067" s="2">
        <f>'Moving Avg'!F1067</f>
        <v>0.90400000000000014</v>
      </c>
      <c r="H1067" s="2">
        <f>'Moving Avg'!G1067</f>
        <v>0.95040000000000002</v>
      </c>
      <c r="I1067" s="2">
        <f>'Moving Avg'!H1067</f>
        <v>1.1247499999999995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0.83</v>
      </c>
      <c r="C1068" s="2">
        <f>RSI!I1068</f>
        <v>30.177758795922628</v>
      </c>
      <c r="D1068" s="2">
        <f>MACD!E1068</f>
        <v>1.8153300964976027E-2</v>
      </c>
      <c r="E1068" s="2">
        <f>MACD!F1068</f>
        <v>1.2719422302453518E-2</v>
      </c>
      <c r="F1068" s="2">
        <f>'Moving Avg'!D1068</f>
        <v>0.86799999999999999</v>
      </c>
      <c r="G1068" s="2">
        <f>'Moving Avg'!F1068</f>
        <v>0.89850000000000008</v>
      </c>
      <c r="H1068" s="2">
        <f>'Moving Avg'!G1068</f>
        <v>0.94520000000000015</v>
      </c>
      <c r="I1068" s="2">
        <f>'Moving Avg'!H1068</f>
        <v>1.1222499999999993</v>
      </c>
      <c r="J1068" s="5" t="str">
        <f>OBV!F1068</f>
        <v>BEARISH</v>
      </c>
      <c r="K1068" s="5" t="str">
        <f>OBV!G1068</f>
        <v>STRONG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0.85</v>
      </c>
      <c r="C1069" s="2">
        <f>RSI!I1069</f>
        <v>36.570378005011975</v>
      </c>
      <c r="D1069" s="2">
        <f>MACD!E1069</f>
        <v>2.1576630098620431E-2</v>
      </c>
      <c r="E1069" s="2">
        <f>MACD!F1069</f>
        <v>1.4490863861686902E-2</v>
      </c>
      <c r="F1069" s="2">
        <f>'Moving Avg'!D1069</f>
        <v>0.86199999999999988</v>
      </c>
      <c r="G1069" s="2">
        <f>'Moving Avg'!F1069</f>
        <v>0.89450000000000018</v>
      </c>
      <c r="H1069" s="2">
        <f>'Moving Avg'!G1069</f>
        <v>0.94120000000000015</v>
      </c>
      <c r="I1069" s="2">
        <f>'Moving Avg'!H1069</f>
        <v>1.1198499999999993</v>
      </c>
      <c r="J1069" s="5" t="str">
        <f>OBV!F1069</f>
        <v>BEARISH</v>
      </c>
      <c r="K1069" s="5" t="str">
        <f>OBV!G1069</f>
        <v>STRONG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0.84</v>
      </c>
      <c r="C1070" s="2">
        <f>RSI!I1070</f>
        <v>34.852193286566262</v>
      </c>
      <c r="D1070" s="2">
        <f>MACD!E1070</f>
        <v>2.2474376512745198E-2</v>
      </c>
      <c r="E1070" s="2">
        <f>MACD!F1070</f>
        <v>1.6087566391898563E-2</v>
      </c>
      <c r="F1070" s="2">
        <f>'Moving Avg'!D1070</f>
        <v>0.85199999999999998</v>
      </c>
      <c r="G1070" s="2">
        <f>'Moving Avg'!F1070</f>
        <v>0.89000000000000024</v>
      </c>
      <c r="H1070" s="2">
        <f>'Moving Avg'!G1070</f>
        <v>0.93720000000000026</v>
      </c>
      <c r="I1070" s="2">
        <f>'Moving Avg'!H1070</f>
        <v>1.1173999999999993</v>
      </c>
      <c r="J1070" s="5" t="str">
        <f>OBV!F1070</f>
        <v>BEARISH</v>
      </c>
      <c r="K1070" s="5" t="str">
        <f>OBV!G1070</f>
        <v>STRONG</v>
      </c>
      <c r="L1070" s="5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0.81</v>
      </c>
      <c r="C1071" s="2">
        <f>RSI!I1071</f>
        <v>30.2591268000604</v>
      </c>
      <c r="D1071" s="2">
        <f>MACD!E1071</f>
        <v>1.967375758919343E-2</v>
      </c>
      <c r="E1071" s="2">
        <f>MACD!F1071</f>
        <v>1.6804804631357539E-2</v>
      </c>
      <c r="F1071" s="2">
        <f>'Moving Avg'!D1071</f>
        <v>0.83799999999999986</v>
      </c>
      <c r="G1071" s="2">
        <f>'Moving Avg'!F1071</f>
        <v>0.88500000000000012</v>
      </c>
      <c r="H1071" s="2">
        <f>'Moving Avg'!G1071</f>
        <v>0.93340000000000045</v>
      </c>
      <c r="I1071" s="2">
        <f>'Moving Avg'!H1071</f>
        <v>1.1150499999999994</v>
      </c>
      <c r="J1071" s="5" t="str">
        <f>OBV!F1071</f>
        <v>BEARISH</v>
      </c>
      <c r="K1071" s="5" t="str">
        <f>OBV!G1071</f>
        <v>STRONG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0.85</v>
      </c>
      <c r="C1072" s="2">
        <f>RSI!I1072</f>
        <v>41.356408229804018</v>
      </c>
      <c r="D1072" s="2">
        <f>MACD!E1072</f>
        <v>1.7939098801918352E-2</v>
      </c>
      <c r="E1072" s="2">
        <f>MACD!F1072</f>
        <v>1.7031663465469703E-2</v>
      </c>
      <c r="F1072" s="2">
        <f>'Moving Avg'!D1072</f>
        <v>0.83599999999999997</v>
      </c>
      <c r="G1072" s="2">
        <f>'Moving Avg'!F1072</f>
        <v>0.88150000000000017</v>
      </c>
      <c r="H1072" s="2">
        <f>'Moving Avg'!G1072</f>
        <v>0.93020000000000036</v>
      </c>
      <c r="I1072" s="2">
        <f>'Moving Avg'!H1072</f>
        <v>1.1130499999999994</v>
      </c>
      <c r="J1072" s="5" t="str">
        <f>OBV!F1072</f>
        <v>BEARISH</v>
      </c>
      <c r="K1072" s="5" t="str">
        <f>OBV!G1072</f>
        <v>STRONG</v>
      </c>
      <c r="L1072" s="5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0.9</v>
      </c>
      <c r="C1073" s="2">
        <f>RSI!I1073</f>
        <v>51.70195537376599</v>
      </c>
      <c r="D1073" s="2">
        <f>MACD!E1073</f>
        <v>1.455223965175223E-2</v>
      </c>
      <c r="E1073" s="2">
        <f>MACD!F1073</f>
        <v>1.6535778702726212E-2</v>
      </c>
      <c r="F1073" s="2">
        <f>'Moving Avg'!D1073</f>
        <v>0.85</v>
      </c>
      <c r="G1073" s="2">
        <f>'Moving Avg'!F1073</f>
        <v>0.88050000000000017</v>
      </c>
      <c r="H1073" s="2">
        <f>'Moving Avg'!G1073</f>
        <v>0.92860000000000043</v>
      </c>
      <c r="I1073" s="2">
        <f>'Moving Avg'!H1073</f>
        <v>1.1112999999999993</v>
      </c>
      <c r="J1073" s="5" t="str">
        <f>OBV!F1073</f>
        <v>BULLISH</v>
      </c>
      <c r="K1073" s="5" t="str">
        <f>OBV!G1073</f>
        <v>WEAK</v>
      </c>
      <c r="L1073" s="5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0.88</v>
      </c>
      <c r="C1074" s="2">
        <f>RSI!I1074</f>
        <v>48.050425838207829</v>
      </c>
      <c r="D1074" s="2">
        <f>MACD!E1074</f>
        <v>1.1561939865704751E-2</v>
      </c>
      <c r="E1074" s="2">
        <f>MACD!F1074</f>
        <v>1.554101093532192E-2</v>
      </c>
      <c r="F1074" s="2">
        <f>'Moving Avg'!D1074</f>
        <v>0.85600000000000009</v>
      </c>
      <c r="G1074" s="2">
        <f>'Moving Avg'!F1074</f>
        <v>0.87850000000000006</v>
      </c>
      <c r="H1074" s="2">
        <f>'Moving Avg'!G1074</f>
        <v>0.92720000000000058</v>
      </c>
      <c r="I1074" s="2">
        <f>'Moving Avg'!H1074</f>
        <v>1.1094999999999995</v>
      </c>
      <c r="J1074" s="5" t="str">
        <f>OBV!F1074</f>
        <v>BULLISH</v>
      </c>
      <c r="K1074" s="5" t="str">
        <f>OBV!G1074</f>
        <v>WEAK</v>
      </c>
      <c r="L1074" s="5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0.84</v>
      </c>
      <c r="C1075" s="2">
        <f>RSI!I1075</f>
        <v>41.706142745509297</v>
      </c>
      <c r="D1075" s="2">
        <f>MACD!E1075</f>
        <v>1.358877690095861E-2</v>
      </c>
      <c r="E1075" s="2">
        <f>MACD!F1075</f>
        <v>1.5150564128449258E-2</v>
      </c>
      <c r="F1075" s="2">
        <f>'Moving Avg'!D1075</f>
        <v>0.85600000000000009</v>
      </c>
      <c r="G1075" s="2">
        <f>'Moving Avg'!F1075</f>
        <v>0.87550000000000006</v>
      </c>
      <c r="H1075" s="2">
        <f>'Moving Avg'!G1075</f>
        <v>0.92440000000000055</v>
      </c>
      <c r="I1075" s="2">
        <f>'Moving Avg'!H1075</f>
        <v>1.1071499999999994</v>
      </c>
      <c r="J1075" s="5" t="str">
        <f>OBV!F1075</f>
        <v>BEARISH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0.84</v>
      </c>
      <c r="C1076" s="2">
        <f>RSI!I1076</f>
        <v>41.706142745509304</v>
      </c>
      <c r="D1076" s="2">
        <f>MACD!E1076</f>
        <v>1.4053235810049802E-2</v>
      </c>
      <c r="E1076" s="2">
        <f>MACD!F1076</f>
        <v>1.4931098464769367E-2</v>
      </c>
      <c r="F1076" s="2">
        <f>'Moving Avg'!D1076</f>
        <v>0.86199999999999988</v>
      </c>
      <c r="G1076" s="2">
        <f>'Moving Avg'!F1076</f>
        <v>0.87250000000000016</v>
      </c>
      <c r="H1076" s="2">
        <f>'Moving Avg'!G1076</f>
        <v>0.92180000000000062</v>
      </c>
      <c r="I1076" s="2">
        <f>'Moving Avg'!H1076</f>
        <v>1.1046499999999995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</row>
    <row r="1077" spans="1:12" ht="13.5" x14ac:dyDescent="0.25">
      <c r="A1077" s="3">
        <f>RSI!A1077</f>
        <v>43878</v>
      </c>
      <c r="B1077" s="2">
        <f>RSI!B1077</f>
        <v>0.8</v>
      </c>
      <c r="C1077" s="2">
        <f>RSI!I1077</f>
        <v>36.167833806479649</v>
      </c>
      <c r="D1077" s="2">
        <f>MACD!E1077</f>
        <v>1.459885762418045E-2</v>
      </c>
      <c r="E1077" s="2">
        <f>MACD!F1077</f>
        <v>1.4864650296651585E-2</v>
      </c>
      <c r="F1077" s="2">
        <f>'Moving Avg'!D1077</f>
        <v>0.85199999999999998</v>
      </c>
      <c r="G1077" s="2">
        <f>'Moving Avg'!F1077</f>
        <v>0.86650000000000005</v>
      </c>
      <c r="H1077" s="2">
        <f>'Moving Avg'!G1077</f>
        <v>0.91880000000000062</v>
      </c>
      <c r="I1077" s="2">
        <f>'Moving Avg'!H1077</f>
        <v>1.1021499999999995</v>
      </c>
      <c r="J1077" s="5" t="str">
        <f>OBV!F1077</f>
        <v>BEARISH</v>
      </c>
      <c r="K1077" s="5" t="str">
        <f>OBV!G1077</f>
        <v>STRONG</v>
      </c>
      <c r="L1077" s="5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0.83</v>
      </c>
      <c r="C1078" s="2">
        <f>RSI!I1078</f>
        <v>42.351050891421785</v>
      </c>
      <c r="D1078" s="2">
        <f>MACD!E1078</f>
        <v>8.7061242007878681E-3</v>
      </c>
      <c r="E1078" s="2">
        <f>MACD!F1078</f>
        <v>1.3632945077478842E-2</v>
      </c>
      <c r="F1078" s="2">
        <f>'Moving Avg'!D1078</f>
        <v>0.83800000000000008</v>
      </c>
      <c r="G1078" s="2">
        <f>'Moving Avg'!F1078</f>
        <v>0.86149999999999982</v>
      </c>
      <c r="H1078" s="2">
        <f>'Moving Avg'!G1078</f>
        <v>0.91640000000000055</v>
      </c>
      <c r="I1078" s="2">
        <f>'Moving Avg'!H1078</f>
        <v>1.0997999999999997</v>
      </c>
      <c r="J1078" s="5" t="str">
        <f>OBV!F1078</f>
        <v>BEARISH</v>
      </c>
      <c r="K1078" s="5" t="str">
        <f>OBV!G1078</f>
        <v>STRONG</v>
      </c>
      <c r="L1078" s="5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0.84</v>
      </c>
      <c r="C1079" s="2">
        <f>RSI!I1079</f>
        <v>44.288296901643385</v>
      </c>
      <c r="D1079" s="2">
        <f>MACD!E1079</f>
        <v>6.3262775106565083E-3</v>
      </c>
      <c r="E1079" s="2">
        <f>MACD!F1079</f>
        <v>1.2171611564114376E-2</v>
      </c>
      <c r="F1079" s="2">
        <f>'Moving Avg'!D1079</f>
        <v>0.83000000000000007</v>
      </c>
      <c r="G1079" s="2">
        <f>'Moving Avg'!F1079</f>
        <v>0.85750000000000015</v>
      </c>
      <c r="H1079" s="2">
        <f>'Moving Avg'!G1079</f>
        <v>0.91420000000000046</v>
      </c>
      <c r="I1079" s="2">
        <f>'Moving Avg'!H1079</f>
        <v>1.0974999999999995</v>
      </c>
      <c r="J1079" s="5" t="str">
        <f>OBV!F1079</f>
        <v>BEARISH</v>
      </c>
      <c r="K1079" s="5" t="str">
        <f>OBV!G1079</f>
        <v>STRONG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0.88</v>
      </c>
      <c r="C1080" s="2">
        <f>RSI!I1080</f>
        <v>51.333140797420533</v>
      </c>
      <c r="D1080" s="2">
        <f>MACD!E1080</f>
        <v>2.1665424833061664E-6</v>
      </c>
      <c r="E1080" s="2">
        <f>MACD!F1080</f>
        <v>9.7377225597881627E-3</v>
      </c>
      <c r="F1080" s="2">
        <f>'Moving Avg'!D1080</f>
        <v>0.83800000000000008</v>
      </c>
      <c r="G1080" s="2">
        <f>'Moving Avg'!F1080</f>
        <v>0.85650000000000015</v>
      </c>
      <c r="H1080" s="2">
        <f>'Moving Avg'!G1080</f>
        <v>0.91240000000000054</v>
      </c>
      <c r="I1080" s="2">
        <f>'Moving Avg'!H1080</f>
        <v>1.0954499999999996</v>
      </c>
      <c r="J1080" s="5" t="str">
        <f>OBV!F1080</f>
        <v>BULLISH</v>
      </c>
      <c r="K1080" s="5" t="str">
        <f>OBV!G1080</f>
        <v>WEAK</v>
      </c>
      <c r="L1080" s="5" t="str">
        <f>OBV!H1080</f>
        <v>CONFIRMED BULLISH</v>
      </c>
    </row>
    <row r="1081" spans="1:12" ht="13.5" x14ac:dyDescent="0.25">
      <c r="A1081" s="3">
        <f>RSI!A1081</f>
        <v>43882</v>
      </c>
      <c r="B1081" s="2">
        <f>RSI!B1081</f>
        <v>0.86</v>
      </c>
      <c r="C1081" s="2">
        <f>RSI!I1081</f>
        <v>48.060714670130032</v>
      </c>
      <c r="D1081" s="2">
        <f>MACD!E1081</f>
        <v>-8.5423895327803034E-3</v>
      </c>
      <c r="E1081" s="2">
        <f>MACD!F1081</f>
        <v>6.0817001412744693E-3</v>
      </c>
      <c r="F1081" s="2">
        <f>'Moving Avg'!D1081</f>
        <v>0.84199999999999997</v>
      </c>
      <c r="G1081" s="2">
        <f>'Moving Avg'!F1081</f>
        <v>0.85649999999999993</v>
      </c>
      <c r="H1081" s="2">
        <f>'Moving Avg'!G1081</f>
        <v>0.91000000000000025</v>
      </c>
      <c r="I1081" s="2">
        <f>'Moving Avg'!H1081</f>
        <v>1.0934499999999998</v>
      </c>
      <c r="J1081" s="5" t="str">
        <f>OBV!F1081</f>
        <v>BULLISH</v>
      </c>
      <c r="K1081" s="5" t="str">
        <f>OBV!G1081</f>
        <v>WEAK</v>
      </c>
      <c r="L1081" s="5" t="str">
        <f>OBV!H1081</f>
        <v>CONFIRMED BULLISH</v>
      </c>
    </row>
    <row r="1082" spans="1:12" ht="13.5" x14ac:dyDescent="0.25">
      <c r="A1082" s="3">
        <f>RSI!A1082</f>
        <v>43885</v>
      </c>
      <c r="B1082" s="2">
        <f>RSI!B1082</f>
        <v>0.88</v>
      </c>
      <c r="C1082" s="2">
        <f>RSI!I1082</f>
        <v>51.397406816940645</v>
      </c>
      <c r="D1082" s="2">
        <f>MACD!E1082</f>
        <v>-1.1036929027271491E-2</v>
      </c>
      <c r="E1082" s="2">
        <f>MACD!F1082</f>
        <v>2.6579743075652771E-3</v>
      </c>
      <c r="F1082" s="2">
        <f>'Moving Avg'!D1082</f>
        <v>0.85799999999999998</v>
      </c>
      <c r="G1082" s="2">
        <f>'Moving Avg'!F1082</f>
        <v>0.85650000000000015</v>
      </c>
      <c r="H1082" s="2">
        <f>'Moving Avg'!G1082</f>
        <v>0.90780000000000038</v>
      </c>
      <c r="I1082" s="2">
        <f>'Moving Avg'!H1082</f>
        <v>1.0913999999999995</v>
      </c>
      <c r="J1082" s="5" t="str">
        <f>OBV!F1082</f>
        <v>BULLISH</v>
      </c>
      <c r="K1082" s="5" t="str">
        <f>OBV!G1082</f>
        <v>WEAK</v>
      </c>
      <c r="L1082" s="5" t="str">
        <f>OBV!H1082</f>
        <v>CONFIRMED BULLISH</v>
      </c>
    </row>
    <row r="1083" spans="1:12" ht="13.5" x14ac:dyDescent="0.25">
      <c r="A1083" s="3">
        <f>RSI!A1083</f>
        <v>43886</v>
      </c>
      <c r="B1083" s="2">
        <f>RSI!B1083</f>
        <v>0.86</v>
      </c>
      <c r="C1083" s="2">
        <f>RSI!I1083</f>
        <v>48.071625704849026</v>
      </c>
      <c r="D1083" s="2">
        <f>MACD!E1083</f>
        <v>-4.0336545112487077E-3</v>
      </c>
      <c r="E1083" s="2">
        <f>MACD!F1083</f>
        <v>1.3196485438024803E-3</v>
      </c>
      <c r="F1083" s="2">
        <f>'Moving Avg'!D1083</f>
        <v>0.8640000000000001</v>
      </c>
      <c r="G1083" s="2">
        <f>'Moving Avg'!F1083</f>
        <v>0.85500000000000009</v>
      </c>
      <c r="H1083" s="2">
        <f>'Moving Avg'!G1083</f>
        <v>0.90480000000000027</v>
      </c>
      <c r="I1083" s="2">
        <f>'Moving Avg'!H1083</f>
        <v>1.0894999999999997</v>
      </c>
      <c r="J1083" s="5" t="str">
        <f>OBV!F1083</f>
        <v>BULLISH</v>
      </c>
      <c r="K1083" s="5" t="str">
        <f>OBV!G1083</f>
        <v>WEAK</v>
      </c>
      <c r="L1083" s="5" t="str">
        <f>OBV!H1083</f>
        <v>CONFIRMED BULLISH</v>
      </c>
    </row>
    <row r="1084" spans="1:12" ht="13.5" x14ac:dyDescent="0.25">
      <c r="A1084" s="3">
        <f>RSI!A1084</f>
        <v>43887</v>
      </c>
      <c r="B1084" s="2">
        <f>RSI!B1084</f>
        <v>0.85</v>
      </c>
      <c r="C1084" s="2">
        <f>RSI!I1084</f>
        <v>46.453091923020452</v>
      </c>
      <c r="D1084" s="2">
        <f>MACD!E1084</f>
        <v>-3.8113283047591651E-4</v>
      </c>
      <c r="E1084" s="2">
        <f>MACD!F1084</f>
        <v>9.7949226894680102E-4</v>
      </c>
      <c r="F1084" s="2">
        <f>'Moving Avg'!D1084</f>
        <v>0.86599999999999999</v>
      </c>
      <c r="G1084" s="2">
        <f>'Moving Avg'!F1084</f>
        <v>0.85350000000000015</v>
      </c>
      <c r="H1084" s="2">
        <f>'Moving Avg'!G1084</f>
        <v>0.90180000000000038</v>
      </c>
      <c r="I1084" s="2">
        <f>'Moving Avg'!H1084</f>
        <v>1.0875999999999997</v>
      </c>
      <c r="J1084" s="5" t="str">
        <f>OBV!F1084</f>
        <v>BULLISH</v>
      </c>
      <c r="K1084" s="5" t="str">
        <f>OBV!G1084</f>
        <v>WEAK</v>
      </c>
      <c r="L1084" s="5" t="str">
        <f>OBV!H1084</f>
        <v>CONFIRMED BULLISH</v>
      </c>
    </row>
    <row r="1085" spans="1:12" ht="13.5" x14ac:dyDescent="0.25">
      <c r="A1085" s="3">
        <f>RSI!A1085</f>
        <v>43888</v>
      </c>
      <c r="B1085" s="2">
        <f>RSI!B1085</f>
        <v>0.83</v>
      </c>
      <c r="C1085" s="2">
        <f>RSI!I1085</f>
        <v>43.312167032466242</v>
      </c>
      <c r="D1085" s="2">
        <f>MACD!E1085</f>
        <v>-1.8456114813748536E-3</v>
      </c>
      <c r="E1085" s="2">
        <f>MACD!F1085</f>
        <v>4.1447151888247011E-4</v>
      </c>
      <c r="F1085" s="2">
        <f>'Moving Avg'!D1085</f>
        <v>0.85600000000000009</v>
      </c>
      <c r="G1085" s="2">
        <f>'Moving Avg'!F1085</f>
        <v>0.85050000000000003</v>
      </c>
      <c r="H1085" s="2">
        <f>'Moving Avg'!G1085</f>
        <v>0.89900000000000035</v>
      </c>
      <c r="I1085" s="2">
        <f>'Moving Avg'!H1085</f>
        <v>1.0855999999999999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0.82</v>
      </c>
      <c r="C1086" s="2">
        <f>RSI!I1086</f>
        <v>41.790650268405379</v>
      </c>
      <c r="D1086" s="2">
        <f>MACD!E1086</f>
        <v>-2.1172615755962187E-3</v>
      </c>
      <c r="E1086" s="2">
        <f>MACD!F1086</f>
        <v>-9.1875100013267684E-5</v>
      </c>
      <c r="F1086" s="2">
        <f>'Moving Avg'!D1086</f>
        <v>0.84800000000000009</v>
      </c>
      <c r="G1086" s="2">
        <f>'Moving Avg'!F1086</f>
        <v>0.84749999999999992</v>
      </c>
      <c r="H1086" s="2">
        <f>'Moving Avg'!G1086</f>
        <v>0.89560000000000017</v>
      </c>
      <c r="I1086" s="2">
        <f>'Moving Avg'!H1086</f>
        <v>1.0835999999999997</v>
      </c>
      <c r="J1086" s="5" t="str">
        <f>OBV!F1086</f>
        <v>BEARISH</v>
      </c>
      <c r="K1086" s="5" t="str">
        <f>OBV!G1086</f>
        <v>STRONG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0.81</v>
      </c>
      <c r="C1087" s="2">
        <f>RSI!I1087</f>
        <v>40.267285640096119</v>
      </c>
      <c r="D1087" s="2">
        <f>MACD!E1087</f>
        <v>-7.4911496941389988E-3</v>
      </c>
      <c r="E1087" s="2">
        <f>MACD!F1087</f>
        <v>-1.571730018838414E-3</v>
      </c>
      <c r="F1087" s="2">
        <f>'Moving Avg'!D1087</f>
        <v>0.83399999999999996</v>
      </c>
      <c r="G1087" s="2">
        <f>'Moving Avg'!F1087</f>
        <v>0.84499999999999997</v>
      </c>
      <c r="H1087" s="2">
        <f>'Moving Avg'!G1087</f>
        <v>0.89260000000000017</v>
      </c>
      <c r="I1087" s="2">
        <f>'Moving Avg'!H1087</f>
        <v>1.0815499999999998</v>
      </c>
      <c r="J1087" s="5" t="str">
        <f>OBV!F1087</f>
        <v>BEARISH</v>
      </c>
      <c r="K1087" s="5" t="str">
        <f>OBV!G1087</f>
        <v>STRONG</v>
      </c>
      <c r="L1087" s="5" t="str">
        <f>OBV!H1087</f>
        <v>CONFIRMED BEARISH</v>
      </c>
    </row>
    <row r="1088" spans="1:12" ht="13.5" x14ac:dyDescent="0.25">
      <c r="A1088" s="3">
        <f>RSI!A1088</f>
        <v>43893</v>
      </c>
      <c r="B1088" s="2">
        <f>RSI!B1088</f>
        <v>0.79</v>
      </c>
      <c r="C1088" s="2">
        <f>RSI!I1088</f>
        <v>37.335943269821072</v>
      </c>
      <c r="D1088" s="2">
        <f>MACD!E1088</f>
        <v>-5.6331856879359155E-3</v>
      </c>
      <c r="E1088" s="2">
        <f>MACD!F1088</f>
        <v>-2.3840211526579146E-3</v>
      </c>
      <c r="F1088" s="2">
        <f>'Moving Avg'!D1088</f>
        <v>0.82</v>
      </c>
      <c r="G1088" s="2">
        <f>'Moving Avg'!F1088</f>
        <v>0.84299999999999997</v>
      </c>
      <c r="H1088" s="2">
        <f>'Moving Avg'!G1088</f>
        <v>0.88920000000000021</v>
      </c>
      <c r="I1088" s="2">
        <f>'Moving Avg'!H1088</f>
        <v>1.0794999999999997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0.78</v>
      </c>
      <c r="C1089" s="2">
        <f>RSI!I1089</f>
        <v>35.927635692356006</v>
      </c>
      <c r="D1089" s="2">
        <f>MACD!E1089</f>
        <v>-1.3782772991678405E-3</v>
      </c>
      <c r="E1089" s="2">
        <f>MACD!F1089</f>
        <v>-2.1828723819598997E-3</v>
      </c>
      <c r="F1089" s="2">
        <f>'Moving Avg'!D1089</f>
        <v>0.80600000000000005</v>
      </c>
      <c r="G1089" s="2">
        <f>'Moving Avg'!F1089</f>
        <v>0.83950000000000014</v>
      </c>
      <c r="H1089" s="2">
        <f>'Moving Avg'!G1089</f>
        <v>0.88540000000000008</v>
      </c>
      <c r="I1089" s="2">
        <f>'Moving Avg'!H1089</f>
        <v>1.0772999999999997</v>
      </c>
      <c r="J1089" s="5" t="str">
        <f>OBV!F1089</f>
        <v>BEARISH</v>
      </c>
      <c r="K1089" s="5" t="str">
        <f>OBV!G1089</f>
        <v>STRONG</v>
      </c>
      <c r="L1089" s="5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0.77</v>
      </c>
      <c r="C1090" s="2">
        <f>RSI!I1090</f>
        <v>34.525174186475525</v>
      </c>
      <c r="D1090" s="2">
        <f>MACD!E1090</f>
        <v>9.5493948264956385E-3</v>
      </c>
      <c r="E1090" s="2">
        <f>MACD!F1090</f>
        <v>1.6358105973120793E-4</v>
      </c>
      <c r="F1090" s="2">
        <f>'Moving Avg'!D1090</f>
        <v>0.79400000000000004</v>
      </c>
      <c r="G1090" s="2">
        <f>'Moving Avg'!F1090</f>
        <v>0.83600000000000008</v>
      </c>
      <c r="H1090" s="2">
        <f>'Moving Avg'!G1090</f>
        <v>0.88100000000000012</v>
      </c>
      <c r="I1090" s="2">
        <f>'Moving Avg'!H1090</f>
        <v>1.0750499999999998</v>
      </c>
      <c r="J1090" s="5" t="str">
        <f>OBV!F1090</f>
        <v>BEARISH</v>
      </c>
      <c r="K1090" s="5" t="str">
        <f>OBV!G1090</f>
        <v>STRONG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0.78</v>
      </c>
      <c r="C1091" s="2">
        <f>RSI!I1091</f>
        <v>37.166594967252301</v>
      </c>
      <c r="D1091" s="2">
        <f>MACD!E1091</f>
        <v>1.5438033730346135E-2</v>
      </c>
      <c r="E1091" s="2">
        <f>MACD!F1091</f>
        <v>3.2184715938541933E-3</v>
      </c>
      <c r="F1091" s="2">
        <f>'Moving Avg'!D1091</f>
        <v>0.78599999999999992</v>
      </c>
      <c r="G1091" s="2">
        <f>'Moving Avg'!F1091</f>
        <v>0.83449999999999991</v>
      </c>
      <c r="H1091" s="2">
        <f>'Moving Avg'!G1091</f>
        <v>0.87680000000000002</v>
      </c>
      <c r="I1091" s="2">
        <f>'Moving Avg'!H1091</f>
        <v>1.0728499999999999</v>
      </c>
      <c r="J1091" s="5" t="str">
        <f>OBV!F1091</f>
        <v>BEARISH</v>
      </c>
      <c r="K1091" s="5" t="str">
        <f>OBV!G1091</f>
        <v>STRONG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0.8</v>
      </c>
      <c r="C1092" s="2">
        <f>RSI!I1092</f>
        <v>42.189815794820483</v>
      </c>
      <c r="D1092" s="2">
        <f>MACD!E1092</f>
        <v>2.2382830207945847E-2</v>
      </c>
      <c r="E1092" s="2">
        <f>MACD!F1092</f>
        <v>7.0513433166725249E-3</v>
      </c>
      <c r="F1092" s="2">
        <f>'Moving Avg'!D1092</f>
        <v>0.78400000000000003</v>
      </c>
      <c r="G1092" s="2">
        <f>'Moving Avg'!F1092</f>
        <v>0.83200000000000007</v>
      </c>
      <c r="H1092" s="2">
        <f>'Moving Avg'!G1092</f>
        <v>0.87300000000000011</v>
      </c>
      <c r="I1092" s="2">
        <f>'Moving Avg'!H1092</f>
        <v>1.0707499999999996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0.77</v>
      </c>
      <c r="C1093" s="2">
        <f>RSI!I1093</f>
        <v>37.364489652055582</v>
      </c>
      <c r="D1093" s="2">
        <f>MACD!E1093</f>
        <v>2.7625815138168419E-2</v>
      </c>
      <c r="E1093" s="2">
        <f>MACD!F1093</f>
        <v>1.1166237680971705E-2</v>
      </c>
      <c r="F1093" s="2">
        <f>'Moving Avg'!D1093</f>
        <v>0.78</v>
      </c>
      <c r="G1093" s="2">
        <f>'Moving Avg'!F1093</f>
        <v>0.8254999999999999</v>
      </c>
      <c r="H1093" s="2">
        <f>'Moving Avg'!G1093</f>
        <v>0.86900000000000011</v>
      </c>
      <c r="I1093" s="2">
        <f>'Moving Avg'!H1093</f>
        <v>1.0685999999999998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0.77</v>
      </c>
      <c r="C1094" s="2">
        <f>RSI!I1094</f>
        <v>37.364489652055582</v>
      </c>
      <c r="D1094" s="2">
        <f>MACD!E1094</f>
        <v>3.0905922247167039E-2</v>
      </c>
      <c r="E1094" s="2">
        <f>MACD!F1094</f>
        <v>1.5114174594210772E-2</v>
      </c>
      <c r="F1094" s="2">
        <f>'Moving Avg'!D1094</f>
        <v>0.77800000000000002</v>
      </c>
      <c r="G1094" s="2">
        <f>'Moving Avg'!F1094</f>
        <v>0.82</v>
      </c>
      <c r="H1094" s="2">
        <f>'Moving Avg'!G1094</f>
        <v>0.86560000000000015</v>
      </c>
      <c r="I1094" s="2">
        <f>'Moving Avg'!H1094</f>
        <v>1.0663499999999999</v>
      </c>
      <c r="J1094" s="5" t="str">
        <f>OBV!F1094</f>
        <v>BULLISH</v>
      </c>
      <c r="K1094" s="5" t="str">
        <f>OBV!G1094</f>
        <v>NEUTRAL</v>
      </c>
      <c r="L1094" s="5" t="str">
        <f>OBV!H1094</f>
        <v>BULLISH DIVERGENCE</v>
      </c>
    </row>
    <row r="1095" spans="1:12" ht="13.5" x14ac:dyDescent="0.25">
      <c r="A1095" s="3">
        <f>RSI!A1095</f>
        <v>43902</v>
      </c>
      <c r="B1095" s="2">
        <f>RSI!B1095</f>
        <v>0.77</v>
      </c>
      <c r="C1095" s="2">
        <f>RSI!I1095</f>
        <v>37.364489652055582</v>
      </c>
      <c r="D1095" s="2">
        <f>MACD!E1095</f>
        <v>3.0958360326899137E-2</v>
      </c>
      <c r="E1095" s="2">
        <f>MACD!F1095</f>
        <v>1.8283011740748447E-2</v>
      </c>
      <c r="F1095" s="2">
        <f>'Moving Avg'!D1095</f>
        <v>0.77800000000000002</v>
      </c>
      <c r="G1095" s="2">
        <f>'Moving Avg'!F1095</f>
        <v>0.81649999999999989</v>
      </c>
      <c r="H1095" s="2">
        <f>'Moving Avg'!G1095</f>
        <v>0.86220000000000008</v>
      </c>
      <c r="I1095" s="2">
        <f>'Moving Avg'!H1095</f>
        <v>1.0641</v>
      </c>
      <c r="J1095" s="5" t="str">
        <f>OBV!F1095</f>
        <v>BULLISH</v>
      </c>
      <c r="K1095" s="5" t="str">
        <f>OBV!G1095</f>
        <v>WEAK</v>
      </c>
      <c r="L1095" s="5" t="str">
        <f>OBV!H1095</f>
        <v>NEUTRAL</v>
      </c>
    </row>
    <row r="1096" spans="1:12" ht="13.5" x14ac:dyDescent="0.25">
      <c r="A1096" s="3">
        <f>RSI!A1096</f>
        <v>43903</v>
      </c>
      <c r="B1096" s="2">
        <f>RSI!B1096</f>
        <v>0.75</v>
      </c>
      <c r="C1096" s="2">
        <f>RSI!I1096</f>
        <v>34.115600770038753</v>
      </c>
      <c r="D1096" s="2">
        <f>MACD!E1096</f>
        <v>3.1273423092194719E-2</v>
      </c>
      <c r="E1096" s="2">
        <f>MACD!F1096</f>
        <v>2.0881094011037701E-2</v>
      </c>
      <c r="F1096" s="2">
        <f>'Moving Avg'!D1096</f>
        <v>0.77200000000000002</v>
      </c>
      <c r="G1096" s="2">
        <f>'Moving Avg'!F1096</f>
        <v>0.81199999999999994</v>
      </c>
      <c r="H1096" s="2">
        <f>'Moving Avg'!G1096</f>
        <v>0.8580000000000001</v>
      </c>
      <c r="I1096" s="2">
        <f>'Moving Avg'!H1096</f>
        <v>1.06165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0.72</v>
      </c>
      <c r="C1097" s="2">
        <f>RSI!I1097</f>
        <v>29.913902860429417</v>
      </c>
      <c r="D1097" s="2">
        <f>MACD!E1097</f>
        <v>3.2645356334609188E-2</v>
      </c>
      <c r="E1097" s="2">
        <f>MACD!F1097</f>
        <v>2.3233946475751999E-2</v>
      </c>
      <c r="F1097" s="2">
        <f>'Moving Avg'!D1097</f>
        <v>0.75600000000000001</v>
      </c>
      <c r="G1097" s="2">
        <f>'Moving Avg'!F1097</f>
        <v>0.80799999999999983</v>
      </c>
      <c r="H1097" s="2">
        <f>'Moving Avg'!G1097</f>
        <v>0.85360000000000014</v>
      </c>
      <c r="I1097" s="2">
        <f>'Moving Avg'!H1097</f>
        <v>1.05905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0.7</v>
      </c>
      <c r="C1098" s="2">
        <f>RSI!I1098</f>
        <v>27.483710811690955</v>
      </c>
      <c r="D1098" s="2">
        <f>MACD!E1098</f>
        <v>3.2778405383969811E-2</v>
      </c>
      <c r="E1098" s="2">
        <f>MACD!F1098</f>
        <v>2.5142838257395564E-2</v>
      </c>
      <c r="F1098" s="2">
        <f>'Moving Avg'!D1098</f>
        <v>0.74199999999999999</v>
      </c>
      <c r="G1098" s="2">
        <f>'Moving Avg'!F1098</f>
        <v>0.8015000000000001</v>
      </c>
      <c r="H1098" s="2">
        <f>'Moving Avg'!G1098</f>
        <v>0.84880000000000022</v>
      </c>
      <c r="I1098" s="2">
        <f>'Moving Avg'!H1098</f>
        <v>1.0565000000000002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0.68</v>
      </c>
      <c r="C1099" s="2">
        <f>RSI!I1099</f>
        <v>25.272639253538998</v>
      </c>
      <c r="D1099" s="2">
        <f>MACD!E1099</f>
        <v>3.3477763979520403E-2</v>
      </c>
      <c r="E1099" s="2">
        <f>MACD!F1099</f>
        <v>2.6809823401820532E-2</v>
      </c>
      <c r="F1099" s="2">
        <f>'Moving Avg'!D1099</f>
        <v>0.72400000000000009</v>
      </c>
      <c r="G1099" s="2">
        <f>'Moving Avg'!F1099</f>
        <v>0.79349999999999998</v>
      </c>
      <c r="H1099" s="2">
        <f>'Moving Avg'!G1099</f>
        <v>0.84380000000000022</v>
      </c>
      <c r="I1099" s="2">
        <f>'Moving Avg'!H1099</f>
        <v>1.0538500000000002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0.66</v>
      </c>
      <c r="C1100" s="2">
        <f>RSI!I1100</f>
        <v>23.257627764418544</v>
      </c>
      <c r="D1100" s="2">
        <f>MACD!E1100</f>
        <v>3.4726802605897555E-2</v>
      </c>
      <c r="E1100" s="2">
        <f>MACD!F1100</f>
        <v>2.8393219242635936E-2</v>
      </c>
      <c r="F1100" s="2">
        <f>'Moving Avg'!D1100</f>
        <v>0.70200000000000007</v>
      </c>
      <c r="G1100" s="2">
        <f>'Moving Avg'!F1100</f>
        <v>0.78249999999999997</v>
      </c>
      <c r="H1100" s="2">
        <f>'Moving Avg'!G1100</f>
        <v>0.83840000000000015</v>
      </c>
      <c r="I1100" s="2">
        <f>'Moving Avg'!H1100</f>
        <v>1.0510500000000003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0.65</v>
      </c>
      <c r="C1101" s="2">
        <f>RSI!I1101</f>
        <v>22.300233066019246</v>
      </c>
      <c r="D1101" s="2">
        <f>MACD!E1101</f>
        <v>3.8842410616809486E-2</v>
      </c>
      <c r="E1101" s="2">
        <f>MACD!F1101</f>
        <v>3.0483057517470647E-2</v>
      </c>
      <c r="F1101" s="2">
        <f>'Moving Avg'!D1101</f>
        <v>0.68200000000000005</v>
      </c>
      <c r="G1101" s="2">
        <f>'Moving Avg'!F1101</f>
        <v>0.77200000000000002</v>
      </c>
      <c r="H1101" s="2">
        <f>'Moving Avg'!G1101</f>
        <v>0.83320000000000005</v>
      </c>
      <c r="I1101" s="2">
        <f>'Moving Avg'!H1101</f>
        <v>1.0481000000000003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0.64</v>
      </c>
      <c r="C1102" s="2">
        <f>RSI!I1102</f>
        <v>21.353600586478663</v>
      </c>
      <c r="D1102" s="2">
        <f>MACD!E1102</f>
        <v>4.6923386572745418E-2</v>
      </c>
      <c r="E1102" s="2">
        <f>MACD!F1102</f>
        <v>3.3771123328525603E-2</v>
      </c>
      <c r="F1102" s="2">
        <f>'Moving Avg'!D1102</f>
        <v>0.66600000000000004</v>
      </c>
      <c r="G1102" s="2">
        <f>'Moving Avg'!F1102</f>
        <v>0.76</v>
      </c>
      <c r="H1102" s="2">
        <f>'Moving Avg'!G1102</f>
        <v>0.8276</v>
      </c>
      <c r="I1102" s="2">
        <f>'Moving Avg'!H1102</f>
        <v>1.0451000000000001</v>
      </c>
      <c r="J1102" s="5" t="str">
        <f>OBV!F1102</f>
        <v>BEARISH</v>
      </c>
      <c r="K1102" s="5" t="str">
        <f>OBV!G1102</f>
        <v>STRONG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0.63</v>
      </c>
      <c r="C1103" s="2">
        <f>RSI!I1103</f>
        <v>20.420100098490849</v>
      </c>
      <c r="D1103" s="2">
        <f>MACD!E1103</f>
        <v>5.0668614041666893E-2</v>
      </c>
      <c r="E1103" s="2">
        <f>MACD!F1103</f>
        <v>3.7150621471153861E-2</v>
      </c>
      <c r="F1103" s="2">
        <f>'Moving Avg'!D1103</f>
        <v>0.65200000000000002</v>
      </c>
      <c r="G1103" s="2">
        <f>'Moving Avg'!F1103</f>
        <v>0.74850000000000005</v>
      </c>
      <c r="H1103" s="2">
        <f>'Moving Avg'!G1103</f>
        <v>0.82180000000000009</v>
      </c>
      <c r="I1103" s="2">
        <f>'Moving Avg'!H1103</f>
        <v>1.0421500000000001</v>
      </c>
      <c r="J1103" s="5" t="str">
        <f>OBV!F1103</f>
        <v>BEARISH</v>
      </c>
      <c r="K1103" s="5" t="str">
        <f>OBV!G1103</f>
        <v>STRONG</v>
      </c>
      <c r="L1103" s="5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0.62</v>
      </c>
      <c r="C1104" s="2">
        <f>RSI!I1104</f>
        <v>19.501965201226668</v>
      </c>
      <c r="D1104" s="2">
        <f>MACD!E1104</f>
        <v>5.5361671300318549E-2</v>
      </c>
      <c r="E1104" s="2">
        <f>MACD!F1104</f>
        <v>4.0792831436986796E-2</v>
      </c>
      <c r="F1104" s="2">
        <f>'Moving Avg'!D1104</f>
        <v>0.64</v>
      </c>
      <c r="G1104" s="2">
        <f>'Moving Avg'!F1104</f>
        <v>0.73699999999999999</v>
      </c>
      <c r="H1104" s="2">
        <f>'Moving Avg'!G1104</f>
        <v>0.81579999999999997</v>
      </c>
      <c r="I1104" s="2">
        <f>'Moving Avg'!H1104</f>
        <v>1.0392000000000001</v>
      </c>
      <c r="J1104" s="5" t="str">
        <f>OBV!F1104</f>
        <v>BEARISH</v>
      </c>
      <c r="K1104" s="5" t="str">
        <f>OBV!G1104</f>
        <v>STRONG</v>
      </c>
      <c r="L1104" s="5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0.61</v>
      </c>
      <c r="C1105" s="2">
        <f>RSI!I1105</f>
        <v>18.601273839131309</v>
      </c>
      <c r="D1105" s="2">
        <f>MACD!E1105</f>
        <v>6.0857808226039145E-2</v>
      </c>
      <c r="E1105" s="2">
        <f>MACD!F1105</f>
        <v>4.480582679479727E-2</v>
      </c>
      <c r="F1105" s="2">
        <f>'Moving Avg'!D1105</f>
        <v>0.63</v>
      </c>
      <c r="G1105" s="2">
        <f>'Moving Avg'!F1105</f>
        <v>0.72599999999999998</v>
      </c>
      <c r="H1105" s="2">
        <f>'Moving Avg'!G1105</f>
        <v>0.81</v>
      </c>
      <c r="I1105" s="2">
        <f>'Moving Avg'!H1105</f>
        <v>1.0362499999999999</v>
      </c>
      <c r="J1105" s="5" t="str">
        <f>OBV!F1105</f>
        <v>BEARISH</v>
      </c>
      <c r="K1105" s="5" t="str">
        <f>OBV!G1105</f>
        <v>STRONG</v>
      </c>
      <c r="L1105" s="5" t="str">
        <f>OBV!H1105</f>
        <v>CONFIRMED BEARISH</v>
      </c>
    </row>
    <row r="1106" spans="1:12" ht="13.5" x14ac:dyDescent="0.25">
      <c r="A1106" s="3">
        <f>RSI!A1106</f>
        <v>43920</v>
      </c>
      <c r="B1106" s="2">
        <f>RSI!B1106</f>
        <v>0.6</v>
      </c>
      <c r="C1106" s="2">
        <f>RSI!I1106</f>
        <v>17.719932062946071</v>
      </c>
      <c r="D1106" s="2">
        <f>MACD!E1106</f>
        <v>6.3957541621107561E-2</v>
      </c>
      <c r="E1106" s="2">
        <f>MACD!F1106</f>
        <v>4.8636169760059328E-2</v>
      </c>
      <c r="F1106" s="2">
        <f>'Moving Avg'!D1106</f>
        <v>0.62</v>
      </c>
      <c r="G1106" s="2">
        <f>'Moving Avg'!F1106</f>
        <v>0.71499999999999997</v>
      </c>
      <c r="H1106" s="2">
        <f>'Moving Avg'!G1106</f>
        <v>0.80400000000000005</v>
      </c>
      <c r="I1106" s="2">
        <f>'Moving Avg'!H1106</f>
        <v>1.03325</v>
      </c>
      <c r="J1106" s="5" t="str">
        <f>OBV!F1106</f>
        <v>BEARISH</v>
      </c>
      <c r="K1106" s="5" t="str">
        <f>OBV!G1106</f>
        <v>STRONG</v>
      </c>
      <c r="L1106" s="5" t="str">
        <f>OBV!H1106</f>
        <v>CONFIRMED BEARISH</v>
      </c>
    </row>
    <row r="1107" spans="1:12" ht="13.5" x14ac:dyDescent="0.25">
      <c r="A1107" s="3">
        <f>RSI!A1107</f>
        <v>43921</v>
      </c>
      <c r="B1107" s="2">
        <f>RSI!B1107</f>
        <v>0.6</v>
      </c>
      <c r="C1107" s="2">
        <f>RSI!I1107</f>
        <v>17.719932062946071</v>
      </c>
      <c r="D1107" s="2">
        <f>MACD!E1107</f>
        <v>6.2751263892216969E-2</v>
      </c>
      <c r="E1107" s="2">
        <f>MACD!F1107</f>
        <v>5.1459188586490859E-2</v>
      </c>
      <c r="F1107" s="2">
        <f>'Moving Avg'!D1107</f>
        <v>0.61199999999999999</v>
      </c>
      <c r="G1107" s="2">
        <f>'Moving Avg'!F1107</f>
        <v>0.7044999999999999</v>
      </c>
      <c r="H1107" s="2">
        <f>'Moving Avg'!G1107</f>
        <v>0.79759999999999986</v>
      </c>
      <c r="I1107" s="2">
        <f>'Moving Avg'!H1107</f>
        <v>1.0302</v>
      </c>
      <c r="J1107" s="5" t="str">
        <f>OBV!F1107</f>
        <v>BEARISH</v>
      </c>
      <c r="K1107" s="5" t="str">
        <f>OBV!G1107</f>
        <v>STRONG</v>
      </c>
      <c r="L1107" s="5" t="str">
        <f>OBV!H1107</f>
        <v>CONFIRMED BEARISH</v>
      </c>
    </row>
    <row r="1108" spans="1:12" ht="13.5" x14ac:dyDescent="0.25">
      <c r="A1108" s="3">
        <f>RSI!A1108</f>
        <v>43922</v>
      </c>
      <c r="B1108" s="2">
        <f>RSI!B1108</f>
        <v>0.6</v>
      </c>
      <c r="C1108" s="2">
        <f>RSI!I1108</f>
        <v>17.719932062946071</v>
      </c>
      <c r="D1108" s="2">
        <f>MACD!E1108</f>
        <v>5.9381658675653481E-2</v>
      </c>
      <c r="E1108" s="2">
        <f>MACD!F1108</f>
        <v>5.3043682604323385E-2</v>
      </c>
      <c r="F1108" s="2">
        <f>'Moving Avg'!D1108</f>
        <v>0.60600000000000009</v>
      </c>
      <c r="G1108" s="2">
        <f>'Moving Avg'!F1108</f>
        <v>0.69499999999999995</v>
      </c>
      <c r="H1108" s="2">
        <f>'Moving Avg'!G1108</f>
        <v>0.79099999999999993</v>
      </c>
      <c r="I1108" s="2">
        <f>'Moving Avg'!H1108</f>
        <v>1.0271999999999999</v>
      </c>
      <c r="J1108" s="5" t="str">
        <f>OBV!F1108</f>
        <v>BEARISH</v>
      </c>
      <c r="K1108" s="5" t="str">
        <f>OBV!G1108</f>
        <v>STRONG</v>
      </c>
      <c r="L1108" s="5" t="str">
        <f>OBV!H1108</f>
        <v>CONFIRMED BEARISH</v>
      </c>
    </row>
    <row r="1109" spans="1:12" ht="13.5" x14ac:dyDescent="0.25">
      <c r="A1109" s="3">
        <f>RSI!A1109</f>
        <v>43923</v>
      </c>
      <c r="B1109" s="2">
        <f>RSI!B1109</f>
        <v>0.6</v>
      </c>
      <c r="C1109" s="2">
        <f>RSI!I1109</f>
        <v>17.719932062946071</v>
      </c>
      <c r="D1109" s="2">
        <f>MACD!E1109</f>
        <v>5.4127618592298643E-2</v>
      </c>
      <c r="E1109" s="2">
        <f>MACD!F1109</f>
        <v>5.3260469801918439E-2</v>
      </c>
      <c r="F1109" s="2">
        <f>'Moving Avg'!D1109</f>
        <v>0.60200000000000009</v>
      </c>
      <c r="G1109" s="2">
        <f>'Moving Avg'!F1109</f>
        <v>0.68599999999999994</v>
      </c>
      <c r="H1109" s="2">
        <f>'Moving Avg'!G1109</f>
        <v>0.78459999999999996</v>
      </c>
      <c r="I1109" s="2">
        <f>'Moving Avg'!H1109</f>
        <v>1.0241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</row>
    <row r="1110" spans="1:12" ht="13.5" x14ac:dyDescent="0.25">
      <c r="A1110" s="3">
        <f>RSI!A1110</f>
        <v>43924</v>
      </c>
      <c r="B1110" s="2">
        <f>RSI!B1110</f>
        <v>0.59</v>
      </c>
      <c r="C1110" s="2">
        <f>RSI!I1110</f>
        <v>16.658306764773087</v>
      </c>
      <c r="D1110" s="2">
        <f>MACD!E1110</f>
        <v>4.7969865038760773E-2</v>
      </c>
      <c r="E1110" s="2">
        <f>MACD!F1110</f>
        <v>5.2202348849286914E-2</v>
      </c>
      <c r="F1110" s="2">
        <f>'Moving Avg'!D1110</f>
        <v>0.59799999999999998</v>
      </c>
      <c r="G1110" s="2">
        <f>'Moving Avg'!F1110</f>
        <v>0.67699999999999994</v>
      </c>
      <c r="H1110" s="2">
        <f>'Moving Avg'!G1110</f>
        <v>0.77839999999999998</v>
      </c>
      <c r="I1110" s="2">
        <f>'Moving Avg'!H1110</f>
        <v>1.0210999999999999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</row>
    <row r="1111" spans="1:12" ht="13.5" x14ac:dyDescent="0.25">
      <c r="A1111" s="3">
        <f>RSI!A1111</f>
        <v>43927</v>
      </c>
      <c r="B1111" s="2">
        <f>RSI!B1111</f>
        <v>0.57999999999999996</v>
      </c>
      <c r="C1111" s="2">
        <f>RSI!I1111</f>
        <v>15.64865653494391</v>
      </c>
      <c r="D1111" s="2">
        <f>MACD!E1111</f>
        <v>4.2598749120304924E-2</v>
      </c>
      <c r="E1111" s="2">
        <f>MACD!F1111</f>
        <v>5.028162890349052E-2</v>
      </c>
      <c r="F1111" s="2">
        <f>'Moving Avg'!D1111</f>
        <v>0.59399999999999997</v>
      </c>
      <c r="G1111" s="2">
        <f>'Moving Avg'!F1111</f>
        <v>0.66699999999999993</v>
      </c>
      <c r="H1111" s="2">
        <f>'Moving Avg'!G1111</f>
        <v>0.77280000000000004</v>
      </c>
      <c r="I1111" s="2">
        <f>'Moving Avg'!H1111</f>
        <v>1.0179500000000001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</row>
    <row r="1112" spans="1:12" ht="13.5" x14ac:dyDescent="0.25">
      <c r="A1112" s="3">
        <f>RSI!A1112</f>
        <v>43928</v>
      </c>
      <c r="B1112" s="2">
        <f>RSI!B1112</f>
        <v>0.56999999999999995</v>
      </c>
      <c r="C1112" s="2">
        <f>RSI!I1112</f>
        <v>14.689826887179379</v>
      </c>
      <c r="D1112" s="2">
        <f>MACD!E1112</f>
        <v>3.7905154037522704E-2</v>
      </c>
      <c r="E1112" s="2">
        <f>MACD!F1112</f>
        <v>4.7806333930296957E-2</v>
      </c>
      <c r="F1112" s="2">
        <f>'Moving Avg'!D1112</f>
        <v>0.58799999999999997</v>
      </c>
      <c r="G1112" s="2">
        <f>'Moving Avg'!F1112</f>
        <v>0.65549999999999986</v>
      </c>
      <c r="H1112" s="2">
        <f>'Moving Avg'!G1112</f>
        <v>0.76660000000000006</v>
      </c>
      <c r="I1112" s="2">
        <f>'Moving Avg'!H1112</f>
        <v>1.0148500000000003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0.56000000000000005</v>
      </c>
      <c r="C1113" s="2">
        <f>RSI!I1113</f>
        <v>13.780511741916044</v>
      </c>
      <c r="D1113" s="2">
        <f>MACD!E1113</f>
        <v>3.3795868385342653E-2</v>
      </c>
      <c r="E1113" s="2">
        <f>MACD!F1113</f>
        <v>4.50042408213061E-2</v>
      </c>
      <c r="F1113" s="2">
        <f>'Moving Avg'!D1113</f>
        <v>0.57999999999999996</v>
      </c>
      <c r="G1113" s="2">
        <f>'Moving Avg'!F1113</f>
        <v>0.64499999999999991</v>
      </c>
      <c r="H1113" s="2">
        <f>'Moving Avg'!G1113</f>
        <v>0.76000000000000012</v>
      </c>
      <c r="I1113" s="2">
        <f>'Moving Avg'!H1113</f>
        <v>1.0118000000000003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0.55000000000000004</v>
      </c>
      <c r="C1114" s="2">
        <f>RSI!I1114</f>
        <v>12.919278674518267</v>
      </c>
      <c r="D1114" s="2">
        <f>MACD!E1114</f>
        <v>3.019120448821766E-2</v>
      </c>
      <c r="E1114" s="2">
        <f>MACD!F1114</f>
        <v>4.2041633554688415E-2</v>
      </c>
      <c r="F1114" s="2">
        <f>'Moving Avg'!D1114</f>
        <v>0.56999999999999995</v>
      </c>
      <c r="G1114" s="2">
        <f>'Moving Avg'!F1114</f>
        <v>0.63400000000000012</v>
      </c>
      <c r="H1114" s="2">
        <f>'Moving Avg'!G1114</f>
        <v>0.75340000000000018</v>
      </c>
      <c r="I1114" s="2">
        <f>'Moving Avg'!H1114</f>
        <v>1.0085500000000005</v>
      </c>
      <c r="J1114" s="5" t="str">
        <f>OBV!F1114</f>
        <v>BEARISH</v>
      </c>
      <c r="K1114" s="5" t="str">
        <f>OBV!G1114</f>
        <v>STRONG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0.56000000000000005</v>
      </c>
      <c r="C1115" s="2">
        <f>RSI!I1115</f>
        <v>18.410563469107728</v>
      </c>
      <c r="D1115" s="2">
        <f>MACD!E1115</f>
        <v>2.554149682536222E-2</v>
      </c>
      <c r="E1115" s="2">
        <f>MACD!F1115</f>
        <v>3.8741606208823179E-2</v>
      </c>
      <c r="F1115" s="2">
        <f>'Moving Avg'!D1115</f>
        <v>0.56399999999999995</v>
      </c>
      <c r="G1115" s="2">
        <f>'Moving Avg'!F1115</f>
        <v>0.62350000000000005</v>
      </c>
      <c r="H1115" s="2">
        <f>'Moving Avg'!G1115</f>
        <v>0.74680000000000002</v>
      </c>
      <c r="I1115" s="2">
        <f>'Moving Avg'!H1115</f>
        <v>1.0051500000000007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0.56999999999999995</v>
      </c>
      <c r="C1116" s="2">
        <f>RSI!I1116</f>
        <v>23.598990694791979</v>
      </c>
      <c r="D1116" s="2">
        <f>MACD!E1116</f>
        <v>1.9898090572978533E-2</v>
      </c>
      <c r="E1116" s="2">
        <f>MACD!F1116</f>
        <v>3.4972903081654252E-2</v>
      </c>
      <c r="F1116" s="2">
        <f>'Moving Avg'!D1116</f>
        <v>0.56200000000000006</v>
      </c>
      <c r="G1116" s="2">
        <f>'Moving Avg'!F1116</f>
        <v>0.61450000000000005</v>
      </c>
      <c r="H1116" s="2">
        <f>'Moving Avg'!G1116</f>
        <v>0.74060000000000004</v>
      </c>
      <c r="I1116" s="2">
        <f>'Moving Avg'!H1116</f>
        <v>1.0019500000000006</v>
      </c>
      <c r="J1116" s="5" t="str">
        <f>OBV!F1116</f>
        <v>BULLISH</v>
      </c>
      <c r="K1116" s="5" t="str">
        <f>OBV!G1116</f>
        <v>NEUTRAL</v>
      </c>
      <c r="L1116" s="5" t="str">
        <f>OBV!H1116</f>
        <v>BULLISH DIVERGENCE</v>
      </c>
    </row>
    <row r="1117" spans="1:12" ht="13.5" x14ac:dyDescent="0.25">
      <c r="A1117" s="3">
        <f>RSI!A1117</f>
        <v>43937</v>
      </c>
      <c r="B1117" s="2">
        <f>RSI!B1117</f>
        <v>0.57999999999999996</v>
      </c>
      <c r="C1117" s="2">
        <f>RSI!I1117</f>
        <v>28.495851068783537</v>
      </c>
      <c r="D1117" s="2">
        <f>MACD!E1117</f>
        <v>1.4850999172131174E-2</v>
      </c>
      <c r="E1117" s="2">
        <f>MACD!F1117</f>
        <v>3.0948522299749641E-2</v>
      </c>
      <c r="F1117" s="2">
        <f>'Moving Avg'!D1117</f>
        <v>0.56400000000000006</v>
      </c>
      <c r="G1117" s="2">
        <f>'Moving Avg'!F1117</f>
        <v>0.60750000000000015</v>
      </c>
      <c r="H1117" s="2">
        <f>'Moving Avg'!G1117</f>
        <v>0.73499999999999999</v>
      </c>
      <c r="I1117" s="2">
        <f>'Moving Avg'!H1117</f>
        <v>0.99895000000000078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0.59</v>
      </c>
      <c r="C1118" s="2">
        <f>RSI!I1118</f>
        <v>33.112713024013615</v>
      </c>
      <c r="D1118" s="2">
        <f>MACD!E1118</f>
        <v>1.0214662613950098E-2</v>
      </c>
      <c r="E1118" s="2">
        <f>MACD!F1118</f>
        <v>2.6801750362589735E-2</v>
      </c>
      <c r="F1118" s="2">
        <f>'Moving Avg'!D1118</f>
        <v>0.57000000000000006</v>
      </c>
      <c r="G1118" s="2">
        <f>'Moving Avg'!F1118</f>
        <v>0.60200000000000009</v>
      </c>
      <c r="H1118" s="2">
        <f>'Moving Avg'!G1118</f>
        <v>0.73020000000000007</v>
      </c>
      <c r="I1118" s="2">
        <f>'Moving Avg'!H1118</f>
        <v>0.99575000000000069</v>
      </c>
      <c r="J1118" s="5" t="str">
        <f>OBV!F1118</f>
        <v>BULLISH</v>
      </c>
      <c r="K1118" s="5" t="str">
        <f>OBV!G1118</f>
        <v>WEAK</v>
      </c>
      <c r="L1118" s="5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0.6</v>
      </c>
      <c r="C1119" s="2">
        <f>RSI!I1119</f>
        <v>37.461309542046308</v>
      </c>
      <c r="D1119" s="2">
        <f>MACD!E1119</f>
        <v>5.8390181582361755E-3</v>
      </c>
      <c r="E1119" s="2">
        <f>MACD!F1119</f>
        <v>2.2609203921719025E-2</v>
      </c>
      <c r="F1119" s="2">
        <f>'Moving Avg'!D1119</f>
        <v>0.57999999999999996</v>
      </c>
      <c r="G1119" s="2">
        <f>'Moving Avg'!F1119</f>
        <v>0.59800000000000009</v>
      </c>
      <c r="H1119" s="2">
        <f>'Moving Avg'!G1119</f>
        <v>0.72520000000000007</v>
      </c>
      <c r="I1119" s="2">
        <f>'Moving Avg'!H1119</f>
        <v>0.99255000000000082</v>
      </c>
      <c r="J1119" s="5" t="str">
        <f>OBV!F1119</f>
        <v>BULLISH</v>
      </c>
      <c r="K1119" s="5" t="str">
        <f>OBV!G1119</f>
        <v>WEAK</v>
      </c>
      <c r="L1119" s="5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0.61</v>
      </c>
      <c r="C1120" s="2">
        <f>RSI!I1120</f>
        <v>41.553437363114149</v>
      </c>
      <c r="D1120" s="2">
        <f>MACD!E1120</f>
        <v>6.5062893409240097E-5</v>
      </c>
      <c r="E1120" s="2">
        <f>MACD!F1120</f>
        <v>1.810037571605707E-2</v>
      </c>
      <c r="F1120" s="2">
        <f>'Moving Avg'!D1120</f>
        <v>0.59</v>
      </c>
      <c r="G1120" s="2">
        <f>'Moving Avg'!F1120</f>
        <v>0.59550000000000003</v>
      </c>
      <c r="H1120" s="2">
        <f>'Moving Avg'!G1120</f>
        <v>0.72060000000000013</v>
      </c>
      <c r="I1120" s="2">
        <f>'Moving Avg'!H1120</f>
        <v>0.98930000000000073</v>
      </c>
      <c r="J1120" s="5" t="str">
        <f>OBV!F1120</f>
        <v>BULLISH</v>
      </c>
      <c r="K1120" s="5" t="str">
        <f>OBV!G1120</f>
        <v>WEAK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0.62</v>
      </c>
      <c r="C1121" s="2">
        <f>RSI!I1121</f>
        <v>45.400868254310403</v>
      </c>
      <c r="D1121" s="2">
        <f>MACD!E1121</f>
        <v>-6.966555196052493E-3</v>
      </c>
      <c r="E1121" s="2">
        <f>MACD!F1121</f>
        <v>1.3086989533635157E-2</v>
      </c>
      <c r="F1121" s="2">
        <f>'Moving Avg'!D1121</f>
        <v>0.6</v>
      </c>
      <c r="G1121" s="2">
        <f>'Moving Avg'!F1121</f>
        <v>0.59399999999999986</v>
      </c>
      <c r="H1121" s="2">
        <f>'Moving Avg'!G1121</f>
        <v>0.71679999999999988</v>
      </c>
      <c r="I1121" s="2">
        <f>'Moving Avg'!H1121</f>
        <v>0.98625000000000096</v>
      </c>
      <c r="J1121" s="5" t="str">
        <f>OBV!F1121</f>
        <v>BULLISH</v>
      </c>
      <c r="K1121" s="5" t="str">
        <f>OBV!G1121</f>
        <v>WEAK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0.61</v>
      </c>
      <c r="C1122" s="2">
        <f>RSI!I1122</f>
        <v>42.395379781785628</v>
      </c>
      <c r="D1122" s="2">
        <f>MACD!E1122</f>
        <v>-1.3649827998952202E-2</v>
      </c>
      <c r="E1122" s="2">
        <f>MACD!F1122</f>
        <v>7.739626027117686E-3</v>
      </c>
      <c r="F1122" s="2">
        <f>'Moving Avg'!D1122</f>
        <v>0.60599999999999998</v>
      </c>
      <c r="G1122" s="2">
        <f>'Moving Avg'!F1122</f>
        <v>0.59249999999999992</v>
      </c>
      <c r="H1122" s="2">
        <f>'Moving Avg'!G1122</f>
        <v>0.71200000000000008</v>
      </c>
      <c r="I1122" s="2">
        <f>'Moving Avg'!H1122</f>
        <v>0.98320000000000096</v>
      </c>
      <c r="J1122" s="5" t="str">
        <f>OBV!F1122</f>
        <v>BULLISH</v>
      </c>
      <c r="K1122" s="5" t="str">
        <f>OBV!G1122</f>
        <v>WEAK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0.6</v>
      </c>
      <c r="C1123" s="2">
        <f>RSI!I1123</f>
        <v>39.574097078563817</v>
      </c>
      <c r="D1123" s="2">
        <f>MACD!E1123</f>
        <v>-1.9984018052517927E-2</v>
      </c>
      <c r="E1123" s="2">
        <f>MACD!F1123</f>
        <v>2.1948972111905636E-3</v>
      </c>
      <c r="F1123" s="2">
        <f>'Moving Avg'!D1123</f>
        <v>0.60799999999999998</v>
      </c>
      <c r="G1123" s="2">
        <f>'Moving Avg'!F1123</f>
        <v>0.59099999999999997</v>
      </c>
      <c r="H1123" s="2">
        <f>'Moving Avg'!G1123</f>
        <v>0.70599999999999996</v>
      </c>
      <c r="I1123" s="2">
        <f>'Moving Avg'!H1123</f>
        <v>0.98000000000000076</v>
      </c>
      <c r="J1123" s="5" t="str">
        <f>OBV!F1123</f>
        <v>BULLISH</v>
      </c>
      <c r="K1123" s="5" t="str">
        <f>OBV!G1123</f>
        <v>WEAK</v>
      </c>
      <c r="L1123" s="5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0.59</v>
      </c>
      <c r="C1124" s="2">
        <f>RSI!I1124</f>
        <v>36.927643081322067</v>
      </c>
      <c r="D1124" s="2">
        <f>MACD!E1124</f>
        <v>-2.5972525723516604E-2</v>
      </c>
      <c r="E1124" s="2">
        <f>MACD!F1124</f>
        <v>-3.4385873757508695E-3</v>
      </c>
      <c r="F1124" s="2">
        <f>'Moving Avg'!D1124</f>
        <v>0.60599999999999998</v>
      </c>
      <c r="G1124" s="2">
        <f>'Moving Avg'!F1124</f>
        <v>0.58949999999999991</v>
      </c>
      <c r="H1124" s="2">
        <f>'Moving Avg'!G1124</f>
        <v>0.70019999999999993</v>
      </c>
      <c r="I1124" s="2">
        <f>'Moving Avg'!H1124</f>
        <v>0.97670000000000068</v>
      </c>
      <c r="J1124" s="5" t="str">
        <f>OBV!F1124</f>
        <v>BULLISH</v>
      </c>
      <c r="K1124" s="5" t="str">
        <f>OBV!G1124</f>
        <v>WEAK</v>
      </c>
      <c r="L1124" s="5" t="str">
        <f>OBV!H1124</f>
        <v>BULLISH DIVERGENCE</v>
      </c>
    </row>
    <row r="1125" spans="1:12" ht="13.5" x14ac:dyDescent="0.25">
      <c r="A1125" s="3">
        <f>RSI!A1125</f>
        <v>43949</v>
      </c>
      <c r="B1125" s="2">
        <f>RSI!B1125</f>
        <v>0.57999999999999996</v>
      </c>
      <c r="C1125" s="2">
        <f>RSI!I1125</f>
        <v>34.446866040888537</v>
      </c>
      <c r="D1125" s="2">
        <f>MACD!E1125</f>
        <v>-2.854503144041276E-2</v>
      </c>
      <c r="E1125" s="2">
        <f>MACD!F1125</f>
        <v>-8.4598761886832477E-3</v>
      </c>
      <c r="F1125" s="2">
        <f>'Moving Avg'!D1125</f>
        <v>0.6</v>
      </c>
      <c r="G1125" s="2">
        <f>'Moving Avg'!F1125</f>
        <v>0.58799999999999986</v>
      </c>
      <c r="H1125" s="2">
        <f>'Moving Avg'!G1125</f>
        <v>0.69499999999999995</v>
      </c>
      <c r="I1125" s="2">
        <f>'Moving Avg'!H1125</f>
        <v>0.97325000000000073</v>
      </c>
      <c r="J1125" s="5" t="str">
        <f>OBV!F1125</f>
        <v>BULLISH</v>
      </c>
      <c r="K1125" s="5" t="str">
        <f>OBV!G1125</f>
        <v>NEUTRAL</v>
      </c>
      <c r="L1125" s="5" t="str">
        <f>OBV!H1125</f>
        <v>BULLISH DIVERGENCE</v>
      </c>
    </row>
    <row r="1126" spans="1:12" ht="13.5" x14ac:dyDescent="0.25">
      <c r="A1126" s="3">
        <f>RSI!A1126</f>
        <v>43950</v>
      </c>
      <c r="B1126" s="2">
        <f>RSI!B1126</f>
        <v>0.56999999999999995</v>
      </c>
      <c r="C1126" s="2">
        <f>RSI!I1126</f>
        <v>32.122871078110492</v>
      </c>
      <c r="D1126" s="2">
        <f>MACD!E1126</f>
        <v>-2.8183945817577327E-2</v>
      </c>
      <c r="E1126" s="2">
        <f>MACD!F1126</f>
        <v>-1.2404690114462064E-2</v>
      </c>
      <c r="F1126" s="2">
        <f>'Moving Avg'!D1126</f>
        <v>0.59</v>
      </c>
      <c r="G1126" s="2">
        <f>'Moving Avg'!F1126</f>
        <v>0.5864999999999998</v>
      </c>
      <c r="H1126" s="2">
        <f>'Moving Avg'!G1126</f>
        <v>0.6896000000000001</v>
      </c>
      <c r="I1126" s="2">
        <f>'Moving Avg'!H1126</f>
        <v>0.96990000000000065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0.56999999999999995</v>
      </c>
      <c r="C1127" s="2">
        <f>RSI!I1127</f>
        <v>32.122871078110492</v>
      </c>
      <c r="D1127" s="2">
        <f>MACD!E1127</f>
        <v>-2.6041397870141481E-2</v>
      </c>
      <c r="E1127" s="2">
        <f>MACD!F1127</f>
        <v>-1.5132031665597949E-2</v>
      </c>
      <c r="F1127" s="2">
        <f>'Moving Avg'!D1127</f>
        <v>0.58199999999999996</v>
      </c>
      <c r="G1127" s="2">
        <f>'Moving Avg'!F1127</f>
        <v>0.58499999999999996</v>
      </c>
      <c r="H1127" s="2">
        <f>'Moving Avg'!G1127</f>
        <v>0.68500000000000005</v>
      </c>
      <c r="I1127" s="2">
        <f>'Moving Avg'!H1127</f>
        <v>0.96670000000000056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0.57999999999999996</v>
      </c>
      <c r="C1128" s="2">
        <f>RSI!I1128</f>
        <v>37.048491850468359</v>
      </c>
      <c r="D1128" s="2">
        <f>MACD!E1128</f>
        <v>-2.3154314459812531E-2</v>
      </c>
      <c r="E1128" s="2">
        <f>MACD!F1128</f>
        <v>-1.6736488224440866E-2</v>
      </c>
      <c r="F1128" s="2">
        <f>'Moving Avg'!D1128</f>
        <v>0.57799999999999996</v>
      </c>
      <c r="G1128" s="2">
        <f>'Moving Avg'!F1128</f>
        <v>0.58399999999999996</v>
      </c>
      <c r="H1128" s="2">
        <f>'Moving Avg'!G1128</f>
        <v>0.68</v>
      </c>
      <c r="I1128" s="2">
        <f>'Moving Avg'!H1128</f>
        <v>0.96325000000000061</v>
      </c>
      <c r="J1128" s="5" t="str">
        <f>OBV!F1128</f>
        <v>BULLISH</v>
      </c>
      <c r="K1128" s="5" t="str">
        <f>OBV!G1128</f>
        <v>NEUTRAL</v>
      </c>
      <c r="L1128" s="5" t="str">
        <f>OBV!H1128</f>
        <v>BULLISH DIVERGENCE</v>
      </c>
    </row>
    <row r="1129" spans="1:12" ht="13.5" x14ac:dyDescent="0.25">
      <c r="A1129" s="3">
        <f>RSI!A1129</f>
        <v>43956</v>
      </c>
      <c r="B1129" s="2">
        <f>RSI!B1129</f>
        <v>0.56999999999999995</v>
      </c>
      <c r="C1129" s="2">
        <f>RSI!I1129</f>
        <v>34.363060652852383</v>
      </c>
      <c r="D1129" s="2">
        <f>MACD!E1129</f>
        <v>-1.8235325298331828E-2</v>
      </c>
      <c r="E1129" s="2">
        <f>MACD!F1129</f>
        <v>-1.703625563921906E-2</v>
      </c>
      <c r="F1129" s="2">
        <f>'Moving Avg'!D1129</f>
        <v>0.57399999999999995</v>
      </c>
      <c r="G1129" s="2">
        <f>'Moving Avg'!F1129</f>
        <v>0.58250000000000002</v>
      </c>
      <c r="H1129" s="2">
        <f>'Moving Avg'!G1129</f>
        <v>0.67459999999999998</v>
      </c>
      <c r="I1129" s="2">
        <f>'Moving Avg'!H1129</f>
        <v>0.95955000000000068</v>
      </c>
      <c r="J1129" s="5" t="str">
        <f>OBV!F1129</f>
        <v>BULLISH</v>
      </c>
      <c r="K1129" s="5" t="str">
        <f>OBV!G1129</f>
        <v>NEUTRAL</v>
      </c>
      <c r="L1129" s="5" t="str">
        <f>OBV!H1129</f>
        <v>BULLISH DIVERGENCE</v>
      </c>
    </row>
    <row r="1130" spans="1:12" ht="13.5" x14ac:dyDescent="0.25">
      <c r="A1130" s="3">
        <f>RSI!A1130</f>
        <v>43957</v>
      </c>
      <c r="B1130" s="2">
        <f>RSI!B1130</f>
        <v>0.56000000000000005</v>
      </c>
      <c r="C1130" s="2">
        <f>RSI!I1130</f>
        <v>31.874907479156462</v>
      </c>
      <c r="D1130" s="2">
        <f>MACD!E1130</f>
        <v>-1.1552523815139493E-2</v>
      </c>
      <c r="E1130" s="2">
        <f>MACD!F1130</f>
        <v>-1.5939509274403147E-2</v>
      </c>
      <c r="F1130" s="2">
        <f>'Moving Avg'!D1130</f>
        <v>0.56999999999999995</v>
      </c>
      <c r="G1130" s="2">
        <f>'Moving Avg'!F1130</f>
        <v>0.58100000000000007</v>
      </c>
      <c r="H1130" s="2">
        <f>'Moving Avg'!G1130</f>
        <v>0.66820000000000013</v>
      </c>
      <c r="I1130" s="2">
        <f>'Moving Avg'!H1130</f>
        <v>0.95595000000000052</v>
      </c>
      <c r="J1130" s="5" t="str">
        <f>OBV!F1130</f>
        <v>BULLISH</v>
      </c>
      <c r="K1130" s="5" t="str">
        <f>OBV!G1130</f>
        <v>NEUTRAL</v>
      </c>
      <c r="L1130" s="5" t="str">
        <f>OBV!H1130</f>
        <v>BULLISH DIVERGENCE</v>
      </c>
    </row>
    <row r="1131" spans="1:12" ht="13.5" x14ac:dyDescent="0.25">
      <c r="A1131" s="3">
        <f>RSI!A1131</f>
        <v>43958</v>
      </c>
      <c r="B1131" s="2">
        <f>RSI!B1131</f>
        <v>0.55000000000000004</v>
      </c>
      <c r="C1131" s="2">
        <f>RSI!I1131</f>
        <v>29.569173780446192</v>
      </c>
      <c r="D1131" s="2">
        <f>MACD!E1131</f>
        <v>-3.3360551452293885E-3</v>
      </c>
      <c r="E1131" s="2">
        <f>MACD!F1131</f>
        <v>-1.3418818448568397E-2</v>
      </c>
      <c r="F1131" s="2">
        <f>'Moving Avg'!D1131</f>
        <v>0.56600000000000006</v>
      </c>
      <c r="G1131" s="2">
        <f>'Moving Avg'!F1131</f>
        <v>0.57950000000000013</v>
      </c>
      <c r="H1131" s="2">
        <f>'Moving Avg'!G1131</f>
        <v>0.66199999999999992</v>
      </c>
      <c r="I1131" s="2">
        <f>'Moving Avg'!H1131</f>
        <v>0.95215000000000061</v>
      </c>
      <c r="J1131" s="5" t="str">
        <f>OBV!F1131</f>
        <v>BULLISH</v>
      </c>
      <c r="K1131" s="5" t="str">
        <f>OBV!G1131</f>
        <v>NEUTRAL</v>
      </c>
      <c r="L1131" s="5" t="str">
        <f>OBV!H1131</f>
        <v>BULLISH DIVERGENCE</v>
      </c>
    </row>
    <row r="1132" spans="1:12" ht="13.5" x14ac:dyDescent="0.25">
      <c r="A1132" s="3">
        <f>RSI!A1132</f>
        <v>43959</v>
      </c>
      <c r="B1132" s="2">
        <f>RSI!B1132</f>
        <v>0.54</v>
      </c>
      <c r="C1132" s="2">
        <f>RSI!I1132</f>
        <v>27.432171047853018</v>
      </c>
      <c r="D1132" s="2">
        <f>MACD!E1132</f>
        <v>3.1393668057854152E-3</v>
      </c>
      <c r="E1132" s="2">
        <f>MACD!F1132</f>
        <v>-1.0107181397697635E-2</v>
      </c>
      <c r="F1132" s="2">
        <f>'Moving Avg'!D1132</f>
        <v>0.55999999999999994</v>
      </c>
      <c r="G1132" s="2">
        <f>'Moving Avg'!F1132</f>
        <v>0.57800000000000007</v>
      </c>
      <c r="H1132" s="2">
        <f>'Moving Avg'!G1132</f>
        <v>0.6552</v>
      </c>
      <c r="I1132" s="2">
        <f>'Moving Avg'!H1132</f>
        <v>0.94845000000000046</v>
      </c>
      <c r="J1132" s="5" t="str">
        <f>OBV!F1132</f>
        <v>BULLISH</v>
      </c>
      <c r="K1132" s="5" t="str">
        <f>OBV!G1132</f>
        <v>NEUTRAL</v>
      </c>
      <c r="L1132" s="5" t="str">
        <f>OBV!H1132</f>
        <v>BULLISH DIVERGENCE</v>
      </c>
    </row>
    <row r="1133" spans="1:12" ht="13.5" x14ac:dyDescent="0.25">
      <c r="A1133" s="3">
        <f>RSI!A1133</f>
        <v>43962</v>
      </c>
      <c r="B1133" s="2">
        <f>RSI!B1133</f>
        <v>0.53</v>
      </c>
      <c r="C1133" s="2">
        <f>RSI!I1133</f>
        <v>25.451281647363814</v>
      </c>
      <c r="D1133" s="2">
        <f>MACD!E1133</f>
        <v>8.1769268322980926E-3</v>
      </c>
      <c r="E1133" s="2">
        <f>MACD!F1133</f>
        <v>-6.45035975169849E-3</v>
      </c>
      <c r="F1133" s="2">
        <f>'Moving Avg'!D1133</f>
        <v>0.55000000000000004</v>
      </c>
      <c r="G1133" s="2">
        <f>'Moving Avg'!F1133</f>
        <v>0.57650000000000012</v>
      </c>
      <c r="H1133" s="2">
        <f>'Moving Avg'!G1133</f>
        <v>0.64859999999999995</v>
      </c>
      <c r="I1133" s="2">
        <f>'Moving Avg'!H1133</f>
        <v>0.94475000000000053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</row>
    <row r="1134" spans="1:12" ht="13.5" x14ac:dyDescent="0.25">
      <c r="A1134" s="3">
        <f>RSI!A1134</f>
        <v>43963</v>
      </c>
      <c r="B1134" s="2">
        <f>RSI!B1134</f>
        <v>0.53</v>
      </c>
      <c r="C1134" s="2">
        <f>RSI!I1134</f>
        <v>25.451281647363814</v>
      </c>
      <c r="D1134" s="2">
        <f>MACD!E1134</f>
        <v>1.1289808028770443E-2</v>
      </c>
      <c r="E1134" s="2">
        <f>MACD!F1134</f>
        <v>-2.9023261956047037E-3</v>
      </c>
      <c r="F1134" s="2">
        <f>'Moving Avg'!D1134</f>
        <v>0.54200000000000004</v>
      </c>
      <c r="G1134" s="2">
        <f>'Moving Avg'!F1134</f>
        <v>0.57550000000000012</v>
      </c>
      <c r="H1134" s="2">
        <f>'Moving Avg'!G1134</f>
        <v>0.64219999999999999</v>
      </c>
      <c r="I1134" s="2">
        <f>'Moving Avg'!H1134</f>
        <v>0.9410000000000005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</row>
    <row r="1135" spans="1:12" ht="13.5" x14ac:dyDescent="0.25">
      <c r="A1135" s="3">
        <f>RSI!A1135</f>
        <v>43964</v>
      </c>
      <c r="B1135" s="2">
        <f>RSI!B1135</f>
        <v>0.53</v>
      </c>
      <c r="C1135" s="2">
        <f>RSI!I1135</f>
        <v>25.451281647363814</v>
      </c>
      <c r="D1135" s="2">
        <f>MACD!E1135</f>
        <v>1.2745315427388104E-2</v>
      </c>
      <c r="E1135" s="2">
        <f>MACD!F1135</f>
        <v>2.2720212899385783E-4</v>
      </c>
      <c r="F1135" s="2">
        <f>'Moving Avg'!D1135</f>
        <v>0.53600000000000014</v>
      </c>
      <c r="G1135" s="2">
        <f>'Moving Avg'!F1135</f>
        <v>0.57399999999999995</v>
      </c>
      <c r="H1135" s="2">
        <f>'Moving Avg'!G1135</f>
        <v>0.63619999999999999</v>
      </c>
      <c r="I1135" s="2">
        <f>'Moving Avg'!H1135</f>
        <v>0.93725000000000069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</row>
    <row r="1136" spans="1:12" ht="13.5" x14ac:dyDescent="0.25">
      <c r="A1136" s="3">
        <f>RSI!A1136</f>
        <v>43965</v>
      </c>
      <c r="B1136" s="2">
        <f>RSI!B1136</f>
        <v>0.54</v>
      </c>
      <c r="C1136" s="2">
        <f>RSI!I1136</f>
        <v>31.618544239182114</v>
      </c>
      <c r="D1136" s="2">
        <f>MACD!E1136</f>
        <v>1.2031022757616805E-2</v>
      </c>
      <c r="E1136" s="2">
        <f>MACD!F1136</f>
        <v>2.5879662547184474E-3</v>
      </c>
      <c r="F1136" s="2">
        <f>'Moving Avg'!D1136</f>
        <v>0.53400000000000003</v>
      </c>
      <c r="G1136" s="2">
        <f>'Moving Avg'!F1136</f>
        <v>0.57250000000000001</v>
      </c>
      <c r="H1136" s="2">
        <f>'Moving Avg'!G1136</f>
        <v>0.63059999999999983</v>
      </c>
      <c r="I1136" s="2">
        <f>'Moving Avg'!H1136</f>
        <v>0.93370000000000064</v>
      </c>
      <c r="J1136" s="5" t="str">
        <f>OBV!F1136</f>
        <v>BEARISH</v>
      </c>
      <c r="K1136" s="5" t="str">
        <f>OBV!G1136</f>
        <v>NEUTRAL</v>
      </c>
      <c r="L1136" s="5" t="str">
        <f>OBV!H1136</f>
        <v>CONFIRMED BEARISH</v>
      </c>
    </row>
    <row r="1137" spans="1:12" ht="13.5" x14ac:dyDescent="0.25">
      <c r="A1137" s="3">
        <f>RSI!A1137</f>
        <v>43966</v>
      </c>
      <c r="B1137" s="2">
        <f>RSI!B1137</f>
        <v>0.55000000000000004</v>
      </c>
      <c r="C1137" s="2">
        <f>RSI!I1137</f>
        <v>37.212394812667732</v>
      </c>
      <c r="D1137" s="2">
        <f>MACD!E1137</f>
        <v>1.0935425677224941E-2</v>
      </c>
      <c r="E1137" s="2">
        <f>MACD!F1137</f>
        <v>4.2574581392197464E-3</v>
      </c>
      <c r="F1137" s="2">
        <f>'Moving Avg'!D1137</f>
        <v>0.53599999999999992</v>
      </c>
      <c r="G1137" s="2">
        <f>'Moving Avg'!F1137</f>
        <v>0.57100000000000006</v>
      </c>
      <c r="H1137" s="2">
        <f>'Moving Avg'!G1137</f>
        <v>0.62539999999999996</v>
      </c>
      <c r="I1137" s="2">
        <f>'Moving Avg'!H1137</f>
        <v>0.93025000000000058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0.55000000000000004</v>
      </c>
      <c r="C1138" s="2">
        <f>RSI!I1138</f>
        <v>37.212394812667732</v>
      </c>
      <c r="D1138" s="2">
        <f>MACD!E1138</f>
        <v>1.1718813427034958E-2</v>
      </c>
      <c r="E1138" s="2">
        <f>MACD!F1138</f>
        <v>5.7497291967827891E-3</v>
      </c>
      <c r="F1138" s="2">
        <f>'Moving Avg'!D1138</f>
        <v>0.54</v>
      </c>
      <c r="G1138" s="2">
        <f>'Moving Avg'!F1138</f>
        <v>0.56899999999999995</v>
      </c>
      <c r="H1138" s="2">
        <f>'Moving Avg'!G1138</f>
        <v>0.62059999999999993</v>
      </c>
      <c r="I1138" s="2">
        <f>'Moving Avg'!H1138</f>
        <v>0.92690000000000083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0.54</v>
      </c>
      <c r="C1139" s="2">
        <f>RSI!I1139</f>
        <v>33.98786924806987</v>
      </c>
      <c r="D1139" s="2">
        <f>MACD!E1139</f>
        <v>1.1743190570880024E-2</v>
      </c>
      <c r="E1139" s="2">
        <f>MACD!F1139</f>
        <v>6.9484214716022362E-3</v>
      </c>
      <c r="F1139" s="2">
        <f>'Moving Avg'!D1139</f>
        <v>0.54200000000000004</v>
      </c>
      <c r="G1139" s="2">
        <f>'Moving Avg'!F1139</f>
        <v>0.56600000000000006</v>
      </c>
      <c r="H1139" s="2">
        <f>'Moving Avg'!G1139</f>
        <v>0.61580000000000001</v>
      </c>
      <c r="I1139" s="2">
        <f>'Moving Avg'!H1139</f>
        <v>0.92360000000000086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</row>
    <row r="1140" spans="1:12" ht="13.5" x14ac:dyDescent="0.25">
      <c r="A1140" s="3">
        <f>RSI!A1140</f>
        <v>43971</v>
      </c>
      <c r="B1140" s="2">
        <f>RSI!B1140</f>
        <v>0.54</v>
      </c>
      <c r="C1140" s="2">
        <f>RSI!I1140</f>
        <v>33.98786924806987</v>
      </c>
      <c r="D1140" s="2">
        <f>MACD!E1140</f>
        <v>1.043188274260054E-2</v>
      </c>
      <c r="E1140" s="2">
        <f>MACD!F1140</f>
        <v>7.645113725801898E-3</v>
      </c>
      <c r="F1140" s="2">
        <f>'Moving Avg'!D1140</f>
        <v>0.54400000000000004</v>
      </c>
      <c r="G1140" s="2">
        <f>'Moving Avg'!F1140</f>
        <v>0.5625</v>
      </c>
      <c r="H1140" s="2">
        <f>'Moving Avg'!G1140</f>
        <v>0.61119999999999997</v>
      </c>
      <c r="I1140" s="2">
        <f>'Moving Avg'!H1140</f>
        <v>0.92025000000000079</v>
      </c>
      <c r="J1140" s="5" t="str">
        <f>OBV!F1140</f>
        <v>BULLISH</v>
      </c>
      <c r="K1140" s="5" t="str">
        <f>OBV!G1140</f>
        <v>NEUTRAL</v>
      </c>
      <c r="L1140" s="5" t="str">
        <f>OBV!H1140</f>
        <v>CONFIRMED BULLISH</v>
      </c>
    </row>
    <row r="1141" spans="1:12" ht="13.5" x14ac:dyDescent="0.25">
      <c r="A1141" s="3">
        <f>RSI!A1141</f>
        <v>43972</v>
      </c>
      <c r="B1141" s="2">
        <f>RSI!B1141</f>
        <v>0.53</v>
      </c>
      <c r="C1141" s="2">
        <f>RSI!I1141</f>
        <v>30.884144839343946</v>
      </c>
      <c r="D1141" s="2">
        <f>MACD!E1141</f>
        <v>8.7158223900442033E-3</v>
      </c>
      <c r="E1141" s="2">
        <f>MACD!F1141</f>
        <v>7.8592554586503598E-3</v>
      </c>
      <c r="F1141" s="2">
        <f>'Moving Avg'!D1141</f>
        <v>0.54200000000000004</v>
      </c>
      <c r="G1141" s="2">
        <f>'Moving Avg'!F1141</f>
        <v>0.55800000000000005</v>
      </c>
      <c r="H1141" s="2">
        <f>'Moving Avg'!G1141</f>
        <v>0.60619999999999996</v>
      </c>
      <c r="I1141" s="2">
        <f>'Moving Avg'!H1141</f>
        <v>0.91670000000000074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0.52</v>
      </c>
      <c r="C1142" s="2">
        <f>RSI!I1142</f>
        <v>28.118849953330511</v>
      </c>
      <c r="D1142" s="2">
        <f>MACD!E1142</f>
        <v>6.7022044797502289E-3</v>
      </c>
      <c r="E1142" s="2">
        <f>MACD!F1142</f>
        <v>7.6278452628703343E-3</v>
      </c>
      <c r="F1142" s="2">
        <f>'Moving Avg'!D1142</f>
        <v>0.53600000000000003</v>
      </c>
      <c r="G1142" s="2">
        <f>'Moving Avg'!F1142</f>
        <v>0.55349999999999988</v>
      </c>
      <c r="H1142" s="2">
        <f>'Moving Avg'!G1142</f>
        <v>0.60060000000000002</v>
      </c>
      <c r="I1142" s="2">
        <f>'Moving Avg'!H1142</f>
        <v>0.91310000000000091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0.53</v>
      </c>
      <c r="C1143" s="2">
        <f>RSI!I1143</f>
        <v>34.440443384650422</v>
      </c>
      <c r="D1143" s="2">
        <f>MACD!E1143</f>
        <v>2.9969231599502599E-3</v>
      </c>
      <c r="E1143" s="2">
        <f>MACD!F1143</f>
        <v>6.7016608422863196E-3</v>
      </c>
      <c r="F1143" s="2">
        <f>'Moving Avg'!D1143</f>
        <v>0.53200000000000003</v>
      </c>
      <c r="G1143" s="2">
        <f>'Moving Avg'!F1143</f>
        <v>0.54999999999999982</v>
      </c>
      <c r="H1143" s="2">
        <f>'Moving Avg'!G1143</f>
        <v>0.59580000000000011</v>
      </c>
      <c r="I1143" s="2">
        <f>'Moving Avg'!H1143</f>
        <v>0.90970000000000095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0.54</v>
      </c>
      <c r="C1144" s="2">
        <f>RSI!I1144</f>
        <v>40.112402819321474</v>
      </c>
      <c r="D1144" s="2">
        <f>MACD!E1144</f>
        <v>-6.8096873630285604E-4</v>
      </c>
      <c r="E1144" s="2">
        <f>MACD!F1144</f>
        <v>5.2251349265684853E-3</v>
      </c>
      <c r="F1144" s="2">
        <f>'Moving Avg'!D1144</f>
        <v>0.53200000000000003</v>
      </c>
      <c r="G1144" s="2">
        <f>'Moving Avg'!F1144</f>
        <v>0.54749999999999976</v>
      </c>
      <c r="H1144" s="2">
        <f>'Moving Avg'!G1144</f>
        <v>0.59120000000000006</v>
      </c>
      <c r="I1144" s="2">
        <f>'Moving Avg'!H1144</f>
        <v>0.90640000000000098</v>
      </c>
      <c r="J1144" s="5" t="str">
        <f>OBV!F1144</f>
        <v>BEARISH</v>
      </c>
      <c r="K1144" s="5" t="str">
        <f>OBV!G1144</f>
        <v>NEUTRAL</v>
      </c>
      <c r="L1144" s="5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0.55000000000000004</v>
      </c>
      <c r="C1145" s="2">
        <f>RSI!I1145</f>
        <v>45.21663580874705</v>
      </c>
      <c r="D1145" s="2">
        <f>MACD!E1145</f>
        <v>-4.4094484984806837E-3</v>
      </c>
      <c r="E1145" s="2">
        <f>MACD!F1145</f>
        <v>3.2982182415586514E-3</v>
      </c>
      <c r="F1145" s="2">
        <f>'Moving Avg'!D1145</f>
        <v>0.53400000000000003</v>
      </c>
      <c r="G1145" s="2">
        <f>'Moving Avg'!F1145</f>
        <v>0.54599999999999993</v>
      </c>
      <c r="H1145" s="2">
        <f>'Moving Avg'!G1145</f>
        <v>0.58679999999999999</v>
      </c>
      <c r="I1145" s="2">
        <f>'Moving Avg'!H1145</f>
        <v>0.90310000000000101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</row>
    <row r="1146" spans="1:12" ht="13.5" x14ac:dyDescent="0.25">
      <c r="A1146" s="3">
        <f>RSI!A1146</f>
        <v>43980</v>
      </c>
      <c r="B1146" s="2">
        <f>RSI!B1146</f>
        <v>0.56000000000000005</v>
      </c>
      <c r="C1146" s="2">
        <f>RSI!I1146</f>
        <v>49.822268587657589</v>
      </c>
      <c r="D1146" s="2">
        <f>MACD!E1146</f>
        <v>-6.710571406187027E-3</v>
      </c>
      <c r="E1146" s="2">
        <f>MACD!F1146</f>
        <v>1.296460312009516E-3</v>
      </c>
      <c r="F1146" s="2">
        <f>'Moving Avg'!D1146</f>
        <v>0.54</v>
      </c>
      <c r="G1146" s="2">
        <f>'Moving Avg'!F1146</f>
        <v>0.5455000000000001</v>
      </c>
      <c r="H1146" s="2">
        <f>'Moving Avg'!G1146</f>
        <v>0.58299999999999996</v>
      </c>
      <c r="I1146" s="2">
        <f>'Moving Avg'!H1146</f>
        <v>0.89975000000000105</v>
      </c>
      <c r="J1146" s="5" t="str">
        <f>OBV!F1146</f>
        <v>BULLISH</v>
      </c>
      <c r="K1146" s="5" t="str">
        <f>OBV!G1146</f>
        <v>NEUTRAL</v>
      </c>
      <c r="L1146" s="5" t="str">
        <f>OBV!H1146</f>
        <v>CONFIRMED BULLISH</v>
      </c>
    </row>
    <row r="1147" spans="1:12" ht="13.5" x14ac:dyDescent="0.25">
      <c r="A1147" s="3">
        <f>RSI!A1147</f>
        <v>43983</v>
      </c>
      <c r="B1147" s="2">
        <f>RSI!B1147</f>
        <v>0.56999999999999995</v>
      </c>
      <c r="C1147" s="2">
        <f>RSI!I1147</f>
        <v>53.988045195708715</v>
      </c>
      <c r="D1147" s="2">
        <f>MACD!E1147</f>
        <v>-7.8671711611570938E-3</v>
      </c>
      <c r="E1147" s="2">
        <f>MACD!F1147</f>
        <v>-5.3626598262380607E-4</v>
      </c>
      <c r="F1147" s="2">
        <f>'Moving Avg'!D1147</f>
        <v>0.55000000000000004</v>
      </c>
      <c r="G1147" s="2">
        <f>'Moving Avg'!F1147</f>
        <v>0.5455000000000001</v>
      </c>
      <c r="H1147" s="2">
        <f>'Moving Avg'!G1147</f>
        <v>0.57999999999999996</v>
      </c>
      <c r="I1147" s="2">
        <f>'Moving Avg'!H1147</f>
        <v>0.89655000000000085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</row>
    <row r="1148" spans="1:12" ht="13.5" x14ac:dyDescent="0.25">
      <c r="A1148" s="3">
        <f>RSI!A1148</f>
        <v>43984</v>
      </c>
      <c r="B1148" s="2">
        <f>RSI!B1148</f>
        <v>0.57999999999999996</v>
      </c>
      <c r="C1148" s="2">
        <f>RSI!I1148</f>
        <v>57.764204569510547</v>
      </c>
      <c r="D1148" s="2">
        <f>MACD!E1148</f>
        <v>-9.6523456568043953E-3</v>
      </c>
      <c r="E1148" s="2">
        <f>MACD!F1148</f>
        <v>-2.3594819174599241E-3</v>
      </c>
      <c r="F1148" s="2">
        <f>'Moving Avg'!D1148</f>
        <v>0.56000000000000005</v>
      </c>
      <c r="G1148" s="2">
        <f>'Moving Avg'!F1148</f>
        <v>0.54549999999999998</v>
      </c>
      <c r="H1148" s="2">
        <f>'Moving Avg'!G1148</f>
        <v>0.57759999999999989</v>
      </c>
      <c r="I1148" s="2">
        <f>'Moving Avg'!H1148</f>
        <v>0.89340000000000108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</row>
    <row r="1149" spans="1:12" ht="13.5" x14ac:dyDescent="0.25">
      <c r="A1149" s="3">
        <f>RSI!A1149</f>
        <v>43985</v>
      </c>
      <c r="B1149" s="2">
        <f>RSI!B1149</f>
        <v>0.59</v>
      </c>
      <c r="C1149" s="2">
        <f>RSI!I1149</f>
        <v>61.193963547868066</v>
      </c>
      <c r="D1149" s="2">
        <f>MACD!E1149</f>
        <v>-1.35620710234019E-2</v>
      </c>
      <c r="E1149" s="2">
        <f>MACD!F1149</f>
        <v>-4.5999997386483192E-3</v>
      </c>
      <c r="F1149" s="2">
        <f>'Moving Avg'!D1149</f>
        <v>0.57000000000000006</v>
      </c>
      <c r="G1149" s="2">
        <f>'Moving Avg'!F1149</f>
        <v>0.5465000000000001</v>
      </c>
      <c r="H1149" s="2">
        <f>'Moving Avg'!G1149</f>
        <v>0.57579999999999987</v>
      </c>
      <c r="I1149" s="2">
        <f>'Moving Avg'!H1149</f>
        <v>0.89030000000000087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0.59</v>
      </c>
      <c r="C1150" s="2">
        <f>RSI!I1150</f>
        <v>61.19396354786808</v>
      </c>
      <c r="D1150" s="2">
        <f>MACD!E1150</f>
        <v>-1.7040493222036379E-2</v>
      </c>
      <c r="E1150" s="2">
        <f>MACD!F1150</f>
        <v>-7.0880984353259308E-3</v>
      </c>
      <c r="F1150" s="2">
        <f>'Moving Avg'!D1150</f>
        <v>0.57799999999999996</v>
      </c>
      <c r="G1150" s="2">
        <f>'Moving Avg'!F1150</f>
        <v>0.54800000000000015</v>
      </c>
      <c r="H1150" s="2">
        <f>'Moving Avg'!G1150</f>
        <v>0.57439999999999991</v>
      </c>
      <c r="I1150" s="2">
        <f>'Moving Avg'!H1150</f>
        <v>0.88720000000000099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0.59</v>
      </c>
      <c r="C1151" s="2">
        <f>RSI!I1151</f>
        <v>61.19396354786808</v>
      </c>
      <c r="D1151" s="2">
        <f>MACD!E1151</f>
        <v>-2.1679821232681307E-2</v>
      </c>
      <c r="E1151" s="2">
        <f>MACD!F1151</f>
        <v>-1.0006442994797006E-2</v>
      </c>
      <c r="F1151" s="2">
        <f>'Moving Avg'!D1151</f>
        <v>0.58399999999999985</v>
      </c>
      <c r="G1151" s="2">
        <f>'Moving Avg'!F1151</f>
        <v>0.55000000000000004</v>
      </c>
      <c r="H1151" s="2">
        <f>'Moving Avg'!G1151</f>
        <v>0.57319999999999993</v>
      </c>
      <c r="I1151" s="2">
        <f>'Moving Avg'!H1151</f>
        <v>0.884100000000001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0.59</v>
      </c>
      <c r="C1152" s="2">
        <f>RSI!I1152</f>
        <v>61.19396354786808</v>
      </c>
      <c r="D1152" s="2">
        <f>MACD!E1152</f>
        <v>-2.7289781113013611E-2</v>
      </c>
      <c r="E1152" s="2">
        <f>MACD!F1152</f>
        <v>-1.3463110618440327E-2</v>
      </c>
      <c r="F1152" s="2">
        <f>'Moving Avg'!D1152</f>
        <v>0.58799999999999986</v>
      </c>
      <c r="G1152" s="2">
        <f>'Moving Avg'!F1152</f>
        <v>0.55249999999999999</v>
      </c>
      <c r="H1152" s="2">
        <f>'Moving Avg'!G1152</f>
        <v>0.57220000000000004</v>
      </c>
      <c r="I1152" s="2">
        <f>'Moving Avg'!H1152</f>
        <v>0.88110000000000099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0.6</v>
      </c>
      <c r="C1153" s="2">
        <f>RSI!I1153</f>
        <v>65.015177321238781</v>
      </c>
      <c r="D1153" s="2">
        <f>MACD!E1153</f>
        <v>-3.1374054168965992E-2</v>
      </c>
      <c r="E1153" s="2">
        <f>MACD!F1153</f>
        <v>-1.7045299328545462E-2</v>
      </c>
      <c r="F1153" s="2">
        <f>'Moving Avg'!D1153</f>
        <v>0.59199999999999997</v>
      </c>
      <c r="G1153" s="2">
        <f>'Moving Avg'!F1153</f>
        <v>0.55599999999999994</v>
      </c>
      <c r="H1153" s="2">
        <f>'Moving Avg'!G1153</f>
        <v>0.5716</v>
      </c>
      <c r="I1153" s="2">
        <f>'Moving Avg'!H1153</f>
        <v>0.87800000000000078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0.61</v>
      </c>
      <c r="C1154" s="2">
        <f>RSI!I1154</f>
        <v>68.369415848890796</v>
      </c>
      <c r="D1154" s="2">
        <f>MACD!E1154</f>
        <v>-3.4216444122558753E-2</v>
      </c>
      <c r="E1154" s="2">
        <f>MACD!F1154</f>
        <v>-2.0479528287348121E-2</v>
      </c>
      <c r="F1154" s="2">
        <f>'Moving Avg'!D1154</f>
        <v>0.59599999999999997</v>
      </c>
      <c r="G1154" s="2">
        <f>'Moving Avg'!F1154</f>
        <v>0.55999999999999994</v>
      </c>
      <c r="H1154" s="2">
        <f>'Moving Avg'!G1154</f>
        <v>0.57140000000000002</v>
      </c>
      <c r="I1154" s="2">
        <f>'Moving Avg'!H1154</f>
        <v>0.8751000000000011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0.64</v>
      </c>
      <c r="C1155" s="2">
        <f>RSI!I1155</f>
        <v>75.850024019270251</v>
      </c>
      <c r="D1155" s="2">
        <f>MACD!E1155</f>
        <v>-3.7534938312723476E-2</v>
      </c>
      <c r="E1155" s="2">
        <f>MACD!F1155</f>
        <v>-2.3890610292423193E-2</v>
      </c>
      <c r="F1155" s="2">
        <f>'Moving Avg'!D1155</f>
        <v>0.60599999999999998</v>
      </c>
      <c r="G1155" s="2">
        <f>'Moving Avg'!F1155</f>
        <v>0.56549999999999989</v>
      </c>
      <c r="H1155" s="2">
        <f>'Moving Avg'!G1155</f>
        <v>0.57200000000000006</v>
      </c>
      <c r="I1155" s="2">
        <f>'Moving Avg'!H1155</f>
        <v>0.87235000000000085</v>
      </c>
      <c r="J1155" s="5" t="str">
        <f>OBV!F1155</f>
        <v>BULLISH</v>
      </c>
      <c r="K1155" s="5" t="str">
        <f>OBV!G1155</f>
        <v>WEAK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0.66</v>
      </c>
      <c r="C1156" s="2">
        <f>RSI!I1156</f>
        <v>79.355365398635712</v>
      </c>
      <c r="D1156" s="2">
        <f>MACD!E1156</f>
        <v>-4.0675810532223133E-2</v>
      </c>
      <c r="E1156" s="2">
        <f>MACD!F1156</f>
        <v>-2.7247650340383185E-2</v>
      </c>
      <c r="F1156" s="2">
        <f>'Moving Avg'!D1156</f>
        <v>0.62</v>
      </c>
      <c r="G1156" s="2">
        <f>'Moving Avg'!F1156</f>
        <v>0.57150000000000001</v>
      </c>
      <c r="H1156" s="2">
        <f>'Moving Avg'!G1156</f>
        <v>0.57319999999999993</v>
      </c>
      <c r="I1156" s="2">
        <f>'Moving Avg'!H1156</f>
        <v>0.8698500000000009</v>
      </c>
      <c r="J1156" s="5" t="str">
        <f>OBV!F1156</f>
        <v>BULLISH</v>
      </c>
      <c r="K1156" s="5" t="str">
        <f>OBV!G1156</f>
        <v>WEAK</v>
      </c>
      <c r="L1156" s="5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0.7</v>
      </c>
      <c r="C1157" s="2">
        <f>RSI!I1157</f>
        <v>84.272292065891648</v>
      </c>
      <c r="D1157" s="2">
        <f>MACD!E1157</f>
        <v>-4.5237168418928331E-2</v>
      </c>
      <c r="E1157" s="2">
        <f>MACD!F1157</f>
        <v>-3.0845553956092217E-2</v>
      </c>
      <c r="F1157" s="2">
        <f>'Moving Avg'!D1157</f>
        <v>0.64200000000000002</v>
      </c>
      <c r="G1157" s="2">
        <f>'Moving Avg'!F1157</f>
        <v>0.57899999999999996</v>
      </c>
      <c r="H1157" s="2">
        <f>'Moving Avg'!G1157</f>
        <v>0.57519999999999993</v>
      </c>
      <c r="I1157" s="2">
        <f>'Moving Avg'!H1157</f>
        <v>0.86735000000000073</v>
      </c>
      <c r="J1157" s="5" t="str">
        <f>OBV!F1157</f>
        <v>BULLISH</v>
      </c>
      <c r="K1157" s="5" t="str">
        <f>OBV!G1157</f>
        <v>WEAK</v>
      </c>
      <c r="L1157" s="5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0.74</v>
      </c>
      <c r="C1158" s="2">
        <f>RSI!I1158</f>
        <v>87.482827404630626</v>
      </c>
      <c r="D1158" s="2">
        <f>MACD!E1158</f>
        <v>-5.1201341482085438E-2</v>
      </c>
      <c r="E1158" s="2">
        <f>MACD!F1158</f>
        <v>-3.4916711461290863E-2</v>
      </c>
      <c r="F1158" s="2">
        <f>'Moving Avg'!D1158</f>
        <v>0.67000000000000015</v>
      </c>
      <c r="G1158" s="2">
        <f>'Moving Avg'!F1158</f>
        <v>0.58850000000000002</v>
      </c>
      <c r="H1158" s="2">
        <f>'Moving Avg'!G1158</f>
        <v>0.57799999999999996</v>
      </c>
      <c r="I1158" s="2">
        <f>'Moving Avg'!H1158</f>
        <v>0.86505000000000065</v>
      </c>
      <c r="J1158" s="5" t="str">
        <f>OBV!F1158</f>
        <v>BULLISH</v>
      </c>
      <c r="K1158" s="5" t="str">
        <f>OBV!G1158</f>
        <v>WEAK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0.77</v>
      </c>
      <c r="C1159" s="2">
        <f>RSI!I1159</f>
        <v>89.254503945960124</v>
      </c>
      <c r="D1159" s="2">
        <f>MACD!E1159</f>
        <v>-5.7797758081629347E-2</v>
      </c>
      <c r="E1159" s="2">
        <f>MACD!F1159</f>
        <v>-3.9492920785358557E-2</v>
      </c>
      <c r="F1159" s="2">
        <f>'Moving Avg'!D1159</f>
        <v>0.70200000000000007</v>
      </c>
      <c r="G1159" s="2">
        <f>'Moving Avg'!F1159</f>
        <v>0.59999999999999987</v>
      </c>
      <c r="H1159" s="2">
        <f>'Moving Avg'!G1159</f>
        <v>0.58139999999999992</v>
      </c>
      <c r="I1159" s="2">
        <f>'Moving Avg'!H1159</f>
        <v>0.86285000000000067</v>
      </c>
      <c r="J1159" s="5" t="str">
        <f>OBV!F1159</f>
        <v>BULLISH</v>
      </c>
      <c r="K1159" s="5" t="str">
        <f>OBV!G1159</f>
        <v>WEAK</v>
      </c>
      <c r="L1159" s="5" t="str">
        <f>OBV!H1159</f>
        <v>CONFIRMED BULLISH</v>
      </c>
    </row>
    <row r="1160" spans="1:12" ht="13.5" x14ac:dyDescent="0.25">
      <c r="A1160" s="3">
        <f>RSI!A1160</f>
        <v>44000</v>
      </c>
      <c r="B1160" s="2">
        <f>RSI!B1160</f>
        <v>0.81</v>
      </c>
      <c r="C1160" s="2">
        <f>RSI!I1160</f>
        <v>91.069505917540397</v>
      </c>
      <c r="D1160" s="2">
        <f>MACD!E1160</f>
        <v>-6.732147184957249E-2</v>
      </c>
      <c r="E1160" s="2">
        <f>MACD!F1160</f>
        <v>-4.5058630998201343E-2</v>
      </c>
      <c r="F1160" s="2">
        <f>'Moving Avg'!D1160</f>
        <v>0.73599999999999999</v>
      </c>
      <c r="G1160" s="2">
        <f>'Moving Avg'!F1160</f>
        <v>0.61349999999999993</v>
      </c>
      <c r="H1160" s="2">
        <f>'Moving Avg'!G1160</f>
        <v>0.58579999999999988</v>
      </c>
      <c r="I1160" s="2">
        <f>'Moving Avg'!H1160</f>
        <v>0.86090000000000078</v>
      </c>
      <c r="J1160" s="5" t="str">
        <f>OBV!F1160</f>
        <v>BULLISH</v>
      </c>
      <c r="K1160" s="5" t="str">
        <f>OBV!G1160</f>
        <v>WEAK</v>
      </c>
      <c r="L1160" s="5" t="str">
        <f>OBV!H1160</f>
        <v>CONFIRMED BULLISH</v>
      </c>
    </row>
    <row r="1161" spans="1:12" ht="13.5" x14ac:dyDescent="0.25">
      <c r="A1161" s="3">
        <f>RSI!A1161</f>
        <v>44001</v>
      </c>
      <c r="B1161" s="2">
        <f>RSI!B1161</f>
        <v>0.85</v>
      </c>
      <c r="C1161" s="2">
        <f>RSI!I1161</f>
        <v>92.443958201160115</v>
      </c>
      <c r="D1161" s="2">
        <f>MACD!E1161</f>
        <v>-7.9485960165202374E-2</v>
      </c>
      <c r="E1161" s="2">
        <f>MACD!F1161</f>
        <v>-5.1944096831601547E-2</v>
      </c>
      <c r="F1161" s="2">
        <f>'Moving Avg'!D1161</f>
        <v>0.77400000000000002</v>
      </c>
      <c r="G1161" s="2">
        <f>'Moving Avg'!F1161</f>
        <v>0.62949999999999995</v>
      </c>
      <c r="H1161" s="2">
        <f>'Moving Avg'!G1161</f>
        <v>0.59119999999999995</v>
      </c>
      <c r="I1161" s="2">
        <f>'Moving Avg'!H1161</f>
        <v>0.85930000000000073</v>
      </c>
      <c r="J1161" s="5" t="str">
        <f>OBV!F1161</f>
        <v>BULLISH</v>
      </c>
      <c r="K1161" s="5" t="str">
        <f>OBV!G1161</f>
        <v>WEAK</v>
      </c>
      <c r="L1161" s="5" t="str">
        <f>OBV!H1161</f>
        <v>CONFIRMED BULLISH</v>
      </c>
    </row>
    <row r="1162" spans="1:12" ht="13.5" x14ac:dyDescent="0.25">
      <c r="A1162" s="3">
        <f>RSI!A1162</f>
        <v>44004</v>
      </c>
      <c r="B1162" s="2">
        <f>RSI!B1162</f>
        <v>0.9</v>
      </c>
      <c r="C1162" s="2">
        <f>RSI!I1162</f>
        <v>93.74075227378836</v>
      </c>
      <c r="D1162" s="2">
        <f>MACD!E1162</f>
        <v>-9.4777385937673597E-2</v>
      </c>
      <c r="E1162" s="2">
        <f>MACD!F1162</f>
        <v>-6.0510754652815961E-2</v>
      </c>
      <c r="F1162" s="2">
        <f>'Moving Avg'!D1162</f>
        <v>0.81400000000000006</v>
      </c>
      <c r="G1162" s="2">
        <f>'Moving Avg'!F1162</f>
        <v>0.64849999999999997</v>
      </c>
      <c r="H1162" s="2">
        <f>'Moving Avg'!G1162</f>
        <v>0.59779999999999989</v>
      </c>
      <c r="I1162" s="2">
        <f>'Moving Avg'!H1162</f>
        <v>0.85795000000000077</v>
      </c>
      <c r="J1162" s="5" t="str">
        <f>OBV!F1162</f>
        <v>BULLISH</v>
      </c>
      <c r="K1162" s="5" t="str">
        <f>OBV!G1162</f>
        <v>WEAK</v>
      </c>
      <c r="L1162" s="5" t="str">
        <f>OBV!H1162</f>
        <v>CONFIRMED BULLISH</v>
      </c>
    </row>
    <row r="1163" spans="1:12" ht="13.5" x14ac:dyDescent="0.25">
      <c r="A1163" s="3">
        <f>RSI!A1163</f>
        <v>44005</v>
      </c>
      <c r="B1163" s="2">
        <f>RSI!B1163</f>
        <v>0.95</v>
      </c>
      <c r="C1163" s="2">
        <f>RSI!I1163</f>
        <v>94.717155443393523</v>
      </c>
      <c r="D1163" s="2">
        <f>MACD!E1163</f>
        <v>-0.11137576925299808</v>
      </c>
      <c r="E1163" s="2">
        <f>MACD!F1163</f>
        <v>-7.068375757285239E-2</v>
      </c>
      <c r="F1163" s="2">
        <f>'Moving Avg'!D1163</f>
        <v>0.85600000000000009</v>
      </c>
      <c r="G1163" s="2">
        <f>'Moving Avg'!F1163</f>
        <v>0.66949999999999998</v>
      </c>
      <c r="H1163" s="2">
        <f>'Moving Avg'!G1163</f>
        <v>0.60559999999999992</v>
      </c>
      <c r="I1163" s="2">
        <f>'Moving Avg'!H1163</f>
        <v>0.85670000000000046</v>
      </c>
      <c r="J1163" s="5" t="str">
        <f>OBV!F1163</f>
        <v>BULLISH</v>
      </c>
      <c r="K1163" s="5" t="str">
        <f>OBV!G1163</f>
        <v>WEAK</v>
      </c>
      <c r="L1163" s="5" t="str">
        <f>OBV!H1163</f>
        <v>CONFIRMED BULLISH</v>
      </c>
    </row>
    <row r="1164" spans="1:12" ht="13.5" x14ac:dyDescent="0.25">
      <c r="A1164" s="3">
        <f>RSI!A1164</f>
        <v>44006</v>
      </c>
      <c r="B1164" s="2">
        <f>RSI!B1164</f>
        <v>1</v>
      </c>
      <c r="C1164" s="2">
        <f>RSI!I1164</f>
        <v>95.476990345461473</v>
      </c>
      <c r="D1164" s="2">
        <f>MACD!E1164</f>
        <v>-0.12926480724360279</v>
      </c>
      <c r="E1164" s="2">
        <f>MACD!F1164</f>
        <v>-8.2399967507002472E-2</v>
      </c>
      <c r="F1164" s="2">
        <f>'Moving Avg'!D1164</f>
        <v>0.90199999999999991</v>
      </c>
      <c r="G1164" s="2">
        <f>'Moving Avg'!F1164</f>
        <v>0.6925</v>
      </c>
      <c r="H1164" s="2">
        <f>'Moving Avg'!G1164</f>
        <v>0.61459999999999981</v>
      </c>
      <c r="I1164" s="2">
        <f>'Moving Avg'!H1164</f>
        <v>0.85560000000000036</v>
      </c>
      <c r="J1164" s="5" t="str">
        <f>OBV!F1164</f>
        <v>BULLISH</v>
      </c>
      <c r="K1164" s="5" t="str">
        <f>OBV!G1164</f>
        <v>WEAK</v>
      </c>
      <c r="L1164" s="5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1.04</v>
      </c>
      <c r="C1165" s="2">
        <f>RSI!I1165</f>
        <v>95.975667969920863</v>
      </c>
      <c r="D1165" s="2">
        <f>MACD!E1165</f>
        <v>-0.14459935487449127</v>
      </c>
      <c r="E1165" s="2">
        <f>MACD!F1165</f>
        <v>-9.4839844980500243E-2</v>
      </c>
      <c r="F1165" s="2">
        <f>'Moving Avg'!D1165</f>
        <v>0.94800000000000006</v>
      </c>
      <c r="G1165" s="2">
        <f>'Moving Avg'!F1165</f>
        <v>0.71699999999999997</v>
      </c>
      <c r="H1165" s="2">
        <f>'Moving Avg'!G1165</f>
        <v>0.62419999999999976</v>
      </c>
      <c r="I1165" s="2">
        <f>'Moving Avg'!H1165</f>
        <v>0.85475000000000023</v>
      </c>
      <c r="J1165" s="5" t="str">
        <f>OBV!F1165</f>
        <v>BULLISH</v>
      </c>
      <c r="K1165" s="5" t="str">
        <f>OBV!G1165</f>
        <v>WEAK</v>
      </c>
      <c r="L1165" s="5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1.1000000000000001</v>
      </c>
      <c r="C1166" s="2">
        <f>RSI!I1166</f>
        <v>96.584054087009235</v>
      </c>
      <c r="D1166" s="2">
        <f>MACD!E1166</f>
        <v>-0.16089167162376872</v>
      </c>
      <c r="E1166" s="2">
        <f>MACD!F1166</f>
        <v>-0.10805021030915396</v>
      </c>
      <c r="F1166" s="2">
        <f>'Moving Avg'!D1166</f>
        <v>0.998</v>
      </c>
      <c r="G1166" s="2">
        <f>'Moving Avg'!F1166</f>
        <v>0.74399999999999999</v>
      </c>
      <c r="H1166" s="2">
        <f>'Moving Avg'!G1166</f>
        <v>0.63479999999999981</v>
      </c>
      <c r="I1166" s="2">
        <f>'Moving Avg'!H1166</f>
        <v>0.85420000000000018</v>
      </c>
      <c r="J1166" s="5" t="str">
        <f>OBV!F1166</f>
        <v>BULLISH</v>
      </c>
      <c r="K1166" s="5" t="str">
        <f>OBV!G1166</f>
        <v>WEAK</v>
      </c>
      <c r="L1166" s="5" t="str">
        <f>OBV!H1166</f>
        <v>CONFIRMED BULLISH</v>
      </c>
    </row>
    <row r="1167" spans="1:12" ht="13.5" x14ac:dyDescent="0.25">
      <c r="A1167" s="3">
        <f>RSI!A1167</f>
        <v>44011</v>
      </c>
      <c r="B1167" s="2">
        <f>RSI!B1167</f>
        <v>1.1599999999999999</v>
      </c>
      <c r="C1167" s="2">
        <f>RSI!I1167</f>
        <v>97.062324954081305</v>
      </c>
      <c r="D1167" s="2">
        <f>MACD!E1167</f>
        <v>-0.17512762723504005</v>
      </c>
      <c r="E1167" s="2">
        <f>MACD!F1167</f>
        <v>-0.12146569369433119</v>
      </c>
      <c r="F1167" s="2">
        <f>'Moving Avg'!D1167</f>
        <v>1.05</v>
      </c>
      <c r="G1167" s="2">
        <f>'Moving Avg'!F1167</f>
        <v>0.77350000000000008</v>
      </c>
      <c r="H1167" s="2">
        <f>'Moving Avg'!G1167</f>
        <v>0.64639999999999986</v>
      </c>
      <c r="I1167" s="2">
        <f>'Moving Avg'!H1167</f>
        <v>0.85395000000000021</v>
      </c>
      <c r="J1167" s="5" t="str">
        <f>OBV!F1167</f>
        <v>BULLISH</v>
      </c>
      <c r="K1167" s="5" t="str">
        <f>OBV!G1167</f>
        <v>WEAK</v>
      </c>
      <c r="L1167" s="5" t="str">
        <f>OBV!H1167</f>
        <v>CONFIRMED BULLISH</v>
      </c>
    </row>
    <row r="1168" spans="1:12" ht="13.5" x14ac:dyDescent="0.25">
      <c r="A1168" s="3">
        <f>RSI!A1168</f>
        <v>44012</v>
      </c>
      <c r="B1168" s="2">
        <f>RSI!B1168</f>
        <v>1.23</v>
      </c>
      <c r="C1168" s="2">
        <f>RSI!I1168</f>
        <v>97.501789156155752</v>
      </c>
      <c r="D1168" s="2">
        <f>MACD!E1168</f>
        <v>-0.18855890154888466</v>
      </c>
      <c r="E1168" s="2">
        <f>MACD!F1168</f>
        <v>-0.13488433526524188</v>
      </c>
      <c r="F1168" s="2">
        <f>'Moving Avg'!D1168</f>
        <v>1.1059999999999999</v>
      </c>
      <c r="G1168" s="2">
        <f>'Moving Avg'!F1168</f>
        <v>0.80599999999999983</v>
      </c>
      <c r="H1168" s="2">
        <f>'Moving Avg'!G1168</f>
        <v>0.65919999999999979</v>
      </c>
      <c r="I1168" s="2">
        <f>'Moving Avg'!H1168</f>
        <v>0.8540500000000002</v>
      </c>
      <c r="J1168" s="5" t="str">
        <f>OBV!F1168</f>
        <v>BULLISH</v>
      </c>
      <c r="K1168" s="5" t="str">
        <f>OBV!G1168</f>
        <v>WEAK</v>
      </c>
      <c r="L1168" s="5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1.3</v>
      </c>
      <c r="C1169" s="2">
        <f>RSI!I1169</f>
        <v>97.848416375675313</v>
      </c>
      <c r="D1169" s="2">
        <f>MACD!E1169</f>
        <v>-0.20308700647797795</v>
      </c>
      <c r="E1169" s="2">
        <f>MACD!F1169</f>
        <v>-0.14852486950778909</v>
      </c>
      <c r="F1169" s="2">
        <f>'Moving Avg'!D1169</f>
        <v>1.1659999999999999</v>
      </c>
      <c r="G1169" s="2">
        <f>'Moving Avg'!F1169</f>
        <v>0.84149999999999991</v>
      </c>
      <c r="H1169" s="2">
        <f>'Moving Avg'!G1169</f>
        <v>0.6731999999999998</v>
      </c>
      <c r="I1169" s="2">
        <f>'Moving Avg'!H1169</f>
        <v>0.85450000000000015</v>
      </c>
      <c r="J1169" s="5" t="str">
        <f>OBV!F1169</f>
        <v>BULLISH</v>
      </c>
      <c r="K1169" s="5" t="str">
        <f>OBV!G1169</f>
        <v>WEAK</v>
      </c>
      <c r="L1169" s="5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1.23</v>
      </c>
      <c r="C1170" s="2">
        <f>RSI!I1170</f>
        <v>85.128271111357108</v>
      </c>
      <c r="D1170" s="2">
        <f>MACD!E1170</f>
        <v>-0.2068558977303675</v>
      </c>
      <c r="E1170" s="2">
        <f>MACD!F1170</f>
        <v>-0.1601910751523048</v>
      </c>
      <c r="F1170" s="2">
        <f>'Moving Avg'!D1170</f>
        <v>1.204</v>
      </c>
      <c r="G1170" s="2">
        <f>'Moving Avg'!F1170</f>
        <v>0.87349999999999994</v>
      </c>
      <c r="H1170" s="2">
        <f>'Moving Avg'!G1170</f>
        <v>0.68559999999999988</v>
      </c>
      <c r="I1170" s="2">
        <f>'Moving Avg'!H1170</f>
        <v>0.85455000000000014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1.3</v>
      </c>
      <c r="C1171" s="2">
        <f>RSI!I1171</f>
        <v>86.954605033049575</v>
      </c>
      <c r="D1171" s="2">
        <f>MACD!E1171</f>
        <v>-0.2112690644069648</v>
      </c>
      <c r="E1171" s="2">
        <f>MACD!F1171</f>
        <v>-0.17040667300323681</v>
      </c>
      <c r="F1171" s="2">
        <f>'Moving Avg'!D1171</f>
        <v>1.244</v>
      </c>
      <c r="G1171" s="2">
        <f>'Moving Avg'!F1171</f>
        <v>0.90900000000000003</v>
      </c>
      <c r="H1171" s="2">
        <f>'Moving Avg'!G1171</f>
        <v>0.69919999999999982</v>
      </c>
      <c r="I1171" s="2">
        <f>'Moving Avg'!H1171</f>
        <v>0.85495000000000021</v>
      </c>
      <c r="J1171" s="5" t="str">
        <f>OBV!F1171</f>
        <v>BULLISH</v>
      </c>
      <c r="K1171" s="5" t="str">
        <f>OBV!G1171</f>
        <v>WEAK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1.37</v>
      </c>
      <c r="C1172" s="2">
        <f>RSI!I1172</f>
        <v>88.478367983611221</v>
      </c>
      <c r="D1172" s="2">
        <f>MACD!E1172</f>
        <v>-0.21494013158199732</v>
      </c>
      <c r="E1172" s="2">
        <f>MACD!F1172</f>
        <v>-0.17931336471898893</v>
      </c>
      <c r="F1172" s="2">
        <f>'Moving Avg'!D1172</f>
        <v>1.286</v>
      </c>
      <c r="G1172" s="2">
        <f>'Moving Avg'!F1172</f>
        <v>0.94800000000000006</v>
      </c>
      <c r="H1172" s="2">
        <f>'Moving Avg'!G1172</f>
        <v>0.71439999999999981</v>
      </c>
      <c r="I1172" s="2">
        <f>'Moving Avg'!H1172</f>
        <v>0.85570000000000013</v>
      </c>
      <c r="J1172" s="5" t="str">
        <f>OBV!F1172</f>
        <v>BULLISH</v>
      </c>
      <c r="K1172" s="5" t="str">
        <f>OBV!G1172</f>
        <v>WEAK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1.34</v>
      </c>
      <c r="C1173" s="2">
        <f>RSI!I1173</f>
        <v>83.952501710633342</v>
      </c>
      <c r="D1173" s="2">
        <f>MACD!E1173</f>
        <v>-0.21080845906577494</v>
      </c>
      <c r="E1173" s="2">
        <f>MACD!F1173</f>
        <v>-0.18561238358834614</v>
      </c>
      <c r="F1173" s="2">
        <f>'Moving Avg'!D1173</f>
        <v>1.3080000000000001</v>
      </c>
      <c r="G1173" s="2">
        <f>'Moving Avg'!F1173</f>
        <v>0.9850000000000001</v>
      </c>
      <c r="H1173" s="2">
        <f>'Moving Avg'!G1173</f>
        <v>0.72919999999999985</v>
      </c>
      <c r="I1173" s="2">
        <f>'Moving Avg'!H1173</f>
        <v>0.85630000000000006</v>
      </c>
      <c r="J1173" s="5" t="str">
        <f>OBV!F1173</f>
        <v>BULLISH</v>
      </c>
      <c r="K1173" s="5" t="str">
        <f>OBV!G1173</f>
        <v>WEAK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1.28</v>
      </c>
      <c r="C1174" s="2">
        <f>RSI!I1174</f>
        <v>75.621027275073672</v>
      </c>
      <c r="D1174" s="2">
        <f>MACD!E1174</f>
        <v>-0.19747671040986547</v>
      </c>
      <c r="E1174" s="2">
        <f>MACD!F1174</f>
        <v>-0.18798524895265001</v>
      </c>
      <c r="F1174" s="2">
        <f>'Moving Avg'!D1174</f>
        <v>1.304</v>
      </c>
      <c r="G1174" s="2">
        <f>'Moving Avg'!F1174</f>
        <v>1.0185</v>
      </c>
      <c r="H1174" s="2">
        <f>'Moving Avg'!G1174</f>
        <v>0.74299999999999999</v>
      </c>
      <c r="I1174" s="2">
        <f>'Moving Avg'!H1174</f>
        <v>0.85660000000000014</v>
      </c>
      <c r="J1174" s="5" t="str">
        <f>OBV!F1174</f>
        <v>BEARISH</v>
      </c>
      <c r="K1174" s="5" t="str">
        <f>OBV!G1174</f>
        <v>WEAK</v>
      </c>
      <c r="L1174" s="5" t="str">
        <f>OBV!H1174</f>
        <v>CONFIRMED BEARISH</v>
      </c>
    </row>
    <row r="1175" spans="1:12" ht="13.5" x14ac:dyDescent="0.25">
      <c r="A1175" s="3">
        <f>RSI!A1175</f>
        <v>44021</v>
      </c>
      <c r="B1175" s="2">
        <f>RSI!B1175</f>
        <v>1.35</v>
      </c>
      <c r="C1175" s="2">
        <f>RSI!I1175</f>
        <v>78.323763029754204</v>
      </c>
      <c r="D1175" s="2">
        <f>MACD!E1175</f>
        <v>-0.18700338356651891</v>
      </c>
      <c r="E1175" s="2">
        <f>MACD!F1175</f>
        <v>-0.18778887587542381</v>
      </c>
      <c r="F1175" s="2">
        <f>'Moving Avg'!D1175</f>
        <v>1.3280000000000001</v>
      </c>
      <c r="G1175" s="2">
        <f>'Moving Avg'!F1175</f>
        <v>1.0540000000000003</v>
      </c>
      <c r="H1175" s="2">
        <f>'Moving Avg'!G1175</f>
        <v>0.75840000000000007</v>
      </c>
      <c r="I1175" s="2">
        <f>'Moving Avg'!H1175</f>
        <v>0.85725000000000007</v>
      </c>
      <c r="J1175" s="5" t="str">
        <f>OBV!F1175</f>
        <v>BEARISH</v>
      </c>
      <c r="K1175" s="5" t="str">
        <f>OBV!G1175</f>
        <v>WEAK</v>
      </c>
      <c r="L1175" s="5" t="str">
        <f>OBV!H1175</f>
        <v>BEARISH DIVERGENCE</v>
      </c>
    </row>
    <row r="1176" spans="1:12" ht="13.5" x14ac:dyDescent="0.25">
      <c r="A1176" s="3">
        <f>RSI!A1176</f>
        <v>44022</v>
      </c>
      <c r="B1176" s="2">
        <f>RSI!B1176</f>
        <v>1.43</v>
      </c>
      <c r="C1176" s="2">
        <f>RSI!I1176</f>
        <v>80.92631505912891</v>
      </c>
      <c r="D1176" s="2">
        <f>MACD!E1176</f>
        <v>-0.17689461315003374</v>
      </c>
      <c r="E1176" s="2">
        <f>MACD!F1176</f>
        <v>-0.18561002333034582</v>
      </c>
      <c r="F1176" s="2">
        <f>'Moving Avg'!D1176</f>
        <v>1.3539999999999999</v>
      </c>
      <c r="G1176" s="2">
        <f>'Moving Avg'!F1176</f>
        <v>1.0925000000000002</v>
      </c>
      <c r="H1176" s="2">
        <f>'Moving Avg'!G1176</f>
        <v>0.77560000000000007</v>
      </c>
      <c r="I1176" s="2">
        <f>'Moving Avg'!H1176</f>
        <v>0.85829999999999995</v>
      </c>
      <c r="J1176" s="5" t="str">
        <f>OBV!F1176</f>
        <v>BEARISH</v>
      </c>
      <c r="K1176" s="5" t="str">
        <f>OBV!G1176</f>
        <v>WEAK</v>
      </c>
      <c r="L1176" s="5" t="str">
        <f>OBV!H1176</f>
        <v>BEARISH DIVERGENCE</v>
      </c>
    </row>
    <row r="1177" spans="1:12" ht="13.5" x14ac:dyDescent="0.25">
      <c r="A1177" s="3">
        <f>RSI!A1177</f>
        <v>44025</v>
      </c>
      <c r="B1177" s="2">
        <f>RSI!B1177</f>
        <v>1.51</v>
      </c>
      <c r="C1177" s="2">
        <f>RSI!I1177</f>
        <v>83.110177589246149</v>
      </c>
      <c r="D1177" s="2">
        <f>MACD!E1177</f>
        <v>-0.16741458375649076</v>
      </c>
      <c r="E1177" s="2">
        <f>MACD!F1177</f>
        <v>-0.18197093541557482</v>
      </c>
      <c r="F1177" s="2">
        <f>'Moving Avg'!D1177</f>
        <v>1.3820000000000001</v>
      </c>
      <c r="G1177" s="2">
        <f>'Moving Avg'!F1177</f>
        <v>1.1330000000000005</v>
      </c>
      <c r="H1177" s="2">
        <f>'Moving Avg'!G1177</f>
        <v>0.7944</v>
      </c>
      <c r="I1177" s="2">
        <f>'Moving Avg'!H1177</f>
        <v>0.8599</v>
      </c>
      <c r="J1177" s="5" t="str">
        <f>OBV!F1177</f>
        <v>BEARISH</v>
      </c>
      <c r="K1177" s="5" t="str">
        <f>OBV!G1177</f>
        <v>WEAK</v>
      </c>
      <c r="L1177" s="5" t="str">
        <f>OBV!H1177</f>
        <v>BEARISH DIVERGENCE</v>
      </c>
    </row>
    <row r="1178" spans="1:12" ht="13.5" x14ac:dyDescent="0.25">
      <c r="A1178" s="3">
        <f>RSI!A1178</f>
        <v>44026</v>
      </c>
      <c r="B1178" s="2">
        <f>RSI!B1178</f>
        <v>1.42</v>
      </c>
      <c r="C1178" s="2">
        <f>RSI!I1178</f>
        <v>72.985842236127866</v>
      </c>
      <c r="D1178" s="2">
        <f>MACD!E1178</f>
        <v>-0.14463205834837034</v>
      </c>
      <c r="E1178" s="2">
        <f>MACD!F1178</f>
        <v>-0.17450316000213395</v>
      </c>
      <c r="F1178" s="2">
        <f>'Moving Avg'!D1178</f>
        <v>1.3979999999999999</v>
      </c>
      <c r="G1178" s="2">
        <f>'Moving Avg'!F1178</f>
        <v>1.1670000000000003</v>
      </c>
      <c r="H1178" s="2">
        <f>'Moving Avg'!G1178</f>
        <v>0.81120000000000003</v>
      </c>
      <c r="I1178" s="2">
        <f>'Moving Avg'!H1178</f>
        <v>0.86114999999999997</v>
      </c>
      <c r="J1178" s="5" t="str">
        <f>OBV!F1178</f>
        <v>BEARISH</v>
      </c>
      <c r="K1178" s="5" t="str">
        <f>OBV!G1178</f>
        <v>WEAK</v>
      </c>
      <c r="L1178" s="5" t="str">
        <f>OBV!H1178</f>
        <v>BEARISH DIVERGENCE</v>
      </c>
    </row>
    <row r="1179" spans="1:12" ht="13.5" x14ac:dyDescent="0.25">
      <c r="A1179" s="3">
        <f>RSI!A1179</f>
        <v>44027</v>
      </c>
      <c r="B1179" s="2">
        <f>RSI!B1179</f>
        <v>1.34</v>
      </c>
      <c r="C1179" s="2">
        <f>RSI!I1179</f>
        <v>65.363636313284076</v>
      </c>
      <c r="D1179" s="2">
        <f>MACD!E1179</f>
        <v>-0.11060435828960502</v>
      </c>
      <c r="E1179" s="2">
        <f>MACD!F1179</f>
        <v>-0.16172339965962818</v>
      </c>
      <c r="F1179" s="2">
        <f>'Moving Avg'!D1179</f>
        <v>1.41</v>
      </c>
      <c r="G1179" s="2">
        <f>'Moving Avg'!F1179</f>
        <v>1.1955000000000005</v>
      </c>
      <c r="H1179" s="2">
        <f>'Moving Avg'!G1179</f>
        <v>0.82660000000000011</v>
      </c>
      <c r="I1179" s="2">
        <f>'Moving Avg'!H1179</f>
        <v>0.86189999999999989</v>
      </c>
      <c r="J1179" s="5" t="str">
        <f>OBV!F1179</f>
        <v>BULLISH</v>
      </c>
      <c r="K1179" s="5" t="str">
        <f>OBV!G1179</f>
        <v>WEAK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1.4</v>
      </c>
      <c r="C1180" s="2">
        <f>RSI!I1180</f>
        <v>68.057965036776238</v>
      </c>
      <c r="D1180" s="2">
        <f>MACD!E1180</f>
        <v>-9.8353546468183506E-2</v>
      </c>
      <c r="E1180" s="2">
        <f>MACD!F1180</f>
        <v>-0.14904942902133925</v>
      </c>
      <c r="F1180" s="2">
        <f>'Moving Avg'!D1180</f>
        <v>1.42</v>
      </c>
      <c r="G1180" s="2">
        <f>'Moving Avg'!F1180</f>
        <v>1.2250000000000001</v>
      </c>
      <c r="H1180" s="2">
        <f>'Moving Avg'!G1180</f>
        <v>0.84340000000000015</v>
      </c>
      <c r="I1180" s="2">
        <f>'Moving Avg'!H1180</f>
        <v>0.86294999999999988</v>
      </c>
      <c r="J1180" s="5" t="str">
        <f>OBV!F1180</f>
        <v>BULLISH</v>
      </c>
      <c r="K1180" s="5" t="str">
        <f>OBV!G1180</f>
        <v>WEAK</v>
      </c>
      <c r="L1180" s="5" t="str">
        <f>OBV!H1180</f>
        <v>CONFIRMED BULLISH</v>
      </c>
    </row>
    <row r="1181" spans="1:12" ht="13.5" x14ac:dyDescent="0.25">
      <c r="A1181" s="3">
        <f>RSI!A1181</f>
        <v>44029</v>
      </c>
      <c r="B1181" s="2">
        <f>RSI!B1181</f>
        <v>1.4</v>
      </c>
      <c r="C1181" s="2">
        <f>RSI!I1181</f>
        <v>68.057965036776238</v>
      </c>
      <c r="D1181" s="2">
        <f>MACD!E1181</f>
        <v>-7.8802585109882584E-2</v>
      </c>
      <c r="E1181" s="2">
        <f>MACD!F1181</f>
        <v>-0.13500006023904793</v>
      </c>
      <c r="F1181" s="2">
        <f>'Moving Avg'!D1181</f>
        <v>1.4140000000000001</v>
      </c>
      <c r="G1181" s="2">
        <f>'Moving Avg'!F1181</f>
        <v>1.2524999999999999</v>
      </c>
      <c r="H1181" s="2">
        <f>'Moving Avg'!G1181</f>
        <v>0.86040000000000005</v>
      </c>
      <c r="I1181" s="2">
        <f>'Moving Avg'!H1181</f>
        <v>0.86399999999999988</v>
      </c>
      <c r="J1181" s="5" t="str">
        <f>OBV!F1181</f>
        <v>BULLISH</v>
      </c>
      <c r="K1181" s="5" t="str">
        <f>OBV!G1181</f>
        <v>WEAK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1.42</v>
      </c>
      <c r="C1182" s="2">
        <f>RSI!I1182</f>
        <v>68.990491749261707</v>
      </c>
      <c r="D1182" s="2">
        <f>MACD!E1182</f>
        <v>-5.4438697035887662E-2</v>
      </c>
      <c r="E1182" s="2">
        <f>MACD!F1182</f>
        <v>-0.11888778759841588</v>
      </c>
      <c r="F1182" s="2">
        <f>'Moving Avg'!D1182</f>
        <v>1.3960000000000001</v>
      </c>
      <c r="G1182" s="2">
        <f>'Moving Avg'!F1182</f>
        <v>1.2784999999999997</v>
      </c>
      <c r="H1182" s="2">
        <f>'Moving Avg'!G1182</f>
        <v>0.87800000000000011</v>
      </c>
      <c r="I1182" s="2">
        <f>'Moving Avg'!H1182</f>
        <v>0.86514999999999975</v>
      </c>
      <c r="J1182" s="5" t="str">
        <f>OBV!F1182</f>
        <v>BEARISH</v>
      </c>
      <c r="K1182" s="5" t="str">
        <f>OBV!G1182</f>
        <v>WEAK</v>
      </c>
      <c r="L1182" s="5" t="str">
        <f>OBV!H1182</f>
        <v>CONFIRMED BEARISH</v>
      </c>
    </row>
    <row r="1183" spans="1:12" ht="13.5" x14ac:dyDescent="0.25">
      <c r="A1183" s="3">
        <f>RSI!A1183</f>
        <v>44033</v>
      </c>
      <c r="B1183" s="2">
        <f>RSI!B1183</f>
        <v>1.39</v>
      </c>
      <c r="C1183" s="2">
        <f>RSI!I1183</f>
        <v>65.883423444035316</v>
      </c>
      <c r="D1183" s="2">
        <f>MACD!E1183</f>
        <v>-3.769275968975605E-2</v>
      </c>
      <c r="E1183" s="2">
        <f>MACD!F1183</f>
        <v>-0.10264878201668391</v>
      </c>
      <c r="F1183" s="2">
        <f>'Moving Avg'!D1183</f>
        <v>1.3900000000000001</v>
      </c>
      <c r="G1183" s="2">
        <f>'Moving Avg'!F1183</f>
        <v>1.3005</v>
      </c>
      <c r="H1183" s="2">
        <f>'Moving Avg'!G1183</f>
        <v>0.89520000000000011</v>
      </c>
      <c r="I1183" s="2">
        <f>'Moving Avg'!H1183</f>
        <v>0.86619999999999975</v>
      </c>
      <c r="J1183" s="5" t="str">
        <f>OBV!F1183</f>
        <v>BULLISH</v>
      </c>
      <c r="K1183" s="5" t="str">
        <f>OBV!G1183</f>
        <v>STRONG</v>
      </c>
      <c r="L1183" s="5" t="str">
        <f>OBV!H1183</f>
        <v>BULLISH DIVERGENCE</v>
      </c>
    </row>
    <row r="1184" spans="1:12" ht="13.5" x14ac:dyDescent="0.25">
      <c r="A1184" s="3">
        <f>RSI!A1184</f>
        <v>44034</v>
      </c>
      <c r="B1184" s="2">
        <f>RSI!B1184</f>
        <v>1.41</v>
      </c>
      <c r="C1184" s="2">
        <f>RSI!I1184</f>
        <v>66.951986950440386</v>
      </c>
      <c r="D1184" s="2">
        <f>MACD!E1184</f>
        <v>-3.5425227470538667E-2</v>
      </c>
      <c r="E1184" s="2">
        <f>MACD!F1184</f>
        <v>-8.9204071107454874E-2</v>
      </c>
      <c r="F1184" s="2">
        <f>'Moving Avg'!D1184</f>
        <v>1.4039999999999999</v>
      </c>
      <c r="G1184" s="2">
        <f>'Moving Avg'!F1184</f>
        <v>1.321</v>
      </c>
      <c r="H1184" s="2">
        <f>'Moving Avg'!G1184</f>
        <v>0.91280000000000006</v>
      </c>
      <c r="I1184" s="2">
        <f>'Moving Avg'!H1184</f>
        <v>0.86749999999999972</v>
      </c>
      <c r="J1184" s="5" t="str">
        <f>OBV!F1184</f>
        <v>BULLISH</v>
      </c>
      <c r="K1184" s="5" t="str">
        <f>OBV!G1184</f>
        <v>WEAK</v>
      </c>
      <c r="L1184" s="5" t="str">
        <f>OBV!H1184</f>
        <v>CONFIRMED BULLISH</v>
      </c>
    </row>
    <row r="1185" spans="1:12" ht="13.5" x14ac:dyDescent="0.25">
      <c r="A1185" s="3">
        <f>RSI!A1185</f>
        <v>44035</v>
      </c>
      <c r="B1185" s="2">
        <f>RSI!B1185</f>
        <v>1.33</v>
      </c>
      <c r="C1185" s="2">
        <f>RSI!I1185</f>
        <v>58.992640592791957</v>
      </c>
      <c r="D1185" s="2">
        <f>MACD!E1185</f>
        <v>-1.8031289378895199E-2</v>
      </c>
      <c r="E1185" s="2">
        <f>MACD!F1185</f>
        <v>-7.4969514761742934E-2</v>
      </c>
      <c r="F1185" s="2">
        <f>'Moving Avg'!D1185</f>
        <v>1.3900000000000001</v>
      </c>
      <c r="G1185" s="2">
        <f>'Moving Avg'!F1185</f>
        <v>1.3354999999999997</v>
      </c>
      <c r="H1185" s="2">
        <f>'Moving Avg'!G1185</f>
        <v>0.92879999999999996</v>
      </c>
      <c r="I1185" s="2">
        <f>'Moving Avg'!H1185</f>
        <v>0.86824999999999974</v>
      </c>
      <c r="J1185" s="5" t="str">
        <f>OBV!F1185</f>
        <v>BULLISH</v>
      </c>
      <c r="K1185" s="5" t="str">
        <f>OBV!G1185</f>
        <v>STRONG</v>
      </c>
      <c r="L1185" s="5" t="str">
        <f>OBV!H1185</f>
        <v>BULLISH DIVERGENCE</v>
      </c>
    </row>
    <row r="1186" spans="1:12" ht="13.5" x14ac:dyDescent="0.25">
      <c r="A1186" s="3">
        <f>RSI!A1186</f>
        <v>44036</v>
      </c>
      <c r="B1186" s="2">
        <f>RSI!B1186</f>
        <v>1.28</v>
      </c>
      <c r="C1186" s="2">
        <f>RSI!I1186</f>
        <v>54.62198940298984</v>
      </c>
      <c r="D1186" s="2">
        <f>MACD!E1186</f>
        <v>1.2041240913747142E-2</v>
      </c>
      <c r="E1186" s="2">
        <f>MACD!F1186</f>
        <v>-5.756736362664492E-2</v>
      </c>
      <c r="F1186" s="2">
        <f>'Moving Avg'!D1186</f>
        <v>1.3660000000000001</v>
      </c>
      <c r="G1186" s="2">
        <f>'Moving Avg'!F1186</f>
        <v>1.3445</v>
      </c>
      <c r="H1186" s="2">
        <f>'Moving Avg'!G1186</f>
        <v>0.94360000000000011</v>
      </c>
      <c r="I1186" s="2">
        <f>'Moving Avg'!H1186</f>
        <v>0.86899999999999966</v>
      </c>
      <c r="J1186" s="5" t="str">
        <f>OBV!F1186</f>
        <v>BEARISH</v>
      </c>
      <c r="K1186" s="5" t="str">
        <f>OBV!G1186</f>
        <v>WEAK</v>
      </c>
      <c r="L1186" s="5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1.33</v>
      </c>
      <c r="C1187" s="2">
        <f>RSI!I1187</f>
        <v>57.975041408162511</v>
      </c>
      <c r="D1187" s="2">
        <f>MACD!E1187</f>
        <v>4.5778508340589719E-2</v>
      </c>
      <c r="E1187" s="2">
        <f>MACD!F1187</f>
        <v>-3.6898189233197994E-2</v>
      </c>
      <c r="F1187" s="2">
        <f>'Moving Avg'!D1187</f>
        <v>1.3480000000000001</v>
      </c>
      <c r="G1187" s="2">
        <f>'Moving Avg'!F1187</f>
        <v>1.3530000000000002</v>
      </c>
      <c r="H1187" s="2">
        <f>'Moving Avg'!G1187</f>
        <v>0.95920000000000005</v>
      </c>
      <c r="I1187" s="2">
        <f>'Moving Avg'!H1187</f>
        <v>0.87014999999999976</v>
      </c>
      <c r="J1187" s="5" t="str">
        <f>OBV!F1187</f>
        <v>BEARISH</v>
      </c>
      <c r="K1187" s="5" t="str">
        <f>OBV!G1187</f>
        <v>WEAK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1.41</v>
      </c>
      <c r="C1188" s="2">
        <f>RSI!I1188</f>
        <v>62.721385949563718</v>
      </c>
      <c r="D1188" s="2">
        <f>MACD!E1188</f>
        <v>5.3968350246627717E-2</v>
      </c>
      <c r="E1188" s="2">
        <f>MACD!F1188</f>
        <v>-1.8724881337232852E-2</v>
      </c>
      <c r="F1188" s="2">
        <f>'Moving Avg'!D1188</f>
        <v>1.3520000000000001</v>
      </c>
      <c r="G1188" s="2">
        <f>'Moving Avg'!F1188</f>
        <v>1.3619999999999999</v>
      </c>
      <c r="H1188" s="2">
        <f>'Moving Avg'!G1188</f>
        <v>0.97640000000000005</v>
      </c>
      <c r="I1188" s="2">
        <f>'Moving Avg'!H1188</f>
        <v>0.87174999999999969</v>
      </c>
      <c r="J1188" s="5" t="str">
        <f>OBV!F1188</f>
        <v>BULLISH</v>
      </c>
      <c r="K1188" s="5" t="str">
        <f>OBV!G1188</f>
        <v>STRONG</v>
      </c>
      <c r="L1188" s="5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1.41</v>
      </c>
      <c r="C1189" s="2">
        <f>RSI!I1189</f>
        <v>62.721385949563711</v>
      </c>
      <c r="D1189" s="2">
        <f>MACD!E1189</f>
        <v>4.7576136922336865E-2</v>
      </c>
      <c r="E1189" s="2">
        <f>MACD!F1189</f>
        <v>-5.4646776853189086E-3</v>
      </c>
      <c r="F1189" s="2">
        <f>'Moving Avg'!D1189</f>
        <v>1.3520000000000001</v>
      </c>
      <c r="G1189" s="2">
        <f>'Moving Avg'!F1189</f>
        <v>1.3675000000000002</v>
      </c>
      <c r="H1189" s="2">
        <f>'Moving Avg'!G1189</f>
        <v>0.99379999999999991</v>
      </c>
      <c r="I1189" s="2">
        <f>'Moving Avg'!H1189</f>
        <v>0.87334999999999963</v>
      </c>
      <c r="J1189" s="5" t="str">
        <f>OBV!F1189</f>
        <v>BULLISH</v>
      </c>
      <c r="K1189" s="5" t="str">
        <f>OBV!G1189</f>
        <v>STRONG</v>
      </c>
      <c r="L1189" s="5" t="str">
        <f>OBV!H1189</f>
        <v>NEUTRAL</v>
      </c>
    </row>
    <row r="1190" spans="1:12" ht="13.5" x14ac:dyDescent="0.25">
      <c r="A1190" s="3">
        <f>RSI!A1190</f>
        <v>44042</v>
      </c>
      <c r="B1190" s="2">
        <f>RSI!B1190</f>
        <v>1.39</v>
      </c>
      <c r="C1190" s="2">
        <f>RSI!I1190</f>
        <v>60.732621403873964</v>
      </c>
      <c r="D1190" s="2">
        <f>MACD!E1190</f>
        <v>5.1940344295928531E-2</v>
      </c>
      <c r="E1190" s="2">
        <f>MACD!F1190</f>
        <v>6.0163267109305798E-3</v>
      </c>
      <c r="F1190" s="2">
        <f>'Moving Avg'!D1190</f>
        <v>1.3640000000000001</v>
      </c>
      <c r="G1190" s="2">
        <f>'Moving Avg'!F1190</f>
        <v>1.3755000000000002</v>
      </c>
      <c r="H1190" s="2">
        <f>'Moving Avg'!G1190</f>
        <v>1.0107999999999999</v>
      </c>
      <c r="I1190" s="2">
        <f>'Moving Avg'!H1190</f>
        <v>0.87484999999999957</v>
      </c>
      <c r="J1190" s="5" t="str">
        <f>OBV!F1190</f>
        <v>BULLISH</v>
      </c>
      <c r="K1190" s="5" t="str">
        <f>OBV!G1190</f>
        <v>STRONG</v>
      </c>
      <c r="L1190" s="5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1.35</v>
      </c>
      <c r="C1191" s="2">
        <f>RSI!I1191</f>
        <v>56.850101873822233</v>
      </c>
      <c r="D1191" s="2">
        <f>MACD!E1191</f>
        <v>5.7844605408617911E-2</v>
      </c>
      <c r="E1191" s="2">
        <f>MACD!F1191</f>
        <v>1.6381982450468048E-2</v>
      </c>
      <c r="F1191" s="2">
        <f>'Moving Avg'!D1191</f>
        <v>1.3780000000000001</v>
      </c>
      <c r="G1191" s="2">
        <f>'Moving Avg'!F1191</f>
        <v>1.3780000000000001</v>
      </c>
      <c r="H1191" s="2">
        <f>'Moving Avg'!G1191</f>
        <v>1.0271999999999999</v>
      </c>
      <c r="I1191" s="2">
        <f>'Moving Avg'!H1191</f>
        <v>0.87629999999999941</v>
      </c>
      <c r="J1191" s="5" t="str">
        <f>OBV!F1191</f>
        <v>BULLISH</v>
      </c>
      <c r="K1191" s="5" t="str">
        <f>OBV!G1191</f>
        <v>WEAK</v>
      </c>
      <c r="L1191" s="5" t="str">
        <f>OBV!H1191</f>
        <v>CONFIRMED BULLISH</v>
      </c>
    </row>
    <row r="1192" spans="1:12" ht="13.5" x14ac:dyDescent="0.25">
      <c r="A1192" s="3">
        <f>RSI!A1192</f>
        <v>44047</v>
      </c>
      <c r="B1192" s="2">
        <f>RSI!B1192</f>
        <v>1.33</v>
      </c>
      <c r="C1192" s="2">
        <f>RSI!I1192</f>
        <v>54.95828337097003</v>
      </c>
      <c r="D1192" s="2">
        <f>MACD!E1192</f>
        <v>6.6939458355498749E-2</v>
      </c>
      <c r="E1192" s="2">
        <f>MACD!F1192</f>
        <v>2.649347763147419E-2</v>
      </c>
      <c r="F1192" s="2">
        <f>'Moving Avg'!D1192</f>
        <v>1.3780000000000001</v>
      </c>
      <c r="G1192" s="2">
        <f>'Moving Avg'!F1192</f>
        <v>1.3760000000000001</v>
      </c>
      <c r="H1192" s="2">
        <f>'Moving Avg'!G1192</f>
        <v>1.0433999999999999</v>
      </c>
      <c r="I1192" s="2">
        <f>'Moving Avg'!H1192</f>
        <v>0.87779999999999947</v>
      </c>
      <c r="J1192" s="5" t="str">
        <f>OBV!F1192</f>
        <v>BULLISH</v>
      </c>
      <c r="K1192" s="5" t="str">
        <f>OBV!G1192</f>
        <v>STRONG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1.3</v>
      </c>
      <c r="C1193" s="2">
        <f>RSI!I1193</f>
        <v>52.154674636445499</v>
      </c>
      <c r="D1193" s="2">
        <f>MACD!E1193</f>
        <v>7.1934691195869593E-2</v>
      </c>
      <c r="E1193" s="2">
        <f>MACD!F1193</f>
        <v>3.5581720344353272E-2</v>
      </c>
      <c r="F1193" s="2">
        <f>'Moving Avg'!D1193</f>
        <v>1.3560000000000001</v>
      </c>
      <c r="G1193" s="2">
        <f>'Moving Avg'!F1193</f>
        <v>1.3740000000000001</v>
      </c>
      <c r="H1193" s="2">
        <f>'Moving Avg'!G1193</f>
        <v>1.0588</v>
      </c>
      <c r="I1193" s="2">
        <f>'Moving Avg'!H1193</f>
        <v>0.87899999999999945</v>
      </c>
      <c r="J1193" s="5" t="str">
        <f>OBV!F1193</f>
        <v>BEARISH</v>
      </c>
      <c r="K1193" s="5" t="str">
        <f>OBV!G1193</f>
        <v>WEAK</v>
      </c>
      <c r="L1193" s="5" t="str">
        <f>OBV!H1193</f>
        <v>CONFIRMED BEARISH</v>
      </c>
    </row>
    <row r="1194" spans="1:12" ht="13.5" x14ac:dyDescent="0.25">
      <c r="A1194" s="3">
        <f>RSI!A1194</f>
        <v>44049</v>
      </c>
      <c r="B1194" s="2">
        <f>RSI!B1194</f>
        <v>1.31</v>
      </c>
      <c r="C1194" s="2">
        <f>RSI!I1194</f>
        <v>53.015085946907277</v>
      </c>
      <c r="D1194" s="2">
        <f>MACD!E1194</f>
        <v>7.8390389960310003E-2</v>
      </c>
      <c r="E1194" s="2">
        <f>MACD!F1194</f>
        <v>4.4143454267544624E-2</v>
      </c>
      <c r="F1194" s="2">
        <f>'Moving Avg'!D1194</f>
        <v>1.3359999999999999</v>
      </c>
      <c r="G1194" s="2">
        <f>'Moving Avg'!F1194</f>
        <v>1.3754999999999999</v>
      </c>
      <c r="H1194" s="2">
        <f>'Moving Avg'!G1194</f>
        <v>1.0741999999999998</v>
      </c>
      <c r="I1194" s="2">
        <f>'Moving Avg'!H1194</f>
        <v>0.88029999999999964</v>
      </c>
      <c r="J1194" s="5" t="str">
        <f>OBV!F1194</f>
        <v>BEARISH</v>
      </c>
      <c r="K1194" s="5" t="str">
        <f>OBV!G1194</f>
        <v>WEAK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1.3</v>
      </c>
      <c r="C1195" s="2">
        <f>RSI!I1195</f>
        <v>52.007875105160622</v>
      </c>
      <c r="D1195" s="2">
        <f>MACD!E1195</f>
        <v>7.2127585402987693E-2</v>
      </c>
      <c r="E1195" s="2">
        <f>MACD!F1195</f>
        <v>4.9740280494633242E-2</v>
      </c>
      <c r="F1195" s="2">
        <f>'Moving Avg'!D1195</f>
        <v>1.3180000000000001</v>
      </c>
      <c r="G1195" s="2">
        <f>'Moving Avg'!F1195</f>
        <v>1.3730000000000002</v>
      </c>
      <c r="H1195" s="2">
        <f>'Moving Avg'!G1195</f>
        <v>1.0891999999999999</v>
      </c>
      <c r="I1195" s="2">
        <f>'Moving Avg'!H1195</f>
        <v>0.8816999999999996</v>
      </c>
      <c r="J1195" s="5" t="str">
        <f>OBV!F1195</f>
        <v>BEARISH</v>
      </c>
      <c r="K1195" s="5" t="str">
        <f>OBV!G1195</f>
        <v>WEAK</v>
      </c>
      <c r="L1195" s="5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1.35</v>
      </c>
      <c r="C1196" s="2">
        <f>RSI!I1196</f>
        <v>56.461829683520683</v>
      </c>
      <c r="D1196" s="2">
        <f>MACD!E1196</f>
        <v>5.5344731856333595E-2</v>
      </c>
      <c r="E1196" s="2">
        <f>MACD!F1196</f>
        <v>5.0861170766973315E-2</v>
      </c>
      <c r="F1196" s="2">
        <f>'Moving Avg'!D1196</f>
        <v>1.3180000000000001</v>
      </c>
      <c r="G1196" s="2">
        <f>'Moving Avg'!F1196</f>
        <v>1.3690000000000002</v>
      </c>
      <c r="H1196" s="2">
        <f>'Moving Avg'!G1196</f>
        <v>1.1049999999999998</v>
      </c>
      <c r="I1196" s="2">
        <f>'Moving Avg'!H1196</f>
        <v>0.88329999999999953</v>
      </c>
      <c r="J1196" s="5" t="str">
        <f>OBV!F1196</f>
        <v>BEARISH</v>
      </c>
      <c r="K1196" s="5" t="str">
        <f>OBV!G1196</f>
        <v>WEAK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1.32</v>
      </c>
      <c r="C1197" s="2">
        <f>RSI!I1197</f>
        <v>53.267539443516561</v>
      </c>
      <c r="D1197" s="2">
        <f>MACD!E1197</f>
        <v>5.0681872446774578E-2</v>
      </c>
      <c r="E1197" s="2">
        <f>MACD!F1197</f>
        <v>5.0825311102933569E-2</v>
      </c>
      <c r="F1197" s="2">
        <f>'Moving Avg'!D1197</f>
        <v>1.3160000000000001</v>
      </c>
      <c r="G1197" s="2">
        <f>'Moving Avg'!F1197</f>
        <v>1.3595000000000002</v>
      </c>
      <c r="H1197" s="2">
        <f>'Moving Avg'!G1197</f>
        <v>1.1199999999999999</v>
      </c>
      <c r="I1197" s="2">
        <f>'Moving Avg'!H1197</f>
        <v>0.88489999999999958</v>
      </c>
      <c r="J1197" s="5" t="str">
        <f>OBV!F1197</f>
        <v>BEARISH</v>
      </c>
      <c r="K1197" s="5" t="str">
        <f>OBV!G1197</f>
        <v>WEAK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1.4</v>
      </c>
      <c r="C1198" s="2">
        <f>RSI!I1198</f>
        <v>59.798992112435442</v>
      </c>
      <c r="D1198" s="2">
        <f>MACD!E1198</f>
        <v>5.2946790317384806E-2</v>
      </c>
      <c r="E1198" s="2">
        <f>MACD!F1198</f>
        <v>5.1249606945823818E-2</v>
      </c>
      <c r="F1198" s="2">
        <f>'Moving Avg'!D1198</f>
        <v>1.3359999999999999</v>
      </c>
      <c r="G1198" s="2">
        <f>'Moving Avg'!F1198</f>
        <v>1.3584999999999998</v>
      </c>
      <c r="H1198" s="2">
        <f>'Moving Avg'!G1198</f>
        <v>1.1363999999999999</v>
      </c>
      <c r="I1198" s="2">
        <f>'Moving Avg'!H1198</f>
        <v>0.88709999999999956</v>
      </c>
      <c r="J1198" s="5" t="str">
        <f>OBV!F1198</f>
        <v>BULLISH</v>
      </c>
      <c r="K1198" s="5" t="str">
        <f>OBV!G1198</f>
        <v>STRONG</v>
      </c>
      <c r="L1198" s="5" t="str">
        <f>OBV!H1198</f>
        <v>CONFIRMED BULLISH</v>
      </c>
    </row>
    <row r="1199" spans="1:12" ht="13.5" x14ac:dyDescent="0.25">
      <c r="A1199" s="3">
        <f>RSI!A1199</f>
        <v>44057</v>
      </c>
      <c r="B1199" s="2">
        <f>RSI!B1199</f>
        <v>1.4</v>
      </c>
      <c r="C1199" s="2">
        <f>RSI!I1199</f>
        <v>59.798992112435435</v>
      </c>
      <c r="D1199" s="2">
        <f>MACD!E1199</f>
        <v>5.4231876508690435E-2</v>
      </c>
      <c r="E1199" s="2">
        <f>MACD!F1199</f>
        <v>5.1846060858397144E-2</v>
      </c>
      <c r="F1199" s="2">
        <f>'Moving Avg'!D1199</f>
        <v>1.3540000000000003</v>
      </c>
      <c r="G1199" s="2">
        <f>'Moving Avg'!F1199</f>
        <v>1.3614999999999999</v>
      </c>
      <c r="H1199" s="2">
        <f>'Moving Avg'!G1199</f>
        <v>1.1525999999999998</v>
      </c>
      <c r="I1199" s="2">
        <f>'Moving Avg'!H1199</f>
        <v>0.88929999999999965</v>
      </c>
      <c r="J1199" s="5" t="str">
        <f>OBV!F1199</f>
        <v>BULLISH</v>
      </c>
      <c r="K1199" s="5" t="str">
        <f>OBV!G1199</f>
        <v>STRONG</v>
      </c>
      <c r="L1199" s="5" t="str">
        <f>OBV!H1199</f>
        <v>CONFIRMED BULLISH</v>
      </c>
    </row>
    <row r="1200" spans="1:12" ht="13.5" x14ac:dyDescent="0.25">
      <c r="A1200" s="3">
        <f>RSI!A1200</f>
        <v>44060</v>
      </c>
      <c r="B1200" s="2">
        <f>RSI!B1200</f>
        <v>1.37</v>
      </c>
      <c r="C1200" s="2">
        <f>RSI!I1200</f>
        <v>56.372430611179077</v>
      </c>
      <c r="D1200" s="2">
        <f>MACD!E1200</f>
        <v>5.3879942595796537E-2</v>
      </c>
      <c r="E1200" s="2">
        <f>MACD!F1200</f>
        <v>5.2252837205877027E-2</v>
      </c>
      <c r="F1200" s="2">
        <f>'Moving Avg'!D1200</f>
        <v>1.3680000000000001</v>
      </c>
      <c r="G1200" s="2">
        <f>'Moving Avg'!F1200</f>
        <v>1.36</v>
      </c>
      <c r="H1200" s="2">
        <f>'Moving Avg'!G1200</f>
        <v>1.1681999999999997</v>
      </c>
      <c r="I1200" s="2">
        <f>'Moving Avg'!H1200</f>
        <v>0.89154999999999962</v>
      </c>
      <c r="J1200" s="5" t="str">
        <f>OBV!F1200</f>
        <v>BULLISH</v>
      </c>
      <c r="K1200" s="5" t="str">
        <f>OBV!G1200</f>
        <v>STRONG</v>
      </c>
      <c r="L1200" s="5" t="str">
        <f>OBV!H1200</f>
        <v>CONFIRMED BULLISH</v>
      </c>
    </row>
    <row r="1201" spans="1:12" ht="13.5" x14ac:dyDescent="0.25">
      <c r="A1201" s="3">
        <f>RSI!A1201</f>
        <v>44061</v>
      </c>
      <c r="B1201" s="2">
        <f>RSI!B1201</f>
        <v>1.37</v>
      </c>
      <c r="C1201" s="2">
        <f>RSI!I1201</f>
        <v>56.372430611179077</v>
      </c>
      <c r="D1201" s="2">
        <f>MACD!E1201</f>
        <v>4.7064268531896269E-2</v>
      </c>
      <c r="E1201" s="2">
        <f>MACD!F1201</f>
        <v>5.1215123471080877E-2</v>
      </c>
      <c r="F1201" s="2">
        <f>'Moving Avg'!D1201</f>
        <v>1.3719999999999999</v>
      </c>
      <c r="G1201" s="2">
        <f>'Moving Avg'!F1201</f>
        <v>1.3585</v>
      </c>
      <c r="H1201" s="2">
        <f>'Moving Avg'!G1201</f>
        <v>1.1837999999999997</v>
      </c>
      <c r="I1201" s="2">
        <f>'Moving Avg'!H1201</f>
        <v>0.89359999999999973</v>
      </c>
      <c r="J1201" s="5" t="str">
        <f>OBV!F1201</f>
        <v>BULLISH</v>
      </c>
      <c r="K1201" s="5" t="str">
        <f>OBV!G1201</f>
        <v>STRONG</v>
      </c>
      <c r="L1201" s="5" t="str">
        <f>OBV!H1201</f>
        <v>CONFIRMED BULLISH</v>
      </c>
    </row>
    <row r="1202" spans="1:12" ht="13.5" x14ac:dyDescent="0.25">
      <c r="A1202" s="3">
        <f>RSI!A1202</f>
        <v>44062</v>
      </c>
      <c r="B1202" s="2">
        <f>RSI!B1202</f>
        <v>1.38</v>
      </c>
      <c r="C1202" s="2">
        <f>RSI!I1202</f>
        <v>57.317923610750078</v>
      </c>
      <c r="D1202" s="2">
        <f>MACD!E1202</f>
        <v>3.7142423968647975E-2</v>
      </c>
      <c r="E1202" s="2">
        <f>MACD!F1202</f>
        <v>4.8400583570594298E-2</v>
      </c>
      <c r="F1202" s="2">
        <f>'Moving Avg'!D1202</f>
        <v>1.3839999999999999</v>
      </c>
      <c r="G1202" s="2">
        <f>'Moving Avg'!F1202</f>
        <v>1.3565</v>
      </c>
      <c r="H1202" s="2">
        <f>'Moving Avg'!G1202</f>
        <v>1.1995999999999996</v>
      </c>
      <c r="I1202" s="2">
        <f>'Moving Avg'!H1202</f>
        <v>0.89564999999999972</v>
      </c>
      <c r="J1202" s="5" t="str">
        <f>OBV!F1202</f>
        <v>BULLISH</v>
      </c>
      <c r="K1202" s="5" t="str">
        <f>OBV!G1202</f>
        <v>STRONG</v>
      </c>
      <c r="L1202" s="5" t="str">
        <f>OBV!H1202</f>
        <v>CONFIRMED BULLISH</v>
      </c>
    </row>
    <row r="1203" spans="1:12" ht="13.5" x14ac:dyDescent="0.25">
      <c r="A1203" s="3">
        <f>RSI!A1203</f>
        <v>44064</v>
      </c>
      <c r="B1203" s="2">
        <f>RSI!B1203</f>
        <v>1.45</v>
      </c>
      <c r="C1203" s="2">
        <f>RSI!I1203</f>
        <v>63.311783933587137</v>
      </c>
      <c r="D1203" s="2">
        <f>MACD!E1203</f>
        <v>1.8575253168739536E-2</v>
      </c>
      <c r="E1203" s="2">
        <f>MACD!F1203</f>
        <v>4.2435517490223347E-2</v>
      </c>
      <c r="F1203" s="2">
        <f>'Moving Avg'!D1203</f>
        <v>1.3940000000000001</v>
      </c>
      <c r="G1203" s="2">
        <f>'Moving Avg'!F1203</f>
        <v>1.3595000000000002</v>
      </c>
      <c r="H1203" s="2">
        <f>'Moving Avg'!G1203</f>
        <v>1.2165999999999997</v>
      </c>
      <c r="I1203" s="2">
        <f>'Moving Avg'!H1203</f>
        <v>0.89814999999999967</v>
      </c>
      <c r="J1203" s="5" t="str">
        <f>OBV!F1203</f>
        <v>BULLISH</v>
      </c>
      <c r="K1203" s="5" t="str">
        <f>OBV!G1203</f>
        <v>STRONG</v>
      </c>
      <c r="L1203" s="5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1.53</v>
      </c>
      <c r="C1204" s="2">
        <f>RSI!I1204</f>
        <v>68.718412074636234</v>
      </c>
      <c r="D1204" s="2">
        <f>MACD!E1204</f>
        <v>-2.28022541430839E-3</v>
      </c>
      <c r="E1204" s="2">
        <f>MACD!F1204</f>
        <v>3.3492368909316998E-2</v>
      </c>
      <c r="F1204" s="2">
        <f>'Moving Avg'!D1204</f>
        <v>1.4200000000000002</v>
      </c>
      <c r="G1204" s="2">
        <f>'Moving Avg'!F1204</f>
        <v>1.3655000000000002</v>
      </c>
      <c r="H1204" s="2">
        <f>'Moving Avg'!G1204</f>
        <v>1.2349999999999997</v>
      </c>
      <c r="I1204" s="2">
        <f>'Moving Avg'!H1204</f>
        <v>0.90109999999999968</v>
      </c>
      <c r="J1204" s="5" t="str">
        <f>OBV!F1204</f>
        <v>BULLISH</v>
      </c>
      <c r="K1204" s="5" t="str">
        <f>OBV!G1204</f>
        <v>STRONG</v>
      </c>
      <c r="L1204" s="5" t="str">
        <f>OBV!H1204</f>
        <v>CONFIRMED BULLISH</v>
      </c>
    </row>
    <row r="1205" spans="1:12" ht="13.5" x14ac:dyDescent="0.25">
      <c r="A1205" s="3">
        <f>RSI!A1205</f>
        <v>44068</v>
      </c>
      <c r="B1205" s="2">
        <f>RSI!B1205</f>
        <v>1.62</v>
      </c>
      <c r="C1205" s="2">
        <f>RSI!I1205</f>
        <v>73.457353441261859</v>
      </c>
      <c r="D1205" s="2">
        <f>MACD!E1205</f>
        <v>-2.9306253074368183E-2</v>
      </c>
      <c r="E1205" s="2">
        <f>MACD!F1205</f>
        <v>2.0932644512579965E-2</v>
      </c>
      <c r="F1205" s="2">
        <f>'Moving Avg'!D1205</f>
        <v>1.4700000000000002</v>
      </c>
      <c r="G1205" s="2">
        <f>'Moving Avg'!F1205</f>
        <v>1.3800000000000001</v>
      </c>
      <c r="H1205" s="2">
        <f>'Moving Avg'!G1205</f>
        <v>1.2545999999999997</v>
      </c>
      <c r="I1205" s="2">
        <f>'Moving Avg'!H1205</f>
        <v>0.90454999999999985</v>
      </c>
      <c r="J1205" s="5" t="str">
        <f>OBV!F1205</f>
        <v>BULLISH</v>
      </c>
      <c r="K1205" s="5" t="str">
        <f>OBV!G1205</f>
        <v>STRONG</v>
      </c>
      <c r="L1205" s="5" t="str">
        <f>OBV!H1205</f>
        <v>CONFIRMED BULLISH</v>
      </c>
    </row>
    <row r="1206" spans="1:12" ht="13.5" x14ac:dyDescent="0.25">
      <c r="A1206" s="3">
        <f>RSI!A1206</f>
        <v>44069</v>
      </c>
      <c r="B1206" s="2">
        <f>RSI!B1206</f>
        <v>1.71</v>
      </c>
      <c r="C1206" s="2">
        <f>RSI!I1206</f>
        <v>77.180302627270066</v>
      </c>
      <c r="D1206" s="2">
        <f>MACD!E1206</f>
        <v>-5.2767599496644335E-2</v>
      </c>
      <c r="E1206" s="2">
        <f>MACD!F1206</f>
        <v>6.1925957107351066E-3</v>
      </c>
      <c r="F1206" s="2">
        <f>'Moving Avg'!D1206</f>
        <v>1.538</v>
      </c>
      <c r="G1206" s="2">
        <f>'Moving Avg'!F1206</f>
        <v>1.4015000000000002</v>
      </c>
      <c r="H1206" s="2">
        <f>'Moving Avg'!G1206</f>
        <v>1.2755999999999998</v>
      </c>
      <c r="I1206" s="2">
        <f>'Moving Avg'!H1206</f>
        <v>0.90849999999999975</v>
      </c>
      <c r="J1206" s="5" t="str">
        <f>OBV!F1206</f>
        <v>BULLISH</v>
      </c>
      <c r="K1206" s="5" t="str">
        <f>OBV!G1206</f>
        <v>STRONG</v>
      </c>
      <c r="L1206" s="5" t="str">
        <f>OBV!H1206</f>
        <v>CONFIRMED BULLISH</v>
      </c>
    </row>
    <row r="1207" spans="1:12" ht="13.5" x14ac:dyDescent="0.25">
      <c r="A1207" s="3">
        <f>RSI!A1207</f>
        <v>44070</v>
      </c>
      <c r="B1207" s="2">
        <f>RSI!B1207</f>
        <v>1.71</v>
      </c>
      <c r="C1207" s="2">
        <f>RSI!I1207</f>
        <v>77.180302627270066</v>
      </c>
      <c r="D1207" s="2">
        <f>MACD!E1207</f>
        <v>-7.9265604818978597E-2</v>
      </c>
      <c r="E1207" s="2">
        <f>MACD!F1207</f>
        <v>-1.0899044395207634E-2</v>
      </c>
      <c r="F1207" s="2">
        <f>'Moving Avg'!D1207</f>
        <v>1.6039999999999999</v>
      </c>
      <c r="G1207" s="2">
        <f>'Moving Avg'!F1207</f>
        <v>1.4205000000000003</v>
      </c>
      <c r="H1207" s="2">
        <f>'Moving Avg'!G1207</f>
        <v>1.2957999999999996</v>
      </c>
      <c r="I1207" s="2">
        <f>'Moving Avg'!H1207</f>
        <v>0.91264999999999985</v>
      </c>
      <c r="J1207" s="5" t="str">
        <f>OBV!F1207</f>
        <v>BULLISH</v>
      </c>
      <c r="K1207" s="5" t="str">
        <f>OBV!G1207</f>
        <v>STRONG</v>
      </c>
      <c r="L1207" s="5" t="str">
        <f>OBV!H1207</f>
        <v>CONFIRMED BULLISH</v>
      </c>
    </row>
    <row r="1208" spans="1:12" ht="13.5" x14ac:dyDescent="0.25">
      <c r="A1208" s="3">
        <f>RSI!A1208</f>
        <v>44071</v>
      </c>
      <c r="B1208" s="2">
        <f>RSI!B1208</f>
        <v>1.74</v>
      </c>
      <c r="C1208" s="2">
        <f>RSI!I1208</f>
        <v>78.354032091503683</v>
      </c>
      <c r="D1208" s="2">
        <f>MACD!E1208</f>
        <v>-9.3481812922585394E-2</v>
      </c>
      <c r="E1208" s="2">
        <f>MACD!F1208</f>
        <v>-2.7415598100683183E-2</v>
      </c>
      <c r="F1208" s="2">
        <f>'Moving Avg'!D1208</f>
        <v>1.6620000000000001</v>
      </c>
      <c r="G1208" s="2">
        <f>'Moving Avg'!F1208</f>
        <v>1.4370000000000001</v>
      </c>
      <c r="H1208" s="2">
        <f>'Moving Avg'!G1208</f>
        <v>1.3157999999999996</v>
      </c>
      <c r="I1208" s="2">
        <f>'Moving Avg'!H1208</f>
        <v>0.91684999999999983</v>
      </c>
      <c r="J1208" s="5" t="str">
        <f>OBV!F1208</f>
        <v>BULLISH</v>
      </c>
      <c r="K1208" s="5" t="str">
        <f>OBV!G1208</f>
        <v>STRONG</v>
      </c>
      <c r="L1208" s="5" t="str">
        <f>OBV!H1208</f>
        <v>CONFIRMED BULLISH</v>
      </c>
    </row>
    <row r="1209" spans="1:12" ht="13.5" x14ac:dyDescent="0.25">
      <c r="A1209" s="3">
        <f>RSI!A1209</f>
        <v>44074</v>
      </c>
      <c r="B1209" s="2">
        <f>RSI!B1209</f>
        <v>1.76</v>
      </c>
      <c r="C1209" s="2">
        <f>RSI!I1209</f>
        <v>79.124900254893333</v>
      </c>
      <c r="D1209" s="2">
        <f>MACD!E1209</f>
        <v>-0.10891067325535309</v>
      </c>
      <c r="E1209" s="2">
        <f>MACD!F1209</f>
        <v>-4.3714613131617168E-2</v>
      </c>
      <c r="F1209" s="2">
        <f>'Moving Avg'!D1209</f>
        <v>1.7080000000000002</v>
      </c>
      <c r="G1209" s="2">
        <f>'Moving Avg'!F1209</f>
        <v>1.4545000000000001</v>
      </c>
      <c r="H1209" s="2">
        <f>'Moving Avg'!G1209</f>
        <v>1.3356000000000001</v>
      </c>
      <c r="I1209" s="2">
        <f>'Moving Avg'!H1209</f>
        <v>0.92089999999999994</v>
      </c>
      <c r="J1209" s="5" t="str">
        <f>OBV!F1209</f>
        <v>BULLISH</v>
      </c>
      <c r="K1209" s="5" t="str">
        <f>OBV!G1209</f>
        <v>STRONG</v>
      </c>
      <c r="L1209" s="5" t="str">
        <f>OBV!H1209</f>
        <v>CONFIRMED BULLISH</v>
      </c>
    </row>
    <row r="1210" spans="1:12" ht="13.5" x14ac:dyDescent="0.25">
      <c r="A1210" s="3">
        <f>RSI!A1210</f>
        <v>44075</v>
      </c>
      <c r="B1210" s="2">
        <f>RSI!B1210</f>
        <v>1.71</v>
      </c>
      <c r="C1210" s="2">
        <f>RSI!I1210</f>
        <v>72.202160803017208</v>
      </c>
      <c r="D1210" s="2">
        <f>MACD!E1210</f>
        <v>-0.12477190943338656</v>
      </c>
      <c r="E1210" s="2">
        <f>MACD!F1210</f>
        <v>-5.992607239197105E-2</v>
      </c>
      <c r="F1210" s="2">
        <f>'Moving Avg'!D1210</f>
        <v>1.7259999999999998</v>
      </c>
      <c r="G1210" s="2">
        <f>'Moving Avg'!F1210</f>
        <v>1.4705000000000004</v>
      </c>
      <c r="H1210" s="2">
        <f>'Moving Avg'!G1210</f>
        <v>1.3535999999999999</v>
      </c>
      <c r="I1210" s="2">
        <f>'Moving Avg'!H1210</f>
        <v>0.92444999999999988</v>
      </c>
      <c r="J1210" s="5" t="str">
        <f>OBV!F1210</f>
        <v>BULLISH</v>
      </c>
      <c r="K1210" s="5" t="str">
        <f>OBV!G1210</f>
        <v>STRONG</v>
      </c>
      <c r="L1210" s="5" t="str">
        <f>OBV!H1210</f>
        <v>CONFIRMED BULLISH</v>
      </c>
    </row>
    <row r="1211" spans="1:12" ht="13.5" x14ac:dyDescent="0.25">
      <c r="A1211" s="3">
        <f>RSI!A1211</f>
        <v>44076</v>
      </c>
      <c r="B1211" s="2">
        <f>RSI!B1211</f>
        <v>1.68</v>
      </c>
      <c r="C1211" s="2">
        <f>RSI!I1211</f>
        <v>68.338776222177458</v>
      </c>
      <c r="D1211" s="2">
        <f>MACD!E1211</f>
        <v>-0.13742932342548242</v>
      </c>
      <c r="E1211" s="2">
        <f>MACD!F1211</f>
        <v>-7.5426722598673335E-2</v>
      </c>
      <c r="F1211" s="2">
        <f>'Moving Avg'!D1211</f>
        <v>1.72</v>
      </c>
      <c r="G1211" s="2">
        <f>'Moving Avg'!F1211</f>
        <v>1.4870000000000003</v>
      </c>
      <c r="H1211" s="2">
        <f>'Moving Avg'!G1211</f>
        <v>1.3701999999999999</v>
      </c>
      <c r="I1211" s="2">
        <f>'Moving Avg'!H1211</f>
        <v>0.92754999999999999</v>
      </c>
      <c r="J1211" s="5" t="str">
        <f>OBV!F1211</f>
        <v>BULLISH</v>
      </c>
      <c r="K1211" s="5" t="str">
        <f>OBV!G1211</f>
        <v>STRONG</v>
      </c>
      <c r="L1211" s="5" t="str">
        <f>OBV!H1211</f>
        <v>BULLISH DIVERGENCE</v>
      </c>
    </row>
    <row r="1212" spans="1:12" ht="13.5" x14ac:dyDescent="0.25">
      <c r="A1212" s="3">
        <f>RSI!A1212</f>
        <v>44077</v>
      </c>
      <c r="B1212" s="2">
        <f>RSI!B1212</f>
        <v>1.62</v>
      </c>
      <c r="C1212" s="2">
        <f>RSI!I1212</f>
        <v>61.27676715352878</v>
      </c>
      <c r="D1212" s="2">
        <f>MACD!E1212</f>
        <v>-0.14332981218367191</v>
      </c>
      <c r="E1212" s="2">
        <f>MACD!F1212</f>
        <v>-8.900734051567305E-2</v>
      </c>
      <c r="F1212" s="2">
        <f>'Moving Avg'!D1212</f>
        <v>1.702</v>
      </c>
      <c r="G1212" s="2">
        <f>'Moving Avg'!F1212</f>
        <v>1.5015000000000003</v>
      </c>
      <c r="H1212" s="2">
        <f>'Moving Avg'!G1212</f>
        <v>1.3845999999999998</v>
      </c>
      <c r="I1212" s="2">
        <f>'Moving Avg'!H1212</f>
        <v>0.93004999999999993</v>
      </c>
      <c r="J1212" s="5" t="str">
        <f>OBV!F1212</f>
        <v>BEARISH</v>
      </c>
      <c r="K1212" s="5" t="str">
        <f>OBV!G1212</f>
        <v>WEAK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1.6</v>
      </c>
      <c r="C1213" s="2">
        <f>RSI!I1213</f>
        <v>59.084964340730906</v>
      </c>
      <c r="D1213" s="2">
        <f>MACD!E1213</f>
        <v>-0.13680364454768146</v>
      </c>
      <c r="E1213" s="2">
        <f>MACD!F1213</f>
        <v>-9.8566601322074732E-2</v>
      </c>
      <c r="F1213" s="2">
        <f>'Moving Avg'!D1213</f>
        <v>1.6739999999999999</v>
      </c>
      <c r="G1213" s="2">
        <f>'Moving Avg'!F1213</f>
        <v>1.5165000000000002</v>
      </c>
      <c r="H1213" s="2">
        <f>'Moving Avg'!G1213</f>
        <v>1.3976</v>
      </c>
      <c r="I1213" s="2">
        <f>'Moving Avg'!H1213</f>
        <v>0.93274999999999997</v>
      </c>
      <c r="J1213" s="5" t="str">
        <f>OBV!F1213</f>
        <v>BEARISH</v>
      </c>
      <c r="K1213" s="5" t="str">
        <f>OBV!G1213</f>
        <v>WEAK</v>
      </c>
      <c r="L1213" s="5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1.61</v>
      </c>
      <c r="C1214" s="2">
        <f>RSI!I1214</f>
        <v>59.858104441572202</v>
      </c>
      <c r="D1214" s="2">
        <f>MACD!E1214</f>
        <v>-0.12027398449614846</v>
      </c>
      <c r="E1214" s="2">
        <f>MACD!F1214</f>
        <v>-0.10290807795688948</v>
      </c>
      <c r="F1214" s="2">
        <f>'Moving Avg'!D1214</f>
        <v>1.6439999999999997</v>
      </c>
      <c r="G1214" s="2">
        <f>'Moving Avg'!F1214</f>
        <v>1.5315000000000001</v>
      </c>
      <c r="H1214" s="2">
        <f>'Moving Avg'!G1214</f>
        <v>1.4097999999999999</v>
      </c>
      <c r="I1214" s="2">
        <f>'Moving Avg'!H1214</f>
        <v>0.93540000000000001</v>
      </c>
      <c r="J1214" s="5" t="str">
        <f>OBV!F1214</f>
        <v>BEARISH</v>
      </c>
      <c r="K1214" s="5" t="str">
        <f>OBV!G1214</f>
        <v>WEAK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1.58</v>
      </c>
      <c r="C1215" s="2">
        <f>RSI!I1215</f>
        <v>56.414061398454812</v>
      </c>
      <c r="D1215" s="2">
        <f>MACD!E1215</f>
        <v>-9.0796057282028331E-2</v>
      </c>
      <c r="E1215" s="2">
        <f>MACD!F1215</f>
        <v>-0.10048567382191727</v>
      </c>
      <c r="F1215" s="2">
        <f>'Moving Avg'!D1215</f>
        <v>1.6179999999999999</v>
      </c>
      <c r="G1215" s="2">
        <f>'Moving Avg'!F1215</f>
        <v>1.5455000000000001</v>
      </c>
      <c r="H1215" s="2">
        <f>'Moving Avg'!G1215</f>
        <v>1.4205999999999996</v>
      </c>
      <c r="I1215" s="2">
        <f>'Moving Avg'!H1215</f>
        <v>0.93785000000000029</v>
      </c>
      <c r="J1215" s="5" t="str">
        <f>OBV!F1215</f>
        <v>BEARISH</v>
      </c>
      <c r="K1215" s="5" t="str">
        <f>OBV!G1215</f>
        <v>WEAK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1.54</v>
      </c>
      <c r="C1216" s="2">
        <f>RSI!I1216</f>
        <v>52.108977841274957</v>
      </c>
      <c r="D1216" s="2">
        <f>MACD!E1216</f>
        <v>-4.9401144994247304E-2</v>
      </c>
      <c r="E1216" s="2">
        <f>MACD!F1216</f>
        <v>-9.0268768056383286E-2</v>
      </c>
      <c r="F1216" s="2">
        <f>'Moving Avg'!D1216</f>
        <v>1.59</v>
      </c>
      <c r="G1216" s="2">
        <f>'Moving Avg'!F1216</f>
        <v>1.5550000000000002</v>
      </c>
      <c r="H1216" s="2">
        <f>'Moving Avg'!G1216</f>
        <v>1.4294</v>
      </c>
      <c r="I1216" s="2">
        <f>'Moving Avg'!H1216</f>
        <v>0.94000000000000028</v>
      </c>
      <c r="J1216" s="5" t="str">
        <f>OBV!F1216</f>
        <v>BEARISH</v>
      </c>
      <c r="K1216" s="5" t="str">
        <f>OBV!G1216</f>
        <v>WEAK</v>
      </c>
      <c r="L1216" s="5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1.48</v>
      </c>
      <c r="C1217" s="2">
        <f>RSI!I1217</f>
        <v>46.390279951831516</v>
      </c>
      <c r="D1217" s="2">
        <f>MACD!E1217</f>
        <v>-1.0024491264569724E-2</v>
      </c>
      <c r="E1217" s="2">
        <f>MACD!F1217</f>
        <v>-7.4219912698020571E-2</v>
      </c>
      <c r="F1217" s="2">
        <f>'Moving Avg'!D1217</f>
        <v>1.5620000000000001</v>
      </c>
      <c r="G1217" s="2">
        <f>'Moving Avg'!F1217</f>
        <v>1.5630000000000002</v>
      </c>
      <c r="H1217" s="2">
        <f>'Moving Avg'!G1217</f>
        <v>1.4358000000000002</v>
      </c>
      <c r="I1217" s="2">
        <f>'Moving Avg'!H1217</f>
        <v>0.94190000000000007</v>
      </c>
      <c r="J1217" s="5" t="str">
        <f>OBV!F1217</f>
        <v>BEARISH</v>
      </c>
      <c r="K1217" s="5" t="str">
        <f>OBV!G1217</f>
        <v>WEAK</v>
      </c>
      <c r="L1217" s="5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1.44</v>
      </c>
      <c r="C1218" s="2">
        <f>RSI!I1218</f>
        <v>43.002091173462524</v>
      </c>
      <c r="D1218" s="2">
        <f>MACD!E1218</f>
        <v>3.1139832783064314E-2</v>
      </c>
      <c r="E1218" s="2">
        <f>MACD!F1218</f>
        <v>-5.3147963601803599E-2</v>
      </c>
      <c r="F1218" s="2">
        <f>'Moving Avg'!D1218</f>
        <v>1.53</v>
      </c>
      <c r="G1218" s="2">
        <f>'Moving Avg'!F1218</f>
        <v>1.5650000000000002</v>
      </c>
      <c r="H1218" s="2">
        <f>'Moving Avg'!G1218</f>
        <v>1.44</v>
      </c>
      <c r="I1218" s="2">
        <f>'Moving Avg'!H1218</f>
        <v>0.94365000000000021</v>
      </c>
      <c r="J1218" s="5" t="str">
        <f>OBV!F1218</f>
        <v>BEARISH</v>
      </c>
      <c r="K1218" s="5" t="str">
        <f>OBV!G1218</f>
        <v>WEAK</v>
      </c>
      <c r="L1218" s="5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1.37</v>
      </c>
      <c r="C1219" s="2">
        <f>RSI!I1219</f>
        <v>37.799187313655196</v>
      </c>
      <c r="D1219" s="2">
        <f>MACD!E1219</f>
        <v>7.4717125609181645E-2</v>
      </c>
      <c r="E1219" s="2">
        <f>MACD!F1219</f>
        <v>-2.7574945759606555E-2</v>
      </c>
      <c r="F1219" s="2">
        <f>'Moving Avg'!D1219</f>
        <v>1.4819999999999998</v>
      </c>
      <c r="G1219" s="2">
        <f>'Moving Avg'!F1219</f>
        <v>1.5635000000000003</v>
      </c>
      <c r="H1219" s="2">
        <f>'Moving Avg'!G1219</f>
        <v>1.4414000000000002</v>
      </c>
      <c r="I1219" s="2">
        <f>'Moving Avg'!H1219</f>
        <v>0.94525000000000037</v>
      </c>
      <c r="J1219" s="5" t="str">
        <f>OBV!F1219</f>
        <v>BEARISH</v>
      </c>
      <c r="K1219" s="5" t="str">
        <f>OBV!G1219</f>
        <v>WEAK</v>
      </c>
      <c r="L1219" s="5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1.42</v>
      </c>
      <c r="C1220" s="2">
        <f>RSI!I1220</f>
        <v>43.095342328136226</v>
      </c>
      <c r="D1220" s="2">
        <f>MACD!E1220</f>
        <v>0.10105583508139082</v>
      </c>
      <c r="E1220" s="2">
        <f>MACD!F1220</f>
        <v>-1.8487895914070795E-3</v>
      </c>
      <c r="F1220" s="2">
        <f>'Moving Avg'!D1220</f>
        <v>1.45</v>
      </c>
      <c r="G1220" s="2">
        <f>'Moving Avg'!F1220</f>
        <v>1.5660000000000001</v>
      </c>
      <c r="H1220" s="2">
        <f>'Moving Avg'!G1220</f>
        <v>1.4452000000000005</v>
      </c>
      <c r="I1220" s="2">
        <f>'Moving Avg'!H1220</f>
        <v>0.94715000000000016</v>
      </c>
      <c r="J1220" s="5" t="str">
        <f>OBV!F1220</f>
        <v>BEARISH</v>
      </c>
      <c r="K1220" s="5" t="str">
        <f>OBV!G1220</f>
        <v>WEAK</v>
      </c>
      <c r="L1220" s="5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1.41</v>
      </c>
      <c r="C1221" s="2">
        <f>RSI!I1221</f>
        <v>42.319243191021144</v>
      </c>
      <c r="D1221" s="2">
        <f>MACD!E1221</f>
        <v>0.11997014210284962</v>
      </c>
      <c r="E1221" s="2">
        <f>MACD!F1221</f>
        <v>2.2514996747444262E-2</v>
      </c>
      <c r="F1221" s="2">
        <f>'Moving Avg'!D1221</f>
        <v>1.4239999999999999</v>
      </c>
      <c r="G1221" s="2">
        <f>'Moving Avg'!F1221</f>
        <v>1.5680000000000001</v>
      </c>
      <c r="H1221" s="2">
        <f>'Moving Avg'!G1221</f>
        <v>1.4474</v>
      </c>
      <c r="I1221" s="2">
        <f>'Moving Avg'!H1221</f>
        <v>0.94920000000000027</v>
      </c>
      <c r="J1221" s="5" t="str">
        <f>OBV!F1221</f>
        <v>BEARISH</v>
      </c>
      <c r="K1221" s="5" t="str">
        <f>OBV!G1221</f>
        <v>WEAK</v>
      </c>
      <c r="L1221" s="5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1.41</v>
      </c>
      <c r="C1222" s="2">
        <f>RSI!I1222</f>
        <v>42.319243191021144</v>
      </c>
      <c r="D1222" s="2">
        <f>MACD!E1222</f>
        <v>0.12726801635495733</v>
      </c>
      <c r="E1222" s="2">
        <f>MACD!F1222</f>
        <v>4.3465600668946877E-2</v>
      </c>
      <c r="F1222" s="2">
        <f>'Moving Avg'!D1222</f>
        <v>1.4100000000000001</v>
      </c>
      <c r="G1222" s="2">
        <f>'Moving Avg'!F1222</f>
        <v>1.5695000000000001</v>
      </c>
      <c r="H1222" s="2">
        <f>'Moving Avg'!G1222</f>
        <v>1.4481999999999999</v>
      </c>
      <c r="I1222" s="2">
        <f>'Moving Avg'!H1222</f>
        <v>0.95120000000000038</v>
      </c>
      <c r="J1222" s="5" t="str">
        <f>OBV!F1222</f>
        <v>BEARISH</v>
      </c>
      <c r="K1222" s="5" t="str">
        <f>OBV!G1222</f>
        <v>WEAK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1.4</v>
      </c>
      <c r="C1223" s="2">
        <f>RSI!I1223</f>
        <v>41.453444634996345</v>
      </c>
      <c r="D1223" s="2">
        <f>MACD!E1223</f>
        <v>0.13159235639458622</v>
      </c>
      <c r="E1223" s="2">
        <f>MACD!F1223</f>
        <v>6.109095181407475E-2</v>
      </c>
      <c r="F1223" s="2">
        <f>'Moving Avg'!D1223</f>
        <v>1.4019999999999999</v>
      </c>
      <c r="G1223" s="2">
        <f>'Moving Avg'!F1223</f>
        <v>1.5670000000000002</v>
      </c>
      <c r="H1223" s="2">
        <f>'Moving Avg'!G1223</f>
        <v>1.4494</v>
      </c>
      <c r="I1223" s="2">
        <f>'Moving Avg'!H1223</f>
        <v>0.95330000000000037</v>
      </c>
      <c r="J1223" s="5" t="str">
        <f>OBV!F1223</f>
        <v>BEARISH</v>
      </c>
      <c r="K1223" s="5" t="str">
        <f>OBV!G1223</f>
        <v>WEAK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1.39</v>
      </c>
      <c r="C1224" s="2">
        <f>RSI!I1224</f>
        <v>40.559810870969741</v>
      </c>
      <c r="D1224" s="2">
        <f>MACD!E1224</f>
        <v>0.13803914866045397</v>
      </c>
      <c r="E1224" s="2">
        <f>MACD!F1224</f>
        <v>7.6480591183350599E-2</v>
      </c>
      <c r="F1224" s="2">
        <f>'Moving Avg'!D1224</f>
        <v>1.4060000000000001</v>
      </c>
      <c r="G1224" s="2">
        <f>'Moving Avg'!F1224</f>
        <v>1.56</v>
      </c>
      <c r="H1224" s="2">
        <f>'Moving Avg'!G1224</f>
        <v>1.4516</v>
      </c>
      <c r="I1224" s="2">
        <f>'Moving Avg'!H1224</f>
        <v>0.95550000000000035</v>
      </c>
      <c r="J1224" s="5" t="str">
        <f>OBV!F1224</f>
        <v>BULLISH</v>
      </c>
      <c r="K1224" s="5" t="str">
        <f>OBV!G1224</f>
        <v>STRONG</v>
      </c>
      <c r="L1224" s="5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1.4</v>
      </c>
      <c r="C1225" s="2">
        <f>RSI!I1225</f>
        <v>41.908452538426943</v>
      </c>
      <c r="D1225" s="2">
        <f>MACD!E1225</f>
        <v>0.13866795572162749</v>
      </c>
      <c r="E1225" s="2">
        <f>MACD!F1225</f>
        <v>8.8918064091005972E-2</v>
      </c>
      <c r="F1225" s="2">
        <f>'Moving Avg'!D1225</f>
        <v>1.4019999999999999</v>
      </c>
      <c r="G1225" s="2">
        <f>'Moving Avg'!F1225</f>
        <v>1.5489999999999999</v>
      </c>
      <c r="H1225" s="2">
        <f>'Moving Avg'!G1225</f>
        <v>1.4526000000000001</v>
      </c>
      <c r="I1225" s="2">
        <f>'Moving Avg'!H1225</f>
        <v>0.95760000000000045</v>
      </c>
      <c r="J1225" s="5" t="str">
        <f>OBV!F1225</f>
        <v>BEARISH</v>
      </c>
      <c r="K1225" s="5" t="str">
        <f>OBV!G1225</f>
        <v>WEAK</v>
      </c>
      <c r="L1225" s="5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1.47</v>
      </c>
      <c r="C1226" s="2">
        <f>RSI!I1226</f>
        <v>50.393223463885171</v>
      </c>
      <c r="D1226" s="2">
        <f>MACD!E1226</f>
        <v>0.12829259993512099</v>
      </c>
      <c r="E1226" s="2">
        <f>MACD!F1226</f>
        <v>9.6792971259828983E-2</v>
      </c>
      <c r="F1226" s="2">
        <f>'Moving Avg'!D1226</f>
        <v>1.4139999999999999</v>
      </c>
      <c r="G1226" s="2">
        <f>'Moving Avg'!F1226</f>
        <v>1.5369999999999997</v>
      </c>
      <c r="H1226" s="2">
        <f>'Moving Avg'!G1226</f>
        <v>1.4534</v>
      </c>
      <c r="I1226" s="2">
        <f>'Moving Avg'!H1226</f>
        <v>0.96010000000000051</v>
      </c>
      <c r="J1226" s="5" t="str">
        <f>OBV!F1226</f>
        <v>BULLISH</v>
      </c>
      <c r="K1226" s="5" t="str">
        <f>OBV!G1226</f>
        <v>STRONG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1.47</v>
      </c>
      <c r="C1227" s="2">
        <f>RSI!I1227</f>
        <v>50.393223463885171</v>
      </c>
      <c r="D1227" s="2">
        <f>MACD!E1227</f>
        <v>0.11026868756751451</v>
      </c>
      <c r="E1227" s="2">
        <f>MACD!F1227</f>
        <v>9.9488114521366106E-2</v>
      </c>
      <c r="F1227" s="2">
        <f>'Moving Avg'!D1227</f>
        <v>1.4259999999999997</v>
      </c>
      <c r="G1227" s="2">
        <f>'Moving Avg'!F1227</f>
        <v>1.5249999999999999</v>
      </c>
      <c r="H1227" s="2">
        <f>'Moving Avg'!G1227</f>
        <v>1.4525999999999999</v>
      </c>
      <c r="I1227" s="2">
        <f>'Moving Avg'!H1227</f>
        <v>0.96270000000000056</v>
      </c>
      <c r="J1227" s="5" t="str">
        <f>OBV!F1227</f>
        <v>BULLISH</v>
      </c>
      <c r="K1227" s="5" t="str">
        <f>OBV!G1227</f>
        <v>STRONG</v>
      </c>
      <c r="L1227" s="5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1.43</v>
      </c>
      <c r="C1228" s="2">
        <f>RSI!I1228</f>
        <v>45.945838944384221</v>
      </c>
      <c r="D1228" s="2">
        <f>MACD!E1228</f>
        <v>9.1813842406939239E-2</v>
      </c>
      <c r="E1228" s="2">
        <f>MACD!F1228</f>
        <v>9.7953260098480738E-2</v>
      </c>
      <c r="F1228" s="2">
        <f>'Moving Avg'!D1228</f>
        <v>1.4319999999999999</v>
      </c>
      <c r="G1228" s="2">
        <f>'Moving Avg'!F1228</f>
        <v>1.5094999999999998</v>
      </c>
      <c r="H1228" s="2">
        <f>'Moving Avg'!G1228</f>
        <v>1.4528000000000001</v>
      </c>
      <c r="I1228" s="2">
        <f>'Moving Avg'!H1228</f>
        <v>0.96510000000000051</v>
      </c>
      <c r="J1228" s="5" t="str">
        <f>OBV!F1228</f>
        <v>BULLISH</v>
      </c>
      <c r="K1228" s="5" t="str">
        <f>OBV!G1228</f>
        <v>STRONG</v>
      </c>
      <c r="L1228" s="5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1.41</v>
      </c>
      <c r="C1229" s="2">
        <f>RSI!I1229</f>
        <v>43.861489164008447</v>
      </c>
      <c r="D1229" s="2">
        <f>MACD!E1229</f>
        <v>6.7134817367663358E-2</v>
      </c>
      <c r="E1229" s="2">
        <f>MACD!F1229</f>
        <v>9.1789571552317262E-2</v>
      </c>
      <c r="F1229" s="2">
        <f>'Moving Avg'!D1229</f>
        <v>1.4359999999999999</v>
      </c>
      <c r="G1229" s="2">
        <f>'Moving Avg'!F1229</f>
        <v>1.4919999999999995</v>
      </c>
      <c r="H1229" s="2">
        <f>'Moving Avg'!G1229</f>
        <v>1.4541999999999999</v>
      </c>
      <c r="I1229" s="2">
        <f>'Moving Avg'!H1229</f>
        <v>0.96740000000000037</v>
      </c>
      <c r="J1229" s="5" t="str">
        <f>OBV!F1229</f>
        <v>BULLISH</v>
      </c>
      <c r="K1229" s="5" t="str">
        <f>OBV!G1229</f>
        <v>STRONG</v>
      </c>
      <c r="L1229" s="5" t="str">
        <f>OBV!H1229</f>
        <v>CONFIRMED BULLISH</v>
      </c>
    </row>
    <row r="1230" spans="1:12" ht="13.5" x14ac:dyDescent="0.25">
      <c r="A1230" s="3">
        <f>RSI!A1230</f>
        <v>44103</v>
      </c>
      <c r="B1230" s="2">
        <f>RSI!B1230</f>
        <v>1.41</v>
      </c>
      <c r="C1230" s="2">
        <f>RSI!I1230</f>
        <v>43.861489164008447</v>
      </c>
      <c r="D1230" s="2">
        <f>MACD!E1230</f>
        <v>5.4270796982274438E-2</v>
      </c>
      <c r="E1230" s="2">
        <f>MACD!F1230</f>
        <v>8.4285816638308697E-2</v>
      </c>
      <c r="F1230" s="2">
        <f>'Moving Avg'!D1230</f>
        <v>1.4380000000000002</v>
      </c>
      <c r="G1230" s="2">
        <f>'Moving Avg'!F1230</f>
        <v>1.4769999999999996</v>
      </c>
      <c r="H1230" s="2">
        <f>'Moving Avg'!G1230</f>
        <v>1.4543999999999997</v>
      </c>
      <c r="I1230" s="2">
        <f>'Moving Avg'!H1230</f>
        <v>0.96960000000000035</v>
      </c>
      <c r="J1230" s="5" t="str">
        <f>OBV!F1230</f>
        <v>BULLISH</v>
      </c>
      <c r="K1230" s="5" t="str">
        <f>OBV!G1230</f>
        <v>STRONG</v>
      </c>
      <c r="L1230" s="5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1.35</v>
      </c>
      <c r="C1231" s="2">
        <f>RSI!I1231</f>
        <v>37.882192006437862</v>
      </c>
      <c r="D1231" s="2">
        <f>MACD!E1231</f>
        <v>4.6593620931245638E-2</v>
      </c>
      <c r="E1231" s="2">
        <f>MACD!F1231</f>
        <v>7.6747377496896085E-2</v>
      </c>
      <c r="F1231" s="2">
        <f>'Moving Avg'!D1231</f>
        <v>1.4140000000000001</v>
      </c>
      <c r="G1231" s="2">
        <f>'Moving Avg'!F1231</f>
        <v>1.4604999999999997</v>
      </c>
      <c r="H1231" s="2">
        <f>'Moving Avg'!G1231</f>
        <v>1.4533999999999994</v>
      </c>
      <c r="I1231" s="2">
        <f>'Moving Avg'!H1231</f>
        <v>0.97145000000000026</v>
      </c>
      <c r="J1231" s="5" t="str">
        <f>OBV!F1231</f>
        <v>BEARISH</v>
      </c>
      <c r="K1231" s="5" t="str">
        <f>OBV!G1231</f>
        <v>WEAK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1.27</v>
      </c>
      <c r="C1232" s="2">
        <f>RSI!I1232</f>
        <v>31.680834158724693</v>
      </c>
      <c r="D1232" s="2">
        <f>MACD!E1232</f>
        <v>4.6657444584357277E-2</v>
      </c>
      <c r="E1232" s="2">
        <f>MACD!F1232</f>
        <v>7.0729390914388332E-2</v>
      </c>
      <c r="F1232" s="2">
        <f>'Moving Avg'!D1232</f>
        <v>1.3739999999999999</v>
      </c>
      <c r="G1232" s="2">
        <f>'Moving Avg'!F1232</f>
        <v>1.4430000000000001</v>
      </c>
      <c r="H1232" s="2">
        <f>'Moving Avg'!G1232</f>
        <v>1.4503999999999997</v>
      </c>
      <c r="I1232" s="2">
        <f>'Moving Avg'!H1232</f>
        <v>0.97285000000000044</v>
      </c>
      <c r="J1232" s="5" t="str">
        <f>OBV!F1232</f>
        <v>BEARISH</v>
      </c>
      <c r="K1232" s="5" t="str">
        <f>OBV!G1232</f>
        <v>WEAK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1.26</v>
      </c>
      <c r="C1233" s="2">
        <f>RSI!I1233</f>
        <v>30.997746389885137</v>
      </c>
      <c r="D1233" s="2">
        <f>MACD!E1233</f>
        <v>4.6973460898511954E-2</v>
      </c>
      <c r="E1233" s="2">
        <f>MACD!F1233</f>
        <v>6.5978204911213062E-2</v>
      </c>
      <c r="F1233" s="2">
        <f>'Moving Avg'!D1233</f>
        <v>1.3399999999999999</v>
      </c>
      <c r="G1233" s="2">
        <f>'Moving Avg'!F1233</f>
        <v>1.4259999999999999</v>
      </c>
      <c r="H1233" s="2">
        <f>'Moving Avg'!G1233</f>
        <v>1.4477999999999998</v>
      </c>
      <c r="I1233" s="2">
        <f>'Moving Avg'!H1233</f>
        <v>0.97410000000000041</v>
      </c>
      <c r="J1233" s="5" t="str">
        <f>OBV!F1233</f>
        <v>BEARISH</v>
      </c>
      <c r="K1233" s="5" t="str">
        <f>OBV!G1233</f>
        <v>WEAK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1.33</v>
      </c>
      <c r="C1234" s="2">
        <f>RSI!I1234</f>
        <v>40.645310281375117</v>
      </c>
      <c r="D1234" s="2">
        <f>MACD!E1234</f>
        <v>4.1557536803920492E-2</v>
      </c>
      <c r="E1234" s="2">
        <f>MACD!F1234</f>
        <v>6.1094071289754553E-2</v>
      </c>
      <c r="F1234" s="2">
        <f>'Moving Avg'!D1234</f>
        <v>1.3239999999999998</v>
      </c>
      <c r="G1234" s="2">
        <f>'Moving Avg'!F1234</f>
        <v>1.4120000000000001</v>
      </c>
      <c r="H1234" s="2">
        <f>'Moving Avg'!G1234</f>
        <v>1.4461999999999995</v>
      </c>
      <c r="I1234" s="2">
        <f>'Moving Avg'!H1234</f>
        <v>0.97575000000000045</v>
      </c>
      <c r="J1234" s="5" t="str">
        <f>OBV!F1234</f>
        <v>BEARISH</v>
      </c>
      <c r="K1234" s="5" t="str">
        <f>OBV!G1234</f>
        <v>WEAK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1.36</v>
      </c>
      <c r="C1235" s="2">
        <f>RSI!I1235</f>
        <v>44.243295566208097</v>
      </c>
      <c r="D1235" s="2">
        <f>MACD!E1235</f>
        <v>3.6840701267657483E-2</v>
      </c>
      <c r="E1235" s="2">
        <f>MACD!F1235</f>
        <v>5.6243397285335145E-2</v>
      </c>
      <c r="F1235" s="2">
        <f>'Moving Avg'!D1235</f>
        <v>1.3140000000000001</v>
      </c>
      <c r="G1235" s="2">
        <f>'Moving Avg'!F1235</f>
        <v>1.4010000000000002</v>
      </c>
      <c r="H1235" s="2">
        <f>'Moving Avg'!G1235</f>
        <v>1.4467999999999994</v>
      </c>
      <c r="I1235" s="2">
        <f>'Moving Avg'!H1235</f>
        <v>0.97770000000000057</v>
      </c>
      <c r="J1235" s="5" t="str">
        <f>OBV!F1235</f>
        <v>BEARISH</v>
      </c>
      <c r="K1235" s="5" t="str">
        <f>OBV!G1235</f>
        <v>WEAK</v>
      </c>
      <c r="L1235" s="5" t="str">
        <f>OBV!H1235</f>
        <v>CONFIRMED BEARISH</v>
      </c>
    </row>
    <row r="1236" spans="1:12" ht="13.5" x14ac:dyDescent="0.25">
      <c r="A1236" s="3">
        <f>RSI!A1236</f>
        <v>44111</v>
      </c>
      <c r="B1236" s="2">
        <f>RSI!B1236</f>
        <v>1.34</v>
      </c>
      <c r="C1236" s="2">
        <f>RSI!I1236</f>
        <v>42.39809283171509</v>
      </c>
      <c r="D1236" s="2">
        <f>MACD!E1236</f>
        <v>4.5431890505426953E-2</v>
      </c>
      <c r="E1236" s="2">
        <f>MACD!F1236</f>
        <v>5.4081095929353507E-2</v>
      </c>
      <c r="F1236" s="2">
        <f>'Moving Avg'!D1236</f>
        <v>1.3120000000000001</v>
      </c>
      <c r="G1236" s="2">
        <f>'Moving Avg'!F1236</f>
        <v>1.3910000000000002</v>
      </c>
      <c r="H1236" s="2">
        <f>'Moving Avg'!G1236</f>
        <v>1.4479999999999995</v>
      </c>
      <c r="I1236" s="2">
        <f>'Moving Avg'!H1236</f>
        <v>0.97945000000000049</v>
      </c>
      <c r="J1236" s="5" t="str">
        <f>OBV!F1236</f>
        <v>BEARISH</v>
      </c>
      <c r="K1236" s="5" t="str">
        <f>OBV!G1236</f>
        <v>WEAK</v>
      </c>
      <c r="L1236" s="5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1.3</v>
      </c>
      <c r="C1237" s="2">
        <f>RSI!I1237</f>
        <v>38.903474949615912</v>
      </c>
      <c r="D1237" s="2">
        <f>MACD!E1237</f>
        <v>5.6089581326979276E-2</v>
      </c>
      <c r="E1237" s="2">
        <f>MACD!F1237</f>
        <v>5.4482793008878663E-2</v>
      </c>
      <c r="F1237" s="2">
        <f>'Moving Avg'!D1237</f>
        <v>1.3180000000000001</v>
      </c>
      <c r="G1237" s="2">
        <f>'Moving Avg'!F1237</f>
        <v>1.3820000000000003</v>
      </c>
      <c r="H1237" s="2">
        <f>'Moving Avg'!G1237</f>
        <v>1.4473999999999996</v>
      </c>
      <c r="I1237" s="2">
        <f>'Moving Avg'!H1237</f>
        <v>0.98115000000000063</v>
      </c>
      <c r="J1237" s="5" t="str">
        <f>OBV!F1237</f>
        <v>BEARISH</v>
      </c>
      <c r="K1237" s="5" t="str">
        <f>OBV!G1237</f>
        <v>WEAK</v>
      </c>
      <c r="L1237" s="5" t="str">
        <f>OBV!H1237</f>
        <v>BEARISH DIVERGENCE</v>
      </c>
    </row>
    <row r="1238" spans="1:12" ht="13.5" x14ac:dyDescent="0.25">
      <c r="A1238" s="3">
        <f>RSI!A1238</f>
        <v>44113</v>
      </c>
      <c r="B1238" s="2">
        <f>RSI!B1238</f>
        <v>1.32</v>
      </c>
      <c r="C1238" s="2">
        <f>RSI!I1238</f>
        <v>41.499836339859883</v>
      </c>
      <c r="D1238" s="2">
        <f>MACD!E1238</f>
        <v>5.8102420787432107E-2</v>
      </c>
      <c r="E1238" s="2">
        <f>MACD!F1238</f>
        <v>5.5206718564589356E-2</v>
      </c>
      <c r="F1238" s="2">
        <f>'Moving Avg'!D1238</f>
        <v>1.33</v>
      </c>
      <c r="G1238" s="2">
        <f>'Moving Avg'!F1238</f>
        <v>1.3760000000000001</v>
      </c>
      <c r="H1238" s="2">
        <f>'Moving Avg'!G1238</f>
        <v>1.4455999999999996</v>
      </c>
      <c r="I1238" s="2">
        <f>'Moving Avg'!H1238</f>
        <v>0.98295000000000055</v>
      </c>
      <c r="J1238" s="5" t="str">
        <f>OBV!F1238</f>
        <v>BULLISH</v>
      </c>
      <c r="K1238" s="5" t="str">
        <f>OBV!G1238</f>
        <v>STRONG</v>
      </c>
      <c r="L1238" s="5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1.3</v>
      </c>
      <c r="C1239" s="2">
        <f>RSI!I1239</f>
        <v>39.683711896107098</v>
      </c>
      <c r="D1239" s="2">
        <f>MACD!E1239</f>
        <v>5.8675415569411582E-2</v>
      </c>
      <c r="E1239" s="2">
        <f>MACD!F1239</f>
        <v>5.5900457965553804E-2</v>
      </c>
      <c r="F1239" s="2">
        <f>'Moving Avg'!D1239</f>
        <v>1.3240000000000001</v>
      </c>
      <c r="G1239" s="2">
        <f>'Moving Avg'!F1239</f>
        <v>1.3725000000000003</v>
      </c>
      <c r="H1239" s="2">
        <f>'Moving Avg'!G1239</f>
        <v>1.4433999999999996</v>
      </c>
      <c r="I1239" s="2">
        <f>'Moving Avg'!H1239</f>
        <v>0.9846000000000007</v>
      </c>
      <c r="J1239" s="5" t="str">
        <f>OBV!F1239</f>
        <v>BEARISH</v>
      </c>
      <c r="K1239" s="5" t="str">
        <f>OBV!G1239</f>
        <v>WEAK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1.28</v>
      </c>
      <c r="C1240" s="2">
        <f>RSI!I1240</f>
        <v>37.897651263172406</v>
      </c>
      <c r="D1240" s="2">
        <f>MACD!E1240</f>
        <v>6.1190720135698484E-2</v>
      </c>
      <c r="E1240" s="2">
        <f>MACD!F1240</f>
        <v>5.6958510399582746E-2</v>
      </c>
      <c r="F1240" s="2">
        <f>'Moving Avg'!D1240</f>
        <v>1.3080000000000001</v>
      </c>
      <c r="G1240" s="2">
        <f>'Moving Avg'!F1240</f>
        <v>1.3655000000000004</v>
      </c>
      <c r="H1240" s="2">
        <f>'Moving Avg'!G1240</f>
        <v>1.4411999999999994</v>
      </c>
      <c r="I1240" s="2">
        <f>'Moving Avg'!H1240</f>
        <v>0.98605000000000043</v>
      </c>
      <c r="J1240" s="5" t="str">
        <f>OBV!F1240</f>
        <v>BEARISH</v>
      </c>
      <c r="K1240" s="5" t="str">
        <f>OBV!G1240</f>
        <v>WEAK</v>
      </c>
      <c r="L1240" s="5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1.28</v>
      </c>
      <c r="C1241" s="2">
        <f>RSI!I1241</f>
        <v>37.897651263172406</v>
      </c>
      <c r="D1241" s="2">
        <f>MACD!E1241</f>
        <v>5.4714782458165967E-2</v>
      </c>
      <c r="E1241" s="2">
        <f>MACD!F1241</f>
        <v>5.6509764811299393E-2</v>
      </c>
      <c r="F1241" s="2">
        <f>'Moving Avg'!D1241</f>
        <v>1.296</v>
      </c>
      <c r="G1241" s="2">
        <f>'Moving Avg'!F1241</f>
        <v>1.3590000000000002</v>
      </c>
      <c r="H1241" s="2">
        <f>'Moving Avg'!G1241</f>
        <v>1.4397999999999995</v>
      </c>
      <c r="I1241" s="2">
        <f>'Moving Avg'!H1241</f>
        <v>0.9875000000000006</v>
      </c>
      <c r="J1241" s="5" t="str">
        <f>OBV!F1241</f>
        <v>BEARISH</v>
      </c>
      <c r="K1241" s="5" t="str">
        <f>OBV!G1241</f>
        <v>WEAK</v>
      </c>
      <c r="L1241" s="5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1.26</v>
      </c>
      <c r="C1242" s="2">
        <f>RSI!I1242</f>
        <v>36.017606762700581</v>
      </c>
      <c r="D1242" s="2">
        <f>MACD!E1242</f>
        <v>3.8989021799607393E-2</v>
      </c>
      <c r="E1242" s="2">
        <f>MACD!F1242</f>
        <v>5.3005616208961E-2</v>
      </c>
      <c r="F1242" s="2">
        <f>'Moving Avg'!D1242</f>
        <v>1.288</v>
      </c>
      <c r="G1242" s="2">
        <f>'Moving Avg'!F1242</f>
        <v>1.3515000000000001</v>
      </c>
      <c r="H1242" s="2">
        <f>'Moving Avg'!G1242</f>
        <v>1.4383999999999995</v>
      </c>
      <c r="I1242" s="2">
        <f>'Moving Avg'!H1242</f>
        <v>0.98885000000000045</v>
      </c>
      <c r="J1242" s="5" t="str">
        <f>OBV!F1242</f>
        <v>BEARISH</v>
      </c>
      <c r="K1242" s="5" t="str">
        <f>OBV!G1242</f>
        <v>WEAK</v>
      </c>
      <c r="L1242" s="5" t="str">
        <f>OBV!H1242</f>
        <v>CONFIRMED BEARISH</v>
      </c>
    </row>
    <row r="1243" spans="1:12" ht="13.5" x14ac:dyDescent="0.25">
      <c r="A1243" s="3">
        <f>RSI!A1243</f>
        <v>44123</v>
      </c>
      <c r="B1243" s="2">
        <f>RSI!B1243</f>
        <v>1.26</v>
      </c>
      <c r="C1243" s="2">
        <f>RSI!I1243</f>
        <v>36.017606762700566</v>
      </c>
      <c r="D1243" s="2">
        <f>MACD!E1243</f>
        <v>2.479944838564152E-2</v>
      </c>
      <c r="E1243" s="2">
        <f>MACD!F1243</f>
        <v>4.7364382644297112E-2</v>
      </c>
      <c r="F1243" s="2">
        <f>'Moving Avg'!D1243</f>
        <v>1.276</v>
      </c>
      <c r="G1243" s="2">
        <f>'Moving Avg'!F1243</f>
        <v>1.3445000000000003</v>
      </c>
      <c r="H1243" s="2">
        <f>'Moving Avg'!G1243</f>
        <v>1.4375999999999995</v>
      </c>
      <c r="I1243" s="2">
        <f>'Moving Avg'!H1243</f>
        <v>0.9903000000000004</v>
      </c>
      <c r="J1243" s="5" t="str">
        <f>OBV!F1243</f>
        <v>BEARISH</v>
      </c>
      <c r="K1243" s="5" t="str">
        <f>OBV!G1243</f>
        <v>WEAK</v>
      </c>
      <c r="L1243" s="5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1.22</v>
      </c>
      <c r="C1244" s="2">
        <f>RSI!I1244</f>
        <v>32.300811570146209</v>
      </c>
      <c r="D1244" s="2">
        <f>MACD!E1244</f>
        <v>2.7131840173723498E-2</v>
      </c>
      <c r="E1244" s="2">
        <f>MACD!F1244</f>
        <v>4.3317874150182394E-2</v>
      </c>
      <c r="F1244" s="2">
        <f>'Moving Avg'!D1244</f>
        <v>1.26</v>
      </c>
      <c r="G1244" s="2">
        <f>'Moving Avg'!F1244</f>
        <v>1.3360000000000003</v>
      </c>
      <c r="H1244" s="2">
        <f>'Moving Avg'!G1244</f>
        <v>1.4357999999999995</v>
      </c>
      <c r="I1244" s="2">
        <f>'Moving Avg'!H1244</f>
        <v>0.99170000000000047</v>
      </c>
      <c r="J1244" s="5" t="str">
        <f>OBV!F1244</f>
        <v>BEARISH</v>
      </c>
      <c r="K1244" s="5" t="str">
        <f>OBV!G1244</f>
        <v>WEAK</v>
      </c>
      <c r="L1244" s="5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1.19</v>
      </c>
      <c r="C1245" s="2">
        <f>RSI!I1245</f>
        <v>29.815706106189836</v>
      </c>
      <c r="D1245" s="2">
        <f>MACD!E1245</f>
        <v>3.6741185988617309E-2</v>
      </c>
      <c r="E1245" s="2">
        <f>MACD!F1245</f>
        <v>4.2002536517869379E-2</v>
      </c>
      <c r="F1245" s="2">
        <f>'Moving Avg'!D1245</f>
        <v>1.2419999999999998</v>
      </c>
      <c r="G1245" s="2">
        <f>'Moving Avg'!F1245</f>
        <v>1.3255000000000003</v>
      </c>
      <c r="H1245" s="2">
        <f>'Moving Avg'!G1245</f>
        <v>1.4335999999999998</v>
      </c>
      <c r="I1245" s="2">
        <f>'Moving Avg'!H1245</f>
        <v>0.99295000000000044</v>
      </c>
      <c r="J1245" s="5" t="str">
        <f>OBV!F1245</f>
        <v>BEARISH</v>
      </c>
      <c r="K1245" s="5" t="str">
        <f>OBV!G1245</f>
        <v>WEAK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1.18</v>
      </c>
      <c r="C1246" s="2">
        <f>RSI!I1246</f>
        <v>29.014382115937863</v>
      </c>
      <c r="D1246" s="2">
        <f>MACD!E1246</f>
        <v>4.3452312356541123E-2</v>
      </c>
      <c r="E1246" s="2">
        <f>MACD!F1246</f>
        <v>4.2292491685603728E-2</v>
      </c>
      <c r="F1246" s="2">
        <f>'Moving Avg'!D1246</f>
        <v>1.222</v>
      </c>
      <c r="G1246" s="2">
        <f>'Moving Avg'!F1246</f>
        <v>1.3110000000000004</v>
      </c>
      <c r="H1246" s="2">
        <f>'Moving Avg'!G1246</f>
        <v>1.4301999999999999</v>
      </c>
      <c r="I1246" s="2">
        <f>'Moving Avg'!H1246</f>
        <v>0.99405000000000043</v>
      </c>
      <c r="J1246" s="5" t="str">
        <f>OBV!F1246</f>
        <v>BEARISH</v>
      </c>
      <c r="K1246" s="5" t="str">
        <f>OBV!G1246</f>
        <v>WEAK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1.19</v>
      </c>
      <c r="C1247" s="2">
        <f>RSI!I1247</f>
        <v>31.011145764517451</v>
      </c>
      <c r="D1247" s="2">
        <f>MACD!E1247</f>
        <v>4.3143909227632005E-2</v>
      </c>
      <c r="E1247" s="2">
        <f>MACD!F1247</f>
        <v>4.2462775194009386E-2</v>
      </c>
      <c r="F1247" s="2">
        <f>'Moving Avg'!D1247</f>
        <v>1.2079999999999997</v>
      </c>
      <c r="G1247" s="2">
        <f>'Moving Avg'!F1247</f>
        <v>1.2970000000000002</v>
      </c>
      <c r="H1247" s="2">
        <f>'Moving Avg'!G1247</f>
        <v>1.4276</v>
      </c>
      <c r="I1247" s="2">
        <f>'Moving Avg'!H1247</f>
        <v>0.9953000000000003</v>
      </c>
      <c r="J1247" s="5" t="str">
        <f>OBV!F1247</f>
        <v>BEARISH</v>
      </c>
      <c r="K1247" s="5" t="str">
        <f>OBV!G1247</f>
        <v>WEAK</v>
      </c>
      <c r="L1247" s="5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1.1599999999999999</v>
      </c>
      <c r="C1248" s="2">
        <f>RSI!I1248</f>
        <v>28.427674873155169</v>
      </c>
      <c r="D1248" s="2">
        <f>MACD!E1248</f>
        <v>4.8963320916063591E-2</v>
      </c>
      <c r="E1248" s="2">
        <f>MACD!F1248</f>
        <v>4.3762884338420224E-2</v>
      </c>
      <c r="F1248" s="2">
        <f>'Moving Avg'!D1248</f>
        <v>1.1879999999999999</v>
      </c>
      <c r="G1248" s="2">
        <f>'Moving Avg'!F1248</f>
        <v>1.2835000000000003</v>
      </c>
      <c r="H1248" s="2">
        <f>'Moving Avg'!G1248</f>
        <v>1.4227999999999996</v>
      </c>
      <c r="I1248" s="2">
        <f>'Moving Avg'!H1248</f>
        <v>0.99640000000000029</v>
      </c>
      <c r="J1248" s="5" t="str">
        <f>OBV!F1248</f>
        <v>BEARISH</v>
      </c>
      <c r="K1248" s="5" t="str">
        <f>OBV!G1248</f>
        <v>WEAK</v>
      </c>
      <c r="L1248" s="5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1.1100000000000001</v>
      </c>
      <c r="C1249" s="2">
        <f>RSI!I1249</f>
        <v>24.72989195304234</v>
      </c>
      <c r="D1249" s="2">
        <f>MACD!E1249</f>
        <v>5.5414844935022023E-2</v>
      </c>
      <c r="E1249" s="2">
        <f>MACD!F1249</f>
        <v>4.6093276457740591E-2</v>
      </c>
      <c r="F1249" s="2">
        <f>'Moving Avg'!D1249</f>
        <v>1.1659999999999999</v>
      </c>
      <c r="G1249" s="2">
        <f>'Moving Avg'!F1249</f>
        <v>1.2685000000000002</v>
      </c>
      <c r="H1249" s="2">
        <f>'Moving Avg'!G1249</f>
        <v>1.4169999999999996</v>
      </c>
      <c r="I1249" s="2">
        <f>'Moving Avg'!H1249</f>
        <v>0.99730000000000052</v>
      </c>
      <c r="J1249" s="5" t="str">
        <f>OBV!F1249</f>
        <v>BEARISH</v>
      </c>
      <c r="K1249" s="5" t="str">
        <f>OBV!G1249</f>
        <v>WEAK</v>
      </c>
      <c r="L1249" s="5" t="str">
        <f>OBV!H1249</f>
        <v>CONFIRMED BEARISH</v>
      </c>
    </row>
    <row r="1250" spans="1:12" ht="13.5" x14ac:dyDescent="0.25">
      <c r="A1250" s="3">
        <f>RSI!A1250</f>
        <v>44132</v>
      </c>
      <c r="B1250" s="2">
        <f>RSI!B1250</f>
        <v>1.06</v>
      </c>
      <c r="C1250" s="2">
        <f>RSI!I1250</f>
        <v>21.691312560980307</v>
      </c>
      <c r="D1250" s="2">
        <f>MACD!E1250</f>
        <v>6.2629972358023478E-2</v>
      </c>
      <c r="E1250" s="2">
        <f>MACD!F1250</f>
        <v>4.9400615637797171E-2</v>
      </c>
      <c r="F1250" s="2">
        <f>'Moving Avg'!D1250</f>
        <v>1.1400000000000001</v>
      </c>
      <c r="G1250" s="2">
        <f>'Moving Avg'!F1250</f>
        <v>1.2509999999999999</v>
      </c>
      <c r="H1250" s="2">
        <f>'Moving Avg'!G1250</f>
        <v>1.4107999999999996</v>
      </c>
      <c r="I1250" s="2">
        <f>'Moving Avg'!H1250</f>
        <v>0.99795000000000045</v>
      </c>
      <c r="J1250" s="5" t="str">
        <f>OBV!F1250</f>
        <v>BEARISH</v>
      </c>
      <c r="K1250" s="5" t="str">
        <f>OBV!G1250</f>
        <v>WEAK</v>
      </c>
      <c r="L1250" s="5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1.1000000000000001</v>
      </c>
      <c r="C1251" s="2">
        <f>RSI!I1251</f>
        <v>29.187383397212486</v>
      </c>
      <c r="D1251" s="2">
        <f>MACD!E1251</f>
        <v>6.7113277634072821E-2</v>
      </c>
      <c r="E1251" s="2">
        <f>MACD!F1251</f>
        <v>5.2943148037052301E-2</v>
      </c>
      <c r="F1251" s="2">
        <f>'Moving Avg'!D1251</f>
        <v>1.1239999999999999</v>
      </c>
      <c r="G1251" s="2">
        <f>'Moving Avg'!F1251</f>
        <v>1.2384999999999999</v>
      </c>
      <c r="H1251" s="2">
        <f>'Moving Avg'!G1251</f>
        <v>1.4053999999999995</v>
      </c>
      <c r="I1251" s="2">
        <f>'Moving Avg'!H1251</f>
        <v>0.99890000000000034</v>
      </c>
      <c r="J1251" s="5" t="str">
        <f>OBV!F1251</f>
        <v>BEARISH</v>
      </c>
      <c r="K1251" s="5" t="str">
        <f>OBV!G1251</f>
        <v>WEAK</v>
      </c>
      <c r="L1251" s="5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1.1299999999999999</v>
      </c>
      <c r="C1252" s="2">
        <f>RSI!I1252</f>
        <v>34.269413045913026</v>
      </c>
      <c r="D1252" s="2">
        <f>MACD!E1252</f>
        <v>6.6613151823181838E-2</v>
      </c>
      <c r="E1252" s="2">
        <f>MACD!F1252</f>
        <v>5.5677148794278208E-2</v>
      </c>
      <c r="F1252" s="2">
        <f>'Moving Avg'!D1252</f>
        <v>1.1119999999999999</v>
      </c>
      <c r="G1252" s="2">
        <f>'Moving Avg'!F1252</f>
        <v>1.2315</v>
      </c>
      <c r="H1252" s="2">
        <f>'Moving Avg'!G1252</f>
        <v>1.4003999999999994</v>
      </c>
      <c r="I1252" s="2">
        <f>'Moving Avg'!H1252</f>
        <v>0.99995000000000034</v>
      </c>
      <c r="J1252" s="5" t="str">
        <f>OBV!F1252</f>
        <v>BEARISH</v>
      </c>
      <c r="K1252" s="5" t="str">
        <f>OBV!G1252</f>
        <v>WEAK</v>
      </c>
      <c r="L1252" s="5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1.1499999999999999</v>
      </c>
      <c r="C1253" s="2">
        <f>RSI!I1253</f>
        <v>37.490242932788334</v>
      </c>
      <c r="D1253" s="2">
        <f>MACD!E1253</f>
        <v>6.546219112435625E-2</v>
      </c>
      <c r="E1253" s="2">
        <f>MACD!F1253</f>
        <v>5.763415726029382E-2</v>
      </c>
      <c r="F1253" s="2">
        <f>'Moving Avg'!D1253</f>
        <v>1.1100000000000001</v>
      </c>
      <c r="G1253" s="2">
        <f>'Moving Avg'!F1253</f>
        <v>1.226</v>
      </c>
      <c r="H1253" s="2">
        <f>'Moving Avg'!G1253</f>
        <v>1.3943999999999996</v>
      </c>
      <c r="I1253" s="2">
        <f>'Moving Avg'!H1253</f>
        <v>1.0011000000000003</v>
      </c>
      <c r="J1253" s="5" t="str">
        <f>OBV!F1253</f>
        <v>BEARISH</v>
      </c>
      <c r="K1253" s="5" t="str">
        <f>OBV!G1253</f>
        <v>WEAK</v>
      </c>
      <c r="L1253" s="5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1.18</v>
      </c>
      <c r="C1254" s="2">
        <f>RSI!I1254</f>
        <v>42.075253699535537</v>
      </c>
      <c r="D1254" s="2">
        <f>MACD!E1254</f>
        <v>5.6691926290525885E-2</v>
      </c>
      <c r="E1254" s="2">
        <f>MACD!F1254</f>
        <v>5.7445711066340235E-2</v>
      </c>
      <c r="F1254" s="2">
        <f>'Moving Avg'!D1254</f>
        <v>1.1239999999999999</v>
      </c>
      <c r="G1254" s="2">
        <f>'Moving Avg'!F1254</f>
        <v>1.2184999999999999</v>
      </c>
      <c r="H1254" s="2">
        <f>'Moving Avg'!G1254</f>
        <v>1.3873999999999995</v>
      </c>
      <c r="I1254" s="2">
        <f>'Moving Avg'!H1254</f>
        <v>1.0024000000000004</v>
      </c>
      <c r="J1254" s="5" t="str">
        <f>OBV!F1254</f>
        <v>BULLISH</v>
      </c>
      <c r="K1254" s="5" t="str">
        <f>OBV!G1254</f>
        <v>STRONG</v>
      </c>
      <c r="L1254" s="5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1.24</v>
      </c>
      <c r="C1255" s="2">
        <f>RSI!I1255</f>
        <v>49.977846623696188</v>
      </c>
      <c r="D1255" s="2">
        <f>MACD!E1255</f>
        <v>4.0570585736493303E-2</v>
      </c>
      <c r="E1255" s="2">
        <f>MACD!F1255</f>
        <v>5.4070686000370856E-2</v>
      </c>
      <c r="F1255" s="2">
        <f>'Moving Avg'!D1255</f>
        <v>1.1599999999999999</v>
      </c>
      <c r="G1255" s="2">
        <f>'Moving Avg'!F1255</f>
        <v>1.2124999999999997</v>
      </c>
      <c r="H1255" s="2">
        <f>'Moving Avg'!G1255</f>
        <v>1.3797999999999997</v>
      </c>
      <c r="I1255" s="2">
        <f>'Moving Avg'!H1255</f>
        <v>1.0041000000000004</v>
      </c>
      <c r="J1255" s="5" t="str">
        <f>OBV!F1255</f>
        <v>BULLISH</v>
      </c>
      <c r="K1255" s="5" t="str">
        <f>OBV!G1255</f>
        <v>STRONG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1.21</v>
      </c>
      <c r="C1256" s="2">
        <f>RSI!I1256</f>
        <v>46.557649003191734</v>
      </c>
      <c r="D1256" s="2">
        <f>MACD!E1256</f>
        <v>2.7591523071806678E-2</v>
      </c>
      <c r="E1256" s="2">
        <f>MACD!F1256</f>
        <v>4.8774853414658023E-2</v>
      </c>
      <c r="F1256" s="2">
        <f>'Moving Avg'!D1256</f>
        <v>1.1819999999999999</v>
      </c>
      <c r="G1256" s="2">
        <f>'Moving Avg'!F1256</f>
        <v>1.206</v>
      </c>
      <c r="H1256" s="2">
        <f>'Moving Avg'!G1256</f>
        <v>1.3697999999999997</v>
      </c>
      <c r="I1256" s="2">
        <f>'Moving Avg'!H1256</f>
        <v>1.0056500000000006</v>
      </c>
      <c r="J1256" s="5" t="str">
        <f>OBV!F1256</f>
        <v>BULLISH</v>
      </c>
      <c r="K1256" s="5" t="str">
        <f>OBV!G1256</f>
        <v>STRONG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1.1499999999999999</v>
      </c>
      <c r="C1257" s="2">
        <f>RSI!I1257</f>
        <v>40.576760440763685</v>
      </c>
      <c r="D1257" s="2">
        <f>MACD!E1257</f>
        <v>2.2749334111476172E-2</v>
      </c>
      <c r="E1257" s="2">
        <f>MACD!F1257</f>
        <v>4.3569749554021653E-2</v>
      </c>
      <c r="F1257" s="2">
        <f>'Moving Avg'!D1257</f>
        <v>1.1859999999999999</v>
      </c>
      <c r="G1257" s="2">
        <f>'Moving Avg'!F1257</f>
        <v>1.1984999999999997</v>
      </c>
      <c r="H1257" s="2">
        <f>'Moving Avg'!G1257</f>
        <v>1.3585999999999996</v>
      </c>
      <c r="I1257" s="2">
        <f>'Moving Avg'!H1257</f>
        <v>1.0068000000000006</v>
      </c>
      <c r="J1257" s="5" t="str">
        <f>OBV!F1257</f>
        <v>BULLISH</v>
      </c>
      <c r="K1257" s="5" t="str">
        <f>OBV!G1257</f>
        <v>STRONG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1.21</v>
      </c>
      <c r="C1258" s="2">
        <f>RSI!I1258</f>
        <v>47.798507485529505</v>
      </c>
      <c r="D1258" s="2">
        <f>MACD!E1258</f>
        <v>1.0092356047268547E-2</v>
      </c>
      <c r="E1258" s="2">
        <f>MACD!F1258</f>
        <v>3.6874270852671039E-2</v>
      </c>
      <c r="F1258" s="2">
        <f>'Moving Avg'!D1258</f>
        <v>1.198</v>
      </c>
      <c r="G1258" s="2">
        <f>'Moving Avg'!F1258</f>
        <v>1.1929999999999998</v>
      </c>
      <c r="H1258" s="2">
        <f>'Moving Avg'!G1258</f>
        <v>1.3479999999999999</v>
      </c>
      <c r="I1258" s="2">
        <f>'Moving Avg'!H1258</f>
        <v>1.0082000000000004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1.2</v>
      </c>
      <c r="C1259" s="2">
        <f>RSI!I1259</f>
        <v>46.77812684980983</v>
      </c>
      <c r="D1259" s="2">
        <f>MACD!E1259</f>
        <v>-7.46045988391697E-3</v>
      </c>
      <c r="E1259" s="2">
        <f>MACD!F1259</f>
        <v>2.8007324705353439E-2</v>
      </c>
      <c r="F1259" s="2">
        <f>'Moving Avg'!D1259</f>
        <v>1.2020000000000002</v>
      </c>
      <c r="G1259" s="2">
        <f>'Moving Avg'!F1259</f>
        <v>1.1879999999999997</v>
      </c>
      <c r="H1259" s="2">
        <f>'Moving Avg'!G1259</f>
        <v>1.3367999999999998</v>
      </c>
      <c r="I1259" s="2">
        <f>'Moving Avg'!H1259</f>
        <v>1.0096000000000005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1.25</v>
      </c>
      <c r="C1260" s="2">
        <f>RSI!I1260</f>
        <v>52.265165067249441</v>
      </c>
      <c r="D1260" s="2">
        <f>MACD!E1260</f>
        <v>-3.3549299033604596E-2</v>
      </c>
      <c r="E1260" s="2">
        <f>MACD!F1260</f>
        <v>1.5695999957561831E-2</v>
      </c>
      <c r="F1260" s="2">
        <f>'Moving Avg'!D1260</f>
        <v>1.204</v>
      </c>
      <c r="G1260" s="2">
        <f>'Moving Avg'!F1260</f>
        <v>1.1864999999999999</v>
      </c>
      <c r="H1260" s="2">
        <f>'Moving Avg'!G1260</f>
        <v>1.3275999999999997</v>
      </c>
      <c r="I1260" s="2">
        <f>'Moving Avg'!H1260</f>
        <v>1.0113500000000004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1.32</v>
      </c>
      <c r="C1261" s="2">
        <f>RSI!I1261</f>
        <v>58.686848265972394</v>
      </c>
      <c r="D1261" s="2">
        <f>MACD!E1261</f>
        <v>-5.4803525728845726E-2</v>
      </c>
      <c r="E1261" s="2">
        <f>MACD!F1261</f>
        <v>1.5960948202803187E-3</v>
      </c>
      <c r="F1261" s="2">
        <f>'Moving Avg'!D1261</f>
        <v>1.226</v>
      </c>
      <c r="G1261" s="2">
        <f>'Moving Avg'!F1261</f>
        <v>1.1884999999999999</v>
      </c>
      <c r="H1261" s="2">
        <f>'Moving Avg'!G1261</f>
        <v>1.3203999999999996</v>
      </c>
      <c r="I1261" s="2">
        <f>'Moving Avg'!H1261</f>
        <v>1.0136500000000006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1.37</v>
      </c>
      <c r="C1262" s="2">
        <f>RSI!I1262</f>
        <v>62.561143196909548</v>
      </c>
      <c r="D1262" s="2">
        <f>MACD!E1262</f>
        <v>-7.2426597632765821E-2</v>
      </c>
      <c r="E1262" s="2">
        <f>MACD!F1262</f>
        <v>-1.3208443670328911E-2</v>
      </c>
      <c r="F1262" s="2">
        <f>'Moving Avg'!D1262</f>
        <v>1.27</v>
      </c>
      <c r="G1262" s="2">
        <f>'Moving Avg'!F1262</f>
        <v>1.194</v>
      </c>
      <c r="H1262" s="2">
        <f>'Moving Avg'!G1262</f>
        <v>1.3153999999999999</v>
      </c>
      <c r="I1262" s="2">
        <f>'Moving Avg'!H1262</f>
        <v>1.0161000000000004</v>
      </c>
      <c r="J1262" s="5" t="str">
        <f>OBV!F1262</f>
        <v>BULLISH</v>
      </c>
      <c r="K1262" s="5" t="str">
        <f>OBV!G1262</f>
        <v>STRONG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1.43</v>
      </c>
      <c r="C1263" s="2">
        <f>RSI!I1263</f>
        <v>66.60795739902369</v>
      </c>
      <c r="D1263" s="2">
        <f>MACD!E1263</f>
        <v>-8.9511037470506594E-2</v>
      </c>
      <c r="E1263" s="2">
        <f>MACD!F1263</f>
        <v>-2.8468962430364446E-2</v>
      </c>
      <c r="F1263" s="2">
        <f>'Moving Avg'!D1263</f>
        <v>1.3140000000000001</v>
      </c>
      <c r="G1263" s="2">
        <f>'Moving Avg'!F1263</f>
        <v>1.2025000000000001</v>
      </c>
      <c r="H1263" s="2">
        <f>'Moving Avg'!G1263</f>
        <v>1.3120000000000003</v>
      </c>
      <c r="I1263" s="2">
        <f>'Moving Avg'!H1263</f>
        <v>1.0188000000000006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1.51</v>
      </c>
      <c r="C1264" s="2">
        <f>RSI!I1264</f>
        <v>71.094346158766697</v>
      </c>
      <c r="D1264" s="2">
        <f>MACD!E1264</f>
        <v>-0.10637763805596712</v>
      </c>
      <c r="E1264" s="2">
        <f>MACD!F1264</f>
        <v>-4.4050697555484984E-2</v>
      </c>
      <c r="F1264" s="2">
        <f>'Moving Avg'!D1264</f>
        <v>1.3759999999999999</v>
      </c>
      <c r="G1264" s="2">
        <f>'Moving Avg'!F1264</f>
        <v>1.2170000000000001</v>
      </c>
      <c r="H1264" s="2">
        <f>'Moving Avg'!G1264</f>
        <v>1.31</v>
      </c>
      <c r="I1264" s="2">
        <f>'Moving Avg'!H1264</f>
        <v>1.0219500000000006</v>
      </c>
      <c r="J1264" s="5" t="str">
        <f>OBV!F1264</f>
        <v>BULLISH</v>
      </c>
      <c r="K1264" s="5" t="str">
        <f>OBV!G1264</f>
        <v>STRONG</v>
      </c>
      <c r="L1264" s="5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1.57</v>
      </c>
      <c r="C1265" s="2">
        <f>RSI!I1265</f>
        <v>73.924044240475993</v>
      </c>
      <c r="D1265" s="2">
        <f>MACD!E1265</f>
        <v>-0.11735428936302639</v>
      </c>
      <c r="E1265" s="2">
        <f>MACD!F1265</f>
        <v>-5.8711415916993269E-2</v>
      </c>
      <c r="F1265" s="2">
        <f>'Moving Avg'!D1265</f>
        <v>1.44</v>
      </c>
      <c r="G1265" s="2">
        <f>'Moving Avg'!F1265</f>
        <v>1.2360000000000002</v>
      </c>
      <c r="H1265" s="2">
        <f>'Moving Avg'!G1265</f>
        <v>1.3097999999999999</v>
      </c>
      <c r="I1265" s="2">
        <f>'Moving Avg'!H1265</f>
        <v>1.0253500000000004</v>
      </c>
      <c r="J1265" s="5" t="str">
        <f>OBV!F1265</f>
        <v>BULLISH</v>
      </c>
      <c r="K1265" s="5" t="str">
        <f>OBV!G1265</f>
        <v>STRONG</v>
      </c>
      <c r="L1265" s="5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1.64</v>
      </c>
      <c r="C1266" s="2">
        <f>RSI!I1266</f>
        <v>76.779997163571764</v>
      </c>
      <c r="D1266" s="2">
        <f>MACD!E1266</f>
        <v>-0.13817811258806678</v>
      </c>
      <c r="E1266" s="2">
        <f>MACD!F1266</f>
        <v>-7.460475525120798E-2</v>
      </c>
      <c r="F1266" s="2">
        <f>'Moving Avg'!D1266</f>
        <v>1.504</v>
      </c>
      <c r="G1266" s="2">
        <f>'Moving Avg'!F1266</f>
        <v>1.2589999999999999</v>
      </c>
      <c r="H1266" s="2">
        <f>'Moving Avg'!G1266</f>
        <v>1.3117999999999999</v>
      </c>
      <c r="I1266" s="2">
        <f>'Moving Avg'!H1266</f>
        <v>1.0291500000000005</v>
      </c>
      <c r="J1266" s="5" t="str">
        <f>OBV!F1266</f>
        <v>BULLISH</v>
      </c>
      <c r="K1266" s="5" t="str">
        <f>OBV!G1266</f>
        <v>STRONG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1.73</v>
      </c>
      <c r="C1267" s="2">
        <f>RSI!I1267</f>
        <v>79.837606818976894</v>
      </c>
      <c r="D1267" s="2">
        <f>MACD!E1267</f>
        <v>-0.1737161152562543</v>
      </c>
      <c r="E1267" s="2">
        <f>MACD!F1267</f>
        <v>-9.4427027252217244E-2</v>
      </c>
      <c r="F1267" s="2">
        <f>'Moving Avg'!D1267</f>
        <v>1.5759999999999998</v>
      </c>
      <c r="G1267" s="2">
        <f>'Moving Avg'!F1267</f>
        <v>1.286</v>
      </c>
      <c r="H1267" s="2">
        <f>'Moving Avg'!G1267</f>
        <v>1.3168</v>
      </c>
      <c r="I1267" s="2">
        <f>'Moving Avg'!H1267</f>
        <v>1.0335000000000003</v>
      </c>
      <c r="J1267" s="5" t="str">
        <f>OBV!F1267</f>
        <v>BULLISH</v>
      </c>
      <c r="K1267" s="5" t="str">
        <f>OBV!G1267</f>
        <v>STRONG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1.81</v>
      </c>
      <c r="C1268" s="2">
        <f>RSI!I1268</f>
        <v>82.094626371615902</v>
      </c>
      <c r="D1268" s="2">
        <f>MACD!E1268</f>
        <v>-0.20288445221558926</v>
      </c>
      <c r="E1268" s="2">
        <f>MACD!F1268</f>
        <v>-0.11611851224489166</v>
      </c>
      <c r="F1268" s="2">
        <f>'Moving Avg'!D1268</f>
        <v>1.6519999999999999</v>
      </c>
      <c r="G1268" s="2">
        <f>'Moving Avg'!F1268</f>
        <v>1.3185</v>
      </c>
      <c r="H1268" s="2">
        <f>'Moving Avg'!G1268</f>
        <v>1.3242000000000003</v>
      </c>
      <c r="I1268" s="2">
        <f>'Moving Avg'!H1268</f>
        <v>1.0384000000000002</v>
      </c>
      <c r="J1268" s="5" t="str">
        <f>OBV!F1268</f>
        <v>BULLISH</v>
      </c>
      <c r="K1268" s="5" t="str">
        <f>OBV!G1268</f>
        <v>STRONG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1.83</v>
      </c>
      <c r="C1269" s="2">
        <f>RSI!I1269</f>
        <v>82.61847500023049</v>
      </c>
      <c r="D1269" s="2">
        <f>MACD!E1269</f>
        <v>-0.23328261419551732</v>
      </c>
      <c r="E1269" s="2">
        <f>MACD!F1269</f>
        <v>-0.13955133263501679</v>
      </c>
      <c r="F1269" s="2">
        <f>'Moving Avg'!D1269</f>
        <v>1.716</v>
      </c>
      <c r="G1269" s="2">
        <f>'Moving Avg'!F1269</f>
        <v>1.3545000000000003</v>
      </c>
      <c r="H1269" s="2">
        <f>'Moving Avg'!G1269</f>
        <v>1.3334000000000001</v>
      </c>
      <c r="I1269" s="2">
        <f>'Moving Avg'!H1269</f>
        <v>1.0433000000000003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1.8</v>
      </c>
      <c r="C1270" s="2">
        <f>RSI!I1270</f>
        <v>78.890089464091631</v>
      </c>
      <c r="D1270" s="2">
        <f>MACD!E1270</f>
        <v>-0.2517053039040591</v>
      </c>
      <c r="E1270" s="2">
        <f>MACD!F1270</f>
        <v>-0.16198212688882527</v>
      </c>
      <c r="F1270" s="2">
        <f>'Moving Avg'!D1270</f>
        <v>1.762</v>
      </c>
      <c r="G1270" s="2">
        <f>'Moving Avg'!F1270</f>
        <v>1.3915000000000002</v>
      </c>
      <c r="H1270" s="2">
        <f>'Moving Avg'!G1270</f>
        <v>1.3410000000000002</v>
      </c>
      <c r="I1270" s="2">
        <f>'Moving Avg'!H1270</f>
        <v>1.0481000000000003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1.8</v>
      </c>
      <c r="C1271" s="2">
        <f>RSI!I1271</f>
        <v>78.890089464091631</v>
      </c>
      <c r="D1271" s="2">
        <f>MACD!E1271</f>
        <v>-0.25876917414403833</v>
      </c>
      <c r="E1271" s="2">
        <f>MACD!F1271</f>
        <v>-0.18133953633986788</v>
      </c>
      <c r="F1271" s="2">
        <f>'Moving Avg'!D1271</f>
        <v>1.794</v>
      </c>
      <c r="G1271" s="2">
        <f>'Moving Avg'!F1271</f>
        <v>1.4265000000000001</v>
      </c>
      <c r="H1271" s="2">
        <f>'Moving Avg'!G1271</f>
        <v>1.3488</v>
      </c>
      <c r="I1271" s="2">
        <f>'Moving Avg'!H1271</f>
        <v>1.0530500000000003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1.78</v>
      </c>
      <c r="C1272" s="2">
        <f>RSI!I1272</f>
        <v>76.230287481333605</v>
      </c>
      <c r="D1272" s="2">
        <f>MACD!E1272</f>
        <v>-0.25765090525349188</v>
      </c>
      <c r="E1272" s="2">
        <f>MACD!F1272</f>
        <v>-0.19660181012259267</v>
      </c>
      <c r="F1272" s="2">
        <f>'Moving Avg'!D1272</f>
        <v>1.8039999999999998</v>
      </c>
      <c r="G1272" s="2">
        <f>'Moving Avg'!F1272</f>
        <v>1.4590000000000001</v>
      </c>
      <c r="H1272" s="2">
        <f>'Moving Avg'!G1272</f>
        <v>1.3562000000000001</v>
      </c>
      <c r="I1272" s="2">
        <f>'Moving Avg'!H1272</f>
        <v>1.0577000000000003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1.83</v>
      </c>
      <c r="C1273" s="2">
        <f>RSI!I1273</f>
        <v>78.208356890265762</v>
      </c>
      <c r="D1273" s="2">
        <f>MACD!E1273</f>
        <v>-0.25298387515117193</v>
      </c>
      <c r="E1273" s="2">
        <f>MACD!F1273</f>
        <v>-0.20787822312830853</v>
      </c>
      <c r="F1273" s="2">
        <f>'Moving Avg'!D1273</f>
        <v>1.8079999999999998</v>
      </c>
      <c r="G1273" s="2">
        <f>'Moving Avg'!F1273</f>
        <v>1.4929999999999999</v>
      </c>
      <c r="H1273" s="2">
        <f>'Moving Avg'!G1273</f>
        <v>1.3648000000000002</v>
      </c>
      <c r="I1273" s="2">
        <f>'Moving Avg'!H1273</f>
        <v>1.0623500000000003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</row>
    <row r="1274" spans="1:12" ht="13.5" x14ac:dyDescent="0.25">
      <c r="A1274" s="3">
        <f>RSI!A1274</f>
        <v>44167</v>
      </c>
      <c r="B1274" s="2">
        <f>RSI!B1274</f>
        <v>1.83</v>
      </c>
      <c r="C1274" s="2">
        <f>RSI!I1274</f>
        <v>78.208356890265762</v>
      </c>
      <c r="D1274" s="2">
        <f>MACD!E1274</f>
        <v>-0.23869507521173405</v>
      </c>
      <c r="E1274" s="2">
        <f>MACD!F1274</f>
        <v>-0.21404159354499366</v>
      </c>
      <c r="F1274" s="2">
        <f>'Moving Avg'!D1274</f>
        <v>1.8079999999999998</v>
      </c>
      <c r="G1274" s="2">
        <f>'Moving Avg'!F1274</f>
        <v>1.5254999999999999</v>
      </c>
      <c r="H1274" s="2">
        <f>'Moving Avg'!G1274</f>
        <v>1.3736000000000002</v>
      </c>
      <c r="I1274" s="2">
        <f>'Moving Avg'!H1274</f>
        <v>1.0671000000000006</v>
      </c>
      <c r="J1274" s="5" t="str">
        <f>OBV!F1274</f>
        <v>BEARISH</v>
      </c>
      <c r="K1274" s="5" t="str">
        <f>OBV!G1274</f>
        <v>WEAK</v>
      </c>
      <c r="L1274" s="5" t="str">
        <f>OBV!H1274</f>
        <v>NEUTRAL</v>
      </c>
    </row>
    <row r="1275" spans="1:12" ht="13.5" x14ac:dyDescent="0.25">
      <c r="A1275" s="3">
        <f>RSI!A1275</f>
        <v>44168</v>
      </c>
      <c r="B1275" s="2">
        <f>RSI!B1275</f>
        <v>1.91</v>
      </c>
      <c r="C1275" s="2">
        <f>RSI!I1275</f>
        <v>81.123317078501444</v>
      </c>
      <c r="D1275" s="2">
        <f>MACD!E1275</f>
        <v>-0.22512185502885007</v>
      </c>
      <c r="E1275" s="2">
        <f>MACD!F1275</f>
        <v>-0.21625764584176493</v>
      </c>
      <c r="F1275" s="2">
        <f>'Moving Avg'!D1275</f>
        <v>1.83</v>
      </c>
      <c r="G1275" s="2">
        <f>'Moving Avg'!F1275</f>
        <v>1.5589999999999997</v>
      </c>
      <c r="H1275" s="2">
        <f>'Moving Avg'!G1275</f>
        <v>1.3837999999999999</v>
      </c>
      <c r="I1275" s="2">
        <f>'Moving Avg'!H1275</f>
        <v>1.0724500000000006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1.99</v>
      </c>
      <c r="C1276" s="2">
        <f>RSI!I1276</f>
        <v>83.500191500138214</v>
      </c>
      <c r="D1276" s="2">
        <f>MACD!E1276</f>
        <v>-0.21095341351771468</v>
      </c>
      <c r="E1276" s="2">
        <f>MACD!F1276</f>
        <v>-0.21519679937695491</v>
      </c>
      <c r="F1276" s="2">
        <f>'Moving Avg'!D1276</f>
        <v>1.8679999999999999</v>
      </c>
      <c r="G1276" s="2">
        <f>'Moving Avg'!F1276</f>
        <v>1.5980000000000001</v>
      </c>
      <c r="H1276" s="2">
        <f>'Moving Avg'!G1276</f>
        <v>1.3941999999999999</v>
      </c>
      <c r="I1276" s="2">
        <f>'Moving Avg'!H1276</f>
        <v>1.0782000000000005</v>
      </c>
      <c r="J1276" s="5" t="str">
        <f>OBV!F1276</f>
        <v>BULLISH</v>
      </c>
      <c r="K1276" s="5" t="str">
        <f>OBV!G1276</f>
        <v>STRONG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2.11</v>
      </c>
      <c r="C1277" s="2">
        <f>RSI!I1277</f>
        <v>86.289037011620493</v>
      </c>
      <c r="D1277" s="2">
        <f>MACD!E1277</f>
        <v>-0.19648009423101076</v>
      </c>
      <c r="E1277" s="2">
        <f>MACD!F1277</f>
        <v>-0.21145345834776608</v>
      </c>
      <c r="F1277" s="2">
        <f>'Moving Avg'!D1277</f>
        <v>1.9339999999999999</v>
      </c>
      <c r="G1277" s="2">
        <f>'Moving Avg'!F1277</f>
        <v>1.6460000000000001</v>
      </c>
      <c r="H1277" s="2">
        <f>'Moving Avg'!G1277</f>
        <v>1.4069999999999998</v>
      </c>
      <c r="I1277" s="2">
        <f>'Moving Avg'!H1277</f>
        <v>1.0847500000000005</v>
      </c>
      <c r="J1277" s="5" t="str">
        <f>OBV!F1277</f>
        <v>BULLISH</v>
      </c>
      <c r="K1277" s="5" t="str">
        <f>OBV!G1277</f>
        <v>STRONG</v>
      </c>
      <c r="L1277" s="5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2.23</v>
      </c>
      <c r="C1278" s="2">
        <f>RSI!I1278</f>
        <v>88.400442552287856</v>
      </c>
      <c r="D1278" s="2">
        <f>MACD!E1278</f>
        <v>-0.18381319058209988</v>
      </c>
      <c r="E1278" s="2">
        <f>MACD!F1278</f>
        <v>-0.20592540479463284</v>
      </c>
      <c r="F1278" s="2">
        <f>'Moving Avg'!D1278</f>
        <v>2.0140000000000002</v>
      </c>
      <c r="G1278" s="2">
        <f>'Moving Avg'!F1278</f>
        <v>1.6969999999999998</v>
      </c>
      <c r="H1278" s="2">
        <f>'Moving Avg'!G1278</f>
        <v>1.4229999999999998</v>
      </c>
      <c r="I1278" s="2">
        <f>'Moving Avg'!H1278</f>
        <v>1.0917500000000004</v>
      </c>
      <c r="J1278" s="5" t="str">
        <f>OBV!F1278</f>
        <v>BULLISH</v>
      </c>
      <c r="K1278" s="5" t="str">
        <f>OBV!G1278</f>
        <v>STRONG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2.27</v>
      </c>
      <c r="C1279" s="2">
        <f>RSI!I1279</f>
        <v>89.008074902217757</v>
      </c>
      <c r="D1279" s="2">
        <f>MACD!E1279</f>
        <v>-0.17646660577931139</v>
      </c>
      <c r="E1279" s="2">
        <f>MACD!F1279</f>
        <v>-0.20003364499156856</v>
      </c>
      <c r="F1279" s="2">
        <f>'Moving Avg'!D1279</f>
        <v>2.1019999999999999</v>
      </c>
      <c r="G1279" s="2">
        <f>'Moving Avg'!F1279</f>
        <v>1.7504999999999999</v>
      </c>
      <c r="H1279" s="2">
        <f>'Moving Avg'!G1279</f>
        <v>1.4401999999999999</v>
      </c>
      <c r="I1279" s="2">
        <f>'Moving Avg'!H1279</f>
        <v>1.0989000000000004</v>
      </c>
      <c r="J1279" s="5" t="str">
        <f>OBV!F1279</f>
        <v>BULLISH</v>
      </c>
      <c r="K1279" s="5" t="str">
        <f>OBV!G1279</f>
        <v>STRONG</v>
      </c>
      <c r="L1279" s="5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2.29</v>
      </c>
      <c r="C1280" s="2">
        <f>RSI!I1280</f>
        <v>89.309616640677689</v>
      </c>
      <c r="D1280" s="2">
        <f>MACD!E1280</f>
        <v>-0.17981083015570998</v>
      </c>
      <c r="E1280" s="2">
        <f>MACD!F1280</f>
        <v>-0.19598908202439685</v>
      </c>
      <c r="F1280" s="2">
        <f>'Moving Avg'!D1280</f>
        <v>2.1779999999999999</v>
      </c>
      <c r="G1280" s="2">
        <f>'Moving Avg'!F1280</f>
        <v>1.8024999999999998</v>
      </c>
      <c r="H1280" s="2">
        <f>'Moving Avg'!G1280</f>
        <v>1.4577999999999998</v>
      </c>
      <c r="I1280" s="2">
        <f>'Moving Avg'!H1280</f>
        <v>1.1059500000000004</v>
      </c>
      <c r="J1280" s="5" t="str">
        <f>OBV!F1280</f>
        <v>BULLISH</v>
      </c>
      <c r="K1280" s="5" t="str">
        <f>OBV!G1280</f>
        <v>STRONG</v>
      </c>
      <c r="L1280" s="5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2.39</v>
      </c>
      <c r="C1281" s="2">
        <f>RSI!I1281</f>
        <v>90.685517364477661</v>
      </c>
      <c r="D1281" s="2">
        <f>MACD!E1281</f>
        <v>-0.19337327569100005</v>
      </c>
      <c r="E1281" s="2">
        <f>MACD!F1281</f>
        <v>-0.19546592075771752</v>
      </c>
      <c r="F1281" s="2">
        <f>'Moving Avg'!D1281</f>
        <v>2.258</v>
      </c>
      <c r="G1281" s="2">
        <f>'Moving Avg'!F1281</f>
        <v>1.8559999999999999</v>
      </c>
      <c r="H1281" s="2">
        <f>'Moving Avg'!G1281</f>
        <v>1.4785999999999999</v>
      </c>
      <c r="I1281" s="2">
        <f>'Moving Avg'!H1281</f>
        <v>1.1136000000000004</v>
      </c>
      <c r="J1281" s="5" t="str">
        <f>OBV!F1281</f>
        <v>BULLISH</v>
      </c>
      <c r="K1281" s="5" t="str">
        <f>OBV!G1281</f>
        <v>STRONG</v>
      </c>
      <c r="L1281" s="5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2.38</v>
      </c>
      <c r="C1282" s="2">
        <f>RSI!I1282</f>
        <v>89.445755594004453</v>
      </c>
      <c r="D1282" s="2">
        <f>MACD!E1282</f>
        <v>-0.21085526833897905</v>
      </c>
      <c r="E1282" s="2">
        <f>MACD!F1282</f>
        <v>-0.19854379027396982</v>
      </c>
      <c r="F1282" s="2">
        <f>'Moving Avg'!D1282</f>
        <v>2.3119999999999998</v>
      </c>
      <c r="G1282" s="2">
        <f>'Moving Avg'!F1282</f>
        <v>1.9065000000000001</v>
      </c>
      <c r="H1282" s="2">
        <f>'Moving Avg'!G1282</f>
        <v>1.5007999999999995</v>
      </c>
      <c r="I1282" s="2">
        <f>'Moving Avg'!H1282</f>
        <v>1.1211000000000002</v>
      </c>
      <c r="J1282" s="5" t="str">
        <f>OBV!F1282</f>
        <v>BULLISH</v>
      </c>
      <c r="K1282" s="5" t="str">
        <f>OBV!G1282</f>
        <v>STRONG</v>
      </c>
      <c r="L1282" s="5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2.4500000000000002</v>
      </c>
      <c r="C1283" s="2">
        <f>RSI!I1283</f>
        <v>90.431834579716394</v>
      </c>
      <c r="D1283" s="2">
        <f>MACD!E1283</f>
        <v>-0.22647956151515691</v>
      </c>
      <c r="E1283" s="2">
        <f>MACD!F1283</f>
        <v>-0.20413094452220726</v>
      </c>
      <c r="F1283" s="2">
        <f>'Moving Avg'!D1283</f>
        <v>2.3560000000000003</v>
      </c>
      <c r="G1283" s="2">
        <f>'Moving Avg'!F1283</f>
        <v>1.9575000000000002</v>
      </c>
      <c r="H1283" s="2">
        <f>'Moving Avg'!G1283</f>
        <v>1.5245999999999995</v>
      </c>
      <c r="I1283" s="2">
        <f>'Moving Avg'!H1283</f>
        <v>1.1290500000000003</v>
      </c>
      <c r="J1283" s="5" t="str">
        <f>OBV!F1283</f>
        <v>BULLISH</v>
      </c>
      <c r="K1283" s="5" t="str">
        <f>OBV!G1283</f>
        <v>STRONG</v>
      </c>
      <c r="L1283" s="5" t="str">
        <f>OBV!H1283</f>
        <v>CONFIRMED BULLISH</v>
      </c>
    </row>
    <row r="1284" spans="1:12" ht="13.5" x14ac:dyDescent="0.25">
      <c r="A1284" s="3">
        <f>RSI!A1284</f>
        <v>44181</v>
      </c>
      <c r="B1284" s="2">
        <f>RSI!B1284</f>
        <v>2.59</v>
      </c>
      <c r="C1284" s="2">
        <f>RSI!I1284</f>
        <v>92.034713253096541</v>
      </c>
      <c r="D1284" s="2">
        <f>MACD!E1284</f>
        <v>-0.25357575062452486</v>
      </c>
      <c r="E1284" s="2">
        <f>MACD!F1284</f>
        <v>-0.21401990574267077</v>
      </c>
      <c r="F1284" s="2">
        <f>'Moving Avg'!D1284</f>
        <v>2.42</v>
      </c>
      <c r="G1284" s="2">
        <f>'Moving Avg'!F1284</f>
        <v>2.0115000000000003</v>
      </c>
      <c r="H1284" s="2">
        <f>'Moving Avg'!G1284</f>
        <v>1.5497999999999996</v>
      </c>
      <c r="I1284" s="2">
        <f>'Moving Avg'!H1284</f>
        <v>1.1377500000000003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</row>
    <row r="1285" spans="1:12" ht="13.5" x14ac:dyDescent="0.25">
      <c r="A1285" s="3">
        <f>RSI!A1285</f>
        <v>44182</v>
      </c>
      <c r="B1285" s="2">
        <f>RSI!B1285</f>
        <v>2.74</v>
      </c>
      <c r="C1285" s="2">
        <f>RSI!I1285</f>
        <v>93.324962444959993</v>
      </c>
      <c r="D1285" s="2">
        <f>MACD!E1285</f>
        <v>-0.27937959393671341</v>
      </c>
      <c r="E1285" s="2">
        <f>MACD!F1285</f>
        <v>-0.22709184338147931</v>
      </c>
      <c r="F1285" s="2">
        <f>'Moving Avg'!D1285</f>
        <v>2.5099999999999998</v>
      </c>
      <c r="G1285" s="2">
        <f>'Moving Avg'!F1285</f>
        <v>2.0699999999999998</v>
      </c>
      <c r="H1285" s="2">
        <f>'Moving Avg'!G1285</f>
        <v>1.5773999999999995</v>
      </c>
      <c r="I1285" s="2">
        <f>'Moving Avg'!H1285</f>
        <v>1.1473000000000004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2.84</v>
      </c>
      <c r="C1286" s="2">
        <f>RSI!I1286</f>
        <v>94.020370735384418</v>
      </c>
      <c r="D1286" s="2">
        <f>MACD!E1286</f>
        <v>-0.30097087181450544</v>
      </c>
      <c r="E1286" s="2">
        <f>MACD!F1286</f>
        <v>-0.24186764906808456</v>
      </c>
      <c r="F1286" s="2">
        <f>'Moving Avg'!D1286</f>
        <v>2.6</v>
      </c>
      <c r="G1286" s="2">
        <f>'Moving Avg'!F1286</f>
        <v>2.13</v>
      </c>
      <c r="H1286" s="2">
        <f>'Moving Avg'!G1286</f>
        <v>1.6073999999999997</v>
      </c>
      <c r="I1286" s="2">
        <f>'Moving Avg'!H1286</f>
        <v>1.1574000000000004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</row>
    <row r="1287" spans="1:12" ht="13.5" x14ac:dyDescent="0.25">
      <c r="A1287" s="3">
        <f>RSI!A1287</f>
        <v>44186</v>
      </c>
      <c r="B1287" s="2">
        <f>RSI!B1287</f>
        <v>3.01</v>
      </c>
      <c r="C1287" s="2">
        <f>RSI!I1287</f>
        <v>94.978183451766071</v>
      </c>
      <c r="D1287" s="2">
        <f>MACD!E1287</f>
        <v>-0.31827491149865006</v>
      </c>
      <c r="E1287" s="2">
        <f>MACD!F1287</f>
        <v>-0.25714910155419768</v>
      </c>
      <c r="F1287" s="2">
        <f>'Moving Avg'!D1287</f>
        <v>2.726</v>
      </c>
      <c r="G1287" s="2">
        <f>'Moving Avg'!F1287</f>
        <v>2.1939999999999995</v>
      </c>
      <c r="H1287" s="2">
        <f>'Moving Avg'!G1287</f>
        <v>1.6415999999999997</v>
      </c>
      <c r="I1287" s="2">
        <f>'Moving Avg'!H1287</f>
        <v>1.1684000000000005</v>
      </c>
      <c r="J1287" s="5" t="str">
        <f>OBV!F1287</f>
        <v>BULLISH</v>
      </c>
      <c r="K1287" s="5" t="str">
        <f>OBV!G1287</f>
        <v>STRONG</v>
      </c>
      <c r="L1287" s="5" t="str">
        <f>OBV!H1287</f>
        <v>CONFIRMED BULLISH</v>
      </c>
    </row>
    <row r="1288" spans="1:12" ht="13.5" x14ac:dyDescent="0.25">
      <c r="A1288" s="3">
        <f>RSI!A1288</f>
        <v>44187</v>
      </c>
      <c r="B1288" s="2">
        <f>RSI!B1288</f>
        <v>3.1</v>
      </c>
      <c r="C1288" s="2">
        <f>RSI!I1288</f>
        <v>95.398418020635191</v>
      </c>
      <c r="D1288" s="2">
        <f>MACD!E1288</f>
        <v>-0.32666668149051703</v>
      </c>
      <c r="E1288" s="2">
        <f>MACD!F1288</f>
        <v>-0.27105261754146154</v>
      </c>
      <c r="F1288" s="2">
        <f>'Moving Avg'!D1288</f>
        <v>2.8559999999999999</v>
      </c>
      <c r="G1288" s="2">
        <f>'Moving Avg'!F1288</f>
        <v>2.2585000000000002</v>
      </c>
      <c r="H1288" s="2">
        <f>'Moving Avg'!G1288</f>
        <v>1.6771999999999998</v>
      </c>
      <c r="I1288" s="2">
        <f>'Moving Avg'!H1288</f>
        <v>1.1799500000000005</v>
      </c>
      <c r="J1288" s="5" t="str">
        <f>OBV!F1288</f>
        <v>BULLISH</v>
      </c>
      <c r="K1288" s="5" t="str">
        <f>OBV!G1288</f>
        <v>STRONG</v>
      </c>
      <c r="L1288" s="5" t="str">
        <f>OBV!H1288</f>
        <v>CONFIRMED BULLISH</v>
      </c>
    </row>
    <row r="1289" spans="1:12" ht="13.5" x14ac:dyDescent="0.25">
      <c r="A1289" s="3">
        <f>RSI!A1289</f>
        <v>44188</v>
      </c>
      <c r="B1289" s="2">
        <f>RSI!B1289</f>
        <v>3.2</v>
      </c>
      <c r="C1289" s="2">
        <f>RSI!I1289</f>
        <v>95.817245773910386</v>
      </c>
      <c r="D1289" s="2">
        <f>MACD!E1289</f>
        <v>-0.34068682400277117</v>
      </c>
      <c r="E1289" s="2">
        <f>MACD!F1289</f>
        <v>-0.28497945883372344</v>
      </c>
      <c r="F1289" s="2">
        <f>'Moving Avg'!D1289</f>
        <v>2.9780000000000002</v>
      </c>
      <c r="G1289" s="2">
        <f>'Moving Avg'!F1289</f>
        <v>2.3269999999999995</v>
      </c>
      <c r="H1289" s="2">
        <f>'Moving Avg'!G1289</f>
        <v>1.7151999999999998</v>
      </c>
      <c r="I1289" s="2">
        <f>'Moving Avg'!H1289</f>
        <v>1.1920500000000005</v>
      </c>
      <c r="J1289" s="5" t="str">
        <f>OBV!F1289</f>
        <v>BULLISH</v>
      </c>
      <c r="K1289" s="5" t="str">
        <f>OBV!G1289</f>
        <v>STRONG</v>
      </c>
      <c r="L1289" s="5" t="str">
        <f>OBV!H1289</f>
        <v>CONFIRMED BULLISH</v>
      </c>
    </row>
    <row r="1290" spans="1:12" ht="13.5" x14ac:dyDescent="0.25">
      <c r="A1290" s="3">
        <f>RSI!A1290</f>
        <v>44189</v>
      </c>
      <c r="B1290" s="2">
        <f>RSI!B1290</f>
        <v>3.2</v>
      </c>
      <c r="C1290" s="2">
        <f>RSI!I1290</f>
        <v>95.817245773910386</v>
      </c>
      <c r="D1290" s="2">
        <f>MACD!E1290</f>
        <v>-0.35531016273456251</v>
      </c>
      <c r="E1290" s="2">
        <f>MACD!F1290</f>
        <v>-0.29904559961389127</v>
      </c>
      <c r="F1290" s="2">
        <f>'Moving Avg'!D1290</f>
        <v>3.0699999999999994</v>
      </c>
      <c r="G1290" s="2">
        <f>'Moving Avg'!F1290</f>
        <v>2.3969999999999998</v>
      </c>
      <c r="H1290" s="2">
        <f>'Moving Avg'!G1290</f>
        <v>1.7535999999999998</v>
      </c>
      <c r="I1290" s="2">
        <f>'Moving Avg'!H1290</f>
        <v>1.2042000000000004</v>
      </c>
      <c r="J1290" s="5" t="str">
        <f>OBV!F1290</f>
        <v>BULLISH</v>
      </c>
      <c r="K1290" s="5" t="str">
        <f>OBV!G1290</f>
        <v>STRONG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3.11</v>
      </c>
      <c r="C1291" s="2">
        <f>RSI!I1291</f>
        <v>87.50404456791577</v>
      </c>
      <c r="D1291" s="2">
        <f>MACD!E1291</f>
        <v>-0.35103716415993125</v>
      </c>
      <c r="E1291" s="2">
        <f>MACD!F1291</f>
        <v>-0.30944391252309927</v>
      </c>
      <c r="F1291" s="2">
        <f>'Moving Avg'!D1291</f>
        <v>3.1239999999999997</v>
      </c>
      <c r="G1291" s="2">
        <f>'Moving Avg'!F1291</f>
        <v>2.4624999999999999</v>
      </c>
      <c r="H1291" s="2">
        <f>'Moving Avg'!G1291</f>
        <v>1.7902</v>
      </c>
      <c r="I1291" s="2">
        <f>'Moving Avg'!H1291</f>
        <v>1.2158500000000003</v>
      </c>
      <c r="J1291" s="5" t="str">
        <f>OBV!F1291</f>
        <v>BULLISH</v>
      </c>
      <c r="K1291" s="5" t="str">
        <f>OBV!G1291</f>
        <v>STRONG</v>
      </c>
      <c r="L1291" s="5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2.93</v>
      </c>
      <c r="C1292" s="2">
        <f>RSI!I1292</f>
        <v>73.726738406257326</v>
      </c>
      <c r="D1292" s="2">
        <f>MACD!E1292</f>
        <v>-0.34009920614094735</v>
      </c>
      <c r="E1292" s="2">
        <f>MACD!F1292</f>
        <v>-0.31557497124666889</v>
      </c>
      <c r="F1292" s="2">
        <f>'Moving Avg'!D1292</f>
        <v>3.1079999999999997</v>
      </c>
      <c r="G1292" s="2">
        <f>'Moving Avg'!F1292</f>
        <v>2.5200000000000005</v>
      </c>
      <c r="H1292" s="2">
        <f>'Moving Avg'!G1292</f>
        <v>1.8236000000000001</v>
      </c>
      <c r="I1292" s="2">
        <f>'Moving Avg'!H1292</f>
        <v>1.2265000000000004</v>
      </c>
      <c r="J1292" s="5" t="str">
        <f>OBV!F1292</f>
        <v>BEARISH</v>
      </c>
      <c r="K1292" s="5" t="str">
        <f>OBV!G1292</f>
        <v>WEAK</v>
      </c>
      <c r="L1292" s="5" t="str">
        <f>OBV!H1292</f>
        <v>CONFIRMED BEARISH</v>
      </c>
    </row>
    <row r="1293" spans="1:12" ht="13.5" x14ac:dyDescent="0.25">
      <c r="A1293" s="3">
        <f>RSI!A1293</f>
        <v>44194</v>
      </c>
      <c r="B1293" s="2">
        <f>RSI!B1293</f>
        <v>2.93</v>
      </c>
      <c r="C1293" s="2">
        <f>RSI!I1293</f>
        <v>73.726738406257326</v>
      </c>
      <c r="D1293" s="2">
        <f>MACD!E1293</f>
        <v>-0.32315238198201746</v>
      </c>
      <c r="E1293" s="2">
        <f>MACD!F1293</f>
        <v>-0.31709045339373865</v>
      </c>
      <c r="F1293" s="2">
        <f>'Moving Avg'!D1293</f>
        <v>3.0739999999999998</v>
      </c>
      <c r="G1293" s="2">
        <f>'Moving Avg'!F1293</f>
        <v>2.5750000000000002</v>
      </c>
      <c r="H1293" s="2">
        <f>'Moving Avg'!G1293</f>
        <v>1.8570000000000002</v>
      </c>
      <c r="I1293" s="2">
        <f>'Moving Avg'!H1293</f>
        <v>1.2373000000000005</v>
      </c>
      <c r="J1293" s="5" t="str">
        <f>OBV!F1293</f>
        <v>BEARISH</v>
      </c>
      <c r="K1293" s="5" t="str">
        <f>OBV!G1293</f>
        <v>WEAK</v>
      </c>
      <c r="L1293" s="5" t="str">
        <f>OBV!H1293</f>
        <v>CONFIRMED BEARISH</v>
      </c>
    </row>
    <row r="1294" spans="1:12" ht="13.5" x14ac:dyDescent="0.25">
      <c r="A1294" s="3">
        <f>RSI!A1294</f>
        <v>44195</v>
      </c>
      <c r="B1294" s="2">
        <f>RSI!B1294</f>
        <v>2.86</v>
      </c>
      <c r="C1294" s="2">
        <f>RSI!I1294</f>
        <v>68.838393818809678</v>
      </c>
      <c r="D1294" s="2">
        <f>MACD!E1294</f>
        <v>-0.28493874616539738</v>
      </c>
      <c r="E1294" s="2">
        <f>MACD!F1294</f>
        <v>-0.31066011194807042</v>
      </c>
      <c r="F1294" s="2">
        <f>'Moving Avg'!D1294</f>
        <v>3.0059999999999998</v>
      </c>
      <c r="G1294" s="2">
        <f>'Moving Avg'!F1294</f>
        <v>2.6265000000000005</v>
      </c>
      <c r="H1294" s="2">
        <f>'Moving Avg'!G1294</f>
        <v>1.8898000000000001</v>
      </c>
      <c r="I1294" s="2">
        <f>'Moving Avg'!H1294</f>
        <v>1.2477500000000006</v>
      </c>
      <c r="J1294" s="5" t="str">
        <f>OBV!F1294</f>
        <v>BEARISH</v>
      </c>
      <c r="K1294" s="5" t="str">
        <f>OBV!G1294</f>
        <v>WEAK</v>
      </c>
      <c r="L1294" s="5" t="str">
        <f>OBV!H1294</f>
        <v>CONFIRMED BEARISH</v>
      </c>
    </row>
    <row r="1295" spans="1:12" ht="13.5" x14ac:dyDescent="0.25">
      <c r="A1295" s="3">
        <f>RSI!A1295</f>
        <v>44196</v>
      </c>
      <c r="B1295" s="2">
        <f>RSI!B1295</f>
        <v>2.77</v>
      </c>
      <c r="C1295" s="2">
        <f>RSI!I1295</f>
        <v>63.050085898118979</v>
      </c>
      <c r="D1295" s="2">
        <f>MACD!E1295</f>
        <v>-0.22508545603937957</v>
      </c>
      <c r="E1295" s="2">
        <f>MACD!F1295</f>
        <v>-0.29354518076633229</v>
      </c>
      <c r="F1295" s="2">
        <f>'Moving Avg'!D1295</f>
        <v>2.92</v>
      </c>
      <c r="G1295" s="2">
        <f>'Moving Avg'!F1295</f>
        <v>2.6695000000000002</v>
      </c>
      <c r="H1295" s="2">
        <f>'Moving Avg'!G1295</f>
        <v>1.9214000000000002</v>
      </c>
      <c r="I1295" s="2">
        <f>'Moving Avg'!H1295</f>
        <v>1.2577500000000006</v>
      </c>
      <c r="J1295" s="5" t="str">
        <f>OBV!F1295</f>
        <v>BEARISH</v>
      </c>
      <c r="K1295" s="5" t="str">
        <f>OBV!G1295</f>
        <v>WEAK</v>
      </c>
      <c r="L1295" s="5" t="str">
        <f>OBV!H1295</f>
        <v>CONFIRMED BEARISH</v>
      </c>
    </row>
    <row r="1296" spans="1:12" ht="13.5" x14ac:dyDescent="0.25">
      <c r="A1296" s="3">
        <f>RSI!A1296</f>
        <v>44200</v>
      </c>
      <c r="B1296" s="2">
        <f>RSI!B1296</f>
        <v>2.72</v>
      </c>
      <c r="C1296" s="2">
        <f>RSI!I1296</f>
        <v>60.030118354105447</v>
      </c>
      <c r="D1296" s="2">
        <f>MACD!E1296</f>
        <v>-0.15688033749575458</v>
      </c>
      <c r="E1296" s="2">
        <f>MACD!F1296</f>
        <v>-0.26621221211221674</v>
      </c>
      <c r="F1296" s="2">
        <f>'Moving Avg'!D1296</f>
        <v>2.8420000000000001</v>
      </c>
      <c r="G1296" s="2">
        <f>'Moving Avg'!F1296</f>
        <v>2.7060000000000004</v>
      </c>
      <c r="H1296" s="2">
        <f>'Moving Avg'!G1296</f>
        <v>1.9521999999999999</v>
      </c>
      <c r="I1296" s="2">
        <f>'Moving Avg'!H1296</f>
        <v>1.2676000000000005</v>
      </c>
      <c r="J1296" s="5" t="str">
        <f>OBV!F1296</f>
        <v>BEARISH</v>
      </c>
      <c r="K1296" s="5" t="str">
        <f>OBV!G1296</f>
        <v>WEAK</v>
      </c>
      <c r="L1296" s="5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2.56</v>
      </c>
      <c r="C1297" s="2">
        <f>RSI!I1297</f>
        <v>51.52518668622713</v>
      </c>
      <c r="D1297" s="2">
        <f>MACD!E1297</f>
        <v>-6.2282249320598559E-2</v>
      </c>
      <c r="E1297" s="2">
        <f>MACD!F1297</f>
        <v>-0.22542621955389311</v>
      </c>
      <c r="F1297" s="2">
        <f>'Moving Avg'!D1297</f>
        <v>2.7680000000000002</v>
      </c>
      <c r="G1297" s="2">
        <f>'Moving Avg'!F1297</f>
        <v>2.7284999999999999</v>
      </c>
      <c r="H1297" s="2">
        <f>'Moving Avg'!G1297</f>
        <v>1.9796000000000005</v>
      </c>
      <c r="I1297" s="2">
        <f>'Moving Avg'!H1297</f>
        <v>1.2768000000000006</v>
      </c>
      <c r="J1297" s="5" t="str">
        <f>OBV!F1297</f>
        <v>BEARISH</v>
      </c>
      <c r="K1297" s="5" t="str">
        <f>OBV!G1297</f>
        <v>WEAK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2.5099999999999998</v>
      </c>
      <c r="C1298" s="2">
        <f>RSI!I1298</f>
        <v>49.180270898019252</v>
      </c>
      <c r="D1298" s="2">
        <f>MACD!E1298</f>
        <v>3.5220893828832534E-2</v>
      </c>
      <c r="E1298" s="2">
        <f>MACD!F1298</f>
        <v>-0.17329679687734797</v>
      </c>
      <c r="F1298" s="2">
        <f>'Moving Avg'!D1298</f>
        <v>2.6840000000000002</v>
      </c>
      <c r="G1298" s="2">
        <f>'Moving Avg'!F1298</f>
        <v>2.7425000000000002</v>
      </c>
      <c r="H1298" s="2">
        <f>'Moving Avg'!G1298</f>
        <v>2.0066000000000006</v>
      </c>
      <c r="I1298" s="2">
        <f>'Moving Avg'!H1298</f>
        <v>1.2858500000000004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2.5099999999999998</v>
      </c>
      <c r="C1299" s="2">
        <f>RSI!I1299</f>
        <v>49.180270898019259</v>
      </c>
      <c r="D1299" s="2">
        <f>MACD!E1299</f>
        <v>0.13331912969999582</v>
      </c>
      <c r="E1299" s="2">
        <f>MACD!F1299</f>
        <v>-0.11197361156187921</v>
      </c>
      <c r="F1299" s="2">
        <f>'Moving Avg'!D1299</f>
        <v>2.6139999999999999</v>
      </c>
      <c r="G1299" s="2">
        <f>'Moving Avg'!F1299</f>
        <v>2.7544999999999997</v>
      </c>
      <c r="H1299" s="2">
        <f>'Moving Avg'!G1299</f>
        <v>2.0346000000000006</v>
      </c>
      <c r="I1299" s="2">
        <f>'Moving Avg'!H1299</f>
        <v>1.2950000000000006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2.36</v>
      </c>
      <c r="C1300" s="2">
        <f>RSI!I1300</f>
        <v>42.45744113154911</v>
      </c>
      <c r="D1300" s="2">
        <f>MACD!E1300</f>
        <v>0.22763177455973915</v>
      </c>
      <c r="E1300" s="2">
        <f>MACD!F1300</f>
        <v>-4.4052534337555536E-2</v>
      </c>
      <c r="F1300" s="2">
        <f>'Moving Avg'!D1300</f>
        <v>2.532</v>
      </c>
      <c r="G1300" s="2">
        <f>'Moving Avg'!F1300</f>
        <v>2.758</v>
      </c>
      <c r="H1300" s="2">
        <f>'Moving Avg'!G1300</f>
        <v>2.0606000000000004</v>
      </c>
      <c r="I1300" s="2">
        <f>'Moving Avg'!H1300</f>
        <v>1.3035000000000005</v>
      </c>
      <c r="J1300" s="5" t="str">
        <f>OBV!F1300</f>
        <v>BEARISH</v>
      </c>
      <c r="K1300" s="5" t="str">
        <f>OBV!G1300</f>
        <v>WEAK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2.5</v>
      </c>
      <c r="C1301" s="2">
        <f>RSI!I1301</f>
        <v>49.408630127906086</v>
      </c>
      <c r="D1301" s="2">
        <f>MACD!E1301</f>
        <v>0.28428547894204836</v>
      </c>
      <c r="E1301" s="2">
        <f>MACD!F1301</f>
        <v>2.1615068318365245E-2</v>
      </c>
      <c r="F1301" s="2">
        <f>'Moving Avg'!D1301</f>
        <v>2.488</v>
      </c>
      <c r="G1301" s="2">
        <f>'Moving Avg'!F1301</f>
        <v>2.7634999999999996</v>
      </c>
      <c r="H1301" s="2">
        <f>'Moving Avg'!G1301</f>
        <v>2.0886000000000005</v>
      </c>
      <c r="I1301" s="2">
        <f>'Moving Avg'!H1301</f>
        <v>1.3127500000000005</v>
      </c>
      <c r="J1301" s="5" t="str">
        <f>OBV!F1301</f>
        <v>BEARISH</v>
      </c>
      <c r="K1301" s="5" t="str">
        <f>OBV!G1301</f>
        <v>WEAK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2.6</v>
      </c>
      <c r="C1302" s="2">
        <f>RSI!I1302</f>
        <v>53.71006312447885</v>
      </c>
      <c r="D1302" s="2">
        <f>MACD!E1302</f>
        <v>0.29728441566389074</v>
      </c>
      <c r="E1302" s="2">
        <f>MACD!F1302</f>
        <v>7.6748937787470356E-2</v>
      </c>
      <c r="F1302" s="2">
        <f>'Moving Avg'!D1302</f>
        <v>2.4959999999999996</v>
      </c>
      <c r="G1302" s="2">
        <f>'Moving Avg'!F1302</f>
        <v>2.7745000000000002</v>
      </c>
      <c r="H1302" s="2">
        <f>'Moving Avg'!G1302</f>
        <v>2.1180000000000003</v>
      </c>
      <c r="I1302" s="2">
        <f>'Moving Avg'!H1302</f>
        <v>1.3225500000000006</v>
      </c>
      <c r="J1302" s="5" t="str">
        <f>OBV!F1302</f>
        <v>BULLISH</v>
      </c>
      <c r="K1302" s="5" t="str">
        <f>OBV!G1302</f>
        <v>STRONG</v>
      </c>
      <c r="L1302" s="5" t="str">
        <f>OBV!H1302</f>
        <v>CONFIRMED BULLISH</v>
      </c>
    </row>
    <row r="1303" spans="1:12" ht="13.5" x14ac:dyDescent="0.25">
      <c r="A1303" s="3">
        <f>RSI!A1303</f>
        <v>44209</v>
      </c>
      <c r="B1303" s="2">
        <f>RSI!B1303</f>
        <v>2.4500000000000002</v>
      </c>
      <c r="C1303" s="2">
        <f>RSI!I1303</f>
        <v>47.224075309216623</v>
      </c>
      <c r="D1303" s="2">
        <f>MACD!E1303</f>
        <v>0.31895270607942106</v>
      </c>
      <c r="E1303" s="2">
        <f>MACD!F1303</f>
        <v>0.12518969144586051</v>
      </c>
      <c r="F1303" s="2">
        <f>'Moving Avg'!D1303</f>
        <v>2.4839999999999995</v>
      </c>
      <c r="G1303" s="2">
        <f>'Moving Avg'!F1303</f>
        <v>2.7745000000000002</v>
      </c>
      <c r="H1303" s="2">
        <f>'Moving Avg'!G1303</f>
        <v>2.1440000000000001</v>
      </c>
      <c r="I1303" s="2">
        <f>'Moving Avg'!H1303</f>
        <v>1.3316500000000004</v>
      </c>
      <c r="J1303" s="5" t="str">
        <f>OBV!F1303</f>
        <v>BULLISH</v>
      </c>
      <c r="K1303" s="5" t="str">
        <f>OBV!G1303</f>
        <v>STRONG</v>
      </c>
      <c r="L1303" s="5" t="str">
        <f>OBV!H1303</f>
        <v>BULLISH DIVERGENCE</v>
      </c>
    </row>
    <row r="1304" spans="1:12" ht="13.5" x14ac:dyDescent="0.25">
      <c r="A1304" s="3">
        <f>RSI!A1304</f>
        <v>44211</v>
      </c>
      <c r="B1304" s="2">
        <f>RSI!B1304</f>
        <v>2.34</v>
      </c>
      <c r="C1304" s="2">
        <f>RSI!I1304</f>
        <v>43.112486749066193</v>
      </c>
      <c r="D1304" s="2">
        <f>MACD!E1304</f>
        <v>0.33514350106504276</v>
      </c>
      <c r="E1304" s="2">
        <f>MACD!F1304</f>
        <v>0.16718045336969695</v>
      </c>
      <c r="F1304" s="2">
        <f>'Moving Avg'!D1304</f>
        <v>2.4500000000000002</v>
      </c>
      <c r="G1304" s="2">
        <f>'Moving Avg'!F1304</f>
        <v>2.7619999999999996</v>
      </c>
      <c r="H1304" s="2">
        <f>'Moving Avg'!G1304</f>
        <v>2.1672000000000007</v>
      </c>
      <c r="I1304" s="2">
        <f>'Moving Avg'!H1304</f>
        <v>1.3402500000000004</v>
      </c>
      <c r="J1304" s="5" t="str">
        <f>OBV!F1304</f>
        <v>BULLISH</v>
      </c>
      <c r="K1304" s="5" t="str">
        <f>OBV!G1304</f>
        <v>STRONG</v>
      </c>
      <c r="L1304" s="5" t="str">
        <f>OBV!H1304</f>
        <v>BULLISH DIVERGENCE</v>
      </c>
    </row>
    <row r="1305" spans="1:12" ht="13.5" x14ac:dyDescent="0.25">
      <c r="A1305" s="3">
        <f>RSI!A1305</f>
        <v>44214</v>
      </c>
      <c r="B1305" s="2">
        <f>RSI!B1305</f>
        <v>2.2000000000000002</v>
      </c>
      <c r="C1305" s="2">
        <f>RSI!I1305</f>
        <v>38.516176002524396</v>
      </c>
      <c r="D1305" s="2">
        <f>MACD!E1305</f>
        <v>0.34645944014420449</v>
      </c>
      <c r="E1305" s="2">
        <f>MACD!F1305</f>
        <v>0.20303625072459847</v>
      </c>
      <c r="F1305" s="2">
        <f>'Moving Avg'!D1305</f>
        <v>2.4180000000000001</v>
      </c>
      <c r="G1305" s="2">
        <f>'Moving Avg'!F1305</f>
        <v>2.7350000000000003</v>
      </c>
      <c r="H1305" s="2">
        <f>'Moving Avg'!G1305</f>
        <v>2.1864000000000003</v>
      </c>
      <c r="I1305" s="2">
        <f>'Moving Avg'!H1305</f>
        <v>1.3482000000000003</v>
      </c>
      <c r="J1305" s="5" t="str">
        <f>OBV!F1305</f>
        <v>BULLISH</v>
      </c>
      <c r="K1305" s="5" t="str">
        <f>OBV!G1305</f>
        <v>STRONG</v>
      </c>
      <c r="L1305" s="5" t="str">
        <f>OBV!H1305</f>
        <v>BULLISH DIVERGENCE</v>
      </c>
    </row>
    <row r="1306" spans="1:12" ht="13.5" x14ac:dyDescent="0.25">
      <c r="A1306" s="3">
        <f>RSI!A1306</f>
        <v>44215</v>
      </c>
      <c r="B1306" s="2">
        <f>RSI!B1306</f>
        <v>2.27</v>
      </c>
      <c r="C1306" s="2">
        <f>RSI!I1306</f>
        <v>41.854126528612561</v>
      </c>
      <c r="D1306" s="2">
        <f>MACD!E1306</f>
        <v>0.34499518227011006</v>
      </c>
      <c r="E1306" s="2">
        <f>MACD!F1306</f>
        <v>0.2314280370337008</v>
      </c>
      <c r="F1306" s="2">
        <f>'Moving Avg'!D1306</f>
        <v>2.3719999999999999</v>
      </c>
      <c r="G1306" s="2">
        <f>'Moving Avg'!F1306</f>
        <v>2.7065000000000001</v>
      </c>
      <c r="H1306" s="2">
        <f>'Moving Avg'!G1306</f>
        <v>2.2076000000000007</v>
      </c>
      <c r="I1306" s="2">
        <f>'Moving Avg'!H1306</f>
        <v>1.3565499999999999</v>
      </c>
      <c r="J1306" s="5" t="str">
        <f>OBV!F1306</f>
        <v>BULLISH</v>
      </c>
      <c r="K1306" s="5" t="str">
        <f>OBV!G1306</f>
        <v>STRONG</v>
      </c>
      <c r="L1306" s="5" t="str">
        <f>OBV!H1306</f>
        <v>BULLISH DIVERGENCE</v>
      </c>
    </row>
    <row r="1307" spans="1:12" ht="13.5" x14ac:dyDescent="0.25">
      <c r="A1307" s="3">
        <f>RSI!A1307</f>
        <v>44216</v>
      </c>
      <c r="B1307" s="2">
        <f>RSI!B1307</f>
        <v>2.15</v>
      </c>
      <c r="C1307" s="2">
        <f>RSI!I1307</f>
        <v>38.041338164045563</v>
      </c>
      <c r="D1307" s="2">
        <f>MACD!E1307</f>
        <v>0.32931811205798311</v>
      </c>
      <c r="E1307" s="2">
        <f>MACD!F1307</f>
        <v>0.2510060520385573</v>
      </c>
      <c r="F1307" s="2">
        <f>'Moving Avg'!D1307</f>
        <v>2.282</v>
      </c>
      <c r="G1307" s="2">
        <f>'Moving Avg'!F1307</f>
        <v>2.6635</v>
      </c>
      <c r="H1307" s="2">
        <f>'Moving Avg'!G1307</f>
        <v>2.2276000000000007</v>
      </c>
      <c r="I1307" s="2">
        <f>'Moving Avg'!H1307</f>
        <v>1.3643000000000001</v>
      </c>
      <c r="J1307" s="5" t="str">
        <f>OBV!F1307</f>
        <v>BEARISH</v>
      </c>
      <c r="K1307" s="5" t="str">
        <f>OBV!G1307</f>
        <v>WEAK</v>
      </c>
      <c r="L1307" s="5" t="str">
        <f>OBV!H1307</f>
        <v>CONFIRMED BEARISH</v>
      </c>
    </row>
    <row r="1308" spans="1:12" ht="13.5" x14ac:dyDescent="0.25">
      <c r="A1308" s="3">
        <f>RSI!A1308</f>
        <v>44217</v>
      </c>
      <c r="B1308" s="2">
        <f>RSI!B1308</f>
        <v>2.0299999999999998</v>
      </c>
      <c r="C1308" s="2">
        <f>RSI!I1308</f>
        <v>34.642729195787751</v>
      </c>
      <c r="D1308" s="2">
        <f>MACD!E1308</f>
        <v>0.31915154010195179</v>
      </c>
      <c r="E1308" s="2">
        <f>MACD!F1308</f>
        <v>0.26463514965123625</v>
      </c>
      <c r="F1308" s="2">
        <f>'Moving Avg'!D1308</f>
        <v>2.198</v>
      </c>
      <c r="G1308" s="2">
        <f>'Moving Avg'!F1308</f>
        <v>2.6100000000000003</v>
      </c>
      <c r="H1308" s="2">
        <f>'Moving Avg'!G1308</f>
        <v>2.2440000000000007</v>
      </c>
      <c r="I1308" s="2">
        <f>'Moving Avg'!H1308</f>
        <v>1.3714500000000001</v>
      </c>
      <c r="J1308" s="5" t="str">
        <f>OBV!F1308</f>
        <v>BEARISH</v>
      </c>
      <c r="K1308" s="5" t="str">
        <f>OBV!G1308</f>
        <v>WEAK</v>
      </c>
      <c r="L1308" s="5" t="str">
        <f>OBV!H1308</f>
        <v>CONFIRMED BEARISH</v>
      </c>
    </row>
    <row r="1309" spans="1:12" ht="13.5" x14ac:dyDescent="0.25">
      <c r="A1309" s="3">
        <f>RSI!A1309</f>
        <v>44218</v>
      </c>
      <c r="B1309" s="2">
        <f>RSI!B1309</f>
        <v>1.94</v>
      </c>
      <c r="C1309" s="2">
        <f>RSI!I1309</f>
        <v>32.311182025466479</v>
      </c>
      <c r="D1309" s="2">
        <f>MACD!E1309</f>
        <v>0.31968597472213345</v>
      </c>
      <c r="E1309" s="2">
        <f>MACD!F1309</f>
        <v>0.2756453146654157</v>
      </c>
      <c r="F1309" s="2">
        <f>'Moving Avg'!D1309</f>
        <v>2.1179999999999999</v>
      </c>
      <c r="G1309" s="2">
        <f>'Moving Avg'!F1309</f>
        <v>2.5469999999999997</v>
      </c>
      <c r="H1309" s="2">
        <f>'Moving Avg'!G1309</f>
        <v>2.2588000000000004</v>
      </c>
      <c r="I1309" s="2">
        <f>'Moving Avg'!H1309</f>
        <v>1.37815</v>
      </c>
      <c r="J1309" s="5" t="str">
        <f>OBV!F1309</f>
        <v>BEARISH</v>
      </c>
      <c r="K1309" s="5" t="str">
        <f>OBV!G1309</f>
        <v>WEAK</v>
      </c>
      <c r="L1309" s="5" t="str">
        <f>OBV!H1309</f>
        <v>CONFIRMED BEARISH</v>
      </c>
    </row>
    <row r="1310" spans="1:12" ht="13.5" x14ac:dyDescent="0.25">
      <c r="A1310" s="3">
        <f>RSI!A1310</f>
        <v>44221</v>
      </c>
      <c r="B1310" s="2">
        <f>RSI!B1310</f>
        <v>1.86</v>
      </c>
      <c r="C1310" s="2">
        <f>RSI!I1310</f>
        <v>30.35548555358011</v>
      </c>
      <c r="D1310" s="2">
        <f>MACD!E1310</f>
        <v>0.30580627563854712</v>
      </c>
      <c r="E1310" s="2">
        <f>MACD!F1310</f>
        <v>0.281677506860042</v>
      </c>
      <c r="F1310" s="2">
        <f>'Moving Avg'!D1310</f>
        <v>2.0499999999999998</v>
      </c>
      <c r="G1310" s="2">
        <f>'Moving Avg'!F1310</f>
        <v>2.4800000000000004</v>
      </c>
      <c r="H1310" s="2">
        <f>'Moving Avg'!G1310</f>
        <v>2.2710000000000004</v>
      </c>
      <c r="I1310" s="2">
        <f>'Moving Avg'!H1310</f>
        <v>1.3844999999999998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1.86</v>
      </c>
      <c r="C1311" s="2">
        <f>RSI!I1311</f>
        <v>30.35548555358011</v>
      </c>
      <c r="D1311" s="2">
        <f>MACD!E1311</f>
        <v>0.31868336295894473</v>
      </c>
      <c r="E1311" s="2">
        <f>MACD!F1311</f>
        <v>0.28907867807982257</v>
      </c>
      <c r="F1311" s="2">
        <f>'Moving Avg'!D1311</f>
        <v>1.968</v>
      </c>
      <c r="G1311" s="2">
        <f>'Moving Avg'!F1311</f>
        <v>2.4175</v>
      </c>
      <c r="H1311" s="2">
        <f>'Moving Avg'!G1311</f>
        <v>2.2818000000000005</v>
      </c>
      <c r="I1311" s="2">
        <f>'Moving Avg'!H1311</f>
        <v>1.3909</v>
      </c>
      <c r="J1311" s="5" t="str">
        <f>OBV!F1311</f>
        <v>BEARISH</v>
      </c>
      <c r="K1311" s="5" t="str">
        <f>OBV!G1311</f>
        <v>WEAK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1.78</v>
      </c>
      <c r="C1312" s="2">
        <f>RSI!I1312</f>
        <v>28.364392918494318</v>
      </c>
      <c r="D1312" s="2">
        <f>MACD!E1312</f>
        <v>0.35374451840416876</v>
      </c>
      <c r="E1312" s="2">
        <f>MACD!F1312</f>
        <v>0.30201184614469179</v>
      </c>
      <c r="F1312" s="2">
        <f>'Moving Avg'!D1312</f>
        <v>1.8940000000000001</v>
      </c>
      <c r="G1312" s="2">
        <f>'Moving Avg'!F1312</f>
        <v>2.3600000000000003</v>
      </c>
      <c r="H1312" s="2">
        <f>'Moving Avg'!G1312</f>
        <v>2.2900000000000005</v>
      </c>
      <c r="I1312" s="2">
        <f>'Moving Avg'!H1312</f>
        <v>1.3969499999999999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1.7</v>
      </c>
      <c r="C1313" s="2">
        <f>RSI!I1313</f>
        <v>26.492979381119596</v>
      </c>
      <c r="D1313" s="2">
        <f>MACD!E1313</f>
        <v>0.36937654026690403</v>
      </c>
      <c r="E1313" s="2">
        <f>MACD!F1313</f>
        <v>0.31548478496913424</v>
      </c>
      <c r="F1313" s="2">
        <f>'Moving Avg'!D1313</f>
        <v>1.8280000000000001</v>
      </c>
      <c r="G1313" s="2">
        <f>'Moving Avg'!F1313</f>
        <v>2.2984999999999998</v>
      </c>
      <c r="H1313" s="2">
        <f>'Moving Avg'!G1313</f>
        <v>2.2954000000000008</v>
      </c>
      <c r="I1313" s="2">
        <f>'Moving Avg'!H1313</f>
        <v>1.40265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</row>
    <row r="1314" spans="1:12" ht="13.5" x14ac:dyDescent="0.25">
      <c r="A1314" s="3">
        <f>RSI!A1314</f>
        <v>44225</v>
      </c>
      <c r="B1314" s="2">
        <f>RSI!B1314</f>
        <v>1.63</v>
      </c>
      <c r="C1314" s="2">
        <f>RSI!I1314</f>
        <v>24.942288245958366</v>
      </c>
      <c r="D1314" s="2">
        <f>MACD!E1314</f>
        <v>0.37422354838993632</v>
      </c>
      <c r="E1314" s="2">
        <f>MACD!F1314</f>
        <v>0.32723253765329469</v>
      </c>
      <c r="F1314" s="2">
        <f>'Moving Avg'!D1314</f>
        <v>1.766</v>
      </c>
      <c r="G1314" s="2">
        <f>'Moving Avg'!F1314</f>
        <v>2.2370000000000001</v>
      </c>
      <c r="H1314" s="2">
        <f>'Moving Avg'!G1314</f>
        <v>2.2978000000000005</v>
      </c>
      <c r="I1314" s="2">
        <f>'Moving Avg'!H1314</f>
        <v>1.4080499999999998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</row>
    <row r="1315" spans="1:12" ht="13.5" x14ac:dyDescent="0.25">
      <c r="A1315" s="3">
        <f>RSI!A1315</f>
        <v>44228</v>
      </c>
      <c r="B1315" s="2">
        <f>RSI!B1315</f>
        <v>1.56</v>
      </c>
      <c r="C1315" s="2">
        <f>RSI!I1315</f>
        <v>23.463288604788787</v>
      </c>
      <c r="D1315" s="2">
        <f>MACD!E1315</f>
        <v>0.36549429779242759</v>
      </c>
      <c r="E1315" s="2">
        <f>MACD!F1315</f>
        <v>0.33488488968112129</v>
      </c>
      <c r="F1315" s="2">
        <f>'Moving Avg'!D1315</f>
        <v>1.706</v>
      </c>
      <c r="G1315" s="2">
        <f>'Moving Avg'!F1315</f>
        <v>2.1765000000000003</v>
      </c>
      <c r="H1315" s="2">
        <f>'Moving Avg'!G1315</f>
        <v>2.2976000000000001</v>
      </c>
      <c r="I1315" s="2">
        <f>'Moving Avg'!H1315</f>
        <v>1.4130499999999997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</row>
    <row r="1316" spans="1:12" ht="13.5" x14ac:dyDescent="0.25">
      <c r="A1316" s="3">
        <f>RSI!A1316</f>
        <v>44229</v>
      </c>
      <c r="B1316" s="2">
        <f>RSI!B1316</f>
        <v>1.49</v>
      </c>
      <c r="C1316" s="2">
        <f>RSI!I1316</f>
        <v>22.054902900239043</v>
      </c>
      <c r="D1316" s="2">
        <f>MACD!E1316</f>
        <v>0.37773782740643114</v>
      </c>
      <c r="E1316" s="2">
        <f>MACD!F1316</f>
        <v>0.34345547722618325</v>
      </c>
      <c r="F1316" s="2">
        <f>'Moving Avg'!D1316</f>
        <v>1.6320000000000001</v>
      </c>
      <c r="G1316" s="2">
        <f>'Moving Avg'!F1316</f>
        <v>2.1150000000000007</v>
      </c>
      <c r="H1316" s="2">
        <f>'Moving Avg'!G1316</f>
        <v>2.2946</v>
      </c>
      <c r="I1316" s="2">
        <f>'Moving Avg'!H1316</f>
        <v>1.4176499999999999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</row>
    <row r="1317" spans="1:12" ht="13.5" x14ac:dyDescent="0.25">
      <c r="A1317" s="3">
        <f>RSI!A1317</f>
        <v>44230</v>
      </c>
      <c r="B1317" s="2">
        <f>RSI!B1317</f>
        <v>1.43</v>
      </c>
      <c r="C1317" s="2">
        <f>RSI!I1317</f>
        <v>20.897044408717605</v>
      </c>
      <c r="D1317" s="2">
        <f>MACD!E1317</f>
        <v>0.37789742664923853</v>
      </c>
      <c r="E1317" s="2">
        <f>MACD!F1317</f>
        <v>0.35034386711079429</v>
      </c>
      <c r="F1317" s="2">
        <f>'Moving Avg'!D1317</f>
        <v>1.5620000000000001</v>
      </c>
      <c r="G1317" s="2">
        <f>'Moving Avg'!F1317</f>
        <v>2.0585000000000004</v>
      </c>
      <c r="H1317" s="2">
        <f>'Moving Avg'!G1317</f>
        <v>2.2886000000000002</v>
      </c>
      <c r="I1317" s="2">
        <f>'Moving Avg'!H1317</f>
        <v>1.4218999999999997</v>
      </c>
      <c r="J1317" s="5" t="str">
        <f>OBV!F1317</f>
        <v>BEARISH</v>
      </c>
      <c r="K1317" s="5" t="str">
        <f>OBV!G1317</f>
        <v>WEAK</v>
      </c>
      <c r="L1317" s="5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1.39</v>
      </c>
      <c r="C1318" s="2">
        <f>RSI!I1318</f>
        <v>20.138011940978785</v>
      </c>
      <c r="D1318" s="2">
        <f>MACD!E1318</f>
        <v>0.36642249811697325</v>
      </c>
      <c r="E1318" s="2">
        <f>MACD!F1318</f>
        <v>0.35355959331203013</v>
      </c>
      <c r="F1318" s="2">
        <f>'Moving Avg'!D1318</f>
        <v>1.4999999999999998</v>
      </c>
      <c r="G1318" s="2">
        <f>'Moving Avg'!F1318</f>
        <v>2.0025000000000004</v>
      </c>
      <c r="H1318" s="2">
        <f>'Moving Avg'!G1318</f>
        <v>2.2802000000000002</v>
      </c>
      <c r="I1318" s="2">
        <f>'Moving Avg'!H1318</f>
        <v>1.4258999999999997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1.47</v>
      </c>
      <c r="C1319" s="2">
        <f>RSI!I1319</f>
        <v>25.932534408273995</v>
      </c>
      <c r="D1319" s="2">
        <f>MACD!E1319</f>
        <v>0.34077778205189979</v>
      </c>
      <c r="E1319" s="2">
        <f>MACD!F1319</f>
        <v>0.35100323106000408</v>
      </c>
      <c r="F1319" s="2">
        <f>'Moving Avg'!D1319</f>
        <v>1.4679999999999997</v>
      </c>
      <c r="G1319" s="2">
        <f>'Moving Avg'!F1319</f>
        <v>1.9504999999999999</v>
      </c>
      <c r="H1319" s="2">
        <f>'Moving Avg'!G1319</f>
        <v>2.2730000000000001</v>
      </c>
      <c r="I1319" s="2">
        <f>'Moving Avg'!H1319</f>
        <v>1.4302499999999998</v>
      </c>
      <c r="J1319" s="5" t="str">
        <f>OBV!F1319</f>
        <v>BULLISH</v>
      </c>
      <c r="K1319" s="5" t="str">
        <f>OBV!G1319</f>
        <v>NEUTRAL</v>
      </c>
      <c r="L1319" s="5" t="str">
        <f>OBV!H1319</f>
        <v>BULLISH DIVERGENCE</v>
      </c>
    </row>
    <row r="1320" spans="1:12" ht="13.5" x14ac:dyDescent="0.25">
      <c r="A1320" s="3">
        <f>RSI!A1320</f>
        <v>44235</v>
      </c>
      <c r="B1320" s="2">
        <f>RSI!B1320</f>
        <v>1.53</v>
      </c>
      <c r="C1320" s="2">
        <f>RSI!I1320</f>
        <v>30.032853389368341</v>
      </c>
      <c r="D1320" s="2">
        <f>MACD!E1320</f>
        <v>0.30540624915701997</v>
      </c>
      <c r="E1320" s="2">
        <f>MACD!F1320</f>
        <v>0.34188383467940731</v>
      </c>
      <c r="F1320" s="2">
        <f>'Moving Avg'!D1320</f>
        <v>1.462</v>
      </c>
      <c r="G1320" s="2">
        <f>'Moving Avg'!F1320</f>
        <v>1.909</v>
      </c>
      <c r="H1320" s="2">
        <f>'Moving Avg'!G1320</f>
        <v>2.2676000000000003</v>
      </c>
      <c r="I1320" s="2">
        <f>'Moving Avg'!H1320</f>
        <v>1.4348499999999995</v>
      </c>
      <c r="J1320" s="5" t="str">
        <f>OBV!F1320</f>
        <v>BULLISH</v>
      </c>
      <c r="K1320" s="5" t="str">
        <f>OBV!G1320</f>
        <v>NEUTRAL</v>
      </c>
      <c r="L1320" s="5" t="str">
        <f>OBV!H1320</f>
        <v>BULLISH DIVERGENCE</v>
      </c>
    </row>
    <row r="1321" spans="1:12" ht="13.5" x14ac:dyDescent="0.25">
      <c r="A1321" s="3">
        <f>RSI!A1321</f>
        <v>44236</v>
      </c>
      <c r="B1321" s="2">
        <f>RSI!B1321</f>
        <v>1.62</v>
      </c>
      <c r="C1321" s="2">
        <f>RSI!I1321</f>
        <v>35.7761644729502</v>
      </c>
      <c r="D1321" s="2">
        <f>MACD!E1321</f>
        <v>0.27130711370767546</v>
      </c>
      <c r="E1321" s="2">
        <f>MACD!F1321</f>
        <v>0.32776849048506096</v>
      </c>
      <c r="F1321" s="2">
        <f>'Moving Avg'!D1321</f>
        <v>1.488</v>
      </c>
      <c r="G1321" s="2">
        <f>'Moving Avg'!F1321</f>
        <v>1.8649999999999995</v>
      </c>
      <c r="H1321" s="2">
        <f>'Moving Avg'!G1321</f>
        <v>2.2640000000000002</v>
      </c>
      <c r="I1321" s="2">
        <f>'Moving Avg'!H1321</f>
        <v>1.4398499999999999</v>
      </c>
      <c r="J1321" s="5" t="str">
        <f>OBV!F1321</f>
        <v>BULLISH</v>
      </c>
      <c r="K1321" s="5" t="str">
        <f>OBV!G1321</f>
        <v>STRONG</v>
      </c>
      <c r="L1321" s="5" t="str">
        <f>OBV!H1321</f>
        <v>CONFIRMED BULLISH</v>
      </c>
    </row>
    <row r="1322" spans="1:12" ht="13.5" x14ac:dyDescent="0.25">
      <c r="A1322" s="3">
        <f>RSI!A1322</f>
        <v>44237</v>
      </c>
      <c r="B1322" s="2">
        <f>RSI!B1322</f>
        <v>1.61</v>
      </c>
      <c r="C1322" s="2">
        <f>RSI!I1322</f>
        <v>35.428180533526771</v>
      </c>
      <c r="D1322" s="2">
        <f>MACD!E1322</f>
        <v>0.23266753905411286</v>
      </c>
      <c r="E1322" s="2">
        <f>MACD!F1322</f>
        <v>0.30874830019887134</v>
      </c>
      <c r="F1322" s="2">
        <f>'Moving Avg'!D1322</f>
        <v>1.524</v>
      </c>
      <c r="G1322" s="2">
        <f>'Moving Avg'!F1322</f>
        <v>1.8154999999999994</v>
      </c>
      <c r="H1322" s="2">
        <f>'Moving Avg'!G1322</f>
        <v>2.2606000000000006</v>
      </c>
      <c r="I1322" s="2">
        <f>'Moving Avg'!H1322</f>
        <v>1.4448499999999997</v>
      </c>
      <c r="J1322" s="5" t="str">
        <f>OBV!F1322</f>
        <v>BULLISH</v>
      </c>
      <c r="K1322" s="5" t="str">
        <f>OBV!G1322</f>
        <v>STRONG</v>
      </c>
      <c r="L1322" s="5" t="str">
        <f>OBV!H1322</f>
        <v>CONFIRMED BULLISH</v>
      </c>
    </row>
    <row r="1323" spans="1:12" ht="13.5" x14ac:dyDescent="0.25">
      <c r="A1323" s="3">
        <f>RSI!A1323</f>
        <v>44238</v>
      </c>
      <c r="B1323" s="2">
        <f>RSI!B1323</f>
        <v>1.52</v>
      </c>
      <c r="C1323" s="2">
        <f>RSI!I1323</f>
        <v>32.375964111649338</v>
      </c>
      <c r="D1323" s="2">
        <f>MACD!E1323</f>
        <v>0.19603918239899554</v>
      </c>
      <c r="E1323" s="2">
        <f>MACD!F1323</f>
        <v>0.2862064766388962</v>
      </c>
      <c r="F1323" s="2">
        <f>'Moving Avg'!D1323</f>
        <v>1.55</v>
      </c>
      <c r="G1323" s="2">
        <f>'Moving Avg'!F1323</f>
        <v>1.7689999999999997</v>
      </c>
      <c r="H1323" s="2">
        <f>'Moving Avg'!G1323</f>
        <v>2.2544000000000004</v>
      </c>
      <c r="I1323" s="2">
        <f>'Moving Avg'!H1323</f>
        <v>1.4494499999999997</v>
      </c>
      <c r="J1323" s="5" t="str">
        <f>OBV!F1323</f>
        <v>BULLISH</v>
      </c>
      <c r="K1323" s="5" t="str">
        <f>OBV!G1323</f>
        <v>STRONG</v>
      </c>
      <c r="L1323" s="5" t="str">
        <f>OBV!H1323</f>
        <v>CONFIRMED BULLISH</v>
      </c>
    </row>
    <row r="1324" spans="1:12" ht="13.5" x14ac:dyDescent="0.25">
      <c r="A1324" s="3">
        <f>RSI!A1324</f>
        <v>44239</v>
      </c>
      <c r="B1324" s="2">
        <f>RSI!B1324</f>
        <v>1.43</v>
      </c>
      <c r="C1324" s="2">
        <f>RSI!I1324</f>
        <v>29.627175116602373</v>
      </c>
      <c r="D1324" s="2">
        <f>MACD!E1324</f>
        <v>0.16305640516323106</v>
      </c>
      <c r="E1324" s="2">
        <f>MACD!F1324</f>
        <v>0.26157646234376319</v>
      </c>
      <c r="F1324" s="2">
        <f>'Moving Avg'!D1324</f>
        <v>1.5420000000000003</v>
      </c>
      <c r="G1324" s="2">
        <f>'Moving Avg'!F1324</f>
        <v>1.7235</v>
      </c>
      <c r="H1324" s="2">
        <f>'Moving Avg'!G1324</f>
        <v>2.2464000000000004</v>
      </c>
      <c r="I1324" s="2">
        <f>'Moving Avg'!H1324</f>
        <v>1.4536499999999999</v>
      </c>
      <c r="J1324" s="5" t="str">
        <f>OBV!F1324</f>
        <v>BULLISH</v>
      </c>
      <c r="K1324" s="5" t="str">
        <f>OBV!G1324</f>
        <v>STRONG</v>
      </c>
      <c r="L1324" s="5" t="str">
        <f>OBV!H1324</f>
        <v>BULLISH DIVERGENCE</v>
      </c>
    </row>
    <row r="1325" spans="1:12" ht="13.5" x14ac:dyDescent="0.25">
      <c r="A1325" s="3">
        <f>RSI!A1325</f>
        <v>44242</v>
      </c>
      <c r="B1325" s="2">
        <f>RSI!B1325</f>
        <v>1.35</v>
      </c>
      <c r="C1325" s="2">
        <f>RSI!I1325</f>
        <v>27.400251108799424</v>
      </c>
      <c r="D1325" s="2">
        <f>MACD!E1325</f>
        <v>0.13279290271169786</v>
      </c>
      <c r="E1325" s="2">
        <f>MACD!F1325</f>
        <v>0.23581975041735015</v>
      </c>
      <c r="F1325" s="2">
        <f>'Moving Avg'!D1325</f>
        <v>1.5059999999999998</v>
      </c>
      <c r="G1325" s="2">
        <f>'Moving Avg'!F1325</f>
        <v>1.6809999999999998</v>
      </c>
      <c r="H1325" s="2">
        <f>'Moving Avg'!G1325</f>
        <v>2.2352000000000003</v>
      </c>
      <c r="I1325" s="2">
        <f>'Moving Avg'!H1325</f>
        <v>1.4575</v>
      </c>
      <c r="J1325" s="5" t="str">
        <f>OBV!F1325</f>
        <v>BULLISH</v>
      </c>
      <c r="K1325" s="5" t="str">
        <f>OBV!G1325</f>
        <v>STRONG</v>
      </c>
      <c r="L1325" s="5" t="str">
        <f>OBV!H1325</f>
        <v>BULLISH DIVERGENCE</v>
      </c>
    </row>
    <row r="1326" spans="1:12" ht="13.5" x14ac:dyDescent="0.25">
      <c r="A1326" s="3">
        <f>RSI!A1326</f>
        <v>44243</v>
      </c>
      <c r="B1326" s="2">
        <f>RSI!B1326</f>
        <v>1.38</v>
      </c>
      <c r="C1326" s="2">
        <f>RSI!I1326</f>
        <v>29.539096114711683</v>
      </c>
      <c r="D1326" s="2">
        <f>MACD!E1326</f>
        <v>9.69705813868591E-2</v>
      </c>
      <c r="E1326" s="2">
        <f>MACD!F1326</f>
        <v>0.20804991661125194</v>
      </c>
      <c r="F1326" s="2">
        <f>'Moving Avg'!D1326</f>
        <v>1.458</v>
      </c>
      <c r="G1326" s="2">
        <f>'Moving Avg'!F1326</f>
        <v>1.6364999999999998</v>
      </c>
      <c r="H1326" s="2">
        <f>'Moving Avg'!G1326</f>
        <v>2.2230000000000003</v>
      </c>
      <c r="I1326" s="2">
        <f>'Moving Avg'!H1326</f>
        <v>1.4615499999999999</v>
      </c>
      <c r="J1326" s="5" t="str">
        <f>OBV!F1326</f>
        <v>BEARISH</v>
      </c>
      <c r="K1326" s="5" t="str">
        <f>OBV!G1326</f>
        <v>WEAK</v>
      </c>
      <c r="L1326" s="5" t="str">
        <f>OBV!H1326</f>
        <v>CONFIRMED BEARISH</v>
      </c>
    </row>
    <row r="1327" spans="1:12" ht="13.5" x14ac:dyDescent="0.25">
      <c r="A1327" s="3">
        <f>RSI!A1327</f>
        <v>44244</v>
      </c>
      <c r="B1327" s="2">
        <f>RSI!B1327</f>
        <v>1.34</v>
      </c>
      <c r="C1327" s="2">
        <f>RSI!I1327</f>
        <v>28.340229203670759</v>
      </c>
      <c r="D1327" s="2">
        <f>MACD!E1327</f>
        <v>6.2785337256152429E-2</v>
      </c>
      <c r="E1327" s="2">
        <f>MACD!F1327</f>
        <v>0.17899700074023203</v>
      </c>
      <c r="F1327" s="2">
        <f>'Moving Avg'!D1327</f>
        <v>1.4040000000000001</v>
      </c>
      <c r="G1327" s="2">
        <f>'Moving Avg'!F1327</f>
        <v>1.5960000000000001</v>
      </c>
      <c r="H1327" s="2">
        <f>'Moving Avg'!G1327</f>
        <v>2.2075999999999998</v>
      </c>
      <c r="I1327" s="2">
        <f>'Moving Avg'!H1327</f>
        <v>1.4653999999999998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1.32</v>
      </c>
      <c r="C1328" s="2">
        <f>RSI!I1328</f>
        <v>27.734130965532088</v>
      </c>
      <c r="D1328" s="2">
        <f>MACD!E1328</f>
        <v>3.1639800261938689E-2</v>
      </c>
      <c r="E1328" s="2">
        <f>MACD!F1328</f>
        <v>0.14952556064457337</v>
      </c>
      <c r="F1328" s="2">
        <f>'Moving Avg'!D1328</f>
        <v>1.3640000000000001</v>
      </c>
      <c r="G1328" s="2">
        <f>'Moving Avg'!F1328</f>
        <v>1.5605</v>
      </c>
      <c r="H1328" s="2">
        <f>'Moving Avg'!G1328</f>
        <v>2.1894</v>
      </c>
      <c r="I1328" s="2">
        <f>'Moving Avg'!H1328</f>
        <v>1.4690999999999996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1.32</v>
      </c>
      <c r="C1329" s="2">
        <f>RSI!I1329</f>
        <v>27.734130965532074</v>
      </c>
      <c r="D1329" s="2">
        <f>MACD!E1329</f>
        <v>1.9982871844683725E-2</v>
      </c>
      <c r="E1329" s="2">
        <f>MACD!F1329</f>
        <v>0.12361702288459545</v>
      </c>
      <c r="F1329" s="2">
        <f>'Moving Avg'!D1329</f>
        <v>1.3420000000000001</v>
      </c>
      <c r="G1329" s="2">
        <f>'Moving Avg'!F1329</f>
        <v>1.5295000000000001</v>
      </c>
      <c r="H1329" s="2">
        <f>'Moving Avg'!G1329</f>
        <v>2.1703999999999999</v>
      </c>
      <c r="I1329" s="2">
        <f>'Moving Avg'!H1329</f>
        <v>1.4728499999999998</v>
      </c>
      <c r="J1329" s="5" t="str">
        <f>OBV!F1329</f>
        <v>BEARISH</v>
      </c>
      <c r="K1329" s="5" t="str">
        <f>OBV!G1329</f>
        <v>NEUTRAL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1.27</v>
      </c>
      <c r="C1330" s="2">
        <f>RSI!I1330</f>
        <v>26.114799571347447</v>
      </c>
      <c r="D1330" s="2">
        <f>MACD!E1330</f>
        <v>2.5266100328661389E-2</v>
      </c>
      <c r="E1330" s="2">
        <f>MACD!F1330</f>
        <v>0.10394683837340864</v>
      </c>
      <c r="F1330" s="2">
        <f>'Moving Avg'!D1330</f>
        <v>1.3260000000000001</v>
      </c>
      <c r="G1330" s="2">
        <f>'Moving Avg'!F1330</f>
        <v>1.5</v>
      </c>
      <c r="H1330" s="2">
        <f>'Moving Avg'!G1330</f>
        <v>2.15</v>
      </c>
      <c r="I1330" s="2">
        <f>'Moving Avg'!H1330</f>
        <v>1.4763999999999995</v>
      </c>
      <c r="J1330" s="5" t="str">
        <f>OBV!F1330</f>
        <v>BULLISH</v>
      </c>
      <c r="K1330" s="5" t="str">
        <f>OBV!G1330</f>
        <v>NEUTRAL</v>
      </c>
      <c r="L1330" s="5" t="str">
        <f>OBV!H1330</f>
        <v>BULLISH DIVERGENCE</v>
      </c>
    </row>
    <row r="1331" spans="1:12" ht="13.5" x14ac:dyDescent="0.25">
      <c r="A1331" s="3">
        <f>RSI!A1331</f>
        <v>44250</v>
      </c>
      <c r="B1331" s="2">
        <f>RSI!B1331</f>
        <v>1.22</v>
      </c>
      <c r="C1331" s="2">
        <f>RSI!I1331</f>
        <v>24.569869900961592</v>
      </c>
      <c r="D1331" s="2">
        <f>MACD!E1331</f>
        <v>4.9630269649969527E-2</v>
      </c>
      <c r="E1331" s="2">
        <f>MACD!F1331</f>
        <v>9.3083524628720826E-2</v>
      </c>
      <c r="F1331" s="2">
        <f>'Moving Avg'!D1331</f>
        <v>1.294</v>
      </c>
      <c r="G1331" s="2">
        <f>'Moving Avg'!F1331</f>
        <v>1.468</v>
      </c>
      <c r="H1331" s="2">
        <f>'Moving Avg'!G1331</f>
        <v>2.1265999999999998</v>
      </c>
      <c r="I1331" s="2">
        <f>'Moving Avg'!H1331</f>
        <v>1.4797499999999997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1.1499999999999999</v>
      </c>
      <c r="C1332" s="2">
        <f>RSI!I1332</f>
        <v>22.557849283931091</v>
      </c>
      <c r="D1332" s="2">
        <f>MACD!E1332</f>
        <v>7.6358547384328013E-2</v>
      </c>
      <c r="E1332" s="2">
        <f>MACD!F1332</f>
        <v>8.9738529179842264E-2</v>
      </c>
      <c r="F1332" s="2">
        <f>'Moving Avg'!D1332</f>
        <v>1.2559999999999998</v>
      </c>
      <c r="G1332" s="2">
        <f>'Moving Avg'!F1332</f>
        <v>1.4364999999999999</v>
      </c>
      <c r="H1332" s="2">
        <f>'Moving Avg'!G1332</f>
        <v>2.1019999999999999</v>
      </c>
      <c r="I1332" s="2">
        <f>'Moving Avg'!H1332</f>
        <v>1.4827999999999997</v>
      </c>
      <c r="J1332" s="5" t="str">
        <f>OBV!F1332</f>
        <v>BEARISH</v>
      </c>
      <c r="K1332" s="5" t="str">
        <f>OBV!G1332</f>
        <v>WEAK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1.1000000000000001</v>
      </c>
      <c r="C1333" s="2">
        <f>RSI!I1333</f>
        <v>21.22108798567011</v>
      </c>
      <c r="D1333" s="2">
        <f>MACD!E1333</f>
        <v>9.1529037946753267E-2</v>
      </c>
      <c r="E1333" s="2">
        <f>MACD!F1333</f>
        <v>9.0096630933224467E-2</v>
      </c>
      <c r="F1333" s="2">
        <f>'Moving Avg'!D1333</f>
        <v>1.2119999999999997</v>
      </c>
      <c r="G1333" s="2">
        <f>'Moving Avg'!F1333</f>
        <v>1.4064999999999999</v>
      </c>
      <c r="H1333" s="2">
        <f>'Moving Avg'!G1333</f>
        <v>2.0749999999999997</v>
      </c>
      <c r="I1333" s="2">
        <f>'Moving Avg'!H1333</f>
        <v>1.4856499999999999</v>
      </c>
      <c r="J1333" s="5" t="str">
        <f>OBV!F1333</f>
        <v>BEARISH</v>
      </c>
      <c r="K1333" s="5" t="str">
        <f>OBV!G1333</f>
        <v>WEAK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1.06</v>
      </c>
      <c r="C1334" s="2">
        <f>RSI!I1334</f>
        <v>20.190290363969936</v>
      </c>
      <c r="D1334" s="2">
        <f>MACD!E1334</f>
        <v>9.6274817869488327E-2</v>
      </c>
      <c r="E1334" s="2">
        <f>MACD!F1334</f>
        <v>9.1332268320477236E-2</v>
      </c>
      <c r="F1334" s="2">
        <f>'Moving Avg'!D1334</f>
        <v>1.1600000000000001</v>
      </c>
      <c r="G1334" s="2">
        <f>'Moving Avg'!F1334</f>
        <v>1.3779999999999997</v>
      </c>
      <c r="H1334" s="2">
        <f>'Moving Avg'!G1334</f>
        <v>2.0443999999999996</v>
      </c>
      <c r="I1334" s="2">
        <f>'Moving Avg'!H1334</f>
        <v>1.4882999999999997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1</v>
      </c>
      <c r="C1335" s="2">
        <f>RSI!I1335</f>
        <v>18.721303889182153</v>
      </c>
      <c r="D1335" s="2">
        <f>MACD!E1335</f>
        <v>9.524914894434322E-2</v>
      </c>
      <c r="E1335" s="2">
        <f>MACD!F1335</f>
        <v>9.211564444525043E-2</v>
      </c>
      <c r="F1335" s="2">
        <f>'Moving Avg'!D1335</f>
        <v>1.1060000000000001</v>
      </c>
      <c r="G1335" s="2">
        <f>'Moving Avg'!F1335</f>
        <v>1.3499999999999999</v>
      </c>
      <c r="H1335" s="2">
        <f>'Moving Avg'!G1335</f>
        <v>2.0095999999999998</v>
      </c>
      <c r="I1335" s="2">
        <f>'Moving Avg'!H1335</f>
        <v>1.49065</v>
      </c>
      <c r="J1335" s="5" t="str">
        <f>OBV!F1335</f>
        <v>BEARISH</v>
      </c>
      <c r="K1335" s="5" t="str">
        <f>OBV!G1335</f>
        <v>WEAK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1.06</v>
      </c>
      <c r="C1336" s="2">
        <f>RSI!I1336</f>
        <v>24.627058279036632</v>
      </c>
      <c r="D1336" s="2">
        <f>MACD!E1336</f>
        <v>9.7519645952342859E-2</v>
      </c>
      <c r="E1336" s="2">
        <f>MACD!F1336</f>
        <v>9.3196444746668924E-2</v>
      </c>
      <c r="F1336" s="2">
        <f>'Moving Avg'!D1336</f>
        <v>1.0740000000000003</v>
      </c>
      <c r="G1336" s="2">
        <f>'Moving Avg'!F1336</f>
        <v>1.3284999999999998</v>
      </c>
      <c r="H1336" s="2">
        <f>'Moving Avg'!G1336</f>
        <v>1.9739999999999998</v>
      </c>
      <c r="I1336" s="2">
        <f>'Moving Avg'!H1336</f>
        <v>1.4932500000000002</v>
      </c>
      <c r="J1336" s="5" t="str">
        <f>OBV!F1336</f>
        <v>BULLISH</v>
      </c>
      <c r="K1336" s="5" t="str">
        <f>OBV!G1336</f>
        <v>NEUTRAL</v>
      </c>
      <c r="L1336" s="5" t="str">
        <f>OBV!H1336</f>
        <v>BULLISH DIVERGENCE</v>
      </c>
    </row>
    <row r="1337" spans="1:12" ht="13.5" x14ac:dyDescent="0.25">
      <c r="A1337" s="3">
        <f>RSI!A1337</f>
        <v>44258</v>
      </c>
      <c r="B1337" s="2">
        <f>RSI!B1337</f>
        <v>1.1200000000000001</v>
      </c>
      <c r="C1337" s="2">
        <f>RSI!I1337</f>
        <v>30.096958559008826</v>
      </c>
      <c r="D1337" s="2">
        <f>MACD!E1337</f>
        <v>9.12356234263898E-2</v>
      </c>
      <c r="E1337" s="2">
        <f>MACD!F1337</f>
        <v>9.2804280482613105E-2</v>
      </c>
      <c r="F1337" s="2">
        <f>'Moving Avg'!D1337</f>
        <v>1.0680000000000001</v>
      </c>
      <c r="G1337" s="2">
        <f>'Moving Avg'!F1337</f>
        <v>1.3129999999999999</v>
      </c>
      <c r="H1337" s="2">
        <f>'Moving Avg'!G1337</f>
        <v>1.9361999999999997</v>
      </c>
      <c r="I1337" s="2">
        <f>'Moving Avg'!H1337</f>
        <v>1.4961000000000002</v>
      </c>
      <c r="J1337" s="5" t="str">
        <f>OBV!F1337</f>
        <v>BULLISH</v>
      </c>
      <c r="K1337" s="5" t="str">
        <f>OBV!G1337</f>
        <v>STRONG</v>
      </c>
      <c r="L1337" s="5" t="str">
        <f>OBV!H1337</f>
        <v>BULLISH DIVERGENCE</v>
      </c>
    </row>
    <row r="1338" spans="1:12" ht="13.5" x14ac:dyDescent="0.25">
      <c r="A1338" s="3">
        <f>RSI!A1338</f>
        <v>44259</v>
      </c>
      <c r="B1338" s="2">
        <f>RSI!B1338</f>
        <v>1.18</v>
      </c>
      <c r="C1338" s="2">
        <f>RSI!I1338</f>
        <v>35.164112372899581</v>
      </c>
      <c r="D1338" s="2">
        <f>MACD!E1338</f>
        <v>8.0258276735954981E-2</v>
      </c>
      <c r="E1338" s="2">
        <f>MACD!F1338</f>
        <v>9.0295079733281478E-2</v>
      </c>
      <c r="F1338" s="2">
        <f>'Moving Avg'!D1338</f>
        <v>1.0840000000000001</v>
      </c>
      <c r="G1338" s="2">
        <f>'Moving Avg'!F1338</f>
        <v>1.3024999999999998</v>
      </c>
      <c r="H1338" s="2">
        <f>'Moving Avg'!G1338</f>
        <v>1.8977999999999999</v>
      </c>
      <c r="I1338" s="2">
        <f>'Moving Avg'!H1338</f>
        <v>1.4992500000000004</v>
      </c>
      <c r="J1338" s="5" t="str">
        <f>OBV!F1338</f>
        <v>BULLISH</v>
      </c>
      <c r="K1338" s="5" t="str">
        <f>OBV!G1338</f>
        <v>STRONG</v>
      </c>
      <c r="L1338" s="5" t="str">
        <f>OBV!H1338</f>
        <v>CONFIRMED BULLISH</v>
      </c>
    </row>
    <row r="1339" spans="1:12" ht="13.5" x14ac:dyDescent="0.25">
      <c r="A1339" s="3">
        <f>RSI!A1339</f>
        <v>44260</v>
      </c>
      <c r="B1339" s="2">
        <f>RSI!B1339</f>
        <v>1.24</v>
      </c>
      <c r="C1339" s="2">
        <f>RSI!I1339</f>
        <v>39.858981370077139</v>
      </c>
      <c r="D1339" s="2">
        <f>MACD!E1339</f>
        <v>6.7894164351871122E-2</v>
      </c>
      <c r="E1339" s="2">
        <f>MACD!F1339</f>
        <v>8.5814896656999415E-2</v>
      </c>
      <c r="F1339" s="2">
        <f>'Moving Avg'!D1339</f>
        <v>1.1200000000000001</v>
      </c>
      <c r="G1339" s="2">
        <f>'Moving Avg'!F1339</f>
        <v>1.2909999999999999</v>
      </c>
      <c r="H1339" s="2">
        <f>'Moving Avg'!G1339</f>
        <v>1.8586</v>
      </c>
      <c r="I1339" s="2">
        <f>'Moving Avg'!H1339</f>
        <v>1.5027500000000003</v>
      </c>
      <c r="J1339" s="5" t="str">
        <f>OBV!F1339</f>
        <v>BULLISH</v>
      </c>
      <c r="K1339" s="5" t="str">
        <f>OBV!G1339</f>
        <v>STRONG</v>
      </c>
      <c r="L1339" s="5" t="str">
        <f>OBV!H1339</f>
        <v>CONFIRMED BULLISH</v>
      </c>
    </row>
    <row r="1340" spans="1:12" ht="13.5" x14ac:dyDescent="0.25">
      <c r="A1340" s="3">
        <f>RSI!A1340</f>
        <v>44263</v>
      </c>
      <c r="B1340" s="2">
        <f>RSI!B1340</f>
        <v>1.17</v>
      </c>
      <c r="C1340" s="2">
        <f>RSI!I1340</f>
        <v>36.535070004949837</v>
      </c>
      <c r="D1340" s="2">
        <f>MACD!E1340</f>
        <v>5.5838017448650135E-2</v>
      </c>
      <c r="E1340" s="2">
        <f>MACD!F1340</f>
        <v>7.9819520815329573E-2</v>
      </c>
      <c r="F1340" s="2">
        <f>'Moving Avg'!D1340</f>
        <v>1.1540000000000001</v>
      </c>
      <c r="G1340" s="2">
        <f>'Moving Avg'!F1340</f>
        <v>1.2730000000000001</v>
      </c>
      <c r="H1340" s="2">
        <f>'Moving Avg'!G1340</f>
        <v>1.8180000000000001</v>
      </c>
      <c r="I1340" s="2">
        <f>'Moving Avg'!H1340</f>
        <v>1.5059000000000002</v>
      </c>
      <c r="J1340" s="5" t="str">
        <f>OBV!F1340</f>
        <v>BULLISH</v>
      </c>
      <c r="K1340" s="5" t="str">
        <f>OBV!G1340</f>
        <v>STRONG</v>
      </c>
      <c r="L1340" s="5" t="str">
        <f>OBV!H1340</f>
        <v>CONFIRMED BULLISH</v>
      </c>
    </row>
    <row r="1341" spans="1:12" ht="13.5" x14ac:dyDescent="0.25">
      <c r="A1341" s="3">
        <f>RSI!A1341</f>
        <v>44264</v>
      </c>
      <c r="B1341" s="2">
        <f>RSI!B1341</f>
        <v>1.1000000000000001</v>
      </c>
      <c r="C1341" s="2">
        <f>RSI!I1341</f>
        <v>33.524363231791114</v>
      </c>
      <c r="D1341" s="2">
        <f>MACD!E1341</f>
        <v>4.4388466257253123E-2</v>
      </c>
      <c r="E1341" s="2">
        <f>MACD!F1341</f>
        <v>7.2733309903714294E-2</v>
      </c>
      <c r="F1341" s="2">
        <f>'Moving Avg'!D1341</f>
        <v>1.1620000000000001</v>
      </c>
      <c r="G1341" s="2">
        <f>'Moving Avg'!F1341</f>
        <v>1.2469999999999999</v>
      </c>
      <c r="H1341" s="2">
        <f>'Moving Avg'!G1341</f>
        <v>1.7778</v>
      </c>
      <c r="I1341" s="2">
        <f>'Moving Avg'!H1341</f>
        <v>1.5087500000000005</v>
      </c>
      <c r="J1341" s="5" t="str">
        <f>OBV!F1341</f>
        <v>BULLISH</v>
      </c>
      <c r="K1341" s="5" t="str">
        <f>OBV!G1341</f>
        <v>STRONG</v>
      </c>
      <c r="L1341" s="5" t="str">
        <f>OBV!H1341</f>
        <v>CONFIRMED BULLISH</v>
      </c>
    </row>
    <row r="1342" spans="1:12" ht="13.5" x14ac:dyDescent="0.25">
      <c r="A1342" s="3">
        <f>RSI!A1342</f>
        <v>44265</v>
      </c>
      <c r="B1342" s="2">
        <f>RSI!B1342</f>
        <v>1.0900000000000001</v>
      </c>
      <c r="C1342" s="2">
        <f>RSI!I1342</f>
        <v>33.104667655749836</v>
      </c>
      <c r="D1342" s="2">
        <f>MACD!E1342</f>
        <v>2.6251200038839517E-2</v>
      </c>
      <c r="E1342" s="2">
        <f>MACD!F1342</f>
        <v>6.3436887930739344E-2</v>
      </c>
      <c r="F1342" s="2">
        <f>'Moving Avg'!D1342</f>
        <v>1.1559999999999999</v>
      </c>
      <c r="G1342" s="2">
        <f>'Moving Avg'!F1342</f>
        <v>1.2209999999999999</v>
      </c>
      <c r="H1342" s="2">
        <f>'Moving Avg'!G1342</f>
        <v>1.7409999999999999</v>
      </c>
      <c r="I1342" s="2">
        <f>'Moving Avg'!H1342</f>
        <v>1.5116000000000005</v>
      </c>
      <c r="J1342" s="5" t="str">
        <f>OBV!F1342</f>
        <v>BULLISH</v>
      </c>
      <c r="K1342" s="5" t="str">
        <f>OBV!G1342</f>
        <v>STRONG</v>
      </c>
      <c r="L1342" s="5" t="str">
        <f>OBV!H1342</f>
        <v>BULLISH DIVERGENCE</v>
      </c>
    </row>
    <row r="1343" spans="1:12" ht="13.5" x14ac:dyDescent="0.25">
      <c r="A1343" s="3">
        <f>RSI!A1343</f>
        <v>44266</v>
      </c>
      <c r="B1343" s="2">
        <f>RSI!B1343</f>
        <v>1.1000000000000001</v>
      </c>
      <c r="C1343" s="2">
        <f>RSI!I1343</f>
        <v>33.994561611667521</v>
      </c>
      <c r="D1343" s="2">
        <f>MACD!E1343</f>
        <v>3.9926444541698025E-3</v>
      </c>
      <c r="E1343" s="2">
        <f>MACD!F1343</f>
        <v>5.154803923542544E-2</v>
      </c>
      <c r="F1343" s="2">
        <f>'Moving Avg'!D1343</f>
        <v>1.1400000000000001</v>
      </c>
      <c r="G1343" s="2">
        <f>'Moving Avg'!F1343</f>
        <v>1.2000000000000002</v>
      </c>
      <c r="H1343" s="2">
        <f>'Moving Avg'!G1343</f>
        <v>1.7043999999999997</v>
      </c>
      <c r="I1343" s="2">
        <f>'Moving Avg'!H1343</f>
        <v>1.5144500000000005</v>
      </c>
      <c r="J1343" s="5" t="str">
        <f>OBV!F1343</f>
        <v>BULLISH</v>
      </c>
      <c r="K1343" s="5" t="str">
        <f>OBV!G1343</f>
        <v>NEUTRAL</v>
      </c>
      <c r="L1343" s="5" t="str">
        <f>OBV!H1343</f>
        <v>BULLISH DIVERGENCE</v>
      </c>
    </row>
    <row r="1344" spans="1:12" ht="13.5" x14ac:dyDescent="0.25">
      <c r="A1344" s="3">
        <f>RSI!A1344</f>
        <v>44267</v>
      </c>
      <c r="B1344" s="2">
        <f>RSI!B1344</f>
        <v>1.1000000000000001</v>
      </c>
      <c r="C1344" s="2">
        <f>RSI!I1344</f>
        <v>33.994561611667535</v>
      </c>
      <c r="D1344" s="2">
        <f>MACD!E1344</f>
        <v>-1.9645741197114708E-2</v>
      </c>
      <c r="E1344" s="2">
        <f>MACD!F1344</f>
        <v>3.7309283148917412E-2</v>
      </c>
      <c r="F1344" s="2">
        <f>'Moving Avg'!D1344</f>
        <v>1.1120000000000001</v>
      </c>
      <c r="G1344" s="2">
        <f>'Moving Avg'!F1344</f>
        <v>1.1835000000000002</v>
      </c>
      <c r="H1344" s="2">
        <f>'Moving Avg'!G1344</f>
        <v>1.6691999999999998</v>
      </c>
      <c r="I1344" s="2">
        <f>'Moving Avg'!H1344</f>
        <v>1.5172500000000004</v>
      </c>
      <c r="J1344" s="5" t="str">
        <f>OBV!F1344</f>
        <v>BEARISH</v>
      </c>
      <c r="K1344" s="5" t="str">
        <f>OBV!G1344</f>
        <v>WEAK</v>
      </c>
      <c r="L1344" s="5" t="str">
        <f>OBV!H1344</f>
        <v>CONFIRMED BEARISH</v>
      </c>
    </row>
    <row r="1345" spans="1:12" ht="13.5" x14ac:dyDescent="0.25">
      <c r="A1345" s="3">
        <f>RSI!A1345</f>
        <v>44270</v>
      </c>
      <c r="B1345" s="2">
        <f>RSI!B1345</f>
        <v>1.0900000000000001</v>
      </c>
      <c r="C1345" s="2">
        <f>RSI!I1345</f>
        <v>33.478059519218959</v>
      </c>
      <c r="D1345" s="2">
        <f>MACD!E1345</f>
        <v>-4.6887829770660971E-2</v>
      </c>
      <c r="E1345" s="2">
        <f>MACD!F1345</f>
        <v>2.0469860565001736E-2</v>
      </c>
      <c r="F1345" s="2">
        <f>'Moving Avg'!D1345</f>
        <v>1.0960000000000001</v>
      </c>
      <c r="G1345" s="2">
        <f>'Moving Avg'!F1345</f>
        <v>1.1705000000000001</v>
      </c>
      <c r="H1345" s="2">
        <f>'Moving Avg'!G1345</f>
        <v>1.6356000000000004</v>
      </c>
      <c r="I1345" s="2">
        <f>'Moving Avg'!H1345</f>
        <v>1.5199500000000004</v>
      </c>
      <c r="J1345" s="5" t="str">
        <f>OBV!F1345</f>
        <v>BEARISH</v>
      </c>
      <c r="K1345" s="5" t="str">
        <f>OBV!G1345</f>
        <v>WEAK</v>
      </c>
      <c r="L1345" s="5" t="str">
        <f>OBV!H1345</f>
        <v>CONFIRMED BEARISH</v>
      </c>
    </row>
    <row r="1346" spans="1:12" ht="13.5" x14ac:dyDescent="0.25">
      <c r="A1346" s="3">
        <f>RSI!A1346</f>
        <v>44271</v>
      </c>
      <c r="B1346" s="2">
        <f>RSI!B1346</f>
        <v>1.04</v>
      </c>
      <c r="C1346" s="2">
        <f>RSI!I1346</f>
        <v>30.946280558368485</v>
      </c>
      <c r="D1346" s="2">
        <f>MACD!E1346</f>
        <v>-5.5788180308104174E-2</v>
      </c>
      <c r="E1346" s="2">
        <f>MACD!F1346</f>
        <v>5.2182523903805539E-3</v>
      </c>
      <c r="F1346" s="2">
        <f>'Moving Avg'!D1346</f>
        <v>1.0840000000000001</v>
      </c>
      <c r="G1346" s="2">
        <f>'Moving Avg'!F1346</f>
        <v>1.1535000000000002</v>
      </c>
      <c r="H1346" s="2">
        <f>'Moving Avg'!G1346</f>
        <v>1.6020000000000005</v>
      </c>
      <c r="I1346" s="2">
        <f>'Moving Avg'!H1346</f>
        <v>1.5223500000000003</v>
      </c>
      <c r="J1346" s="5" t="str">
        <f>OBV!F1346</f>
        <v>BEARISH</v>
      </c>
      <c r="K1346" s="5" t="str">
        <f>OBV!G1346</f>
        <v>WEAK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1</v>
      </c>
      <c r="C1347" s="2">
        <f>RSI!I1347</f>
        <v>29.053342988417015</v>
      </c>
      <c r="D1347" s="2">
        <f>MACD!E1347</f>
        <v>-4.970397425843065E-2</v>
      </c>
      <c r="E1347" s="2">
        <f>MACD!F1347</f>
        <v>-5.7661929393816877E-3</v>
      </c>
      <c r="F1347" s="2">
        <f>'Moving Avg'!D1347</f>
        <v>1.0660000000000001</v>
      </c>
      <c r="G1347" s="2">
        <f>'Moving Avg'!F1347</f>
        <v>1.1365000000000003</v>
      </c>
      <c r="H1347" s="2">
        <f>'Moving Avg'!G1347</f>
        <v>1.5708000000000004</v>
      </c>
      <c r="I1347" s="2">
        <f>'Moving Avg'!H1347</f>
        <v>1.5245000000000004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0.94</v>
      </c>
      <c r="C1348" s="2">
        <f>RSI!I1348</f>
        <v>26.440718313213594</v>
      </c>
      <c r="D1348" s="2">
        <f>MACD!E1348</f>
        <v>-2.9327984057023304E-2</v>
      </c>
      <c r="E1348" s="2">
        <f>MACD!F1348</f>
        <v>-1.0478551162910011E-2</v>
      </c>
      <c r="F1348" s="2">
        <f>'Moving Avg'!D1348</f>
        <v>1.034</v>
      </c>
      <c r="G1348" s="2">
        <f>'Moving Avg'!F1348</f>
        <v>1.1175000000000002</v>
      </c>
      <c r="H1348" s="2">
        <f>'Moving Avg'!G1348</f>
        <v>1.5394000000000003</v>
      </c>
      <c r="I1348" s="2">
        <f>'Moving Avg'!H1348</f>
        <v>1.5263000000000004</v>
      </c>
      <c r="J1348" s="5" t="str">
        <f>OBV!F1348</f>
        <v>BEARISH</v>
      </c>
      <c r="K1348" s="5" t="str">
        <f>OBV!G1348</f>
        <v>WEAK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0.9</v>
      </c>
      <c r="C1349" s="2">
        <f>RSI!I1349</f>
        <v>24.837189429757203</v>
      </c>
      <c r="D1349" s="2">
        <f>MACD!E1349</f>
        <v>1.8991077994301442E-3</v>
      </c>
      <c r="E1349" s="2">
        <f>MACD!F1349</f>
        <v>-8.003019370441981E-3</v>
      </c>
      <c r="F1349" s="2">
        <f>'Moving Avg'!D1349</f>
        <v>0.99400000000000011</v>
      </c>
      <c r="G1349" s="2">
        <f>'Moving Avg'!F1349</f>
        <v>1.0965</v>
      </c>
      <c r="H1349" s="2">
        <f>'Moving Avg'!G1349</f>
        <v>1.5072000000000003</v>
      </c>
      <c r="I1349" s="2">
        <f>'Moving Avg'!H1349</f>
        <v>1.5278500000000002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0.85</v>
      </c>
      <c r="C1350" s="2">
        <f>RSI!I1350</f>
        <v>22.962547599362864</v>
      </c>
      <c r="D1350" s="2">
        <f>MACD!E1350</f>
        <v>2.315225261232734E-2</v>
      </c>
      <c r="E1350" s="2">
        <f>MACD!F1350</f>
        <v>-1.7719649738881169E-3</v>
      </c>
      <c r="F1350" s="2">
        <f>'Moving Avg'!D1350</f>
        <v>0.94599999999999995</v>
      </c>
      <c r="G1350" s="2">
        <f>'Moving Avg'!F1350</f>
        <v>1.0755000000000001</v>
      </c>
      <c r="H1350" s="2">
        <f>'Moving Avg'!G1350</f>
        <v>1.4770000000000001</v>
      </c>
      <c r="I1350" s="2">
        <f>'Moving Avg'!H1350</f>
        <v>1.5291500000000005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0.85</v>
      </c>
      <c r="C1351" s="2">
        <f>RSI!I1351</f>
        <v>22.962547599362864</v>
      </c>
      <c r="D1351" s="2">
        <f>MACD!E1351</f>
        <v>3.2417226438815838E-2</v>
      </c>
      <c r="E1351" s="2">
        <f>MACD!F1351</f>
        <v>5.0658733086526749E-3</v>
      </c>
      <c r="F1351" s="2">
        <f>'Moving Avg'!D1351</f>
        <v>0.90800000000000003</v>
      </c>
      <c r="G1351" s="2">
        <f>'Moving Avg'!F1351</f>
        <v>1.0569999999999999</v>
      </c>
      <c r="H1351" s="2">
        <f>'Moving Avg'!G1351</f>
        <v>1.444</v>
      </c>
      <c r="I1351" s="2">
        <f>'Moving Avg'!H1351</f>
        <v>1.5304500000000008</v>
      </c>
      <c r="J1351" s="5" t="str">
        <f>OBV!F1351</f>
        <v>BEARISH</v>
      </c>
      <c r="K1351" s="5" t="str">
        <f>OBV!G1351</f>
        <v>WEAK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0.85</v>
      </c>
      <c r="C1352" s="2">
        <f>RSI!I1352</f>
        <v>22.962547599362864</v>
      </c>
      <c r="D1352" s="2">
        <f>MACD!E1352</f>
        <v>4.0617223295024152E-2</v>
      </c>
      <c r="E1352" s="2">
        <f>MACD!F1352</f>
        <v>1.2176143305926972E-2</v>
      </c>
      <c r="F1352" s="2">
        <f>'Moving Avg'!D1352</f>
        <v>0.87799999999999989</v>
      </c>
      <c r="G1352" s="2">
        <f>'Moving Avg'!F1352</f>
        <v>1.0420000000000003</v>
      </c>
      <c r="H1352" s="2">
        <f>'Moving Avg'!G1352</f>
        <v>1.409</v>
      </c>
      <c r="I1352" s="2">
        <f>'Moving Avg'!H1352</f>
        <v>1.5317500000000006</v>
      </c>
      <c r="J1352" s="5" t="str">
        <f>OBV!F1352</f>
        <v>BEARISH</v>
      </c>
      <c r="K1352" s="5" t="str">
        <f>OBV!G1352</f>
        <v>WEAK</v>
      </c>
      <c r="L1352" s="5" t="str">
        <f>OBV!H1352</f>
        <v>CONFIRMED BEARISH</v>
      </c>
    </row>
    <row r="1353" spans="1:12" ht="13.5" x14ac:dyDescent="0.25">
      <c r="A1353" s="3">
        <f>RSI!A1353</f>
        <v>44280</v>
      </c>
      <c r="B1353" s="2">
        <f>RSI!B1353</f>
        <v>0.82</v>
      </c>
      <c r="C1353" s="2">
        <f>RSI!I1353</f>
        <v>21.733280013637767</v>
      </c>
      <c r="D1353" s="2">
        <f>MACD!E1353</f>
        <v>5.3074574412622866E-2</v>
      </c>
      <c r="E1353" s="2">
        <f>MACD!F1353</f>
        <v>2.0355829527266153E-2</v>
      </c>
      <c r="F1353" s="2">
        <f>'Moving Avg'!D1353</f>
        <v>0.85400000000000009</v>
      </c>
      <c r="G1353" s="2">
        <f>'Moving Avg'!F1353</f>
        <v>1.028</v>
      </c>
      <c r="H1353" s="2">
        <f>'Moving Avg'!G1353</f>
        <v>1.3764000000000001</v>
      </c>
      <c r="I1353" s="2">
        <f>'Moving Avg'!H1353</f>
        <v>1.5328500000000007</v>
      </c>
      <c r="J1353" s="5" t="str">
        <f>OBV!F1353</f>
        <v>BEARISH</v>
      </c>
      <c r="K1353" s="5" t="str">
        <f>OBV!G1353</f>
        <v>WEAK</v>
      </c>
      <c r="L1353" s="5" t="str">
        <f>OBV!H1353</f>
        <v>CONFIRMED BEARISH</v>
      </c>
    </row>
    <row r="1354" spans="1:12" ht="13.5" x14ac:dyDescent="0.25">
      <c r="A1354" s="3">
        <f>RSI!A1354</f>
        <v>44281</v>
      </c>
      <c r="B1354" s="2">
        <f>RSI!B1354</f>
        <v>0.79</v>
      </c>
      <c r="C1354" s="2">
        <f>RSI!I1354</f>
        <v>20.5486200646627</v>
      </c>
      <c r="D1354" s="2">
        <f>MACD!E1354</f>
        <v>6.7642874297777267E-2</v>
      </c>
      <c r="E1354" s="2">
        <f>MACD!F1354</f>
        <v>2.9813238481368375E-2</v>
      </c>
      <c r="F1354" s="2">
        <f>'Moving Avg'!D1354</f>
        <v>0.83200000000000007</v>
      </c>
      <c r="G1354" s="2">
        <f>'Moving Avg'!F1354</f>
        <v>1.0145000000000002</v>
      </c>
      <c r="H1354" s="2">
        <f>'Moving Avg'!G1354</f>
        <v>1.3454000000000002</v>
      </c>
      <c r="I1354" s="2">
        <f>'Moving Avg'!H1354</f>
        <v>1.5337500000000011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</row>
    <row r="1355" spans="1:12" ht="13.5" x14ac:dyDescent="0.25">
      <c r="A1355" s="3">
        <f>RSI!A1355</f>
        <v>44284</v>
      </c>
      <c r="B1355" s="2">
        <f>RSI!B1355</f>
        <v>0.75</v>
      </c>
      <c r="C1355" s="2">
        <f>RSI!I1355</f>
        <v>19.057037688258973</v>
      </c>
      <c r="D1355" s="2">
        <f>MACD!E1355</f>
        <v>8.3243190455117189E-2</v>
      </c>
      <c r="E1355" s="2">
        <f>MACD!F1355</f>
        <v>4.0499228876118142E-2</v>
      </c>
      <c r="F1355" s="2">
        <f>'Moving Avg'!D1355</f>
        <v>0.81200000000000006</v>
      </c>
      <c r="G1355" s="2">
        <f>'Moving Avg'!F1355</f>
        <v>1.002</v>
      </c>
      <c r="H1355" s="2">
        <f>'Moving Avg'!G1355</f>
        <v>1.3164000000000005</v>
      </c>
      <c r="I1355" s="2">
        <f>'Moving Avg'!H1355</f>
        <v>1.5343000000000009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0.71</v>
      </c>
      <c r="C1356" s="2">
        <f>RSI!I1356</f>
        <v>17.675328167077495</v>
      </c>
      <c r="D1356" s="2">
        <f>MACD!E1356</f>
        <v>9.3662319177191256E-2</v>
      </c>
      <c r="E1356" s="2">
        <f>MACD!F1356</f>
        <v>5.1131846936332763E-2</v>
      </c>
      <c r="F1356" s="2">
        <f>'Moving Avg'!D1356</f>
        <v>0.78400000000000003</v>
      </c>
      <c r="G1356" s="2">
        <f>'Moving Avg'!F1356</f>
        <v>0.98450000000000004</v>
      </c>
      <c r="H1356" s="2">
        <f>'Moving Avg'!G1356</f>
        <v>1.2852000000000003</v>
      </c>
      <c r="I1356" s="2">
        <f>'Moving Avg'!H1356</f>
        <v>1.534550000000001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0.68</v>
      </c>
      <c r="C1357" s="2">
        <f>RSI!I1357</f>
        <v>16.697508054774261</v>
      </c>
      <c r="D1357" s="2">
        <f>MACD!E1357</f>
        <v>0.10058713718819301</v>
      </c>
      <c r="E1357" s="2">
        <f>MACD!F1357</f>
        <v>6.1022904986704818E-2</v>
      </c>
      <c r="F1357" s="2">
        <f>'Moving Avg'!D1357</f>
        <v>0.75</v>
      </c>
      <c r="G1357" s="2">
        <f>'Moving Avg'!F1357</f>
        <v>0.9624999999999998</v>
      </c>
      <c r="H1357" s="2">
        <f>'Moving Avg'!G1357</f>
        <v>1.2558000000000005</v>
      </c>
      <c r="I1357" s="2">
        <f>'Moving Avg'!H1357</f>
        <v>1.5344500000000008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0.65</v>
      </c>
      <c r="C1358" s="2">
        <f>RSI!I1358</f>
        <v>15.758659718238036</v>
      </c>
      <c r="D1358" s="2">
        <f>MACD!E1358</f>
        <v>0.10150444888127752</v>
      </c>
      <c r="E1358" s="2">
        <f>MACD!F1358</f>
        <v>6.9119213765619358E-2</v>
      </c>
      <c r="F1358" s="2">
        <f>'Moving Avg'!D1358</f>
        <v>0.71599999999999997</v>
      </c>
      <c r="G1358" s="2">
        <f>'Moving Avg'!F1358</f>
        <v>0.93599999999999994</v>
      </c>
      <c r="H1358" s="2">
        <f>'Moving Avg'!G1358</f>
        <v>1.2282000000000004</v>
      </c>
      <c r="I1358" s="2">
        <f>'Moving Avg'!H1358</f>
        <v>1.5340000000000009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0.67</v>
      </c>
      <c r="C1359" s="2">
        <f>RSI!I1359</f>
        <v>19.027362911153944</v>
      </c>
      <c r="D1359" s="2">
        <f>MACD!E1359</f>
        <v>9.673591019202743E-2</v>
      </c>
      <c r="E1359" s="2">
        <f>MACD!F1359</f>
        <v>7.4642553050900978E-2</v>
      </c>
      <c r="F1359" s="2">
        <f>'Moving Avg'!D1359</f>
        <v>0.69199999999999995</v>
      </c>
      <c r="G1359" s="2">
        <f>'Moving Avg'!F1359</f>
        <v>0.90750000000000008</v>
      </c>
      <c r="H1359" s="2">
        <f>'Moving Avg'!G1359</f>
        <v>1.2028000000000005</v>
      </c>
      <c r="I1359" s="2">
        <f>'Moving Avg'!H1359</f>
        <v>1.5335000000000008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</row>
    <row r="1360" spans="1:12" ht="13.5" x14ac:dyDescent="0.25">
      <c r="A1360" s="3">
        <f>RSI!A1360</f>
        <v>44291</v>
      </c>
      <c r="B1360" s="2">
        <f>RSI!B1360</f>
        <v>0.7</v>
      </c>
      <c r="C1360" s="2">
        <f>RSI!I1360</f>
        <v>23.803338571818031</v>
      </c>
      <c r="D1360" s="2">
        <f>MACD!E1360</f>
        <v>8.4604024778033304E-2</v>
      </c>
      <c r="E1360" s="2">
        <f>MACD!F1360</f>
        <v>7.6634847396327449E-2</v>
      </c>
      <c r="F1360" s="2">
        <f>'Moving Avg'!D1360</f>
        <v>0.68200000000000005</v>
      </c>
      <c r="G1360" s="2">
        <f>'Moving Avg'!F1360</f>
        <v>0.88400000000000001</v>
      </c>
      <c r="H1360" s="2">
        <f>'Moving Avg'!G1360</f>
        <v>1.1796000000000004</v>
      </c>
      <c r="I1360" s="2">
        <f>'Moving Avg'!H1360</f>
        <v>1.5329500000000007</v>
      </c>
      <c r="J1360" s="5" t="str">
        <f>OBV!F1360</f>
        <v>BULLISH</v>
      </c>
      <c r="K1360" s="5" t="str">
        <f>OBV!G1360</f>
        <v>STRONG</v>
      </c>
      <c r="L1360" s="5" t="str">
        <f>OBV!H1360</f>
        <v>BULLISH DIVERGENCE</v>
      </c>
    </row>
    <row r="1361" spans="1:12" ht="13.5" x14ac:dyDescent="0.25">
      <c r="A1361" s="3">
        <f>RSI!A1361</f>
        <v>44292</v>
      </c>
      <c r="B1361" s="2">
        <f>RSI!B1361</f>
        <v>0.74</v>
      </c>
      <c r="C1361" s="2">
        <f>RSI!I1361</f>
        <v>29.752782400016457</v>
      </c>
      <c r="D1361" s="2">
        <f>MACD!E1361</f>
        <v>7.2881276664185757E-2</v>
      </c>
      <c r="E1361" s="2">
        <f>MACD!F1361</f>
        <v>7.5884133249899122E-2</v>
      </c>
      <c r="F1361" s="2">
        <f>'Moving Avg'!D1361</f>
        <v>0.68800000000000006</v>
      </c>
      <c r="G1361" s="2">
        <f>'Moving Avg'!F1361</f>
        <v>0.86599999999999999</v>
      </c>
      <c r="H1361" s="2">
        <f>'Moving Avg'!G1361</f>
        <v>1.1572000000000005</v>
      </c>
      <c r="I1361" s="2">
        <f>'Moving Avg'!H1361</f>
        <v>1.5324000000000007</v>
      </c>
      <c r="J1361" s="5" t="str">
        <f>OBV!F1361</f>
        <v>BULLISH</v>
      </c>
      <c r="K1361" s="5" t="str">
        <f>OBV!G1361</f>
        <v>STRONG</v>
      </c>
      <c r="L1361" s="5" t="str">
        <f>OBV!H1361</f>
        <v>CONFIRMED BULLISH</v>
      </c>
    </row>
    <row r="1362" spans="1:12" ht="13.5" x14ac:dyDescent="0.25">
      <c r="A1362" s="3">
        <f>RSI!A1362</f>
        <v>44293</v>
      </c>
      <c r="B1362" s="2">
        <f>RSI!B1362</f>
        <v>0.77</v>
      </c>
      <c r="C1362" s="2">
        <f>RSI!I1362</f>
        <v>33.920092319139201</v>
      </c>
      <c r="D1362" s="2">
        <f>MACD!E1362</f>
        <v>6.1897570573117955E-2</v>
      </c>
      <c r="E1362" s="2">
        <f>MACD!F1362</f>
        <v>7.3086820714542894E-2</v>
      </c>
      <c r="F1362" s="2">
        <f>'Moving Avg'!D1362</f>
        <v>0.70599999999999996</v>
      </c>
      <c r="G1362" s="2">
        <f>'Moving Avg'!F1362</f>
        <v>0.84999999999999987</v>
      </c>
      <c r="H1362" s="2">
        <f>'Moving Avg'!G1362</f>
        <v>1.1370000000000002</v>
      </c>
      <c r="I1362" s="2">
        <f>'Moving Avg'!H1362</f>
        <v>1.5317500000000004</v>
      </c>
      <c r="J1362" s="5" t="str">
        <f>OBV!F1362</f>
        <v>BULLISH</v>
      </c>
      <c r="K1362" s="5" t="str">
        <f>OBV!G1362</f>
        <v>STRONG</v>
      </c>
      <c r="L1362" s="5" t="str">
        <f>OBV!H1362</f>
        <v>CONFIRMED BULLISH</v>
      </c>
    </row>
    <row r="1363" spans="1:12" ht="13.5" x14ac:dyDescent="0.25">
      <c r="A1363" s="3">
        <f>RSI!A1363</f>
        <v>44294</v>
      </c>
      <c r="B1363" s="2">
        <f>RSI!B1363</f>
        <v>0.8</v>
      </c>
      <c r="C1363" s="2">
        <f>RSI!I1363</f>
        <v>37.888217368996017</v>
      </c>
      <c r="D1363" s="2">
        <f>MACD!E1363</f>
        <v>4.6660791492388221E-2</v>
      </c>
      <c r="E1363" s="2">
        <f>MACD!F1363</f>
        <v>6.7801614870111965E-2</v>
      </c>
      <c r="F1363" s="2">
        <f>'Moving Avg'!D1363</f>
        <v>0.7360000000000001</v>
      </c>
      <c r="G1363" s="2">
        <f>'Moving Avg'!F1363</f>
        <v>0.83499999999999996</v>
      </c>
      <c r="H1363" s="2">
        <f>'Moving Avg'!G1363</f>
        <v>1.1190000000000002</v>
      </c>
      <c r="I1363" s="2">
        <f>'Moving Avg'!H1363</f>
        <v>1.5310000000000006</v>
      </c>
      <c r="J1363" s="5" t="str">
        <f>OBV!F1363</f>
        <v>BULLISH</v>
      </c>
      <c r="K1363" s="5" t="str">
        <f>OBV!G1363</f>
        <v>STRONG</v>
      </c>
      <c r="L1363" s="5" t="str">
        <f>OBV!H1363</f>
        <v>CONFIRMED BULLISH</v>
      </c>
    </row>
    <row r="1364" spans="1:12" ht="13.5" x14ac:dyDescent="0.25">
      <c r="A1364" s="3">
        <f>RSI!A1364</f>
        <v>44298</v>
      </c>
      <c r="B1364" s="2">
        <f>RSI!B1364</f>
        <v>0.83</v>
      </c>
      <c r="C1364" s="2">
        <f>RSI!I1364</f>
        <v>41.660982066914151</v>
      </c>
      <c r="D1364" s="2">
        <f>MACD!E1364</f>
        <v>2.7581710543185367E-2</v>
      </c>
      <c r="E1364" s="2">
        <f>MACD!F1364</f>
        <v>5.9757634004726647E-2</v>
      </c>
      <c r="F1364" s="2">
        <f>'Moving Avg'!D1364</f>
        <v>0.76800000000000002</v>
      </c>
      <c r="G1364" s="2">
        <f>'Moving Avg'!F1364</f>
        <v>0.82150000000000001</v>
      </c>
      <c r="H1364" s="2">
        <f>'Moving Avg'!G1364</f>
        <v>1.1030000000000002</v>
      </c>
      <c r="I1364" s="2">
        <f>'Moving Avg'!H1364</f>
        <v>1.5301500000000008</v>
      </c>
      <c r="J1364" s="5" t="str">
        <f>OBV!F1364</f>
        <v>BULLISH</v>
      </c>
      <c r="K1364" s="5" t="str">
        <f>OBV!G1364</f>
        <v>STRONG</v>
      </c>
      <c r="L1364" s="5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0.86</v>
      </c>
      <c r="C1365" s="2">
        <f>RSI!I1365</f>
        <v>45.242862975612113</v>
      </c>
      <c r="D1365" s="2">
        <f>MACD!E1365</f>
        <v>3.4874823289302581E-3</v>
      </c>
      <c r="E1365" s="2">
        <f>MACD!F1365</f>
        <v>4.8503603669567373E-2</v>
      </c>
      <c r="F1365" s="2">
        <f>'Moving Avg'!D1365</f>
        <v>0.8</v>
      </c>
      <c r="G1365" s="2">
        <f>'Moving Avg'!F1365</f>
        <v>0.80999999999999994</v>
      </c>
      <c r="H1365" s="2">
        <f>'Moving Avg'!G1365</f>
        <v>1.0890000000000002</v>
      </c>
      <c r="I1365" s="2">
        <f>'Moving Avg'!H1365</f>
        <v>1.5292500000000007</v>
      </c>
      <c r="J1365" s="5" t="str">
        <f>OBV!F1365</f>
        <v>BULLISH</v>
      </c>
      <c r="K1365" s="5" t="str">
        <f>OBV!G1365</f>
        <v>STRONG</v>
      </c>
      <c r="L1365" s="5" t="str">
        <f>OBV!H1365</f>
        <v>CONFIRMED BULLISH</v>
      </c>
    </row>
    <row r="1366" spans="1:12" ht="13.5" x14ac:dyDescent="0.25">
      <c r="A1366" s="3">
        <f>RSI!A1366</f>
        <v>44300</v>
      </c>
      <c r="B1366" s="2">
        <f>RSI!B1366</f>
        <v>0.83</v>
      </c>
      <c r="C1366" s="2">
        <f>RSI!I1366</f>
        <v>42.43690953495144</v>
      </c>
      <c r="D1366" s="2">
        <f>MACD!E1366</f>
        <v>-2.0614690572026695E-2</v>
      </c>
      <c r="E1366" s="2">
        <f>MACD!F1366</f>
        <v>3.4679944821248559E-2</v>
      </c>
      <c r="F1366" s="2">
        <f>'Moving Avg'!D1366</f>
        <v>0.81799999999999995</v>
      </c>
      <c r="G1366" s="2">
        <f>'Moving Avg'!F1366</f>
        <v>0.79949999999999999</v>
      </c>
      <c r="H1366" s="2">
        <f>'Moving Avg'!G1366</f>
        <v>1.0758000000000001</v>
      </c>
      <c r="I1366" s="2">
        <f>'Moving Avg'!H1366</f>
        <v>1.5279000000000005</v>
      </c>
      <c r="J1366" s="5" t="str">
        <f>OBV!F1366</f>
        <v>BEARISH</v>
      </c>
      <c r="K1366" s="5" t="str">
        <f>OBV!G1366</f>
        <v>NEUTRAL</v>
      </c>
      <c r="L1366" s="5" t="str">
        <f>OBV!H1366</f>
        <v>BEARISH DIVERGENCE</v>
      </c>
    </row>
    <row r="1367" spans="1:12" ht="13.5" x14ac:dyDescent="0.25">
      <c r="A1367" s="3">
        <f>RSI!A1367</f>
        <v>44301</v>
      </c>
      <c r="B1367" s="2">
        <f>RSI!B1367</f>
        <v>0.78</v>
      </c>
      <c r="C1367" s="2">
        <f>RSI!I1367</f>
        <v>38.186122251167028</v>
      </c>
      <c r="D1367" s="2">
        <f>MACD!E1367</f>
        <v>-4.1542436399590987E-2</v>
      </c>
      <c r="E1367" s="2">
        <f>MACD!F1367</f>
        <v>1.9435468577080652E-2</v>
      </c>
      <c r="F1367" s="2">
        <f>'Moving Avg'!D1367</f>
        <v>0.82</v>
      </c>
      <c r="G1367" s="2">
        <f>'Moving Avg'!F1367</f>
        <v>0.78849999999999998</v>
      </c>
      <c r="H1367" s="2">
        <f>'Moving Avg'!G1367</f>
        <v>1.0628000000000002</v>
      </c>
      <c r="I1367" s="2">
        <f>'Moving Avg'!H1367</f>
        <v>1.5260000000000005</v>
      </c>
      <c r="J1367" s="5" t="str">
        <f>OBV!F1367</f>
        <v>BEARISH</v>
      </c>
      <c r="K1367" s="5" t="str">
        <f>OBV!G1367</f>
        <v>NEUTRAL</v>
      </c>
      <c r="L1367" s="5" t="str">
        <f>OBV!H1367</f>
        <v>BEARISH DIVERGENCE</v>
      </c>
    </row>
    <row r="1368" spans="1:12" ht="13.5" x14ac:dyDescent="0.25">
      <c r="A1368" s="3">
        <f>RSI!A1368</f>
        <v>44302</v>
      </c>
      <c r="B1368" s="2">
        <f>RSI!B1368</f>
        <v>0.74</v>
      </c>
      <c r="C1368" s="2">
        <f>RSI!I1368</f>
        <v>35.152532087282069</v>
      </c>
      <c r="D1368" s="2">
        <f>MACD!E1368</f>
        <v>-6.0257423171618973E-2</v>
      </c>
      <c r="E1368" s="2">
        <f>MACD!F1368</f>
        <v>3.4968902273407251E-3</v>
      </c>
      <c r="F1368" s="2">
        <f>'Moving Avg'!D1368</f>
        <v>0.80800000000000005</v>
      </c>
      <c r="G1368" s="2">
        <f>'Moving Avg'!F1368</f>
        <v>0.77849999999999997</v>
      </c>
      <c r="H1368" s="2">
        <f>'Moving Avg'!G1368</f>
        <v>1.0498000000000001</v>
      </c>
      <c r="I1368" s="2">
        <f>'Moving Avg'!H1368</f>
        <v>1.5235500000000004</v>
      </c>
      <c r="J1368" s="5" t="str">
        <f>OBV!F1368</f>
        <v>BEARISH</v>
      </c>
      <c r="K1368" s="5" t="str">
        <f>OBV!G1368</f>
        <v>WEAK</v>
      </c>
      <c r="L1368" s="5" t="str">
        <f>OBV!H1368</f>
        <v>CONFIRMED BEARISH</v>
      </c>
    </row>
    <row r="1369" spans="1:12" ht="13.5" x14ac:dyDescent="0.25">
      <c r="A1369" s="3">
        <f>RSI!A1369</f>
        <v>44305</v>
      </c>
      <c r="B1369" s="2">
        <f>RSI!B1369</f>
        <v>0.71</v>
      </c>
      <c r="C1369" s="2">
        <f>RSI!I1369</f>
        <v>33.032975613759518</v>
      </c>
      <c r="D1369" s="2">
        <f>MACD!E1369</f>
        <v>-6.9959963540910164E-2</v>
      </c>
      <c r="E1369" s="2">
        <f>MACD!F1369</f>
        <v>-1.1194480526309454E-2</v>
      </c>
      <c r="F1369" s="2">
        <f>'Moving Avg'!D1369</f>
        <v>0.78400000000000003</v>
      </c>
      <c r="G1369" s="2">
        <f>'Moving Avg'!F1369</f>
        <v>0.76899999999999991</v>
      </c>
      <c r="H1369" s="2">
        <f>'Moving Avg'!G1369</f>
        <v>1.0346000000000002</v>
      </c>
      <c r="I1369" s="2">
        <f>'Moving Avg'!H1369</f>
        <v>1.5206000000000004</v>
      </c>
      <c r="J1369" s="5" t="str">
        <f>OBV!F1369</f>
        <v>BEARISH</v>
      </c>
      <c r="K1369" s="5" t="str">
        <f>OBV!G1369</f>
        <v>WEAK</v>
      </c>
      <c r="L1369" s="5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0.7</v>
      </c>
      <c r="C1370" s="2">
        <f>RSI!I1370</f>
        <v>32.333134241220279</v>
      </c>
      <c r="D1370" s="2">
        <f>MACD!E1370</f>
        <v>-7.1864119516384273E-2</v>
      </c>
      <c r="E1370" s="2">
        <f>MACD!F1370</f>
        <v>-2.332840832432442E-2</v>
      </c>
      <c r="F1370" s="2">
        <f>'Moving Avg'!D1370</f>
        <v>0.752</v>
      </c>
      <c r="G1370" s="2">
        <f>'Moving Avg'!F1370</f>
        <v>0.76150000000000007</v>
      </c>
      <c r="H1370" s="2">
        <f>'Moving Avg'!G1370</f>
        <v>1.0180000000000002</v>
      </c>
      <c r="I1370" s="2">
        <f>'Moving Avg'!H1370</f>
        <v>1.5179500000000004</v>
      </c>
      <c r="J1370" s="5" t="str">
        <f>OBV!F1370</f>
        <v>BEARISH</v>
      </c>
      <c r="K1370" s="5" t="str">
        <f>OBV!G1370</f>
        <v>WEAK</v>
      </c>
      <c r="L1370" s="5" t="str">
        <f>OBV!H1370</f>
        <v>CONFIRMED BEARISH</v>
      </c>
    </row>
    <row r="1371" spans="1:12" ht="13.5" x14ac:dyDescent="0.25">
      <c r="A1371" s="3">
        <f>RSI!A1371</f>
        <v>44307</v>
      </c>
      <c r="B1371" s="2">
        <f>RSI!B1371</f>
        <v>0.68</v>
      </c>
      <c r="C1371" s="2">
        <f>RSI!I1371</f>
        <v>30.922106143283131</v>
      </c>
      <c r="D1371" s="2">
        <f>MACD!E1371</f>
        <v>-6.4901687650828377E-2</v>
      </c>
      <c r="E1371" s="2">
        <f>MACD!F1371</f>
        <v>-3.1643064189625217E-2</v>
      </c>
      <c r="F1371" s="2">
        <f>'Moving Avg'!D1371</f>
        <v>0.72199999999999998</v>
      </c>
      <c r="G1371" s="2">
        <f>'Moving Avg'!F1371</f>
        <v>0.75299999999999989</v>
      </c>
      <c r="H1371" s="2">
        <f>'Moving Avg'!G1371</f>
        <v>0.9992000000000002</v>
      </c>
      <c r="I1371" s="2">
        <f>'Moving Avg'!H1371</f>
        <v>1.5148500000000007</v>
      </c>
      <c r="J1371" s="5" t="str">
        <f>OBV!F1371</f>
        <v>BEARISH</v>
      </c>
      <c r="K1371" s="5" t="str">
        <f>OBV!G1371</f>
        <v>WEAK</v>
      </c>
      <c r="L1371" s="5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0.7</v>
      </c>
      <c r="C1372" s="2">
        <f>RSI!I1372</f>
        <v>34.022851360727927</v>
      </c>
      <c r="D1372" s="2">
        <f>MACD!E1372</f>
        <v>-5.4889506700312118E-2</v>
      </c>
      <c r="E1372" s="2">
        <f>MACD!F1372</f>
        <v>-3.6292352691762599E-2</v>
      </c>
      <c r="F1372" s="2">
        <f>'Moving Avg'!D1372</f>
        <v>0.70600000000000007</v>
      </c>
      <c r="G1372" s="2">
        <f>'Moving Avg'!F1372</f>
        <v>0.74550000000000005</v>
      </c>
      <c r="H1372" s="2">
        <f>'Moving Avg'!G1372</f>
        <v>0.98100000000000021</v>
      </c>
      <c r="I1372" s="2">
        <f>'Moving Avg'!H1372</f>
        <v>1.5115000000000007</v>
      </c>
      <c r="J1372" s="5" t="str">
        <f>OBV!F1372</f>
        <v>BEARISH</v>
      </c>
      <c r="K1372" s="5" t="str">
        <f>OBV!G1372</f>
        <v>WEAK</v>
      </c>
      <c r="L1372" s="5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0.7</v>
      </c>
      <c r="C1373" s="2">
        <f>RSI!I1373</f>
        <v>34.022851360727927</v>
      </c>
      <c r="D1373" s="2">
        <f>MACD!E1373</f>
        <v>-4.1006578528821391E-2</v>
      </c>
      <c r="E1373" s="2">
        <f>MACD!F1373</f>
        <v>-3.7235197859174361E-2</v>
      </c>
      <c r="F1373" s="2">
        <f>'Moving Avg'!D1373</f>
        <v>0.69800000000000006</v>
      </c>
      <c r="G1373" s="2">
        <f>'Moving Avg'!F1373</f>
        <v>0.73949999999999982</v>
      </c>
      <c r="H1373" s="2">
        <f>'Moving Avg'!G1373</f>
        <v>0.96460000000000035</v>
      </c>
      <c r="I1373" s="2">
        <f>'Moving Avg'!H1373</f>
        <v>1.5083000000000004</v>
      </c>
      <c r="J1373" s="5" t="str">
        <f>OBV!F1373</f>
        <v>BEARISH</v>
      </c>
      <c r="K1373" s="5" t="str">
        <f>OBV!G1373</f>
        <v>WEAK</v>
      </c>
      <c r="L1373" s="5" t="str">
        <f>OBV!H1373</f>
        <v>CONFIRMED BEARISH</v>
      </c>
    </row>
    <row r="1374" spans="1:12" ht="13.5" x14ac:dyDescent="0.25">
      <c r="A1374" s="3">
        <f>RSI!A1374</f>
        <v>44312</v>
      </c>
      <c r="B1374" s="2">
        <f>RSI!B1374</f>
        <v>0.67</v>
      </c>
      <c r="C1374" s="2">
        <f>RSI!I1374</f>
        <v>31.558492921796855</v>
      </c>
      <c r="D1374" s="2">
        <f>MACD!E1374</f>
        <v>-2.1685121089290882E-2</v>
      </c>
      <c r="E1374" s="2">
        <f>MACD!F1374</f>
        <v>-3.4125182505197665E-2</v>
      </c>
      <c r="F1374" s="2">
        <f>'Moving Avg'!D1374</f>
        <v>0.69000000000000006</v>
      </c>
      <c r="G1374" s="2">
        <f>'Moving Avg'!F1374</f>
        <v>0.73349999999999982</v>
      </c>
      <c r="H1374" s="2">
        <f>'Moving Avg'!G1374</f>
        <v>0.94940000000000035</v>
      </c>
      <c r="I1374" s="2">
        <f>'Moving Avg'!H1374</f>
        <v>1.5052500000000006</v>
      </c>
      <c r="J1374" s="5" t="str">
        <f>OBV!F1374</f>
        <v>BEARISH</v>
      </c>
      <c r="K1374" s="5" t="str">
        <f>OBV!G1374</f>
        <v>WEAK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0.67</v>
      </c>
      <c r="C1375" s="2">
        <f>RSI!I1375</f>
        <v>31.558492921796869</v>
      </c>
      <c r="D1375" s="2">
        <f>MACD!E1375</f>
        <v>1.3864324184320598E-4</v>
      </c>
      <c r="E1375" s="2">
        <f>MACD!F1375</f>
        <v>-2.7272417355789492E-2</v>
      </c>
      <c r="F1375" s="2">
        <f>'Moving Avg'!D1375</f>
        <v>0.68399999999999994</v>
      </c>
      <c r="G1375" s="2">
        <f>'Moving Avg'!F1375</f>
        <v>0.72949999999999982</v>
      </c>
      <c r="H1375" s="2">
        <f>'Moving Avg'!G1375</f>
        <v>0.93580000000000041</v>
      </c>
      <c r="I1375" s="2">
        <f>'Moving Avg'!H1375</f>
        <v>1.5018500000000006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0.67</v>
      </c>
      <c r="C1376" s="2">
        <f>RSI!I1376</f>
        <v>31.558492921796869</v>
      </c>
      <c r="D1376" s="2">
        <f>MACD!E1376</f>
        <v>1.4785311669462953E-2</v>
      </c>
      <c r="E1376" s="2">
        <f>MACD!F1376</f>
        <v>-1.8860871550739004E-2</v>
      </c>
      <c r="F1376" s="2">
        <f>'Moving Avg'!D1376</f>
        <v>0.68199999999999994</v>
      </c>
      <c r="G1376" s="2">
        <f>'Moving Avg'!F1376</f>
        <v>0.72749999999999992</v>
      </c>
      <c r="H1376" s="2">
        <f>'Moving Avg'!G1376</f>
        <v>0.92160000000000053</v>
      </c>
      <c r="I1376" s="2">
        <f>'Moving Avg'!H1376</f>
        <v>1.498050000000001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0.7</v>
      </c>
      <c r="C1377" s="2">
        <f>RSI!I1377</f>
        <v>37.236481327159559</v>
      </c>
      <c r="D1377" s="2">
        <f>MACD!E1377</f>
        <v>1.8000960019655454E-2</v>
      </c>
      <c r="E1377" s="2">
        <f>MACD!F1377</f>
        <v>-1.1488505236660115E-2</v>
      </c>
      <c r="F1377" s="2">
        <f>'Moving Avg'!D1377</f>
        <v>0.68200000000000005</v>
      </c>
      <c r="G1377" s="2">
        <f>'Moving Avg'!F1377</f>
        <v>0.72849999999999993</v>
      </c>
      <c r="H1377" s="2">
        <f>'Moving Avg'!G1377</f>
        <v>0.9088000000000005</v>
      </c>
      <c r="I1377" s="2">
        <f>'Moving Avg'!H1377</f>
        <v>1.4940000000000007</v>
      </c>
      <c r="J1377" s="5" t="str">
        <f>OBV!F1377</f>
        <v>BULLISH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0.74</v>
      </c>
      <c r="C1378" s="2">
        <f>RSI!I1378</f>
        <v>43.91726682436046</v>
      </c>
      <c r="D1378" s="2">
        <f>MACD!E1378</f>
        <v>1.2110075279553767E-2</v>
      </c>
      <c r="E1378" s="2">
        <f>MACD!F1378</f>
        <v>-6.7687891334173387E-3</v>
      </c>
      <c r="F1378" s="2">
        <f>'Moving Avg'!D1378</f>
        <v>0.69000000000000006</v>
      </c>
      <c r="G1378" s="2">
        <f>'Moving Avg'!F1378</f>
        <v>0.73299999999999987</v>
      </c>
      <c r="H1378" s="2">
        <f>'Moving Avg'!G1378</f>
        <v>0.89720000000000055</v>
      </c>
      <c r="I1378" s="2">
        <f>'Moving Avg'!H1378</f>
        <v>1.4906000000000008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0.77</v>
      </c>
      <c r="C1379" s="2">
        <f>RSI!I1379</f>
        <v>48.357195658720869</v>
      </c>
      <c r="D1379" s="2">
        <f>MACD!E1379</f>
        <v>5.1909634893787526E-4</v>
      </c>
      <c r="E1379" s="2">
        <f>MACD!F1379</f>
        <v>-5.3112120369462968E-3</v>
      </c>
      <c r="F1379" s="2">
        <f>'Moving Avg'!D1379</f>
        <v>0.71000000000000008</v>
      </c>
      <c r="G1379" s="2">
        <f>'Moving Avg'!F1379</f>
        <v>0.73799999999999988</v>
      </c>
      <c r="H1379" s="2">
        <f>'Moving Avg'!G1379</f>
        <v>0.88620000000000043</v>
      </c>
      <c r="I1379" s="2">
        <f>'Moving Avg'!H1379</f>
        <v>1.4877500000000006</v>
      </c>
      <c r="J1379" s="5" t="str">
        <f>OBV!F1379</f>
        <v>BULLISH</v>
      </c>
      <c r="K1379" s="5" t="str">
        <f>OBV!G1379</f>
        <v>STRONG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0.81</v>
      </c>
      <c r="C1380" s="2">
        <f>RSI!I1380</f>
        <v>53.62853609286492</v>
      </c>
      <c r="D1380" s="2">
        <f>MACD!E1380</f>
        <v>-1.3753255763071071E-2</v>
      </c>
      <c r="E1380" s="2">
        <f>MACD!F1380</f>
        <v>-6.999620782171252E-3</v>
      </c>
      <c r="F1380" s="2">
        <f>'Moving Avg'!D1380</f>
        <v>0.7380000000000001</v>
      </c>
      <c r="G1380" s="2">
        <f>'Moving Avg'!F1380</f>
        <v>0.74349999999999994</v>
      </c>
      <c r="H1380" s="2">
        <f>'Moving Avg'!G1380</f>
        <v>0.87700000000000056</v>
      </c>
      <c r="I1380" s="2">
        <f>'Moving Avg'!H1380</f>
        <v>1.4848000000000006</v>
      </c>
      <c r="J1380" s="5" t="str">
        <f>OBV!F1380</f>
        <v>BULLISH</v>
      </c>
      <c r="K1380" s="5" t="str">
        <f>OBV!G1380</f>
        <v>STRONG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0.82</v>
      </c>
      <c r="C1381" s="2">
        <f>RSI!I1381</f>
        <v>54.868796428220563</v>
      </c>
      <c r="D1381" s="2">
        <f>MACD!E1381</f>
        <v>-2.9849790827886302E-2</v>
      </c>
      <c r="E1381" s="2">
        <f>MACD!F1381</f>
        <v>-1.1569654791314263E-2</v>
      </c>
      <c r="F1381" s="2">
        <f>'Moving Avg'!D1381</f>
        <v>0.76800000000000002</v>
      </c>
      <c r="G1381" s="2">
        <f>'Moving Avg'!F1381</f>
        <v>0.74749999999999994</v>
      </c>
      <c r="H1381" s="2">
        <f>'Moving Avg'!G1381</f>
        <v>0.86900000000000044</v>
      </c>
      <c r="I1381" s="2">
        <f>'Moving Avg'!H1381</f>
        <v>1.4819000000000002</v>
      </c>
      <c r="J1381" s="5" t="str">
        <f>OBV!F1381</f>
        <v>BULLISH</v>
      </c>
      <c r="K1381" s="5" t="str">
        <f>OBV!G1381</f>
        <v>STRONG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0.78</v>
      </c>
      <c r="C1382" s="2">
        <f>RSI!I1382</f>
        <v>49.200222793790623</v>
      </c>
      <c r="D1382" s="2">
        <f>MACD!E1382</f>
        <v>-3.7676423248150459E-2</v>
      </c>
      <c r="E1382" s="2">
        <f>MACD!F1382</f>
        <v>-1.6791008482681502E-2</v>
      </c>
      <c r="F1382" s="2">
        <f>'Moving Avg'!D1382</f>
        <v>0.78400000000000003</v>
      </c>
      <c r="G1382" s="2">
        <f>'Moving Avg'!F1382</f>
        <v>0.748</v>
      </c>
      <c r="H1382" s="2">
        <f>'Moving Avg'!G1382</f>
        <v>0.86160000000000059</v>
      </c>
      <c r="I1382" s="2">
        <f>'Moving Avg'!H1382</f>
        <v>1.4787000000000003</v>
      </c>
      <c r="J1382" s="5" t="str">
        <f>OBV!F1382</f>
        <v>BULLISH</v>
      </c>
      <c r="K1382" s="5" t="str">
        <f>OBV!G1382</f>
        <v>STRONG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0.8</v>
      </c>
      <c r="C1383" s="2">
        <f>RSI!I1383</f>
        <v>51.877254080523777</v>
      </c>
      <c r="D1383" s="2">
        <f>MACD!E1383</f>
        <v>-4.5772201660059242E-2</v>
      </c>
      <c r="E1383" s="2">
        <f>MACD!F1383</f>
        <v>-2.2587247118157051E-2</v>
      </c>
      <c r="F1383" s="2">
        <f>'Moving Avg'!D1383</f>
        <v>0.79599999999999993</v>
      </c>
      <c r="G1383" s="2">
        <f>'Moving Avg'!F1383</f>
        <v>0.748</v>
      </c>
      <c r="H1383" s="2">
        <f>'Moving Avg'!G1383</f>
        <v>0.85560000000000036</v>
      </c>
      <c r="I1383" s="2">
        <f>'Moving Avg'!H1383</f>
        <v>1.4757500000000001</v>
      </c>
      <c r="J1383" s="5" t="str">
        <f>OBV!F1383</f>
        <v>BULLISH</v>
      </c>
      <c r="K1383" s="5" t="str">
        <f>OBV!G1383</f>
        <v>STRONG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0.8</v>
      </c>
      <c r="C1384" s="2">
        <f>RSI!I1384</f>
        <v>51.877254080523777</v>
      </c>
      <c r="D1384" s="2">
        <f>MACD!E1384</f>
        <v>-5.7348413217423011E-2</v>
      </c>
      <c r="E1384" s="2">
        <f>MACD!F1384</f>
        <v>-2.9539480338010245E-2</v>
      </c>
      <c r="F1384" s="2">
        <f>'Moving Avg'!D1384</f>
        <v>0.80199999999999994</v>
      </c>
      <c r="G1384" s="2">
        <f>'Moving Avg'!F1384</f>
        <v>0.74650000000000005</v>
      </c>
      <c r="H1384" s="2">
        <f>'Moving Avg'!G1384</f>
        <v>0.85040000000000038</v>
      </c>
      <c r="I1384" s="2">
        <f>'Moving Avg'!H1384</f>
        <v>1.4727000000000001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0.84</v>
      </c>
      <c r="C1385" s="2">
        <f>RSI!I1385</f>
        <v>57.118784267110328</v>
      </c>
      <c r="D1385" s="2">
        <f>MACD!E1385</f>
        <v>-7.0208995910885474E-2</v>
      </c>
      <c r="E1385" s="2">
        <f>MACD!F1385</f>
        <v>-3.7673383452585293E-2</v>
      </c>
      <c r="F1385" s="2">
        <f>'Moving Avg'!D1385</f>
        <v>0.80800000000000005</v>
      </c>
      <c r="G1385" s="2">
        <f>'Moving Avg'!F1385</f>
        <v>0.74550000000000005</v>
      </c>
      <c r="H1385" s="2">
        <f>'Moving Avg'!G1385</f>
        <v>0.84720000000000029</v>
      </c>
      <c r="I1385" s="2">
        <f>'Moving Avg'!H1385</f>
        <v>1.4702500000000001</v>
      </c>
      <c r="J1385" s="5" t="str">
        <f>OBV!F1385</f>
        <v>BULLISH</v>
      </c>
      <c r="K1385" s="5" t="str">
        <f>OBV!G1385</f>
        <v>STRONG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0.83</v>
      </c>
      <c r="C1386" s="2">
        <f>RSI!I1386</f>
        <v>55.491516666125591</v>
      </c>
      <c r="D1386" s="2">
        <f>MACD!E1386</f>
        <v>-8.0681429691679463E-2</v>
      </c>
      <c r="E1386" s="2">
        <f>MACD!F1386</f>
        <v>-4.6274992700404124E-2</v>
      </c>
      <c r="F1386" s="2">
        <f>'Moving Avg'!D1386</f>
        <v>0.80999999999999994</v>
      </c>
      <c r="G1386" s="2">
        <f>'Moving Avg'!F1386</f>
        <v>0.74550000000000005</v>
      </c>
      <c r="H1386" s="2">
        <f>'Moving Avg'!G1386</f>
        <v>0.84260000000000024</v>
      </c>
      <c r="I1386" s="2">
        <f>'Moving Avg'!H1386</f>
        <v>1.4679999999999997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0.83</v>
      </c>
      <c r="C1387" s="2">
        <f>RSI!I1387</f>
        <v>55.491516666125591</v>
      </c>
      <c r="D1387" s="2">
        <f>MACD!E1387</f>
        <v>-8.517485866874952E-2</v>
      </c>
      <c r="E1387" s="2">
        <f>MACD!F1387</f>
        <v>-5.4054965894073208E-2</v>
      </c>
      <c r="F1387" s="2">
        <f>'Moving Avg'!D1387</f>
        <v>0.82</v>
      </c>
      <c r="G1387" s="2">
        <f>'Moving Avg'!F1387</f>
        <v>0.74800000000000011</v>
      </c>
      <c r="H1387" s="2">
        <f>'Moving Avg'!G1387</f>
        <v>0.83679999999999988</v>
      </c>
      <c r="I1387" s="2">
        <f>'Moving Avg'!H1387</f>
        <v>1.4654999999999996</v>
      </c>
      <c r="J1387" s="5" t="str">
        <f>OBV!F1387</f>
        <v>BULLISH</v>
      </c>
      <c r="K1387" s="5" t="str">
        <f>OBV!G1387</f>
        <v>STRONG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0.85</v>
      </c>
      <c r="C1388" s="2">
        <f>RSI!I1388</f>
        <v>58.250390275930208</v>
      </c>
      <c r="D1388" s="2">
        <f>MACD!E1388</f>
        <v>-8.4533814606126412E-2</v>
      </c>
      <c r="E1388" s="2">
        <f>MACD!F1388</f>
        <v>-6.0150735636483849E-2</v>
      </c>
      <c r="F1388" s="2">
        <f>'Moving Avg'!D1388</f>
        <v>0.83000000000000007</v>
      </c>
      <c r="G1388" s="2">
        <f>'Moving Avg'!F1388</f>
        <v>0.75350000000000006</v>
      </c>
      <c r="H1388" s="2">
        <f>'Moving Avg'!G1388</f>
        <v>0.83020000000000005</v>
      </c>
      <c r="I1388" s="2">
        <f>'Moving Avg'!H1388</f>
        <v>1.4626999999999999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</row>
    <row r="1389" spans="1:12" ht="13.5" x14ac:dyDescent="0.25">
      <c r="A1389" s="3">
        <f>RSI!A1389</f>
        <v>44336</v>
      </c>
      <c r="B1389" s="2">
        <f>RSI!B1389</f>
        <v>0.86</v>
      </c>
      <c r="C1389" s="2">
        <f>RSI!I1389</f>
        <v>59.598848332171876</v>
      </c>
      <c r="D1389" s="2">
        <f>MACD!E1389</f>
        <v>-8.0447141171237857E-2</v>
      </c>
      <c r="E1389" s="2">
        <f>MACD!F1389</f>
        <v>-6.4210016743434656E-2</v>
      </c>
      <c r="F1389" s="2">
        <f>'Moving Avg'!D1389</f>
        <v>0.84199999999999997</v>
      </c>
      <c r="G1389" s="2">
        <f>'Moving Avg'!F1389</f>
        <v>0.76100000000000001</v>
      </c>
      <c r="H1389" s="2">
        <f>'Moving Avg'!G1389</f>
        <v>0.8226</v>
      </c>
      <c r="I1389" s="2">
        <f>'Moving Avg'!H1389</f>
        <v>1.4599499999999999</v>
      </c>
      <c r="J1389" s="5" t="str">
        <f>OBV!F1389</f>
        <v>BULLISH</v>
      </c>
      <c r="K1389" s="5" t="str">
        <f>OBV!G1389</f>
        <v>STRONG</v>
      </c>
      <c r="L1389" s="5" t="str">
        <f>OBV!H1389</f>
        <v>CONFIRMED BULLISH</v>
      </c>
    </row>
    <row r="1390" spans="1:12" ht="13.5" x14ac:dyDescent="0.25">
      <c r="A1390" s="3">
        <f>RSI!A1390</f>
        <v>44337</v>
      </c>
      <c r="B1390" s="2">
        <f>RSI!B1390</f>
        <v>0.84</v>
      </c>
      <c r="C1390" s="2">
        <f>RSI!I1390</f>
        <v>55.722437428622065</v>
      </c>
      <c r="D1390" s="2">
        <f>MACD!E1390</f>
        <v>-6.9718868352778296E-2</v>
      </c>
      <c r="E1390" s="2">
        <f>MACD!F1390</f>
        <v>-6.5311787065303384E-2</v>
      </c>
      <c r="F1390" s="2">
        <f>'Moving Avg'!D1390</f>
        <v>0.84199999999999997</v>
      </c>
      <c r="G1390" s="2">
        <f>'Moving Avg'!F1390</f>
        <v>0.76800000000000002</v>
      </c>
      <c r="H1390" s="2">
        <f>'Moving Avg'!G1390</f>
        <v>0.81599999999999995</v>
      </c>
      <c r="I1390" s="2">
        <f>'Moving Avg'!H1390</f>
        <v>1.4571999999999996</v>
      </c>
      <c r="J1390" s="5" t="str">
        <f>OBV!F1390</f>
        <v>BEARISH</v>
      </c>
      <c r="K1390" s="5" t="str">
        <f>OBV!G1390</f>
        <v>WEAK</v>
      </c>
      <c r="L1390" s="5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0.81</v>
      </c>
      <c r="C1391" s="2">
        <f>RSI!I1391</f>
        <v>50.424470668807324</v>
      </c>
      <c r="D1391" s="2">
        <f>MACD!E1391</f>
        <v>-5.7100205963925066E-2</v>
      </c>
      <c r="E1391" s="2">
        <f>MACD!F1391</f>
        <v>-6.366947084502772E-2</v>
      </c>
      <c r="F1391" s="2">
        <f>'Moving Avg'!D1391</f>
        <v>0.83799999999999986</v>
      </c>
      <c r="G1391" s="2">
        <f>'Moving Avg'!F1391</f>
        <v>0.77449999999999997</v>
      </c>
      <c r="H1391" s="2">
        <f>'Moving Avg'!G1391</f>
        <v>0.81019999999999992</v>
      </c>
      <c r="I1391" s="2">
        <f>'Moving Avg'!H1391</f>
        <v>1.4544999999999997</v>
      </c>
      <c r="J1391" s="5" t="str">
        <f>OBV!F1391</f>
        <v>BEARISH</v>
      </c>
      <c r="K1391" s="5" t="str">
        <f>OBV!G1391</f>
        <v>WEAK</v>
      </c>
      <c r="L1391" s="5" t="str">
        <f>OBV!H1391</f>
        <v>CONFIRMED BEARISH</v>
      </c>
    </row>
    <row r="1392" spans="1:12" ht="13.5" x14ac:dyDescent="0.25">
      <c r="A1392" s="3">
        <f>RSI!A1392</f>
        <v>44341</v>
      </c>
      <c r="B1392" s="2">
        <f>RSI!B1392</f>
        <v>0.8</v>
      </c>
      <c r="C1392" s="2">
        <f>RSI!I1392</f>
        <v>48.760259023758429</v>
      </c>
      <c r="D1392" s="2">
        <f>MACD!E1392</f>
        <v>-5.1862220263667713E-2</v>
      </c>
      <c r="E1392" s="2">
        <f>MACD!F1392</f>
        <v>-6.130802072875572E-2</v>
      </c>
      <c r="F1392" s="2">
        <f>'Moving Avg'!D1392</f>
        <v>0.83200000000000007</v>
      </c>
      <c r="G1392" s="2">
        <f>'Moving Avg'!F1392</f>
        <v>0.77950000000000008</v>
      </c>
      <c r="H1392" s="2">
        <f>'Moving Avg'!G1392</f>
        <v>0.80439999999999978</v>
      </c>
      <c r="I1392" s="2">
        <f>'Moving Avg'!H1392</f>
        <v>1.4518499999999996</v>
      </c>
      <c r="J1392" s="5" t="str">
        <f>OBV!F1392</f>
        <v>BEARISH</v>
      </c>
      <c r="K1392" s="5" t="str">
        <f>OBV!G1392</f>
        <v>WEAK</v>
      </c>
      <c r="L1392" s="5" t="str">
        <f>OBV!H1392</f>
        <v>CONFIRMED BEARISH</v>
      </c>
    </row>
    <row r="1393" spans="1:12" ht="13.5" x14ac:dyDescent="0.25">
      <c r="A1393" s="3">
        <f>RSI!A1393</f>
        <v>44342</v>
      </c>
      <c r="B1393" s="2">
        <f>RSI!B1393</f>
        <v>0.79</v>
      </c>
      <c r="C1393" s="2">
        <f>RSI!I1393</f>
        <v>47.086666088421715</v>
      </c>
      <c r="D1393" s="2">
        <f>MACD!E1393</f>
        <v>-4.357761927043291E-2</v>
      </c>
      <c r="E1393" s="2">
        <f>MACD!F1393</f>
        <v>-5.776194043709116E-2</v>
      </c>
      <c r="F1393" s="2">
        <f>'Moving Avg'!D1393</f>
        <v>0.82</v>
      </c>
      <c r="G1393" s="2">
        <f>'Moving Avg'!F1393</f>
        <v>0.78400000000000014</v>
      </c>
      <c r="H1393" s="2">
        <f>'Moving Avg'!G1393</f>
        <v>0.79819999999999991</v>
      </c>
      <c r="I1393" s="2">
        <f>'Moving Avg'!H1393</f>
        <v>1.4492999999999998</v>
      </c>
      <c r="J1393" s="5" t="str">
        <f>OBV!F1393</f>
        <v>BEARISH</v>
      </c>
      <c r="K1393" s="5" t="str">
        <f>OBV!G1393</f>
        <v>WEAK</v>
      </c>
      <c r="L1393" s="5" t="str">
        <f>OBV!H1393</f>
        <v>CONFIRMED BEARISH</v>
      </c>
    </row>
    <row r="1394" spans="1:12" ht="13.5" x14ac:dyDescent="0.25">
      <c r="A1394" s="3">
        <f>RSI!A1394</f>
        <v>44343</v>
      </c>
      <c r="B1394" s="2">
        <f>RSI!B1394</f>
        <v>0.78</v>
      </c>
      <c r="C1394" s="2">
        <f>RSI!I1394</f>
        <v>45.408236417732731</v>
      </c>
      <c r="D1394" s="2">
        <f>MACD!E1394</f>
        <v>-3.5735523115956291E-2</v>
      </c>
      <c r="E1394" s="2">
        <f>MACD!F1394</f>
        <v>-5.3356656972864187E-2</v>
      </c>
      <c r="F1394" s="2">
        <f>'Moving Avg'!D1394</f>
        <v>0.80400000000000005</v>
      </c>
      <c r="G1394" s="2">
        <f>'Moving Avg'!F1394</f>
        <v>0.78950000000000009</v>
      </c>
      <c r="H1394" s="2">
        <f>'Moving Avg'!G1394</f>
        <v>0.79180000000000006</v>
      </c>
      <c r="I1394" s="2">
        <f>'Moving Avg'!H1394</f>
        <v>1.4466499999999995</v>
      </c>
      <c r="J1394" s="5" t="str">
        <f>OBV!F1394</f>
        <v>BEARISH</v>
      </c>
      <c r="K1394" s="5" t="str">
        <f>OBV!G1394</f>
        <v>WEAK</v>
      </c>
      <c r="L1394" s="5" t="str">
        <f>OBV!H1394</f>
        <v>CONFIRMED BEARISH</v>
      </c>
    </row>
    <row r="1395" spans="1:12" ht="13.5" x14ac:dyDescent="0.25">
      <c r="A1395" s="3">
        <f>RSI!A1395</f>
        <v>44344</v>
      </c>
      <c r="B1395" s="2">
        <f>RSI!B1395</f>
        <v>0.76</v>
      </c>
      <c r="C1395" s="2">
        <f>RSI!I1395</f>
        <v>42.170588998021351</v>
      </c>
      <c r="D1395" s="2">
        <f>MACD!E1395</f>
        <v>-2.1320940395315402E-2</v>
      </c>
      <c r="E1395" s="2">
        <f>MACD!F1395</f>
        <v>-4.6949513657354433E-2</v>
      </c>
      <c r="F1395" s="2">
        <f>'Moving Avg'!D1395</f>
        <v>0.78800000000000003</v>
      </c>
      <c r="G1395" s="2">
        <f>'Moving Avg'!F1395</f>
        <v>0.79399999999999993</v>
      </c>
      <c r="H1395" s="2">
        <f>'Moving Avg'!G1395</f>
        <v>0.78520000000000001</v>
      </c>
      <c r="I1395" s="2">
        <f>'Moving Avg'!H1395</f>
        <v>1.4439499999999996</v>
      </c>
      <c r="J1395" s="5" t="str">
        <f>OBV!F1395</f>
        <v>BEARISH</v>
      </c>
      <c r="K1395" s="5" t="str">
        <f>OBV!G1395</f>
        <v>WEAK</v>
      </c>
      <c r="L1395" s="5" t="str">
        <f>OBV!H1395</f>
        <v>CONFIRMED BEARISH</v>
      </c>
    </row>
    <row r="1396" spans="1:12" ht="13.5" x14ac:dyDescent="0.25">
      <c r="A1396" s="3">
        <f>RSI!A1396</f>
        <v>44347</v>
      </c>
      <c r="B1396" s="2">
        <f>RSI!B1396</f>
        <v>0.73</v>
      </c>
      <c r="C1396" s="2">
        <f>RSI!I1396</f>
        <v>37.815107267255186</v>
      </c>
      <c r="D1396" s="2">
        <f>MACD!E1396</f>
        <v>-8.1890486296245513E-3</v>
      </c>
      <c r="E1396" s="2">
        <f>MACD!F1396</f>
        <v>-3.9197420651808458E-2</v>
      </c>
      <c r="F1396" s="2">
        <f>'Moving Avg'!D1396</f>
        <v>0.77200000000000002</v>
      </c>
      <c r="G1396" s="2">
        <f>'Moving Avg'!F1396</f>
        <v>0.79699999999999993</v>
      </c>
      <c r="H1396" s="2">
        <f>'Moving Avg'!G1396</f>
        <v>0.77899999999999991</v>
      </c>
      <c r="I1396" s="2">
        <f>'Moving Avg'!H1396</f>
        <v>1.4408499999999995</v>
      </c>
      <c r="J1396" s="5" t="str">
        <f>OBV!F1396</f>
        <v>BEARISH</v>
      </c>
      <c r="K1396" s="5" t="str">
        <f>OBV!G1396</f>
        <v>WEAK</v>
      </c>
      <c r="L1396" s="5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0.72</v>
      </c>
      <c r="C1397" s="2">
        <f>RSI!I1397</f>
        <v>36.46320649805142</v>
      </c>
      <c r="D1397" s="2">
        <f>MACD!E1397</f>
        <v>4.0731349318667842E-3</v>
      </c>
      <c r="E1397" s="2">
        <f>MACD!F1397</f>
        <v>-3.0543309535073414E-2</v>
      </c>
      <c r="F1397" s="2">
        <f>'Moving Avg'!D1397</f>
        <v>0.75600000000000001</v>
      </c>
      <c r="G1397" s="2">
        <f>'Moving Avg'!F1397</f>
        <v>0.79799999999999993</v>
      </c>
      <c r="H1397" s="2">
        <f>'Moving Avg'!G1397</f>
        <v>0.77339999999999987</v>
      </c>
      <c r="I1397" s="2">
        <f>'Moving Avg'!H1397</f>
        <v>1.4378499999999996</v>
      </c>
      <c r="J1397" s="5" t="str">
        <f>OBV!F1397</f>
        <v>BEARISH</v>
      </c>
      <c r="K1397" s="5" t="str">
        <f>OBV!G1397</f>
        <v>WEAK</v>
      </c>
      <c r="L1397" s="5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0.7</v>
      </c>
      <c r="C1398" s="2">
        <f>RSI!I1398</f>
        <v>33.85625431260587</v>
      </c>
      <c r="D1398" s="2">
        <f>MACD!E1398</f>
        <v>1.9445807124694903E-2</v>
      </c>
      <c r="E1398" s="2">
        <f>MACD!F1398</f>
        <v>-2.0545486203119752E-2</v>
      </c>
      <c r="F1398" s="2">
        <f>'Moving Avg'!D1398</f>
        <v>0.7380000000000001</v>
      </c>
      <c r="G1398" s="2">
        <f>'Moving Avg'!F1398</f>
        <v>0.79600000000000004</v>
      </c>
      <c r="H1398" s="2">
        <f>'Moving Avg'!G1398</f>
        <v>0.76859999999999995</v>
      </c>
      <c r="I1398" s="2">
        <f>'Moving Avg'!H1398</f>
        <v>1.4343499999999998</v>
      </c>
      <c r="J1398" s="5" t="str">
        <f>OBV!F1398</f>
        <v>BEARISH</v>
      </c>
      <c r="K1398" s="5" t="str">
        <f>OBV!G1398</f>
        <v>WEAK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0.73</v>
      </c>
      <c r="C1399" s="2">
        <f>RSI!I1399</f>
        <v>40.704451288851232</v>
      </c>
      <c r="D1399" s="2">
        <f>MACD!E1399</f>
        <v>3.2293959901130709E-2</v>
      </c>
      <c r="E1399" s="2">
        <f>MACD!F1399</f>
        <v>-9.9775969822696597E-3</v>
      </c>
      <c r="F1399" s="2">
        <f>'Moving Avg'!D1399</f>
        <v>0.72799999999999998</v>
      </c>
      <c r="G1399" s="2">
        <f>'Moving Avg'!F1399</f>
        <v>0.79400000000000004</v>
      </c>
      <c r="H1399" s="2">
        <f>'Moving Avg'!G1399</f>
        <v>0.76519999999999977</v>
      </c>
      <c r="I1399" s="2">
        <f>'Moving Avg'!H1399</f>
        <v>1.4309999999999996</v>
      </c>
      <c r="J1399" s="5" t="str">
        <f>OBV!F1399</f>
        <v>BEARISH</v>
      </c>
      <c r="K1399" s="5" t="str">
        <f>OBV!G1399</f>
        <v>WEAK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0.71</v>
      </c>
      <c r="C1400" s="2">
        <f>RSI!I1400</f>
        <v>37.888118799922481</v>
      </c>
      <c r="D1400" s="2">
        <f>MACD!E1400</f>
        <v>4.187819401484949E-2</v>
      </c>
      <c r="E1400" s="2">
        <f>MACD!F1400</f>
        <v>3.9356121715417025E-4</v>
      </c>
      <c r="F1400" s="2">
        <f>'Moving Avg'!D1400</f>
        <v>0.71799999999999997</v>
      </c>
      <c r="G1400" s="2">
        <f>'Moving Avg'!F1400</f>
        <v>0.78900000000000003</v>
      </c>
      <c r="H1400" s="2">
        <f>'Moving Avg'!G1400</f>
        <v>0.76239999999999986</v>
      </c>
      <c r="I1400" s="2">
        <f>'Moving Avg'!H1400</f>
        <v>1.4276999999999995</v>
      </c>
      <c r="J1400" s="5" t="str">
        <f>OBV!F1400</f>
        <v>BEARISH</v>
      </c>
      <c r="K1400" s="5" t="str">
        <f>OBV!G1400</f>
        <v>WEAK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0.7</v>
      </c>
      <c r="C1401" s="2">
        <f>RSI!I1401</f>
        <v>36.527257770036442</v>
      </c>
      <c r="D1401" s="2">
        <f>MACD!E1401</f>
        <v>4.6516802576710758E-2</v>
      </c>
      <c r="E1401" s="2">
        <f>MACD!F1401</f>
        <v>9.6182094890654886E-3</v>
      </c>
      <c r="F1401" s="2">
        <f>'Moving Avg'!D1401</f>
        <v>0.71199999999999997</v>
      </c>
      <c r="G1401" s="2">
        <f>'Moving Avg'!F1401</f>
        <v>0.78300000000000003</v>
      </c>
      <c r="H1401" s="2">
        <f>'Moving Avg'!G1401</f>
        <v>0.75939999999999996</v>
      </c>
      <c r="I1401" s="2">
        <f>'Moving Avg'!H1401</f>
        <v>1.4243499999999998</v>
      </c>
      <c r="J1401" s="5" t="str">
        <f>OBV!F1401</f>
        <v>BEARISH</v>
      </c>
      <c r="K1401" s="5" t="str">
        <f>OBV!G1401</f>
        <v>WEAK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0.67</v>
      </c>
      <c r="C1402" s="2">
        <f>RSI!I1402</f>
        <v>32.729274465093184</v>
      </c>
      <c r="D1402" s="2">
        <f>MACD!E1402</f>
        <v>5.1558255979004208E-2</v>
      </c>
      <c r="E1402" s="2">
        <f>MACD!F1402</f>
        <v>1.8006218787053233E-2</v>
      </c>
      <c r="F1402" s="2">
        <f>'Moving Avg'!D1402</f>
        <v>0.70199999999999996</v>
      </c>
      <c r="G1402" s="2">
        <f>'Moving Avg'!F1402</f>
        <v>0.77749999999999997</v>
      </c>
      <c r="H1402" s="2">
        <f>'Moving Avg'!G1402</f>
        <v>0.75580000000000003</v>
      </c>
      <c r="I1402" s="2">
        <f>'Moving Avg'!H1402</f>
        <v>1.4207999999999998</v>
      </c>
      <c r="J1402" s="5" t="str">
        <f>OBV!F1402</f>
        <v>BEARISH</v>
      </c>
      <c r="K1402" s="5" t="str">
        <f>OBV!G1402</f>
        <v>WEAK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0.68</v>
      </c>
      <c r="C1403" s="2">
        <f>RSI!I1403</f>
        <v>35.149805705329385</v>
      </c>
      <c r="D1403" s="2">
        <f>MACD!E1403</f>
        <v>5.4122833362806766E-2</v>
      </c>
      <c r="E1403" s="2">
        <f>MACD!F1403</f>
        <v>2.5229541702203942E-2</v>
      </c>
      <c r="F1403" s="2">
        <f>'Moving Avg'!D1403</f>
        <v>0.69799999999999995</v>
      </c>
      <c r="G1403" s="2">
        <f>'Moving Avg'!F1403</f>
        <v>0.77149999999999985</v>
      </c>
      <c r="H1403" s="2">
        <f>'Moving Avg'!G1403</f>
        <v>0.75299999999999978</v>
      </c>
      <c r="I1403" s="2">
        <f>'Moving Avg'!H1403</f>
        <v>1.4169499999999999</v>
      </c>
      <c r="J1403" s="5" t="str">
        <f>OBV!F1403</f>
        <v>BEARISH</v>
      </c>
      <c r="K1403" s="5" t="str">
        <f>OBV!G1403</f>
        <v>WEAK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0.68</v>
      </c>
      <c r="C1404" s="2">
        <f>RSI!I1404</f>
        <v>35.149805705329385</v>
      </c>
      <c r="D1404" s="2">
        <f>MACD!E1404</f>
        <v>5.523043292717833E-2</v>
      </c>
      <c r="E1404" s="2">
        <f>MACD!F1404</f>
        <v>3.1229719947198822E-2</v>
      </c>
      <c r="F1404" s="2">
        <f>'Moving Avg'!D1404</f>
        <v>0.68800000000000006</v>
      </c>
      <c r="G1404" s="2">
        <f>'Moving Avg'!F1404</f>
        <v>0.76549999999999985</v>
      </c>
      <c r="H1404" s="2">
        <f>'Moving Avg'!G1404</f>
        <v>0.75080000000000002</v>
      </c>
      <c r="I1404" s="2">
        <f>'Moving Avg'!H1404</f>
        <v>1.4127000000000001</v>
      </c>
      <c r="J1404" s="5" t="str">
        <f>OBV!F1404</f>
        <v>BEARISH</v>
      </c>
      <c r="K1404" s="5" t="str">
        <f>OBV!G1404</f>
        <v>WEAK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0.67</v>
      </c>
      <c r="C1405" s="2">
        <f>RSI!I1405</f>
        <v>33.741744665911256</v>
      </c>
      <c r="D1405" s="2">
        <f>MACD!E1405</f>
        <v>5.4272222524025859E-2</v>
      </c>
      <c r="E1405" s="2">
        <f>MACD!F1405</f>
        <v>3.5838220462564234E-2</v>
      </c>
      <c r="F1405" s="2">
        <f>'Moving Avg'!D1405</f>
        <v>0.68</v>
      </c>
      <c r="G1405" s="2">
        <f>'Moving Avg'!F1405</f>
        <v>0.75700000000000001</v>
      </c>
      <c r="H1405" s="2">
        <f>'Moving Avg'!G1405</f>
        <v>0.74919999999999998</v>
      </c>
      <c r="I1405" s="2">
        <f>'Moving Avg'!H1405</f>
        <v>1.4079500000000005</v>
      </c>
      <c r="J1405" s="5" t="str">
        <f>OBV!F1405</f>
        <v>BEARISH</v>
      </c>
      <c r="K1405" s="5" t="str">
        <f>OBV!G1405</f>
        <v>WEAK</v>
      </c>
      <c r="L1405" s="5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0.65</v>
      </c>
      <c r="C1406" s="2">
        <f>RSI!I1406</f>
        <v>31.061720332045951</v>
      </c>
      <c r="D1406" s="2">
        <f>MACD!E1406</f>
        <v>5.0794738903048642E-2</v>
      </c>
      <c r="E1406" s="2">
        <f>MACD!F1406</f>
        <v>3.882952415066112E-2</v>
      </c>
      <c r="F1406" s="2">
        <f>'Moving Avg'!D1406</f>
        <v>0.67</v>
      </c>
      <c r="G1406" s="2">
        <f>'Moving Avg'!F1406</f>
        <v>0.748</v>
      </c>
      <c r="H1406" s="2">
        <f>'Moving Avg'!G1406</f>
        <v>0.748</v>
      </c>
      <c r="I1406" s="2">
        <f>'Moving Avg'!H1406</f>
        <v>1.4026500000000004</v>
      </c>
      <c r="J1406" s="5" t="str">
        <f>OBV!F1406</f>
        <v>BEARISH</v>
      </c>
      <c r="K1406" s="5" t="str">
        <f>OBV!G1406</f>
        <v>WEAK</v>
      </c>
      <c r="L1406" s="5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0.63</v>
      </c>
      <c r="C1407" s="2">
        <f>RSI!I1407</f>
        <v>28.614141925968156</v>
      </c>
      <c r="D1407" s="2">
        <f>MACD!E1407</f>
        <v>4.8346058129883462E-2</v>
      </c>
      <c r="E1407" s="2">
        <f>MACD!F1407</f>
        <v>4.0732830946505587E-2</v>
      </c>
      <c r="F1407" s="2">
        <f>'Moving Avg'!D1407</f>
        <v>0.66200000000000003</v>
      </c>
      <c r="G1407" s="2">
        <f>'Moving Avg'!F1407</f>
        <v>0.7380000000000001</v>
      </c>
      <c r="H1407" s="2">
        <f>'Moving Avg'!G1407</f>
        <v>0.747</v>
      </c>
      <c r="I1407" s="2">
        <f>'Moving Avg'!H1407</f>
        <v>1.3972499999999999</v>
      </c>
      <c r="J1407" s="5" t="str">
        <f>OBV!F1407</f>
        <v>BEARISH</v>
      </c>
      <c r="K1407" s="5" t="str">
        <f>OBV!G1407</f>
        <v>WEAK</v>
      </c>
      <c r="L1407" s="5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0.62</v>
      </c>
      <c r="C1408" s="2">
        <f>RSI!I1408</f>
        <v>27.449479899730491</v>
      </c>
      <c r="D1408" s="2">
        <f>MACD!E1408</f>
        <v>4.4566082502704218E-2</v>
      </c>
      <c r="E1408" s="2">
        <f>MACD!F1408</f>
        <v>4.1499481257745316E-2</v>
      </c>
      <c r="F1408" s="2">
        <f>'Moving Avg'!D1408</f>
        <v>0.65</v>
      </c>
      <c r="G1408" s="2">
        <f>'Moving Avg'!F1408</f>
        <v>0.72649999999999992</v>
      </c>
      <c r="H1408" s="2">
        <f>'Moving Avg'!G1408</f>
        <v>0.74639999999999995</v>
      </c>
      <c r="I1408" s="2">
        <f>'Moving Avg'!H1408</f>
        <v>1.3916500000000003</v>
      </c>
      <c r="J1408" s="5" t="str">
        <f>OBV!F1408</f>
        <v>BEARISH</v>
      </c>
      <c r="K1408" s="5" t="str">
        <f>OBV!G1408</f>
        <v>WEAK</v>
      </c>
      <c r="L1408" s="5" t="str">
        <f>OBV!H1408</f>
        <v>CONFIRMED BEARISH</v>
      </c>
    </row>
    <row r="1409" spans="1:12" ht="13.5" x14ac:dyDescent="0.25">
      <c r="A1409" s="3">
        <f>RSI!A1409</f>
        <v>44364</v>
      </c>
      <c r="B1409" s="2">
        <f>RSI!B1409</f>
        <v>0.59</v>
      </c>
      <c r="C1409" s="2">
        <f>RSI!I1409</f>
        <v>24.259376490329316</v>
      </c>
      <c r="D1409" s="2">
        <f>MACD!E1409</f>
        <v>4.8845975301891942E-2</v>
      </c>
      <c r="E1409" s="2">
        <f>MACD!F1409</f>
        <v>4.2968780066574647E-2</v>
      </c>
      <c r="F1409" s="2">
        <f>'Moving Avg'!D1409</f>
        <v>0.63200000000000001</v>
      </c>
      <c r="G1409" s="2">
        <f>'Moving Avg'!F1409</f>
        <v>0.71299999999999997</v>
      </c>
      <c r="H1409" s="2">
        <f>'Moving Avg'!G1409</f>
        <v>0.74480000000000002</v>
      </c>
      <c r="I1409" s="2">
        <f>'Moving Avg'!H1409</f>
        <v>1.3858000000000001</v>
      </c>
      <c r="J1409" s="5" t="str">
        <f>OBV!F1409</f>
        <v>BEARISH</v>
      </c>
      <c r="K1409" s="5" t="str">
        <f>OBV!G1409</f>
        <v>WEAK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0.56999999999999995</v>
      </c>
      <c r="C1410" s="2">
        <f>RSI!I1410</f>
        <v>22.391106566491345</v>
      </c>
      <c r="D1410" s="2">
        <f>MACD!E1410</f>
        <v>5.1642518374738211E-2</v>
      </c>
      <c r="E1410" s="2">
        <f>MACD!F1410</f>
        <v>4.4703527728207362E-2</v>
      </c>
      <c r="F1410" s="2">
        <f>'Moving Avg'!D1410</f>
        <v>0.61199999999999988</v>
      </c>
      <c r="G1410" s="2">
        <f>'Moving Avg'!F1410</f>
        <v>0.69950000000000001</v>
      </c>
      <c r="H1410" s="2">
        <f>'Moving Avg'!G1410</f>
        <v>0.74219999999999997</v>
      </c>
      <c r="I1410" s="2">
        <f>'Moving Avg'!H1410</f>
        <v>1.3801000000000001</v>
      </c>
      <c r="J1410" s="5" t="str">
        <f>OBV!F1410</f>
        <v>BEARISH</v>
      </c>
      <c r="K1410" s="5" t="str">
        <f>OBV!G1410</f>
        <v>WEAK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0.56000000000000005</v>
      </c>
      <c r="C1411" s="2">
        <f>RSI!I1411</f>
        <v>21.499559574763055</v>
      </c>
      <c r="D1411" s="2">
        <f>MACD!E1411</f>
        <v>5.4042744219563787E-2</v>
      </c>
      <c r="E1411" s="2">
        <f>MACD!F1411</f>
        <v>4.6571371026478653E-2</v>
      </c>
      <c r="F1411" s="2">
        <f>'Moving Avg'!D1411</f>
        <v>0.59399999999999997</v>
      </c>
      <c r="G1411" s="2">
        <f>'Moving Avg'!F1411</f>
        <v>0.68700000000000006</v>
      </c>
      <c r="H1411" s="2">
        <f>'Moving Avg'!G1411</f>
        <v>0.73860000000000015</v>
      </c>
      <c r="I1411" s="2">
        <f>'Moving Avg'!H1411</f>
        <v>1.3745000000000003</v>
      </c>
      <c r="J1411" s="5" t="str">
        <f>OBV!F1411</f>
        <v>BEARISH</v>
      </c>
      <c r="K1411" s="5" t="str">
        <f>OBV!G1411</f>
        <v>WEAK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0.54</v>
      </c>
      <c r="C1412" s="2">
        <f>RSI!I1412</f>
        <v>19.801397263749436</v>
      </c>
      <c r="D1412" s="2">
        <f>MACD!E1412</f>
        <v>5.37689297763978E-2</v>
      </c>
      <c r="E1412" s="2">
        <f>MACD!F1412</f>
        <v>4.8010882776462482E-2</v>
      </c>
      <c r="F1412" s="2">
        <f>'Moving Avg'!D1412</f>
        <v>0.57599999999999996</v>
      </c>
      <c r="G1412" s="2">
        <f>'Moving Avg'!F1412</f>
        <v>0.67400000000000004</v>
      </c>
      <c r="H1412" s="2">
        <f>'Moving Avg'!G1412</f>
        <v>0.7340000000000001</v>
      </c>
      <c r="I1412" s="2">
        <f>'Moving Avg'!H1412</f>
        <v>1.3691000000000009</v>
      </c>
      <c r="J1412" s="5" t="str">
        <f>OBV!F1412</f>
        <v>BEARISH</v>
      </c>
      <c r="K1412" s="5" t="str">
        <f>OBV!G1412</f>
        <v>WEAK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0.55000000000000004</v>
      </c>
      <c r="C1413" s="2">
        <f>RSI!I1413</f>
        <v>23.073162987633992</v>
      </c>
      <c r="D1413" s="2">
        <f>MACD!E1413</f>
        <v>5.5220853733730535E-2</v>
      </c>
      <c r="E1413" s="2">
        <f>MACD!F1413</f>
        <v>4.9452876967916094E-2</v>
      </c>
      <c r="F1413" s="2">
        <f>'Moving Avg'!D1413</f>
        <v>0.56199999999999994</v>
      </c>
      <c r="G1413" s="2">
        <f>'Moving Avg'!F1413</f>
        <v>0.66200000000000014</v>
      </c>
      <c r="H1413" s="2">
        <f>'Moving Avg'!G1413</f>
        <v>0.72900000000000009</v>
      </c>
      <c r="I1413" s="2">
        <f>'Moving Avg'!H1413</f>
        <v>1.3638500000000007</v>
      </c>
      <c r="J1413" s="5" t="str">
        <f>OBV!F1413</f>
        <v>BEARISH</v>
      </c>
      <c r="K1413" s="5" t="str">
        <f>OBV!G1413</f>
        <v>WEAK</v>
      </c>
      <c r="L1413" s="5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0.57999999999999996</v>
      </c>
      <c r="C1414" s="2">
        <f>RSI!I1414</f>
        <v>32.031529589374173</v>
      </c>
      <c r="D1414" s="2">
        <f>MACD!E1414</f>
        <v>5.4988362774561317E-2</v>
      </c>
      <c r="E1414" s="2">
        <f>MACD!F1414</f>
        <v>5.0559974129245143E-2</v>
      </c>
      <c r="F1414" s="2">
        <f>'Moving Avg'!D1414</f>
        <v>0.55999999999999994</v>
      </c>
      <c r="G1414" s="2">
        <f>'Moving Avg'!F1414</f>
        <v>0.65200000000000002</v>
      </c>
      <c r="H1414" s="2">
        <f>'Moving Avg'!G1414</f>
        <v>0.72400000000000009</v>
      </c>
      <c r="I1414" s="2">
        <f>'Moving Avg'!H1414</f>
        <v>1.3587000000000007</v>
      </c>
      <c r="J1414" s="5" t="str">
        <f>OBV!F1414</f>
        <v>BEARISH</v>
      </c>
      <c r="K1414" s="5" t="str">
        <f>OBV!G1414</f>
        <v>WEAK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0.61</v>
      </c>
      <c r="C1415" s="2">
        <f>RSI!I1415</f>
        <v>39.605646045380453</v>
      </c>
      <c r="D1415" s="2">
        <f>MACD!E1415</f>
        <v>5.1558481108265553E-2</v>
      </c>
      <c r="E1415" s="2">
        <f>MACD!F1415</f>
        <v>5.075967552504923E-2</v>
      </c>
      <c r="F1415" s="2">
        <f>'Moving Avg'!D1415</f>
        <v>0.56799999999999995</v>
      </c>
      <c r="G1415" s="2">
        <f>'Moving Avg'!F1415</f>
        <v>0.64449999999999996</v>
      </c>
      <c r="H1415" s="2">
        <f>'Moving Avg'!G1415</f>
        <v>0.71900000000000008</v>
      </c>
      <c r="I1415" s="2">
        <f>'Moving Avg'!H1415</f>
        <v>1.3538500000000007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0.61</v>
      </c>
      <c r="C1416" s="2">
        <f>RSI!I1416</f>
        <v>39.605646045380453</v>
      </c>
      <c r="D1416" s="2">
        <f>MACD!E1416</f>
        <v>4.5890528451101975E-2</v>
      </c>
      <c r="E1416" s="2">
        <f>MACD!F1416</f>
        <v>4.9785846110259782E-2</v>
      </c>
      <c r="F1416" s="2">
        <f>'Moving Avg'!D1416</f>
        <v>0.57799999999999996</v>
      </c>
      <c r="G1416" s="2">
        <f>'Moving Avg'!F1416</f>
        <v>0.63849999999999985</v>
      </c>
      <c r="H1416" s="2">
        <f>'Moving Avg'!G1416</f>
        <v>0.7145999999999999</v>
      </c>
      <c r="I1416" s="2">
        <f>'Moving Avg'!H1416</f>
        <v>1.3492000000000006</v>
      </c>
      <c r="J1416" s="5" t="str">
        <f>OBV!F1416</f>
        <v>BULLISH</v>
      </c>
      <c r="K1416" s="5" t="str">
        <f>OBV!G1416</f>
        <v>STRONG</v>
      </c>
      <c r="L1416" s="5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0.57999999999999996</v>
      </c>
      <c r="C1417" s="2">
        <f>RSI!I1417</f>
        <v>35.072861755244958</v>
      </c>
      <c r="D1417" s="2">
        <f>MACD!E1417</f>
        <v>4.0527995418268903E-2</v>
      </c>
      <c r="E1417" s="2">
        <f>MACD!F1417</f>
        <v>4.793427597186161E-2</v>
      </c>
      <c r="F1417" s="2">
        <f>'Moving Avg'!D1417</f>
        <v>0.58599999999999997</v>
      </c>
      <c r="G1417" s="2">
        <f>'Moving Avg'!F1417</f>
        <v>0.63149999999999995</v>
      </c>
      <c r="H1417" s="2">
        <f>'Moving Avg'!G1417</f>
        <v>0.7105999999999999</v>
      </c>
      <c r="I1417" s="2">
        <f>'Moving Avg'!H1417</f>
        <v>1.3447000000000005</v>
      </c>
      <c r="J1417" s="5" t="str">
        <f>OBV!F1417</f>
        <v>BULLISH</v>
      </c>
      <c r="K1417" s="5" t="str">
        <f>OBV!G1417</f>
        <v>STRONG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0.55000000000000004</v>
      </c>
      <c r="C1418" s="2">
        <f>RSI!I1418</f>
        <v>31.224403468976973</v>
      </c>
      <c r="D1418" s="2">
        <f>MACD!E1418</f>
        <v>3.7118284404872526E-2</v>
      </c>
      <c r="E1418" s="2">
        <f>MACD!F1418</f>
        <v>4.5771077658463791E-2</v>
      </c>
      <c r="F1418" s="2">
        <f>'Moving Avg'!D1418</f>
        <v>0.58599999999999997</v>
      </c>
      <c r="G1418" s="2">
        <f>'Moving Avg'!F1418</f>
        <v>0.624</v>
      </c>
      <c r="H1418" s="2">
        <f>'Moving Avg'!G1418</f>
        <v>0.70679999999999987</v>
      </c>
      <c r="I1418" s="2">
        <f>'Moving Avg'!H1418</f>
        <v>1.3402500000000004</v>
      </c>
      <c r="J1418" s="5" t="str">
        <f>OBV!F1418</f>
        <v>BULLISH</v>
      </c>
      <c r="K1418" s="5" t="str">
        <f>OBV!G1418</f>
        <v>STRONG</v>
      </c>
      <c r="L1418" s="5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0.54</v>
      </c>
      <c r="C1419" s="2">
        <f>RSI!I1419</f>
        <v>30.041103402332922</v>
      </c>
      <c r="D1419" s="2">
        <f>MACD!E1419</f>
        <v>3.0946934928224201E-2</v>
      </c>
      <c r="E1419" s="2">
        <f>MACD!F1419</f>
        <v>4.2806249112415873E-2</v>
      </c>
      <c r="F1419" s="2">
        <f>'Moving Avg'!D1419</f>
        <v>0.57799999999999996</v>
      </c>
      <c r="G1419" s="2">
        <f>'Moving Avg'!F1419</f>
        <v>0.61449999999999994</v>
      </c>
      <c r="H1419" s="2">
        <f>'Moving Avg'!G1419</f>
        <v>0.70339999999999991</v>
      </c>
      <c r="I1419" s="2">
        <f>'Moving Avg'!H1419</f>
        <v>1.3361000000000007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</row>
    <row r="1420" spans="1:12" ht="13.5" x14ac:dyDescent="0.25">
      <c r="A1420" s="3">
        <f>RSI!A1420</f>
        <v>44379</v>
      </c>
      <c r="B1420" s="2">
        <f>RSI!B1420</f>
        <v>0.54</v>
      </c>
      <c r="C1420" s="2">
        <f>RSI!I1420</f>
        <v>30.041103402332922</v>
      </c>
      <c r="D1420" s="2">
        <f>MACD!E1420</f>
        <v>2.3252037931668301E-2</v>
      </c>
      <c r="E1420" s="2">
        <f>MACD!F1420</f>
        <v>3.8895406876266359E-2</v>
      </c>
      <c r="F1420" s="2">
        <f>'Moving Avg'!D1420</f>
        <v>0.56400000000000006</v>
      </c>
      <c r="G1420" s="2">
        <f>'Moving Avg'!F1420</f>
        <v>0.60600000000000009</v>
      </c>
      <c r="H1420" s="2">
        <f>'Moving Avg'!G1420</f>
        <v>0.70019999999999993</v>
      </c>
      <c r="I1420" s="2">
        <f>'Moving Avg'!H1420</f>
        <v>1.3317000000000005</v>
      </c>
      <c r="J1420" s="5" t="str">
        <f>OBV!F1420</f>
        <v>BEARISH</v>
      </c>
      <c r="K1420" s="5" t="str">
        <f>OBV!G1420</f>
        <v>WEAK</v>
      </c>
      <c r="L1420" s="5" t="str">
        <f>OBV!H1420</f>
        <v>CONFIRMED BEARISH</v>
      </c>
    </row>
    <row r="1421" spans="1:12" ht="13.5" x14ac:dyDescent="0.25">
      <c r="A1421" s="3">
        <f>RSI!A1421</f>
        <v>44382</v>
      </c>
      <c r="B1421" s="2">
        <f>RSI!B1421</f>
        <v>0.53</v>
      </c>
      <c r="C1421" s="2">
        <f>RSI!I1421</f>
        <v>28.776350121869001</v>
      </c>
      <c r="D1421" s="2">
        <f>MACD!E1421</f>
        <v>1.6502451533435991E-2</v>
      </c>
      <c r="E1421" s="2">
        <f>MACD!F1421</f>
        <v>3.4416815807700285E-2</v>
      </c>
      <c r="F1421" s="2">
        <f>'Moving Avg'!D1421</f>
        <v>0.54800000000000004</v>
      </c>
      <c r="G1421" s="2">
        <f>'Moving Avg'!F1421</f>
        <v>0.59749999999999992</v>
      </c>
      <c r="H1421" s="2">
        <f>'Moving Avg'!G1421</f>
        <v>0.69719999999999982</v>
      </c>
      <c r="I1421" s="2">
        <f>'Moving Avg'!H1421</f>
        <v>1.3273000000000001</v>
      </c>
      <c r="J1421" s="5" t="str">
        <f>OBV!F1421</f>
        <v>BEARISH</v>
      </c>
      <c r="K1421" s="5" t="str">
        <f>OBV!G1421</f>
        <v>WEAK</v>
      </c>
      <c r="L1421" s="5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0.52</v>
      </c>
      <c r="C1422" s="2">
        <f>RSI!I1422</f>
        <v>27.528239564315484</v>
      </c>
      <c r="D1422" s="2">
        <f>MACD!E1422</f>
        <v>9.0319499219042587E-3</v>
      </c>
      <c r="E1422" s="2">
        <f>MACD!F1422</f>
        <v>2.9339842630541083E-2</v>
      </c>
      <c r="F1422" s="2">
        <f>'Moving Avg'!D1422</f>
        <v>0.53600000000000003</v>
      </c>
      <c r="G1422" s="2">
        <f>'Moving Avg'!F1422</f>
        <v>0.59</v>
      </c>
      <c r="H1422" s="2">
        <f>'Moving Avg'!G1422</f>
        <v>0.69359999999999999</v>
      </c>
      <c r="I1422" s="2">
        <f>'Moving Avg'!H1422</f>
        <v>1.3228500000000003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0.51</v>
      </c>
      <c r="C1423" s="2">
        <f>RSI!I1423</f>
        <v>26.299798157399835</v>
      </c>
      <c r="D1423" s="2">
        <f>MACD!E1423</f>
        <v>5.5831871217366658E-3</v>
      </c>
      <c r="E1423" s="2">
        <f>MACD!F1423</f>
        <v>2.4588511528780201E-2</v>
      </c>
      <c r="F1423" s="2">
        <f>'Moving Avg'!D1423</f>
        <v>0.52799999999999991</v>
      </c>
      <c r="G1423" s="2">
        <f>'Moving Avg'!F1423</f>
        <v>0.58149999999999991</v>
      </c>
      <c r="H1423" s="2">
        <f>'Moving Avg'!G1423</f>
        <v>0.68980000000000008</v>
      </c>
      <c r="I1423" s="2">
        <f>'Moving Avg'!H1423</f>
        <v>1.3184000000000007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0.5</v>
      </c>
      <c r="C1424" s="2">
        <f>RSI!I1424</f>
        <v>25.093851721147232</v>
      </c>
      <c r="D1424" s="2">
        <f>MACD!E1424</f>
        <v>8.6295047327535901E-3</v>
      </c>
      <c r="E1424" s="2">
        <f>MACD!F1424</f>
        <v>2.1396710169574881E-2</v>
      </c>
      <c r="F1424" s="2">
        <f>'Moving Avg'!D1424</f>
        <v>0.52</v>
      </c>
      <c r="G1424" s="2">
        <f>'Moving Avg'!F1424</f>
        <v>0.57250000000000001</v>
      </c>
      <c r="H1424" s="2">
        <f>'Moving Avg'!G1424</f>
        <v>0.68640000000000001</v>
      </c>
      <c r="I1424" s="2">
        <f>'Moving Avg'!H1424</f>
        <v>1.3139500000000004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0.49</v>
      </c>
      <c r="C1425" s="2">
        <f>RSI!I1425</f>
        <v>23.913002634307119</v>
      </c>
      <c r="D1425" s="2">
        <f>MACD!E1425</f>
        <v>1.7185685143290996E-2</v>
      </c>
      <c r="E1425" s="2">
        <f>MACD!F1425</f>
        <v>2.0554505164318105E-2</v>
      </c>
      <c r="F1425" s="2">
        <f>'Moving Avg'!D1425</f>
        <v>0.51</v>
      </c>
      <c r="G1425" s="2">
        <f>'Moving Avg'!F1425</f>
        <v>0.56349999999999989</v>
      </c>
      <c r="H1425" s="2">
        <f>'Moving Avg'!G1425</f>
        <v>0.68279999999999985</v>
      </c>
      <c r="I1425" s="2">
        <f>'Moving Avg'!H1425</f>
        <v>1.3094000000000003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44389</v>
      </c>
      <c r="B1426" s="2">
        <f>RSI!B1426</f>
        <v>0.5</v>
      </c>
      <c r="C1426" s="2">
        <f>RSI!I1426</f>
        <v>27.582891671667426</v>
      </c>
      <c r="D1426" s="2">
        <f>MACD!E1426</f>
        <v>2.4320177657036424E-2</v>
      </c>
      <c r="E1426" s="2">
        <f>MACD!F1426</f>
        <v>2.1307639662861769E-2</v>
      </c>
      <c r="F1426" s="2">
        <f>'Moving Avg'!D1426</f>
        <v>0.504</v>
      </c>
      <c r="G1426" s="2">
        <f>'Moving Avg'!F1426</f>
        <v>0.55599999999999994</v>
      </c>
      <c r="H1426" s="2">
        <f>'Moving Avg'!G1426</f>
        <v>0.67939999999999978</v>
      </c>
      <c r="I1426" s="2">
        <f>'Moving Avg'!H1426</f>
        <v>1.3045500000000003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0.51</v>
      </c>
      <c r="C1427" s="2">
        <f>RSI!I1427</f>
        <v>31.158715670662701</v>
      </c>
      <c r="D1427" s="2">
        <f>MACD!E1427</f>
        <v>2.5530162644648469E-2</v>
      </c>
      <c r="E1427" s="2">
        <f>MACD!F1427</f>
        <v>2.215214425921911E-2</v>
      </c>
      <c r="F1427" s="2">
        <f>'Moving Avg'!D1427</f>
        <v>0.502</v>
      </c>
      <c r="G1427" s="2">
        <f>'Moving Avg'!F1427</f>
        <v>0.55000000000000004</v>
      </c>
      <c r="H1427" s="2">
        <f>'Moving Avg'!G1427</f>
        <v>0.67559999999999998</v>
      </c>
      <c r="I1427" s="2">
        <f>'Moving Avg'!H1427</f>
        <v>1.2997500000000004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44391</v>
      </c>
      <c r="B1428" s="2">
        <f>RSI!B1428</f>
        <v>0.52</v>
      </c>
      <c r="C1428" s="2">
        <f>RSI!I1428</f>
        <v>34.634617073547375</v>
      </c>
      <c r="D1428" s="2">
        <f>MACD!E1428</f>
        <v>2.1628809997966902E-2</v>
      </c>
      <c r="E1428" s="2">
        <f>MACD!F1428</f>
        <v>2.204747740696867E-2</v>
      </c>
      <c r="F1428" s="2">
        <f>'Moving Avg'!D1428</f>
        <v>0.504</v>
      </c>
      <c r="G1428" s="2">
        <f>'Moving Avg'!F1428</f>
        <v>0.54499999999999993</v>
      </c>
      <c r="H1428" s="2">
        <f>'Moving Avg'!G1428</f>
        <v>0.67119999999999991</v>
      </c>
      <c r="I1428" s="2">
        <f>'Moving Avg'!H1428</f>
        <v>1.2952000000000004</v>
      </c>
      <c r="J1428" s="5" t="str">
        <f>OBV!F1428</f>
        <v>BEARISH</v>
      </c>
      <c r="K1428" s="5" t="str">
        <f>OBV!G1428</f>
        <v>NEUTRAL</v>
      </c>
      <c r="L1428" s="5" t="str">
        <f>OBV!H1428</f>
        <v>BEARISH DIVERGENCE</v>
      </c>
    </row>
    <row r="1429" spans="1:12" ht="13.5" x14ac:dyDescent="0.25">
      <c r="A1429" s="3">
        <f>RSI!A1429</f>
        <v>44392</v>
      </c>
      <c r="B1429" s="2">
        <f>RSI!B1429</f>
        <v>0.53</v>
      </c>
      <c r="C1429" s="2">
        <f>RSI!I1429</f>
        <v>38.005593200094111</v>
      </c>
      <c r="D1429" s="2">
        <f>MACD!E1429</f>
        <v>1.6388390573951694E-2</v>
      </c>
      <c r="E1429" s="2">
        <f>MACD!F1429</f>
        <v>2.0915660040365276E-2</v>
      </c>
      <c r="F1429" s="2">
        <f>'Moving Avg'!D1429</f>
        <v>0.51</v>
      </c>
      <c r="G1429" s="2">
        <f>'Moving Avg'!F1429</f>
        <v>0.54199999999999993</v>
      </c>
      <c r="H1429" s="2">
        <f>'Moving Avg'!G1429</f>
        <v>0.66639999999999999</v>
      </c>
      <c r="I1429" s="2">
        <f>'Moving Avg'!H1429</f>
        <v>1.2908000000000004</v>
      </c>
      <c r="J1429" s="5" t="str">
        <f>OBV!F1429</f>
        <v>BEARISH</v>
      </c>
      <c r="K1429" s="5" t="str">
        <f>OBV!G1429</f>
        <v>NEUTRAL</v>
      </c>
      <c r="L1429" s="5" t="str">
        <f>OBV!H1429</f>
        <v>BEARISH DIVERGENCE</v>
      </c>
    </row>
    <row r="1430" spans="1:12" ht="13.5" x14ac:dyDescent="0.25">
      <c r="A1430" s="3">
        <f>RSI!A1430</f>
        <v>44393</v>
      </c>
      <c r="B1430" s="2">
        <f>RSI!B1430</f>
        <v>0.54</v>
      </c>
      <c r="C1430" s="2">
        <f>RSI!I1430</f>
        <v>41.267496369150329</v>
      </c>
      <c r="D1430" s="2">
        <f>MACD!E1430</f>
        <v>1.1469105947455982E-2</v>
      </c>
      <c r="E1430" s="2">
        <f>MACD!F1430</f>
        <v>1.9026349221783416E-2</v>
      </c>
      <c r="F1430" s="2">
        <f>'Moving Avg'!D1430</f>
        <v>0.52</v>
      </c>
      <c r="G1430" s="2">
        <f>'Moving Avg'!F1430</f>
        <v>0.54049999999999998</v>
      </c>
      <c r="H1430" s="2">
        <f>'Moving Avg'!G1430</f>
        <v>0.66099999999999992</v>
      </c>
      <c r="I1430" s="2">
        <f>'Moving Avg'!H1430</f>
        <v>1.2864500000000003</v>
      </c>
      <c r="J1430" s="5" t="str">
        <f>OBV!F1430</f>
        <v>BULLISH</v>
      </c>
      <c r="K1430" s="5" t="str">
        <f>OBV!G1430</f>
        <v>NEUTRAL</v>
      </c>
      <c r="L1430" s="5" t="str">
        <f>OBV!H1430</f>
        <v>CONFIRMED BULLISH</v>
      </c>
    </row>
    <row r="1431" spans="1:12" ht="13.5" x14ac:dyDescent="0.25">
      <c r="A1431" s="3">
        <f>RSI!A1431</f>
        <v>44396</v>
      </c>
      <c r="B1431" s="2">
        <f>RSI!B1431</f>
        <v>0.55000000000000004</v>
      </c>
      <c r="C1431" s="2">
        <f>RSI!I1431</f>
        <v>44.417021339779026</v>
      </c>
      <c r="D1431" s="2">
        <f>MACD!E1431</f>
        <v>5.2050612292903198E-3</v>
      </c>
      <c r="E1431" s="2">
        <f>MACD!F1431</f>
        <v>1.6262091623284798E-2</v>
      </c>
      <c r="F1431" s="2">
        <f>'Moving Avg'!D1431</f>
        <v>0.53</v>
      </c>
      <c r="G1431" s="2">
        <f>'Moving Avg'!F1431</f>
        <v>0.54</v>
      </c>
      <c r="H1431" s="2">
        <f>'Moving Avg'!G1431</f>
        <v>0.65559999999999985</v>
      </c>
      <c r="I1431" s="2">
        <f>'Moving Avg'!H1431</f>
        <v>1.2824500000000005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0.56000000000000005</v>
      </c>
      <c r="C1432" s="2">
        <f>RSI!I1432</f>
        <v>47.451681404041942</v>
      </c>
      <c r="D1432" s="2">
        <f>MACD!E1432</f>
        <v>-2.2691055582102493E-3</v>
      </c>
      <c r="E1432" s="2">
        <f>MACD!F1432</f>
        <v>1.2555852186985789E-2</v>
      </c>
      <c r="F1432" s="2">
        <f>'Moving Avg'!D1432</f>
        <v>0.54</v>
      </c>
      <c r="G1432" s="2">
        <f>'Moving Avg'!F1432</f>
        <v>0.54099999999999993</v>
      </c>
      <c r="H1432" s="2">
        <f>'Moving Avg'!G1432</f>
        <v>0.65119999999999989</v>
      </c>
      <c r="I1432" s="2">
        <f>'Moving Avg'!H1432</f>
        <v>1.2789000000000006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0.56999999999999995</v>
      </c>
      <c r="C1433" s="2">
        <f>RSI!I1433</f>
        <v>50.369774636743713</v>
      </c>
      <c r="D1433" s="2">
        <f>MACD!E1433</f>
        <v>-1.0834118220118594E-2</v>
      </c>
      <c r="E1433" s="2">
        <f>MACD!F1433</f>
        <v>7.8778581055649124E-3</v>
      </c>
      <c r="F1433" s="2">
        <f>'Moving Avg'!D1433</f>
        <v>0.55000000000000004</v>
      </c>
      <c r="G1433" s="2">
        <f>'Moving Avg'!F1433</f>
        <v>0.54200000000000004</v>
      </c>
      <c r="H1433" s="2">
        <f>'Moving Avg'!G1433</f>
        <v>0.64659999999999984</v>
      </c>
      <c r="I1433" s="2">
        <f>'Moving Avg'!H1433</f>
        <v>1.2754500000000006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0.56999999999999995</v>
      </c>
      <c r="C1434" s="2">
        <f>RSI!I1434</f>
        <v>50.369774636743713</v>
      </c>
      <c r="D1434" s="2">
        <f>MACD!E1434</f>
        <v>-1.9643354713407279E-2</v>
      </c>
      <c r="E1434" s="2">
        <f>MACD!F1434</f>
        <v>2.3736155417704748E-3</v>
      </c>
      <c r="F1434" s="2">
        <f>'Moving Avg'!D1434</f>
        <v>0.55800000000000005</v>
      </c>
      <c r="G1434" s="2">
        <f>'Moving Avg'!F1434</f>
        <v>0.54149999999999998</v>
      </c>
      <c r="H1434" s="2">
        <f>'Moving Avg'!G1434</f>
        <v>0.64199999999999979</v>
      </c>
      <c r="I1434" s="2">
        <f>'Moving Avg'!H1434</f>
        <v>1.2716500000000004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0.56999999999999995</v>
      </c>
      <c r="C1435" s="2">
        <f>RSI!I1435</f>
        <v>50.369774636743713</v>
      </c>
      <c r="D1435" s="2">
        <f>MACD!E1435</f>
        <v>-2.8657504618822549E-2</v>
      </c>
      <c r="E1435" s="2">
        <f>MACD!F1435</f>
        <v>-3.8326084903481297E-3</v>
      </c>
      <c r="F1435" s="2">
        <f>'Moving Avg'!D1435</f>
        <v>0.56399999999999995</v>
      </c>
      <c r="G1435" s="2">
        <f>'Moving Avg'!F1435</f>
        <v>0.53950000000000009</v>
      </c>
      <c r="H1435" s="2">
        <f>'Moving Avg'!G1435</f>
        <v>0.63659999999999994</v>
      </c>
      <c r="I1435" s="2">
        <f>'Moving Avg'!H1435</f>
        <v>1.2677000000000005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0.56000000000000005</v>
      </c>
      <c r="C1436" s="2">
        <f>RSI!I1436</f>
        <v>47.102832705929778</v>
      </c>
      <c r="D1436" s="2">
        <f>MACD!E1436</f>
        <v>-3.4025770161597246E-2</v>
      </c>
      <c r="E1436" s="2">
        <f>MACD!F1436</f>
        <v>-9.871240824597954E-3</v>
      </c>
      <c r="F1436" s="2">
        <f>'Moving Avg'!D1436</f>
        <v>0.56599999999999995</v>
      </c>
      <c r="G1436" s="2">
        <f>'Moving Avg'!F1436</f>
        <v>0.53700000000000014</v>
      </c>
      <c r="H1436" s="2">
        <f>'Moving Avg'!G1436</f>
        <v>0.63119999999999987</v>
      </c>
      <c r="I1436" s="2">
        <f>'Moving Avg'!H1436</f>
        <v>1.2638000000000005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0.55000000000000004</v>
      </c>
      <c r="C1437" s="2">
        <f>RSI!I1437</f>
        <v>44.027579362971899</v>
      </c>
      <c r="D1437" s="2">
        <f>MACD!E1437</f>
        <v>-3.6248476553667364E-2</v>
      </c>
      <c r="E1437" s="2">
        <f>MACD!F1437</f>
        <v>-1.5146687970411837E-2</v>
      </c>
      <c r="F1437" s="2">
        <f>'Moving Avg'!D1437</f>
        <v>0.56400000000000006</v>
      </c>
      <c r="G1437" s="2">
        <f>'Moving Avg'!F1437</f>
        <v>0.53550000000000009</v>
      </c>
      <c r="H1437" s="2">
        <f>'Moving Avg'!G1437</f>
        <v>0.62559999999999993</v>
      </c>
      <c r="I1437" s="2">
        <f>'Moving Avg'!H1437</f>
        <v>1.2600500000000006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</row>
    <row r="1438" spans="1:12" ht="13.5" x14ac:dyDescent="0.25">
      <c r="A1438" s="3">
        <f>RSI!A1438</f>
        <v>44407</v>
      </c>
      <c r="B1438" s="2">
        <f>RSI!B1438</f>
        <v>0.54</v>
      </c>
      <c r="C1438" s="2">
        <f>RSI!I1438</f>
        <v>41.13534363644721</v>
      </c>
      <c r="D1438" s="2">
        <f>MACD!E1438</f>
        <v>-3.5753463310375766E-2</v>
      </c>
      <c r="E1438" s="2">
        <f>MACD!F1438</f>
        <v>-1.9268043038404625E-2</v>
      </c>
      <c r="F1438" s="2">
        <f>'Moving Avg'!D1438</f>
        <v>0.55800000000000005</v>
      </c>
      <c r="G1438" s="2">
        <f>'Moving Avg'!F1438</f>
        <v>0.53500000000000014</v>
      </c>
      <c r="H1438" s="2">
        <f>'Moving Avg'!G1438</f>
        <v>0.61939999999999995</v>
      </c>
      <c r="I1438" s="2">
        <f>'Moving Avg'!H1438</f>
        <v>1.2561500000000008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0.53</v>
      </c>
      <c r="C1439" s="2">
        <f>RSI!I1439</f>
        <v>38.417510555383636</v>
      </c>
      <c r="D1439" s="2">
        <f>MACD!E1439</f>
        <v>-3.2906903495143025E-2</v>
      </c>
      <c r="E1439" s="2">
        <f>MACD!F1439</f>
        <v>-2.1995815129752308E-2</v>
      </c>
      <c r="F1439" s="2">
        <f>'Moving Avg'!D1439</f>
        <v>0.55000000000000004</v>
      </c>
      <c r="G1439" s="2">
        <f>'Moving Avg'!F1439</f>
        <v>0.53449999999999998</v>
      </c>
      <c r="H1439" s="2">
        <f>'Moving Avg'!G1439</f>
        <v>0.6127999999999999</v>
      </c>
      <c r="I1439" s="2">
        <f>'Moving Avg'!H1439</f>
        <v>1.2523000000000006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</row>
    <row r="1440" spans="1:12" ht="13.5" x14ac:dyDescent="0.25">
      <c r="A1440" s="3">
        <f>RSI!A1440</f>
        <v>44411</v>
      </c>
      <c r="B1440" s="2">
        <f>RSI!B1440</f>
        <v>0.53</v>
      </c>
      <c r="C1440" s="2">
        <f>RSI!I1440</f>
        <v>38.417510555383629</v>
      </c>
      <c r="D1440" s="2">
        <f>MACD!E1440</f>
        <v>-2.8763223827993123E-2</v>
      </c>
      <c r="E1440" s="2">
        <f>MACD!F1440</f>
        <v>-2.334929686940047E-2</v>
      </c>
      <c r="F1440" s="2">
        <f>'Moving Avg'!D1440</f>
        <v>0.54200000000000004</v>
      </c>
      <c r="G1440" s="2">
        <f>'Moving Avg'!F1440</f>
        <v>0.53400000000000003</v>
      </c>
      <c r="H1440" s="2">
        <f>'Moving Avg'!G1440</f>
        <v>0.60659999999999992</v>
      </c>
      <c r="I1440" s="2">
        <f>'Moving Avg'!H1440</f>
        <v>1.2485500000000007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0.52</v>
      </c>
      <c r="C1441" s="2">
        <f>RSI!I1441</f>
        <v>35.683241094341327</v>
      </c>
      <c r="D1441" s="2">
        <f>MACD!E1441</f>
        <v>-2.2795802734608017E-2</v>
      </c>
      <c r="E1441" s="2">
        <f>MACD!F1441</f>
        <v>-2.3238598042441983E-2</v>
      </c>
      <c r="F1441" s="2">
        <f>'Moving Avg'!D1441</f>
        <v>0.53400000000000003</v>
      </c>
      <c r="G1441" s="2">
        <f>'Moving Avg'!F1441</f>
        <v>0.53350000000000009</v>
      </c>
      <c r="H1441" s="2">
        <f>'Moving Avg'!G1441</f>
        <v>0.6008</v>
      </c>
      <c r="I1441" s="2">
        <f>'Moving Avg'!H1441</f>
        <v>1.2447500000000007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0.52</v>
      </c>
      <c r="C1442" s="2">
        <f>RSI!I1442</f>
        <v>35.683241094341327</v>
      </c>
      <c r="D1442" s="2">
        <f>MACD!E1442</f>
        <v>-1.5980349710051467E-2</v>
      </c>
      <c r="E1442" s="2">
        <f>MACD!F1442</f>
        <v>-2.1786948375963879E-2</v>
      </c>
      <c r="F1442" s="2">
        <f>'Moving Avg'!D1442</f>
        <v>0.52800000000000002</v>
      </c>
      <c r="G1442" s="2">
        <f>'Moving Avg'!F1442</f>
        <v>0.53349999999999986</v>
      </c>
      <c r="H1442" s="2">
        <f>'Moving Avg'!G1442</f>
        <v>0.59520000000000006</v>
      </c>
      <c r="I1442" s="2">
        <f>'Moving Avg'!H1442</f>
        <v>1.2410500000000007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0.52</v>
      </c>
      <c r="C1443" s="2">
        <f>RSI!I1443</f>
        <v>35.683241094341327</v>
      </c>
      <c r="D1443" s="2">
        <f>MACD!E1443</f>
        <v>-8.4641930701846446E-3</v>
      </c>
      <c r="E1443" s="2">
        <f>MACD!F1443</f>
        <v>-1.912239731480803E-2</v>
      </c>
      <c r="F1443" s="2">
        <f>'Moving Avg'!D1443</f>
        <v>0.52400000000000002</v>
      </c>
      <c r="G1443" s="2">
        <f>'Moving Avg'!F1443</f>
        <v>0.53399999999999992</v>
      </c>
      <c r="H1443" s="2">
        <f>'Moving Avg'!G1443</f>
        <v>0.58979999999999999</v>
      </c>
      <c r="I1443" s="2">
        <f>'Moving Avg'!H1443</f>
        <v>1.2373500000000006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0.53</v>
      </c>
      <c r="C1444" s="2">
        <f>RSI!I1444</f>
        <v>40.933795993513492</v>
      </c>
      <c r="D1444" s="2">
        <f>MACD!E1444</f>
        <v>-2.6499484882925861E-3</v>
      </c>
      <c r="E1444" s="2">
        <f>MACD!F1444</f>
        <v>-1.582790754950494E-2</v>
      </c>
      <c r="F1444" s="2">
        <f>'Moving Avg'!D1444</f>
        <v>0.52400000000000002</v>
      </c>
      <c r="G1444" s="2">
        <f>'Moving Avg'!F1444</f>
        <v>0.53549999999999986</v>
      </c>
      <c r="H1444" s="2">
        <f>'Moving Avg'!G1444</f>
        <v>0.58479999999999999</v>
      </c>
      <c r="I1444" s="2">
        <f>'Moving Avg'!H1444</f>
        <v>1.2339000000000007</v>
      </c>
      <c r="J1444" s="5" t="str">
        <f>OBV!F1444</f>
        <v>BULLISH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44419</v>
      </c>
      <c r="B1445" s="2">
        <f>RSI!B1445</f>
        <v>0.53</v>
      </c>
      <c r="C1445" s="2">
        <f>RSI!I1445</f>
        <v>40.933795993513492</v>
      </c>
      <c r="D1445" s="2">
        <f>MACD!E1445</f>
        <v>2.3914106398370549E-3</v>
      </c>
      <c r="E1445" s="2">
        <f>MACD!F1445</f>
        <v>-1.2184043911636543E-2</v>
      </c>
      <c r="F1445" s="2">
        <f>'Moving Avg'!D1445</f>
        <v>0.52400000000000002</v>
      </c>
      <c r="G1445" s="2">
        <f>'Moving Avg'!F1445</f>
        <v>0.53749999999999987</v>
      </c>
      <c r="H1445" s="2">
        <f>'Moving Avg'!G1445</f>
        <v>0.58020000000000005</v>
      </c>
      <c r="I1445" s="2">
        <f>'Moving Avg'!H1445</f>
        <v>1.2306000000000008</v>
      </c>
      <c r="J1445" s="5" t="str">
        <f>OBV!F1445</f>
        <v>BULLISH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0.52</v>
      </c>
      <c r="C1446" s="2">
        <f>RSI!I1446</f>
        <v>37.393448151052915</v>
      </c>
      <c r="D1446" s="2">
        <f>MACD!E1446</f>
        <v>5.9720605477466826E-3</v>
      </c>
      <c r="E1446" s="2">
        <f>MACD!F1446</f>
        <v>-8.5528230197598979E-3</v>
      </c>
      <c r="F1446" s="2">
        <f>'Moving Avg'!D1446</f>
        <v>0.52400000000000002</v>
      </c>
      <c r="G1446" s="2">
        <f>'Moving Avg'!F1446</f>
        <v>0.53849999999999987</v>
      </c>
      <c r="H1446" s="2">
        <f>'Moving Avg'!G1446</f>
        <v>0.57600000000000007</v>
      </c>
      <c r="I1446" s="2">
        <f>'Moving Avg'!H1446</f>
        <v>1.2273000000000009</v>
      </c>
      <c r="J1446" s="5" t="str">
        <f>OBV!F1446</f>
        <v>BULLISH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0.51</v>
      </c>
      <c r="C1447" s="2">
        <f>RSI!I1447</f>
        <v>34.207290422872262</v>
      </c>
      <c r="D1447" s="2">
        <f>MACD!E1447</f>
        <v>8.3674750277584753E-3</v>
      </c>
      <c r="E1447" s="2">
        <f>MACD!F1447</f>
        <v>-5.1687634102562238E-3</v>
      </c>
      <c r="F1447" s="2">
        <f>'Moving Avg'!D1447</f>
        <v>0.52200000000000002</v>
      </c>
      <c r="G1447" s="2">
        <f>'Moving Avg'!F1447</f>
        <v>0.53849999999999987</v>
      </c>
      <c r="H1447" s="2">
        <f>'Moving Avg'!G1447</f>
        <v>0.57179999999999997</v>
      </c>
      <c r="I1447" s="2">
        <f>'Moving Avg'!H1447</f>
        <v>1.2239000000000009</v>
      </c>
      <c r="J1447" s="5" t="str">
        <f>OBV!F1447</f>
        <v>BULLISH</v>
      </c>
      <c r="K1447" s="5" t="str">
        <f>OBV!G1447</f>
        <v>NEUTRAL</v>
      </c>
      <c r="L1447" s="5" t="str">
        <f>OBV!H1447</f>
        <v>BULLISH DIVERGENCE</v>
      </c>
    </row>
    <row r="1448" spans="1:12" ht="13.5" x14ac:dyDescent="0.25">
      <c r="A1448" s="3">
        <f>RSI!A1448</f>
        <v>44425</v>
      </c>
      <c r="B1448" s="2">
        <f>RSI!B1448</f>
        <v>0.5</v>
      </c>
      <c r="C1448" s="2">
        <f>RSI!I1448</f>
        <v>31.332225331861608</v>
      </c>
      <c r="D1448" s="2">
        <f>MACD!E1448</f>
        <v>9.806988081582535E-3</v>
      </c>
      <c r="E1448" s="2">
        <f>MACD!F1448</f>
        <v>-2.1736131118884725E-3</v>
      </c>
      <c r="F1448" s="2">
        <f>'Moving Avg'!D1448</f>
        <v>0.51800000000000002</v>
      </c>
      <c r="G1448" s="2">
        <f>'Moving Avg'!F1448</f>
        <v>0.53749999999999987</v>
      </c>
      <c r="H1448" s="2">
        <f>'Moving Avg'!G1448</f>
        <v>0.56779999999999997</v>
      </c>
      <c r="I1448" s="2">
        <f>'Moving Avg'!H1448</f>
        <v>1.2206000000000008</v>
      </c>
      <c r="J1448" s="5" t="str">
        <f>OBV!F1448</f>
        <v>BULLISH</v>
      </c>
      <c r="K1448" s="5" t="str">
        <f>OBV!G1448</f>
        <v>NEUTRAL</v>
      </c>
      <c r="L1448" s="5" t="str">
        <f>OBV!H1448</f>
        <v>BULLISH DIVERGENCE</v>
      </c>
    </row>
    <row r="1449" spans="1:12" ht="13.5" x14ac:dyDescent="0.25">
      <c r="A1449" s="3">
        <f>RSI!A1449</f>
        <v>44426</v>
      </c>
      <c r="B1449" s="2">
        <f>RSI!B1449</f>
        <v>0.49</v>
      </c>
      <c r="C1449" s="2">
        <f>RSI!I1449</f>
        <v>28.731623540245565</v>
      </c>
      <c r="D1449" s="2">
        <f>MACD!E1449</f>
        <v>1.0481170809432339E-2</v>
      </c>
      <c r="E1449" s="2">
        <f>MACD!F1449</f>
        <v>3.5734367237568983E-4</v>
      </c>
      <c r="F1449" s="2">
        <f>'Moving Avg'!D1449</f>
        <v>0.51</v>
      </c>
      <c r="G1449" s="2">
        <f>'Moving Avg'!F1449</f>
        <v>0.53549999999999986</v>
      </c>
      <c r="H1449" s="2">
        <f>'Moving Avg'!G1449</f>
        <v>0.56299999999999994</v>
      </c>
      <c r="I1449" s="2">
        <f>'Moving Avg'!H1449</f>
        <v>1.2175000000000009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0.5</v>
      </c>
      <c r="C1450" s="2">
        <f>RSI!I1450</f>
        <v>34.579289498596097</v>
      </c>
      <c r="D1450" s="2">
        <f>MACD!E1450</f>
        <v>1.0605032823452154E-2</v>
      </c>
      <c r="E1450" s="2">
        <f>MACD!F1450</f>
        <v>2.4068815025909828E-3</v>
      </c>
      <c r="F1450" s="2">
        <f>'Moving Avg'!D1450</f>
        <v>0.504</v>
      </c>
      <c r="G1450" s="2">
        <f>'Moving Avg'!F1450</f>
        <v>0.53349999999999997</v>
      </c>
      <c r="H1450" s="2">
        <f>'Moving Avg'!G1450</f>
        <v>0.55880000000000007</v>
      </c>
      <c r="I1450" s="2">
        <f>'Moving Avg'!H1450</f>
        <v>1.2147000000000008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0.49</v>
      </c>
      <c r="C1451" s="2">
        <f>RSI!I1451</f>
        <v>31.771835319134141</v>
      </c>
      <c r="D1451" s="2">
        <f>MACD!E1451</f>
        <v>1.012538018117759E-2</v>
      </c>
      <c r="E1451" s="2">
        <f>MACD!F1451</f>
        <v>3.9505812383083044E-3</v>
      </c>
      <c r="F1451" s="2">
        <f>'Moving Avg'!D1451</f>
        <v>0.49800000000000005</v>
      </c>
      <c r="G1451" s="2">
        <f>'Moving Avg'!F1451</f>
        <v>0.53049999999999997</v>
      </c>
      <c r="H1451" s="2">
        <f>'Moving Avg'!G1451</f>
        <v>0.55459999999999998</v>
      </c>
      <c r="I1451" s="2">
        <f>'Moving Avg'!H1451</f>
        <v>1.2116500000000008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0.48</v>
      </c>
      <c r="C1452" s="2">
        <f>RSI!I1452</f>
        <v>29.217248813794825</v>
      </c>
      <c r="D1452" s="2">
        <f>MACD!E1452</f>
        <v>1.0716816086162706E-2</v>
      </c>
      <c r="E1452" s="2">
        <f>MACD!F1452</f>
        <v>5.3038282078791844E-3</v>
      </c>
      <c r="F1452" s="2">
        <f>'Moving Avg'!D1452</f>
        <v>0.49199999999999999</v>
      </c>
      <c r="G1452" s="2">
        <f>'Moving Avg'!F1452</f>
        <v>0.52650000000000008</v>
      </c>
      <c r="H1452" s="2">
        <f>'Moving Avg'!G1452</f>
        <v>0.55079999999999996</v>
      </c>
      <c r="I1452" s="2">
        <f>'Moving Avg'!H1452</f>
        <v>1.2084000000000008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0.49</v>
      </c>
      <c r="C1453" s="2">
        <f>RSI!I1453</f>
        <v>34.857846271387146</v>
      </c>
      <c r="D1453" s="2">
        <f>MACD!E1453</f>
        <v>1.077316255204952E-2</v>
      </c>
      <c r="E1453" s="2">
        <f>MACD!F1453</f>
        <v>6.3976950767132522E-3</v>
      </c>
      <c r="F1453" s="2">
        <f>'Moving Avg'!D1453</f>
        <v>0.49000000000000005</v>
      </c>
      <c r="G1453" s="2">
        <f>'Moving Avg'!F1453</f>
        <v>0.52250000000000008</v>
      </c>
      <c r="H1453" s="2">
        <f>'Moving Avg'!G1453</f>
        <v>0.54699999999999993</v>
      </c>
      <c r="I1453" s="2">
        <f>'Moving Avg'!H1453</f>
        <v>1.2051000000000009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44433</v>
      </c>
      <c r="B1454" s="2">
        <f>RSI!B1454</f>
        <v>0.5</v>
      </c>
      <c r="C1454" s="2">
        <f>RSI!I1454</f>
        <v>40.006422117739511</v>
      </c>
      <c r="D1454" s="2">
        <f>MACD!E1454</f>
        <v>1.1834138699943209E-2</v>
      </c>
      <c r="E1454" s="2">
        <f>MACD!F1454</f>
        <v>7.4849838013592435E-3</v>
      </c>
      <c r="F1454" s="2">
        <f>'Moving Avg'!D1454</f>
        <v>0.49199999999999999</v>
      </c>
      <c r="G1454" s="2">
        <f>'Moving Avg'!F1454</f>
        <v>0.51900000000000002</v>
      </c>
      <c r="H1454" s="2">
        <f>'Moving Avg'!G1454</f>
        <v>0.54339999999999999</v>
      </c>
      <c r="I1454" s="2">
        <f>'Moving Avg'!H1454</f>
        <v>1.2017000000000009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0.51</v>
      </c>
      <c r="C1455" s="2">
        <f>RSI!I1455</f>
        <v>44.712275590950462</v>
      </c>
      <c r="D1455" s="2">
        <f>MACD!E1455</f>
        <v>1.2131665440316408E-2</v>
      </c>
      <c r="E1455" s="2">
        <f>MACD!F1455</f>
        <v>8.4143201291506757E-3</v>
      </c>
      <c r="F1455" s="2">
        <f>'Moving Avg'!D1455</f>
        <v>0.49399999999999994</v>
      </c>
      <c r="G1455" s="2">
        <f>'Moving Avg'!F1455</f>
        <v>0.51600000000000001</v>
      </c>
      <c r="H1455" s="2">
        <f>'Moving Avg'!G1455</f>
        <v>0.54020000000000001</v>
      </c>
      <c r="I1455" s="2">
        <f>'Moving Avg'!H1455</f>
        <v>1.1980500000000007</v>
      </c>
      <c r="J1455" s="5" t="str">
        <f>OBV!F1455</f>
        <v>NEUTRAL</v>
      </c>
      <c r="K1455" s="5" t="str">
        <f>OBV!G1455</f>
        <v>NEUTRAL</v>
      </c>
      <c r="L1455" s="5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0.52</v>
      </c>
      <c r="C1456" s="2">
        <f>RSI!I1456</f>
        <v>49.018813361656228</v>
      </c>
      <c r="D1456" s="2">
        <f>MACD!E1456</f>
        <v>1.0175235787442727E-2</v>
      </c>
      <c r="E1456" s="2">
        <f>MACD!F1456</f>
        <v>8.7665032608090863E-3</v>
      </c>
      <c r="F1456" s="2">
        <f>'Moving Avg'!D1456</f>
        <v>0.5</v>
      </c>
      <c r="G1456" s="2">
        <f>'Moving Avg'!F1456</f>
        <v>0.51400000000000001</v>
      </c>
      <c r="H1456" s="2">
        <f>'Moving Avg'!G1456</f>
        <v>0.53759999999999997</v>
      </c>
      <c r="I1456" s="2">
        <f>'Moving Avg'!H1456</f>
        <v>1.1946000000000008</v>
      </c>
      <c r="J1456" s="5" t="str">
        <f>OBV!F1456</f>
        <v>NEUTRAL</v>
      </c>
      <c r="K1456" s="5" t="str">
        <f>OBV!G1456</f>
        <v>NEUTRAL</v>
      </c>
      <c r="L1456" s="5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0.52</v>
      </c>
      <c r="C1457" s="2">
        <f>RSI!I1457</f>
        <v>49.018813361656228</v>
      </c>
      <c r="D1457" s="2">
        <f>MACD!E1457</f>
        <v>6.9880018908898833E-3</v>
      </c>
      <c r="E1457" s="2">
        <f>MACD!F1457</f>
        <v>8.4108029868252467E-3</v>
      </c>
      <c r="F1457" s="2">
        <f>'Moving Avg'!D1457</f>
        <v>0.50800000000000001</v>
      </c>
      <c r="G1457" s="2">
        <f>'Moving Avg'!F1457</f>
        <v>0.51249999999999996</v>
      </c>
      <c r="H1457" s="2">
        <f>'Moving Avg'!G1457</f>
        <v>0.5354000000000001</v>
      </c>
      <c r="I1457" s="2">
        <f>'Moving Avg'!H1457</f>
        <v>1.1914500000000008</v>
      </c>
      <c r="J1457" s="5" t="str">
        <f>OBV!F1457</f>
        <v>NEUTRAL</v>
      </c>
      <c r="K1457" s="5" t="str">
        <f>OBV!G1457</f>
        <v>NEUTRAL</v>
      </c>
      <c r="L1457" s="5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0.48</v>
      </c>
      <c r="C1458" s="2">
        <f>RSI!I1458</f>
        <v>36.00748379379025</v>
      </c>
      <c r="D1458" s="2">
        <f>MACD!E1458</f>
        <v>5.7217872780250811E-3</v>
      </c>
      <c r="E1458" s="2">
        <f>MACD!F1458</f>
        <v>7.8729998450652143E-3</v>
      </c>
      <c r="F1458" s="2">
        <f>'Moving Avg'!D1458</f>
        <v>0.50600000000000001</v>
      </c>
      <c r="G1458" s="2">
        <f>'Moving Avg'!F1458</f>
        <v>0.50950000000000006</v>
      </c>
      <c r="H1458" s="2">
        <f>'Moving Avg'!G1458</f>
        <v>0.53260000000000007</v>
      </c>
      <c r="I1458" s="2">
        <f>'Moving Avg'!H1458</f>
        <v>1.1878000000000009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</row>
    <row r="1459" spans="1:12" ht="13.5" x14ac:dyDescent="0.25">
      <c r="A1459" s="3">
        <f>RSI!A1459</f>
        <v>44440</v>
      </c>
      <c r="B1459" s="2">
        <f>RSI!B1459</f>
        <v>0.49</v>
      </c>
      <c r="C1459" s="2">
        <f>RSI!I1459</f>
        <v>40.275592074239825</v>
      </c>
      <c r="D1459" s="2">
        <f>MACD!E1459</f>
        <v>2.6132511878542708E-3</v>
      </c>
      <c r="E1459" s="2">
        <f>MACD!F1459</f>
        <v>6.8210501136230254E-3</v>
      </c>
      <c r="F1459" s="2">
        <f>'Moving Avg'!D1459</f>
        <v>0.50400000000000011</v>
      </c>
      <c r="G1459" s="2">
        <f>'Moving Avg'!F1459</f>
        <v>0.50750000000000006</v>
      </c>
      <c r="H1459" s="2">
        <f>'Moving Avg'!G1459</f>
        <v>0.53060000000000007</v>
      </c>
      <c r="I1459" s="2">
        <f>'Moving Avg'!H1459</f>
        <v>1.1842500000000009</v>
      </c>
      <c r="J1459" s="5" t="str">
        <f>OBV!F1459</f>
        <v>BULLISH</v>
      </c>
      <c r="K1459" s="5" t="str">
        <f>OBV!G1459</f>
        <v>NEUTRAL</v>
      </c>
      <c r="L1459" s="5" t="str">
        <f>OBV!H1459</f>
        <v>BULLISH DIVERGENCE</v>
      </c>
    </row>
    <row r="1460" spans="1:12" ht="13.5" x14ac:dyDescent="0.25">
      <c r="A1460" s="3">
        <f>RSI!A1460</f>
        <v>44441</v>
      </c>
      <c r="B1460" s="2">
        <f>RSI!B1460</f>
        <v>0.5</v>
      </c>
      <c r="C1460" s="2">
        <f>RSI!I1460</f>
        <v>44.277967938041471</v>
      </c>
      <c r="D1460" s="2">
        <f>MACD!E1460</f>
        <v>9.457285965484008E-4</v>
      </c>
      <c r="E1460" s="2">
        <f>MACD!F1460</f>
        <v>5.6459858102081012E-3</v>
      </c>
      <c r="F1460" s="2">
        <f>'Moving Avg'!D1460</f>
        <v>0.502</v>
      </c>
      <c r="G1460" s="2">
        <f>'Moving Avg'!F1460</f>
        <v>0.50600000000000001</v>
      </c>
      <c r="H1460" s="2">
        <f>'Moving Avg'!G1460</f>
        <v>0.52919999999999989</v>
      </c>
      <c r="I1460" s="2">
        <f>'Moving Avg'!H1460</f>
        <v>1.1805000000000008</v>
      </c>
      <c r="J1460" s="5" t="str">
        <f>OBV!F1460</f>
        <v>BULLISH</v>
      </c>
      <c r="K1460" s="5" t="str">
        <f>OBV!G1460</f>
        <v>NEUTRAL</v>
      </c>
      <c r="L1460" s="5" t="str">
        <f>OBV!H1460</f>
        <v>BULLISH DIVERGENCE</v>
      </c>
    </row>
    <row r="1461" spans="1:12" ht="13.5" x14ac:dyDescent="0.25">
      <c r="A1461" s="3">
        <f>RSI!A1461</f>
        <v>44442</v>
      </c>
      <c r="B1461" s="2">
        <f>RSI!B1461</f>
        <v>0.49</v>
      </c>
      <c r="C1461" s="2">
        <f>RSI!I1461</f>
        <v>41.297563952075294</v>
      </c>
      <c r="D1461" s="2">
        <f>MACD!E1461</f>
        <v>-1.169233303723205E-3</v>
      </c>
      <c r="E1461" s="2">
        <f>MACD!F1461</f>
        <v>4.2829419874218407E-3</v>
      </c>
      <c r="F1461" s="2">
        <f>'Moving Avg'!D1461</f>
        <v>0.496</v>
      </c>
      <c r="G1461" s="2">
        <f>'Moving Avg'!F1461</f>
        <v>0.50449999999999995</v>
      </c>
      <c r="H1461" s="2">
        <f>'Moving Avg'!G1461</f>
        <v>0.52779999999999994</v>
      </c>
      <c r="I1461" s="2">
        <f>'Moving Avg'!H1461</f>
        <v>1.1763500000000009</v>
      </c>
      <c r="J1461" s="5" t="str">
        <f>OBV!F1461</f>
        <v>BULLISH</v>
      </c>
      <c r="K1461" s="5" t="str">
        <f>OBV!G1461</f>
        <v>NEUTRAL</v>
      </c>
      <c r="L1461" s="5" t="str">
        <f>OBV!H1461</f>
        <v>BULLISH DIVERGENCE</v>
      </c>
    </row>
    <row r="1462" spans="1:12" ht="13.5" x14ac:dyDescent="0.25">
      <c r="A1462" s="3">
        <f>RSI!A1462</f>
        <v>44445</v>
      </c>
      <c r="B1462" s="2">
        <f>RSI!B1462</f>
        <v>0.51</v>
      </c>
      <c r="C1462" s="2">
        <f>RSI!I1462</f>
        <v>48.730512241944716</v>
      </c>
      <c r="D1462" s="2">
        <f>MACD!E1462</f>
        <v>-5.8328731594490257E-3</v>
      </c>
      <c r="E1462" s="2">
        <f>MACD!F1462</f>
        <v>2.2597789580476677E-3</v>
      </c>
      <c r="F1462" s="2">
        <f>'Moving Avg'!D1462</f>
        <v>0.49399999999999994</v>
      </c>
      <c r="G1462" s="2">
        <f>'Moving Avg'!F1462</f>
        <v>0.504</v>
      </c>
      <c r="H1462" s="2">
        <f>'Moving Avg'!G1462</f>
        <v>0.52719999999999989</v>
      </c>
      <c r="I1462" s="2">
        <f>'Moving Avg'!H1462</f>
        <v>1.1720500000000009</v>
      </c>
      <c r="J1462" s="5" t="str">
        <f>OBV!F1462</f>
        <v>BULLISH</v>
      </c>
      <c r="K1462" s="5" t="str">
        <f>OBV!G1462</f>
        <v>NEUTRAL</v>
      </c>
      <c r="L1462" s="5" t="str">
        <f>OBV!H1462</f>
        <v>BULLISH DIVERGENCE</v>
      </c>
    </row>
    <row r="1463" spans="1:12" ht="13.5" x14ac:dyDescent="0.25">
      <c r="A1463" s="3">
        <f>RSI!A1463</f>
        <v>44446</v>
      </c>
      <c r="B1463" s="2">
        <f>RSI!B1463</f>
        <v>0.51</v>
      </c>
      <c r="C1463" s="2">
        <f>RSI!I1463</f>
        <v>48.730512241944709</v>
      </c>
      <c r="D1463" s="2">
        <f>MACD!E1463</f>
        <v>-8.2236693636850156E-3</v>
      </c>
      <c r="E1463" s="2">
        <f>MACD!F1463</f>
        <v>1.6308929370113107E-4</v>
      </c>
      <c r="F1463" s="2">
        <f>'Moving Avg'!D1463</f>
        <v>0.5</v>
      </c>
      <c r="G1463" s="2">
        <f>'Moving Avg'!F1463</f>
        <v>0.50350000000000006</v>
      </c>
      <c r="H1463" s="2">
        <f>'Moving Avg'!G1463</f>
        <v>0.52639999999999998</v>
      </c>
      <c r="I1463" s="2">
        <f>'Moving Avg'!H1463</f>
        <v>1.167450000000001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44447</v>
      </c>
      <c r="B1464" s="2">
        <f>RSI!B1464</f>
        <v>0.51</v>
      </c>
      <c r="C1464" s="2">
        <f>RSI!I1464</f>
        <v>48.730512241944716</v>
      </c>
      <c r="D1464" s="2">
        <f>MACD!E1464</f>
        <v>-8.692541952602828E-3</v>
      </c>
      <c r="E1464" s="2">
        <f>MACD!F1464</f>
        <v>-1.6080369555596609E-3</v>
      </c>
      <c r="F1464" s="2">
        <f>'Moving Avg'!D1464</f>
        <v>0.50399999999999989</v>
      </c>
      <c r="G1464" s="2">
        <f>'Moving Avg'!F1464</f>
        <v>0.50249999999999995</v>
      </c>
      <c r="H1464" s="2">
        <f>'Moving Avg'!G1464</f>
        <v>0.52500000000000002</v>
      </c>
      <c r="I1464" s="2">
        <f>'Moving Avg'!H1464</f>
        <v>1.1624500000000006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</row>
    <row r="1465" spans="1:12" ht="13.5" x14ac:dyDescent="0.25">
      <c r="A1465" s="3">
        <f>RSI!A1465</f>
        <v>44448</v>
      </c>
      <c r="B1465" s="2">
        <f>RSI!B1465</f>
        <v>0.49</v>
      </c>
      <c r="C1465" s="2">
        <f>RSI!I1465</f>
        <v>42.076300906454115</v>
      </c>
      <c r="D1465" s="2">
        <f>MACD!E1465</f>
        <v>-6.0548490584204639E-3</v>
      </c>
      <c r="E1465" s="2">
        <f>MACD!F1465</f>
        <v>-2.4973993761318218E-3</v>
      </c>
      <c r="F1465" s="2">
        <f>'Moving Avg'!D1465</f>
        <v>0.502</v>
      </c>
      <c r="G1465" s="2">
        <f>'Moving Avg'!F1465</f>
        <v>0.50049999999999994</v>
      </c>
      <c r="H1465" s="2">
        <f>'Moving Avg'!G1465</f>
        <v>0.52259999999999995</v>
      </c>
      <c r="I1465" s="2">
        <f>'Moving Avg'!H1465</f>
        <v>1.1570500000000006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44449</v>
      </c>
      <c r="B1466" s="2">
        <f>RSI!B1466</f>
        <v>0.48</v>
      </c>
      <c r="C1466" s="2">
        <f>RSI!I1466</f>
        <v>39.194429189161404</v>
      </c>
      <c r="D1466" s="2">
        <f>MACD!E1466</f>
        <v>-1.4121569155890468E-3</v>
      </c>
      <c r="E1466" s="2">
        <f>MACD!F1466</f>
        <v>-2.2803508840232669E-3</v>
      </c>
      <c r="F1466" s="2">
        <f>'Moving Avg'!D1466</f>
        <v>0.5</v>
      </c>
      <c r="G1466" s="2">
        <f>'Moving Avg'!F1466</f>
        <v>0.49850000000000005</v>
      </c>
      <c r="H1466" s="2">
        <f>'Moving Avg'!G1466</f>
        <v>0.51999999999999991</v>
      </c>
      <c r="I1466" s="2">
        <f>'Moving Avg'!H1466</f>
        <v>1.1512500000000006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</row>
    <row r="1467" spans="1:12" ht="13.5" x14ac:dyDescent="0.25">
      <c r="A1467" s="3">
        <f>RSI!A1467</f>
        <v>44452</v>
      </c>
      <c r="B1467" s="2">
        <f>RSI!B1467</f>
        <v>0.47</v>
      </c>
      <c r="C1467" s="2">
        <f>RSI!I1467</f>
        <v>36.502033795827288</v>
      </c>
      <c r="D1467" s="2">
        <f>MACD!E1467</f>
        <v>3.4379541013368486E-3</v>
      </c>
      <c r="E1467" s="2">
        <f>MACD!F1467</f>
        <v>-1.136689886951244E-3</v>
      </c>
      <c r="F1467" s="2">
        <f>'Moving Avg'!D1467</f>
        <v>0.49199999999999999</v>
      </c>
      <c r="G1467" s="2">
        <f>'Moving Avg'!F1467</f>
        <v>0.49650000000000005</v>
      </c>
      <c r="H1467" s="2">
        <f>'Moving Avg'!G1467</f>
        <v>0.51779999999999993</v>
      </c>
      <c r="I1467" s="2">
        <f>'Moving Avg'!H1467</f>
        <v>1.1449500000000006</v>
      </c>
      <c r="J1467" s="5" t="str">
        <f>OBV!F1467</f>
        <v>BEARISH</v>
      </c>
      <c r="K1467" s="5" t="str">
        <f>OBV!G1467</f>
        <v>NEUTRAL</v>
      </c>
      <c r="L1467" s="5" t="str">
        <f>OBV!H1467</f>
        <v>CONFIRMED BEARISH</v>
      </c>
    </row>
    <row r="1468" spans="1:12" ht="13.5" x14ac:dyDescent="0.25">
      <c r="A1468" s="3">
        <f>RSI!A1468</f>
        <v>44453</v>
      </c>
      <c r="B1468" s="2">
        <f>RSI!B1468</f>
        <v>0.47</v>
      </c>
      <c r="C1468" s="2">
        <f>RSI!I1468</f>
        <v>36.502033795827288</v>
      </c>
      <c r="D1468" s="2">
        <f>MACD!E1468</f>
        <v>1.6146740821040284E-3</v>
      </c>
      <c r="E1468" s="2">
        <f>MACD!F1468</f>
        <v>-5.8641709314018946E-4</v>
      </c>
      <c r="F1468" s="2">
        <f>'Moving Avg'!D1468</f>
        <v>0.48399999999999999</v>
      </c>
      <c r="G1468" s="2">
        <f>'Moving Avg'!F1468</f>
        <v>0.49500000000000011</v>
      </c>
      <c r="H1468" s="2">
        <f>'Moving Avg'!G1468</f>
        <v>0.51619999999999988</v>
      </c>
      <c r="I1468" s="2">
        <f>'Moving Avg'!H1468</f>
        <v>1.1382500000000007</v>
      </c>
      <c r="J1468" s="5" t="str">
        <f>OBV!F1468</f>
        <v>BEARISH</v>
      </c>
      <c r="K1468" s="5" t="str">
        <f>OBV!G1468</f>
        <v>NEUTRAL</v>
      </c>
      <c r="L1468" s="5" t="str">
        <f>OBV!H1468</f>
        <v>CONFIRMED BEARISH</v>
      </c>
    </row>
    <row r="1469" spans="1:12" ht="13.5" x14ac:dyDescent="0.25">
      <c r="A1469" s="3">
        <f>RSI!A1469</f>
        <v>44454</v>
      </c>
      <c r="B1469" s="2">
        <f>RSI!B1469</f>
        <v>0.45</v>
      </c>
      <c r="C1469" s="2">
        <f>RSI!I1469</f>
        <v>31.485293658706311</v>
      </c>
      <c r="D1469" s="2">
        <f>MACD!E1469</f>
        <v>3.3016806302025303E-3</v>
      </c>
      <c r="E1469" s="2">
        <f>MACD!F1469</f>
        <v>1.9120245152835454E-4</v>
      </c>
      <c r="F1469" s="2">
        <f>'Moving Avg'!D1469</f>
        <v>0.47199999999999998</v>
      </c>
      <c r="G1469" s="2">
        <f>'Moving Avg'!F1469</f>
        <v>0.49300000000000005</v>
      </c>
      <c r="H1469" s="2">
        <f>'Moving Avg'!G1469</f>
        <v>0.51439999999999986</v>
      </c>
      <c r="I1469" s="2">
        <f>'Moving Avg'!H1469</f>
        <v>1.1313500000000005</v>
      </c>
      <c r="J1469" s="5" t="str">
        <f>OBV!F1469</f>
        <v>BEARISH</v>
      </c>
      <c r="K1469" s="5" t="str">
        <f>OBV!G1469</f>
        <v>WEAK</v>
      </c>
      <c r="L1469" s="5" t="str">
        <f>OBV!H1469</f>
        <v>CONFIRMED BEARISH</v>
      </c>
    </row>
    <row r="1470" spans="1:12" ht="13.5" x14ac:dyDescent="0.25">
      <c r="A1470" s="3">
        <f>RSI!A1470</f>
        <v>44455</v>
      </c>
      <c r="B1470" s="2">
        <f>RSI!B1470</f>
        <v>0.47</v>
      </c>
      <c r="C1470" s="2">
        <f>RSI!I1470</f>
        <v>40.318687454327701</v>
      </c>
      <c r="D1470" s="2">
        <f>MACD!E1470</f>
        <v>5.0986039299354968E-3</v>
      </c>
      <c r="E1470" s="2">
        <f>MACD!F1470</f>
        <v>1.1726827472097832E-3</v>
      </c>
      <c r="F1470" s="2">
        <f>'Moving Avg'!D1470</f>
        <v>0.46799999999999997</v>
      </c>
      <c r="G1470" s="2">
        <f>'Moving Avg'!F1470</f>
        <v>0.49149999999999999</v>
      </c>
      <c r="H1470" s="2">
        <f>'Moving Avg'!G1470</f>
        <v>0.51299999999999979</v>
      </c>
      <c r="I1470" s="2">
        <f>'Moving Avg'!H1470</f>
        <v>1.1247000000000005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</row>
    <row r="1471" spans="1:12" ht="13.5" x14ac:dyDescent="0.25">
      <c r="A1471" s="3">
        <f>RSI!A1471</f>
        <v>44456</v>
      </c>
      <c r="B1471" s="2">
        <f>RSI!B1471</f>
        <v>0.44</v>
      </c>
      <c r="C1471" s="2">
        <f>RSI!I1471</f>
        <v>33.36903109794487</v>
      </c>
      <c r="D1471" s="2">
        <f>MACD!E1471</f>
        <v>7.4739870971913813E-3</v>
      </c>
      <c r="E1471" s="2">
        <f>MACD!F1471</f>
        <v>2.432943617206103E-3</v>
      </c>
      <c r="F1471" s="2">
        <f>'Moving Avg'!D1471</f>
        <v>0.45999999999999996</v>
      </c>
      <c r="G1471" s="2">
        <f>'Moving Avg'!F1471</f>
        <v>0.48899999999999999</v>
      </c>
      <c r="H1471" s="2">
        <f>'Moving Avg'!G1471</f>
        <v>0.51119999999999988</v>
      </c>
      <c r="I1471" s="2">
        <f>'Moving Avg'!H1471</f>
        <v>1.1179000000000003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0.42</v>
      </c>
      <c r="C1472" s="2">
        <f>RSI!I1472</f>
        <v>29.694315839804943</v>
      </c>
      <c r="D1472" s="2">
        <f>MACD!E1472</f>
        <v>1.437807377128425E-2</v>
      </c>
      <c r="E1472" s="2">
        <f>MACD!F1472</f>
        <v>4.8219696480217324E-3</v>
      </c>
      <c r="F1472" s="2">
        <f>'Moving Avg'!D1472</f>
        <v>0.45</v>
      </c>
      <c r="G1472" s="2">
        <f>'Moving Avg'!F1472</f>
        <v>0.48599999999999993</v>
      </c>
      <c r="H1472" s="2">
        <f>'Moving Avg'!G1472</f>
        <v>0.50919999999999999</v>
      </c>
      <c r="I1472" s="2">
        <f>'Moving Avg'!H1472</f>
        <v>1.1111000000000004</v>
      </c>
      <c r="J1472" s="5" t="str">
        <f>OBV!F1472</f>
        <v>BEARISH</v>
      </c>
      <c r="K1472" s="5" t="str">
        <f>OBV!G1472</f>
        <v>WEAK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0.41</v>
      </c>
      <c r="C1473" s="2">
        <f>RSI!I1473</f>
        <v>28.032089157250724</v>
      </c>
      <c r="D1473" s="2">
        <f>MACD!E1473</f>
        <v>2.13897875612854E-2</v>
      </c>
      <c r="E1473" s="2">
        <f>MACD!F1473</f>
        <v>8.135533230674466E-3</v>
      </c>
      <c r="F1473" s="2">
        <f>'Moving Avg'!D1473</f>
        <v>0.438</v>
      </c>
      <c r="G1473" s="2">
        <f>'Moving Avg'!F1473</f>
        <v>0.48199999999999993</v>
      </c>
      <c r="H1473" s="2">
        <f>'Moving Avg'!G1473</f>
        <v>0.50719999999999998</v>
      </c>
      <c r="I1473" s="2">
        <f>'Moving Avg'!H1473</f>
        <v>1.1040000000000003</v>
      </c>
      <c r="J1473" s="5" t="str">
        <f>OBV!F1473</f>
        <v>BEARISH</v>
      </c>
      <c r="K1473" s="5" t="str">
        <f>OBV!G1473</f>
        <v>WEAK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0.4</v>
      </c>
      <c r="C1474" s="2">
        <f>RSI!I1474</f>
        <v>26.438285228848187</v>
      </c>
      <c r="D1474" s="2">
        <f>MACD!E1474</f>
        <v>2.8519879133949766E-2</v>
      </c>
      <c r="E1474" s="2">
        <f>MACD!F1474</f>
        <v>1.2212402411329527E-2</v>
      </c>
      <c r="F1474" s="2">
        <f>'Moving Avg'!D1474</f>
        <v>0.42799999999999994</v>
      </c>
      <c r="G1474" s="2">
        <f>'Moving Avg'!F1474</f>
        <v>0.47699999999999998</v>
      </c>
      <c r="H1474" s="2">
        <f>'Moving Avg'!G1474</f>
        <v>0.50519999999999987</v>
      </c>
      <c r="I1474" s="2">
        <f>'Moving Avg'!H1474</f>
        <v>1.0968500000000003</v>
      </c>
      <c r="J1474" s="5" t="str">
        <f>OBV!F1474</f>
        <v>BEARISH</v>
      </c>
      <c r="K1474" s="5" t="str">
        <f>OBV!G1474</f>
        <v>WEAK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0.39</v>
      </c>
      <c r="C1475" s="2">
        <f>RSI!I1475</f>
        <v>24.912870680129473</v>
      </c>
      <c r="D1475" s="2">
        <f>MACD!E1475</f>
        <v>3.2698499264852632E-2</v>
      </c>
      <c r="E1475" s="2">
        <f>MACD!F1475</f>
        <v>1.6309621782034149E-2</v>
      </c>
      <c r="F1475" s="2">
        <f>'Moving Avg'!D1475</f>
        <v>0.41200000000000003</v>
      </c>
      <c r="G1475" s="2">
        <f>'Moving Avg'!F1475</f>
        <v>0.47100000000000009</v>
      </c>
      <c r="H1475" s="2">
        <f>'Moving Avg'!G1475</f>
        <v>0.50319999999999998</v>
      </c>
      <c r="I1475" s="2">
        <f>'Moving Avg'!H1475</f>
        <v>1.0892500000000003</v>
      </c>
      <c r="J1475" s="5" t="str">
        <f>OBV!F1475</f>
        <v>BEARISH</v>
      </c>
      <c r="K1475" s="5" t="str">
        <f>OBV!G1475</f>
        <v>WEAK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0.38</v>
      </c>
      <c r="C1476" s="2">
        <f>RSI!I1476</f>
        <v>23.455455921985191</v>
      </c>
      <c r="D1476" s="2">
        <f>MACD!E1476</f>
        <v>3.5941594817384959E-2</v>
      </c>
      <c r="E1476" s="2">
        <f>MACD!F1476</f>
        <v>2.0236016389104314E-2</v>
      </c>
      <c r="F1476" s="2">
        <f>'Moving Avg'!D1476</f>
        <v>0.4</v>
      </c>
      <c r="G1476" s="2">
        <f>'Moving Avg'!F1476</f>
        <v>0.46400000000000008</v>
      </c>
      <c r="H1476" s="2">
        <f>'Moving Avg'!G1476</f>
        <v>0.50079999999999991</v>
      </c>
      <c r="I1476" s="2">
        <f>'Moving Avg'!H1476</f>
        <v>1.0812000000000004</v>
      </c>
      <c r="J1476" s="5" t="str">
        <f>OBV!F1476</f>
        <v>BEARISH</v>
      </c>
      <c r="K1476" s="5" t="str">
        <f>OBV!G1476</f>
        <v>WEAK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0.37</v>
      </c>
      <c r="C1477" s="2">
        <f>RSI!I1477</f>
        <v>22.06532892239332</v>
      </c>
      <c r="D1477" s="2">
        <f>MACD!E1477</f>
        <v>3.8414771164042738E-2</v>
      </c>
      <c r="E1477" s="2">
        <f>MACD!F1477</f>
        <v>2.3871767344092E-2</v>
      </c>
      <c r="F1477" s="2">
        <f>'Moving Avg'!D1477</f>
        <v>0.39</v>
      </c>
      <c r="G1477" s="2">
        <f>'Moving Avg'!F1477</f>
        <v>0.45649999999999996</v>
      </c>
      <c r="H1477" s="2">
        <f>'Moving Avg'!G1477</f>
        <v>0.49799999999999989</v>
      </c>
      <c r="I1477" s="2">
        <f>'Moving Avg'!H1477</f>
        <v>1.0725000000000002</v>
      </c>
      <c r="J1477" s="5" t="str">
        <f>OBV!F1477</f>
        <v>BEARISH</v>
      </c>
      <c r="K1477" s="5" t="str">
        <f>OBV!G1477</f>
        <v>WEAK</v>
      </c>
      <c r="L1477" s="5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0.36</v>
      </c>
      <c r="C1478" s="2">
        <f>RSI!I1478</f>
        <v>20.741489746427149</v>
      </c>
      <c r="D1478" s="2">
        <f>MACD!E1478</f>
        <v>4.1795011650295477E-2</v>
      </c>
      <c r="E1478" s="2">
        <f>MACD!F1478</f>
        <v>2.7456416205332696E-2</v>
      </c>
      <c r="F1478" s="2">
        <f>'Moving Avg'!D1478</f>
        <v>0.38</v>
      </c>
      <c r="G1478" s="2">
        <f>'Moving Avg'!F1478</f>
        <v>0.45050000000000001</v>
      </c>
      <c r="H1478" s="2">
        <f>'Moving Avg'!G1478</f>
        <v>0.49479999999999991</v>
      </c>
      <c r="I1478" s="2">
        <f>'Moving Avg'!H1478</f>
        <v>1.0631500000000003</v>
      </c>
      <c r="J1478" s="5" t="str">
        <f>OBV!F1478</f>
        <v>BEARISH</v>
      </c>
      <c r="K1478" s="5" t="str">
        <f>OBV!G1478</f>
        <v>WEAK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0.35</v>
      </c>
      <c r="C1479" s="2">
        <f>RSI!I1479</f>
        <v>19.482685153717398</v>
      </c>
      <c r="D1479" s="2">
        <f>MACD!E1479</f>
        <v>4.2884430701914666E-2</v>
      </c>
      <c r="E1479" s="2">
        <f>MACD!F1479</f>
        <v>3.0542019104649092E-2</v>
      </c>
      <c r="F1479" s="2">
        <f>'Moving Avg'!D1479</f>
        <v>0.37</v>
      </c>
      <c r="G1479" s="2">
        <f>'Moving Avg'!F1479</f>
        <v>0.44349999999999995</v>
      </c>
      <c r="H1479" s="2">
        <f>'Moving Avg'!G1479</f>
        <v>0.49119999999999997</v>
      </c>
      <c r="I1479" s="2">
        <f>'Moving Avg'!H1479</f>
        <v>1.0535500000000004</v>
      </c>
      <c r="J1479" s="5" t="str">
        <f>OBV!F1479</f>
        <v>BEARISH</v>
      </c>
      <c r="K1479" s="5" t="str">
        <f>OBV!G1479</f>
        <v>WEAK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0.34</v>
      </c>
      <c r="C1480" s="2">
        <f>RSI!I1480</f>
        <v>18.287442638182341</v>
      </c>
      <c r="D1480" s="2">
        <f>MACD!E1480</f>
        <v>4.8206517643189839E-2</v>
      </c>
      <c r="E1480" s="2">
        <f>MACD!F1480</f>
        <v>3.4074918812357247E-2</v>
      </c>
      <c r="F1480" s="2">
        <f>'Moving Avg'!D1480</f>
        <v>0.36</v>
      </c>
      <c r="G1480" s="2">
        <f>'Moving Avg'!F1480</f>
        <v>0.43549999999999994</v>
      </c>
      <c r="H1480" s="2">
        <f>'Moving Avg'!G1480</f>
        <v>0.48720000000000008</v>
      </c>
      <c r="I1480" s="2">
        <f>'Moving Avg'!H1480</f>
        <v>1.0438000000000003</v>
      </c>
      <c r="J1480" s="5" t="str">
        <f>OBV!F1480</f>
        <v>BEARISH</v>
      </c>
      <c r="K1480" s="5" t="str">
        <f>OBV!G1480</f>
        <v>WEAK</v>
      </c>
      <c r="L1480" s="5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0.33</v>
      </c>
      <c r="C1481" s="2">
        <f>RSI!I1481</f>
        <v>17.154103393904933</v>
      </c>
      <c r="D1481" s="2">
        <f>MACD!E1481</f>
        <v>4.9433719461645431E-2</v>
      </c>
      <c r="E1481" s="2">
        <f>MACD!F1481</f>
        <v>3.7146678942214885E-2</v>
      </c>
      <c r="F1481" s="2">
        <f>'Moving Avg'!D1481</f>
        <v>0.35000000000000003</v>
      </c>
      <c r="G1481" s="2">
        <f>'Moving Avg'!F1481</f>
        <v>0.42750000000000005</v>
      </c>
      <c r="H1481" s="2">
        <f>'Moving Avg'!G1481</f>
        <v>0.48280000000000001</v>
      </c>
      <c r="I1481" s="2">
        <f>'Moving Avg'!H1481</f>
        <v>1.0335000000000005</v>
      </c>
      <c r="J1481" s="5" t="str">
        <f>OBV!F1481</f>
        <v>BEARISH</v>
      </c>
      <c r="K1481" s="5" t="str">
        <f>OBV!G1481</f>
        <v>WEAK</v>
      </c>
      <c r="L1481" s="5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0.32</v>
      </c>
      <c r="C1482" s="2">
        <f>RSI!I1482</f>
        <v>16.080853789363189</v>
      </c>
      <c r="D1482" s="2">
        <f>MACD!E1482</f>
        <v>4.8749234054889623E-2</v>
      </c>
      <c r="E1482" s="2">
        <f>MACD!F1482</f>
        <v>3.9467189964749835E-2</v>
      </c>
      <c r="F1482" s="2">
        <f>'Moving Avg'!D1482</f>
        <v>0.34</v>
      </c>
      <c r="G1482" s="2">
        <f>'Moving Avg'!F1482</f>
        <v>0.41799999999999998</v>
      </c>
      <c r="H1482" s="2">
        <f>'Moving Avg'!G1482</f>
        <v>0.47799999999999998</v>
      </c>
      <c r="I1482" s="2">
        <f>'Moving Avg'!H1482</f>
        <v>1.0232000000000006</v>
      </c>
      <c r="J1482" s="5" t="str">
        <f>OBV!F1482</f>
        <v>BEARISH</v>
      </c>
      <c r="K1482" s="5" t="str">
        <f>OBV!G1482</f>
        <v>WEAK</v>
      </c>
      <c r="L1482" s="5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0.32</v>
      </c>
      <c r="C1483" s="2">
        <f>RSI!I1483</f>
        <v>16.080853789363189</v>
      </c>
      <c r="D1483" s="2">
        <f>MACD!E1483</f>
        <v>4.7258549088857127E-2</v>
      </c>
      <c r="E1483" s="2">
        <f>MACD!F1483</f>
        <v>4.1025461789571296E-2</v>
      </c>
      <c r="F1483" s="2">
        <f>'Moving Avg'!D1483</f>
        <v>0.33200000000000002</v>
      </c>
      <c r="G1483" s="2">
        <f>'Moving Avg'!F1483</f>
        <v>0.40849999999999997</v>
      </c>
      <c r="H1483" s="2">
        <f>'Moving Avg'!G1483</f>
        <v>0.47299999999999998</v>
      </c>
      <c r="I1483" s="2">
        <f>'Moving Avg'!H1483</f>
        <v>1.0125500000000003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</row>
    <row r="1484" spans="1:12" ht="13.5" x14ac:dyDescent="0.25">
      <c r="A1484" s="3">
        <f>RSI!A1484</f>
        <v>44475</v>
      </c>
      <c r="B1484" s="2">
        <f>RSI!B1484</f>
        <v>0.33</v>
      </c>
      <c r="C1484" s="2">
        <f>RSI!I1484</f>
        <v>21.758145577593751</v>
      </c>
      <c r="D1484" s="2">
        <f>MACD!E1484</f>
        <v>4.4298513299642406E-2</v>
      </c>
      <c r="E1484" s="2">
        <f>MACD!F1484</f>
        <v>4.1680072091585522E-2</v>
      </c>
      <c r="F1484" s="2">
        <f>'Moving Avg'!D1484</f>
        <v>0.32800000000000001</v>
      </c>
      <c r="G1484" s="2">
        <f>'Moving Avg'!F1484</f>
        <v>0.39950000000000002</v>
      </c>
      <c r="H1484" s="2">
        <f>'Moving Avg'!G1484</f>
        <v>0.46819999999999995</v>
      </c>
      <c r="I1484" s="2">
        <f>'Moving Avg'!H1484</f>
        <v>1.0012500000000004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</row>
    <row r="1485" spans="1:12" ht="13.5" x14ac:dyDescent="0.25">
      <c r="A1485" s="3">
        <f>RSI!A1485</f>
        <v>44476</v>
      </c>
      <c r="B1485" s="2">
        <f>RSI!B1485</f>
        <v>0.34</v>
      </c>
      <c r="C1485" s="2">
        <f>RSI!I1485</f>
        <v>27.071424021265315</v>
      </c>
      <c r="D1485" s="2">
        <f>MACD!E1485</f>
        <v>3.9993089096700463E-2</v>
      </c>
      <c r="E1485" s="2">
        <f>MACD!F1485</f>
        <v>4.1342675492608512E-2</v>
      </c>
      <c r="F1485" s="2">
        <f>'Moving Avg'!D1485</f>
        <v>0.32800000000000001</v>
      </c>
      <c r="G1485" s="2">
        <f>'Moving Avg'!F1485</f>
        <v>0.39200000000000002</v>
      </c>
      <c r="H1485" s="2">
        <f>'Moving Avg'!G1485</f>
        <v>0.4635999999999999</v>
      </c>
      <c r="I1485" s="2">
        <f>'Moving Avg'!H1485</f>
        <v>0.9892500000000003</v>
      </c>
      <c r="J1485" s="5" t="str">
        <f>OBV!F1485</f>
        <v>BEARISH</v>
      </c>
      <c r="K1485" s="5" t="str">
        <f>OBV!G1485</f>
        <v>WEAK</v>
      </c>
      <c r="L1485" s="5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0.35</v>
      </c>
      <c r="C1486" s="2">
        <f>RSI!I1486</f>
        <v>32.041381421533316</v>
      </c>
      <c r="D1486" s="2">
        <f>MACD!E1486</f>
        <v>3.4454730087595531E-2</v>
      </c>
      <c r="E1486" s="2">
        <f>MACD!F1486</f>
        <v>3.996508641160592E-2</v>
      </c>
      <c r="F1486" s="2">
        <f>'Moving Avg'!D1486</f>
        <v>0.33200000000000002</v>
      </c>
      <c r="G1486" s="2">
        <f>'Moving Avg'!F1486</f>
        <v>0.38550000000000001</v>
      </c>
      <c r="H1486" s="2">
        <f>'Moving Avg'!G1486</f>
        <v>0.45940000000000003</v>
      </c>
      <c r="I1486" s="2">
        <f>'Moving Avg'!H1486</f>
        <v>0.97680000000000011</v>
      </c>
      <c r="J1486" s="5" t="str">
        <f>OBV!F1486</f>
        <v>BEARISH</v>
      </c>
      <c r="K1486" s="5" t="str">
        <f>OBV!G1486</f>
        <v>NEUTRAL</v>
      </c>
      <c r="L1486" s="5" t="str">
        <f>OBV!H1486</f>
        <v>BEARISH DIVERGENCE</v>
      </c>
    </row>
    <row r="1487" spans="1:12" ht="13.5" x14ac:dyDescent="0.25">
      <c r="A1487" s="3">
        <f>RSI!A1487</f>
        <v>44480</v>
      </c>
      <c r="B1487" s="2">
        <f>RSI!B1487</f>
        <v>0.36</v>
      </c>
      <c r="C1487" s="2">
        <f>RSI!I1487</f>
        <v>36.687886613758202</v>
      </c>
      <c r="D1487" s="2">
        <f>MACD!E1487</f>
        <v>2.7785591489720207E-2</v>
      </c>
      <c r="E1487" s="2">
        <f>MACD!F1487</f>
        <v>3.7529187427228779E-2</v>
      </c>
      <c r="F1487" s="2">
        <f>'Moving Avg'!D1487</f>
        <v>0.33999999999999997</v>
      </c>
      <c r="G1487" s="2">
        <f>'Moving Avg'!F1487</f>
        <v>0.38</v>
      </c>
      <c r="H1487" s="2">
        <f>'Moving Avg'!G1487</f>
        <v>0.4556</v>
      </c>
      <c r="I1487" s="2">
        <f>'Moving Avg'!H1487</f>
        <v>0.96355000000000035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0.37</v>
      </c>
      <c r="C1488" s="2">
        <f>RSI!I1488</f>
        <v>41.029967738850083</v>
      </c>
      <c r="D1488" s="2">
        <f>MACD!E1488</f>
        <v>2.007859581913729E-2</v>
      </c>
      <c r="E1488" s="2">
        <f>MACD!F1488</f>
        <v>3.4039069105610484E-2</v>
      </c>
      <c r="F1488" s="2">
        <f>'Moving Avg'!D1488</f>
        <v>0.35</v>
      </c>
      <c r="G1488" s="2">
        <f>'Moving Avg'!F1488</f>
        <v>0.375</v>
      </c>
      <c r="H1488" s="2">
        <f>'Moving Avg'!G1488</f>
        <v>0.45220000000000005</v>
      </c>
      <c r="I1488" s="2">
        <f>'Moving Avg'!H1488</f>
        <v>0.94990000000000052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0.38</v>
      </c>
      <c r="C1489" s="2">
        <f>RSI!I1489</f>
        <v>45.085804189140667</v>
      </c>
      <c r="D1489" s="2">
        <f>MACD!E1489</f>
        <v>1.1418373047949737E-2</v>
      </c>
      <c r="E1489" s="2">
        <f>MACD!F1489</f>
        <v>2.9514929894078334E-2</v>
      </c>
      <c r="F1489" s="2">
        <f>'Moving Avg'!D1489</f>
        <v>0.36</v>
      </c>
      <c r="G1489" s="2">
        <f>'Moving Avg'!F1489</f>
        <v>0.37150000000000005</v>
      </c>
      <c r="H1489" s="2">
        <f>'Moving Avg'!G1489</f>
        <v>0.44920000000000004</v>
      </c>
      <c r="I1489" s="2">
        <f>'Moving Avg'!H1489</f>
        <v>0.93580000000000041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0.39</v>
      </c>
      <c r="C1490" s="2">
        <f>RSI!I1490</f>
        <v>48.872726416892448</v>
      </c>
      <c r="D1490" s="2">
        <f>MACD!E1490</f>
        <v>1.8820916967577928E-3</v>
      </c>
      <c r="E1490" s="2">
        <f>MACD!F1490</f>
        <v>2.3988362254614225E-2</v>
      </c>
      <c r="F1490" s="2">
        <f>'Moving Avg'!D1490</f>
        <v>0.37</v>
      </c>
      <c r="G1490" s="2">
        <f>'Moving Avg'!F1490</f>
        <v>0.36749999999999999</v>
      </c>
      <c r="H1490" s="2">
        <f>'Moving Avg'!G1490</f>
        <v>0.44640000000000002</v>
      </c>
      <c r="I1490" s="2">
        <f>'Moving Avg'!H1490</f>
        <v>0.92175000000000029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0.4</v>
      </c>
      <c r="C1491" s="2">
        <f>RSI!I1491</f>
        <v>52.407222406019798</v>
      </c>
      <c r="D1491" s="2">
        <f>MACD!E1491</f>
        <v>-8.459804993740272E-3</v>
      </c>
      <c r="E1491" s="2">
        <f>MACD!F1491</f>
        <v>1.7498728804943325E-2</v>
      </c>
      <c r="F1491" s="2">
        <f>'Moving Avg'!D1491</f>
        <v>0.38</v>
      </c>
      <c r="G1491" s="2">
        <f>'Moving Avg'!F1491</f>
        <v>0.36550000000000005</v>
      </c>
      <c r="H1491" s="2">
        <f>'Moving Avg'!G1491</f>
        <v>0.44400000000000001</v>
      </c>
      <c r="I1491" s="2">
        <f>'Moving Avg'!H1491</f>
        <v>0.90820000000000012</v>
      </c>
      <c r="J1491" s="5" t="str">
        <f>OBV!F1491</f>
        <v>BULLISH</v>
      </c>
      <c r="K1491" s="5" t="str">
        <f>OBV!G1491</f>
        <v>STRONG</v>
      </c>
      <c r="L1491" s="5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0.41</v>
      </c>
      <c r="C1492" s="2">
        <f>RSI!I1492</f>
        <v>55.704949720200759</v>
      </c>
      <c r="D1492" s="2">
        <f>MACD!E1492</f>
        <v>-1.9542945648760246E-2</v>
      </c>
      <c r="E1492" s="2">
        <f>MACD!F1492</f>
        <v>1.0090393914202613E-2</v>
      </c>
      <c r="F1492" s="2">
        <f>'Moving Avg'!D1492</f>
        <v>0.39</v>
      </c>
      <c r="G1492" s="2">
        <f>'Moving Avg'!F1492</f>
        <v>0.36499999999999999</v>
      </c>
      <c r="H1492" s="2">
        <f>'Moving Avg'!G1492</f>
        <v>0.44179999999999997</v>
      </c>
      <c r="I1492" s="2">
        <f>'Moving Avg'!H1492</f>
        <v>0.89560000000000006</v>
      </c>
      <c r="J1492" s="5" t="str">
        <f>OBV!F1492</f>
        <v>BULLISH</v>
      </c>
      <c r="K1492" s="5" t="str">
        <f>OBV!G1492</f>
        <v>STRONG</v>
      </c>
      <c r="L1492" s="5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0.42</v>
      </c>
      <c r="C1493" s="2">
        <f>RSI!I1493</f>
        <v>58.780752150798946</v>
      </c>
      <c r="D1493" s="2">
        <f>MACD!E1493</f>
        <v>-2.9769988091881194E-2</v>
      </c>
      <c r="E1493" s="2">
        <f>MACD!F1493</f>
        <v>2.1183175129858506E-3</v>
      </c>
      <c r="F1493" s="2">
        <f>'Moving Avg'!D1493</f>
        <v>0.39999999999999997</v>
      </c>
      <c r="G1493" s="2">
        <f>'Moving Avg'!F1493</f>
        <v>0.36549999999999999</v>
      </c>
      <c r="H1493" s="2">
        <f>'Moving Avg'!G1493</f>
        <v>0.43980000000000002</v>
      </c>
      <c r="I1493" s="2">
        <f>'Moving Avg'!H1493</f>
        <v>0.88305000000000011</v>
      </c>
      <c r="J1493" s="5" t="str">
        <f>OBV!F1493</f>
        <v>BULLISH</v>
      </c>
      <c r="K1493" s="5" t="str">
        <f>OBV!G1493</f>
        <v>STRONG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0.43</v>
      </c>
      <c r="C1494" s="2">
        <f>RSI!I1494</f>
        <v>61.648680094018118</v>
      </c>
      <c r="D1494" s="2">
        <f>MACD!E1494</f>
        <v>-3.778524940097161E-2</v>
      </c>
      <c r="E1494" s="2">
        <f>MACD!F1494</f>
        <v>-5.8623958698056419E-3</v>
      </c>
      <c r="F1494" s="2">
        <f>'Moving Avg'!D1494</f>
        <v>0.41</v>
      </c>
      <c r="G1494" s="2">
        <f>'Moving Avg'!F1494</f>
        <v>0.36699999999999999</v>
      </c>
      <c r="H1494" s="2">
        <f>'Moving Avg'!G1494</f>
        <v>0.43780000000000002</v>
      </c>
      <c r="I1494" s="2">
        <f>'Moving Avg'!H1494</f>
        <v>0.87090000000000034</v>
      </c>
      <c r="J1494" s="5" t="str">
        <f>OBV!F1494</f>
        <v>BULLISH</v>
      </c>
      <c r="K1494" s="5" t="str">
        <f>OBV!G1494</f>
        <v>STRONG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0.44</v>
      </c>
      <c r="C1495" s="2">
        <f>RSI!I1495</f>
        <v>64.322013887142845</v>
      </c>
      <c r="D1495" s="2">
        <f>MACD!E1495</f>
        <v>-4.39762917439801E-2</v>
      </c>
      <c r="E1495" s="2">
        <f>MACD!F1495</f>
        <v>-1.3485175044640533E-2</v>
      </c>
      <c r="F1495" s="2">
        <f>'Moving Avg'!D1495</f>
        <v>0.42000000000000004</v>
      </c>
      <c r="G1495" s="2">
        <f>'Moving Avg'!F1495</f>
        <v>0.3695</v>
      </c>
      <c r="H1495" s="2">
        <f>'Moving Avg'!G1495</f>
        <v>0.436</v>
      </c>
      <c r="I1495" s="2">
        <f>'Moving Avg'!H1495</f>
        <v>0.85925000000000051</v>
      </c>
      <c r="J1495" s="5" t="str">
        <f>OBV!F1495</f>
        <v>BULLISH</v>
      </c>
      <c r="K1495" s="5" t="str">
        <f>OBV!G1495</f>
        <v>STRONG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0.45</v>
      </c>
      <c r="C1496" s="2">
        <f>RSI!I1496</f>
        <v>66.813289427681298</v>
      </c>
      <c r="D1496" s="2">
        <f>MACD!E1496</f>
        <v>-4.8667549514212038E-2</v>
      </c>
      <c r="E1496" s="2">
        <f>MACD!F1496</f>
        <v>-2.0521649938554834E-2</v>
      </c>
      <c r="F1496" s="2">
        <f>'Moving Avg'!D1496</f>
        <v>0.43</v>
      </c>
      <c r="G1496" s="2">
        <f>'Moving Avg'!F1496</f>
        <v>0.373</v>
      </c>
      <c r="H1496" s="2">
        <f>'Moving Avg'!G1496</f>
        <v>0.43459999999999999</v>
      </c>
      <c r="I1496" s="2">
        <f>'Moving Avg'!H1496</f>
        <v>0.84790000000000054</v>
      </c>
      <c r="J1496" s="5" t="str">
        <f>OBV!F1496</f>
        <v>BULLISH</v>
      </c>
      <c r="K1496" s="5" t="str">
        <f>OBV!G1496</f>
        <v>STRONG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0.47</v>
      </c>
      <c r="C1497" s="2">
        <f>RSI!I1497</f>
        <v>71.151923061774994</v>
      </c>
      <c r="D1497" s="2">
        <f>MACD!E1497</f>
        <v>-5.2871041504972571E-2</v>
      </c>
      <c r="E1497" s="2">
        <f>MACD!F1497</f>
        <v>-2.6991528251838384E-2</v>
      </c>
      <c r="F1497" s="2">
        <f>'Moving Avg'!D1497</f>
        <v>0.442</v>
      </c>
      <c r="G1497" s="2">
        <f>'Moving Avg'!F1497</f>
        <v>0.378</v>
      </c>
      <c r="H1497" s="2">
        <f>'Moving Avg'!G1497</f>
        <v>0.43380000000000002</v>
      </c>
      <c r="I1497" s="2">
        <f>'Moving Avg'!H1497</f>
        <v>0.83745000000000047</v>
      </c>
      <c r="J1497" s="5" t="str">
        <f>OBV!F1497</f>
        <v>BULLISH</v>
      </c>
      <c r="K1497" s="5" t="str">
        <f>OBV!G1497</f>
        <v>STRONG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0.49</v>
      </c>
      <c r="C1498" s="2">
        <f>RSI!I1498</f>
        <v>74.712205182357366</v>
      </c>
      <c r="D1498" s="2">
        <f>MACD!E1498</f>
        <v>-5.6758437890839397E-2</v>
      </c>
      <c r="E1498" s="2">
        <f>MACD!F1498</f>
        <v>-3.294491017963859E-2</v>
      </c>
      <c r="F1498" s="2">
        <f>'Moving Avg'!D1498</f>
        <v>0.45600000000000007</v>
      </c>
      <c r="G1498" s="2">
        <f>'Moving Avg'!F1498</f>
        <v>0.38450000000000001</v>
      </c>
      <c r="H1498" s="2">
        <f>'Moving Avg'!G1498</f>
        <v>0.43360000000000004</v>
      </c>
      <c r="I1498" s="2">
        <f>'Moving Avg'!H1498</f>
        <v>0.82735000000000014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0.51</v>
      </c>
      <c r="C1499" s="2">
        <f>RSI!I1499</f>
        <v>77.67886954546475</v>
      </c>
      <c r="D1499" s="2">
        <f>MACD!E1499</f>
        <v>-6.046784032545488E-2</v>
      </c>
      <c r="E1499" s="2">
        <f>MACD!F1499</f>
        <v>-3.844949620880185E-2</v>
      </c>
      <c r="F1499" s="2">
        <f>'Moving Avg'!D1499</f>
        <v>0.47199999999999998</v>
      </c>
      <c r="G1499" s="2">
        <f>'Moving Avg'!F1499</f>
        <v>0.39250000000000002</v>
      </c>
      <c r="H1499" s="2">
        <f>'Moving Avg'!G1499</f>
        <v>0.43400000000000005</v>
      </c>
      <c r="I1499" s="2">
        <f>'Moving Avg'!H1499</f>
        <v>0.81735000000000013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0.5</v>
      </c>
      <c r="C1500" s="2">
        <f>RSI!I1500</f>
        <v>73.063438665480362</v>
      </c>
      <c r="D1500" s="2">
        <f>MACD!E1500</f>
        <v>-6.1887254308980344E-2</v>
      </c>
      <c r="E1500" s="2">
        <f>MACD!F1500</f>
        <v>-4.3137047828837552E-2</v>
      </c>
      <c r="F1500" s="2">
        <f>'Moving Avg'!D1500</f>
        <v>0.48399999999999999</v>
      </c>
      <c r="G1500" s="2">
        <f>'Moving Avg'!F1500</f>
        <v>0.40049999999999997</v>
      </c>
      <c r="H1500" s="2">
        <f>'Moving Avg'!G1500</f>
        <v>0.434</v>
      </c>
      <c r="I1500" s="2">
        <f>'Moving Avg'!H1500</f>
        <v>0.80805000000000016</v>
      </c>
      <c r="J1500" s="5" t="str">
        <f>OBV!F1500</f>
        <v>BEARISH</v>
      </c>
      <c r="K1500" s="5" t="str">
        <f>OBV!G1500</f>
        <v>WEAK</v>
      </c>
      <c r="L1500" s="5" t="str">
        <f>OBV!H1500</f>
        <v>BEARISH DIVERGENCE</v>
      </c>
    </row>
    <row r="1501" spans="1:12" ht="13.5" x14ac:dyDescent="0.25">
      <c r="A1501" s="3">
        <f>RSI!A1501</f>
        <v>44502</v>
      </c>
      <c r="B1501" s="2">
        <f>RSI!B1501</f>
        <v>0.52</v>
      </c>
      <c r="C1501" s="2">
        <f>RSI!I1501</f>
        <v>76.119533583183738</v>
      </c>
      <c r="D1501" s="2">
        <f>MACD!E1501</f>
        <v>-6.349064413300759E-2</v>
      </c>
      <c r="E1501" s="2">
        <f>MACD!F1501</f>
        <v>-4.720776708967156E-2</v>
      </c>
      <c r="F1501" s="2">
        <f>'Moving Avg'!D1501</f>
        <v>0.49800000000000005</v>
      </c>
      <c r="G1501" s="2">
        <f>'Moving Avg'!F1501</f>
        <v>0.41000000000000003</v>
      </c>
      <c r="H1501" s="2">
        <f>'Moving Avg'!G1501</f>
        <v>0.43459999999999993</v>
      </c>
      <c r="I1501" s="2">
        <f>'Moving Avg'!H1501</f>
        <v>0.79815000000000025</v>
      </c>
      <c r="J1501" s="5" t="str">
        <f>OBV!F1501</f>
        <v>BEARISH</v>
      </c>
      <c r="K1501" s="5" t="str">
        <f>OBV!G1501</f>
        <v>WEAK</v>
      </c>
      <c r="L1501" s="5" t="str">
        <f>OBV!H1501</f>
        <v>BEARISH DIVERGENCE</v>
      </c>
    </row>
    <row r="1502" spans="1:12" ht="13.5" x14ac:dyDescent="0.25">
      <c r="A1502" s="3">
        <f>RSI!A1502</f>
        <v>44503</v>
      </c>
      <c r="B1502" s="2">
        <f>RSI!B1502</f>
        <v>0.54</v>
      </c>
      <c r="C1502" s="2">
        <f>RSI!I1502</f>
        <v>78.719625145976295</v>
      </c>
      <c r="D1502" s="2">
        <f>MACD!E1502</f>
        <v>-6.5333862438065826E-2</v>
      </c>
      <c r="E1502" s="2">
        <f>MACD!F1502</f>
        <v>-5.0832986159350418E-2</v>
      </c>
      <c r="F1502" s="2">
        <f>'Moving Avg'!D1502</f>
        <v>0.51200000000000001</v>
      </c>
      <c r="G1502" s="2">
        <f>'Moving Avg'!F1502</f>
        <v>0.4210000000000001</v>
      </c>
      <c r="H1502" s="2">
        <f>'Moving Avg'!G1502</f>
        <v>0.43579999999999991</v>
      </c>
      <c r="I1502" s="2">
        <f>'Moving Avg'!H1502</f>
        <v>0.78785000000000016</v>
      </c>
      <c r="J1502" s="5" t="str">
        <f>OBV!F1502</f>
        <v>BEARISH</v>
      </c>
      <c r="K1502" s="5" t="str">
        <f>OBV!G1502</f>
        <v>WEAK</v>
      </c>
      <c r="L1502" s="5" t="str">
        <f>OBV!H1502</f>
        <v>BEARISH DIVERGENCE</v>
      </c>
    </row>
    <row r="1503" spans="1:12" ht="13.5" x14ac:dyDescent="0.25">
      <c r="A1503" s="3">
        <f>RSI!A1503</f>
        <v>44504</v>
      </c>
      <c r="B1503" s="2">
        <f>RSI!B1503</f>
        <v>0.56000000000000005</v>
      </c>
      <c r="C1503" s="2">
        <f>RSI!I1503</f>
        <v>80.952979196557962</v>
      </c>
      <c r="D1503" s="2">
        <f>MACD!E1503</f>
        <v>-6.745793532735006E-2</v>
      </c>
      <c r="E1503" s="2">
        <f>MACD!F1503</f>
        <v>-5.4157975992950351E-2</v>
      </c>
      <c r="F1503" s="2">
        <f>'Moving Avg'!D1503</f>
        <v>0.52600000000000002</v>
      </c>
      <c r="G1503" s="2">
        <f>'Moving Avg'!F1503</f>
        <v>0.43300000000000011</v>
      </c>
      <c r="H1503" s="2">
        <f>'Moving Avg'!G1503</f>
        <v>0.43719999999999992</v>
      </c>
      <c r="I1503" s="2">
        <f>'Moving Avg'!H1503</f>
        <v>0.7784000000000002</v>
      </c>
      <c r="J1503" s="5" t="str">
        <f>OBV!F1503</f>
        <v>BEARISH</v>
      </c>
      <c r="K1503" s="5" t="str">
        <f>OBV!G1503</f>
        <v>WEAK</v>
      </c>
      <c r="L1503" s="5" t="str">
        <f>OBV!H1503</f>
        <v>BEARISH DIVERGENCE</v>
      </c>
    </row>
    <row r="1504" spans="1:12" ht="13.5" x14ac:dyDescent="0.25">
      <c r="A1504" s="3">
        <f>RSI!A1504</f>
        <v>44505</v>
      </c>
      <c r="B1504" s="2">
        <f>RSI!B1504</f>
        <v>0.57999999999999996</v>
      </c>
      <c r="C1504" s="2">
        <f>RSI!I1504</f>
        <v>82.887112013887318</v>
      </c>
      <c r="D1504" s="2">
        <f>MACD!E1504</f>
        <v>-6.9891805137161367E-2</v>
      </c>
      <c r="E1504" s="2">
        <f>MACD!F1504</f>
        <v>-5.7304741821792557E-2</v>
      </c>
      <c r="F1504" s="2">
        <f>'Moving Avg'!D1504</f>
        <v>0.54</v>
      </c>
      <c r="G1504" s="2">
        <f>'Moving Avg'!F1504</f>
        <v>0.44550000000000001</v>
      </c>
      <c r="H1504" s="2">
        <f>'Moving Avg'!G1504</f>
        <v>0.43879999999999986</v>
      </c>
      <c r="I1504" s="2">
        <f>'Moving Avg'!H1504</f>
        <v>0.76960000000000006</v>
      </c>
      <c r="J1504" s="5" t="str">
        <f>OBV!F1504</f>
        <v>BEARISH</v>
      </c>
      <c r="K1504" s="5" t="str">
        <f>OBV!G1504</f>
        <v>WEAK</v>
      </c>
      <c r="L1504" s="5" t="str">
        <f>OBV!H1504</f>
        <v>BEARISH DIVERGENCE</v>
      </c>
    </row>
    <row r="1505" spans="1:12" ht="13.5" x14ac:dyDescent="0.25">
      <c r="A1505" s="3">
        <f>RSI!A1505</f>
        <v>44508</v>
      </c>
      <c r="B1505" s="2">
        <f>RSI!B1505</f>
        <v>0.6</v>
      </c>
      <c r="C1505" s="2">
        <f>RSI!I1505</f>
        <v>84.574038525086095</v>
      </c>
      <c r="D1505" s="2">
        <f>MACD!E1505</f>
        <v>-7.2654617037872071E-2</v>
      </c>
      <c r="E1505" s="2">
        <f>MACD!F1505</f>
        <v>-6.0374716865008463E-2</v>
      </c>
      <c r="F1505" s="2">
        <f>'Moving Avg'!D1505</f>
        <v>0.56000000000000005</v>
      </c>
      <c r="G1505" s="2">
        <f>'Moving Avg'!F1505</f>
        <v>0.45850000000000002</v>
      </c>
      <c r="H1505" s="2">
        <f>'Moving Avg'!G1505</f>
        <v>0.44059999999999994</v>
      </c>
      <c r="I1505" s="2">
        <f>'Moving Avg'!H1505</f>
        <v>0.76159999999999994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</row>
    <row r="1506" spans="1:12" ht="13.5" x14ac:dyDescent="0.25">
      <c r="A1506" s="3">
        <f>RSI!A1506</f>
        <v>44509</v>
      </c>
      <c r="B1506" s="2">
        <f>RSI!B1506</f>
        <v>0.62</v>
      </c>
      <c r="C1506" s="2">
        <f>RSI!I1506</f>
        <v>86.054483108337706</v>
      </c>
      <c r="D1506" s="2">
        <f>MACD!E1506</f>
        <v>-7.5757622179022932E-2</v>
      </c>
      <c r="E1506" s="2">
        <f>MACD!F1506</f>
        <v>-6.3451297927811359E-2</v>
      </c>
      <c r="F1506" s="2">
        <f>'Moving Avg'!D1506</f>
        <v>0.58000000000000007</v>
      </c>
      <c r="G1506" s="2">
        <f>'Moving Avg'!F1506</f>
        <v>0.47199999999999986</v>
      </c>
      <c r="H1506" s="2">
        <f>'Moving Avg'!G1506</f>
        <v>0.44259999999999988</v>
      </c>
      <c r="I1506" s="2">
        <f>'Moving Avg'!H1506</f>
        <v>0.75335000000000008</v>
      </c>
      <c r="J1506" s="5" t="str">
        <f>OBV!F1506</f>
        <v>BULLISH</v>
      </c>
      <c r="K1506" s="5" t="str">
        <f>OBV!G1506</f>
        <v>STRONG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0.6</v>
      </c>
      <c r="C1507" s="2">
        <f>RSI!I1507</f>
        <v>77.993584193536009</v>
      </c>
      <c r="D1507" s="2">
        <f>MACD!E1507</f>
        <v>-7.4704334216346036E-2</v>
      </c>
      <c r="E1507" s="2">
        <f>MACD!F1507</f>
        <v>-6.57019051855183E-2</v>
      </c>
      <c r="F1507" s="2">
        <f>'Moving Avg'!D1507</f>
        <v>0.59200000000000008</v>
      </c>
      <c r="G1507" s="2">
        <f>'Moving Avg'!F1507</f>
        <v>0.48399999999999987</v>
      </c>
      <c r="H1507" s="2">
        <f>'Moving Avg'!G1507</f>
        <v>0.44419999999999993</v>
      </c>
      <c r="I1507" s="2">
        <f>'Moving Avg'!H1507</f>
        <v>0.74559999999999971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</row>
    <row r="1508" spans="1:12" ht="13.5" x14ac:dyDescent="0.25">
      <c r="A1508" s="3">
        <f>RSI!A1508</f>
        <v>44511</v>
      </c>
      <c r="B1508" s="2">
        <f>RSI!B1508</f>
        <v>0.57999999999999996</v>
      </c>
      <c r="C1508" s="2">
        <f>RSI!I1508</f>
        <v>70.846736787760875</v>
      </c>
      <c r="D1508" s="2">
        <f>MACD!E1508</f>
        <v>-6.9950854083578151E-2</v>
      </c>
      <c r="E1508" s="2">
        <f>MACD!F1508</f>
        <v>-6.6551694965130276E-2</v>
      </c>
      <c r="F1508" s="2">
        <f>'Moving Avg'!D1508</f>
        <v>0.59599999999999997</v>
      </c>
      <c r="G1508" s="2">
        <f>'Moving Avg'!F1508</f>
        <v>0.49449999999999994</v>
      </c>
      <c r="H1508" s="2">
        <f>'Moving Avg'!G1508</f>
        <v>0.44619999999999993</v>
      </c>
      <c r="I1508" s="2">
        <f>'Moving Avg'!H1508</f>
        <v>0.73835000000000006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</row>
    <row r="1509" spans="1:12" ht="13.5" x14ac:dyDescent="0.25">
      <c r="A1509" s="3">
        <f>RSI!A1509</f>
        <v>44512</v>
      </c>
      <c r="B1509" s="2">
        <f>RSI!B1509</f>
        <v>0.56000000000000005</v>
      </c>
      <c r="C1509" s="2">
        <f>RSI!I1509</f>
        <v>64.483355551438692</v>
      </c>
      <c r="D1509" s="2">
        <f>MACD!E1509</f>
        <v>-6.1896693249260504E-2</v>
      </c>
      <c r="E1509" s="2">
        <f>MACD!F1509</f>
        <v>-6.5620694621956327E-2</v>
      </c>
      <c r="F1509" s="2">
        <f>'Moving Avg'!D1509</f>
        <v>0.59199999999999997</v>
      </c>
      <c r="G1509" s="2">
        <f>'Moving Avg'!F1509</f>
        <v>0.50349999999999995</v>
      </c>
      <c r="H1509" s="2">
        <f>'Moving Avg'!G1509</f>
        <v>0.44759999999999989</v>
      </c>
      <c r="I1509" s="2">
        <f>'Moving Avg'!H1509</f>
        <v>0.73145000000000027</v>
      </c>
      <c r="J1509" s="5" t="str">
        <f>OBV!F1509</f>
        <v>BULLISH</v>
      </c>
      <c r="K1509" s="5" t="str">
        <f>OBV!G1509</f>
        <v>NEUTRAL</v>
      </c>
      <c r="L1509" s="5" t="str">
        <f>OBV!H1509</f>
        <v>BULLISH DIVERGENCE</v>
      </c>
    </row>
    <row r="1510" spans="1:12" ht="13.5" x14ac:dyDescent="0.25">
      <c r="A1510" s="3">
        <f>RSI!A1510</f>
        <v>44515</v>
      </c>
      <c r="B1510" s="2">
        <f>RSI!B1510</f>
        <v>0.54</v>
      </c>
      <c r="C1510" s="2">
        <f>RSI!I1510</f>
        <v>58.796117294555586</v>
      </c>
      <c r="D1510" s="2">
        <f>MACD!E1510</f>
        <v>-5.5507858484490191E-2</v>
      </c>
      <c r="E1510" s="2">
        <f>MACD!F1510</f>
        <v>-6.3598127394463105E-2</v>
      </c>
      <c r="F1510" s="2">
        <f>'Moving Avg'!D1510</f>
        <v>0.57999999999999996</v>
      </c>
      <c r="G1510" s="2">
        <f>'Moving Avg'!F1510</f>
        <v>0.51100000000000012</v>
      </c>
      <c r="H1510" s="2">
        <f>'Moving Avg'!G1510</f>
        <v>0.44839999999999991</v>
      </c>
      <c r="I1510" s="2">
        <f>'Moving Avg'!H1510</f>
        <v>0.72485000000000011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</row>
    <row r="1511" spans="1:12" ht="13.5" x14ac:dyDescent="0.25">
      <c r="A1511" s="3">
        <f>RSI!A1511</f>
        <v>44516</v>
      </c>
      <c r="B1511" s="2">
        <f>RSI!B1511</f>
        <v>0.52</v>
      </c>
      <c r="C1511" s="2">
        <f>RSI!I1511</f>
        <v>53.695997345022477</v>
      </c>
      <c r="D1511" s="2">
        <f>MACD!E1511</f>
        <v>-4.5767228871242904E-2</v>
      </c>
      <c r="E1511" s="2">
        <f>MACD!F1511</f>
        <v>-6.0031947689819065E-2</v>
      </c>
      <c r="F1511" s="2">
        <f>'Moving Avg'!D1511</f>
        <v>0.56000000000000005</v>
      </c>
      <c r="G1511" s="2">
        <f>'Moving Avg'!F1511</f>
        <v>0.51700000000000002</v>
      </c>
      <c r="H1511" s="2">
        <f>'Moving Avg'!G1511</f>
        <v>0.4489999999999999</v>
      </c>
      <c r="I1511" s="2">
        <f>'Moving Avg'!H1511</f>
        <v>0.7181500000000004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0.5</v>
      </c>
      <c r="C1512" s="2">
        <f>RSI!I1512</f>
        <v>49.10852638134422</v>
      </c>
      <c r="D1512" s="2">
        <f>MACD!E1512</f>
        <v>-3.3055713033271428E-2</v>
      </c>
      <c r="E1512" s="2">
        <f>MACD!F1512</f>
        <v>-5.4636700758509543E-2</v>
      </c>
      <c r="F1512" s="2">
        <f>'Moving Avg'!D1512</f>
        <v>0.54</v>
      </c>
      <c r="G1512" s="2">
        <f>'Moving Avg'!F1512</f>
        <v>0.52149999999999996</v>
      </c>
      <c r="H1512" s="2">
        <f>'Moving Avg'!G1512</f>
        <v>0.44879999999999987</v>
      </c>
      <c r="I1512" s="2">
        <f>'Moving Avg'!H1512</f>
        <v>0.71175000000000022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</row>
    <row r="1513" spans="1:12" ht="13.5" x14ac:dyDescent="0.25">
      <c r="A1513" s="3">
        <f>RSI!A1513</f>
        <v>44518</v>
      </c>
      <c r="B1513" s="2">
        <f>RSI!B1513</f>
        <v>0.48</v>
      </c>
      <c r="C1513" s="2">
        <f>RSI!I1513</f>
        <v>44.970931361471195</v>
      </c>
      <c r="D1513" s="2">
        <f>MACD!E1513</f>
        <v>-1.7705599906276404E-2</v>
      </c>
      <c r="E1513" s="2">
        <f>MACD!F1513</f>
        <v>-4.7250480588062915E-2</v>
      </c>
      <c r="F1513" s="2">
        <f>'Moving Avg'!D1513</f>
        <v>0.52</v>
      </c>
      <c r="G1513" s="2">
        <f>'Moving Avg'!F1513</f>
        <v>0.52449999999999997</v>
      </c>
      <c r="H1513" s="2">
        <f>'Moving Avg'!G1513</f>
        <v>0.44819999999999993</v>
      </c>
      <c r="I1513" s="2">
        <f>'Moving Avg'!H1513</f>
        <v>0.70565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</row>
    <row r="1514" spans="1:12" ht="13.5" x14ac:dyDescent="0.25">
      <c r="A1514" s="3">
        <f>RSI!A1514</f>
        <v>44519</v>
      </c>
      <c r="B1514" s="2">
        <f>RSI!B1514</f>
        <v>0.46</v>
      </c>
      <c r="C1514" s="2">
        <f>RSI!I1514</f>
        <v>41.229926108428216</v>
      </c>
      <c r="D1514" s="2">
        <f>MACD!E1514</f>
        <v>-7.2993092714579433E-6</v>
      </c>
      <c r="E1514" s="2">
        <f>MACD!F1514</f>
        <v>-3.7801844332304629E-2</v>
      </c>
      <c r="F1514" s="2">
        <f>'Moving Avg'!D1514</f>
        <v>0.5</v>
      </c>
      <c r="G1514" s="2">
        <f>'Moving Avg'!F1514</f>
        <v>0.52600000000000002</v>
      </c>
      <c r="H1514" s="2">
        <f>'Moving Avg'!G1514</f>
        <v>0.44719999999999993</v>
      </c>
      <c r="I1514" s="2">
        <f>'Moving Avg'!H1514</f>
        <v>0.69980000000000009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</row>
    <row r="1515" spans="1:12" ht="13.5" x14ac:dyDescent="0.25">
      <c r="A1515" s="3">
        <f>RSI!A1515</f>
        <v>44522</v>
      </c>
      <c r="B1515" s="2">
        <f>RSI!B1515</f>
        <v>0.44</v>
      </c>
      <c r="C1515" s="2">
        <f>RSI!I1515</f>
        <v>37.839985562867213</v>
      </c>
      <c r="D1515" s="2">
        <f>MACD!E1515</f>
        <v>1.978489972609454E-2</v>
      </c>
      <c r="E1515" s="2">
        <f>MACD!F1515</f>
        <v>-2.6284495520624795E-2</v>
      </c>
      <c r="F1515" s="2">
        <f>'Moving Avg'!D1515</f>
        <v>0.48</v>
      </c>
      <c r="G1515" s="2">
        <f>'Moving Avg'!F1515</f>
        <v>0.52600000000000002</v>
      </c>
      <c r="H1515" s="2">
        <f>'Moving Avg'!G1515</f>
        <v>0.44620000000000004</v>
      </c>
      <c r="I1515" s="2">
        <f>'Moving Avg'!H1515</f>
        <v>0.69420000000000026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0.43</v>
      </c>
      <c r="C1516" s="2">
        <f>RSI!I1516</f>
        <v>36.235738228837576</v>
      </c>
      <c r="D1516" s="2">
        <f>MACD!E1516</f>
        <v>4.0707165070314522E-2</v>
      </c>
      <c r="E1516" s="2">
        <f>MACD!F1516</f>
        <v>-1.2886163402436932E-2</v>
      </c>
      <c r="F1516" s="2">
        <f>'Moving Avg'!D1516</f>
        <v>0.46200000000000002</v>
      </c>
      <c r="G1516" s="2">
        <f>'Moving Avg'!F1516</f>
        <v>0.52500000000000002</v>
      </c>
      <c r="H1516" s="2">
        <f>'Moving Avg'!G1516</f>
        <v>0.44520000000000004</v>
      </c>
      <c r="I1516" s="2">
        <f>'Moving Avg'!H1516</f>
        <v>0.68890000000000029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</row>
    <row r="1517" spans="1:12" ht="13.5" x14ac:dyDescent="0.25">
      <c r="A1517" s="3">
        <f>RSI!A1517</f>
        <v>44524</v>
      </c>
      <c r="B1517" s="2">
        <f>RSI!B1517</f>
        <v>0.44</v>
      </c>
      <c r="C1517" s="2">
        <f>RSI!I1517</f>
        <v>39.01989211481235</v>
      </c>
      <c r="D1517" s="2">
        <f>MACD!E1517</f>
        <v>5.4982932333503376E-2</v>
      </c>
      <c r="E1517" s="2">
        <f>MACD!F1517</f>
        <v>6.8765574475112938E-4</v>
      </c>
      <c r="F1517" s="2">
        <f>'Moving Avg'!D1517</f>
        <v>0.45</v>
      </c>
      <c r="G1517" s="2">
        <f>'Moving Avg'!F1517</f>
        <v>0.52350000000000008</v>
      </c>
      <c r="H1517" s="2">
        <f>'Moving Avg'!G1517</f>
        <v>0.44460000000000011</v>
      </c>
      <c r="I1517" s="2">
        <f>'Moving Avg'!H1517</f>
        <v>0.68395000000000028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44525</v>
      </c>
      <c r="B1518" s="2">
        <f>RSI!B1518</f>
        <v>0.44</v>
      </c>
      <c r="C1518" s="2">
        <f>RSI!I1518</f>
        <v>39.01989211481235</v>
      </c>
      <c r="D1518" s="2">
        <f>MACD!E1518</f>
        <v>6.428750289772811E-2</v>
      </c>
      <c r="E1518" s="2">
        <f>MACD!F1518</f>
        <v>1.3407625175346527E-2</v>
      </c>
      <c r="F1518" s="2">
        <f>'Moving Avg'!D1518</f>
        <v>0.442</v>
      </c>
      <c r="G1518" s="2">
        <f>'Moving Avg'!F1518</f>
        <v>0.52100000000000002</v>
      </c>
      <c r="H1518" s="2">
        <f>'Moving Avg'!G1518</f>
        <v>0.44400000000000001</v>
      </c>
      <c r="I1518" s="2">
        <f>'Moving Avg'!H1518</f>
        <v>0.67920000000000025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0.45</v>
      </c>
      <c r="C1519" s="2">
        <f>RSI!I1519</f>
        <v>41.959029792375617</v>
      </c>
      <c r="D1519" s="2">
        <f>MACD!E1519</f>
        <v>6.8622565272573988E-2</v>
      </c>
      <c r="E1519" s="2">
        <f>MACD!F1519</f>
        <v>2.4450613194792019E-2</v>
      </c>
      <c r="F1519" s="2">
        <f>'Moving Avg'!D1519</f>
        <v>0.44000000000000006</v>
      </c>
      <c r="G1519" s="2">
        <f>'Moving Avg'!F1519</f>
        <v>0.51800000000000002</v>
      </c>
      <c r="H1519" s="2">
        <f>'Moving Avg'!G1519</f>
        <v>0.44400000000000001</v>
      </c>
      <c r="I1519" s="2">
        <f>'Moving Avg'!H1519</f>
        <v>0.67410000000000014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</row>
    <row r="1520" spans="1:12" ht="13.5" x14ac:dyDescent="0.25">
      <c r="A1520" s="3">
        <f>RSI!A1520</f>
        <v>44529</v>
      </c>
      <c r="B1520" s="2">
        <f>RSI!B1520</f>
        <v>0.47</v>
      </c>
      <c r="C1520" s="2">
        <f>RSI!I1520</f>
        <v>47.417690238889264</v>
      </c>
      <c r="D1520" s="2">
        <f>MACD!E1520</f>
        <v>6.7932114822409628E-2</v>
      </c>
      <c r="E1520" s="2">
        <f>MACD!F1520</f>
        <v>3.3146913520315541E-2</v>
      </c>
      <c r="F1520" s="2">
        <f>'Moving Avg'!D1520</f>
        <v>0.44600000000000001</v>
      </c>
      <c r="G1520" s="2">
        <f>'Moving Avg'!F1520</f>
        <v>0.51649999999999996</v>
      </c>
      <c r="H1520" s="2">
        <f>'Moving Avg'!G1520</f>
        <v>0.44400000000000001</v>
      </c>
      <c r="I1520" s="2">
        <f>'Moving Avg'!H1520</f>
        <v>0.66880000000000028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</row>
    <row r="1521" spans="1:12" ht="13.5" x14ac:dyDescent="0.25">
      <c r="A1521" s="3">
        <f>RSI!A1521</f>
        <v>44530</v>
      </c>
      <c r="B1521" s="2">
        <f>RSI!B1521</f>
        <v>0.47</v>
      </c>
      <c r="C1521" s="2">
        <f>RSI!I1521</f>
        <v>47.417690238889264</v>
      </c>
      <c r="D1521" s="2">
        <f>MACD!E1521</f>
        <v>6.4337806181142321E-2</v>
      </c>
      <c r="E1521" s="2">
        <f>MACD!F1521</f>
        <v>3.9385092052480898E-2</v>
      </c>
      <c r="F1521" s="2">
        <f>'Moving Avg'!D1521</f>
        <v>0.45400000000000001</v>
      </c>
      <c r="G1521" s="2">
        <f>'Moving Avg'!F1521</f>
        <v>0.51400000000000001</v>
      </c>
      <c r="H1521" s="2">
        <f>'Moving Avg'!G1521</f>
        <v>0.44459999999999994</v>
      </c>
      <c r="I1521" s="2">
        <f>'Moving Avg'!H1521</f>
        <v>0.66305000000000025</v>
      </c>
      <c r="J1521" s="5" t="str">
        <f>OBV!F1521</f>
        <v>BULLISH</v>
      </c>
      <c r="K1521" s="5" t="str">
        <f>OBV!G1521</f>
        <v>NEUTRAL</v>
      </c>
      <c r="L1521" s="5" t="str">
        <f>OBV!H1521</f>
        <v>CONFIRMED BULLISH</v>
      </c>
    </row>
    <row r="1522" spans="1:12" ht="13.5" x14ac:dyDescent="0.25">
      <c r="A1522" s="3">
        <f>RSI!A1522</f>
        <v>44531</v>
      </c>
      <c r="B1522" s="2">
        <f>RSI!B1522</f>
        <v>0.45</v>
      </c>
      <c r="C1522" s="2">
        <f>RSI!I1522</f>
        <v>42.754311382891025</v>
      </c>
      <c r="D1522" s="2">
        <f>MACD!E1522</f>
        <v>5.9762917004295979E-2</v>
      </c>
      <c r="E1522" s="2">
        <f>MACD!F1522</f>
        <v>4.3460657042843916E-2</v>
      </c>
      <c r="F1522" s="2">
        <f>'Moving Avg'!D1522</f>
        <v>0.45599999999999996</v>
      </c>
      <c r="G1522" s="2">
        <f>'Moving Avg'!F1522</f>
        <v>0.50950000000000006</v>
      </c>
      <c r="H1522" s="2">
        <f>'Moving Avg'!G1522</f>
        <v>0.44519999999999998</v>
      </c>
      <c r="I1522" s="2">
        <f>'Moving Avg'!H1522</f>
        <v>0.65725000000000011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</row>
    <row r="1523" spans="1:12" ht="13.5" x14ac:dyDescent="0.25">
      <c r="A1523" s="3">
        <f>RSI!A1523</f>
        <v>44532</v>
      </c>
      <c r="B1523" s="2">
        <f>RSI!B1523</f>
        <v>0.43</v>
      </c>
      <c r="C1523" s="2">
        <f>RSI!I1523</f>
        <v>38.659778623214834</v>
      </c>
      <c r="D1523" s="2">
        <f>MACD!E1523</f>
        <v>5.4471902213270529E-2</v>
      </c>
      <c r="E1523" s="2">
        <f>MACD!F1523</f>
        <v>4.5662906076929244E-2</v>
      </c>
      <c r="F1523" s="2">
        <f>'Moving Avg'!D1523</f>
        <v>0.45400000000000001</v>
      </c>
      <c r="G1523" s="2">
        <f>'Moving Avg'!F1523</f>
        <v>0.503</v>
      </c>
      <c r="H1523" s="2">
        <f>'Moving Avg'!G1523</f>
        <v>0.4456</v>
      </c>
      <c r="I1523" s="2">
        <f>'Moving Avg'!H1523</f>
        <v>0.65180000000000005</v>
      </c>
      <c r="J1523" s="5" t="str">
        <f>OBV!F1523</f>
        <v>BULLISH</v>
      </c>
      <c r="K1523" s="5" t="str">
        <f>OBV!G1523</f>
        <v>NEUTRAL</v>
      </c>
      <c r="L1523" s="5" t="str">
        <f>OBV!H1523</f>
        <v>BULLISH DIVERGENCE</v>
      </c>
    </row>
    <row r="1524" spans="1:12" ht="13.5" x14ac:dyDescent="0.25">
      <c r="A1524" s="3">
        <f>RSI!A1524</f>
        <v>44533</v>
      </c>
      <c r="B1524" s="2">
        <f>RSI!B1524</f>
        <v>0.43</v>
      </c>
      <c r="C1524" s="2">
        <f>RSI!I1524</f>
        <v>38.659778623214834</v>
      </c>
      <c r="D1524" s="2">
        <f>MACD!E1524</f>
        <v>4.7198635328982497E-2</v>
      </c>
      <c r="E1524" s="2">
        <f>MACD!F1524</f>
        <v>4.5970051927339897E-2</v>
      </c>
      <c r="F1524" s="2">
        <f>'Moving Avg'!D1524</f>
        <v>0.45</v>
      </c>
      <c r="G1524" s="2">
        <f>'Moving Avg'!F1524</f>
        <v>0.4955</v>
      </c>
      <c r="H1524" s="2">
        <f>'Moving Avg'!G1524</f>
        <v>0.44620000000000004</v>
      </c>
      <c r="I1524" s="2">
        <f>'Moving Avg'!H1524</f>
        <v>0.64680000000000026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0.42</v>
      </c>
      <c r="C1525" s="2">
        <f>RSI!I1525</f>
        <v>36.625779853009284</v>
      </c>
      <c r="D1525" s="2">
        <f>MACD!E1525</f>
        <v>3.89680286779992E-2</v>
      </c>
      <c r="E1525" s="2">
        <f>MACD!F1525</f>
        <v>4.4569647277471758E-2</v>
      </c>
      <c r="F1525" s="2">
        <f>'Moving Avg'!D1525</f>
        <v>0.43999999999999995</v>
      </c>
      <c r="G1525" s="2">
        <f>'Moving Avg'!F1525</f>
        <v>0.48650000000000004</v>
      </c>
      <c r="H1525" s="2">
        <f>'Moving Avg'!G1525</f>
        <v>0.44680000000000009</v>
      </c>
      <c r="I1525" s="2">
        <f>'Moving Avg'!H1525</f>
        <v>0.64215000000000022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0.41</v>
      </c>
      <c r="C1526" s="2">
        <f>RSI!I1526</f>
        <v>34.661842410763725</v>
      </c>
      <c r="D1526" s="2">
        <f>MACD!E1526</f>
        <v>3.150566701494395E-2</v>
      </c>
      <c r="E1526" s="2">
        <f>MACD!F1526</f>
        <v>4.1956851224966195E-2</v>
      </c>
      <c r="F1526" s="2">
        <f>'Moving Avg'!D1526</f>
        <v>0.42800000000000005</v>
      </c>
      <c r="G1526" s="2">
        <f>'Moving Avg'!F1526</f>
        <v>0.47600000000000009</v>
      </c>
      <c r="H1526" s="2">
        <f>'Moving Avg'!G1526</f>
        <v>0.44740000000000002</v>
      </c>
      <c r="I1526" s="2">
        <f>'Moving Avg'!H1526</f>
        <v>0.6373000000000002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0.4</v>
      </c>
      <c r="C1527" s="2">
        <f>RSI!I1527</f>
        <v>32.769518352490422</v>
      </c>
      <c r="D1527" s="2">
        <f>MACD!E1527</f>
        <v>2.7807170931183345E-2</v>
      </c>
      <c r="E1527" s="2">
        <f>MACD!F1527</f>
        <v>3.9126915166209628E-2</v>
      </c>
      <c r="F1527" s="2">
        <f>'Moving Avg'!D1527</f>
        <v>0.41799999999999998</v>
      </c>
      <c r="G1527" s="2">
        <f>'Moving Avg'!F1527</f>
        <v>0.46600000000000003</v>
      </c>
      <c r="H1527" s="2">
        <f>'Moving Avg'!G1527</f>
        <v>0.44800000000000006</v>
      </c>
      <c r="I1527" s="2">
        <f>'Moving Avg'!H1527</f>
        <v>0.63260000000000016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0.39</v>
      </c>
      <c r="C1528" s="2">
        <f>RSI!I1528</f>
        <v>30.949870350581776</v>
      </c>
      <c r="D1528" s="2">
        <f>MACD!E1528</f>
        <v>2.5789179174035448E-2</v>
      </c>
      <c r="E1528" s="2">
        <f>MACD!F1528</f>
        <v>3.6459367967774797E-2</v>
      </c>
      <c r="F1528" s="2">
        <f>'Moving Avg'!D1528</f>
        <v>0.41000000000000003</v>
      </c>
      <c r="G1528" s="2">
        <f>'Moving Avg'!F1528</f>
        <v>0.45650000000000002</v>
      </c>
      <c r="H1528" s="2">
        <f>'Moving Avg'!G1528</f>
        <v>0.44860000000000005</v>
      </c>
      <c r="I1528" s="2">
        <f>'Moving Avg'!H1528</f>
        <v>0.62795000000000023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0.39</v>
      </c>
      <c r="C1529" s="2">
        <f>RSI!I1529</f>
        <v>30.949870350581776</v>
      </c>
      <c r="D1529" s="2">
        <f>MACD!E1529</f>
        <v>2.6022499829557344E-2</v>
      </c>
      <c r="E1529" s="2">
        <f>MACD!F1529</f>
        <v>3.4371994340131308E-2</v>
      </c>
      <c r="F1529" s="2">
        <f>'Moving Avg'!D1529</f>
        <v>0.40200000000000002</v>
      </c>
      <c r="G1529" s="2">
        <f>'Moving Avg'!F1529</f>
        <v>0.44800000000000006</v>
      </c>
      <c r="H1529" s="2">
        <f>'Moving Avg'!G1529</f>
        <v>0.44940000000000002</v>
      </c>
      <c r="I1529" s="2">
        <f>'Moving Avg'!H1529</f>
        <v>0.62330000000000008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0.39</v>
      </c>
      <c r="C1530" s="2">
        <f>RSI!I1530</f>
        <v>30.949870350581776</v>
      </c>
      <c r="D1530" s="2">
        <f>MACD!E1530</f>
        <v>2.9669431969016835E-2</v>
      </c>
      <c r="E1530" s="2">
        <f>MACD!F1530</f>
        <v>3.3431481865908413E-2</v>
      </c>
      <c r="F1530" s="2">
        <f>'Moving Avg'!D1530</f>
        <v>0.39600000000000007</v>
      </c>
      <c r="G1530" s="2">
        <f>'Moving Avg'!F1530</f>
        <v>0.4405</v>
      </c>
      <c r="H1530" s="2">
        <f>'Moving Avg'!G1530</f>
        <v>0.45040000000000008</v>
      </c>
      <c r="I1530" s="2">
        <f>'Moving Avg'!H1530</f>
        <v>0.61890000000000012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0.38</v>
      </c>
      <c r="C1531" s="2">
        <f>RSI!I1531</f>
        <v>28.94258681874166</v>
      </c>
      <c r="D1531" s="2">
        <f>MACD!E1531</f>
        <v>3.384102345185247E-2</v>
      </c>
      <c r="E1531" s="2">
        <f>MACD!F1531</f>
        <v>3.3513390183097229E-2</v>
      </c>
      <c r="F1531" s="2">
        <f>'Moving Avg'!D1531</f>
        <v>0.39</v>
      </c>
      <c r="G1531" s="2">
        <f>'Moving Avg'!F1531</f>
        <v>0.4335</v>
      </c>
      <c r="H1531" s="2">
        <f>'Moving Avg'!G1531</f>
        <v>0.45140000000000008</v>
      </c>
      <c r="I1531" s="2">
        <f>'Moving Avg'!H1531</f>
        <v>0.61470000000000002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0.37</v>
      </c>
      <c r="C1532" s="2">
        <f>RSI!I1532</f>
        <v>27.053068515031342</v>
      </c>
      <c r="D1532" s="2">
        <f>MACD!E1532</f>
        <v>3.5413170357756762E-2</v>
      </c>
      <c r="E1532" s="2">
        <f>MACD!F1532</f>
        <v>3.3893346218029141E-2</v>
      </c>
      <c r="F1532" s="2">
        <f>'Moving Avg'!D1532</f>
        <v>0.38400000000000001</v>
      </c>
      <c r="G1532" s="2">
        <f>'Moving Avg'!F1532</f>
        <v>0.42699999999999994</v>
      </c>
      <c r="H1532" s="2">
        <f>'Moving Avg'!G1532</f>
        <v>0.45240000000000002</v>
      </c>
      <c r="I1532" s="2">
        <f>'Moving Avg'!H1532</f>
        <v>0.61080000000000012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0.36</v>
      </c>
      <c r="C1533" s="2">
        <f>RSI!I1533</f>
        <v>25.275989997947903</v>
      </c>
      <c r="D1533" s="2">
        <f>MACD!E1533</f>
        <v>3.48168390691318E-2</v>
      </c>
      <c r="E1533" s="2">
        <f>MACD!F1533</f>
        <v>3.4078044788249676E-2</v>
      </c>
      <c r="F1533" s="2">
        <f>'Moving Avg'!D1533</f>
        <v>0.378</v>
      </c>
      <c r="G1533" s="2">
        <f>'Moving Avg'!F1533</f>
        <v>0.42099999999999993</v>
      </c>
      <c r="H1533" s="2">
        <f>'Moving Avg'!G1533</f>
        <v>0.45319999999999999</v>
      </c>
      <c r="I1533" s="2">
        <f>'Moving Avg'!H1533</f>
        <v>0.60710000000000008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44550</v>
      </c>
      <c r="B1534" s="2">
        <f>RSI!B1534</f>
        <v>0.35</v>
      </c>
      <c r="C1534" s="2">
        <f>RSI!I1534</f>
        <v>23.606059970952273</v>
      </c>
      <c r="D1534" s="2">
        <f>MACD!E1534</f>
        <v>3.5491316389221872E-2</v>
      </c>
      <c r="E1534" s="2">
        <f>MACD!F1534</f>
        <v>3.4360699108444116E-2</v>
      </c>
      <c r="F1534" s="2">
        <f>'Moving Avg'!D1534</f>
        <v>0.37</v>
      </c>
      <c r="G1534" s="2">
        <f>'Moving Avg'!F1534</f>
        <v>0.41549999999999992</v>
      </c>
      <c r="H1534" s="2">
        <f>'Moving Avg'!G1534</f>
        <v>0.4536</v>
      </c>
      <c r="I1534" s="2">
        <f>'Moving Avg'!H1534</f>
        <v>0.60355000000000003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0.34</v>
      </c>
      <c r="C1535" s="2">
        <f>RSI!I1535</f>
        <v>22.038052944629541</v>
      </c>
      <c r="D1535" s="2">
        <f>MACD!E1535</f>
        <v>3.5729253703945141E-2</v>
      </c>
      <c r="E1535" s="2">
        <f>MACD!F1535</f>
        <v>3.4634410027544325E-2</v>
      </c>
      <c r="F1535" s="2">
        <f>'Moving Avg'!D1535</f>
        <v>0.36</v>
      </c>
      <c r="G1535" s="2">
        <f>'Moving Avg'!F1535</f>
        <v>0.41050000000000003</v>
      </c>
      <c r="H1535" s="2">
        <f>'Moving Avg'!G1535</f>
        <v>0.4536</v>
      </c>
      <c r="I1535" s="2">
        <f>'Moving Avg'!H1535</f>
        <v>0.60025000000000006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0.34</v>
      </c>
      <c r="C1536" s="2">
        <f>RSI!I1536</f>
        <v>22.038052944629541</v>
      </c>
      <c r="D1536" s="2">
        <f>MACD!E1536</f>
        <v>3.4881720218854328E-2</v>
      </c>
      <c r="E1536" s="2">
        <f>MACD!F1536</f>
        <v>3.468387206580633E-2</v>
      </c>
      <c r="F1536" s="2">
        <f>'Moving Avg'!D1536</f>
        <v>0.35200000000000004</v>
      </c>
      <c r="G1536" s="2">
        <f>'Moving Avg'!F1536</f>
        <v>0.40600000000000003</v>
      </c>
      <c r="H1536" s="2">
        <f>'Moving Avg'!G1536</f>
        <v>0.45339999999999997</v>
      </c>
      <c r="I1536" s="2">
        <f>'Moving Avg'!H1536</f>
        <v>0.59665000000000001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0.33</v>
      </c>
      <c r="C1537" s="2">
        <f>RSI!I1537</f>
        <v>20.461760270179923</v>
      </c>
      <c r="D1537" s="2">
        <f>MACD!E1537</f>
        <v>3.3820185776474332E-2</v>
      </c>
      <c r="E1537" s="2">
        <f>MACD!F1537</f>
        <v>3.4511134807939929E-2</v>
      </c>
      <c r="F1537" s="2">
        <f>'Moving Avg'!D1537</f>
        <v>0.34400000000000003</v>
      </c>
      <c r="G1537" s="2">
        <f>'Moving Avg'!F1537</f>
        <v>0.40049999999999991</v>
      </c>
      <c r="H1537" s="2">
        <f>'Moving Avg'!G1537</f>
        <v>0.45279999999999992</v>
      </c>
      <c r="I1537" s="2">
        <f>'Moving Avg'!H1537</f>
        <v>0.59269999999999989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0.34</v>
      </c>
      <c r="C1538" s="2">
        <f>RSI!I1538</f>
        <v>26.150254495549504</v>
      </c>
      <c r="D1538" s="2">
        <f>MACD!E1538</f>
        <v>3.1121602543538684E-2</v>
      </c>
      <c r="E1538" s="2">
        <f>MACD!F1538</f>
        <v>3.3833228355059683E-2</v>
      </c>
      <c r="F1538" s="2">
        <f>'Moving Avg'!D1538</f>
        <v>0.34</v>
      </c>
      <c r="G1538" s="2">
        <f>'Moving Avg'!F1538</f>
        <v>0.39549999999999996</v>
      </c>
      <c r="H1538" s="2">
        <f>'Moving Avg'!G1538</f>
        <v>0.45219999999999994</v>
      </c>
      <c r="I1538" s="2">
        <f>'Moving Avg'!H1538</f>
        <v>0.58849999999999991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0.35</v>
      </c>
      <c r="C1539" s="2">
        <f>RSI!I1539</f>
        <v>31.431435890208803</v>
      </c>
      <c r="D1539" s="2">
        <f>MACD!E1539</f>
        <v>2.8481725622651333E-2</v>
      </c>
      <c r="E1539" s="2">
        <f>MACD!F1539</f>
        <v>3.2762927808578014E-2</v>
      </c>
      <c r="F1539" s="2">
        <f>'Moving Avg'!D1539</f>
        <v>0.34</v>
      </c>
      <c r="G1539" s="2">
        <f>'Moving Avg'!F1539</f>
        <v>0.39049999999999996</v>
      </c>
      <c r="H1539" s="2">
        <f>'Moving Avg'!G1539</f>
        <v>0.45160000000000006</v>
      </c>
      <c r="I1539" s="2">
        <f>'Moving Avg'!H1539</f>
        <v>0.58404999999999996</v>
      </c>
      <c r="J1539" s="5" t="str">
        <f>OBV!F1539</f>
        <v>BULLISH</v>
      </c>
      <c r="K1539" s="5" t="str">
        <f>OBV!G1539</f>
        <v>NEUTRAL</v>
      </c>
      <c r="L1539" s="5" t="str">
        <f>OBV!H1539</f>
        <v>NEUTRAL</v>
      </c>
    </row>
    <row r="1540" spans="1:12" ht="13.5" x14ac:dyDescent="0.25">
      <c r="A1540" s="3">
        <f>RSI!A1540</f>
        <v>44558</v>
      </c>
      <c r="B1540" s="2">
        <f>RSI!B1540</f>
        <v>0.36</v>
      </c>
      <c r="C1540" s="2">
        <f>RSI!I1540</f>
        <v>36.334535087650735</v>
      </c>
      <c r="D1540" s="2">
        <f>MACD!E1540</f>
        <v>2.5803967629105418E-2</v>
      </c>
      <c r="E1540" s="2">
        <f>MACD!F1540</f>
        <v>3.1371135772683495E-2</v>
      </c>
      <c r="F1540" s="2">
        <f>'Moving Avg'!D1540</f>
        <v>0.34399999999999997</v>
      </c>
      <c r="G1540" s="2">
        <f>'Moving Avg'!F1540</f>
        <v>0.38499999999999995</v>
      </c>
      <c r="H1540" s="2">
        <f>'Moving Avg'!G1540</f>
        <v>0.45100000000000007</v>
      </c>
      <c r="I1540" s="2">
        <f>'Moving Avg'!H1540</f>
        <v>0.57999999999999985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0.37</v>
      </c>
      <c r="C1541" s="2">
        <f>RSI!I1541</f>
        <v>40.886675919448145</v>
      </c>
      <c r="D1541" s="2">
        <f>MACD!E1541</f>
        <v>2.1474624840667977E-2</v>
      </c>
      <c r="E1541" s="2">
        <f>MACD!F1541</f>
        <v>2.9391833586280395E-2</v>
      </c>
      <c r="F1541" s="2">
        <f>'Moving Avg'!D1541</f>
        <v>0.35</v>
      </c>
      <c r="G1541" s="2">
        <f>'Moving Avg'!F1541</f>
        <v>0.38</v>
      </c>
      <c r="H1541" s="2">
        <f>'Moving Avg'!G1541</f>
        <v>0.45040000000000008</v>
      </c>
      <c r="I1541" s="2">
        <f>'Moving Avg'!H1541</f>
        <v>0.57634999999999992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0.38</v>
      </c>
      <c r="C1542" s="2">
        <f>RSI!I1542</f>
        <v>45.113028513874518</v>
      </c>
      <c r="D1542" s="2">
        <f>MACD!E1542</f>
        <v>1.5672722372910175E-2</v>
      </c>
      <c r="E1542" s="2">
        <f>MACD!F1542</f>
        <v>2.6648011343606354E-2</v>
      </c>
      <c r="F1542" s="2">
        <f>'Moving Avg'!D1542</f>
        <v>0.36</v>
      </c>
      <c r="G1542" s="2">
        <f>'Moving Avg'!F1542</f>
        <v>0.37649999999999995</v>
      </c>
      <c r="H1542" s="2">
        <f>'Moving Avg'!G1542</f>
        <v>0.44979999999999998</v>
      </c>
      <c r="I1542" s="2">
        <f>'Moving Avg'!H1542</f>
        <v>0.57279999999999975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0.38</v>
      </c>
      <c r="C1543" s="2">
        <f>RSI!I1543</f>
        <v>45.113028513874525</v>
      </c>
      <c r="D1543" s="2">
        <f>MACD!E1543</f>
        <v>9.2960441161437091E-3</v>
      </c>
      <c r="E1543" s="2">
        <f>MACD!F1543</f>
        <v>2.3177617898113827E-2</v>
      </c>
      <c r="F1543" s="2">
        <f>'Moving Avg'!D1543</f>
        <v>0.36799999999999999</v>
      </c>
      <c r="G1543" s="2">
        <f>'Moving Avg'!F1543</f>
        <v>0.374</v>
      </c>
      <c r="H1543" s="2">
        <f>'Moving Avg'!G1543</f>
        <v>0.4489999999999999</v>
      </c>
      <c r="I1543" s="2">
        <f>'Moving Avg'!H1543</f>
        <v>0.56919999999999993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0.37</v>
      </c>
      <c r="C1544" s="2">
        <f>RSI!I1544</f>
        <v>41.658760319721473</v>
      </c>
      <c r="D1544" s="2">
        <f>MACD!E1544</f>
        <v>3.1684922726242237E-3</v>
      </c>
      <c r="E1544" s="2">
        <f>MACD!F1544</f>
        <v>1.9175792773015905E-2</v>
      </c>
      <c r="F1544" s="2">
        <f>'Moving Avg'!D1544</f>
        <v>0.372</v>
      </c>
      <c r="G1544" s="2">
        <f>'Moving Avg'!F1544</f>
        <v>0.371</v>
      </c>
      <c r="H1544" s="2">
        <f>'Moving Avg'!G1544</f>
        <v>0.44779999999999992</v>
      </c>
      <c r="I1544" s="2">
        <f>'Moving Avg'!H1544</f>
        <v>0.56555</v>
      </c>
      <c r="J1544" s="5" t="str">
        <f>OBV!F1544</f>
        <v>BEARISH</v>
      </c>
      <c r="K1544" s="5" t="str">
        <f>OBV!G1544</f>
        <v>NEUTRAL</v>
      </c>
      <c r="L1544" s="5" t="str">
        <f>OBV!H1544</f>
        <v>BEARISH DIVERGENCE</v>
      </c>
    </row>
    <row r="1545" spans="1:12" ht="13.5" x14ac:dyDescent="0.25">
      <c r="A1545" s="3">
        <f>RSI!A1545</f>
        <v>44565</v>
      </c>
      <c r="B1545" s="2">
        <f>RSI!B1545</f>
        <v>0.38</v>
      </c>
      <c r="C1545" s="2">
        <f>RSI!I1545</f>
        <v>46.10305552927025</v>
      </c>
      <c r="D1545" s="2">
        <f>MACD!E1545</f>
        <v>-4.1755268899352216E-3</v>
      </c>
      <c r="E1545" s="2">
        <f>MACD!F1545</f>
        <v>1.4505528840425681E-2</v>
      </c>
      <c r="F1545" s="2">
        <f>'Moving Avg'!D1545</f>
        <v>0.376</v>
      </c>
      <c r="G1545" s="2">
        <f>'Moving Avg'!F1545</f>
        <v>0.36899999999999999</v>
      </c>
      <c r="H1545" s="2">
        <f>'Moving Avg'!G1545</f>
        <v>0.44659999999999994</v>
      </c>
      <c r="I1545" s="2">
        <f>'Moving Avg'!H1545</f>
        <v>0.56199999999999994</v>
      </c>
      <c r="J1545" s="5" t="str">
        <f>OBV!F1545</f>
        <v>BEARISH</v>
      </c>
      <c r="K1545" s="5" t="str">
        <f>OBV!G1545</f>
        <v>NEUTRAL</v>
      </c>
      <c r="L1545" s="5" t="str">
        <f>OBV!H1545</f>
        <v>BEARISH DIVERGENCE</v>
      </c>
    </row>
    <row r="1546" spans="1:12" ht="13.5" x14ac:dyDescent="0.25">
      <c r="A1546" s="3">
        <f>RSI!A1546</f>
        <v>44566</v>
      </c>
      <c r="B1546" s="2">
        <f>RSI!B1546</f>
        <v>0.38</v>
      </c>
      <c r="C1546" s="2">
        <f>RSI!I1546</f>
        <v>46.103055529270243</v>
      </c>
      <c r="D1546" s="2">
        <f>MACD!E1546</f>
        <v>-1.0337644161001025E-2</v>
      </c>
      <c r="E1546" s="2">
        <f>MACD!F1546</f>
        <v>9.5368942401403405E-3</v>
      </c>
      <c r="F1546" s="2">
        <f>'Moving Avg'!D1546</f>
        <v>0.37799999999999995</v>
      </c>
      <c r="G1546" s="2">
        <f>'Moving Avg'!F1546</f>
        <v>0.36749999999999999</v>
      </c>
      <c r="H1546" s="2">
        <f>'Moving Avg'!G1546</f>
        <v>0.44519999999999998</v>
      </c>
      <c r="I1546" s="2">
        <f>'Moving Avg'!H1546</f>
        <v>0.55869999999999986</v>
      </c>
      <c r="J1546" s="5" t="str">
        <f>OBV!F1546</f>
        <v>BEARISH</v>
      </c>
      <c r="K1546" s="5" t="str">
        <f>OBV!G1546</f>
        <v>NEUTRAL</v>
      </c>
      <c r="L1546" s="5" t="str">
        <f>OBV!H1546</f>
        <v>BEARISH DIVERGENCE</v>
      </c>
    </row>
    <row r="1547" spans="1:12" ht="13.5" x14ac:dyDescent="0.25">
      <c r="A1547" s="3">
        <f>RSI!A1547</f>
        <v>44567</v>
      </c>
      <c r="B1547" s="2">
        <f>RSI!B1547</f>
        <v>0.39</v>
      </c>
      <c r="C1547" s="2">
        <f>RSI!I1547</f>
        <v>50.478205888251139</v>
      </c>
      <c r="D1547" s="2">
        <f>MACD!E1547</f>
        <v>-1.7782748642195034E-2</v>
      </c>
      <c r="E1547" s="2">
        <f>MACD!F1547</f>
        <v>4.0729656636732661E-3</v>
      </c>
      <c r="F1547" s="2">
        <f>'Moving Avg'!D1547</f>
        <v>0.38</v>
      </c>
      <c r="G1547" s="2">
        <f>'Moving Avg'!F1547</f>
        <v>0.36699999999999994</v>
      </c>
      <c r="H1547" s="2">
        <f>'Moving Avg'!G1547</f>
        <v>0.44359999999999999</v>
      </c>
      <c r="I1547" s="2">
        <f>'Moving Avg'!H1547</f>
        <v>0.55564999999999987</v>
      </c>
      <c r="J1547" s="5" t="str">
        <f>OBV!F1547</f>
        <v>BEARISH</v>
      </c>
      <c r="K1547" s="5" t="str">
        <f>OBV!G1547</f>
        <v>NEUTRAL</v>
      </c>
      <c r="L1547" s="5" t="str">
        <f>OBV!H1547</f>
        <v>BEARISH DIVERGENCE</v>
      </c>
    </row>
    <row r="1548" spans="1:12" ht="13.5" x14ac:dyDescent="0.25">
      <c r="A1548" s="3">
        <f>RSI!A1548</f>
        <v>44568</v>
      </c>
      <c r="B1548" s="2">
        <f>RSI!B1548</f>
        <v>0.39</v>
      </c>
      <c r="C1548" s="2">
        <f>RSI!I1548</f>
        <v>50.478205888251139</v>
      </c>
      <c r="D1548" s="2">
        <f>MACD!E1548</f>
        <v>-2.2558454447777876E-2</v>
      </c>
      <c r="E1548" s="2">
        <f>MACD!F1548</f>
        <v>-1.2533183586169623E-3</v>
      </c>
      <c r="F1548" s="2">
        <f>'Moving Avg'!D1548</f>
        <v>0.38200000000000001</v>
      </c>
      <c r="G1548" s="2">
        <f>'Moving Avg'!F1548</f>
        <v>0.36699999999999994</v>
      </c>
      <c r="H1548" s="2">
        <f>'Moving Avg'!G1548</f>
        <v>0.44160000000000005</v>
      </c>
      <c r="I1548" s="2">
        <f>'Moving Avg'!H1548</f>
        <v>0.55289999999999995</v>
      </c>
      <c r="J1548" s="5" t="str">
        <f>OBV!F1548</f>
        <v>BEARISH</v>
      </c>
      <c r="K1548" s="5" t="str">
        <f>OBV!G1548</f>
        <v>NEUTRAL</v>
      </c>
      <c r="L1548" s="5" t="str">
        <f>OBV!H1548</f>
        <v>BEARISH DIVERGENCE</v>
      </c>
    </row>
    <row r="1549" spans="1:12" ht="13.5" x14ac:dyDescent="0.25">
      <c r="A1549" s="3">
        <f>RSI!A1549</f>
        <v>44571</v>
      </c>
      <c r="B1549" s="2">
        <f>RSI!B1549</f>
        <v>0.41</v>
      </c>
      <c r="C1549" s="2">
        <f>RSI!I1549</f>
        <v>58.32517564083637</v>
      </c>
      <c r="D1549" s="2">
        <f>MACD!E1549</f>
        <v>-2.6555848404313909E-2</v>
      </c>
      <c r="E1549" s="2">
        <f>MACD!F1549</f>
        <v>-6.3138243677563523E-3</v>
      </c>
      <c r="F1549" s="2">
        <f>'Moving Avg'!D1549</f>
        <v>0.39</v>
      </c>
      <c r="G1549" s="2">
        <f>'Moving Avg'!F1549</f>
        <v>0.36799999999999994</v>
      </c>
      <c r="H1549" s="2">
        <f>'Moving Avg'!G1549</f>
        <v>0.43959999999999999</v>
      </c>
      <c r="I1549" s="2">
        <f>'Moving Avg'!H1549</f>
        <v>0.55044999999999999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0.42</v>
      </c>
      <c r="C1550" s="2">
        <f>RSI!I1550</f>
        <v>61.60141425890864</v>
      </c>
      <c r="D1550" s="2">
        <f>MACD!E1550</f>
        <v>-2.9271118901265991E-2</v>
      </c>
      <c r="E1550" s="2">
        <f>MACD!F1550</f>
        <v>-1.0905283274458281E-2</v>
      </c>
      <c r="F1550" s="2">
        <f>'Moving Avg'!D1550</f>
        <v>0.39800000000000002</v>
      </c>
      <c r="G1550" s="2">
        <f>'Moving Avg'!F1550</f>
        <v>0.3695</v>
      </c>
      <c r="H1550" s="2">
        <f>'Moving Avg'!G1550</f>
        <v>0.43800000000000006</v>
      </c>
      <c r="I1550" s="2">
        <f>'Moving Avg'!H1550</f>
        <v>0.54830000000000001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44573</v>
      </c>
      <c r="B1551" s="2">
        <f>RSI!B1551</f>
        <v>0.43</v>
      </c>
      <c r="C1551" s="2">
        <f>RSI!I1551</f>
        <v>64.598556796819437</v>
      </c>
      <c r="D1551" s="2">
        <f>MACD!E1551</f>
        <v>-3.095093346268124E-2</v>
      </c>
      <c r="E1551" s="2">
        <f>MACD!F1551</f>
        <v>-1.4914413312102873E-2</v>
      </c>
      <c r="F1551" s="2">
        <f>'Moving Avg'!D1551</f>
        <v>0.40800000000000003</v>
      </c>
      <c r="G1551" s="2">
        <f>'Moving Avg'!F1551</f>
        <v>0.372</v>
      </c>
      <c r="H1551" s="2">
        <f>'Moving Avg'!G1551</f>
        <v>0.43620000000000003</v>
      </c>
      <c r="I1551" s="2">
        <f>'Moving Avg'!H1551</f>
        <v>0.54620000000000002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</row>
    <row r="1552" spans="1:12" ht="13.5" x14ac:dyDescent="0.25">
      <c r="A1552" s="3">
        <f>RSI!A1552</f>
        <v>44574</v>
      </c>
      <c r="B1552" s="2">
        <f>RSI!B1552</f>
        <v>0.44</v>
      </c>
      <c r="C1552" s="2">
        <f>RSI!I1552</f>
        <v>67.343576530443016</v>
      </c>
      <c r="D1552" s="2">
        <f>MACD!E1552</f>
        <v>-3.1800350187862148E-2</v>
      </c>
      <c r="E1552" s="2">
        <f>MACD!F1552</f>
        <v>-1.829160068725473E-2</v>
      </c>
      <c r="F1552" s="2">
        <f>'Moving Avg'!D1552</f>
        <v>0.41799999999999998</v>
      </c>
      <c r="G1552" s="2">
        <f>'Moving Avg'!F1552</f>
        <v>0.37549999999999994</v>
      </c>
      <c r="H1552" s="2">
        <f>'Moving Avg'!G1552</f>
        <v>0.43420000000000009</v>
      </c>
      <c r="I1552" s="2">
        <f>'Moving Avg'!H1552</f>
        <v>0.54415000000000002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0.45</v>
      </c>
      <c r="C1553" s="2">
        <f>RSI!I1553</f>
        <v>69.860367460600813</v>
      </c>
      <c r="D1553" s="2">
        <f>MACD!E1553</f>
        <v>-3.3527951893484009E-2</v>
      </c>
      <c r="E1553" s="2">
        <f>MACD!F1553</f>
        <v>-2.1338870928500585E-2</v>
      </c>
      <c r="F1553" s="2">
        <f>'Moving Avg'!D1553</f>
        <v>0.43</v>
      </c>
      <c r="G1553" s="2">
        <f>'Moving Avg'!F1553</f>
        <v>0.38</v>
      </c>
      <c r="H1553" s="2">
        <f>'Moving Avg'!G1553</f>
        <v>0.43200000000000005</v>
      </c>
      <c r="I1553" s="2">
        <f>'Moving Avg'!H1553</f>
        <v>0.5423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44578</v>
      </c>
      <c r="B1554" s="2">
        <f>RSI!B1554</f>
        <v>0.45</v>
      </c>
      <c r="C1554" s="2">
        <f>RSI!I1554</f>
        <v>69.860367460600813</v>
      </c>
      <c r="D1554" s="2">
        <f>MACD!E1554</f>
        <v>-3.6835583407649475E-2</v>
      </c>
      <c r="E1554" s="2">
        <f>MACD!F1554</f>
        <v>-2.4438213424330363E-2</v>
      </c>
      <c r="F1554" s="2">
        <f>'Moving Avg'!D1554</f>
        <v>0.438</v>
      </c>
      <c r="G1554" s="2">
        <f>'Moving Avg'!F1554</f>
        <v>0.38500000000000001</v>
      </c>
      <c r="H1554" s="2">
        <f>'Moving Avg'!G1554</f>
        <v>0.4294</v>
      </c>
      <c r="I1554" s="2">
        <f>'Moving Avg'!H1554</f>
        <v>0.54060000000000008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</row>
    <row r="1555" spans="1:12" ht="13.5" x14ac:dyDescent="0.25">
      <c r="A1555" s="3">
        <f>RSI!A1555</f>
        <v>44579</v>
      </c>
      <c r="B1555" s="2">
        <f>RSI!B1555</f>
        <v>0.46</v>
      </c>
      <c r="C1555" s="2">
        <f>RSI!I1555</f>
        <v>72.333263305122642</v>
      </c>
      <c r="D1555" s="2">
        <f>MACD!E1555</f>
        <v>-3.9121213985327308E-2</v>
      </c>
      <c r="E1555" s="2">
        <f>MACD!F1555</f>
        <v>-2.7374813536529756E-2</v>
      </c>
      <c r="F1555" s="2">
        <f>'Moving Avg'!D1555</f>
        <v>0.44600000000000001</v>
      </c>
      <c r="G1555" s="2">
        <f>'Moving Avg'!F1555</f>
        <v>0.39099999999999996</v>
      </c>
      <c r="H1555" s="2">
        <f>'Moving Avg'!G1555</f>
        <v>0.42660000000000003</v>
      </c>
      <c r="I1555" s="2">
        <f>'Moving Avg'!H1555</f>
        <v>0.53915000000000002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</row>
    <row r="1556" spans="1:12" ht="13.5" x14ac:dyDescent="0.25">
      <c r="A1556" s="3">
        <f>RSI!A1556</f>
        <v>44580</v>
      </c>
      <c r="B1556" s="2">
        <f>RSI!B1556</f>
        <v>0.47</v>
      </c>
      <c r="C1556" s="2">
        <f>RSI!I1556</f>
        <v>74.579410307424112</v>
      </c>
      <c r="D1556" s="2">
        <f>MACD!E1556</f>
        <v>-4.2118546044928706E-2</v>
      </c>
      <c r="E1556" s="2">
        <f>MACD!F1556</f>
        <v>-3.0323560038209546E-2</v>
      </c>
      <c r="F1556" s="2">
        <f>'Moving Avg'!D1556</f>
        <v>0.45400000000000001</v>
      </c>
      <c r="G1556" s="2">
        <f>'Moving Avg'!F1556</f>
        <v>0.39749999999999996</v>
      </c>
      <c r="H1556" s="2">
        <f>'Moving Avg'!G1556</f>
        <v>0.42360000000000009</v>
      </c>
      <c r="I1556" s="2">
        <f>'Moving Avg'!H1556</f>
        <v>0.53795000000000004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0.45</v>
      </c>
      <c r="C1557" s="2">
        <f>RSI!I1557</f>
        <v>63.479305385713097</v>
      </c>
      <c r="D1557" s="2">
        <f>MACD!E1557</f>
        <v>-4.1992597703648493E-2</v>
      </c>
      <c r="E1557" s="2">
        <f>MACD!F1557</f>
        <v>-3.2657367571297335E-2</v>
      </c>
      <c r="F1557" s="2">
        <f>'Moving Avg'!D1557</f>
        <v>0.45600000000000007</v>
      </c>
      <c r="G1557" s="2">
        <f>'Moving Avg'!F1557</f>
        <v>0.40350000000000003</v>
      </c>
      <c r="H1557" s="2">
        <f>'Moving Avg'!G1557</f>
        <v>0.42060000000000003</v>
      </c>
      <c r="I1557" s="2">
        <f>'Moving Avg'!H1557</f>
        <v>0.53680000000000017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</row>
    <row r="1558" spans="1:12" ht="13.5" x14ac:dyDescent="0.25">
      <c r="A1558" s="3">
        <f>RSI!A1558</f>
        <v>44582</v>
      </c>
      <c r="B1558" s="2">
        <f>RSI!B1558</f>
        <v>0.43</v>
      </c>
      <c r="C1558" s="2">
        <f>RSI!I1558</f>
        <v>54.710098454151677</v>
      </c>
      <c r="D1558" s="2">
        <f>MACD!E1558</f>
        <v>-4.0617651308586855E-2</v>
      </c>
      <c r="E1558" s="2">
        <f>MACD!F1558</f>
        <v>-3.4249424318755245E-2</v>
      </c>
      <c r="F1558" s="2">
        <f>'Moving Avg'!D1558</f>
        <v>0.45199999999999996</v>
      </c>
      <c r="G1558" s="2">
        <f>'Moving Avg'!F1558</f>
        <v>0.40800000000000003</v>
      </c>
      <c r="H1558" s="2">
        <f>'Moving Avg'!G1558</f>
        <v>0.41760000000000003</v>
      </c>
      <c r="I1558" s="2">
        <f>'Moving Avg'!H1558</f>
        <v>0.53570000000000018</v>
      </c>
      <c r="J1558" s="5" t="str">
        <f>OBV!F1558</f>
        <v>BULLISH</v>
      </c>
      <c r="K1558" s="5" t="str">
        <f>OBV!G1558</f>
        <v>NEUTRAL</v>
      </c>
      <c r="L1558" s="5" t="str">
        <f>OBV!H1558</f>
        <v>BULLISH DIVERGENCE</v>
      </c>
    </row>
    <row r="1559" spans="1:12" ht="13.5" x14ac:dyDescent="0.25">
      <c r="A1559" s="3">
        <f>RSI!A1559</f>
        <v>44585</v>
      </c>
      <c r="B1559" s="2">
        <f>RSI!B1559</f>
        <v>0.42</v>
      </c>
      <c r="C1559" s="2">
        <f>RSI!I1559</f>
        <v>50.922267618001428</v>
      </c>
      <c r="D1559" s="2">
        <f>MACD!E1559</f>
        <v>-3.5715711525463434E-2</v>
      </c>
      <c r="E1559" s="2">
        <f>MACD!F1559</f>
        <v>-3.4542681760096887E-2</v>
      </c>
      <c r="F1559" s="2">
        <f>'Moving Avg'!D1559</f>
        <v>0.44600000000000001</v>
      </c>
      <c r="G1559" s="2">
        <f>'Moving Avg'!F1559</f>
        <v>0.41150000000000003</v>
      </c>
      <c r="H1559" s="2">
        <f>'Moving Avg'!G1559</f>
        <v>0.41480000000000006</v>
      </c>
      <c r="I1559" s="2">
        <f>'Moving Avg'!H1559</f>
        <v>0.53445000000000009</v>
      </c>
      <c r="J1559" s="5" t="str">
        <f>OBV!F1559</f>
        <v>BULLISH</v>
      </c>
      <c r="K1559" s="5" t="str">
        <f>OBV!G1559</f>
        <v>NEUTRAL</v>
      </c>
      <c r="L1559" s="5" t="str">
        <f>OBV!H1559</f>
        <v>BULLISH DIVERGENCE</v>
      </c>
    </row>
    <row r="1560" spans="1:12" ht="13.5" x14ac:dyDescent="0.25">
      <c r="A1560" s="3">
        <f>RSI!A1560</f>
        <v>44586</v>
      </c>
      <c r="B1560" s="2">
        <f>RSI!B1560</f>
        <v>0.41</v>
      </c>
      <c r="C1560" s="2">
        <f>RSI!I1560</f>
        <v>47.388933574090537</v>
      </c>
      <c r="D1560" s="2">
        <f>MACD!E1560</f>
        <v>-2.9302901592526742E-2</v>
      </c>
      <c r="E1560" s="2">
        <f>MACD!F1560</f>
        <v>-3.3494725726582859E-2</v>
      </c>
      <c r="F1560" s="2">
        <f>'Moving Avg'!D1560</f>
        <v>0.43599999999999994</v>
      </c>
      <c r="G1560" s="2">
        <f>'Moving Avg'!F1560</f>
        <v>0.41399999999999998</v>
      </c>
      <c r="H1560" s="2">
        <f>'Moving Avg'!G1560</f>
        <v>0.41220000000000007</v>
      </c>
      <c r="I1560" s="2">
        <f>'Moving Avg'!H1560</f>
        <v>0.53300000000000014</v>
      </c>
      <c r="J1560" s="5" t="str">
        <f>OBV!F1560</f>
        <v>BULLISH</v>
      </c>
      <c r="K1560" s="5" t="str">
        <f>OBV!G1560</f>
        <v>NEUTRAL</v>
      </c>
      <c r="L1560" s="5" t="str">
        <f>OBV!H1560</f>
        <v>BULLISH DIVERGENCE</v>
      </c>
    </row>
    <row r="1561" spans="1:12" ht="13.5" x14ac:dyDescent="0.25">
      <c r="A1561" s="3">
        <f>RSI!A1561</f>
        <v>44587</v>
      </c>
      <c r="B1561" s="2">
        <f>RSI!B1561</f>
        <v>0.41</v>
      </c>
      <c r="C1561" s="2">
        <f>RSI!I1561</f>
        <v>47.388933574090537</v>
      </c>
      <c r="D1561" s="2">
        <f>MACD!E1561</f>
        <v>-2.2292262453131595E-2</v>
      </c>
      <c r="E1561" s="2">
        <f>MACD!F1561</f>
        <v>-3.1254233071892609E-2</v>
      </c>
      <c r="F1561" s="2">
        <f>'Moving Avg'!D1561</f>
        <v>0.42400000000000004</v>
      </c>
      <c r="G1561" s="2">
        <f>'Moving Avg'!F1561</f>
        <v>0.41600000000000004</v>
      </c>
      <c r="H1561" s="2">
        <f>'Moving Avg'!G1561</f>
        <v>0.41</v>
      </c>
      <c r="I1561" s="2">
        <f>'Moving Avg'!H1561</f>
        <v>0.5313500000000001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0.41</v>
      </c>
      <c r="C1562" s="2">
        <f>RSI!I1562</f>
        <v>47.388933574090537</v>
      </c>
      <c r="D1562" s="2">
        <f>MACD!E1562</f>
        <v>-1.4779171817387471E-2</v>
      </c>
      <c r="E1562" s="2">
        <f>MACD!F1562</f>
        <v>-2.7959220820991584E-2</v>
      </c>
      <c r="F1562" s="2">
        <f>'Moving Avg'!D1562</f>
        <v>0.41600000000000004</v>
      </c>
      <c r="G1562" s="2">
        <f>'Moving Avg'!F1562</f>
        <v>0.41749999999999998</v>
      </c>
      <c r="H1562" s="2">
        <f>'Moving Avg'!G1562</f>
        <v>0.40820000000000001</v>
      </c>
      <c r="I1562" s="2">
        <f>'Moving Avg'!H1562</f>
        <v>0.52955000000000008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0.4</v>
      </c>
      <c r="C1563" s="2">
        <f>RSI!I1563</f>
        <v>43.609616892138241</v>
      </c>
      <c r="D1563" s="2">
        <f>MACD!E1563</f>
        <v>-6.1033410136860367E-3</v>
      </c>
      <c r="E1563" s="2">
        <f>MACD!F1563</f>
        <v>-2.3588044859530474E-2</v>
      </c>
      <c r="F1563" s="2">
        <f>'Moving Avg'!D1563</f>
        <v>0.41</v>
      </c>
      <c r="G1563" s="2">
        <f>'Moving Avg'!F1563</f>
        <v>0.41850000000000004</v>
      </c>
      <c r="H1563" s="2">
        <f>'Moving Avg'!G1563</f>
        <v>0.40659999999999996</v>
      </c>
      <c r="I1563" s="2">
        <f>'Moving Avg'!H1563</f>
        <v>0.52755000000000007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</row>
    <row r="1564" spans="1:12" ht="13.5" x14ac:dyDescent="0.25">
      <c r="A1564" s="3">
        <f>RSI!A1564</f>
        <v>44592</v>
      </c>
      <c r="B1564" s="2">
        <f>RSI!B1564</f>
        <v>0.41</v>
      </c>
      <c r="C1564" s="2">
        <f>RSI!I1564</f>
        <v>48.069689714746175</v>
      </c>
      <c r="D1564" s="2">
        <f>MACD!E1564</f>
        <v>5.9257589535272048E-4</v>
      </c>
      <c r="E1564" s="2">
        <f>MACD!F1564</f>
        <v>-1.8751920708553839E-2</v>
      </c>
      <c r="F1564" s="2">
        <f>'Moving Avg'!D1564</f>
        <v>0.40800000000000003</v>
      </c>
      <c r="G1564" s="2">
        <f>'Moving Avg'!F1564</f>
        <v>0.42049999999999998</v>
      </c>
      <c r="H1564" s="2">
        <f>'Moving Avg'!G1564</f>
        <v>0.40559999999999996</v>
      </c>
      <c r="I1564" s="2">
        <f>'Moving Avg'!H1564</f>
        <v>0.52545000000000008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0.42</v>
      </c>
      <c r="C1565" s="2">
        <f>RSI!I1565</f>
        <v>52.145763003468673</v>
      </c>
      <c r="D1565" s="2">
        <f>MACD!E1565</f>
        <v>7.08547289365552E-3</v>
      </c>
      <c r="E1565" s="2">
        <f>MACD!F1565</f>
        <v>-1.3584441988111968E-2</v>
      </c>
      <c r="F1565" s="2">
        <f>'Moving Avg'!D1565</f>
        <v>0.41</v>
      </c>
      <c r="G1565" s="2">
        <f>'Moving Avg'!F1565</f>
        <v>0.42250000000000004</v>
      </c>
      <c r="H1565" s="2">
        <f>'Moving Avg'!G1565</f>
        <v>0.4052</v>
      </c>
      <c r="I1565" s="2">
        <f>'Moving Avg'!H1565</f>
        <v>0.5232500000000001</v>
      </c>
      <c r="J1565" s="5" t="str">
        <f>OBV!F1565</f>
        <v>BEARISH</v>
      </c>
      <c r="K1565" s="5" t="str">
        <f>OBV!G1565</f>
        <v>NEUTRAL</v>
      </c>
      <c r="L1565" s="5" t="str">
        <f>OBV!H1565</f>
        <v>BEARISH DIVERGENCE</v>
      </c>
    </row>
    <row r="1566" spans="1:12" ht="13.5" x14ac:dyDescent="0.25">
      <c r="A1566" s="3">
        <f>RSI!A1566</f>
        <v>44594</v>
      </c>
      <c r="B1566" s="2">
        <f>RSI!B1566</f>
        <v>0.43</v>
      </c>
      <c r="C1566" s="2">
        <f>RSI!I1566</f>
        <v>55.875558112967823</v>
      </c>
      <c r="D1566" s="2">
        <f>MACD!E1566</f>
        <v>1.3345315580147343E-2</v>
      </c>
      <c r="E1566" s="2">
        <f>MACD!F1566</f>
        <v>-8.1984904744601076E-3</v>
      </c>
      <c r="F1566" s="2">
        <f>'Moving Avg'!D1566</f>
        <v>0.41399999999999998</v>
      </c>
      <c r="G1566" s="2">
        <f>'Moving Avg'!F1566</f>
        <v>0.4250000000000001</v>
      </c>
      <c r="H1566" s="2">
        <f>'Moving Avg'!G1566</f>
        <v>0.4052</v>
      </c>
      <c r="I1566" s="2">
        <f>'Moving Avg'!H1566</f>
        <v>0.5212500000000001</v>
      </c>
      <c r="J1566" s="5" t="str">
        <f>OBV!F1566</f>
        <v>BEARISH</v>
      </c>
      <c r="K1566" s="5" t="str">
        <f>OBV!G1566</f>
        <v>NEUTRAL</v>
      </c>
      <c r="L1566" s="5" t="str">
        <f>OBV!H1566</f>
        <v>BEARISH DIVERGENCE</v>
      </c>
    </row>
    <row r="1567" spans="1:12" ht="13.5" x14ac:dyDescent="0.25">
      <c r="A1567" s="3">
        <f>RSI!A1567</f>
        <v>44595</v>
      </c>
      <c r="B1567" s="2">
        <f>RSI!B1567</f>
        <v>0.42</v>
      </c>
      <c r="C1567" s="2">
        <f>RSI!I1567</f>
        <v>51.548752153693073</v>
      </c>
      <c r="D1567" s="2">
        <f>MACD!E1567</f>
        <v>1.6217325484605083E-2</v>
      </c>
      <c r="E1567" s="2">
        <f>MACD!F1567</f>
        <v>-3.3153272826470692E-3</v>
      </c>
      <c r="F1567" s="2">
        <f>'Moving Avg'!D1567</f>
        <v>0.41600000000000004</v>
      </c>
      <c r="G1567" s="2">
        <f>'Moving Avg'!F1567</f>
        <v>0.42650000000000005</v>
      </c>
      <c r="H1567" s="2">
        <f>'Moving Avg'!G1567</f>
        <v>0.40480000000000005</v>
      </c>
      <c r="I1567" s="2">
        <f>'Moving Avg'!H1567</f>
        <v>0.51945000000000019</v>
      </c>
      <c r="J1567" s="5" t="str">
        <f>OBV!F1567</f>
        <v>BEARISH</v>
      </c>
      <c r="K1567" s="5" t="str">
        <f>OBV!G1567</f>
        <v>NEUTRAL</v>
      </c>
      <c r="L1567" s="5" t="str">
        <f>OBV!H1567</f>
        <v>BEARISH DIVERGENCE</v>
      </c>
    </row>
    <row r="1568" spans="1:12" ht="13.5" x14ac:dyDescent="0.25">
      <c r="A1568" s="3">
        <f>RSI!A1568</f>
        <v>44596</v>
      </c>
      <c r="B1568" s="2">
        <f>RSI!B1568</f>
        <v>0.41</v>
      </c>
      <c r="C1568" s="2">
        <f>RSI!I1568</f>
        <v>47.580837599451911</v>
      </c>
      <c r="D1568" s="2">
        <f>MACD!E1568</f>
        <v>1.6288360874312902E-2</v>
      </c>
      <c r="E1568" s="2">
        <f>MACD!F1568</f>
        <v>6.054103487449251E-4</v>
      </c>
      <c r="F1568" s="2">
        <f>'Moving Avg'!D1568</f>
        <v>0.41799999999999998</v>
      </c>
      <c r="G1568" s="2">
        <f>'Moving Avg'!F1568</f>
        <v>0.42750000000000005</v>
      </c>
      <c r="H1568" s="2">
        <f>'Moving Avg'!G1568</f>
        <v>0.40420000000000011</v>
      </c>
      <c r="I1568" s="2">
        <f>'Moving Avg'!H1568</f>
        <v>0.51780000000000004</v>
      </c>
      <c r="J1568" s="5" t="str">
        <f>OBV!F1568</f>
        <v>BEARISH</v>
      </c>
      <c r="K1568" s="5" t="str">
        <f>OBV!G1568</f>
        <v>NEUTRAL</v>
      </c>
      <c r="L1568" s="5" t="str">
        <f>OBV!H1568</f>
        <v>BEARISH DIVERGENCE</v>
      </c>
    </row>
    <row r="1569" spans="1:12" ht="13.5" x14ac:dyDescent="0.25">
      <c r="A1569" s="3">
        <f>RSI!A1569</f>
        <v>44599</v>
      </c>
      <c r="B1569" s="2">
        <f>RSI!B1569</f>
        <v>0.4</v>
      </c>
      <c r="C1569" s="2">
        <f>RSI!I1569</f>
        <v>43.93854749347642</v>
      </c>
      <c r="D1569" s="2">
        <f>MACD!E1569</f>
        <v>1.5588592465972162E-2</v>
      </c>
      <c r="E1569" s="2">
        <f>MACD!F1569</f>
        <v>3.6020467721903726E-3</v>
      </c>
      <c r="F1569" s="2">
        <f>'Moving Avg'!D1569</f>
        <v>0.41600000000000004</v>
      </c>
      <c r="G1569" s="2">
        <f>'Moving Avg'!F1569</f>
        <v>0.42700000000000005</v>
      </c>
      <c r="H1569" s="2">
        <f>'Moving Avg'!G1569</f>
        <v>0.4032</v>
      </c>
      <c r="I1569" s="2">
        <f>'Moving Avg'!H1569</f>
        <v>0.5162500000000001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</row>
    <row r="1570" spans="1:12" ht="13.5" x14ac:dyDescent="0.25">
      <c r="A1570" s="3">
        <f>RSI!A1570</f>
        <v>44600</v>
      </c>
      <c r="B1570" s="2">
        <f>RSI!B1570</f>
        <v>0.39</v>
      </c>
      <c r="C1570" s="2">
        <f>RSI!I1570</f>
        <v>40.592209346887664</v>
      </c>
      <c r="D1570" s="2">
        <f>MACD!E1570</f>
        <v>1.4292892516805211E-2</v>
      </c>
      <c r="E1570" s="2">
        <f>MACD!F1570</f>
        <v>5.7402159211133409E-3</v>
      </c>
      <c r="F1570" s="2">
        <f>'Moving Avg'!D1570</f>
        <v>0.41000000000000003</v>
      </c>
      <c r="G1570" s="2">
        <f>'Moving Avg'!F1570</f>
        <v>0.4255000000000001</v>
      </c>
      <c r="H1570" s="2">
        <f>'Moving Avg'!G1570</f>
        <v>0.40160000000000001</v>
      </c>
      <c r="I1570" s="2">
        <f>'Moving Avg'!H1570</f>
        <v>0.51470000000000016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0.38</v>
      </c>
      <c r="C1571" s="2">
        <f>RSI!I1571</f>
        <v>37.515283406738817</v>
      </c>
      <c r="D1571" s="2">
        <f>MACD!E1571</f>
        <v>1.4083521986639647E-2</v>
      </c>
      <c r="E1571" s="2">
        <f>MACD!F1571</f>
        <v>7.4088771342186027E-3</v>
      </c>
      <c r="F1571" s="2">
        <f>'Moving Avg'!D1571</f>
        <v>0.4</v>
      </c>
      <c r="G1571" s="2">
        <f>'Moving Avg'!F1571</f>
        <v>0.42300000000000015</v>
      </c>
      <c r="H1571" s="2">
        <f>'Moving Avg'!G1571</f>
        <v>0.39980000000000004</v>
      </c>
      <c r="I1571" s="2">
        <f>'Moving Avg'!H1571</f>
        <v>0.5132000000000001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</row>
    <row r="1572" spans="1:12" ht="13.5" x14ac:dyDescent="0.25">
      <c r="A1572" s="3">
        <f>RSI!A1572</f>
        <v>44602</v>
      </c>
      <c r="B1572" s="2">
        <f>RSI!B1572</f>
        <v>0.39</v>
      </c>
      <c r="C1572" s="2">
        <f>RSI!I1572</f>
        <v>42.231062139376512</v>
      </c>
      <c r="D1572" s="2">
        <f>MACD!E1572</f>
        <v>1.3360128870565258E-2</v>
      </c>
      <c r="E1572" s="2">
        <f>MACD!F1572</f>
        <v>8.5991274814879344E-3</v>
      </c>
      <c r="F1572" s="2">
        <f>'Moving Avg'!D1572</f>
        <v>0.39400000000000002</v>
      </c>
      <c r="G1572" s="2">
        <f>'Moving Avg'!F1572</f>
        <v>0.4205000000000001</v>
      </c>
      <c r="H1572" s="2">
        <f>'Moving Avg'!G1572</f>
        <v>0.39860000000000007</v>
      </c>
      <c r="I1572" s="2">
        <f>'Moving Avg'!H1572</f>
        <v>0.51165000000000016</v>
      </c>
      <c r="J1572" s="5" t="str">
        <f>OBV!F1572</f>
        <v>BEARISH</v>
      </c>
      <c r="K1572" s="5" t="str">
        <f>OBV!G1572</f>
        <v>NEUTRAL</v>
      </c>
      <c r="L1572" s="5" t="str">
        <f>OBV!H1572</f>
        <v>CONFIRMED BEARISH</v>
      </c>
    </row>
    <row r="1573" spans="1:12" ht="13.5" x14ac:dyDescent="0.25">
      <c r="A1573" s="3">
        <f>RSI!A1573</f>
        <v>44603</v>
      </c>
      <c r="B1573" s="2">
        <f>RSI!B1573</f>
        <v>0.4</v>
      </c>
      <c r="C1573" s="2">
        <f>RSI!I1573</f>
        <v>46.573383581273553</v>
      </c>
      <c r="D1573" s="2">
        <f>MACD!E1573</f>
        <v>1.0589833650044733E-2</v>
      </c>
      <c r="E1573" s="2">
        <f>MACD!F1573</f>
        <v>8.9972687151992949E-3</v>
      </c>
      <c r="F1573" s="2">
        <f>'Moving Avg'!D1573</f>
        <v>0.39200000000000002</v>
      </c>
      <c r="G1573" s="2">
        <f>'Moving Avg'!F1573</f>
        <v>0.41799999999999998</v>
      </c>
      <c r="H1573" s="2">
        <f>'Moving Avg'!G1573</f>
        <v>0.39800000000000002</v>
      </c>
      <c r="I1573" s="2">
        <f>'Moving Avg'!H1573</f>
        <v>0.51015000000000021</v>
      </c>
      <c r="J1573" s="5" t="str">
        <f>OBV!F1573</f>
        <v>BULLISH</v>
      </c>
      <c r="K1573" s="5" t="str">
        <f>OBV!G1573</f>
        <v>NEUTRAL</v>
      </c>
      <c r="L1573" s="5" t="str">
        <f>OBV!H1573</f>
        <v>BULLISH DIVERGENCE</v>
      </c>
    </row>
    <row r="1574" spans="1:12" ht="13.5" x14ac:dyDescent="0.25">
      <c r="A1574" s="3">
        <f>RSI!A1574</f>
        <v>44606</v>
      </c>
      <c r="B1574" s="2">
        <f>RSI!B1574</f>
        <v>0.41</v>
      </c>
      <c r="C1574" s="2">
        <f>RSI!I1574</f>
        <v>50.574347895153871</v>
      </c>
      <c r="D1574" s="2">
        <f>MACD!E1574</f>
        <v>9.0964133644512168E-3</v>
      </c>
      <c r="E1574" s="2">
        <f>MACD!F1574</f>
        <v>9.0170976450496803E-3</v>
      </c>
      <c r="F1574" s="2">
        <f>'Moving Avg'!D1574</f>
        <v>0.39400000000000002</v>
      </c>
      <c r="G1574" s="2">
        <f>'Moving Avg'!F1574</f>
        <v>0.41600000000000004</v>
      </c>
      <c r="H1574" s="2">
        <f>'Moving Avg'!G1574</f>
        <v>0.39759999999999995</v>
      </c>
      <c r="I1574" s="2">
        <f>'Moving Avg'!H1574</f>
        <v>0.50885000000000025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0.41</v>
      </c>
      <c r="C1575" s="2">
        <f>RSI!I1575</f>
        <v>50.574347895153871</v>
      </c>
      <c r="D1575" s="2">
        <f>MACD!E1575</f>
        <v>9.36115344423466E-3</v>
      </c>
      <c r="E1575" s="2">
        <f>MACD!F1575</f>
        <v>9.0859088048866766E-3</v>
      </c>
      <c r="F1575" s="2">
        <f>'Moving Avg'!D1575</f>
        <v>0.39799999999999996</v>
      </c>
      <c r="G1575" s="2">
        <f>'Moving Avg'!F1575</f>
        <v>0.41349999999999998</v>
      </c>
      <c r="H1575" s="2">
        <f>'Moving Avg'!G1575</f>
        <v>0.39740000000000003</v>
      </c>
      <c r="I1575" s="2">
        <f>'Moving Avg'!H1575</f>
        <v>0.50755000000000017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</row>
    <row r="1576" spans="1:12" ht="13.5" x14ac:dyDescent="0.25">
      <c r="A1576" s="3">
        <f>RSI!A1576</f>
        <v>44608</v>
      </c>
      <c r="B1576" s="2">
        <f>RSI!B1576</f>
        <v>0.41</v>
      </c>
      <c r="C1576" s="2">
        <f>RSI!I1576</f>
        <v>50.574347895153871</v>
      </c>
      <c r="D1576" s="2">
        <f>MACD!E1576</f>
        <v>1.1114312726751785E-2</v>
      </c>
      <c r="E1576" s="2">
        <f>MACD!F1576</f>
        <v>9.4915895892596983E-3</v>
      </c>
      <c r="F1576" s="2">
        <f>'Moving Avg'!D1576</f>
        <v>0.40400000000000003</v>
      </c>
      <c r="G1576" s="2">
        <f>'Moving Avg'!F1576</f>
        <v>0.41050000000000003</v>
      </c>
      <c r="H1576" s="2">
        <f>'Moving Avg'!G1576</f>
        <v>0.39739999999999998</v>
      </c>
      <c r="I1576" s="2">
        <f>'Moving Avg'!H1576</f>
        <v>0.50625000000000009</v>
      </c>
      <c r="J1576" s="5" t="str">
        <f>OBV!F1576</f>
        <v>BULLISH</v>
      </c>
      <c r="K1576" s="5" t="str">
        <f>OBV!G1576</f>
        <v>NEUTRAL</v>
      </c>
      <c r="L1576" s="5" t="str">
        <f>OBV!H1576</f>
        <v>CONFIRMED BULLISH</v>
      </c>
    </row>
    <row r="1577" spans="1:12" ht="13.5" x14ac:dyDescent="0.25">
      <c r="A1577" s="3">
        <f>RSI!A1577</f>
        <v>44609</v>
      </c>
      <c r="B1577" s="2">
        <f>RSI!B1577</f>
        <v>0.4</v>
      </c>
      <c r="C1577" s="2">
        <f>RSI!I1577</f>
        <v>46.248614183497594</v>
      </c>
      <c r="D1577" s="2">
        <f>MACD!E1577</f>
        <v>1.1791411164886245E-2</v>
      </c>
      <c r="E1577" s="2">
        <f>MACD!F1577</f>
        <v>9.951553904385008E-3</v>
      </c>
      <c r="F1577" s="2">
        <f>'Moving Avg'!D1577</f>
        <v>0.40599999999999997</v>
      </c>
      <c r="G1577" s="2">
        <f>'Moving Avg'!F1577</f>
        <v>0.40800000000000003</v>
      </c>
      <c r="H1577" s="2">
        <f>'Moving Avg'!G1577</f>
        <v>0.39739999999999986</v>
      </c>
      <c r="I1577" s="2">
        <f>'Moving Avg'!H1577</f>
        <v>0.50475000000000025</v>
      </c>
      <c r="J1577" s="5" t="str">
        <f>OBV!F1577</f>
        <v>BULLISH</v>
      </c>
      <c r="K1577" s="5" t="str">
        <f>OBV!G1577</f>
        <v>NEUTRAL</v>
      </c>
      <c r="L1577" s="5" t="str">
        <f>OBV!H1577</f>
        <v>CONFIRMED BULLISH</v>
      </c>
    </row>
    <row r="1578" spans="1:12" ht="13.5" x14ac:dyDescent="0.25">
      <c r="A1578" s="3">
        <f>RSI!A1578</f>
        <v>44610</v>
      </c>
      <c r="B1578" s="2">
        <f>RSI!B1578</f>
        <v>0.39</v>
      </c>
      <c r="C1578" s="2">
        <f>RSI!I1578</f>
        <v>42.347884191335211</v>
      </c>
      <c r="D1578" s="2">
        <f>MACD!E1578</f>
        <v>1.1617725768383158E-2</v>
      </c>
      <c r="E1578" s="2">
        <f>MACD!F1578</f>
        <v>1.0284788277184639E-2</v>
      </c>
      <c r="F1578" s="2">
        <f>'Moving Avg'!D1578</f>
        <v>0.40400000000000003</v>
      </c>
      <c r="G1578" s="2">
        <f>'Moving Avg'!F1578</f>
        <v>0.40600000000000003</v>
      </c>
      <c r="H1578" s="2">
        <f>'Moving Avg'!G1578</f>
        <v>0.39739999999999998</v>
      </c>
      <c r="I1578" s="2">
        <f>'Moving Avg'!H1578</f>
        <v>0.50300000000000022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0.4</v>
      </c>
      <c r="C1579" s="2">
        <f>RSI!I1579</f>
        <v>47.14842112068321</v>
      </c>
      <c r="D1579" s="2">
        <f>MACD!E1579</f>
        <v>9.2979696797453326E-3</v>
      </c>
      <c r="E1579" s="2">
        <f>MACD!F1579</f>
        <v>1.0087424557696779E-2</v>
      </c>
      <c r="F1579" s="2">
        <f>'Moving Avg'!D1579</f>
        <v>0.40199999999999997</v>
      </c>
      <c r="G1579" s="2">
        <f>'Moving Avg'!F1579</f>
        <v>0.40499999999999997</v>
      </c>
      <c r="H1579" s="2">
        <f>'Moving Avg'!G1579</f>
        <v>0.3975999999999999</v>
      </c>
      <c r="I1579" s="2">
        <f>'Moving Avg'!H1579</f>
        <v>0.50115000000000021</v>
      </c>
      <c r="J1579" s="5" t="str">
        <f>OBV!F1579</f>
        <v>BULLISH</v>
      </c>
      <c r="K1579" s="5" t="str">
        <f>OBV!G1579</f>
        <v>NEUTRAL</v>
      </c>
      <c r="L1579" s="5" t="str">
        <f>OBV!H1579</f>
        <v>BULLISH DIVERGENCE</v>
      </c>
    </row>
    <row r="1580" spans="1:12" ht="13.5" x14ac:dyDescent="0.25">
      <c r="A1580" s="3">
        <f>RSI!A1580</f>
        <v>44614</v>
      </c>
      <c r="B1580" s="2">
        <f>RSI!B1580</f>
        <v>0.41</v>
      </c>
      <c r="C1580" s="2">
        <f>RSI!I1580</f>
        <v>51.497739754698976</v>
      </c>
      <c r="D1580" s="2">
        <f>MACD!E1580</f>
        <v>5.0953349130946624E-3</v>
      </c>
      <c r="E1580" s="2">
        <f>MACD!F1580</f>
        <v>9.0890066287763558E-3</v>
      </c>
      <c r="F1580" s="2">
        <f>'Moving Avg'!D1580</f>
        <v>0.40200000000000002</v>
      </c>
      <c r="G1580" s="2">
        <f>'Moving Avg'!F1580</f>
        <v>0.40499999999999997</v>
      </c>
      <c r="H1580" s="2">
        <f>'Moving Avg'!G1580</f>
        <v>0.39799999999999996</v>
      </c>
      <c r="I1580" s="2">
        <f>'Moving Avg'!H1580</f>
        <v>0.4991500000000002</v>
      </c>
      <c r="J1580" s="5" t="str">
        <f>OBV!F1580</f>
        <v>BULLISH</v>
      </c>
      <c r="K1580" s="5" t="str">
        <f>OBV!G1580</f>
        <v>NEUTRAL</v>
      </c>
      <c r="L1580" s="5" t="str">
        <f>OBV!H1580</f>
        <v>NEUTRAL</v>
      </c>
    </row>
    <row r="1581" spans="1:12" ht="13.5" x14ac:dyDescent="0.25">
      <c r="A1581" s="3">
        <f>RSI!A1581</f>
        <v>44615</v>
      </c>
      <c r="B1581" s="2">
        <f>RSI!B1581</f>
        <v>0.41</v>
      </c>
      <c r="C1581" s="2">
        <f>RSI!I1581</f>
        <v>51.497739754698976</v>
      </c>
      <c r="D1581" s="2">
        <f>MACD!E1581</f>
        <v>-2.177591448743188E-5</v>
      </c>
      <c r="E1581" s="2">
        <f>MACD!F1581</f>
        <v>7.2668501201235986E-3</v>
      </c>
      <c r="F1581" s="2">
        <f>'Moving Avg'!D1581</f>
        <v>0.40199999999999997</v>
      </c>
      <c r="G1581" s="2">
        <f>'Moving Avg'!F1581</f>
        <v>0.40500000000000008</v>
      </c>
      <c r="H1581" s="2">
        <f>'Moving Avg'!G1581</f>
        <v>0.39860000000000001</v>
      </c>
      <c r="I1581" s="2">
        <f>'Moving Avg'!H1581</f>
        <v>0.49710000000000015</v>
      </c>
      <c r="J1581" s="5" t="str">
        <f>OBV!F1581</f>
        <v>BULLISH</v>
      </c>
      <c r="K1581" s="5" t="str">
        <f>OBV!G1581</f>
        <v>NEUTRAL</v>
      </c>
      <c r="L1581" s="5" t="str">
        <f>OBV!H1581</f>
        <v>NEUTRAL</v>
      </c>
    </row>
    <row r="1582" spans="1:12" ht="13.5" x14ac:dyDescent="0.25">
      <c r="A1582" s="3">
        <f>RSI!A1582</f>
        <v>44616</v>
      </c>
      <c r="B1582" s="2">
        <f>RSI!B1582</f>
        <v>0.41</v>
      </c>
      <c r="C1582" s="2">
        <f>RSI!I1582</f>
        <v>51.497739754698976</v>
      </c>
      <c r="D1582" s="2">
        <f>MACD!E1582</f>
        <v>-2.8340789741088668E-3</v>
      </c>
      <c r="E1582" s="2">
        <f>MACD!F1582</f>
        <v>5.2466643012771055E-3</v>
      </c>
      <c r="F1582" s="2">
        <f>'Moving Avg'!D1582</f>
        <v>0.40400000000000003</v>
      </c>
      <c r="G1582" s="2">
        <f>'Moving Avg'!F1582</f>
        <v>0.40500000000000008</v>
      </c>
      <c r="H1582" s="2">
        <f>'Moving Avg'!G1582</f>
        <v>0.39939999999999998</v>
      </c>
      <c r="I1582" s="2">
        <f>'Moving Avg'!H1582</f>
        <v>0.49525000000000013</v>
      </c>
      <c r="J1582" s="5" t="str">
        <f>OBV!F1582</f>
        <v>BULLISH</v>
      </c>
      <c r="K1582" s="5" t="str">
        <f>OBV!G1582</f>
        <v>NEUTRAL</v>
      </c>
      <c r="L1582" s="5" t="str">
        <f>OBV!H1582</f>
        <v>CONFIRMED BULLISH</v>
      </c>
    </row>
    <row r="1583" spans="1:12" ht="13.5" x14ac:dyDescent="0.25">
      <c r="A1583" s="3">
        <f>RSI!A1583</f>
        <v>44617</v>
      </c>
      <c r="B1583" s="2">
        <f>RSI!B1583</f>
        <v>0.42</v>
      </c>
      <c r="C1583" s="2">
        <f>RSI!I1583</f>
        <v>56.01827225202824</v>
      </c>
      <c r="D1583" s="2">
        <f>MACD!E1583</f>
        <v>-4.4353525510303915E-3</v>
      </c>
      <c r="E1583" s="2">
        <f>MACD!F1583</f>
        <v>3.3102609308156066E-3</v>
      </c>
      <c r="F1583" s="2">
        <f>'Moving Avg'!D1583</f>
        <v>0.41</v>
      </c>
      <c r="G1583" s="2">
        <f>'Moving Avg'!F1583</f>
        <v>0.40600000000000003</v>
      </c>
      <c r="H1583" s="2">
        <f>'Moving Avg'!G1583</f>
        <v>0.40060000000000001</v>
      </c>
      <c r="I1583" s="2">
        <f>'Moving Avg'!H1583</f>
        <v>0.49335000000000018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</row>
    <row r="1584" spans="1:12" ht="13.5" x14ac:dyDescent="0.25">
      <c r="A1584" s="3">
        <f>RSI!A1584</f>
        <v>44620</v>
      </c>
      <c r="B1584" s="2">
        <f>RSI!B1584</f>
        <v>0.41</v>
      </c>
      <c r="C1584" s="2">
        <f>RSI!I1584</f>
        <v>50.908488679062835</v>
      </c>
      <c r="D1584" s="2">
        <f>MACD!E1584</f>
        <v>-3.5880842417690961E-3</v>
      </c>
      <c r="E1584" s="2">
        <f>MACD!F1584</f>
        <v>1.9305918962986661E-3</v>
      </c>
      <c r="F1584" s="2">
        <f>'Moving Avg'!D1584</f>
        <v>0.41200000000000003</v>
      </c>
      <c r="G1584" s="2">
        <f>'Moving Avg'!F1584</f>
        <v>0.40600000000000003</v>
      </c>
      <c r="H1584" s="2">
        <f>'Moving Avg'!G1584</f>
        <v>0.40180000000000005</v>
      </c>
      <c r="I1584" s="2">
        <f>'Moving Avg'!H1584</f>
        <v>0.49140000000000006</v>
      </c>
      <c r="J1584" s="5" t="str">
        <f>OBV!F1584</f>
        <v>BULLISH</v>
      </c>
      <c r="K1584" s="5" t="str">
        <f>OBV!G1584</f>
        <v>NEUTRAL</v>
      </c>
      <c r="L1584" s="5" t="str">
        <f>OBV!H1584</f>
        <v>CONFIRMED BULLISH</v>
      </c>
    </row>
    <row r="1585" spans="1:12" ht="13.5" x14ac:dyDescent="0.25">
      <c r="A1585" s="3">
        <f>RSI!A1585</f>
        <v>44621</v>
      </c>
      <c r="B1585" s="2">
        <f>RSI!B1585</f>
        <v>0.4</v>
      </c>
      <c r="C1585" s="2">
        <f>RSI!I1585</f>
        <v>46.354906405389322</v>
      </c>
      <c r="D1585" s="2">
        <f>MACD!E1585</f>
        <v>-2.142639449706607E-3</v>
      </c>
      <c r="E1585" s="2">
        <f>MACD!F1585</f>
        <v>1.1159456270976114E-3</v>
      </c>
      <c r="F1585" s="2">
        <f>'Moving Avg'!D1585</f>
        <v>0.41</v>
      </c>
      <c r="G1585" s="2">
        <f>'Moving Avg'!F1585</f>
        <v>0.40500000000000008</v>
      </c>
      <c r="H1585" s="2">
        <f>'Moving Avg'!G1585</f>
        <v>0.40299999999999997</v>
      </c>
      <c r="I1585" s="2">
        <f>'Moving Avg'!H1585</f>
        <v>0.48920000000000013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0.41</v>
      </c>
      <c r="C1586" s="2">
        <f>RSI!I1586</f>
        <v>51.068342210820582</v>
      </c>
      <c r="D1586" s="2">
        <f>MACD!E1586</f>
        <v>-1.6125315419687203E-3</v>
      </c>
      <c r="E1586" s="2">
        <f>MACD!F1586</f>
        <v>5.7025019328434503E-4</v>
      </c>
      <c r="F1586" s="2">
        <f>'Moving Avg'!D1586</f>
        <v>0.41000000000000003</v>
      </c>
      <c r="G1586" s="2">
        <f>'Moving Avg'!F1586</f>
        <v>0.40400000000000008</v>
      </c>
      <c r="H1586" s="2">
        <f>'Moving Avg'!G1586</f>
        <v>0.40439999999999998</v>
      </c>
      <c r="I1586" s="2">
        <f>'Moving Avg'!H1586</f>
        <v>0.48710000000000014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0.42</v>
      </c>
      <c r="C1587" s="2">
        <f>RSI!I1587</f>
        <v>55.298124525519185</v>
      </c>
      <c r="D1587" s="2">
        <f>MACD!E1587</f>
        <v>-3.4580306850006126E-3</v>
      </c>
      <c r="E1587" s="2">
        <f>MACD!F1587</f>
        <v>-2.3540598237264655E-4</v>
      </c>
      <c r="F1587" s="2">
        <f>'Moving Avg'!D1587</f>
        <v>0.41200000000000003</v>
      </c>
      <c r="G1587" s="2">
        <f>'Moving Avg'!F1587</f>
        <v>0.40400000000000008</v>
      </c>
      <c r="H1587" s="2">
        <f>'Moving Avg'!G1587</f>
        <v>0.40620000000000012</v>
      </c>
      <c r="I1587" s="2">
        <f>'Moving Avg'!H1587</f>
        <v>0.48505000000000015</v>
      </c>
      <c r="J1587" s="5" t="str">
        <f>OBV!F1587</f>
        <v>BEARISH</v>
      </c>
      <c r="K1587" s="5" t="str">
        <f>OBV!G1587</f>
        <v>NEUTRAL</v>
      </c>
      <c r="L1587" s="5" t="str">
        <f>OBV!H1587</f>
        <v>BEARISH DIVERGENCE</v>
      </c>
    </row>
    <row r="1588" spans="1:12" ht="13.5" x14ac:dyDescent="0.25">
      <c r="A1588" s="3">
        <f>RSI!A1588</f>
        <v>44624</v>
      </c>
      <c r="B1588" s="2">
        <f>RSI!B1588</f>
        <v>0.42</v>
      </c>
      <c r="C1588" s="2">
        <f>RSI!I1588</f>
        <v>55.298124525519185</v>
      </c>
      <c r="D1588" s="2">
        <f>MACD!E1588</f>
        <v>-6.6309085812791824E-3</v>
      </c>
      <c r="E1588" s="2">
        <f>MACD!F1588</f>
        <v>-1.5145065021539539E-3</v>
      </c>
      <c r="F1588" s="2">
        <f>'Moving Avg'!D1588</f>
        <v>0.41200000000000003</v>
      </c>
      <c r="G1588" s="2">
        <f>'Moving Avg'!F1588</f>
        <v>0.40450000000000008</v>
      </c>
      <c r="H1588" s="2">
        <f>'Moving Avg'!G1588</f>
        <v>0.40780000000000016</v>
      </c>
      <c r="I1588" s="2">
        <f>'Moving Avg'!H1588</f>
        <v>0.48290000000000011</v>
      </c>
      <c r="J1588" s="5" t="str">
        <f>OBV!F1588</f>
        <v>BEARISH</v>
      </c>
      <c r="K1588" s="5" t="str">
        <f>OBV!G1588</f>
        <v>NEUTRAL</v>
      </c>
      <c r="L1588" s="5" t="str">
        <f>OBV!H1588</f>
        <v>NEUTRAL</v>
      </c>
    </row>
    <row r="1589" spans="1:12" ht="13.5" x14ac:dyDescent="0.25">
      <c r="A1589" s="3">
        <f>RSI!A1589</f>
        <v>44627</v>
      </c>
      <c r="B1589" s="2">
        <f>RSI!B1589</f>
        <v>0.43</v>
      </c>
      <c r="C1589" s="2">
        <f>RSI!I1589</f>
        <v>59.371276645988402</v>
      </c>
      <c r="D1589" s="2">
        <f>MACD!E1589</f>
        <v>-8.5853752113403958E-3</v>
      </c>
      <c r="E1589" s="2">
        <f>MACD!F1589</f>
        <v>-2.9286802439912425E-3</v>
      </c>
      <c r="F1589" s="2">
        <f>'Moving Avg'!D1589</f>
        <v>0.41600000000000004</v>
      </c>
      <c r="G1589" s="2">
        <f>'Moving Avg'!F1589</f>
        <v>0.40600000000000003</v>
      </c>
      <c r="H1589" s="2">
        <f>'Moving Avg'!G1589</f>
        <v>0.40940000000000021</v>
      </c>
      <c r="I1589" s="2">
        <f>'Moving Avg'!H1589</f>
        <v>0.48075000000000018</v>
      </c>
      <c r="J1589" s="5" t="str">
        <f>OBV!F1589</f>
        <v>BEARISH</v>
      </c>
      <c r="K1589" s="5" t="str">
        <f>OBV!G1589</f>
        <v>NEUTRAL</v>
      </c>
      <c r="L1589" s="5" t="str">
        <f>OBV!H1589</f>
        <v>BEARISH DIVERGENCE</v>
      </c>
    </row>
    <row r="1590" spans="1:12" ht="13.5" x14ac:dyDescent="0.25">
      <c r="A1590" s="3">
        <f>RSI!A1590</f>
        <v>44628</v>
      </c>
      <c r="B1590" s="2">
        <f>RSI!B1590</f>
        <v>0.44</v>
      </c>
      <c r="C1590" s="2">
        <f>RSI!I1590</f>
        <v>63.001807079155824</v>
      </c>
      <c r="D1590" s="2">
        <f>MACD!E1590</f>
        <v>-9.562972996016883E-3</v>
      </c>
      <c r="E1590" s="2">
        <f>MACD!F1590</f>
        <v>-4.2555387943963713E-3</v>
      </c>
      <c r="F1590" s="2">
        <f>'Moving Avg'!D1590</f>
        <v>0.42400000000000004</v>
      </c>
      <c r="G1590" s="2">
        <f>'Moving Avg'!F1590</f>
        <v>0.40849999999999997</v>
      </c>
      <c r="H1590" s="2">
        <f>'Moving Avg'!G1590</f>
        <v>0.41100000000000014</v>
      </c>
      <c r="I1590" s="2">
        <f>'Moving Avg'!H1590</f>
        <v>0.47875000000000012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</row>
    <row r="1591" spans="1:12" ht="13.5" x14ac:dyDescent="0.25">
      <c r="A1591" s="3">
        <f>RSI!A1591</f>
        <v>44629</v>
      </c>
      <c r="B1591" s="2">
        <f>RSI!B1591</f>
        <v>0.45</v>
      </c>
      <c r="C1591" s="2">
        <f>RSI!I1591</f>
        <v>66.249683107730306</v>
      </c>
      <c r="D1591" s="2">
        <f>MACD!E1591</f>
        <v>-1.1302538519669281E-2</v>
      </c>
      <c r="E1591" s="2">
        <f>MACD!F1591</f>
        <v>-5.6649387394509532E-3</v>
      </c>
      <c r="F1591" s="2">
        <f>'Moving Avg'!D1591</f>
        <v>0.43200000000000005</v>
      </c>
      <c r="G1591" s="2">
        <f>'Moving Avg'!F1591</f>
        <v>0.41200000000000003</v>
      </c>
      <c r="H1591" s="2">
        <f>'Moving Avg'!G1591</f>
        <v>0.41260000000000019</v>
      </c>
      <c r="I1591" s="2">
        <f>'Moving Avg'!H1591</f>
        <v>0.47695000000000015</v>
      </c>
      <c r="J1591" s="5" t="str">
        <f>OBV!F1591</f>
        <v>BULLISH</v>
      </c>
      <c r="K1591" s="5" t="str">
        <f>OBV!G1591</f>
        <v>NEUTRAL</v>
      </c>
      <c r="L1591" s="5" t="str">
        <f>OBV!H1591</f>
        <v>CONFIRMED BULLISH</v>
      </c>
    </row>
    <row r="1592" spans="1:12" ht="13.5" x14ac:dyDescent="0.25">
      <c r="A1592" s="3">
        <f>RSI!A1592</f>
        <v>44630</v>
      </c>
      <c r="B1592" s="2">
        <f>RSI!B1592</f>
        <v>0.47</v>
      </c>
      <c r="C1592" s="2">
        <f>RSI!I1592</f>
        <v>71.616321042983998</v>
      </c>
      <c r="D1592" s="2">
        <f>MACD!E1592</f>
        <v>-1.4473964060768174E-2</v>
      </c>
      <c r="E1592" s="2">
        <f>MACD!F1592</f>
        <v>-7.4267438037143984E-3</v>
      </c>
      <c r="F1592" s="2">
        <f>'Moving Avg'!D1592</f>
        <v>0.442</v>
      </c>
      <c r="G1592" s="2">
        <f>'Moving Avg'!F1592</f>
        <v>0.41600000000000004</v>
      </c>
      <c r="H1592" s="2">
        <f>'Moving Avg'!G1592</f>
        <v>0.4144000000000001</v>
      </c>
      <c r="I1592" s="2">
        <f>'Moving Avg'!H1592</f>
        <v>0.47530000000000017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</row>
    <row r="1593" spans="1:12" ht="13.5" x14ac:dyDescent="0.25">
      <c r="A1593" s="3">
        <f>RSI!A1593</f>
        <v>44631</v>
      </c>
      <c r="B1593" s="2">
        <f>RSI!B1593</f>
        <v>0.48</v>
      </c>
      <c r="C1593" s="2">
        <f>RSI!I1593</f>
        <v>73.854885847614526</v>
      </c>
      <c r="D1593" s="2">
        <f>MACD!E1593</f>
        <v>-1.6679793597973724E-2</v>
      </c>
      <c r="E1593" s="2">
        <f>MACD!F1593</f>
        <v>-9.2773537625662639E-3</v>
      </c>
      <c r="F1593" s="2">
        <f>'Moving Avg'!D1593</f>
        <v>0.45400000000000001</v>
      </c>
      <c r="G1593" s="2">
        <f>'Moving Avg'!F1593</f>
        <v>0.42000000000000004</v>
      </c>
      <c r="H1593" s="2">
        <f>'Moving Avg'!G1593</f>
        <v>0.41640000000000016</v>
      </c>
      <c r="I1593" s="2">
        <f>'Moving Avg'!H1593</f>
        <v>0.47375000000000023</v>
      </c>
      <c r="J1593" s="5" t="str">
        <f>OBV!F1593</f>
        <v>BULLISH</v>
      </c>
      <c r="K1593" s="5" t="str">
        <f>OBV!G1593</f>
        <v>STRONG</v>
      </c>
      <c r="L1593" s="5" t="str">
        <f>OBV!H1593</f>
        <v>CONFIRMED BULLISH</v>
      </c>
    </row>
    <row r="1594" spans="1:12" ht="13.5" x14ac:dyDescent="0.25">
      <c r="A1594" s="3">
        <f>RSI!A1594</f>
        <v>44634</v>
      </c>
      <c r="B1594" s="2">
        <f>RSI!B1594</f>
        <v>0.5</v>
      </c>
      <c r="C1594" s="2">
        <f>RSI!I1594</f>
        <v>77.651257755970747</v>
      </c>
      <c r="D1594" s="2">
        <f>MACD!E1594</f>
        <v>-2.1921628208627919E-2</v>
      </c>
      <c r="E1594" s="2">
        <f>MACD!F1594</f>
        <v>-1.1806208651778595E-2</v>
      </c>
      <c r="F1594" s="2">
        <f>'Moving Avg'!D1594</f>
        <v>0.46799999999999997</v>
      </c>
      <c r="G1594" s="2">
        <f>'Moving Avg'!F1594</f>
        <v>0.42449999999999999</v>
      </c>
      <c r="H1594" s="2">
        <f>'Moving Avg'!G1594</f>
        <v>0.41900000000000015</v>
      </c>
      <c r="I1594" s="2">
        <f>'Moving Avg'!H1594</f>
        <v>0.47235000000000021</v>
      </c>
      <c r="J1594" s="5" t="str">
        <f>OBV!F1594</f>
        <v>BULLISH</v>
      </c>
      <c r="K1594" s="5" t="str">
        <f>OBV!G1594</f>
        <v>STRONG</v>
      </c>
      <c r="L1594" s="5" t="str">
        <f>OBV!H1594</f>
        <v>CONFIRMED BULLISH</v>
      </c>
    </row>
    <row r="1595" spans="1:12" ht="13.5" x14ac:dyDescent="0.25">
      <c r="A1595" s="3">
        <f>RSI!A1595</f>
        <v>44635</v>
      </c>
      <c r="B1595" s="2">
        <f>RSI!B1595</f>
        <v>0.51</v>
      </c>
      <c r="C1595" s="2">
        <f>RSI!I1595</f>
        <v>79.271918124055247</v>
      </c>
      <c r="D1595" s="2">
        <f>MACD!E1595</f>
        <v>-2.9083502867019384E-2</v>
      </c>
      <c r="E1595" s="2">
        <f>MACD!F1595</f>
        <v>-1.5261667494826754E-2</v>
      </c>
      <c r="F1595" s="2">
        <f>'Moving Avg'!D1595</f>
        <v>0.48200000000000004</v>
      </c>
      <c r="G1595" s="2">
        <f>'Moving Avg'!F1595</f>
        <v>0.42949999999999999</v>
      </c>
      <c r="H1595" s="2">
        <f>'Moving Avg'!G1595</f>
        <v>0.4216000000000002</v>
      </c>
      <c r="I1595" s="2">
        <f>'Moving Avg'!H1595</f>
        <v>0.47110000000000019</v>
      </c>
      <c r="J1595" s="5" t="str">
        <f>OBV!F1595</f>
        <v>BULLISH</v>
      </c>
      <c r="K1595" s="5" t="str">
        <f>OBV!G1595</f>
        <v>STRONG</v>
      </c>
      <c r="L1595" s="5" t="str">
        <f>OBV!H1595</f>
        <v>CONFIRMED BULLISH</v>
      </c>
    </row>
    <row r="1596" spans="1:12" ht="13.5" x14ac:dyDescent="0.25">
      <c r="A1596" s="3">
        <f>RSI!A1596</f>
        <v>44636</v>
      </c>
      <c r="B1596" s="2">
        <f>RSI!B1596</f>
        <v>0.52</v>
      </c>
      <c r="C1596" s="2">
        <f>RSI!I1596</f>
        <v>80.773419258738343</v>
      </c>
      <c r="D1596" s="2">
        <f>MACD!E1596</f>
        <v>-3.4819062751889951E-2</v>
      </c>
      <c r="E1596" s="2">
        <f>MACD!F1596</f>
        <v>-1.9173146546239393E-2</v>
      </c>
      <c r="F1596" s="2">
        <f>'Moving Avg'!D1596</f>
        <v>0.496</v>
      </c>
      <c r="G1596" s="2">
        <f>'Moving Avg'!F1596</f>
        <v>0.43499999999999994</v>
      </c>
      <c r="H1596" s="2">
        <f>'Moving Avg'!G1596</f>
        <v>0.42440000000000017</v>
      </c>
      <c r="I1596" s="2">
        <f>'Moving Avg'!H1596</f>
        <v>0.47005000000000008</v>
      </c>
      <c r="J1596" s="5" t="str">
        <f>OBV!F1596</f>
        <v>BULLISH</v>
      </c>
      <c r="K1596" s="5" t="str">
        <f>OBV!G1596</f>
        <v>STRONG</v>
      </c>
      <c r="L1596" s="5" t="str">
        <f>OBV!H1596</f>
        <v>CONFIRMED BULLISH</v>
      </c>
    </row>
    <row r="1597" spans="1:12" ht="13.5" x14ac:dyDescent="0.25">
      <c r="A1597" s="3">
        <f>RSI!A1597</f>
        <v>44637</v>
      </c>
      <c r="B1597" s="2">
        <f>RSI!B1597</f>
        <v>0.54</v>
      </c>
      <c r="C1597" s="2">
        <f>RSI!I1597</f>
        <v>83.368302419805104</v>
      </c>
      <c r="D1597" s="2">
        <f>MACD!E1597</f>
        <v>-4.011251778702335E-2</v>
      </c>
      <c r="E1597" s="2">
        <f>MACD!F1597</f>
        <v>-2.3361020794396184E-2</v>
      </c>
      <c r="F1597" s="2">
        <f>'Moving Avg'!D1597</f>
        <v>0.51</v>
      </c>
      <c r="G1597" s="2">
        <f>'Moving Avg'!F1597</f>
        <v>0.442</v>
      </c>
      <c r="H1597" s="2">
        <f>'Moving Avg'!G1597</f>
        <v>0.42740000000000017</v>
      </c>
      <c r="I1597" s="2">
        <f>'Moving Avg'!H1597</f>
        <v>0.46915000000000007</v>
      </c>
      <c r="J1597" s="5" t="str">
        <f>OBV!F1597</f>
        <v>BULLISH</v>
      </c>
      <c r="K1597" s="5" t="str">
        <f>OBV!G1597</f>
        <v>STRONG</v>
      </c>
      <c r="L1597" s="5" t="str">
        <f>OBV!H1597</f>
        <v>CONFIRMED BULLISH</v>
      </c>
    </row>
    <row r="1598" spans="1:12" ht="13.5" x14ac:dyDescent="0.25">
      <c r="A1598" s="3">
        <f>RSI!A1598</f>
        <v>44638</v>
      </c>
      <c r="B1598" s="2">
        <f>RSI!B1598</f>
        <v>0.54</v>
      </c>
      <c r="C1598" s="2">
        <f>RSI!I1598</f>
        <v>83.368302419805104</v>
      </c>
      <c r="D1598" s="2">
        <f>MACD!E1598</f>
        <v>-4.5170210275666089E-2</v>
      </c>
      <c r="E1598" s="2">
        <f>MACD!F1598</f>
        <v>-2.7722858690650165E-2</v>
      </c>
      <c r="F1598" s="2">
        <f>'Moving Avg'!D1598</f>
        <v>0.52200000000000002</v>
      </c>
      <c r="G1598" s="2">
        <f>'Moving Avg'!F1598</f>
        <v>0.4494999999999999</v>
      </c>
      <c r="H1598" s="2">
        <f>'Moving Avg'!G1598</f>
        <v>0.43040000000000012</v>
      </c>
      <c r="I1598" s="2">
        <f>'Moving Avg'!H1598</f>
        <v>0.46835000000000016</v>
      </c>
      <c r="J1598" s="5" t="str">
        <f>OBV!F1598</f>
        <v>BULLISH</v>
      </c>
      <c r="K1598" s="5" t="str">
        <f>OBV!G1598</f>
        <v>STRONG</v>
      </c>
      <c r="L1598" s="5" t="str">
        <f>OBV!H1598</f>
        <v>CONFIRMED BULLISH</v>
      </c>
    </row>
    <row r="1599" spans="1:12" ht="13.5" x14ac:dyDescent="0.25">
      <c r="A1599" s="3">
        <f>RSI!A1599</f>
        <v>44641</v>
      </c>
      <c r="B1599" s="2">
        <f>RSI!B1599</f>
        <v>0.53</v>
      </c>
      <c r="C1599" s="2">
        <f>RSI!I1599</f>
        <v>77.317242165175088</v>
      </c>
      <c r="D1599" s="2">
        <f>MACD!E1599</f>
        <v>-4.7706348718042468E-2</v>
      </c>
      <c r="E1599" s="2">
        <f>MACD!F1599</f>
        <v>-3.171955669612863E-2</v>
      </c>
      <c r="F1599" s="2">
        <f>'Moving Avg'!D1599</f>
        <v>0.52800000000000014</v>
      </c>
      <c r="G1599" s="2">
        <f>'Moving Avg'!F1599</f>
        <v>0.45599999999999996</v>
      </c>
      <c r="H1599" s="2">
        <f>'Moving Avg'!G1599</f>
        <v>0.43280000000000013</v>
      </c>
      <c r="I1599" s="2">
        <f>'Moving Avg'!H1599</f>
        <v>0.46735000000000004</v>
      </c>
      <c r="J1599" s="5" t="str">
        <f>OBV!F1599</f>
        <v>BULLISH</v>
      </c>
      <c r="K1599" s="5" t="str">
        <f>OBV!G1599</f>
        <v>NEUTRAL</v>
      </c>
      <c r="L1599" s="5" t="str">
        <f>OBV!H1599</f>
        <v>CONFIRMED BULLISH</v>
      </c>
    </row>
    <row r="1600" spans="1:12" ht="13.5" x14ac:dyDescent="0.25">
      <c r="A1600" s="3">
        <f>RSI!A1600</f>
        <v>44642</v>
      </c>
      <c r="B1600" s="2">
        <f>RSI!B1600</f>
        <v>0.51</v>
      </c>
      <c r="C1600" s="2">
        <f>RSI!I1600</f>
        <v>66.864280161224656</v>
      </c>
      <c r="D1600" s="2">
        <f>MACD!E1600</f>
        <v>-4.7269347797191608E-2</v>
      </c>
      <c r="E1600" s="2">
        <f>MACD!F1600</f>
        <v>-3.4829514916341231E-2</v>
      </c>
      <c r="F1600" s="2">
        <f>'Moving Avg'!D1600</f>
        <v>0.52799999999999991</v>
      </c>
      <c r="G1600" s="2">
        <f>'Moving Avg'!F1600</f>
        <v>0.46099999999999997</v>
      </c>
      <c r="H1600" s="2">
        <f>'Moving Avg'!G1600</f>
        <v>0.43460000000000015</v>
      </c>
      <c r="I1600" s="2">
        <f>'Moving Avg'!H1600</f>
        <v>0.4663500000000001</v>
      </c>
      <c r="J1600" s="5" t="str">
        <f>OBV!F1600</f>
        <v>BULLISH</v>
      </c>
      <c r="K1600" s="5" t="str">
        <f>OBV!G1600</f>
        <v>NEUTRAL</v>
      </c>
      <c r="L1600" s="5" t="str">
        <f>OBV!H1600</f>
        <v>NEUTRAL</v>
      </c>
    </row>
    <row r="1601" spans="1:12" ht="13.5" x14ac:dyDescent="0.25">
      <c r="A1601" s="3">
        <f>RSI!A1601</f>
        <v>44643</v>
      </c>
      <c r="B1601" s="2">
        <f>RSI!B1601</f>
        <v>0.51</v>
      </c>
      <c r="C1601" s="2">
        <f>RSI!I1601</f>
        <v>66.864280161224656</v>
      </c>
      <c r="D1601" s="2">
        <f>MACD!E1601</f>
        <v>-4.5647545391428679E-2</v>
      </c>
      <c r="E1601" s="2">
        <f>MACD!F1601</f>
        <v>-3.6993121011358723E-2</v>
      </c>
      <c r="F1601" s="2">
        <f>'Moving Avg'!D1601</f>
        <v>0.52600000000000002</v>
      </c>
      <c r="G1601" s="2">
        <f>'Moving Avg'!F1601</f>
        <v>0.46599999999999991</v>
      </c>
      <c r="H1601" s="2">
        <f>'Moving Avg'!G1601</f>
        <v>0.4362000000000002</v>
      </c>
      <c r="I1601" s="2">
        <f>'Moving Avg'!H1601</f>
        <v>0.46540000000000015</v>
      </c>
      <c r="J1601" s="5" t="str">
        <f>OBV!F1601</f>
        <v>BULLISH</v>
      </c>
      <c r="K1601" s="5" t="str">
        <f>OBV!G1601</f>
        <v>NEUTRAL</v>
      </c>
      <c r="L1601" s="5" t="str">
        <f>OBV!H1601</f>
        <v>BULLISH DIVERGENCE</v>
      </c>
    </row>
    <row r="1602" spans="1:12" ht="13.5" x14ac:dyDescent="0.25">
      <c r="A1602" s="3">
        <f>RSI!A1602</f>
        <v>44644</v>
      </c>
      <c r="B1602" s="2">
        <f>RSI!B1602</f>
        <v>0.49</v>
      </c>
      <c r="C1602" s="2">
        <f>RSI!I1602</f>
        <v>57.801318750411973</v>
      </c>
      <c r="D1602" s="2">
        <f>MACD!E1602</f>
        <v>-3.9982058658806163E-2</v>
      </c>
      <c r="E1602" s="2">
        <f>MACD!F1602</f>
        <v>-3.7590908540848213E-2</v>
      </c>
      <c r="F1602" s="2">
        <f>'Moving Avg'!D1602</f>
        <v>0.51600000000000001</v>
      </c>
      <c r="G1602" s="2">
        <f>'Moving Avg'!F1602</f>
        <v>0.47000000000000003</v>
      </c>
      <c r="H1602" s="2">
        <f>'Moving Avg'!G1602</f>
        <v>0.43720000000000014</v>
      </c>
      <c r="I1602" s="2">
        <f>'Moving Avg'!H1602</f>
        <v>0.46450000000000008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0.47</v>
      </c>
      <c r="C1603" s="2">
        <f>RSI!I1603</f>
        <v>50.438815200371309</v>
      </c>
      <c r="D1603" s="2">
        <f>MACD!E1603</f>
        <v>-3.2295628214058514E-2</v>
      </c>
      <c r="E1603" s="2">
        <f>MACD!F1603</f>
        <v>-3.6531852475490276E-2</v>
      </c>
      <c r="F1603" s="2">
        <f>'Moving Avg'!D1603</f>
        <v>0.502</v>
      </c>
      <c r="G1603" s="2">
        <f>'Moving Avg'!F1603</f>
        <v>0.47250000000000003</v>
      </c>
      <c r="H1603" s="2">
        <f>'Moving Avg'!G1603</f>
        <v>0.43760000000000004</v>
      </c>
      <c r="I1603" s="2">
        <f>'Moving Avg'!H1603</f>
        <v>0.46345000000000014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0.46</v>
      </c>
      <c r="C1604" s="2">
        <f>RSI!I1604</f>
        <v>47.201407419528408</v>
      </c>
      <c r="D1604" s="2">
        <f>MACD!E1604</f>
        <v>-2.1973830820435081E-2</v>
      </c>
      <c r="E1604" s="2">
        <f>MACD!F1604</f>
        <v>-3.3620248144479239E-2</v>
      </c>
      <c r="F1604" s="2">
        <f>'Moving Avg'!D1604</f>
        <v>0.48799999999999999</v>
      </c>
      <c r="G1604" s="2">
        <f>'Moving Avg'!F1604</f>
        <v>0.47500000000000009</v>
      </c>
      <c r="H1604" s="2">
        <f>'Moving Avg'!G1604</f>
        <v>0.43780000000000008</v>
      </c>
      <c r="I1604" s="2">
        <f>'Moving Avg'!H1604</f>
        <v>0.46235000000000015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0.44</v>
      </c>
      <c r="C1605" s="2">
        <f>RSI!I1605</f>
        <v>41.468608936465827</v>
      </c>
      <c r="D1605" s="2">
        <f>MACD!E1605</f>
        <v>-1.0160755018360446E-2</v>
      </c>
      <c r="E1605" s="2">
        <f>MACD!F1605</f>
        <v>-2.8928349519255481E-2</v>
      </c>
      <c r="F1605" s="2">
        <f>'Moving Avg'!D1605</f>
        <v>0.47400000000000003</v>
      </c>
      <c r="G1605" s="2">
        <f>'Moving Avg'!F1605</f>
        <v>0.47699999999999998</v>
      </c>
      <c r="H1605" s="2">
        <f>'Moving Avg'!G1605</f>
        <v>0.43740000000000007</v>
      </c>
      <c r="I1605" s="2">
        <f>'Moving Avg'!H1605</f>
        <v>0.46120000000000017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</row>
    <row r="1606" spans="1:12" ht="13.5" x14ac:dyDescent="0.25">
      <c r="A1606" s="3">
        <f>RSI!A1606</f>
        <v>44650</v>
      </c>
      <c r="B1606" s="2">
        <f>RSI!B1606</f>
        <v>0.45</v>
      </c>
      <c r="C1606" s="2">
        <f>RSI!I1606</f>
        <v>45.061493502819467</v>
      </c>
      <c r="D1606" s="2">
        <f>MACD!E1606</f>
        <v>8.0573747635170889E-4</v>
      </c>
      <c r="E1606" s="2">
        <f>MACD!F1606</f>
        <v>-2.2981532120134044E-2</v>
      </c>
      <c r="F1606" s="2">
        <f>'Moving Avg'!D1606</f>
        <v>0.46200000000000002</v>
      </c>
      <c r="G1606" s="2">
        <f>'Moving Avg'!F1606</f>
        <v>0.47899999999999998</v>
      </c>
      <c r="H1606" s="2">
        <f>'Moving Avg'!G1606</f>
        <v>0.43700000000000011</v>
      </c>
      <c r="I1606" s="2">
        <f>'Moving Avg'!H1606</f>
        <v>0.46020000000000016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0.47</v>
      </c>
      <c r="C1607" s="2">
        <f>RSI!I1607</f>
        <v>51.47681463130268</v>
      </c>
      <c r="D1607" s="2">
        <f>MACD!E1607</f>
        <v>1.1781698975327326E-2</v>
      </c>
      <c r="E1607" s="2">
        <f>MACD!F1607</f>
        <v>-1.6028885901041769E-2</v>
      </c>
      <c r="F1607" s="2">
        <f>'Moving Avg'!D1607</f>
        <v>0.45800000000000002</v>
      </c>
      <c r="G1607" s="2">
        <f>'Moving Avg'!F1607</f>
        <v>0.48150000000000004</v>
      </c>
      <c r="H1607" s="2">
        <f>'Moving Avg'!G1607</f>
        <v>0.43740000000000001</v>
      </c>
      <c r="I1607" s="2">
        <f>'Moving Avg'!H1607</f>
        <v>0.4594000000000002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0.49</v>
      </c>
      <c r="C1608" s="2">
        <f>RSI!I1608</f>
        <v>56.897217227506239</v>
      </c>
      <c r="D1608" s="2">
        <f>MACD!E1608</f>
        <v>1.9563073950589427E-2</v>
      </c>
      <c r="E1608" s="2">
        <f>MACD!F1608</f>
        <v>-8.9104939307155309E-3</v>
      </c>
      <c r="F1608" s="2">
        <f>'Moving Avg'!D1608</f>
        <v>0.46200000000000002</v>
      </c>
      <c r="G1608" s="2">
        <f>'Moving Avg'!F1608</f>
        <v>0.48499999999999999</v>
      </c>
      <c r="H1608" s="2">
        <f>'Moving Avg'!G1608</f>
        <v>0.43859999999999999</v>
      </c>
      <c r="I1608" s="2">
        <f>'Moving Avg'!H1608</f>
        <v>0.45875000000000016</v>
      </c>
      <c r="J1608" s="5" t="str">
        <f>OBV!F1608</f>
        <v>BULLISH</v>
      </c>
      <c r="K1608" s="5" t="str">
        <f>OBV!G1608</f>
        <v>NEUTRAL</v>
      </c>
      <c r="L1608" s="5" t="str">
        <f>OBV!H1608</f>
        <v>CONFIRMED BULLISH</v>
      </c>
    </row>
    <row r="1609" spans="1:12" ht="13.5" x14ac:dyDescent="0.25">
      <c r="A1609" s="3">
        <f>RSI!A1609</f>
        <v>44655</v>
      </c>
      <c r="B1609" s="2">
        <f>RSI!B1609</f>
        <v>0.47</v>
      </c>
      <c r="C1609" s="2">
        <f>RSI!I1609</f>
        <v>50.787466724425116</v>
      </c>
      <c r="D1609" s="2">
        <f>MACD!E1609</f>
        <v>2.594947230499034E-2</v>
      </c>
      <c r="E1609" s="2">
        <f>MACD!F1609</f>
        <v>-1.938500683574357E-3</v>
      </c>
      <c r="F1609" s="2">
        <f>'Moving Avg'!D1609</f>
        <v>0.46399999999999997</v>
      </c>
      <c r="G1609" s="2">
        <f>'Moving Avg'!F1609</f>
        <v>0.48699999999999999</v>
      </c>
      <c r="H1609" s="2">
        <f>'Moving Avg'!G1609</f>
        <v>0.43959999999999994</v>
      </c>
      <c r="I1609" s="2">
        <f>'Moving Avg'!H1609</f>
        <v>0.45815000000000017</v>
      </c>
      <c r="J1609" s="5" t="str">
        <f>OBV!F1609</f>
        <v>BULLISH</v>
      </c>
      <c r="K1609" s="5" t="str">
        <f>OBV!G1609</f>
        <v>NEUTRAL</v>
      </c>
      <c r="L1609" s="5" t="str">
        <f>OBV!H1609</f>
        <v>CONFIRMED BULLISH</v>
      </c>
    </row>
    <row r="1610" spans="1:12" ht="13.5" x14ac:dyDescent="0.25">
      <c r="A1610" s="3">
        <f>RSI!A1610</f>
        <v>44656</v>
      </c>
      <c r="B1610" s="2">
        <f>RSI!B1610</f>
        <v>0.45</v>
      </c>
      <c r="C1610" s="2">
        <f>RSI!I1610</f>
        <v>45.523069290278876</v>
      </c>
      <c r="D1610" s="2">
        <f>MACD!E1610</f>
        <v>2.9745659365503996E-2</v>
      </c>
      <c r="E1610" s="2">
        <f>MACD!F1610</f>
        <v>4.3983313262413145E-3</v>
      </c>
      <c r="F1610" s="2">
        <f>'Moving Avg'!D1610</f>
        <v>0.46600000000000003</v>
      </c>
      <c r="G1610" s="2">
        <f>'Moving Avg'!F1610</f>
        <v>0.48749999999999999</v>
      </c>
      <c r="H1610" s="2">
        <f>'Moving Avg'!G1610</f>
        <v>0.4403999999999999</v>
      </c>
      <c r="I1610" s="2">
        <f>'Moving Avg'!H1610</f>
        <v>0.45755000000000018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</row>
    <row r="1611" spans="1:12" ht="13.5" x14ac:dyDescent="0.25">
      <c r="A1611" s="3">
        <f>RSI!A1611</f>
        <v>44657</v>
      </c>
      <c r="B1611" s="2">
        <f>RSI!B1611</f>
        <v>0.46</v>
      </c>
      <c r="C1611" s="2">
        <f>RSI!I1611</f>
        <v>48.402932282158581</v>
      </c>
      <c r="D1611" s="2">
        <f>MACD!E1611</f>
        <v>3.2323918066869295E-2</v>
      </c>
      <c r="E1611" s="2">
        <f>MACD!F1611</f>
        <v>9.9834486743669119E-3</v>
      </c>
      <c r="F1611" s="2">
        <f>'Moving Avg'!D1611</f>
        <v>0.46799999999999997</v>
      </c>
      <c r="G1611" s="2">
        <f>'Moving Avg'!F1611</f>
        <v>0.48799999999999999</v>
      </c>
      <c r="H1611" s="2">
        <f>'Moving Avg'!G1611</f>
        <v>0.44140000000000001</v>
      </c>
      <c r="I1611" s="2">
        <f>'Moving Avg'!H1611</f>
        <v>0.45705000000000018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</row>
    <row r="1612" spans="1:12" ht="13.5" x14ac:dyDescent="0.25">
      <c r="A1612" s="3">
        <f>RSI!A1612</f>
        <v>44658</v>
      </c>
      <c r="B1612" s="2">
        <f>RSI!B1612</f>
        <v>0.44</v>
      </c>
      <c r="C1612" s="2">
        <f>RSI!I1612</f>
        <v>43.455103489728103</v>
      </c>
      <c r="D1612" s="2">
        <f>MACD!E1612</f>
        <v>3.2949916558629944E-2</v>
      </c>
      <c r="E1612" s="2">
        <f>MACD!F1612</f>
        <v>1.4576742251219519E-2</v>
      </c>
      <c r="F1612" s="2">
        <f>'Moving Avg'!D1612</f>
        <v>0.46200000000000002</v>
      </c>
      <c r="G1612" s="2">
        <f>'Moving Avg'!F1612</f>
        <v>0.48650000000000004</v>
      </c>
      <c r="H1612" s="2">
        <f>'Moving Avg'!G1612</f>
        <v>0.44199999999999995</v>
      </c>
      <c r="I1612" s="2">
        <f>'Moving Avg'!H1612</f>
        <v>0.45655000000000018</v>
      </c>
      <c r="J1612" s="5" t="str">
        <f>OBV!F1612</f>
        <v>BULLISH</v>
      </c>
      <c r="K1612" s="5" t="str">
        <f>OBV!G1612</f>
        <v>NEUTRAL</v>
      </c>
      <c r="L1612" s="5" t="str">
        <f>OBV!H1612</f>
        <v>BULLISH DIVERGENCE</v>
      </c>
    </row>
    <row r="1613" spans="1:12" ht="13.5" x14ac:dyDescent="0.25">
      <c r="A1613" s="3">
        <f>RSI!A1613</f>
        <v>44659</v>
      </c>
      <c r="B1613" s="2">
        <f>RSI!B1613</f>
        <v>0.43</v>
      </c>
      <c r="C1613" s="2">
        <f>RSI!I1613</f>
        <v>41.188014657701366</v>
      </c>
      <c r="D1613" s="2">
        <f>MACD!E1613</f>
        <v>3.1298491826435182E-2</v>
      </c>
      <c r="E1613" s="2">
        <f>MACD!F1613</f>
        <v>1.7921092166262653E-2</v>
      </c>
      <c r="F1613" s="2">
        <f>'Moving Avg'!D1613</f>
        <v>0.45</v>
      </c>
      <c r="G1613" s="2">
        <f>'Moving Avg'!F1613</f>
        <v>0.48399999999999999</v>
      </c>
      <c r="H1613" s="2">
        <f>'Moving Avg'!G1613</f>
        <v>0.44259999999999988</v>
      </c>
      <c r="I1613" s="2">
        <f>'Moving Avg'!H1613</f>
        <v>0.45595000000000019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</row>
    <row r="1614" spans="1:12" ht="13.5" x14ac:dyDescent="0.25">
      <c r="A1614" s="3">
        <f>RSI!A1614</f>
        <v>44662</v>
      </c>
      <c r="B1614" s="2">
        <f>RSI!B1614</f>
        <v>0.42</v>
      </c>
      <c r="C1614" s="2">
        <f>RSI!I1614</f>
        <v>38.997007891516382</v>
      </c>
      <c r="D1614" s="2">
        <f>MACD!E1614</f>
        <v>2.9306082229115293E-2</v>
      </c>
      <c r="E1614" s="2">
        <f>MACD!F1614</f>
        <v>2.0198090178833183E-2</v>
      </c>
      <c r="F1614" s="2">
        <f>'Moving Avg'!D1614</f>
        <v>0.44000000000000006</v>
      </c>
      <c r="G1614" s="2">
        <f>'Moving Avg'!F1614</f>
        <v>0.48</v>
      </c>
      <c r="H1614" s="2">
        <f>'Moving Avg'!G1614</f>
        <v>0.44279999999999992</v>
      </c>
      <c r="I1614" s="2">
        <f>'Moving Avg'!H1614</f>
        <v>0.45515000000000022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</row>
    <row r="1615" spans="1:12" ht="13.5" x14ac:dyDescent="0.25">
      <c r="A1615" s="3">
        <f>RSI!A1615</f>
        <v>44663</v>
      </c>
      <c r="B1615" s="2">
        <f>RSI!B1615</f>
        <v>0.43</v>
      </c>
      <c r="C1615" s="2">
        <f>RSI!I1615</f>
        <v>42.302344615671863</v>
      </c>
      <c r="D1615" s="2">
        <f>MACD!E1615</f>
        <v>2.4049281749971618E-2</v>
      </c>
      <c r="E1615" s="2">
        <f>MACD!F1615</f>
        <v>2.0968328493060871E-2</v>
      </c>
      <c r="F1615" s="2">
        <f>'Moving Avg'!D1615</f>
        <v>0.43600000000000005</v>
      </c>
      <c r="G1615" s="2">
        <f>'Moving Avg'!F1615</f>
        <v>0.47599999999999998</v>
      </c>
      <c r="H1615" s="2">
        <f>'Moving Avg'!G1615</f>
        <v>0.44299999999999995</v>
      </c>
      <c r="I1615" s="2">
        <f>'Moving Avg'!H1615</f>
        <v>0.45425000000000021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0.44</v>
      </c>
      <c r="C1616" s="2">
        <f>RSI!I1616</f>
        <v>45.483446974332523</v>
      </c>
      <c r="D1616" s="2">
        <f>MACD!E1616</f>
        <v>2.0568320898791015E-2</v>
      </c>
      <c r="E1616" s="2">
        <f>MACD!F1616</f>
        <v>2.0888326974206901E-2</v>
      </c>
      <c r="F1616" s="2">
        <f>'Moving Avg'!D1616</f>
        <v>0.43200000000000005</v>
      </c>
      <c r="G1616" s="2">
        <f>'Moving Avg'!F1616</f>
        <v>0.47199999999999998</v>
      </c>
      <c r="H1616" s="2">
        <f>'Moving Avg'!G1616</f>
        <v>0.44319999999999998</v>
      </c>
      <c r="I1616" s="2">
        <f>'Moving Avg'!H1616</f>
        <v>0.45340000000000025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0.45</v>
      </c>
      <c r="C1617" s="2">
        <f>RSI!I1617</f>
        <v>48.538950575969992</v>
      </c>
      <c r="D1617" s="2">
        <f>MACD!E1617</f>
        <v>2.0056817999446752E-2</v>
      </c>
      <c r="E1617" s="2">
        <f>MACD!F1617</f>
        <v>2.0722025179254873E-2</v>
      </c>
      <c r="F1617" s="2">
        <f>'Moving Avg'!D1617</f>
        <v>0.434</v>
      </c>
      <c r="G1617" s="2">
        <f>'Moving Avg'!F1617</f>
        <v>0.46749999999999992</v>
      </c>
      <c r="H1617" s="2">
        <f>'Moving Avg'!G1617</f>
        <v>0.44379999999999997</v>
      </c>
      <c r="I1617" s="2">
        <f>'Moving Avg'!H1617</f>
        <v>0.45275000000000021</v>
      </c>
      <c r="J1617" s="5" t="str">
        <f>OBV!F1617</f>
        <v>BEARISH</v>
      </c>
      <c r="K1617" s="5" t="str">
        <f>OBV!G1617</f>
        <v>NEUTRAL</v>
      </c>
      <c r="L1617" s="5" t="str">
        <f>OBV!H1617</f>
        <v>BEARISH DIVERGENCE</v>
      </c>
    </row>
    <row r="1618" spans="1:12" ht="13.5" x14ac:dyDescent="0.25">
      <c r="A1618" s="3">
        <f>RSI!A1618</f>
        <v>44666</v>
      </c>
      <c r="B1618" s="2">
        <f>RSI!B1618</f>
        <v>0.44</v>
      </c>
      <c r="C1618" s="2">
        <f>RSI!I1618</f>
        <v>45.775977086135129</v>
      </c>
      <c r="D1618" s="2">
        <f>MACD!E1618</f>
        <v>2.3473084183727511E-2</v>
      </c>
      <c r="E1618" s="2">
        <f>MACD!F1618</f>
        <v>2.1272236980149399E-2</v>
      </c>
      <c r="F1618" s="2">
        <f>'Moving Avg'!D1618</f>
        <v>0.43600000000000005</v>
      </c>
      <c r="G1618" s="2">
        <f>'Moving Avg'!F1618</f>
        <v>0.46249999999999991</v>
      </c>
      <c r="H1618" s="2">
        <f>'Moving Avg'!G1618</f>
        <v>0.44439999999999996</v>
      </c>
      <c r="I1618" s="2">
        <f>'Moving Avg'!H1618</f>
        <v>0.45220000000000021</v>
      </c>
      <c r="J1618" s="5" t="str">
        <f>OBV!F1618</f>
        <v>BEARISH</v>
      </c>
      <c r="K1618" s="5" t="str">
        <f>OBV!G1618</f>
        <v>NEUTRAL</v>
      </c>
      <c r="L1618" s="5" t="str">
        <f>OBV!H1618</f>
        <v>BEARISH DIVERGENCE</v>
      </c>
    </row>
    <row r="1619" spans="1:12" ht="13.5" x14ac:dyDescent="0.25">
      <c r="A1619" s="3">
        <f>RSI!A1619</f>
        <v>44669</v>
      </c>
      <c r="B1619" s="2">
        <f>RSI!B1619</f>
        <v>0.43</v>
      </c>
      <c r="C1619" s="2">
        <f>RSI!I1619</f>
        <v>43.131925837870796</v>
      </c>
      <c r="D1619" s="2">
        <f>MACD!E1619</f>
        <v>2.4115764707779597E-2</v>
      </c>
      <c r="E1619" s="2">
        <f>MACD!F1619</f>
        <v>2.1840942525675439E-2</v>
      </c>
      <c r="F1619" s="2">
        <f>'Moving Avg'!D1619</f>
        <v>0.438</v>
      </c>
      <c r="G1619" s="2">
        <f>'Moving Avg'!F1619</f>
        <v>0.45749999999999991</v>
      </c>
      <c r="H1619" s="2">
        <f>'Moving Avg'!G1619</f>
        <v>0.44500000000000001</v>
      </c>
      <c r="I1619" s="2">
        <f>'Moving Avg'!H1619</f>
        <v>0.45165000000000022</v>
      </c>
      <c r="J1619" s="5" t="str">
        <f>OBV!F1619</f>
        <v>BEARISH</v>
      </c>
      <c r="K1619" s="5" t="str">
        <f>OBV!G1619</f>
        <v>NEUTRAL</v>
      </c>
      <c r="L1619" s="5" t="str">
        <f>OBV!H1619</f>
        <v>BEARISH DIVERGENCE</v>
      </c>
    </row>
    <row r="1620" spans="1:12" ht="13.5" x14ac:dyDescent="0.25">
      <c r="A1620" s="3">
        <f>RSI!A1620</f>
        <v>44670</v>
      </c>
      <c r="B1620" s="2">
        <f>RSI!B1620</f>
        <v>0.43</v>
      </c>
      <c r="C1620" s="2">
        <f>RSI!I1620</f>
        <v>43.131925837870796</v>
      </c>
      <c r="D1620" s="2">
        <f>MACD!E1620</f>
        <v>2.1723383184370004E-2</v>
      </c>
      <c r="E1620" s="2">
        <f>MACD!F1620</f>
        <v>2.1817430657414351E-2</v>
      </c>
      <c r="F1620" s="2">
        <f>'Moving Avg'!D1620</f>
        <v>0.438</v>
      </c>
      <c r="G1620" s="2">
        <f>'Moving Avg'!F1620</f>
        <v>0.45350000000000001</v>
      </c>
      <c r="H1620" s="2">
        <f>'Moving Avg'!G1620</f>
        <v>0.44579999999999997</v>
      </c>
      <c r="I1620" s="2">
        <f>'Moving Avg'!H1620</f>
        <v>0.45110000000000028</v>
      </c>
      <c r="J1620" s="5" t="str">
        <f>OBV!F1620</f>
        <v>BEARISH</v>
      </c>
      <c r="K1620" s="5" t="str">
        <f>OBV!G1620</f>
        <v>NEUTRAL</v>
      </c>
      <c r="L1620" s="5" t="str">
        <f>OBV!H1620</f>
        <v>NEUTRAL</v>
      </c>
    </row>
    <row r="1621" spans="1:12" ht="13.5" x14ac:dyDescent="0.25">
      <c r="A1621" s="3">
        <f>RSI!A1621</f>
        <v>44671</v>
      </c>
      <c r="B1621" s="2">
        <f>RSI!B1621</f>
        <v>0.42</v>
      </c>
      <c r="C1621" s="2">
        <f>RSI!I1621</f>
        <v>40.423975857100274</v>
      </c>
      <c r="D1621" s="2">
        <f>MACD!E1621</f>
        <v>2.210857278073719E-2</v>
      </c>
      <c r="E1621" s="2">
        <f>MACD!F1621</f>
        <v>2.1875659082078919E-2</v>
      </c>
      <c r="F1621" s="2">
        <f>'Moving Avg'!D1621</f>
        <v>0.434</v>
      </c>
      <c r="G1621" s="2">
        <f>'Moving Avg'!F1621</f>
        <v>0.44900000000000001</v>
      </c>
      <c r="H1621" s="2">
        <f>'Moving Avg'!G1621</f>
        <v>0.44660000000000005</v>
      </c>
      <c r="I1621" s="2">
        <f>'Moving Avg'!H1621</f>
        <v>0.45055000000000028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0.41</v>
      </c>
      <c r="C1622" s="2">
        <f>RSI!I1622</f>
        <v>37.86390561990725</v>
      </c>
      <c r="D1622" s="2">
        <f>MACD!E1622</f>
        <v>2.0278068073836919E-2</v>
      </c>
      <c r="E1622" s="2">
        <f>MACD!F1622</f>
        <v>2.1556140880430522E-2</v>
      </c>
      <c r="F1622" s="2">
        <f>'Moving Avg'!D1622</f>
        <v>0.42599999999999999</v>
      </c>
      <c r="G1622" s="2">
        <f>'Moving Avg'!F1622</f>
        <v>0.44500000000000001</v>
      </c>
      <c r="H1622" s="2">
        <f>'Moving Avg'!G1622</f>
        <v>0.44700000000000012</v>
      </c>
      <c r="I1622" s="2">
        <f>'Moving Avg'!H1622</f>
        <v>0.45000000000000023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0.42</v>
      </c>
      <c r="C1623" s="2">
        <f>RSI!I1623</f>
        <v>41.831141982069518</v>
      </c>
      <c r="D1623" s="2">
        <f>MACD!E1623</f>
        <v>1.6675500932261722E-2</v>
      </c>
      <c r="E1623" s="2">
        <f>MACD!F1623</f>
        <v>2.0580012890796761E-2</v>
      </c>
      <c r="F1623" s="2">
        <f>'Moving Avg'!D1623</f>
        <v>0.42199999999999999</v>
      </c>
      <c r="G1623" s="2">
        <f>'Moving Avg'!F1623</f>
        <v>0.44250000000000006</v>
      </c>
      <c r="H1623" s="2">
        <f>'Moving Avg'!G1623</f>
        <v>0.44740000000000008</v>
      </c>
      <c r="I1623" s="2">
        <f>'Moving Avg'!H1623</f>
        <v>0.44955000000000017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0.42</v>
      </c>
      <c r="C1624" s="2">
        <f>RSI!I1624</f>
        <v>41.831141982069518</v>
      </c>
      <c r="D1624" s="2">
        <f>MACD!E1624</f>
        <v>1.2238441195332295E-2</v>
      </c>
      <c r="E1624" s="2">
        <f>MACD!F1624</f>
        <v>1.8911698551703868E-2</v>
      </c>
      <c r="F1624" s="2">
        <f>'Moving Avg'!D1624</f>
        <v>0.42000000000000004</v>
      </c>
      <c r="G1624" s="2">
        <f>'Moving Avg'!F1624</f>
        <v>0.4405</v>
      </c>
      <c r="H1624" s="2">
        <f>'Moving Avg'!G1624</f>
        <v>0.44760000000000022</v>
      </c>
      <c r="I1624" s="2">
        <f>'Moving Avg'!H1624</f>
        <v>0.44915000000000022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0.41</v>
      </c>
      <c r="C1625" s="2">
        <f>RSI!I1625</f>
        <v>38.947180138763635</v>
      </c>
      <c r="D1625" s="2">
        <f>MACD!E1625</f>
        <v>1.0901845205483485E-2</v>
      </c>
      <c r="E1625" s="2">
        <f>MACD!F1625</f>
        <v>1.730972788245979E-2</v>
      </c>
      <c r="F1625" s="2">
        <f>'Moving Avg'!D1625</f>
        <v>0.41600000000000004</v>
      </c>
      <c r="G1625" s="2">
        <f>'Moving Avg'!F1625</f>
        <v>0.43900000000000006</v>
      </c>
      <c r="H1625" s="2">
        <f>'Moving Avg'!G1625</f>
        <v>0.44760000000000011</v>
      </c>
      <c r="I1625" s="2">
        <f>'Moving Avg'!H1625</f>
        <v>0.4487500000000002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0.4</v>
      </c>
      <c r="C1626" s="2">
        <f>RSI!I1626</f>
        <v>36.255356212501859</v>
      </c>
      <c r="D1626" s="2">
        <f>MACD!E1626</f>
        <v>1.2237539570069345E-2</v>
      </c>
      <c r="E1626" s="2">
        <f>MACD!F1626</f>
        <v>1.62952902199817E-2</v>
      </c>
      <c r="F1626" s="2">
        <f>'Moving Avg'!D1626</f>
        <v>0.41200000000000003</v>
      </c>
      <c r="G1626" s="2">
        <f>'Moving Avg'!F1626</f>
        <v>0.4365</v>
      </c>
      <c r="H1626" s="2">
        <f>'Moving Avg'!G1626</f>
        <v>0.44740000000000008</v>
      </c>
      <c r="I1626" s="2">
        <f>'Moving Avg'!H1626</f>
        <v>0.44825000000000026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</row>
    <row r="1627" spans="1:12" ht="13.5" x14ac:dyDescent="0.25">
      <c r="A1627" s="3">
        <f>RSI!A1627</f>
        <v>44679</v>
      </c>
      <c r="B1627" s="2">
        <f>RSI!B1627</f>
        <v>0.4</v>
      </c>
      <c r="C1627" s="2">
        <f>RSI!I1627</f>
        <v>36.255356212501859</v>
      </c>
      <c r="D1627" s="2">
        <f>MACD!E1627</f>
        <v>1.5138866612749824E-2</v>
      </c>
      <c r="E1627" s="2">
        <f>MACD!F1627</f>
        <v>1.6064005498535323E-2</v>
      </c>
      <c r="F1627" s="2">
        <f>'Moving Avg'!D1627</f>
        <v>0.41</v>
      </c>
      <c r="G1627" s="2">
        <f>'Moving Avg'!F1627</f>
        <v>0.433</v>
      </c>
      <c r="H1627" s="2">
        <f>'Moving Avg'!G1627</f>
        <v>0.44740000000000008</v>
      </c>
      <c r="I1627" s="2">
        <f>'Moving Avg'!H1627</f>
        <v>0.44770000000000015</v>
      </c>
      <c r="J1627" s="5" t="str">
        <f>OBV!F1627</f>
        <v>BULLISH</v>
      </c>
      <c r="K1627" s="5" t="str">
        <f>OBV!G1627</f>
        <v>NEUTRAL</v>
      </c>
      <c r="L1627" s="5" t="str">
        <f>OBV!H1627</f>
        <v>BULLISH DIVERGENCE</v>
      </c>
    </row>
    <row r="1628" spans="1:12" ht="13.5" x14ac:dyDescent="0.25">
      <c r="A1628" s="3">
        <f>RSI!A1628</f>
        <v>44680</v>
      </c>
      <c r="B1628" s="2">
        <f>RSI!B1628</f>
        <v>0.39</v>
      </c>
      <c r="C1628" s="2">
        <f>RSI!I1628</f>
        <v>33.564903292721993</v>
      </c>
      <c r="D1628" s="2">
        <f>MACD!E1628</f>
        <v>1.701154316627157E-2</v>
      </c>
      <c r="E1628" s="2">
        <f>MACD!F1628</f>
        <v>1.6253513032082573E-2</v>
      </c>
      <c r="F1628" s="2">
        <f>'Moving Avg'!D1628</f>
        <v>0.40400000000000003</v>
      </c>
      <c r="G1628" s="2">
        <f>'Moving Avg'!F1628</f>
        <v>0.42800000000000005</v>
      </c>
      <c r="H1628" s="2">
        <f>'Moving Avg'!G1628</f>
        <v>0.44740000000000008</v>
      </c>
      <c r="I1628" s="2">
        <f>'Moving Avg'!H1628</f>
        <v>0.44705000000000017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44685</v>
      </c>
      <c r="B1629" s="2">
        <f>RSI!B1629</f>
        <v>0.39</v>
      </c>
      <c r="C1629" s="2">
        <f>RSI!I1629</f>
        <v>33.564903292721993</v>
      </c>
      <c r="D1629" s="2">
        <f>MACD!E1629</f>
        <v>1.7316215187791195E-2</v>
      </c>
      <c r="E1629" s="2">
        <f>MACD!F1629</f>
        <v>1.6466053463224301E-2</v>
      </c>
      <c r="F1629" s="2">
        <f>'Moving Avg'!D1629</f>
        <v>0.39800000000000002</v>
      </c>
      <c r="G1629" s="2">
        <f>'Moving Avg'!F1629</f>
        <v>0.4240000000000001</v>
      </c>
      <c r="H1629" s="2">
        <f>'Moving Avg'!G1629</f>
        <v>0.44720000000000015</v>
      </c>
      <c r="I1629" s="2">
        <f>'Moving Avg'!H1629</f>
        <v>0.44635000000000025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44686</v>
      </c>
      <c r="B1630" s="2">
        <f>RSI!B1630</f>
        <v>0.38</v>
      </c>
      <c r="C1630" s="2">
        <f>RSI!I1630</f>
        <v>30.905081837157155</v>
      </c>
      <c r="D1630" s="2">
        <f>MACD!E1630</f>
        <v>1.8554163749519792E-2</v>
      </c>
      <c r="E1630" s="2">
        <f>MACD!F1630</f>
        <v>1.68836755204834E-2</v>
      </c>
      <c r="F1630" s="2">
        <f>'Moving Avg'!D1630</f>
        <v>0.39200000000000002</v>
      </c>
      <c r="G1630" s="2">
        <f>'Moving Avg'!F1630</f>
        <v>0.4205000000000001</v>
      </c>
      <c r="H1630" s="2">
        <f>'Moving Avg'!G1630</f>
        <v>0.44660000000000011</v>
      </c>
      <c r="I1630" s="2">
        <f>'Moving Avg'!H1630</f>
        <v>0.44555000000000028</v>
      </c>
      <c r="J1630" s="5" t="str">
        <f>OBV!F1630</f>
        <v>BEARISH</v>
      </c>
      <c r="K1630" s="5" t="str">
        <f>OBV!G1630</f>
        <v>WEAK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0.39</v>
      </c>
      <c r="C1631" s="2">
        <f>RSI!I1631</f>
        <v>36.337987126872243</v>
      </c>
      <c r="D1631" s="2">
        <f>MACD!E1631</f>
        <v>1.7603221297888105E-2</v>
      </c>
      <c r="E1631" s="2">
        <f>MACD!F1631</f>
        <v>1.7027584675964342E-2</v>
      </c>
      <c r="F1631" s="2">
        <f>'Moving Avg'!D1631</f>
        <v>0.39</v>
      </c>
      <c r="G1631" s="2">
        <f>'Moving Avg'!F1631</f>
        <v>0.41700000000000009</v>
      </c>
      <c r="H1631" s="2">
        <f>'Moving Avg'!G1631</f>
        <v>0.44620000000000004</v>
      </c>
      <c r="I1631" s="2">
        <f>'Moving Avg'!H1631</f>
        <v>0.4447500000000002</v>
      </c>
      <c r="J1631" s="5" t="str">
        <f>OBV!F1631</f>
        <v>BEARISH</v>
      </c>
      <c r="K1631" s="5" t="str">
        <f>OBV!G1631</f>
        <v>WEAK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0.38</v>
      </c>
      <c r="C1632" s="2">
        <f>RSI!I1632</f>
        <v>33.501173943416489</v>
      </c>
      <c r="D1632" s="2">
        <f>MACD!E1632</f>
        <v>1.6201733949197883E-2</v>
      </c>
      <c r="E1632" s="2">
        <f>MACD!F1632</f>
        <v>1.6862414530611051E-2</v>
      </c>
      <c r="F1632" s="2">
        <f>'Moving Avg'!D1632</f>
        <v>0.38600000000000001</v>
      </c>
      <c r="G1632" s="2">
        <f>'Moving Avg'!F1632</f>
        <v>0.41399999999999998</v>
      </c>
      <c r="H1632" s="2">
        <f>'Moving Avg'!G1632</f>
        <v>0.44560000000000011</v>
      </c>
      <c r="I1632" s="2">
        <f>'Moving Avg'!H1632</f>
        <v>0.44385000000000019</v>
      </c>
      <c r="J1632" s="5" t="str">
        <f>OBV!F1632</f>
        <v>BEARISH</v>
      </c>
      <c r="K1632" s="5" t="str">
        <f>OBV!G1632</f>
        <v>WEAK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0.39</v>
      </c>
      <c r="C1633" s="2">
        <f>RSI!I1633</f>
        <v>38.658328631105391</v>
      </c>
      <c r="D1633" s="2">
        <f>MACD!E1633</f>
        <v>1.605866854553234E-2</v>
      </c>
      <c r="E1633" s="2">
        <f>MACD!F1633</f>
        <v>1.6701665333595309E-2</v>
      </c>
      <c r="F1633" s="2">
        <f>'Moving Avg'!D1633</f>
        <v>0.38600000000000001</v>
      </c>
      <c r="G1633" s="2">
        <f>'Moving Avg'!F1633</f>
        <v>0.41200000000000003</v>
      </c>
      <c r="H1633" s="2">
        <f>'Moving Avg'!G1633</f>
        <v>0.44500000000000006</v>
      </c>
      <c r="I1633" s="2">
        <f>'Moving Avg'!H1633</f>
        <v>0.44295000000000007</v>
      </c>
      <c r="J1633" s="5" t="str">
        <f>OBV!F1633</f>
        <v>BEARISH</v>
      </c>
      <c r="K1633" s="5" t="str">
        <f>OBV!G1633</f>
        <v>WEAK</v>
      </c>
      <c r="L1633" s="5" t="str">
        <f>OBV!H1633</f>
        <v>NEUTRAL</v>
      </c>
    </row>
    <row r="1634" spans="1:12" ht="13.5" x14ac:dyDescent="0.25">
      <c r="A1634" s="3">
        <f>RSI!A1634</f>
        <v>44692</v>
      </c>
      <c r="B1634" s="2">
        <f>RSI!B1634</f>
        <v>0.4</v>
      </c>
      <c r="C1634" s="2">
        <f>RSI!I1634</f>
        <v>43.386576958883829</v>
      </c>
      <c r="D1634" s="2">
        <f>MACD!E1634</f>
        <v>1.5364715097697157E-2</v>
      </c>
      <c r="E1634" s="2">
        <f>MACD!F1634</f>
        <v>1.6434275286415678E-2</v>
      </c>
      <c r="F1634" s="2">
        <f>'Moving Avg'!D1634</f>
        <v>0.38800000000000001</v>
      </c>
      <c r="G1634" s="2">
        <f>'Moving Avg'!F1634</f>
        <v>0.41099999999999992</v>
      </c>
      <c r="H1634" s="2">
        <f>'Moving Avg'!G1634</f>
        <v>0.44480000000000003</v>
      </c>
      <c r="I1634" s="2">
        <f>'Moving Avg'!H1634</f>
        <v>0.44210000000000016</v>
      </c>
      <c r="J1634" s="5" t="str">
        <f>OBV!F1634</f>
        <v>BEARISH</v>
      </c>
      <c r="K1634" s="5" t="str">
        <f>OBV!G1634</f>
        <v>WEAK</v>
      </c>
      <c r="L1634" s="5" t="str">
        <f>OBV!H1634</f>
        <v>BEARISH DIVERGENCE</v>
      </c>
    </row>
    <row r="1635" spans="1:12" ht="13.5" x14ac:dyDescent="0.25">
      <c r="A1635" s="3">
        <f>RSI!A1635</f>
        <v>44693</v>
      </c>
      <c r="B1635" s="2">
        <f>RSI!B1635</f>
        <v>0.41</v>
      </c>
      <c r="C1635" s="2">
        <f>RSI!I1635</f>
        <v>47.72584407302611</v>
      </c>
      <c r="D1635" s="2">
        <f>MACD!E1635</f>
        <v>1.2594640856826878E-2</v>
      </c>
      <c r="E1635" s="2">
        <f>MACD!F1635</f>
        <v>1.566634840049792E-2</v>
      </c>
      <c r="F1635" s="2">
        <f>'Moving Avg'!D1635</f>
        <v>0.39400000000000002</v>
      </c>
      <c r="G1635" s="2">
        <f>'Moving Avg'!F1635</f>
        <v>0.41</v>
      </c>
      <c r="H1635" s="2">
        <f>'Moving Avg'!G1635</f>
        <v>0.44500000000000001</v>
      </c>
      <c r="I1635" s="2">
        <f>'Moving Avg'!H1635</f>
        <v>0.44130000000000008</v>
      </c>
      <c r="J1635" s="5" t="str">
        <f>OBV!F1635</f>
        <v>BULLISH</v>
      </c>
      <c r="K1635" s="5" t="str">
        <f>OBV!G1635</f>
        <v>STRONG</v>
      </c>
      <c r="L1635" s="5" t="str">
        <f>OBV!H1635</f>
        <v>CONFIRMED BULLISH</v>
      </c>
    </row>
    <row r="1636" spans="1:12" ht="13.5" x14ac:dyDescent="0.25">
      <c r="A1636" s="3">
        <f>RSI!A1636</f>
        <v>44694</v>
      </c>
      <c r="B1636" s="2">
        <f>RSI!B1636</f>
        <v>0.42</v>
      </c>
      <c r="C1636" s="2">
        <f>RSI!I1636</f>
        <v>51.711716730454299</v>
      </c>
      <c r="D1636" s="2">
        <f>MACD!E1636</f>
        <v>8.0016238207396007E-3</v>
      </c>
      <c r="E1636" s="2">
        <f>MACD!F1636</f>
        <v>1.4133403484546257E-2</v>
      </c>
      <c r="F1636" s="2">
        <f>'Moving Avg'!D1636</f>
        <v>0.39999999999999997</v>
      </c>
      <c r="G1636" s="2">
        <f>'Moving Avg'!F1636</f>
        <v>0.40899999999999997</v>
      </c>
      <c r="H1636" s="2">
        <f>'Moving Avg'!G1636</f>
        <v>0.44520000000000004</v>
      </c>
      <c r="I1636" s="2">
        <f>'Moving Avg'!H1636</f>
        <v>0.44060000000000016</v>
      </c>
      <c r="J1636" s="5" t="str">
        <f>OBV!F1636</f>
        <v>BULLISH</v>
      </c>
      <c r="K1636" s="5" t="str">
        <f>OBV!G1636</f>
        <v>STRONG</v>
      </c>
      <c r="L1636" s="5" t="str">
        <f>OBV!H1636</f>
        <v>CONFIRMED BULLISH</v>
      </c>
    </row>
    <row r="1637" spans="1:12" ht="13.5" x14ac:dyDescent="0.25">
      <c r="A1637" s="3">
        <f>RSI!A1637</f>
        <v>44697</v>
      </c>
      <c r="B1637" s="2">
        <f>RSI!B1637</f>
        <v>0.43</v>
      </c>
      <c r="C1637" s="2">
        <f>RSI!I1637</f>
        <v>55.376004141615461</v>
      </c>
      <c r="D1637" s="2">
        <f>MACD!E1637</f>
        <v>3.3432586349647631E-3</v>
      </c>
      <c r="E1637" s="2">
        <f>MACD!F1637</f>
        <v>1.1975374514629959E-2</v>
      </c>
      <c r="F1637" s="2">
        <f>'Moving Avg'!D1637</f>
        <v>0.41</v>
      </c>
      <c r="G1637" s="2">
        <f>'Moving Avg'!F1637</f>
        <v>0.40799999999999992</v>
      </c>
      <c r="H1637" s="2">
        <f>'Moving Avg'!G1637</f>
        <v>0.44540000000000002</v>
      </c>
      <c r="I1637" s="2">
        <f>'Moving Avg'!H1637</f>
        <v>0.44000000000000017</v>
      </c>
      <c r="J1637" s="5" t="str">
        <f>OBV!F1637</f>
        <v>BULLISH</v>
      </c>
      <c r="K1637" s="5" t="str">
        <f>OBV!G1637</f>
        <v>STRONG</v>
      </c>
      <c r="L1637" s="5" t="str">
        <f>OBV!H1637</f>
        <v>CONFIRMED BULLISH</v>
      </c>
    </row>
    <row r="1638" spans="1:12" ht="13.5" x14ac:dyDescent="0.25">
      <c r="A1638" s="3">
        <f>RSI!A1638</f>
        <v>44698</v>
      </c>
      <c r="B1638" s="2">
        <f>RSI!B1638</f>
        <v>0.44</v>
      </c>
      <c r="C1638" s="2">
        <f>RSI!I1638</f>
        <v>58.747213596458266</v>
      </c>
      <c r="D1638" s="2">
        <f>MACD!E1638</f>
        <v>-2.9656401132629462E-3</v>
      </c>
      <c r="E1638" s="2">
        <f>MACD!F1638</f>
        <v>8.9871715890513775E-3</v>
      </c>
      <c r="F1638" s="2">
        <f>'Moving Avg'!D1638</f>
        <v>0.42000000000000004</v>
      </c>
      <c r="G1638" s="2">
        <f>'Moving Avg'!F1638</f>
        <v>0.40799999999999992</v>
      </c>
      <c r="H1638" s="2">
        <f>'Moving Avg'!G1638</f>
        <v>0.44579999999999997</v>
      </c>
      <c r="I1638" s="2">
        <f>'Moving Avg'!H1638</f>
        <v>0.43950000000000017</v>
      </c>
      <c r="J1638" s="5" t="str">
        <f>OBV!F1638</f>
        <v>BULLISH</v>
      </c>
      <c r="K1638" s="5" t="str">
        <f>OBV!G1638</f>
        <v>STRONG</v>
      </c>
      <c r="L1638" s="5" t="str">
        <f>OBV!H1638</f>
        <v>CONFIRMED BULLISH</v>
      </c>
    </row>
    <row r="1639" spans="1:12" ht="13.5" x14ac:dyDescent="0.25">
      <c r="A1639" s="3">
        <f>RSI!A1639</f>
        <v>44699</v>
      </c>
      <c r="B1639" s="2">
        <f>RSI!B1639</f>
        <v>0.45</v>
      </c>
      <c r="C1639" s="2">
        <f>RSI!I1639</f>
        <v>61.850955686708396</v>
      </c>
      <c r="D1639" s="2">
        <f>MACD!E1639</f>
        <v>-9.1852543449141288E-3</v>
      </c>
      <c r="E1639" s="2">
        <f>MACD!F1639</f>
        <v>5.3526864022582768E-3</v>
      </c>
      <c r="F1639" s="2">
        <f>'Moving Avg'!D1639</f>
        <v>0.43</v>
      </c>
      <c r="G1639" s="2">
        <f>'Moving Avg'!F1639</f>
        <v>0.40899999999999997</v>
      </c>
      <c r="H1639" s="2">
        <f>'Moving Avg'!G1639</f>
        <v>0.44619999999999993</v>
      </c>
      <c r="I1639" s="2">
        <f>'Moving Avg'!H1639</f>
        <v>0.43910000000000016</v>
      </c>
      <c r="J1639" s="5" t="str">
        <f>OBV!F1639</f>
        <v>BULLISH</v>
      </c>
      <c r="K1639" s="5" t="str">
        <f>OBV!G1639</f>
        <v>STRONG</v>
      </c>
      <c r="L1639" s="5" t="str">
        <f>OBV!H1639</f>
        <v>CONFIRMED BULLISH</v>
      </c>
    </row>
    <row r="1640" spans="1:12" ht="13.5" x14ac:dyDescent="0.25">
      <c r="A1640" s="3">
        <f>RSI!A1640</f>
        <v>44700</v>
      </c>
      <c r="B1640" s="2">
        <f>RSI!B1640</f>
        <v>0.47</v>
      </c>
      <c r="C1640" s="2">
        <f>RSI!I1640</f>
        <v>67.170888480395973</v>
      </c>
      <c r="D1640" s="2">
        <f>MACD!E1640</f>
        <v>-1.765719991848802E-2</v>
      </c>
      <c r="E1640" s="2">
        <f>MACD!F1640</f>
        <v>7.5070913810901772E-4</v>
      </c>
      <c r="F1640" s="2">
        <f>'Moving Avg'!D1640</f>
        <v>0.442</v>
      </c>
      <c r="G1640" s="2">
        <f>'Moving Avg'!F1640</f>
        <v>0.41100000000000003</v>
      </c>
      <c r="H1640" s="2">
        <f>'Moving Avg'!G1640</f>
        <v>0.44679999999999986</v>
      </c>
      <c r="I1640" s="2">
        <f>'Moving Avg'!H1640</f>
        <v>0.43880000000000008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44701</v>
      </c>
      <c r="B1641" s="2">
        <f>RSI!B1641</f>
        <v>0.49</v>
      </c>
      <c r="C1641" s="2">
        <f>RSI!I1641</f>
        <v>71.45737170447002</v>
      </c>
      <c r="D1641" s="2">
        <f>MACD!E1641</f>
        <v>-2.5062203431476193E-2</v>
      </c>
      <c r="E1641" s="2">
        <f>MACD!F1641</f>
        <v>-4.4118733758080255E-3</v>
      </c>
      <c r="F1641" s="2">
        <f>'Moving Avg'!D1641</f>
        <v>0.45600000000000007</v>
      </c>
      <c r="G1641" s="2">
        <f>'Moving Avg'!F1641</f>
        <v>0.41449999999999998</v>
      </c>
      <c r="H1641" s="2">
        <f>'Moving Avg'!G1641</f>
        <v>0.44759999999999983</v>
      </c>
      <c r="I1641" s="2">
        <f>'Moving Avg'!H1641</f>
        <v>0.4386500000000001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44704</v>
      </c>
      <c r="B1642" s="2">
        <f>RSI!B1642</f>
        <v>0.51</v>
      </c>
      <c r="C1642" s="2">
        <f>RSI!I1642</f>
        <v>74.97607119623504</v>
      </c>
      <c r="D1642" s="2">
        <f>MACD!E1642</f>
        <v>-3.4737779364085453E-2</v>
      </c>
      <c r="E1642" s="2">
        <f>MACD!F1642</f>
        <v>-1.0477054573463511E-2</v>
      </c>
      <c r="F1642" s="2">
        <f>'Moving Avg'!D1642</f>
        <v>0.47199999999999998</v>
      </c>
      <c r="G1642" s="2">
        <f>'Moving Avg'!F1642</f>
        <v>0.41950000000000004</v>
      </c>
      <c r="H1642" s="2">
        <f>'Moving Avg'!G1642</f>
        <v>0.44839999999999997</v>
      </c>
      <c r="I1642" s="2">
        <f>'Moving Avg'!H1642</f>
        <v>0.43860000000000005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0.53</v>
      </c>
      <c r="C1643" s="2">
        <f>RSI!I1643</f>
        <v>77.908921035583973</v>
      </c>
      <c r="D1643" s="2">
        <f>MACD!E1643</f>
        <v>-4.3346988093462102E-2</v>
      </c>
      <c r="E1643" s="2">
        <f>MACD!F1643</f>
        <v>-1.7051041277463229E-2</v>
      </c>
      <c r="F1643" s="2">
        <f>'Moving Avg'!D1643</f>
        <v>0.49000000000000005</v>
      </c>
      <c r="G1643" s="2">
        <f>'Moving Avg'!F1643</f>
        <v>0.42499999999999999</v>
      </c>
      <c r="H1643" s="2">
        <f>'Moving Avg'!G1643</f>
        <v>0.44939999999999997</v>
      </c>
      <c r="I1643" s="2">
        <f>'Moving Avg'!H1643</f>
        <v>0.4386500000000001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0.55000000000000004</v>
      </c>
      <c r="C1644" s="2">
        <f>RSI!I1644</f>
        <v>80.384710637689551</v>
      </c>
      <c r="D1644" s="2">
        <f>MACD!E1644</f>
        <v>-5.1136573415982711E-2</v>
      </c>
      <c r="E1644" s="2">
        <f>MACD!F1644</f>
        <v>-2.3868147705167125E-2</v>
      </c>
      <c r="F1644" s="2">
        <f>'Moving Avg'!D1644</f>
        <v>0.51</v>
      </c>
      <c r="G1644" s="2">
        <f>'Moving Avg'!F1644</f>
        <v>0.43150000000000005</v>
      </c>
      <c r="H1644" s="2">
        <f>'Moving Avg'!G1644</f>
        <v>0.45039999999999997</v>
      </c>
      <c r="I1644" s="2">
        <f>'Moving Avg'!H1644</f>
        <v>0.43875000000000008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0.56999999999999995</v>
      </c>
      <c r="C1645" s="2">
        <f>RSI!I1645</f>
        <v>82.497176082848725</v>
      </c>
      <c r="D1645" s="2">
        <f>MACD!E1645</f>
        <v>-5.8309193558516104E-2</v>
      </c>
      <c r="E1645" s="2">
        <f>MACD!F1645</f>
        <v>-3.0756356875836922E-2</v>
      </c>
      <c r="F1645" s="2">
        <f>'Moving Avg'!D1645</f>
        <v>0.53</v>
      </c>
      <c r="G1645" s="2">
        <f>'Moving Avg'!F1645</f>
        <v>0.43950000000000006</v>
      </c>
      <c r="H1645" s="2">
        <f>'Moving Avg'!G1645</f>
        <v>0.45160000000000006</v>
      </c>
      <c r="I1645" s="2">
        <f>'Moving Avg'!H1645</f>
        <v>0.43895000000000001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44708</v>
      </c>
      <c r="B1646" s="2">
        <f>RSI!B1646</f>
        <v>0.59</v>
      </c>
      <c r="C1646" s="2">
        <f>RSI!I1646</f>
        <v>84.316171716559111</v>
      </c>
      <c r="D1646" s="2">
        <f>MACD!E1646</f>
        <v>-6.5030657276358317E-2</v>
      </c>
      <c r="E1646" s="2">
        <f>MACD!F1646</f>
        <v>-3.7611216955941204E-2</v>
      </c>
      <c r="F1646" s="2">
        <f>'Moving Avg'!D1646</f>
        <v>0.55000000000000004</v>
      </c>
      <c r="G1646" s="2">
        <f>'Moving Avg'!F1646</f>
        <v>0.44900000000000001</v>
      </c>
      <c r="H1646" s="2">
        <f>'Moving Avg'!G1646</f>
        <v>0.45300000000000007</v>
      </c>
      <c r="I1646" s="2">
        <f>'Moving Avg'!H1646</f>
        <v>0.43930000000000008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44711</v>
      </c>
      <c r="B1647" s="2">
        <f>RSI!B1647</f>
        <v>0.61</v>
      </c>
      <c r="C1647" s="2">
        <f>RSI!I1647</f>
        <v>85.894824796548406</v>
      </c>
      <c r="D1647" s="2">
        <f>MACD!E1647</f>
        <v>-7.1436013097729179E-2</v>
      </c>
      <c r="E1647" s="2">
        <f>MACD!F1647</f>
        <v>-4.4376176184298802E-2</v>
      </c>
      <c r="F1647" s="2">
        <f>'Moving Avg'!D1647</f>
        <v>0.56999999999999995</v>
      </c>
      <c r="G1647" s="2">
        <f>'Moving Avg'!F1647</f>
        <v>0.45950000000000008</v>
      </c>
      <c r="H1647" s="2">
        <f>'Moving Avg'!G1647</f>
        <v>0.45440000000000003</v>
      </c>
      <c r="I1647" s="2">
        <f>'Moving Avg'!H1647</f>
        <v>0.43980000000000002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44712</v>
      </c>
      <c r="B1648" s="2">
        <f>RSI!B1648</f>
        <v>0.63</v>
      </c>
      <c r="C1648" s="2">
        <f>RSI!I1648</f>
        <v>87.274262999581339</v>
      </c>
      <c r="D1648" s="2">
        <f>MACD!E1648</f>
        <v>-7.7634670643273562E-2</v>
      </c>
      <c r="E1648" s="2">
        <f>MACD!F1648</f>
        <v>-5.1027875076093757E-2</v>
      </c>
      <c r="F1648" s="2">
        <f>'Moving Avg'!D1648</f>
        <v>0.59</v>
      </c>
      <c r="G1648" s="2">
        <f>'Moving Avg'!F1648</f>
        <v>0.47150000000000009</v>
      </c>
      <c r="H1648" s="2">
        <f>'Moving Avg'!G1648</f>
        <v>0.45620000000000005</v>
      </c>
      <c r="I1648" s="2">
        <f>'Moving Avg'!H1648</f>
        <v>0.44045000000000001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44713</v>
      </c>
      <c r="B1649" s="2">
        <f>RSI!B1649</f>
        <v>0.65</v>
      </c>
      <c r="C1649" s="2">
        <f>RSI!I1649</f>
        <v>88.486823988907972</v>
      </c>
      <c r="D1649" s="2">
        <f>MACD!E1649</f>
        <v>-8.3714705237152853E-2</v>
      </c>
      <c r="E1649" s="2">
        <f>MACD!F1649</f>
        <v>-5.7565241108305576E-2</v>
      </c>
      <c r="F1649" s="2">
        <f>'Moving Avg'!D1649</f>
        <v>0.61</v>
      </c>
      <c r="G1649" s="2">
        <f>'Moving Avg'!F1649</f>
        <v>0.48450000000000004</v>
      </c>
      <c r="H1649" s="2">
        <f>'Moving Avg'!G1649</f>
        <v>0.45860000000000006</v>
      </c>
      <c r="I1649" s="2">
        <f>'Moving Avg'!H1649</f>
        <v>0.44125000000000009</v>
      </c>
      <c r="J1649" s="5" t="str">
        <f>OBV!F1649</f>
        <v>BULLISH</v>
      </c>
      <c r="K1649" s="5" t="str">
        <f>OBV!G1649</f>
        <v>STRONG</v>
      </c>
      <c r="L1649" s="5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0.64</v>
      </c>
      <c r="C1650" s="2">
        <f>RSI!I1650</f>
        <v>84.168408248446852</v>
      </c>
      <c r="D1650" s="2">
        <f>MACD!E1650</f>
        <v>-8.5985789830794412E-2</v>
      </c>
      <c r="E1650" s="2">
        <f>MACD!F1650</f>
        <v>-6.3249350852803352E-2</v>
      </c>
      <c r="F1650" s="2">
        <f>'Moving Avg'!D1650</f>
        <v>0.624</v>
      </c>
      <c r="G1650" s="2">
        <f>'Moving Avg'!F1650</f>
        <v>0.49750000000000016</v>
      </c>
      <c r="H1650" s="2">
        <f>'Moving Avg'!G1650</f>
        <v>0.46120000000000005</v>
      </c>
      <c r="I1650" s="2">
        <f>'Moving Avg'!H1650</f>
        <v>0.44195000000000001</v>
      </c>
      <c r="J1650" s="5" t="str">
        <f>OBV!F1650</f>
        <v>BULLISH</v>
      </c>
      <c r="K1650" s="5" t="str">
        <f>OBV!G1650</f>
        <v>STRONG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0.62</v>
      </c>
      <c r="C1651" s="2">
        <f>RSI!I1651</f>
        <v>76.162648386382898</v>
      </c>
      <c r="D1651" s="2">
        <f>MACD!E1651</f>
        <v>-8.4164151950248067E-2</v>
      </c>
      <c r="E1651" s="2">
        <f>MACD!F1651</f>
        <v>-6.7432311072292292E-2</v>
      </c>
      <c r="F1651" s="2">
        <f>'Moving Avg'!D1651</f>
        <v>0.63000000000000012</v>
      </c>
      <c r="G1651" s="2">
        <f>'Moving Avg'!F1651</f>
        <v>0.50900000000000012</v>
      </c>
      <c r="H1651" s="2">
        <f>'Moving Avg'!G1651</f>
        <v>0.46340000000000009</v>
      </c>
      <c r="I1651" s="2">
        <f>'Moving Avg'!H1651</f>
        <v>0.44259999999999999</v>
      </c>
      <c r="J1651" s="5" t="str">
        <f>OBV!F1651</f>
        <v>BULLISH</v>
      </c>
      <c r="K1651" s="5" t="str">
        <f>OBV!G1651</f>
        <v>STRONG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0.6</v>
      </c>
      <c r="C1652" s="2">
        <f>RSI!I1652</f>
        <v>69.085991737983292</v>
      </c>
      <c r="D1652" s="2">
        <f>MACD!E1652</f>
        <v>-7.8700884072894051E-2</v>
      </c>
      <c r="E1652" s="2">
        <f>MACD!F1652</f>
        <v>-6.9686025672412652E-2</v>
      </c>
      <c r="F1652" s="2">
        <f>'Moving Avg'!D1652</f>
        <v>0.628</v>
      </c>
      <c r="G1652" s="2">
        <f>'Moving Avg'!F1652</f>
        <v>0.52</v>
      </c>
      <c r="H1652" s="2">
        <f>'Moving Avg'!G1652</f>
        <v>0.46560000000000007</v>
      </c>
      <c r="I1652" s="2">
        <f>'Moving Avg'!H1652</f>
        <v>0.44319999999999993</v>
      </c>
      <c r="J1652" s="5" t="str">
        <f>OBV!F1652</f>
        <v>BULLISH</v>
      </c>
      <c r="K1652" s="5" t="str">
        <f>OBV!G1652</f>
        <v>STRONG</v>
      </c>
      <c r="L1652" s="5" t="str">
        <f>OBV!H1652</f>
        <v>BULLISH DIVERGENCE</v>
      </c>
    </row>
    <row r="1653" spans="1:12" ht="13.5" x14ac:dyDescent="0.25">
      <c r="A1653" s="3">
        <f>RSI!A1653</f>
        <v>44719</v>
      </c>
      <c r="B1653" s="2">
        <f>RSI!B1653</f>
        <v>0.57999999999999996</v>
      </c>
      <c r="C1653" s="2">
        <f>RSI!I1653</f>
        <v>62.80188635564879</v>
      </c>
      <c r="D1653" s="2">
        <f>MACD!E1653</f>
        <v>-6.9990906287811683E-2</v>
      </c>
      <c r="E1653" s="2">
        <f>MACD!F1653</f>
        <v>-6.9747001795492453E-2</v>
      </c>
      <c r="F1653" s="2">
        <f>'Moving Avg'!D1653</f>
        <v>0.6180000000000001</v>
      </c>
      <c r="G1653" s="2">
        <f>'Moving Avg'!F1653</f>
        <v>0.52949999999999997</v>
      </c>
      <c r="H1653" s="2">
        <f>'Moving Avg'!G1653</f>
        <v>0.46780000000000016</v>
      </c>
      <c r="I1653" s="2">
        <f>'Moving Avg'!H1653</f>
        <v>0.44364999999999988</v>
      </c>
      <c r="J1653" s="5" t="str">
        <f>OBV!F1653</f>
        <v>BULLISH</v>
      </c>
      <c r="K1653" s="5" t="str">
        <f>OBV!G1653</f>
        <v>STRONG</v>
      </c>
      <c r="L1653" s="5" t="str">
        <f>OBV!H1653</f>
        <v>BULLISH DIVERGENCE</v>
      </c>
    </row>
    <row r="1654" spans="1:12" ht="13.5" x14ac:dyDescent="0.25">
      <c r="A1654" s="3">
        <f>RSI!A1654</f>
        <v>44720</v>
      </c>
      <c r="B1654" s="2">
        <f>RSI!B1654</f>
        <v>0.56000000000000005</v>
      </c>
      <c r="C1654" s="2">
        <f>RSI!I1654</f>
        <v>57.198826460476447</v>
      </c>
      <c r="D1654" s="2">
        <f>MACD!E1654</f>
        <v>-5.8380628464310469E-2</v>
      </c>
      <c r="E1654" s="2">
        <f>MACD!F1654</f>
        <v>-6.7473727129256061E-2</v>
      </c>
      <c r="F1654" s="2">
        <f>'Moving Avg'!D1654</f>
        <v>0.6</v>
      </c>
      <c r="G1654" s="2">
        <f>'Moving Avg'!F1654</f>
        <v>0.53749999999999998</v>
      </c>
      <c r="H1654" s="2">
        <f>'Moving Avg'!G1654</f>
        <v>0.46980000000000011</v>
      </c>
      <c r="I1654" s="2">
        <f>'Moving Avg'!H1654</f>
        <v>0.4439499999999999</v>
      </c>
      <c r="J1654" s="5" t="str">
        <f>OBV!F1654</f>
        <v>BEARISH</v>
      </c>
      <c r="K1654" s="5" t="str">
        <f>OBV!G1654</f>
        <v>WEAK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0.54</v>
      </c>
      <c r="C1655" s="2">
        <f>RSI!I1655</f>
        <v>52.184856230869123</v>
      </c>
      <c r="D1655" s="2">
        <f>MACD!E1655</f>
        <v>-4.4174506198441377E-2</v>
      </c>
      <c r="E1655" s="2">
        <f>MACD!F1655</f>
        <v>-6.2813882943093119E-2</v>
      </c>
      <c r="F1655" s="2">
        <f>'Moving Avg'!D1655</f>
        <v>0.57999999999999996</v>
      </c>
      <c r="G1655" s="2">
        <f>'Moving Avg'!F1655</f>
        <v>0.54399999999999993</v>
      </c>
      <c r="H1655" s="2">
        <f>'Moving Avg'!G1655</f>
        <v>0.47180000000000005</v>
      </c>
      <c r="I1655" s="2">
        <f>'Moving Avg'!H1655</f>
        <v>0.44409999999999994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0.52</v>
      </c>
      <c r="C1656" s="2">
        <f>RSI!I1656</f>
        <v>47.683461572323381</v>
      </c>
      <c r="D1656" s="2">
        <f>MACD!E1656</f>
        <v>-2.7640655349701282E-2</v>
      </c>
      <c r="E1656" s="2">
        <f>MACD!F1656</f>
        <v>-5.5779237424414749E-2</v>
      </c>
      <c r="F1656" s="2">
        <f>'Moving Avg'!D1656</f>
        <v>0.56000000000000005</v>
      </c>
      <c r="G1656" s="2">
        <f>'Moving Avg'!F1656</f>
        <v>0.54900000000000004</v>
      </c>
      <c r="H1656" s="2">
        <f>'Moving Avg'!G1656</f>
        <v>0.47320000000000001</v>
      </c>
      <c r="I1656" s="2">
        <f>'Moving Avg'!H1656</f>
        <v>0.44409999999999994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0.5</v>
      </c>
      <c r="C1657" s="2">
        <f>RSI!I1657</f>
        <v>43.630457413489957</v>
      </c>
      <c r="D1657" s="2">
        <f>MACD!E1657</f>
        <v>-9.0156650226292934E-3</v>
      </c>
      <c r="E1657" s="2">
        <f>MACD!F1657</f>
        <v>-4.6426522944057656E-2</v>
      </c>
      <c r="F1657" s="2">
        <f>'Moving Avg'!D1657</f>
        <v>0.54</v>
      </c>
      <c r="G1657" s="2">
        <f>'Moving Avg'!F1657</f>
        <v>0.55249999999999999</v>
      </c>
      <c r="H1657" s="2">
        <f>'Moving Avg'!G1657</f>
        <v>0.47379999999999994</v>
      </c>
      <c r="I1657" s="2">
        <f>'Moving Avg'!H1657</f>
        <v>0.44400000000000001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0.52</v>
      </c>
      <c r="C1658" s="2">
        <f>RSI!I1658</f>
        <v>48.357616675789302</v>
      </c>
      <c r="D1658" s="2">
        <f>MACD!E1658</f>
        <v>8.5283093364457718E-3</v>
      </c>
      <c r="E1658" s="2">
        <f>MACD!F1658</f>
        <v>-3.5435556487956973E-2</v>
      </c>
      <c r="F1658" s="2">
        <f>'Moving Avg'!D1658</f>
        <v>0.52800000000000002</v>
      </c>
      <c r="G1658" s="2">
        <f>'Moving Avg'!F1658</f>
        <v>0.55649999999999999</v>
      </c>
      <c r="H1658" s="2">
        <f>'Moving Avg'!G1658</f>
        <v>0.47439999999999999</v>
      </c>
      <c r="I1658" s="2">
        <f>'Moving Avg'!H1658</f>
        <v>0.44419999999999993</v>
      </c>
      <c r="J1658" s="5" t="str">
        <f>OBV!F1658</f>
        <v>BULLISH</v>
      </c>
      <c r="K1658" s="5" t="str">
        <f>OBV!G1658</f>
        <v>STRONG</v>
      </c>
      <c r="L1658" s="5" t="str">
        <f>OBV!H1658</f>
        <v>BULLISH DIVERGENCE</v>
      </c>
    </row>
    <row r="1659" spans="1:12" ht="13.5" x14ac:dyDescent="0.25">
      <c r="A1659" s="3">
        <f>RSI!A1659</f>
        <v>44727</v>
      </c>
      <c r="B1659" s="2">
        <f>RSI!B1659</f>
        <v>0.54</v>
      </c>
      <c r="C1659" s="2">
        <f>RSI!I1659</f>
        <v>52.63517865124296</v>
      </c>
      <c r="D1659" s="2">
        <f>MACD!E1659</f>
        <v>2.5025402531317242E-2</v>
      </c>
      <c r="E1659" s="2">
        <f>MACD!F1659</f>
        <v>-2.3343364684102131E-2</v>
      </c>
      <c r="F1659" s="2">
        <f>'Moving Avg'!D1659</f>
        <v>0.52400000000000002</v>
      </c>
      <c r="G1659" s="2">
        <f>'Moving Avg'!F1659</f>
        <v>0.56099999999999994</v>
      </c>
      <c r="H1659" s="2">
        <f>'Moving Avg'!G1659</f>
        <v>0.4758</v>
      </c>
      <c r="I1659" s="2">
        <f>'Moving Avg'!H1659</f>
        <v>0.44445000000000001</v>
      </c>
      <c r="J1659" s="5" t="str">
        <f>OBV!F1659</f>
        <v>BULLISH</v>
      </c>
      <c r="K1659" s="5" t="str">
        <f>OBV!G1659</f>
        <v>STRONG</v>
      </c>
      <c r="L1659" s="5" t="str">
        <f>OBV!H1659</f>
        <v>BULLISH DIVERGENCE</v>
      </c>
    </row>
    <row r="1660" spans="1:12" ht="13.5" x14ac:dyDescent="0.25">
      <c r="A1660" s="3">
        <f>RSI!A1660</f>
        <v>44728</v>
      </c>
      <c r="B1660" s="2">
        <f>RSI!B1660</f>
        <v>0.52</v>
      </c>
      <c r="C1660" s="2">
        <f>RSI!I1660</f>
        <v>48.324532464550124</v>
      </c>
      <c r="D1660" s="2">
        <f>MACD!E1660</f>
        <v>3.8861866971386716E-2</v>
      </c>
      <c r="E1660" s="2">
        <f>MACD!F1660</f>
        <v>-1.0902318353004363E-2</v>
      </c>
      <c r="F1660" s="2">
        <f>'Moving Avg'!D1660</f>
        <v>0.52</v>
      </c>
      <c r="G1660" s="2">
        <f>'Moving Avg'!F1660</f>
        <v>0.56349999999999978</v>
      </c>
      <c r="H1660" s="2">
        <f>'Moving Avg'!G1660</f>
        <v>0.47720000000000001</v>
      </c>
      <c r="I1660" s="2">
        <f>'Moving Avg'!H1660</f>
        <v>0.44455</v>
      </c>
      <c r="J1660" s="5" t="str">
        <f>OBV!F1660</f>
        <v>BULLISH</v>
      </c>
      <c r="K1660" s="5" t="str">
        <f>OBV!G1660</f>
        <v>STRONG</v>
      </c>
      <c r="L1660" s="5" t="str">
        <f>OBV!H1660</f>
        <v>BULLISH DIVERGENCE</v>
      </c>
    </row>
    <row r="1661" spans="1:12" ht="13.5" x14ac:dyDescent="0.25">
      <c r="A1661" s="3">
        <f>RSI!A1661</f>
        <v>44729</v>
      </c>
      <c r="B1661" s="2">
        <f>RSI!B1661</f>
        <v>0.54</v>
      </c>
      <c r="C1661" s="2">
        <f>RSI!I1661</f>
        <v>52.512738916417206</v>
      </c>
      <c r="D1661" s="2">
        <f>MACD!E1661</f>
        <v>4.606864831934554E-2</v>
      </c>
      <c r="E1661" s="2">
        <f>MACD!F1661</f>
        <v>4.918749814656169E-4</v>
      </c>
      <c r="F1661" s="2">
        <f>'Moving Avg'!D1661</f>
        <v>0.52400000000000002</v>
      </c>
      <c r="G1661" s="2">
        <f>'Moving Avg'!F1661</f>
        <v>0.56599999999999984</v>
      </c>
      <c r="H1661" s="2">
        <f>'Moving Avg'!G1661</f>
        <v>0.47879999999999995</v>
      </c>
      <c r="I1661" s="2">
        <f>'Moving Avg'!H1661</f>
        <v>0.44480000000000003</v>
      </c>
      <c r="J1661" s="5" t="str">
        <f>OBV!F1661</f>
        <v>BULLISH</v>
      </c>
      <c r="K1661" s="5" t="str">
        <f>OBV!G1661</f>
        <v>STRONG</v>
      </c>
      <c r="L1661" s="5" t="str">
        <f>OBV!H1661</f>
        <v>CONFIRMED BULLISH</v>
      </c>
    </row>
    <row r="1662" spans="1:12" ht="13.5" x14ac:dyDescent="0.25">
      <c r="A1662" s="3">
        <f>RSI!A1662</f>
        <v>44732</v>
      </c>
      <c r="B1662" s="2">
        <f>RSI!B1662</f>
        <v>0.56000000000000005</v>
      </c>
      <c r="C1662" s="2">
        <f>RSI!I1662</f>
        <v>56.324827461051264</v>
      </c>
      <c r="D1662" s="2">
        <f>MACD!E1662</f>
        <v>4.7543264494306459E-2</v>
      </c>
      <c r="E1662" s="2">
        <f>MACD!F1662</f>
        <v>9.9021528840337863E-3</v>
      </c>
      <c r="F1662" s="2">
        <f>'Moving Avg'!D1662</f>
        <v>0.53600000000000003</v>
      </c>
      <c r="G1662" s="2">
        <f>'Moving Avg'!F1662</f>
        <v>0.56850000000000001</v>
      </c>
      <c r="H1662" s="2">
        <f>'Moving Avg'!G1662</f>
        <v>0.48119999999999985</v>
      </c>
      <c r="I1662" s="2">
        <f>'Moving Avg'!H1662</f>
        <v>0.44505</v>
      </c>
      <c r="J1662" s="5" t="str">
        <f>OBV!F1662</f>
        <v>BULLISH</v>
      </c>
      <c r="K1662" s="5" t="str">
        <f>OBV!G1662</f>
        <v>STRONG</v>
      </c>
      <c r="L1662" s="5" t="str">
        <f>OBV!H1662</f>
        <v>CONFIRMED BULLISH</v>
      </c>
    </row>
    <row r="1663" spans="1:12" ht="13.5" x14ac:dyDescent="0.25">
      <c r="A1663" s="3">
        <f>RSI!A1663</f>
        <v>44733</v>
      </c>
      <c r="B1663" s="2">
        <f>RSI!B1663</f>
        <v>0.57999999999999996</v>
      </c>
      <c r="C1663" s="2">
        <f>RSI!I1663</f>
        <v>59.800148946921993</v>
      </c>
      <c r="D1663" s="2">
        <f>MACD!E1663</f>
        <v>4.4054222870765214E-2</v>
      </c>
      <c r="E1663" s="2">
        <f>MACD!F1663</f>
        <v>1.673256688138007E-2</v>
      </c>
      <c r="F1663" s="2">
        <f>'Moving Avg'!D1663</f>
        <v>0.54800000000000004</v>
      </c>
      <c r="G1663" s="2">
        <f>'Moving Avg'!F1663</f>
        <v>0.57099999999999995</v>
      </c>
      <c r="H1663" s="2">
        <f>'Moving Avg'!G1663</f>
        <v>0.48419999999999985</v>
      </c>
      <c r="I1663" s="2">
        <f>'Moving Avg'!H1663</f>
        <v>0.44540000000000007</v>
      </c>
      <c r="J1663" s="5" t="str">
        <f>OBV!F1663</f>
        <v>BULLISH</v>
      </c>
      <c r="K1663" s="5" t="str">
        <f>OBV!G1663</f>
        <v>STRONG</v>
      </c>
      <c r="L1663" s="5" t="str">
        <f>OBV!H1663</f>
        <v>CONFIRMED BULLISH</v>
      </c>
    </row>
    <row r="1664" spans="1:12" ht="13.5" x14ac:dyDescent="0.25">
      <c r="A1664" s="3">
        <f>RSI!A1664</f>
        <v>44734</v>
      </c>
      <c r="B1664" s="2">
        <f>RSI!B1664</f>
        <v>0.59</v>
      </c>
      <c r="C1664" s="2">
        <f>RSI!I1664</f>
        <v>61.451803095038763</v>
      </c>
      <c r="D1664" s="2">
        <f>MACD!E1664</f>
        <v>3.7000937007640067E-2</v>
      </c>
      <c r="E1664" s="2">
        <f>MACD!F1664</f>
        <v>2.0786240906632072E-2</v>
      </c>
      <c r="F1664" s="2">
        <f>'Moving Avg'!D1664</f>
        <v>0.55800000000000005</v>
      </c>
      <c r="G1664" s="2">
        <f>'Moving Avg'!F1664</f>
        <v>0.57299999999999984</v>
      </c>
      <c r="H1664" s="2">
        <f>'Moving Avg'!G1664</f>
        <v>0.48759999999999981</v>
      </c>
      <c r="I1664" s="2">
        <f>'Moving Avg'!H1664</f>
        <v>0.44580000000000003</v>
      </c>
      <c r="J1664" s="5" t="str">
        <f>OBV!F1664</f>
        <v>BULLISH</v>
      </c>
      <c r="K1664" s="5" t="str">
        <f>OBV!G1664</f>
        <v>NEUTRAL</v>
      </c>
      <c r="L1664" s="5" t="str">
        <f>OBV!H1664</f>
        <v>CONFIRMED BULLISH</v>
      </c>
    </row>
    <row r="1665" spans="1:12" ht="13.5" x14ac:dyDescent="0.25">
      <c r="A1665" s="3">
        <f>RSI!A1665</f>
        <v>44735</v>
      </c>
      <c r="B1665" s="2">
        <f>RSI!B1665</f>
        <v>0.56999999999999995</v>
      </c>
      <c r="C1665" s="2">
        <f>RSI!I1665</f>
        <v>56.455850573602504</v>
      </c>
      <c r="D1665" s="2">
        <f>MACD!E1665</f>
        <v>2.911587330282539E-2</v>
      </c>
      <c r="E1665" s="2">
        <f>MACD!F1665</f>
        <v>2.2452167385870737E-2</v>
      </c>
      <c r="F1665" s="2">
        <f>'Moving Avg'!D1665</f>
        <v>0.56799999999999995</v>
      </c>
      <c r="G1665" s="2">
        <f>'Moving Avg'!F1665</f>
        <v>0.57300000000000006</v>
      </c>
      <c r="H1665" s="2">
        <f>'Moving Avg'!G1665</f>
        <v>0.49039999999999984</v>
      </c>
      <c r="I1665" s="2">
        <f>'Moving Avg'!H1665</f>
        <v>0.44619999999999999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</row>
    <row r="1666" spans="1:12" ht="13.5" x14ac:dyDescent="0.25">
      <c r="A1666" s="3">
        <f>RSI!A1666</f>
        <v>44736</v>
      </c>
      <c r="B1666" s="2">
        <f>RSI!B1666</f>
        <v>0.55000000000000004</v>
      </c>
      <c r="C1666" s="2">
        <f>RSI!I1666</f>
        <v>51.910921657044781</v>
      </c>
      <c r="D1666" s="2">
        <f>MACD!E1666</f>
        <v>2.0668990077653437E-2</v>
      </c>
      <c r="E1666" s="2">
        <f>MACD!F1666</f>
        <v>2.209553192422728E-2</v>
      </c>
      <c r="F1666" s="2">
        <f>'Moving Avg'!D1666</f>
        <v>0.56999999999999995</v>
      </c>
      <c r="G1666" s="2">
        <f>'Moving Avg'!F1666</f>
        <v>0.57100000000000006</v>
      </c>
      <c r="H1666" s="2">
        <f>'Moving Avg'!G1666</f>
        <v>0.49259999999999982</v>
      </c>
      <c r="I1666" s="2">
        <f>'Moving Avg'!H1666</f>
        <v>0.44655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</row>
    <row r="1667" spans="1:12" ht="13.5" x14ac:dyDescent="0.25">
      <c r="A1667" s="3">
        <f>RSI!A1667</f>
        <v>44739</v>
      </c>
      <c r="B1667" s="2">
        <f>RSI!B1667</f>
        <v>0.54</v>
      </c>
      <c r="C1667" s="2">
        <f>RSI!I1667</f>
        <v>49.754159655637494</v>
      </c>
      <c r="D1667" s="2">
        <f>MACD!E1667</f>
        <v>1.1137454900351784E-2</v>
      </c>
      <c r="E1667" s="2">
        <f>MACD!F1667</f>
        <v>1.990391651945218E-2</v>
      </c>
      <c r="F1667" s="2">
        <f>'Moving Avg'!D1667</f>
        <v>0.56600000000000006</v>
      </c>
      <c r="G1667" s="2">
        <f>'Moving Avg'!F1667</f>
        <v>0.56750000000000012</v>
      </c>
      <c r="H1667" s="2">
        <f>'Moving Avg'!G1667</f>
        <v>0.49439999999999978</v>
      </c>
      <c r="I1667" s="2">
        <f>'Moving Avg'!H1667</f>
        <v>0.44690000000000007</v>
      </c>
      <c r="J1667" s="5" t="str">
        <f>OBV!F1667</f>
        <v>BULLISH</v>
      </c>
      <c r="K1667" s="5" t="str">
        <f>OBV!G1667</f>
        <v>NEUTRAL</v>
      </c>
      <c r="L1667" s="5" t="str">
        <f>OBV!H1667</f>
        <v>BULLISH DIVERGENCE</v>
      </c>
    </row>
    <row r="1668" spans="1:12" ht="13.5" x14ac:dyDescent="0.25">
      <c r="A1668" s="3">
        <f>RSI!A1668</f>
        <v>44740</v>
      </c>
      <c r="B1668" s="2">
        <f>RSI!B1668</f>
        <v>0.54</v>
      </c>
      <c r="C1668" s="2">
        <f>RSI!I1668</f>
        <v>49.754159655637494</v>
      </c>
      <c r="D1668" s="2">
        <f>MACD!E1668</f>
        <v>6.1638879677039515E-3</v>
      </c>
      <c r="E1668" s="2">
        <f>MACD!F1668</f>
        <v>1.7155910809102535E-2</v>
      </c>
      <c r="F1668" s="2">
        <f>'Moving Avg'!D1668</f>
        <v>0.55800000000000005</v>
      </c>
      <c r="G1668" s="2">
        <f>'Moving Avg'!F1668</f>
        <v>0.56300000000000006</v>
      </c>
      <c r="H1668" s="2">
        <f>'Moving Avg'!G1668</f>
        <v>0.49639999999999979</v>
      </c>
      <c r="I1668" s="2">
        <f>'Moving Avg'!H1668</f>
        <v>0.44724999999999993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0.56000000000000005</v>
      </c>
      <c r="C1669" s="2">
        <f>RSI!I1669</f>
        <v>54.170735877704509</v>
      </c>
      <c r="D1669" s="2">
        <f>MACD!E1669</f>
        <v>3.5644963484761094E-3</v>
      </c>
      <c r="E1669" s="2">
        <f>MACD!F1669</f>
        <v>1.4437627916977251E-2</v>
      </c>
      <c r="F1669" s="2">
        <f>'Moving Avg'!D1669</f>
        <v>0.55200000000000005</v>
      </c>
      <c r="G1669" s="2">
        <f>'Moving Avg'!F1669</f>
        <v>0.5585</v>
      </c>
      <c r="H1669" s="2">
        <f>'Moving Avg'!G1669</f>
        <v>0.49899999999999978</v>
      </c>
      <c r="I1669" s="2">
        <f>'Moving Avg'!H1669</f>
        <v>0.44780000000000003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0.57999999999999996</v>
      </c>
      <c r="C1670" s="2">
        <f>RSI!I1670</f>
        <v>58.133822873052679</v>
      </c>
      <c r="D1670" s="2">
        <f>MACD!E1670</f>
        <v>-3.2990098642917687E-3</v>
      </c>
      <c r="E1670" s="2">
        <f>MACD!F1670</f>
        <v>1.0890300360723446E-2</v>
      </c>
      <c r="F1670" s="2">
        <f>'Moving Avg'!D1670</f>
        <v>0.55400000000000005</v>
      </c>
      <c r="G1670" s="2">
        <f>'Moving Avg'!F1670</f>
        <v>0.55549999999999999</v>
      </c>
      <c r="H1670" s="2">
        <f>'Moving Avg'!G1670</f>
        <v>0.50199999999999978</v>
      </c>
      <c r="I1670" s="2">
        <f>'Moving Avg'!H1670</f>
        <v>0.44834999999999992</v>
      </c>
      <c r="J1670" s="5" t="str">
        <f>OBV!F1670</f>
        <v>BEARISH</v>
      </c>
      <c r="K1670" s="5" t="str">
        <f>OBV!G1670</f>
        <v>NEUTRAL</v>
      </c>
      <c r="L1670" s="5" t="str">
        <f>OBV!H1670</f>
        <v>BEARISH DIVERGENCE</v>
      </c>
    </row>
    <row r="1671" spans="1:12" ht="13.5" x14ac:dyDescent="0.25">
      <c r="A1671" s="3">
        <f>RSI!A1671</f>
        <v>44743</v>
      </c>
      <c r="B1671" s="2">
        <f>RSI!B1671</f>
        <v>0.59</v>
      </c>
      <c r="C1671" s="2">
        <f>RSI!I1671</f>
        <v>59.99652384518479</v>
      </c>
      <c r="D1671" s="2">
        <f>MACD!E1671</f>
        <v>-6.986383565300347E-3</v>
      </c>
      <c r="E1671" s="2">
        <f>MACD!F1671</f>
        <v>7.3149635755186881E-3</v>
      </c>
      <c r="F1671" s="2">
        <f>'Moving Avg'!D1671</f>
        <v>0.56200000000000006</v>
      </c>
      <c r="G1671" s="2">
        <f>'Moving Avg'!F1671</f>
        <v>0.55400000000000005</v>
      </c>
      <c r="H1671" s="2">
        <f>'Moving Avg'!G1671</f>
        <v>0.50539999999999974</v>
      </c>
      <c r="I1671" s="2">
        <f>'Moving Avg'!H1671</f>
        <v>0.44909999999999989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</row>
    <row r="1672" spans="1:12" ht="13.5" x14ac:dyDescent="0.25">
      <c r="A1672" s="3">
        <f>RSI!A1672</f>
        <v>44746</v>
      </c>
      <c r="B1672" s="2">
        <f>RSI!B1672</f>
        <v>0.6</v>
      </c>
      <c r="C1672" s="2">
        <f>RSI!I1672</f>
        <v>61.82561989394943</v>
      </c>
      <c r="D1672" s="2">
        <f>MACD!E1672</f>
        <v>-8.029352891557151E-3</v>
      </c>
      <c r="E1672" s="2">
        <f>MACD!F1672</f>
        <v>4.2461002821035203E-3</v>
      </c>
      <c r="F1672" s="2">
        <f>'Moving Avg'!D1672</f>
        <v>0.57400000000000007</v>
      </c>
      <c r="G1672" s="2">
        <f>'Moving Avg'!F1672</f>
        <v>0.55400000000000005</v>
      </c>
      <c r="H1672" s="2">
        <f>'Moving Avg'!G1672</f>
        <v>0.50919999999999987</v>
      </c>
      <c r="I1672" s="2">
        <f>'Moving Avg'!H1672</f>
        <v>0.44999999999999984</v>
      </c>
      <c r="J1672" s="5" t="str">
        <f>OBV!F1672</f>
        <v>BULLISH</v>
      </c>
      <c r="K1672" s="5" t="str">
        <f>OBV!G1672</f>
        <v>STRONG</v>
      </c>
      <c r="L1672" s="5" t="str">
        <f>OBV!H1672</f>
        <v>CONFIRMED BULLISH</v>
      </c>
    </row>
    <row r="1673" spans="1:12" ht="13.5" x14ac:dyDescent="0.25">
      <c r="A1673" s="3">
        <f>RSI!A1673</f>
        <v>44747</v>
      </c>
      <c r="B1673" s="2">
        <f>RSI!B1673</f>
        <v>0.6</v>
      </c>
      <c r="C1673" s="2">
        <f>RSI!I1673</f>
        <v>61.825619893949423</v>
      </c>
      <c r="D1673" s="2">
        <f>MACD!E1673</f>
        <v>-6.1339088834500011E-3</v>
      </c>
      <c r="E1673" s="2">
        <f>MACD!F1673</f>
        <v>2.1700984489928161E-3</v>
      </c>
      <c r="F1673" s="2">
        <f>'Moving Avg'!D1673</f>
        <v>0.58600000000000008</v>
      </c>
      <c r="G1673" s="2">
        <f>'Moving Avg'!F1673</f>
        <v>0.55500000000000005</v>
      </c>
      <c r="H1673" s="2">
        <f>'Moving Avg'!G1673</f>
        <v>0.51279999999999992</v>
      </c>
      <c r="I1673" s="2">
        <f>'Moving Avg'!H1673</f>
        <v>0.45094999999999991</v>
      </c>
      <c r="J1673" s="5" t="str">
        <f>OBV!F1673</f>
        <v>BULLISH</v>
      </c>
      <c r="K1673" s="5" t="str">
        <f>OBV!G1673</f>
        <v>STRONG</v>
      </c>
      <c r="L1673" s="5" t="str">
        <f>OBV!H1673</f>
        <v>CONFIRMED BULLISH</v>
      </c>
    </row>
    <row r="1674" spans="1:12" ht="13.5" x14ac:dyDescent="0.25">
      <c r="A1674" s="3">
        <f>RSI!A1674</f>
        <v>44748</v>
      </c>
      <c r="B1674" s="2">
        <f>RSI!B1674</f>
        <v>0.57999999999999996</v>
      </c>
      <c r="C1674" s="2">
        <f>RSI!I1674</f>
        <v>55.897332792910966</v>
      </c>
      <c r="D1674" s="2">
        <f>MACD!E1674</f>
        <v>-1.7869495166031868E-3</v>
      </c>
      <c r="E1674" s="2">
        <f>MACD!F1674</f>
        <v>1.3786888558736156E-3</v>
      </c>
      <c r="F1674" s="2">
        <f>'Moving Avg'!D1674</f>
        <v>0.59000000000000008</v>
      </c>
      <c r="G1674" s="2">
        <f>'Moving Avg'!F1674</f>
        <v>0.55599999999999994</v>
      </c>
      <c r="H1674" s="2">
        <f>'Moving Avg'!G1674</f>
        <v>0.5159999999999999</v>
      </c>
      <c r="I1674" s="2">
        <f>'Moving Avg'!H1674</f>
        <v>0.45184999999999986</v>
      </c>
      <c r="J1674" s="5" t="str">
        <f>OBV!F1674</f>
        <v>BULLISH</v>
      </c>
      <c r="K1674" s="5" t="str">
        <f>OBV!G1674</f>
        <v>NEUTRAL</v>
      </c>
      <c r="L1674" s="5" t="str">
        <f>OBV!H1674</f>
        <v>CONFIRMED BULLISH</v>
      </c>
    </row>
    <row r="1675" spans="1:12" ht="13.5" x14ac:dyDescent="0.25">
      <c r="A1675" s="3">
        <f>RSI!A1675</f>
        <v>44749</v>
      </c>
      <c r="B1675" s="2">
        <f>RSI!B1675</f>
        <v>0.57999999999999996</v>
      </c>
      <c r="C1675" s="2">
        <f>RSI!I1675</f>
        <v>55.897332792910966</v>
      </c>
      <c r="D1675" s="2">
        <f>MACD!E1675</f>
        <v>-1.3238109868330961E-3</v>
      </c>
      <c r="E1675" s="2">
        <f>MACD!F1675</f>
        <v>8.3818888733227322E-4</v>
      </c>
      <c r="F1675" s="2">
        <f>'Moving Avg'!D1675</f>
        <v>0.59000000000000008</v>
      </c>
      <c r="G1675" s="2">
        <f>'Moving Avg'!F1675</f>
        <v>0.55800000000000005</v>
      </c>
      <c r="H1675" s="2">
        <f>'Moving Avg'!G1675</f>
        <v>0.51939999999999986</v>
      </c>
      <c r="I1675" s="2">
        <f>'Moving Avg'!H1675</f>
        <v>0.45279999999999987</v>
      </c>
      <c r="J1675" s="5" t="str">
        <f>OBV!F1675</f>
        <v>BULLISH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44750</v>
      </c>
      <c r="B1676" s="2">
        <f>RSI!B1676</f>
        <v>0.56000000000000005</v>
      </c>
      <c r="C1676" s="2">
        <f>RSI!I1676</f>
        <v>50.303281640624967</v>
      </c>
      <c r="D1676" s="2">
        <f>MACD!E1676</f>
        <v>-2.6552687086731641E-3</v>
      </c>
      <c r="E1676" s="2">
        <f>MACD!F1676</f>
        <v>1.3949736813118573E-4</v>
      </c>
      <c r="F1676" s="2">
        <f>'Moving Avg'!D1676</f>
        <v>0.58399999999999996</v>
      </c>
      <c r="G1676" s="2">
        <f>'Moving Avg'!F1676</f>
        <v>0.56000000000000005</v>
      </c>
      <c r="H1676" s="2">
        <f>'Moving Avg'!G1676</f>
        <v>0.52259999999999973</v>
      </c>
      <c r="I1676" s="2">
        <f>'Moving Avg'!H1676</f>
        <v>0.45369999999999988</v>
      </c>
      <c r="J1676" s="5" t="str">
        <f>OBV!F1676</f>
        <v>BULLISH</v>
      </c>
      <c r="K1676" s="5" t="str">
        <f>OBV!G1676</f>
        <v>NEUTRAL</v>
      </c>
      <c r="L1676" s="5" t="str">
        <f>OBV!H1676</f>
        <v>BULLISH DIVERGENCE</v>
      </c>
    </row>
    <row r="1677" spans="1:12" ht="13.5" x14ac:dyDescent="0.25">
      <c r="A1677" s="3">
        <f>RSI!A1677</f>
        <v>44753</v>
      </c>
      <c r="B1677" s="2">
        <f>RSI!B1677</f>
        <v>0.56000000000000005</v>
      </c>
      <c r="C1677" s="2">
        <f>RSI!I1677</f>
        <v>50.303281640624967</v>
      </c>
      <c r="D1677" s="2">
        <f>MACD!E1677</f>
        <v>-5.3205957704148821E-3</v>
      </c>
      <c r="E1677" s="2">
        <f>MACD!F1677</f>
        <v>-9.5252125957802792E-4</v>
      </c>
      <c r="F1677" s="2">
        <f>'Moving Avg'!D1677</f>
        <v>0.57599999999999996</v>
      </c>
      <c r="G1677" s="2">
        <f>'Moving Avg'!F1677</f>
        <v>0.56299999999999994</v>
      </c>
      <c r="H1677" s="2">
        <f>'Moving Avg'!G1677</f>
        <v>0.52579999999999982</v>
      </c>
      <c r="I1677" s="2">
        <f>'Moving Avg'!H1677</f>
        <v>0.45464999999999989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0.55000000000000004</v>
      </c>
      <c r="C1678" s="2">
        <f>RSI!I1678</f>
        <v>47.544153694544825</v>
      </c>
      <c r="D1678" s="2">
        <f>MACD!E1678</f>
        <v>-6.8353608954784262E-3</v>
      </c>
      <c r="E1678" s="2">
        <f>MACD!F1678</f>
        <v>-2.1290891867581079E-3</v>
      </c>
      <c r="F1678" s="2">
        <f>'Moving Avg'!D1678</f>
        <v>0.56600000000000006</v>
      </c>
      <c r="G1678" s="2">
        <f>'Moving Avg'!F1678</f>
        <v>0.5645</v>
      </c>
      <c r="H1678" s="2">
        <f>'Moving Avg'!G1678</f>
        <v>0.5289999999999998</v>
      </c>
      <c r="I1678" s="2">
        <f>'Moving Avg'!H1678</f>
        <v>0.45559999999999978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</row>
    <row r="1679" spans="1:12" ht="13.5" x14ac:dyDescent="0.25">
      <c r="A1679" s="3">
        <f>RSI!A1679</f>
        <v>44755</v>
      </c>
      <c r="B1679" s="2">
        <f>RSI!B1679</f>
        <v>0.55000000000000004</v>
      </c>
      <c r="C1679" s="2">
        <f>RSI!I1679</f>
        <v>47.544153694544825</v>
      </c>
      <c r="D1679" s="2">
        <f>MACD!E1679</f>
        <v>-4.9812838749957455E-3</v>
      </c>
      <c r="E1679" s="2">
        <f>MACD!F1679</f>
        <v>-2.6995281244056356E-3</v>
      </c>
      <c r="F1679" s="2">
        <f>'Moving Avg'!D1679</f>
        <v>0.55999999999999994</v>
      </c>
      <c r="G1679" s="2">
        <f>'Moving Avg'!F1679</f>
        <v>0.56500000000000017</v>
      </c>
      <c r="H1679" s="2">
        <f>'Moving Avg'!G1679</f>
        <v>0.53219999999999978</v>
      </c>
      <c r="I1679" s="2">
        <f>'Moving Avg'!H1679</f>
        <v>0.45659999999999973</v>
      </c>
      <c r="J1679" s="5" t="str">
        <f>OBV!F1679</f>
        <v>BEARISH</v>
      </c>
      <c r="K1679" s="5" t="str">
        <f>OBV!G1679</f>
        <v>NEUTRAL</v>
      </c>
      <c r="L1679" s="5" t="str">
        <f>OBV!H1679</f>
        <v>CONFIRMED BEARISH</v>
      </c>
    </row>
    <row r="1680" spans="1:12" ht="13.5" x14ac:dyDescent="0.25">
      <c r="A1680" s="3">
        <f>RSI!A1680</f>
        <v>44756</v>
      </c>
      <c r="B1680" s="2">
        <f>RSI!B1680</f>
        <v>0.55000000000000004</v>
      </c>
      <c r="C1680" s="2">
        <f>RSI!I1680</f>
        <v>47.544153694544825</v>
      </c>
      <c r="D1680" s="2">
        <f>MACD!E1680</f>
        <v>-2.8100947005926802E-4</v>
      </c>
      <c r="E1680" s="2">
        <f>MACD!F1680</f>
        <v>-2.2158243935363623E-3</v>
      </c>
      <c r="F1680" s="2">
        <f>'Moving Avg'!D1680</f>
        <v>0.55400000000000005</v>
      </c>
      <c r="G1680" s="2">
        <f>'Moving Avg'!F1680</f>
        <v>0.56650000000000011</v>
      </c>
      <c r="H1680" s="2">
        <f>'Moving Avg'!G1680</f>
        <v>0.53559999999999985</v>
      </c>
      <c r="I1680" s="2">
        <f>'Moving Avg'!H1680</f>
        <v>0.45764999999999972</v>
      </c>
      <c r="J1680" s="5" t="str">
        <f>OBV!F1680</f>
        <v>BEARISH</v>
      </c>
      <c r="K1680" s="5" t="str">
        <f>OBV!G1680</f>
        <v>NEUTRAL</v>
      </c>
      <c r="L1680" s="5" t="str">
        <f>OBV!H1680</f>
        <v>CONFIRMED BEARISH</v>
      </c>
    </row>
    <row r="1681" spans="1:12" ht="13.5" x14ac:dyDescent="0.25">
      <c r="A1681" s="3">
        <f>RSI!A1681</f>
        <v>44757</v>
      </c>
      <c r="B1681" s="2">
        <f>RSI!B1681</f>
        <v>0.54</v>
      </c>
      <c r="C1681" s="2">
        <f>RSI!I1681</f>
        <v>44.495910124708331</v>
      </c>
      <c r="D1681" s="2">
        <f>MACD!E1681</f>
        <v>6.0258267101053198E-3</v>
      </c>
      <c r="E1681" s="2">
        <f>MACD!F1681</f>
        <v>-5.674941728080259E-4</v>
      </c>
      <c r="F1681" s="2">
        <f>'Moving Avg'!D1681</f>
        <v>0.55000000000000004</v>
      </c>
      <c r="G1681" s="2">
        <f>'Moving Avg'!F1681</f>
        <v>0.56650000000000011</v>
      </c>
      <c r="H1681" s="2">
        <f>'Moving Avg'!G1681</f>
        <v>0.53859999999999975</v>
      </c>
      <c r="I1681" s="2">
        <f>'Moving Avg'!H1681</f>
        <v>0.45869999999999983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</row>
    <row r="1682" spans="1:12" ht="13.5" x14ac:dyDescent="0.25">
      <c r="A1682" s="3">
        <f>RSI!A1682</f>
        <v>44760</v>
      </c>
      <c r="B1682" s="2">
        <f>RSI!B1682</f>
        <v>0.52</v>
      </c>
      <c r="C1682" s="2">
        <f>RSI!I1682</f>
        <v>39.096950183703967</v>
      </c>
      <c r="D1682" s="2">
        <f>MACD!E1682</f>
        <v>1.4488153327497977E-2</v>
      </c>
      <c r="E1682" s="2">
        <f>MACD!F1682</f>
        <v>2.4436353272531746E-3</v>
      </c>
      <c r="F1682" s="2">
        <f>'Moving Avg'!D1682</f>
        <v>0.54200000000000004</v>
      </c>
      <c r="G1682" s="2">
        <f>'Moving Avg'!F1682</f>
        <v>0.56450000000000011</v>
      </c>
      <c r="H1682" s="2">
        <f>'Moving Avg'!G1682</f>
        <v>0.54139999999999988</v>
      </c>
      <c r="I1682" s="2">
        <f>'Moving Avg'!H1682</f>
        <v>0.45969999999999978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0.53</v>
      </c>
      <c r="C1683" s="2">
        <f>RSI!I1683</f>
        <v>42.832010484830995</v>
      </c>
      <c r="D1683" s="2">
        <f>MACD!E1683</f>
        <v>2.1124014314600648E-2</v>
      </c>
      <c r="E1683" s="2">
        <f>MACD!F1683</f>
        <v>6.1797111247226698E-3</v>
      </c>
      <c r="F1683" s="2">
        <f>'Moving Avg'!D1683</f>
        <v>0.53800000000000003</v>
      </c>
      <c r="G1683" s="2">
        <f>'Moving Avg'!F1683</f>
        <v>0.56200000000000006</v>
      </c>
      <c r="H1683" s="2">
        <f>'Moving Avg'!G1683</f>
        <v>0.54419999999999991</v>
      </c>
      <c r="I1683" s="2">
        <f>'Moving Avg'!H1683</f>
        <v>0.46074999999999983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0.53</v>
      </c>
      <c r="C1684" s="2">
        <f>RSI!I1684</f>
        <v>42.832010484830995</v>
      </c>
      <c r="D1684" s="2">
        <f>MACD!E1684</f>
        <v>2.3803118913446331E-2</v>
      </c>
      <c r="E1684" s="2">
        <f>MACD!F1684</f>
        <v>9.7043926824674012E-3</v>
      </c>
      <c r="F1684" s="2">
        <f>'Moving Avg'!D1684</f>
        <v>0.53400000000000003</v>
      </c>
      <c r="G1684" s="2">
        <f>'Moving Avg'!F1684</f>
        <v>0.55899999999999994</v>
      </c>
      <c r="H1684" s="2">
        <f>'Moving Avg'!G1684</f>
        <v>0.54679999999999984</v>
      </c>
      <c r="I1684" s="2">
        <f>'Moving Avg'!H1684</f>
        <v>0.46174999999999983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0.51</v>
      </c>
      <c r="C1685" s="2">
        <f>RSI!I1685</f>
        <v>37.497869047392257</v>
      </c>
      <c r="D1685" s="2">
        <f>MACD!E1685</f>
        <v>2.7682153924924235E-2</v>
      </c>
      <c r="E1685" s="2">
        <f>MACD!F1685</f>
        <v>1.3299944930958769E-2</v>
      </c>
      <c r="F1685" s="2">
        <f>'Moving Avg'!D1685</f>
        <v>0.52600000000000002</v>
      </c>
      <c r="G1685" s="2">
        <f>'Moving Avg'!F1685</f>
        <v>0.55599999999999994</v>
      </c>
      <c r="H1685" s="2">
        <f>'Moving Avg'!G1685</f>
        <v>0.54879999999999984</v>
      </c>
      <c r="I1685" s="2">
        <f>'Moving Avg'!H1685</f>
        <v>0.46259999999999984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0.53</v>
      </c>
      <c r="C1686" s="2">
        <f>RSI!I1686</f>
        <v>44.88912222233035</v>
      </c>
      <c r="D1686" s="2">
        <f>MACD!E1686</f>
        <v>2.6645134017393657E-2</v>
      </c>
      <c r="E1686" s="2">
        <f>MACD!F1686</f>
        <v>1.596898274824575E-2</v>
      </c>
      <c r="F1686" s="2">
        <f>'Moving Avg'!D1686</f>
        <v>0.52400000000000002</v>
      </c>
      <c r="G1686" s="2">
        <f>'Moving Avg'!F1686</f>
        <v>0.55499999999999994</v>
      </c>
      <c r="H1686" s="2">
        <f>'Moving Avg'!G1686</f>
        <v>0.55099999999999993</v>
      </c>
      <c r="I1686" s="2">
        <f>'Moving Avg'!H1686</f>
        <v>0.46349999999999986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0.51</v>
      </c>
      <c r="C1687" s="2">
        <f>RSI!I1687</f>
        <v>39.818172949819854</v>
      </c>
      <c r="D1687" s="2">
        <f>MACD!E1687</f>
        <v>2.7352367605312455E-2</v>
      </c>
      <c r="E1687" s="2">
        <f>MACD!F1687</f>
        <v>1.8245659719659094E-2</v>
      </c>
      <c r="F1687" s="2">
        <f>'Moving Avg'!D1687</f>
        <v>0.52200000000000002</v>
      </c>
      <c r="G1687" s="2">
        <f>'Moving Avg'!F1687</f>
        <v>0.55349999999999988</v>
      </c>
      <c r="H1687" s="2">
        <f>'Moving Avg'!G1687</f>
        <v>0.55259999999999998</v>
      </c>
      <c r="I1687" s="2">
        <f>'Moving Avg'!H1687</f>
        <v>0.46424999999999988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0.51</v>
      </c>
      <c r="C1688" s="2">
        <f>RSI!I1688</f>
        <v>39.818172949819854</v>
      </c>
      <c r="D1688" s="2">
        <f>MACD!E1688</f>
        <v>2.6626099133108427E-2</v>
      </c>
      <c r="E1688" s="2">
        <f>MACD!F1688</f>
        <v>1.9921747602348962E-2</v>
      </c>
      <c r="F1688" s="2">
        <f>'Moving Avg'!D1688</f>
        <v>0.51800000000000002</v>
      </c>
      <c r="G1688" s="2">
        <f>'Moving Avg'!F1688</f>
        <v>0.55199999999999982</v>
      </c>
      <c r="H1688" s="2">
        <f>'Moving Avg'!G1688</f>
        <v>0.55399999999999994</v>
      </c>
      <c r="I1688" s="2">
        <f>'Moving Avg'!H1688</f>
        <v>0.46494999999999992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0.53</v>
      </c>
      <c r="C1689" s="2">
        <f>RSI!I1689</f>
        <v>46.789491512832328</v>
      </c>
      <c r="D1689" s="2">
        <f>MACD!E1689</f>
        <v>2.4728013018041506E-2</v>
      </c>
      <c r="E1689" s="2">
        <f>MACD!F1689</f>
        <v>2.0883000685487475E-2</v>
      </c>
      <c r="F1689" s="2">
        <f>'Moving Avg'!D1689</f>
        <v>0.51800000000000002</v>
      </c>
      <c r="G1689" s="2">
        <f>'Moving Avg'!F1689</f>
        <v>0.55049999999999988</v>
      </c>
      <c r="H1689" s="2">
        <f>'Moving Avg'!G1689</f>
        <v>0.55559999999999998</v>
      </c>
      <c r="I1689" s="2">
        <f>'Moving Avg'!H1689</f>
        <v>0.46569999999999995</v>
      </c>
      <c r="J1689" s="5" t="str">
        <f>OBV!F1689</f>
        <v>BEARISH</v>
      </c>
      <c r="K1689" s="5" t="str">
        <f>OBV!G1689</f>
        <v>NEUTRAL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0.53</v>
      </c>
      <c r="C1690" s="2">
        <f>RSI!I1690</f>
        <v>46.789491512832328</v>
      </c>
      <c r="D1690" s="2">
        <f>MACD!E1690</f>
        <v>2.3187028021700806E-2</v>
      </c>
      <c r="E1690" s="2">
        <f>MACD!F1690</f>
        <v>2.1343806152730141E-2</v>
      </c>
      <c r="F1690" s="2">
        <f>'Moving Avg'!D1690</f>
        <v>0.52200000000000002</v>
      </c>
      <c r="G1690" s="2">
        <f>'Moving Avg'!F1690</f>
        <v>0.54799999999999982</v>
      </c>
      <c r="H1690" s="2">
        <f>'Moving Avg'!G1690</f>
        <v>0.55679999999999996</v>
      </c>
      <c r="I1690" s="2">
        <f>'Moving Avg'!H1690</f>
        <v>0.46639999999999993</v>
      </c>
      <c r="J1690" s="5" t="str">
        <f>OBV!F1690</f>
        <v>BULLISH</v>
      </c>
      <c r="K1690" s="5" t="str">
        <f>OBV!G1690</f>
        <v>NEUTRAL</v>
      </c>
      <c r="L1690" s="5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0.55000000000000004</v>
      </c>
      <c r="C1691" s="2">
        <f>RSI!I1691</f>
        <v>53.09139112841153</v>
      </c>
      <c r="D1691" s="2">
        <f>MACD!E1691</f>
        <v>1.8923441166770583E-2</v>
      </c>
      <c r="E1691" s="2">
        <f>MACD!F1691</f>
        <v>2.0859733155538233E-2</v>
      </c>
      <c r="F1691" s="2">
        <f>'Moving Avg'!D1691</f>
        <v>0.52600000000000002</v>
      </c>
      <c r="G1691" s="2">
        <f>'Moving Avg'!F1691</f>
        <v>0.54599999999999993</v>
      </c>
      <c r="H1691" s="2">
        <f>'Moving Avg'!G1691</f>
        <v>0.55800000000000016</v>
      </c>
      <c r="I1691" s="2">
        <f>'Moving Avg'!H1691</f>
        <v>0.46714999999999995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0.56000000000000005</v>
      </c>
      <c r="C1692" s="2">
        <f>RSI!I1692</f>
        <v>55.903504560805416</v>
      </c>
      <c r="D1692" s="2">
        <f>MACD!E1692</f>
        <v>1.1435748432374937E-2</v>
      </c>
      <c r="E1692" s="2">
        <f>MACD!F1692</f>
        <v>1.8974936210905576E-2</v>
      </c>
      <c r="F1692" s="2">
        <f>'Moving Avg'!D1692</f>
        <v>0.53600000000000003</v>
      </c>
      <c r="G1692" s="2">
        <f>'Moving Avg'!F1692</f>
        <v>0.54400000000000004</v>
      </c>
      <c r="H1692" s="2">
        <f>'Moving Avg'!G1692</f>
        <v>0.55900000000000016</v>
      </c>
      <c r="I1692" s="2">
        <f>'Moving Avg'!H1692</f>
        <v>0.46789999999999993</v>
      </c>
      <c r="J1692" s="5" t="str">
        <f>OBV!F1692</f>
        <v>BULLISH</v>
      </c>
      <c r="K1692" s="5" t="str">
        <f>OBV!G1692</f>
        <v>NEUTRAL</v>
      </c>
      <c r="L1692" s="5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0.56999999999999995</v>
      </c>
      <c r="C1693" s="2">
        <f>RSI!I1693</f>
        <v>58.577734881593535</v>
      </c>
      <c r="D1693" s="2">
        <f>MACD!E1693</f>
        <v>5.7808809232913205E-3</v>
      </c>
      <c r="E1693" s="2">
        <f>MACD!F1693</f>
        <v>1.6336125153382723E-2</v>
      </c>
      <c r="F1693" s="2">
        <f>'Moving Avg'!D1693</f>
        <v>0.54799999999999993</v>
      </c>
      <c r="G1693" s="2">
        <f>'Moving Avg'!F1693</f>
        <v>0.54250000000000009</v>
      </c>
      <c r="H1693" s="2">
        <f>'Moving Avg'!G1693</f>
        <v>0.55980000000000008</v>
      </c>
      <c r="I1693" s="2">
        <f>'Moving Avg'!H1693</f>
        <v>0.4686499999999999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</row>
    <row r="1694" spans="1:12" ht="13.5" x14ac:dyDescent="0.25">
      <c r="A1694" s="3">
        <f>RSI!A1694</f>
        <v>44777</v>
      </c>
      <c r="B1694" s="2">
        <f>RSI!B1694</f>
        <v>0.56999999999999995</v>
      </c>
      <c r="C1694" s="2">
        <f>RSI!I1694</f>
        <v>58.577734881593535</v>
      </c>
      <c r="D1694" s="2">
        <f>MACD!E1694</f>
        <v>8.2870973043913665E-4</v>
      </c>
      <c r="E1694" s="2">
        <f>MACD!F1694</f>
        <v>1.3234642068794007E-2</v>
      </c>
      <c r="F1694" s="2">
        <f>'Moving Avg'!D1694</f>
        <v>0.55599999999999994</v>
      </c>
      <c r="G1694" s="2">
        <f>'Moving Avg'!F1694</f>
        <v>0.54200000000000004</v>
      </c>
      <c r="H1694" s="2">
        <f>'Moving Avg'!G1694</f>
        <v>0.56020000000000003</v>
      </c>
      <c r="I1694" s="2">
        <f>'Moving Avg'!H1694</f>
        <v>0.46934999999999988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0.55000000000000004</v>
      </c>
      <c r="C1695" s="2">
        <f>RSI!I1695</f>
        <v>51.353904139259427</v>
      </c>
      <c r="D1695" s="2">
        <f>MACD!E1695</f>
        <v>-5.1119225116010858E-3</v>
      </c>
      <c r="E1695" s="2">
        <f>MACD!F1695</f>
        <v>9.5653291527149874E-3</v>
      </c>
      <c r="F1695" s="2">
        <f>'Moving Avg'!D1695</f>
        <v>0.55999999999999994</v>
      </c>
      <c r="G1695" s="2">
        <f>'Moving Avg'!F1695</f>
        <v>0.54050000000000009</v>
      </c>
      <c r="H1695" s="2">
        <f>'Moving Avg'!G1695</f>
        <v>0.55980000000000008</v>
      </c>
      <c r="I1695" s="2">
        <f>'Moving Avg'!H1695</f>
        <v>0.46989999999999987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0.56999999999999995</v>
      </c>
      <c r="C1696" s="2">
        <f>RSI!I1696</f>
        <v>57.057016002658962</v>
      </c>
      <c r="D1696" s="2">
        <f>MACD!E1696</f>
        <v>-8.5684073449762144E-3</v>
      </c>
      <c r="E1696" s="2">
        <f>MACD!F1696</f>
        <v>5.9385818531767472E-3</v>
      </c>
      <c r="F1696" s="2">
        <f>'Moving Avg'!D1696</f>
        <v>0.56399999999999995</v>
      </c>
      <c r="G1696" s="2">
        <f>'Moving Avg'!F1696</f>
        <v>0.54100000000000015</v>
      </c>
      <c r="H1696" s="2">
        <f>'Moving Avg'!G1696</f>
        <v>0.55940000000000012</v>
      </c>
      <c r="I1696" s="2">
        <f>'Moving Avg'!H1696</f>
        <v>0.47049999999999981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0.55000000000000004</v>
      </c>
      <c r="C1697" s="2">
        <f>RSI!I1697</f>
        <v>50.66083263732088</v>
      </c>
      <c r="D1697" s="2">
        <f>MACD!E1697</f>
        <v>-1.3230115891409988E-2</v>
      </c>
      <c r="E1697" s="2">
        <f>MACD!F1697</f>
        <v>2.1048423042594007E-3</v>
      </c>
      <c r="F1697" s="2">
        <f>'Moving Avg'!D1697</f>
        <v>0.56199999999999994</v>
      </c>
      <c r="G1697" s="2">
        <f>'Moving Avg'!F1697</f>
        <v>0.54050000000000009</v>
      </c>
      <c r="H1697" s="2">
        <f>'Moving Avg'!G1697</f>
        <v>0.55820000000000025</v>
      </c>
      <c r="I1697" s="2">
        <f>'Moving Avg'!H1697</f>
        <v>0.47089999999999982</v>
      </c>
      <c r="J1697" s="5" t="str">
        <f>OBV!F1697</f>
        <v>BULLISH</v>
      </c>
      <c r="K1697" s="5" t="str">
        <f>OBV!G1697</f>
        <v>NEUTRAL</v>
      </c>
      <c r="L1697" s="5" t="str">
        <f>OBV!H1697</f>
        <v>BULLISH DIVERGENCE</v>
      </c>
    </row>
    <row r="1698" spans="1:12" ht="13.5" x14ac:dyDescent="0.25">
      <c r="A1698" s="3">
        <f>RSI!A1698</f>
        <v>44783</v>
      </c>
      <c r="B1698" s="2">
        <f>RSI!B1698</f>
        <v>0.53</v>
      </c>
      <c r="C1698" s="2">
        <f>RSI!I1698</f>
        <v>45.203632633349471</v>
      </c>
      <c r="D1698" s="2">
        <f>MACD!E1698</f>
        <v>-1.5706040070052829E-2</v>
      </c>
      <c r="E1698" s="2">
        <f>MACD!F1698</f>
        <v>-1.4573341706030454E-3</v>
      </c>
      <c r="F1698" s="2">
        <f>'Moving Avg'!D1698</f>
        <v>0.55400000000000005</v>
      </c>
      <c r="G1698" s="2">
        <f>'Moving Avg'!F1698</f>
        <v>0.53950000000000009</v>
      </c>
      <c r="H1698" s="2">
        <f>'Moving Avg'!G1698</f>
        <v>0.55620000000000036</v>
      </c>
      <c r="I1698" s="2">
        <f>'Moving Avg'!H1698</f>
        <v>0.47109999999999985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</row>
    <row r="1699" spans="1:12" ht="13.5" x14ac:dyDescent="0.25">
      <c r="A1699" s="3">
        <f>RSI!A1699</f>
        <v>44784</v>
      </c>
      <c r="B1699" s="2">
        <f>RSI!B1699</f>
        <v>0.53</v>
      </c>
      <c r="C1699" s="2">
        <f>RSI!I1699</f>
        <v>45.203632633349464</v>
      </c>
      <c r="D1699" s="2">
        <f>MACD!E1699</f>
        <v>-1.4617877645114241E-2</v>
      </c>
      <c r="E1699" s="2">
        <f>MACD!F1699</f>
        <v>-4.0894428655052851E-3</v>
      </c>
      <c r="F1699" s="2">
        <f>'Moving Avg'!D1699</f>
        <v>0.54600000000000004</v>
      </c>
      <c r="G1699" s="2">
        <f>'Moving Avg'!F1699</f>
        <v>0.53850000000000009</v>
      </c>
      <c r="H1699" s="2">
        <f>'Moving Avg'!G1699</f>
        <v>0.55380000000000029</v>
      </c>
      <c r="I1699" s="2">
        <f>'Moving Avg'!H1699</f>
        <v>0.47119999999999984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44785</v>
      </c>
      <c r="B1700" s="2">
        <f>RSI!B1700</f>
        <v>0.54</v>
      </c>
      <c r="C1700" s="2">
        <f>RSI!I1700</f>
        <v>48.425250643900647</v>
      </c>
      <c r="D1700" s="2">
        <f>MACD!E1700</f>
        <v>-1.4339483977198197E-2</v>
      </c>
      <c r="E1700" s="2">
        <f>MACD!F1700</f>
        <v>-6.1394510878438682E-3</v>
      </c>
      <c r="F1700" s="2">
        <f>'Moving Avg'!D1700</f>
        <v>0.54400000000000004</v>
      </c>
      <c r="G1700" s="2">
        <f>'Moving Avg'!F1700</f>
        <v>0.53800000000000003</v>
      </c>
      <c r="H1700" s="2">
        <f>'Moving Avg'!G1700</f>
        <v>0.55180000000000029</v>
      </c>
      <c r="I1700" s="2">
        <f>'Moving Avg'!H1700</f>
        <v>0.47139999999999987</v>
      </c>
      <c r="J1700" s="5" t="str">
        <f>OBV!F1700</f>
        <v>BULLISH</v>
      </c>
      <c r="K1700" s="5" t="str">
        <f>OBV!G1700</f>
        <v>NEUTRAL</v>
      </c>
      <c r="L1700" s="5" t="str">
        <f>OBV!H1700</f>
        <v>BULLISH DIVERGENCE</v>
      </c>
    </row>
    <row r="1701" spans="1:12" ht="13.5" x14ac:dyDescent="0.25">
      <c r="A1701" s="3">
        <f>RSI!A1701</f>
        <v>44788</v>
      </c>
      <c r="B1701" s="2">
        <f>RSI!B1701</f>
        <v>0.54</v>
      </c>
      <c r="C1701" s="2">
        <f>RSI!I1701</f>
        <v>48.425250643900647</v>
      </c>
      <c r="D1701" s="2">
        <f>MACD!E1701</f>
        <v>-1.0994993394332853E-2</v>
      </c>
      <c r="E1701" s="2">
        <f>MACD!F1701</f>
        <v>-7.1105595491416651E-3</v>
      </c>
      <c r="F1701" s="2">
        <f>'Moving Avg'!D1701</f>
        <v>0.53800000000000003</v>
      </c>
      <c r="G1701" s="2">
        <f>'Moving Avg'!F1701</f>
        <v>0.53799999999999992</v>
      </c>
      <c r="H1701" s="2">
        <f>'Moving Avg'!G1701</f>
        <v>0.55020000000000036</v>
      </c>
      <c r="I1701" s="2">
        <f>'Moving Avg'!H1701</f>
        <v>0.47149999999999997</v>
      </c>
      <c r="J1701" s="5" t="str">
        <f>OBV!F1701</f>
        <v>BULLISH</v>
      </c>
      <c r="K1701" s="5" t="str">
        <f>OBV!G1701</f>
        <v>NEUTRAL</v>
      </c>
      <c r="L1701" s="5" t="str">
        <f>OBV!H1701</f>
        <v>BULLISH DIVERGENCE</v>
      </c>
    </row>
    <row r="1702" spans="1:12" ht="13.5" x14ac:dyDescent="0.25">
      <c r="A1702" s="3">
        <f>RSI!A1702</f>
        <v>44789</v>
      </c>
      <c r="B1702" s="2">
        <f>RSI!B1702</f>
        <v>0.52</v>
      </c>
      <c r="C1702" s="2">
        <f>RSI!I1702</f>
        <v>42.6139489832929</v>
      </c>
      <c r="D1702" s="2">
        <f>MACD!E1702</f>
        <v>-5.1154638106710726E-3</v>
      </c>
      <c r="E1702" s="2">
        <f>MACD!F1702</f>
        <v>-6.7115404014475473E-3</v>
      </c>
      <c r="F1702" s="2">
        <f>'Moving Avg'!D1702</f>
        <v>0.53200000000000003</v>
      </c>
      <c r="G1702" s="2">
        <f>'Moving Avg'!F1702</f>
        <v>0.53799999999999992</v>
      </c>
      <c r="H1702" s="2">
        <f>'Moving Avg'!G1702</f>
        <v>0.54860000000000031</v>
      </c>
      <c r="I1702" s="2">
        <f>'Moving Avg'!H1702</f>
        <v>0.47139999999999999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</row>
    <row r="1703" spans="1:12" ht="13.5" x14ac:dyDescent="0.25">
      <c r="A1703" s="3">
        <f>RSI!A1703</f>
        <v>44790</v>
      </c>
      <c r="B1703" s="2">
        <f>RSI!B1703</f>
        <v>0.52</v>
      </c>
      <c r="C1703" s="2">
        <f>RSI!I1703</f>
        <v>42.613948983292893</v>
      </c>
      <c r="D1703" s="2">
        <f>MACD!E1703</f>
        <v>1.5436031145417139E-3</v>
      </c>
      <c r="E1703" s="2">
        <f>MACD!F1703</f>
        <v>-5.0605116982496952E-3</v>
      </c>
      <c r="F1703" s="2">
        <f>'Moving Avg'!D1703</f>
        <v>0.53</v>
      </c>
      <c r="G1703" s="2">
        <f>'Moving Avg'!F1703</f>
        <v>0.53749999999999987</v>
      </c>
      <c r="H1703" s="2">
        <f>'Moving Avg'!G1703</f>
        <v>0.54740000000000033</v>
      </c>
      <c r="I1703" s="2">
        <f>'Moving Avg'!H1703</f>
        <v>0.47119999999999995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44791</v>
      </c>
      <c r="B1704" s="2">
        <f>RSI!B1704</f>
        <v>0.53</v>
      </c>
      <c r="C1704" s="2">
        <f>RSI!I1704</f>
        <v>46.347570625532917</v>
      </c>
      <c r="D1704" s="2">
        <f>MACD!E1704</f>
        <v>6.5722897013660297E-3</v>
      </c>
      <c r="E1704" s="2">
        <f>MACD!F1704</f>
        <v>-2.7339514183265497E-3</v>
      </c>
      <c r="F1704" s="2">
        <f>'Moving Avg'!D1704</f>
        <v>0.53</v>
      </c>
      <c r="G1704" s="2">
        <f>'Moving Avg'!F1704</f>
        <v>0.53749999999999987</v>
      </c>
      <c r="H1704" s="2">
        <f>'Moving Avg'!G1704</f>
        <v>0.54680000000000029</v>
      </c>
      <c r="I1704" s="2">
        <f>'Moving Avg'!H1704</f>
        <v>0.47094999999999992</v>
      </c>
      <c r="J1704" s="5" t="str">
        <f>OBV!F1704</f>
        <v>BULLISH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0.51</v>
      </c>
      <c r="C1705" s="2">
        <f>RSI!I1705</f>
        <v>40.651041511916794</v>
      </c>
      <c r="D1705" s="2">
        <f>MACD!E1705</f>
        <v>9.2976448368966569E-3</v>
      </c>
      <c r="E1705" s="2">
        <f>MACD!F1705</f>
        <v>-3.276321672819086E-4</v>
      </c>
      <c r="F1705" s="2">
        <f>'Moving Avg'!D1705</f>
        <v>0.52400000000000002</v>
      </c>
      <c r="G1705" s="2">
        <f>'Moving Avg'!F1705</f>
        <v>0.53749999999999998</v>
      </c>
      <c r="H1705" s="2">
        <f>'Moving Avg'!G1705</f>
        <v>0.54620000000000024</v>
      </c>
      <c r="I1705" s="2">
        <f>'Moving Avg'!H1705</f>
        <v>0.47049999999999997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0.52</v>
      </c>
      <c r="C1706" s="2">
        <f>RSI!I1706</f>
        <v>44.335043915505366</v>
      </c>
      <c r="D1706" s="2">
        <f>MACD!E1706</f>
        <v>1.4118961312461709E-2</v>
      </c>
      <c r="E1706" s="2">
        <f>MACD!F1706</f>
        <v>2.5616865286668153E-3</v>
      </c>
      <c r="F1706" s="2">
        <f>'Moving Avg'!D1706</f>
        <v>0.52</v>
      </c>
      <c r="G1706" s="2">
        <f>'Moving Avg'!F1706</f>
        <v>0.53699999999999992</v>
      </c>
      <c r="H1706" s="2">
        <f>'Moving Avg'!G1706</f>
        <v>0.54620000000000024</v>
      </c>
      <c r="I1706" s="2">
        <f>'Moving Avg'!H1706</f>
        <v>0.47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</row>
    <row r="1707" spans="1:12" ht="13.5" x14ac:dyDescent="0.25">
      <c r="A1707" s="3">
        <f>RSI!A1707</f>
        <v>44796</v>
      </c>
      <c r="B1707" s="2">
        <f>RSI!B1707</f>
        <v>0.52</v>
      </c>
      <c r="C1707" s="2">
        <f>RSI!I1707</f>
        <v>44.335043915505366</v>
      </c>
      <c r="D1707" s="2">
        <f>MACD!E1707</f>
        <v>1.5228323664400523E-2</v>
      </c>
      <c r="E1707" s="2">
        <f>MACD!F1707</f>
        <v>5.0950139558135574E-3</v>
      </c>
      <c r="F1707" s="2">
        <f>'Moving Avg'!D1707</f>
        <v>0.52</v>
      </c>
      <c r="G1707" s="2">
        <f>'Moving Avg'!F1707</f>
        <v>0.53749999999999987</v>
      </c>
      <c r="H1707" s="2">
        <f>'Moving Avg'!G1707</f>
        <v>0.5466000000000002</v>
      </c>
      <c r="I1707" s="2">
        <f>'Moving Avg'!H1707</f>
        <v>0.46960000000000002</v>
      </c>
      <c r="J1707" s="5" t="str">
        <f>OBV!F1707</f>
        <v>BEARISH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0.51</v>
      </c>
      <c r="C1708" s="2">
        <f>RSI!I1708</f>
        <v>41.357677328841802</v>
      </c>
      <c r="D1708" s="2">
        <f>MACD!E1708</f>
        <v>1.392963805792069E-2</v>
      </c>
      <c r="E1708" s="2">
        <f>MACD!F1708</f>
        <v>6.861938776234984E-3</v>
      </c>
      <c r="F1708" s="2">
        <f>'Moving Avg'!D1708</f>
        <v>0.51800000000000002</v>
      </c>
      <c r="G1708" s="2">
        <f>'Moving Avg'!F1708</f>
        <v>0.53749999999999987</v>
      </c>
      <c r="H1708" s="2">
        <f>'Moving Avg'!G1708</f>
        <v>0.54640000000000022</v>
      </c>
      <c r="I1708" s="2">
        <f>'Moving Avg'!H1708</f>
        <v>0.46925000000000006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</row>
    <row r="1709" spans="1:12" ht="13.5" x14ac:dyDescent="0.25">
      <c r="A1709" s="3">
        <f>RSI!A1709</f>
        <v>44798</v>
      </c>
      <c r="B1709" s="2">
        <f>RSI!B1709</f>
        <v>0.51</v>
      </c>
      <c r="C1709" s="2">
        <f>RSI!I1709</f>
        <v>41.357677328841795</v>
      </c>
      <c r="D1709" s="2">
        <f>MACD!E1709</f>
        <v>1.2981327248765107E-2</v>
      </c>
      <c r="E1709" s="2">
        <f>MACD!F1709</f>
        <v>8.0858164707410096E-3</v>
      </c>
      <c r="F1709" s="2">
        <f>'Moving Avg'!D1709</f>
        <v>0.51400000000000001</v>
      </c>
      <c r="G1709" s="2">
        <f>'Moving Avg'!F1709</f>
        <v>0.53649999999999998</v>
      </c>
      <c r="H1709" s="2">
        <f>'Moving Avg'!G1709</f>
        <v>0.54580000000000017</v>
      </c>
      <c r="I1709" s="2">
        <f>'Moving Avg'!H1709</f>
        <v>0.46900000000000008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0.51</v>
      </c>
      <c r="C1710" s="2">
        <f>RSI!I1710</f>
        <v>41.357677328841795</v>
      </c>
      <c r="D1710" s="2">
        <f>MACD!E1710</f>
        <v>1.3856795107702768E-2</v>
      </c>
      <c r="E1710" s="2">
        <f>MACD!F1710</f>
        <v>9.240012198133361E-3</v>
      </c>
      <c r="F1710" s="2">
        <f>'Moving Avg'!D1710</f>
        <v>0.51400000000000001</v>
      </c>
      <c r="G1710" s="2">
        <f>'Moving Avg'!F1710</f>
        <v>0.53549999999999998</v>
      </c>
      <c r="H1710" s="2">
        <f>'Moving Avg'!G1710</f>
        <v>0.5456000000000002</v>
      </c>
      <c r="I1710" s="2">
        <f>'Moving Avg'!H1710</f>
        <v>0.46885000000000004</v>
      </c>
      <c r="J1710" s="5" t="str">
        <f>OBV!F1710</f>
        <v>BEARISH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0.53</v>
      </c>
      <c r="C1711" s="2">
        <f>RSI!I1711</f>
        <v>49.781894227173979</v>
      </c>
      <c r="D1711" s="2">
        <f>MACD!E1711</f>
        <v>1.3245189639831123E-2</v>
      </c>
      <c r="E1711" s="2">
        <f>MACD!F1711</f>
        <v>1.0041047686472914E-2</v>
      </c>
      <c r="F1711" s="2">
        <f>'Moving Avg'!D1711</f>
        <v>0.51600000000000001</v>
      </c>
      <c r="G1711" s="2">
        <f>'Moving Avg'!F1711</f>
        <v>0.53449999999999998</v>
      </c>
      <c r="H1711" s="2">
        <f>'Moving Avg'!G1711</f>
        <v>0.54540000000000011</v>
      </c>
      <c r="I1711" s="2">
        <f>'Moving Avg'!H1711</f>
        <v>0.46890000000000009</v>
      </c>
      <c r="J1711" s="5" t="str">
        <f>OBV!F1711</f>
        <v>BEARISH</v>
      </c>
      <c r="K1711" s="5" t="str">
        <f>OBV!G1711</f>
        <v>NEUTRAL</v>
      </c>
      <c r="L1711" s="5" t="str">
        <f>OBV!H1711</f>
        <v>BEARISH DIVERGENCE</v>
      </c>
    </row>
    <row r="1712" spans="1:12" ht="13.5" x14ac:dyDescent="0.25">
      <c r="A1712" s="3">
        <f>RSI!A1712</f>
        <v>44803</v>
      </c>
      <c r="B1712" s="2">
        <f>RSI!B1712</f>
        <v>0.51</v>
      </c>
      <c r="C1712" s="2">
        <f>RSI!I1712</f>
        <v>43.112235624817025</v>
      </c>
      <c r="D1712" s="2">
        <f>MACD!E1712</f>
        <v>1.1133587753152985E-2</v>
      </c>
      <c r="E1712" s="2">
        <f>MACD!F1712</f>
        <v>1.025955569980893E-2</v>
      </c>
      <c r="F1712" s="2">
        <f>'Moving Avg'!D1712</f>
        <v>0.51400000000000001</v>
      </c>
      <c r="G1712" s="2">
        <f>'Moving Avg'!F1712</f>
        <v>0.53199999999999992</v>
      </c>
      <c r="H1712" s="2">
        <f>'Moving Avg'!G1712</f>
        <v>0.54440000000000022</v>
      </c>
      <c r="I1712" s="2">
        <f>'Moving Avg'!H1712</f>
        <v>0.46895000000000009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</row>
    <row r="1713" spans="1:12" ht="13.5" x14ac:dyDescent="0.25">
      <c r="A1713" s="3">
        <f>RSI!A1713</f>
        <v>44804</v>
      </c>
      <c r="B1713" s="2">
        <f>RSI!B1713</f>
        <v>0.49</v>
      </c>
      <c r="C1713" s="2">
        <f>RSI!I1713</f>
        <v>37.676181738038132</v>
      </c>
      <c r="D1713" s="2">
        <f>MACD!E1713</f>
        <v>1.0947761913127074E-2</v>
      </c>
      <c r="E1713" s="2">
        <f>MACD!F1713</f>
        <v>1.0397196942472559E-2</v>
      </c>
      <c r="F1713" s="2">
        <f>'Moving Avg'!D1713</f>
        <v>0.51</v>
      </c>
      <c r="G1713" s="2">
        <f>'Moving Avg'!F1713</f>
        <v>0.52799999999999991</v>
      </c>
      <c r="H1713" s="2">
        <f>'Moving Avg'!G1713</f>
        <v>0.54260000000000008</v>
      </c>
      <c r="I1713" s="2">
        <f>'Moving Avg'!H1713</f>
        <v>0.46900000000000014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</row>
    <row r="1714" spans="1:12" ht="13.5" x14ac:dyDescent="0.25">
      <c r="A1714" s="3">
        <f>RSI!A1714</f>
        <v>44805</v>
      </c>
      <c r="B1714" s="2">
        <f>RSI!B1714</f>
        <v>0.49</v>
      </c>
      <c r="C1714" s="2">
        <f>RSI!I1714</f>
        <v>37.676181738038125</v>
      </c>
      <c r="D1714" s="2">
        <f>MACD!E1714</f>
        <v>1.2557752928341714E-2</v>
      </c>
      <c r="E1714" s="2">
        <f>MACD!F1714</f>
        <v>1.0829308139646391E-2</v>
      </c>
      <c r="F1714" s="2">
        <f>'Moving Avg'!D1714</f>
        <v>0.50600000000000001</v>
      </c>
      <c r="G1714" s="2">
        <f>'Moving Avg'!F1714</f>
        <v>0.52399999999999991</v>
      </c>
      <c r="H1714" s="2">
        <f>'Moving Avg'!G1714</f>
        <v>0.54060000000000008</v>
      </c>
      <c r="I1714" s="2">
        <f>'Moving Avg'!H1714</f>
        <v>0.46915000000000007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0.49</v>
      </c>
      <c r="C1715" s="2">
        <f>RSI!I1715</f>
        <v>37.676181738038132</v>
      </c>
      <c r="D1715" s="2">
        <f>MACD!E1715</f>
        <v>1.1054950983813816E-2</v>
      </c>
      <c r="E1715" s="2">
        <f>MACD!F1715</f>
        <v>1.0874436708479877E-2</v>
      </c>
      <c r="F1715" s="2">
        <f>'Moving Avg'!D1715</f>
        <v>0.502</v>
      </c>
      <c r="G1715" s="2">
        <f>'Moving Avg'!F1715</f>
        <v>0.52100000000000002</v>
      </c>
      <c r="H1715" s="2">
        <f>'Moving Avg'!G1715</f>
        <v>0.53900000000000003</v>
      </c>
      <c r="I1715" s="2">
        <f>'Moving Avg'!H1715</f>
        <v>0.46940000000000004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0.49</v>
      </c>
      <c r="C1716" s="2">
        <f>RSI!I1716</f>
        <v>37.676181738038132</v>
      </c>
      <c r="D1716" s="2">
        <f>MACD!E1716</f>
        <v>1.1517941471903659E-2</v>
      </c>
      <c r="E1716" s="2">
        <f>MACD!F1716</f>
        <v>1.1003137661164633E-2</v>
      </c>
      <c r="F1716" s="2">
        <f>'Moving Avg'!D1716</f>
        <v>0.49399999999999994</v>
      </c>
      <c r="G1716" s="2">
        <f>'Moving Avg'!F1716</f>
        <v>0.51700000000000013</v>
      </c>
      <c r="H1716" s="2">
        <f>'Moving Avg'!G1716</f>
        <v>0.53780000000000006</v>
      </c>
      <c r="I1716" s="2">
        <f>'Moving Avg'!H1716</f>
        <v>0.46970000000000006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</row>
    <row r="1717" spans="1:12" ht="13.5" x14ac:dyDescent="0.25">
      <c r="A1717" s="3">
        <f>RSI!A1717</f>
        <v>44810</v>
      </c>
      <c r="B1717" s="2">
        <f>RSI!B1717</f>
        <v>0.47</v>
      </c>
      <c r="C1717" s="2">
        <f>RSI!I1717</f>
        <v>32.21291968809814</v>
      </c>
      <c r="D1717" s="2">
        <f>MACD!E1717</f>
        <v>1.3572786538391113E-2</v>
      </c>
      <c r="E1717" s="2">
        <f>MACD!F1717</f>
        <v>1.1517067436609929E-2</v>
      </c>
      <c r="F1717" s="2">
        <f>'Moving Avg'!D1717</f>
        <v>0.48599999999999993</v>
      </c>
      <c r="G1717" s="2">
        <f>'Moving Avg'!F1717</f>
        <v>0.51300000000000001</v>
      </c>
      <c r="H1717" s="2">
        <f>'Moving Avg'!G1717</f>
        <v>0.53639999999999999</v>
      </c>
      <c r="I1717" s="2">
        <f>'Moving Avg'!H1717</f>
        <v>0.46984999999999999</v>
      </c>
      <c r="J1717" s="5" t="str">
        <f>OBV!F1717</f>
        <v>BEARISH</v>
      </c>
      <c r="K1717" s="5" t="str">
        <f>OBV!G1717</f>
        <v>WEAK</v>
      </c>
      <c r="L1717" s="5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0.48</v>
      </c>
      <c r="C1718" s="2">
        <f>RSI!I1718</f>
        <v>37.122402838802955</v>
      </c>
      <c r="D1718" s="2">
        <f>MACD!E1718</f>
        <v>1.3318630547309973E-2</v>
      </c>
      <c r="E1718" s="2">
        <f>MACD!F1718</f>
        <v>1.1877380058749939E-2</v>
      </c>
      <c r="F1718" s="2">
        <f>'Moving Avg'!D1718</f>
        <v>0.48399999999999999</v>
      </c>
      <c r="G1718" s="2">
        <f>'Moving Avg'!F1718</f>
        <v>0.51049999999999995</v>
      </c>
      <c r="H1718" s="2">
        <f>'Moving Avg'!G1718</f>
        <v>0.53520000000000001</v>
      </c>
      <c r="I1718" s="2">
        <f>'Moving Avg'!H1718</f>
        <v>0.47005000000000008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</row>
    <row r="1719" spans="1:12" ht="13.5" x14ac:dyDescent="0.25">
      <c r="A1719" s="3">
        <f>RSI!A1719</f>
        <v>44812</v>
      </c>
      <c r="B1719" s="2">
        <f>RSI!B1719</f>
        <v>0.47</v>
      </c>
      <c r="C1719" s="2">
        <f>RSI!I1719</f>
        <v>34.436487175842061</v>
      </c>
      <c r="D1719" s="2">
        <f>MACD!E1719</f>
        <v>1.4050347300197163E-2</v>
      </c>
      <c r="E1719" s="2">
        <f>MACD!F1719</f>
        <v>1.2311973507039383E-2</v>
      </c>
      <c r="F1719" s="2">
        <f>'Moving Avg'!D1719</f>
        <v>0.48</v>
      </c>
      <c r="G1719" s="2">
        <f>'Moving Avg'!F1719</f>
        <v>0.50750000000000006</v>
      </c>
      <c r="H1719" s="2">
        <f>'Moving Avg'!G1719</f>
        <v>0.53339999999999999</v>
      </c>
      <c r="I1719" s="2">
        <f>'Moving Avg'!H1719</f>
        <v>0.47015000000000007</v>
      </c>
      <c r="J1719" s="5" t="str">
        <f>OBV!F1719</f>
        <v>BEARISH</v>
      </c>
      <c r="K1719" s="5" t="str">
        <f>OBV!G1719</f>
        <v>WEAK</v>
      </c>
      <c r="L1719" s="5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0.48</v>
      </c>
      <c r="C1720" s="2">
        <f>RSI!I1720</f>
        <v>39.175820305213705</v>
      </c>
      <c r="D1720" s="2">
        <f>MACD!E1720</f>
        <v>1.4178611453596668E-2</v>
      </c>
      <c r="E1720" s="2">
        <f>MACD!F1720</f>
        <v>1.268530109635084E-2</v>
      </c>
      <c r="F1720" s="2">
        <f>'Moving Avg'!D1720</f>
        <v>0.47799999999999992</v>
      </c>
      <c r="G1720" s="2">
        <f>'Moving Avg'!F1720</f>
        <v>0.50450000000000006</v>
      </c>
      <c r="H1720" s="2">
        <f>'Moving Avg'!G1720</f>
        <v>0.53139999999999998</v>
      </c>
      <c r="I1720" s="2">
        <f>'Moving Avg'!H1720</f>
        <v>0.47020000000000001</v>
      </c>
      <c r="J1720" s="5" t="str">
        <f>OBV!F1720</f>
        <v>BEARISH</v>
      </c>
      <c r="K1720" s="5" t="str">
        <f>OBV!G1720</f>
        <v>WEAK</v>
      </c>
      <c r="L1720" s="5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0.46</v>
      </c>
      <c r="C1721" s="2">
        <f>RSI!I1721</f>
        <v>33.898113810783443</v>
      </c>
      <c r="D1721" s="2">
        <f>MACD!E1721</f>
        <v>1.9017808594253283E-2</v>
      </c>
      <c r="E1721" s="2">
        <f>MACD!F1721</f>
        <v>1.395180259593133E-2</v>
      </c>
      <c r="F1721" s="2">
        <f>'Moving Avg'!D1721</f>
        <v>0.47199999999999998</v>
      </c>
      <c r="G1721" s="2">
        <f>'Moving Avg'!F1721</f>
        <v>0.50050000000000017</v>
      </c>
      <c r="H1721" s="2">
        <f>'Moving Avg'!G1721</f>
        <v>0.52880000000000005</v>
      </c>
      <c r="I1721" s="2">
        <f>'Moving Avg'!H1721</f>
        <v>0.47015000000000001</v>
      </c>
      <c r="J1721" s="5" t="str">
        <f>OBV!F1721</f>
        <v>BEARISH</v>
      </c>
      <c r="K1721" s="5" t="str">
        <f>OBV!G1721</f>
        <v>WEAK</v>
      </c>
      <c r="L1721" s="5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0.44</v>
      </c>
      <c r="C1722" s="2">
        <f>RSI!I1722</f>
        <v>29.603234328145035</v>
      </c>
      <c r="D1722" s="2">
        <f>MACD!E1722</f>
        <v>2.1794754404234951E-2</v>
      </c>
      <c r="E1722" s="2">
        <f>MACD!F1722</f>
        <v>1.5520392957592055E-2</v>
      </c>
      <c r="F1722" s="2">
        <f>'Moving Avg'!D1722</f>
        <v>0.46600000000000003</v>
      </c>
      <c r="G1722" s="2">
        <f>'Moving Avg'!F1722</f>
        <v>0.49650000000000005</v>
      </c>
      <c r="H1722" s="2">
        <f>'Moving Avg'!G1722</f>
        <v>0.52560000000000007</v>
      </c>
      <c r="I1722" s="2">
        <f>'Moving Avg'!H1722</f>
        <v>0.47010000000000007</v>
      </c>
      <c r="J1722" s="5" t="str">
        <f>OBV!F1722</f>
        <v>BEARISH</v>
      </c>
      <c r="K1722" s="5" t="str">
        <f>OBV!G1722</f>
        <v>WEAK</v>
      </c>
      <c r="L1722" s="5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0.43</v>
      </c>
      <c r="C1723" s="2">
        <f>RSI!I1723</f>
        <v>27.712600529244781</v>
      </c>
      <c r="D1723" s="2">
        <f>MACD!E1723</f>
        <v>2.2183589390354641E-2</v>
      </c>
      <c r="E1723" s="2">
        <f>MACD!F1723</f>
        <v>1.6853032244144573E-2</v>
      </c>
      <c r="F1723" s="2">
        <f>'Moving Avg'!D1723</f>
        <v>0.45599999999999996</v>
      </c>
      <c r="G1723" s="2">
        <f>'Moving Avg'!F1723</f>
        <v>0.4920000000000001</v>
      </c>
      <c r="H1723" s="2">
        <f>'Moving Avg'!G1723</f>
        <v>0.52220000000000011</v>
      </c>
      <c r="I1723" s="2">
        <f>'Moving Avg'!H1723</f>
        <v>0.47010000000000013</v>
      </c>
      <c r="J1723" s="5" t="str">
        <f>OBV!F1723</f>
        <v>BEARISH</v>
      </c>
      <c r="K1723" s="5" t="str">
        <f>OBV!G1723</f>
        <v>WEAK</v>
      </c>
      <c r="L1723" s="5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0.43</v>
      </c>
      <c r="C1724" s="2">
        <f>RSI!I1724</f>
        <v>27.712600529244781</v>
      </c>
      <c r="D1724" s="2">
        <f>MACD!E1724</f>
        <v>2.2919188432011295E-2</v>
      </c>
      <c r="E1724" s="2">
        <f>MACD!F1724</f>
        <v>1.8066263481717918E-2</v>
      </c>
      <c r="F1724" s="2">
        <f>'Moving Avg'!D1724</f>
        <v>0.44799999999999995</v>
      </c>
      <c r="G1724" s="2">
        <f>'Moving Avg'!F1724</f>
        <v>0.48699999999999999</v>
      </c>
      <c r="H1724" s="2">
        <f>'Moving Avg'!G1724</f>
        <v>0.51920000000000011</v>
      </c>
      <c r="I1724" s="2">
        <f>'Moving Avg'!H1724</f>
        <v>0.47010000000000013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0.44</v>
      </c>
      <c r="C1725" s="2">
        <f>RSI!I1725</f>
        <v>32.697632661736591</v>
      </c>
      <c r="D1725" s="2">
        <f>MACD!E1725</f>
        <v>2.3177345077958655E-2</v>
      </c>
      <c r="E1725" s="2">
        <f>MACD!F1725</f>
        <v>1.9088479800966066E-2</v>
      </c>
      <c r="F1725" s="2">
        <f>'Moving Avg'!D1725</f>
        <v>0.44000000000000006</v>
      </c>
      <c r="G1725" s="2">
        <f>'Moving Avg'!F1725</f>
        <v>0.48349999999999999</v>
      </c>
      <c r="H1725" s="2">
        <f>'Moving Avg'!G1725</f>
        <v>0.51639999999999997</v>
      </c>
      <c r="I1725" s="2">
        <f>'Moving Avg'!H1725</f>
        <v>0.47020000000000012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0.45</v>
      </c>
      <c r="C1726" s="2">
        <f>RSI!I1726</f>
        <v>37.350370185330462</v>
      </c>
      <c r="D1726" s="2">
        <f>MACD!E1726</f>
        <v>2.2944535098823826E-2</v>
      </c>
      <c r="E1726" s="2">
        <f>MACD!F1726</f>
        <v>1.985969086053762E-2</v>
      </c>
      <c r="F1726" s="2">
        <f>'Moving Avg'!D1726</f>
        <v>0.438</v>
      </c>
      <c r="G1726" s="2">
        <f>'Moving Avg'!F1726</f>
        <v>0.47999999999999987</v>
      </c>
      <c r="H1726" s="2">
        <f>'Moving Avg'!G1726</f>
        <v>0.51419999999999999</v>
      </c>
      <c r="I1726" s="2">
        <f>'Moving Avg'!H1726</f>
        <v>0.47040000000000004</v>
      </c>
      <c r="J1726" s="5" t="str">
        <f>OBV!F1726</f>
        <v>BULLISH</v>
      </c>
      <c r="K1726" s="5" t="str">
        <f>OBV!G1726</f>
        <v>NEUTRAL</v>
      </c>
      <c r="L1726" s="5" t="str">
        <f>OBV!H1726</f>
        <v>BULLISH DIVERGENCE</v>
      </c>
    </row>
    <row r="1727" spans="1:12" ht="13.5" x14ac:dyDescent="0.25">
      <c r="A1727" s="3">
        <f>RSI!A1727</f>
        <v>44824</v>
      </c>
      <c r="B1727" s="2">
        <f>RSI!B1727</f>
        <v>0.47</v>
      </c>
      <c r="C1727" s="2">
        <f>RSI!I1727</f>
        <v>45.469872415223485</v>
      </c>
      <c r="D1727" s="2">
        <f>MACD!E1727</f>
        <v>1.8398093831993756E-2</v>
      </c>
      <c r="E1727" s="2">
        <f>MACD!F1727</f>
        <v>1.9567371454828848E-2</v>
      </c>
      <c r="F1727" s="2">
        <f>'Moving Avg'!D1727</f>
        <v>0.44399999999999995</v>
      </c>
      <c r="G1727" s="2">
        <f>'Moving Avg'!F1727</f>
        <v>0.47749999999999992</v>
      </c>
      <c r="H1727" s="2">
        <f>'Moving Avg'!G1727</f>
        <v>0.51239999999999997</v>
      </c>
      <c r="I1727" s="2">
        <f>'Moving Avg'!H1727</f>
        <v>0.47075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</row>
    <row r="1728" spans="1:12" ht="13.5" x14ac:dyDescent="0.25">
      <c r="A1728" s="3">
        <f>RSI!A1728</f>
        <v>44825</v>
      </c>
      <c r="B1728" s="2">
        <f>RSI!B1728</f>
        <v>0.45</v>
      </c>
      <c r="C1728" s="2">
        <f>RSI!I1728</f>
        <v>39.900863940000846</v>
      </c>
      <c r="D1728" s="2">
        <f>MACD!E1728</f>
        <v>1.7646345331406188E-2</v>
      </c>
      <c r="E1728" s="2">
        <f>MACD!F1728</f>
        <v>1.9183166230144318E-2</v>
      </c>
      <c r="F1728" s="2">
        <f>'Moving Avg'!D1728</f>
        <v>0.44800000000000006</v>
      </c>
      <c r="G1728" s="2">
        <f>'Moving Avg'!F1728</f>
        <v>0.47449999999999992</v>
      </c>
      <c r="H1728" s="2">
        <f>'Moving Avg'!G1728</f>
        <v>0.51039999999999996</v>
      </c>
      <c r="I1728" s="2">
        <f>'Moving Avg'!H1728</f>
        <v>0.47105000000000014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</row>
    <row r="1729" spans="1:12" ht="13.5" x14ac:dyDescent="0.25">
      <c r="A1729" s="3">
        <f>RSI!A1729</f>
        <v>44826</v>
      </c>
      <c r="B1729" s="2">
        <f>RSI!B1729</f>
        <v>0.44</v>
      </c>
      <c r="C1729" s="2">
        <f>RSI!I1729</f>
        <v>37.432241539559307</v>
      </c>
      <c r="D1729" s="2">
        <f>MACD!E1729</f>
        <v>1.6400430177596514E-2</v>
      </c>
      <c r="E1729" s="2">
        <f>MACD!F1729</f>
        <v>1.862661901963476E-2</v>
      </c>
      <c r="F1729" s="2">
        <f>'Moving Avg'!D1729</f>
        <v>0.45</v>
      </c>
      <c r="G1729" s="2">
        <f>'Moving Avg'!F1729</f>
        <v>0.47099999999999997</v>
      </c>
      <c r="H1729" s="2">
        <f>'Moving Avg'!G1729</f>
        <v>0.50819999999999999</v>
      </c>
      <c r="I1729" s="2">
        <f>'Moving Avg'!H1729</f>
        <v>0.47130000000000005</v>
      </c>
      <c r="J1729" s="5" t="str">
        <f>OBV!F1729</f>
        <v>BULLISH</v>
      </c>
      <c r="K1729" s="5" t="str">
        <f>OBV!G1729</f>
        <v>NEUTRAL</v>
      </c>
      <c r="L1729" s="5" t="str">
        <f>OBV!H1729</f>
        <v>CONFIRMED BULLISH</v>
      </c>
    </row>
    <row r="1730" spans="1:12" ht="13.5" x14ac:dyDescent="0.25">
      <c r="A1730" s="3">
        <f>RSI!A1730</f>
        <v>44827</v>
      </c>
      <c r="B1730" s="2">
        <f>RSI!B1730</f>
        <v>0.44</v>
      </c>
      <c r="C1730" s="2">
        <f>RSI!I1730</f>
        <v>37.432241539559314</v>
      </c>
      <c r="D1730" s="2">
        <f>MACD!E1730</f>
        <v>1.711772821745966E-2</v>
      </c>
      <c r="E1730" s="2">
        <f>MACD!F1730</f>
        <v>1.8324840859199741E-2</v>
      </c>
      <c r="F1730" s="2">
        <f>'Moving Avg'!D1730</f>
        <v>0.45</v>
      </c>
      <c r="G1730" s="2">
        <f>'Moving Avg'!F1730</f>
        <v>0.46749999999999997</v>
      </c>
      <c r="H1730" s="2">
        <f>'Moving Avg'!G1730</f>
        <v>0.50599999999999989</v>
      </c>
      <c r="I1730" s="2">
        <f>'Moving Avg'!H1730</f>
        <v>0.47155000000000008</v>
      </c>
      <c r="J1730" s="5" t="str">
        <f>OBV!F1730</f>
        <v>BULLISH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0.43</v>
      </c>
      <c r="C1731" s="2">
        <f>RSI!I1731</f>
        <v>34.926174134067381</v>
      </c>
      <c r="D1731" s="2">
        <f>MACD!E1731</f>
        <v>1.5604298155045215E-2</v>
      </c>
      <c r="E1731" s="2">
        <f>MACD!F1731</f>
        <v>1.7780732318368835E-2</v>
      </c>
      <c r="F1731" s="2">
        <f>'Moving Avg'!D1731</f>
        <v>0.44600000000000001</v>
      </c>
      <c r="G1731" s="2">
        <f>'Moving Avg'!F1731</f>
        <v>0.46249999999999991</v>
      </c>
      <c r="H1731" s="2">
        <f>'Moving Avg'!G1731</f>
        <v>0.5037999999999998</v>
      </c>
      <c r="I1731" s="2">
        <f>'Moving Avg'!H1731</f>
        <v>0.47180000000000016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0.43</v>
      </c>
      <c r="C1732" s="2">
        <f>RSI!I1732</f>
        <v>34.926174134067381</v>
      </c>
      <c r="D1732" s="2">
        <f>MACD!E1732</f>
        <v>1.1505692856514815E-2</v>
      </c>
      <c r="E1732" s="2">
        <f>MACD!F1732</f>
        <v>1.6525724425998034E-2</v>
      </c>
      <c r="F1732" s="2">
        <f>'Moving Avg'!D1732</f>
        <v>0.438</v>
      </c>
      <c r="G1732" s="2">
        <f>'Moving Avg'!F1732</f>
        <v>0.45850000000000002</v>
      </c>
      <c r="H1732" s="2">
        <f>'Moving Avg'!G1732</f>
        <v>0.50199999999999978</v>
      </c>
      <c r="I1732" s="2">
        <f>'Moving Avg'!H1732</f>
        <v>0.47210000000000013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0.42</v>
      </c>
      <c r="C1733" s="2">
        <f>RSI!I1733</f>
        <v>32.409706342694335</v>
      </c>
      <c r="D1733" s="2">
        <f>MACD!E1733</f>
        <v>7.4796551684181978E-3</v>
      </c>
      <c r="E1733" s="2">
        <f>MACD!F1733</f>
        <v>1.4716510574482068E-2</v>
      </c>
      <c r="F1733" s="2">
        <f>'Moving Avg'!D1733</f>
        <v>0.43200000000000005</v>
      </c>
      <c r="G1733" s="2">
        <f>'Moving Avg'!F1733</f>
        <v>0.45499999999999996</v>
      </c>
      <c r="H1733" s="2">
        <f>'Moving Avg'!G1733</f>
        <v>0.4997999999999998</v>
      </c>
      <c r="I1733" s="2">
        <f>'Moving Avg'!H1733</f>
        <v>0.47240000000000021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0.41</v>
      </c>
      <c r="C1734" s="2">
        <f>RSI!I1734</f>
        <v>30.076005414646829</v>
      </c>
      <c r="D1734" s="2">
        <f>MACD!E1734</f>
        <v>5.0948147555969769E-3</v>
      </c>
      <c r="E1734" s="2">
        <f>MACD!F1734</f>
        <v>1.279217141070505E-2</v>
      </c>
      <c r="F1734" s="2">
        <f>'Moving Avg'!D1734</f>
        <v>0.42599999999999999</v>
      </c>
      <c r="G1734" s="2">
        <f>'Moving Avg'!F1734</f>
        <v>0.45100000000000007</v>
      </c>
      <c r="H1734" s="2">
        <f>'Moving Avg'!G1734</f>
        <v>0.49739999999999995</v>
      </c>
      <c r="I1734" s="2">
        <f>'Moving Avg'!H1734</f>
        <v>0.47270000000000018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0.41</v>
      </c>
      <c r="C1735" s="2">
        <f>RSI!I1735</f>
        <v>30.076005414646829</v>
      </c>
      <c r="D1735" s="2">
        <f>MACD!E1735</f>
        <v>4.9346712440636042E-3</v>
      </c>
      <c r="E1735" s="2">
        <f>MACD!F1735</f>
        <v>1.1220671377376762E-2</v>
      </c>
      <c r="F1735" s="2">
        <f>'Moving Avg'!D1735</f>
        <v>0.42000000000000004</v>
      </c>
      <c r="G1735" s="2">
        <f>'Moving Avg'!F1735</f>
        <v>0.44700000000000006</v>
      </c>
      <c r="H1735" s="2">
        <f>'Moving Avg'!G1735</f>
        <v>0.49540000000000001</v>
      </c>
      <c r="I1735" s="2">
        <f>'Moving Avg'!H1735</f>
        <v>0.47305000000000014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0.42</v>
      </c>
      <c r="C1736" s="2">
        <f>RSI!I1736</f>
        <v>35.46530964170222</v>
      </c>
      <c r="D1736" s="2">
        <f>MACD!E1736</f>
        <v>5.8925682507646182E-3</v>
      </c>
      <c r="E1736" s="2">
        <f>MACD!F1736</f>
        <v>1.0155050752054333E-2</v>
      </c>
      <c r="F1736" s="2">
        <f>'Moving Avg'!D1736</f>
        <v>0.41799999999999998</v>
      </c>
      <c r="G1736" s="2">
        <f>'Moving Avg'!F1736</f>
        <v>0.44350000000000006</v>
      </c>
      <c r="H1736" s="2">
        <f>'Moving Avg'!G1736</f>
        <v>0.49320000000000008</v>
      </c>
      <c r="I1736" s="2">
        <f>'Moving Avg'!H1736</f>
        <v>0.47345000000000015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0.41</v>
      </c>
      <c r="C1737" s="2">
        <f>RSI!I1737</f>
        <v>32.747209510690283</v>
      </c>
      <c r="D1737" s="2">
        <f>MACD!E1737</f>
        <v>1.073544974318541E-2</v>
      </c>
      <c r="E1737" s="2">
        <f>MACD!F1737</f>
        <v>1.0271130550280548E-2</v>
      </c>
      <c r="F1737" s="2">
        <f>'Moving Avg'!D1737</f>
        <v>0.41399999999999998</v>
      </c>
      <c r="G1737" s="2">
        <f>'Moving Avg'!F1737</f>
        <v>0.4405</v>
      </c>
      <c r="H1737" s="2">
        <f>'Moving Avg'!G1737</f>
        <v>0.49120000000000003</v>
      </c>
      <c r="I1737" s="2">
        <f>'Moving Avg'!H1737</f>
        <v>0.4738500000000001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0.42</v>
      </c>
      <c r="C1738" s="2">
        <f>RSI!I1738</f>
        <v>37.874809220909256</v>
      </c>
      <c r="D1738" s="2">
        <f>MACD!E1738</f>
        <v>1.1273485673222394E-2</v>
      </c>
      <c r="E1738" s="2">
        <f>MACD!F1738</f>
        <v>1.0471601574868919E-2</v>
      </c>
      <c r="F1738" s="2">
        <f>'Moving Avg'!D1738</f>
        <v>0.41399999999999998</v>
      </c>
      <c r="G1738" s="2">
        <f>'Moving Avg'!F1738</f>
        <v>0.4375</v>
      </c>
      <c r="H1738" s="2">
        <f>'Moving Avg'!G1738</f>
        <v>0.48940000000000011</v>
      </c>
      <c r="I1738" s="2">
        <f>'Moving Avg'!H1738</f>
        <v>0.47425000000000017</v>
      </c>
      <c r="J1738" s="5" t="str">
        <f>OBV!F1738</f>
        <v>BEARISH</v>
      </c>
      <c r="K1738" s="5" t="str">
        <f>OBV!G1738</f>
        <v>NEUTRAL</v>
      </c>
      <c r="L1738" s="5" t="str">
        <f>OBV!H1738</f>
        <v>NEUTRAL</v>
      </c>
    </row>
    <row r="1739" spans="1:12" ht="13.5" x14ac:dyDescent="0.25">
      <c r="A1739" s="3">
        <f>RSI!A1739</f>
        <v>44840</v>
      </c>
      <c r="B1739" s="2">
        <f>RSI!B1739</f>
        <v>0.42</v>
      </c>
      <c r="C1739" s="2">
        <f>RSI!I1739</f>
        <v>37.874809220909249</v>
      </c>
      <c r="D1739" s="2">
        <f>MACD!E1739</f>
        <v>1.0369969827260295E-2</v>
      </c>
      <c r="E1739" s="2">
        <f>MACD!F1739</f>
        <v>1.0451275225347195E-2</v>
      </c>
      <c r="F1739" s="2">
        <f>'Moving Avg'!D1739</f>
        <v>0.41600000000000004</v>
      </c>
      <c r="G1739" s="2">
        <f>'Moving Avg'!F1739</f>
        <v>0.43500000000000005</v>
      </c>
      <c r="H1739" s="2">
        <f>'Moving Avg'!G1739</f>
        <v>0.48720000000000019</v>
      </c>
      <c r="I1739" s="2">
        <f>'Moving Avg'!H1739</f>
        <v>0.47460000000000013</v>
      </c>
      <c r="J1739" s="5" t="str">
        <f>OBV!F1739</f>
        <v>BEARISH</v>
      </c>
      <c r="K1739" s="5" t="str">
        <f>OBV!G1739</f>
        <v>NEUTRAL</v>
      </c>
      <c r="L1739" s="5" t="str">
        <f>OBV!H1739</f>
        <v>BEARISH DIVERGENCE</v>
      </c>
    </row>
    <row r="1740" spans="1:12" ht="13.5" x14ac:dyDescent="0.25">
      <c r="A1740" s="3">
        <f>RSI!A1740</f>
        <v>44841</v>
      </c>
      <c r="B1740" s="2">
        <f>RSI!B1740</f>
        <v>0.43</v>
      </c>
      <c r="C1740" s="2">
        <f>RSI!I1740</f>
        <v>42.921916697452474</v>
      </c>
      <c r="D1740" s="2">
        <f>MACD!E1740</f>
        <v>9.031090234814021E-3</v>
      </c>
      <c r="E1740" s="2">
        <f>MACD!F1740</f>
        <v>1.0167238227240562E-2</v>
      </c>
      <c r="F1740" s="2">
        <f>'Moving Avg'!D1740</f>
        <v>0.42000000000000004</v>
      </c>
      <c r="G1740" s="2">
        <f>'Moving Avg'!F1740</f>
        <v>0.4325</v>
      </c>
      <c r="H1740" s="2">
        <f>'Moving Avg'!G1740</f>
        <v>0.48520000000000019</v>
      </c>
      <c r="I1740" s="2">
        <f>'Moving Avg'!H1740</f>
        <v>0.47495000000000021</v>
      </c>
      <c r="J1740" s="5" t="str">
        <f>OBV!F1740</f>
        <v>BEARISH</v>
      </c>
      <c r="K1740" s="5" t="str">
        <f>OBV!G1740</f>
        <v>NEUTRAL</v>
      </c>
      <c r="L1740" s="5" t="str">
        <f>OBV!H1740</f>
        <v>BEARISH DIVERGENCE</v>
      </c>
    </row>
    <row r="1741" spans="1:12" ht="13.5" x14ac:dyDescent="0.25">
      <c r="A1741" s="3">
        <f>RSI!A1741</f>
        <v>44844</v>
      </c>
      <c r="B1741" s="2">
        <f>RSI!B1741</f>
        <v>0.43</v>
      </c>
      <c r="C1741" s="2">
        <f>RSI!I1741</f>
        <v>42.921916697452474</v>
      </c>
      <c r="D1741" s="2">
        <f>MACD!E1741</f>
        <v>6.4546906654067149E-3</v>
      </c>
      <c r="E1741" s="2">
        <f>MACD!F1741</f>
        <v>9.4247287148737924E-3</v>
      </c>
      <c r="F1741" s="2">
        <f>'Moving Avg'!D1741</f>
        <v>0.42199999999999999</v>
      </c>
      <c r="G1741" s="2">
        <f>'Moving Avg'!F1741</f>
        <v>0.43099999999999994</v>
      </c>
      <c r="H1741" s="2">
        <f>'Moving Avg'!G1741</f>
        <v>0.48280000000000023</v>
      </c>
      <c r="I1741" s="2">
        <f>'Moving Avg'!H1741</f>
        <v>0.47525000000000028</v>
      </c>
      <c r="J1741" s="5" t="str">
        <f>OBV!F1741</f>
        <v>BEARISH</v>
      </c>
      <c r="K1741" s="5" t="str">
        <f>OBV!G1741</f>
        <v>NEUTRAL</v>
      </c>
      <c r="L1741" s="5" t="str">
        <f>OBV!H1741</f>
        <v>BEARISH DIVERGENCE</v>
      </c>
    </row>
    <row r="1742" spans="1:12" ht="13.5" x14ac:dyDescent="0.25">
      <c r="A1742" s="3">
        <f>RSI!A1742</f>
        <v>44845</v>
      </c>
      <c r="B1742" s="2">
        <f>RSI!B1742</f>
        <v>0.43</v>
      </c>
      <c r="C1742" s="2">
        <f>RSI!I1742</f>
        <v>42.921916697452481</v>
      </c>
      <c r="D1742" s="2">
        <f>MACD!E1742</f>
        <v>4.3625862658379644E-3</v>
      </c>
      <c r="E1742" s="2">
        <f>MACD!F1742</f>
        <v>8.4123002250666278E-3</v>
      </c>
      <c r="F1742" s="2">
        <f>'Moving Avg'!D1742</f>
        <v>0.42599999999999999</v>
      </c>
      <c r="G1742" s="2">
        <f>'Moving Avg'!F1742</f>
        <v>0.43049999999999999</v>
      </c>
      <c r="H1742" s="2">
        <f>'Moving Avg'!G1742</f>
        <v>0.48020000000000018</v>
      </c>
      <c r="I1742" s="2">
        <f>'Moving Avg'!H1742</f>
        <v>0.47550000000000031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</row>
    <row r="1743" spans="1:12" ht="13.5" x14ac:dyDescent="0.25">
      <c r="A1743" s="3">
        <f>RSI!A1743</f>
        <v>44846</v>
      </c>
      <c r="B1743" s="2">
        <f>RSI!B1743</f>
        <v>0.43</v>
      </c>
      <c r="C1743" s="2">
        <f>RSI!I1743</f>
        <v>42.921916697452481</v>
      </c>
      <c r="D1743" s="2">
        <f>MACD!E1743</f>
        <v>1.1352955110096041E-3</v>
      </c>
      <c r="E1743" s="2">
        <f>MACD!F1743</f>
        <v>6.9568992822552234E-3</v>
      </c>
      <c r="F1743" s="2">
        <f>'Moving Avg'!D1743</f>
        <v>0.42800000000000005</v>
      </c>
      <c r="G1743" s="2">
        <f>'Moving Avg'!F1743</f>
        <v>0.43049999999999999</v>
      </c>
      <c r="H1743" s="2">
        <f>'Moving Avg'!G1743</f>
        <v>0.47740000000000016</v>
      </c>
      <c r="I1743" s="2">
        <f>'Moving Avg'!H1743</f>
        <v>0.47575000000000034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</row>
    <row r="1744" spans="1:12" ht="13.5" x14ac:dyDescent="0.25">
      <c r="A1744" s="3">
        <f>RSI!A1744</f>
        <v>44847</v>
      </c>
      <c r="B1744" s="2">
        <f>RSI!B1744</f>
        <v>0.43</v>
      </c>
      <c r="C1744" s="2">
        <f>RSI!I1744</f>
        <v>42.921916697452474</v>
      </c>
      <c r="D1744" s="2">
        <f>MACD!E1744</f>
        <v>-3.0585681346366744E-3</v>
      </c>
      <c r="E1744" s="2">
        <f>MACD!F1744</f>
        <v>4.9538057988768435E-3</v>
      </c>
      <c r="F1744" s="2">
        <f>'Moving Avg'!D1744</f>
        <v>0.43</v>
      </c>
      <c r="G1744" s="2">
        <f>'Moving Avg'!F1744</f>
        <v>0.43049999999999999</v>
      </c>
      <c r="H1744" s="2">
        <f>'Moving Avg'!G1744</f>
        <v>0.47460000000000013</v>
      </c>
      <c r="I1744" s="2">
        <f>'Moving Avg'!H1744</f>
        <v>0.47605000000000031</v>
      </c>
      <c r="J1744" s="5" t="str">
        <f>OBV!F1744</f>
        <v>BULLISH</v>
      </c>
      <c r="K1744" s="5" t="str">
        <f>OBV!G1744</f>
        <v>NEUTRAL</v>
      </c>
      <c r="L1744" s="5" t="str">
        <f>OBV!H1744</f>
        <v>CONFIRMED BULLISH</v>
      </c>
    </row>
    <row r="1745" spans="1:12" ht="13.5" x14ac:dyDescent="0.25">
      <c r="A1745" s="3">
        <f>RSI!A1745</f>
        <v>44848</v>
      </c>
      <c r="B1745" s="2">
        <f>RSI!B1745</f>
        <v>0.42</v>
      </c>
      <c r="C1745" s="2">
        <f>RSI!I1745</f>
        <v>38.402729534664786</v>
      </c>
      <c r="D1745" s="2">
        <f>MACD!E1745</f>
        <v>-5.7966827500616769E-3</v>
      </c>
      <c r="E1745" s="2">
        <f>MACD!F1745</f>
        <v>2.8037080890891391E-3</v>
      </c>
      <c r="F1745" s="2">
        <f>'Moving Avg'!D1745</f>
        <v>0.42800000000000005</v>
      </c>
      <c r="G1745" s="2">
        <f>'Moving Avg'!F1745</f>
        <v>0.42949999999999999</v>
      </c>
      <c r="H1745" s="2">
        <f>'Moving Avg'!G1745</f>
        <v>0.47200000000000025</v>
      </c>
      <c r="I1745" s="2">
        <f>'Moving Avg'!H1745</f>
        <v>0.47625000000000034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0.42</v>
      </c>
      <c r="C1746" s="2">
        <f>RSI!I1746</f>
        <v>38.402729534664786</v>
      </c>
      <c r="D1746" s="2">
        <f>MACD!E1746</f>
        <v>-6.4513687564480837E-3</v>
      </c>
      <c r="E1746" s="2">
        <f>MACD!F1746</f>
        <v>9.5269271998169448E-4</v>
      </c>
      <c r="F1746" s="2">
        <f>'Moving Avg'!D1746</f>
        <v>0.42599999999999999</v>
      </c>
      <c r="G1746" s="2">
        <f>'Moving Avg'!F1746</f>
        <v>0.42799999999999994</v>
      </c>
      <c r="H1746" s="2">
        <f>'Moving Avg'!G1746</f>
        <v>0.46900000000000025</v>
      </c>
      <c r="I1746" s="2">
        <f>'Moving Avg'!H1746</f>
        <v>0.47645000000000037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0.43</v>
      </c>
      <c r="C1747" s="2">
        <f>RSI!I1747</f>
        <v>45.105844880100562</v>
      </c>
      <c r="D1747" s="2">
        <f>MACD!E1747</f>
        <v>-9.1699817955662177E-3</v>
      </c>
      <c r="E1747" s="2">
        <f>MACD!F1747</f>
        <v>-1.0718421831278878E-3</v>
      </c>
      <c r="F1747" s="2">
        <f>'Moving Avg'!D1747</f>
        <v>0.42599999999999999</v>
      </c>
      <c r="G1747" s="2">
        <f>'Moving Avg'!F1747</f>
        <v>0.42599999999999988</v>
      </c>
      <c r="H1747" s="2">
        <f>'Moving Avg'!G1747</f>
        <v>0.46660000000000018</v>
      </c>
      <c r="I1747" s="2">
        <f>'Moving Avg'!H1747</f>
        <v>0.47665000000000041</v>
      </c>
      <c r="J1747" s="5" t="str">
        <f>OBV!F1747</f>
        <v>BEARISH</v>
      </c>
      <c r="K1747" s="5" t="str">
        <f>OBV!G1747</f>
        <v>NEUTRAL</v>
      </c>
      <c r="L1747" s="5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0.43</v>
      </c>
      <c r="C1748" s="2">
        <f>RSI!I1748</f>
        <v>45.105844880100555</v>
      </c>
      <c r="D1748" s="2">
        <f>MACD!E1748</f>
        <v>-9.8849067487720155E-3</v>
      </c>
      <c r="E1748" s="2">
        <f>MACD!F1748</f>
        <v>-2.8344550962567132E-3</v>
      </c>
      <c r="F1748" s="2">
        <f>'Moving Avg'!D1748</f>
        <v>0.42599999999999999</v>
      </c>
      <c r="G1748" s="2">
        <f>'Moving Avg'!F1748</f>
        <v>0.42499999999999993</v>
      </c>
      <c r="H1748" s="2">
        <f>'Moving Avg'!G1748</f>
        <v>0.46460000000000012</v>
      </c>
      <c r="I1748" s="2">
        <f>'Moving Avg'!H1748</f>
        <v>0.47685000000000044</v>
      </c>
      <c r="J1748" s="5" t="str">
        <f>OBV!F1748</f>
        <v>BEARISH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0.43</v>
      </c>
      <c r="C1749" s="2">
        <f>RSI!I1749</f>
        <v>45.105844880100555</v>
      </c>
      <c r="D1749" s="2">
        <f>MACD!E1749</f>
        <v>-1.04463447406139E-2</v>
      </c>
      <c r="E1749" s="2">
        <f>MACD!F1749</f>
        <v>-4.3568330251281505E-3</v>
      </c>
      <c r="F1749" s="2">
        <f>'Moving Avg'!D1749</f>
        <v>0.42599999999999999</v>
      </c>
      <c r="G1749" s="2">
        <f>'Moving Avg'!F1749</f>
        <v>0.42449999999999993</v>
      </c>
      <c r="H1749" s="2">
        <f>'Moving Avg'!G1749</f>
        <v>0.46260000000000012</v>
      </c>
      <c r="I1749" s="2">
        <f>'Moving Avg'!H1749</f>
        <v>0.47695000000000048</v>
      </c>
      <c r="J1749" s="5" t="str">
        <f>OBV!F1749</f>
        <v>BEARISH</v>
      </c>
      <c r="K1749" s="5" t="str">
        <f>OBV!G1749</f>
        <v>NEUTRAL</v>
      </c>
      <c r="L1749" s="5" t="str">
        <f>OBV!H1749</f>
        <v>NEUTRAL</v>
      </c>
    </row>
    <row r="1750" spans="1:12" ht="13.5" x14ac:dyDescent="0.25">
      <c r="A1750" s="3">
        <f>RSI!A1750</f>
        <v>44855</v>
      </c>
      <c r="B1750" s="2">
        <f>RSI!B1750</f>
        <v>0.44</v>
      </c>
      <c r="C1750" s="2">
        <f>RSI!I1750</f>
        <v>51.674089518684141</v>
      </c>
      <c r="D1750" s="2">
        <f>MACD!E1750</f>
        <v>-1.0083410463673892E-2</v>
      </c>
      <c r="E1750" s="2">
        <f>MACD!F1750</f>
        <v>-5.5021485128372988E-3</v>
      </c>
      <c r="F1750" s="2">
        <f>'Moving Avg'!D1750</f>
        <v>0.43</v>
      </c>
      <c r="G1750" s="2">
        <f>'Moving Avg'!F1750</f>
        <v>0.42449999999999993</v>
      </c>
      <c r="H1750" s="2">
        <f>'Moving Avg'!G1750</f>
        <v>0.46060000000000012</v>
      </c>
      <c r="I1750" s="2">
        <f>'Moving Avg'!H1750</f>
        <v>0.47705000000000047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</row>
    <row r="1751" spans="1:12" ht="13.5" x14ac:dyDescent="0.25">
      <c r="A1751" s="3">
        <f>RSI!A1751</f>
        <v>44858</v>
      </c>
      <c r="B1751" s="2">
        <f>RSI!B1751</f>
        <v>0.44</v>
      </c>
      <c r="C1751" s="2">
        <f>RSI!I1751</f>
        <v>51.674089518684141</v>
      </c>
      <c r="D1751" s="2">
        <f>MACD!E1751</f>
        <v>-9.7981097001034745E-3</v>
      </c>
      <c r="E1751" s="2">
        <f>MACD!F1751</f>
        <v>-6.3613407502905337E-3</v>
      </c>
      <c r="F1751" s="2">
        <f>'Moving Avg'!D1751</f>
        <v>0.434</v>
      </c>
      <c r="G1751" s="2">
        <f>'Moving Avg'!F1751</f>
        <v>0.42499999999999993</v>
      </c>
      <c r="H1751" s="2">
        <f>'Moving Avg'!G1751</f>
        <v>0.45860000000000012</v>
      </c>
      <c r="I1751" s="2">
        <f>'Moving Avg'!H1751</f>
        <v>0.47710000000000041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0.45</v>
      </c>
      <c r="C1752" s="2">
        <f>RSI!I1752</f>
        <v>57.563027430935954</v>
      </c>
      <c r="D1752" s="2">
        <f>MACD!E1752</f>
        <v>-1.0317624945738069E-2</v>
      </c>
      <c r="E1752" s="2">
        <f>MACD!F1752</f>
        <v>-7.1525975893800414E-3</v>
      </c>
      <c r="F1752" s="2">
        <f>'Moving Avg'!D1752</f>
        <v>0.438</v>
      </c>
      <c r="G1752" s="2">
        <f>'Moving Avg'!F1752</f>
        <v>0.42599999999999988</v>
      </c>
      <c r="H1752" s="2">
        <f>'Moving Avg'!G1752</f>
        <v>0.45720000000000005</v>
      </c>
      <c r="I1752" s="2">
        <f>'Moving Avg'!H1752</f>
        <v>0.47715000000000046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44860</v>
      </c>
      <c r="B1753" s="2">
        <f>RSI!B1753</f>
        <v>0.45</v>
      </c>
      <c r="C1753" s="2">
        <f>RSI!I1753</f>
        <v>57.563027430935954</v>
      </c>
      <c r="D1753" s="2">
        <f>MACD!E1753</f>
        <v>-1.0834993016298033E-2</v>
      </c>
      <c r="E1753" s="2">
        <f>MACD!F1753</f>
        <v>-7.8890766747636409E-3</v>
      </c>
      <c r="F1753" s="2">
        <f>'Moving Avg'!D1753</f>
        <v>0.442</v>
      </c>
      <c r="G1753" s="2">
        <f>'Moving Avg'!F1753</f>
        <v>0.42749999999999994</v>
      </c>
      <c r="H1753" s="2">
        <f>'Moving Avg'!G1753</f>
        <v>0.45580000000000004</v>
      </c>
      <c r="I1753" s="2">
        <f>'Moving Avg'!H1753</f>
        <v>0.47715000000000041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44861</v>
      </c>
      <c r="B1754" s="2">
        <f>RSI!B1754</f>
        <v>0.45</v>
      </c>
      <c r="C1754" s="2">
        <f>RSI!I1754</f>
        <v>57.563027430935961</v>
      </c>
      <c r="D1754" s="2">
        <f>MACD!E1754</f>
        <v>-1.1344782894756211E-2</v>
      </c>
      <c r="E1754" s="2">
        <f>MACD!F1754</f>
        <v>-8.580217918762156E-3</v>
      </c>
      <c r="F1754" s="2">
        <f>'Moving Avg'!D1754</f>
        <v>0.44600000000000001</v>
      </c>
      <c r="G1754" s="2">
        <f>'Moving Avg'!F1754</f>
        <v>0.42949999999999999</v>
      </c>
      <c r="H1754" s="2">
        <f>'Moving Avg'!G1754</f>
        <v>0.45419999999999999</v>
      </c>
      <c r="I1754" s="2">
        <f>'Moving Avg'!H1754</f>
        <v>0.47715000000000041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0.45</v>
      </c>
      <c r="C1755" s="2">
        <f>RSI!I1755</f>
        <v>57.563027430935961</v>
      </c>
      <c r="D1755" s="2">
        <f>MACD!E1755</f>
        <v>-1.3381287410417053E-2</v>
      </c>
      <c r="E1755" s="2">
        <f>MACD!F1755</f>
        <v>-9.5404318170931365E-3</v>
      </c>
      <c r="F1755" s="2">
        <f>'Moving Avg'!D1755</f>
        <v>0.44800000000000006</v>
      </c>
      <c r="G1755" s="2">
        <f>'Moving Avg'!F1755</f>
        <v>0.43150000000000005</v>
      </c>
      <c r="H1755" s="2">
        <f>'Moving Avg'!G1755</f>
        <v>0.45299999999999996</v>
      </c>
      <c r="I1755" s="2">
        <f>'Moving Avg'!H1755</f>
        <v>0.47710000000000036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44865</v>
      </c>
      <c r="B1756" s="2">
        <f>RSI!B1756</f>
        <v>0.45</v>
      </c>
      <c r="C1756" s="2">
        <f>RSI!I1756</f>
        <v>57.563027430935968</v>
      </c>
      <c r="D1756" s="2">
        <f>MACD!E1756</f>
        <v>-1.5166226419434325E-2</v>
      </c>
      <c r="E1756" s="2">
        <f>MACD!F1756</f>
        <v>-1.0665590737561376E-2</v>
      </c>
      <c r="F1756" s="2">
        <f>'Moving Avg'!D1756</f>
        <v>0.45</v>
      </c>
      <c r="G1756" s="2">
        <f>'Moving Avg'!F1756</f>
        <v>0.433</v>
      </c>
      <c r="H1756" s="2">
        <f>'Moving Avg'!G1756</f>
        <v>0.45159999999999995</v>
      </c>
      <c r="I1756" s="2">
        <f>'Moving Avg'!H1756</f>
        <v>0.47700000000000037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</row>
    <row r="1757" spans="1:12" ht="13.5" x14ac:dyDescent="0.25">
      <c r="A1757" s="3">
        <f>RSI!A1757</f>
        <v>44866</v>
      </c>
      <c r="B1757" s="2">
        <f>RSI!B1757</f>
        <v>0.46</v>
      </c>
      <c r="C1757" s="2">
        <f>RSI!I1757</f>
        <v>63.929919139426204</v>
      </c>
      <c r="D1757" s="2">
        <f>MACD!E1757</f>
        <v>-1.5936007963029852E-2</v>
      </c>
      <c r="E1757" s="2">
        <f>MACD!F1757</f>
        <v>-1.1719674182655071E-2</v>
      </c>
      <c r="F1757" s="2">
        <f>'Moving Avg'!D1757</f>
        <v>0.45200000000000007</v>
      </c>
      <c r="G1757" s="2">
        <f>'Moving Avg'!F1757</f>
        <v>0.43550000000000005</v>
      </c>
      <c r="H1757" s="2">
        <f>'Moving Avg'!G1757</f>
        <v>0.45039999999999997</v>
      </c>
      <c r="I1757" s="2">
        <f>'Moving Avg'!H1757</f>
        <v>0.47705000000000042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</row>
    <row r="1758" spans="1:12" ht="13.5" x14ac:dyDescent="0.25">
      <c r="A1758" s="3">
        <f>RSI!A1758</f>
        <v>44867</v>
      </c>
      <c r="B1758" s="2">
        <f>RSI!B1758</f>
        <v>0.46</v>
      </c>
      <c r="C1758" s="2">
        <f>RSI!I1758</f>
        <v>63.929919139426204</v>
      </c>
      <c r="D1758" s="2">
        <f>MACD!E1758</f>
        <v>-1.6699386574530239E-2</v>
      </c>
      <c r="E1758" s="2">
        <f>MACD!F1758</f>
        <v>-1.2715616661030105E-2</v>
      </c>
      <c r="F1758" s="2">
        <f>'Moving Avg'!D1758</f>
        <v>0.45400000000000001</v>
      </c>
      <c r="G1758" s="2">
        <f>'Moving Avg'!F1758</f>
        <v>0.43750000000000017</v>
      </c>
      <c r="H1758" s="2">
        <f>'Moving Avg'!G1758</f>
        <v>0.44939999999999997</v>
      </c>
      <c r="I1758" s="2">
        <f>'Moving Avg'!H1758</f>
        <v>0.47720000000000035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</row>
    <row r="1759" spans="1:12" ht="13.5" x14ac:dyDescent="0.25">
      <c r="A1759" s="3">
        <f>RSI!A1759</f>
        <v>44868</v>
      </c>
      <c r="B1759" s="2">
        <f>RSI!B1759</f>
        <v>0.44</v>
      </c>
      <c r="C1759" s="2">
        <f>RSI!I1759</f>
        <v>47.42566617241598</v>
      </c>
      <c r="D1759" s="2">
        <f>MACD!E1759</f>
        <v>-1.596756769095331E-2</v>
      </c>
      <c r="E1759" s="2">
        <f>MACD!F1759</f>
        <v>-1.3366006867014746E-2</v>
      </c>
      <c r="F1759" s="2">
        <f>'Moving Avg'!D1759</f>
        <v>0.45200000000000007</v>
      </c>
      <c r="G1759" s="2">
        <f>'Moving Avg'!F1759</f>
        <v>0.43850000000000006</v>
      </c>
      <c r="H1759" s="2">
        <f>'Moving Avg'!G1759</f>
        <v>0.44800000000000006</v>
      </c>
      <c r="I1759" s="2">
        <f>'Moving Avg'!H1759</f>
        <v>0.47730000000000034</v>
      </c>
      <c r="J1759" s="5" t="str">
        <f>OBV!F1759</f>
        <v>BULLISH</v>
      </c>
      <c r="K1759" s="5" t="str">
        <f>OBV!G1759</f>
        <v>NEUTRAL</v>
      </c>
      <c r="L1759" s="5" t="str">
        <f>OBV!H1759</f>
        <v>BULLISH DIVERGENCE</v>
      </c>
    </row>
    <row r="1760" spans="1:12" ht="13.5" x14ac:dyDescent="0.25">
      <c r="A1760" s="3">
        <f>RSI!A1760</f>
        <v>44869</v>
      </c>
      <c r="B1760" s="2">
        <f>RSI!B1760</f>
        <v>0.43</v>
      </c>
      <c r="C1760" s="2">
        <f>RSI!I1760</f>
        <v>41.637616318625454</v>
      </c>
      <c r="D1760" s="2">
        <f>MACD!E1760</f>
        <v>-1.3046996569165692E-2</v>
      </c>
      <c r="E1760" s="2">
        <f>MACD!F1760</f>
        <v>-1.3302204807444935E-2</v>
      </c>
      <c r="F1760" s="2">
        <f>'Moving Avg'!D1760</f>
        <v>0.44800000000000006</v>
      </c>
      <c r="G1760" s="2">
        <f>'Moving Avg'!F1760</f>
        <v>0.43850000000000006</v>
      </c>
      <c r="H1760" s="2">
        <f>'Moving Avg'!G1760</f>
        <v>0.44640000000000002</v>
      </c>
      <c r="I1760" s="2">
        <f>'Moving Avg'!H1760</f>
        <v>0.47740000000000038</v>
      </c>
      <c r="J1760" s="5" t="str">
        <f>OBV!F1760</f>
        <v>BULLISH</v>
      </c>
      <c r="K1760" s="5" t="str">
        <f>OBV!G1760</f>
        <v>NEUTRAL</v>
      </c>
      <c r="L1760" s="5" t="str">
        <f>OBV!H1760</f>
        <v>BULLISH DIVERGENCE</v>
      </c>
    </row>
    <row r="1761" spans="1:12" ht="13.5" x14ac:dyDescent="0.25">
      <c r="A1761" s="3">
        <f>RSI!A1761</f>
        <v>44872</v>
      </c>
      <c r="B1761" s="2">
        <f>RSI!B1761</f>
        <v>0.42</v>
      </c>
      <c r="C1761" s="2">
        <f>RSI!I1761</f>
        <v>36.800788471356697</v>
      </c>
      <c r="D1761" s="2">
        <f>MACD!E1761</f>
        <v>-9.7554152450394782E-3</v>
      </c>
      <c r="E1761" s="2">
        <f>MACD!F1761</f>
        <v>-1.2592846894963846E-2</v>
      </c>
      <c r="F1761" s="2">
        <f>'Moving Avg'!D1761</f>
        <v>0.442</v>
      </c>
      <c r="G1761" s="2">
        <f>'Moving Avg'!F1761</f>
        <v>0.43800000000000006</v>
      </c>
      <c r="H1761" s="2">
        <f>'Moving Avg'!G1761</f>
        <v>0.44420000000000004</v>
      </c>
      <c r="I1761" s="2">
        <f>'Moving Avg'!H1761</f>
        <v>0.47745000000000037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0.42</v>
      </c>
      <c r="C1762" s="2">
        <f>RSI!I1762</f>
        <v>36.800788471356697</v>
      </c>
      <c r="D1762" s="2">
        <f>MACD!E1762</f>
        <v>-5.2989863985584695E-3</v>
      </c>
      <c r="E1762" s="2">
        <f>MACD!F1762</f>
        <v>-1.1134074795682772E-2</v>
      </c>
      <c r="F1762" s="2">
        <f>'Moving Avg'!D1762</f>
        <v>0.434</v>
      </c>
      <c r="G1762" s="2">
        <f>'Moving Avg'!F1762</f>
        <v>0.43750000000000011</v>
      </c>
      <c r="H1762" s="2">
        <f>'Moving Avg'!G1762</f>
        <v>0.44240000000000007</v>
      </c>
      <c r="I1762" s="2">
        <f>'Moving Avg'!H1762</f>
        <v>0.47750000000000042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0.41</v>
      </c>
      <c r="C1763" s="2">
        <f>RSI!I1763</f>
        <v>32.43149596595994</v>
      </c>
      <c r="D1763" s="2">
        <f>MACD!E1763</f>
        <v>-6.6447392455126764E-4</v>
      </c>
      <c r="E1763" s="2">
        <f>MACD!F1763</f>
        <v>-9.0401546214564713E-3</v>
      </c>
      <c r="F1763" s="2">
        <f>'Moving Avg'!D1763</f>
        <v>0.42400000000000004</v>
      </c>
      <c r="G1763" s="2">
        <f>'Moving Avg'!F1763</f>
        <v>0.4365</v>
      </c>
      <c r="H1763" s="2">
        <f>'Moving Avg'!G1763</f>
        <v>0.44080000000000008</v>
      </c>
      <c r="I1763" s="2">
        <f>'Moving Avg'!H1763</f>
        <v>0.47755000000000047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44875</v>
      </c>
      <c r="B1764" s="2">
        <f>RSI!B1764</f>
        <v>0.4</v>
      </c>
      <c r="C1764" s="2">
        <f>RSI!I1764</f>
        <v>28.754865211492486</v>
      </c>
      <c r="D1764" s="2">
        <f>MACD!E1764</f>
        <v>4.1707079160475113E-3</v>
      </c>
      <c r="E1764" s="2">
        <f>MACD!F1764</f>
        <v>-6.3979821139556747E-3</v>
      </c>
      <c r="F1764" s="2">
        <f>'Moving Avg'!D1764</f>
        <v>0.41600000000000004</v>
      </c>
      <c r="G1764" s="2">
        <f>'Moving Avg'!F1764</f>
        <v>0.43500000000000005</v>
      </c>
      <c r="H1764" s="2">
        <f>'Moving Avg'!G1764</f>
        <v>0.439</v>
      </c>
      <c r="I1764" s="2">
        <f>'Moving Avg'!H1764</f>
        <v>0.47750000000000048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0.4</v>
      </c>
      <c r="C1765" s="2">
        <f>RSI!I1765</f>
        <v>28.754865211492486</v>
      </c>
      <c r="D1765" s="2">
        <f>MACD!E1765</f>
        <v>8.4812269317183775E-3</v>
      </c>
      <c r="E1765" s="2">
        <f>MACD!F1765</f>
        <v>-3.4221403048208645E-3</v>
      </c>
      <c r="F1765" s="2">
        <f>'Moving Avg'!D1765</f>
        <v>0.41</v>
      </c>
      <c r="G1765" s="2">
        <f>'Moving Avg'!F1765</f>
        <v>0.43400000000000005</v>
      </c>
      <c r="H1765" s="2">
        <f>'Moving Avg'!G1765</f>
        <v>0.43719999999999998</v>
      </c>
      <c r="I1765" s="2">
        <f>'Moving Avg'!H1765</f>
        <v>0.47740000000000049</v>
      </c>
      <c r="J1765" s="5" t="str">
        <f>OBV!F1765</f>
        <v>BEARISH</v>
      </c>
      <c r="K1765" s="5" t="str">
        <f>OBV!G1765</f>
        <v>NEUTRAL</v>
      </c>
      <c r="L1765" s="5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0.41</v>
      </c>
      <c r="C1766" s="2">
        <f>RSI!I1766</f>
        <v>37.033554419100916</v>
      </c>
      <c r="D1766" s="2">
        <f>MACD!E1766</f>
        <v>1.1590821865002154E-2</v>
      </c>
      <c r="E1766" s="2">
        <f>MACD!F1766</f>
        <v>-4.1954787085626052E-4</v>
      </c>
      <c r="F1766" s="2">
        <f>'Moving Avg'!D1766</f>
        <v>0.40800000000000003</v>
      </c>
      <c r="G1766" s="2">
        <f>'Moving Avg'!F1766</f>
        <v>0.43350000000000011</v>
      </c>
      <c r="H1766" s="2">
        <f>'Moving Avg'!G1766</f>
        <v>0.43559999999999993</v>
      </c>
      <c r="I1766" s="2">
        <f>'Moving Avg'!H1766</f>
        <v>0.47730000000000045</v>
      </c>
      <c r="J1766" s="5" t="str">
        <f>OBV!F1766</f>
        <v>BEARISH</v>
      </c>
      <c r="K1766" s="5" t="str">
        <f>OBV!G1766</f>
        <v>NEUTRAL</v>
      </c>
      <c r="L1766" s="5" t="str">
        <f>OBV!H1766</f>
        <v>CONFIRMED BEARISH</v>
      </c>
    </row>
    <row r="1767" spans="1:12" ht="13.5" x14ac:dyDescent="0.25">
      <c r="A1767" s="3">
        <f>RSI!A1767</f>
        <v>44880</v>
      </c>
      <c r="B1767" s="2">
        <f>RSI!B1767</f>
        <v>0.4</v>
      </c>
      <c r="C1767" s="2">
        <f>RSI!I1767</f>
        <v>32.914661993777855</v>
      </c>
      <c r="D1767" s="2">
        <f>MACD!E1767</f>
        <v>1.6630067788629022E-2</v>
      </c>
      <c r="E1767" s="2">
        <f>MACD!F1767</f>
        <v>2.9903752610407957E-3</v>
      </c>
      <c r="F1767" s="2">
        <f>'Moving Avg'!D1767</f>
        <v>0.40400000000000003</v>
      </c>
      <c r="G1767" s="2">
        <f>'Moving Avg'!F1767</f>
        <v>0.43200000000000011</v>
      </c>
      <c r="H1767" s="2">
        <f>'Moving Avg'!G1767</f>
        <v>0.43419999999999992</v>
      </c>
      <c r="I1767" s="2">
        <f>'Moving Avg'!H1767</f>
        <v>0.47720000000000051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0.4</v>
      </c>
      <c r="C1768" s="2">
        <f>RSI!I1768</f>
        <v>32.914661993777855</v>
      </c>
      <c r="D1768" s="2">
        <f>MACD!E1768</f>
        <v>2.1072439178494773E-2</v>
      </c>
      <c r="E1768" s="2">
        <f>MACD!F1768</f>
        <v>6.6067880445315917E-3</v>
      </c>
      <c r="F1768" s="2">
        <f>'Moving Avg'!D1768</f>
        <v>0.40199999999999997</v>
      </c>
      <c r="G1768" s="2">
        <f>'Moving Avg'!F1768</f>
        <v>0.43050000000000005</v>
      </c>
      <c r="H1768" s="2">
        <f>'Moving Avg'!G1768</f>
        <v>0.43259999999999993</v>
      </c>
      <c r="I1768" s="2">
        <f>'Moving Avg'!H1768</f>
        <v>0.47715000000000052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0.41</v>
      </c>
      <c r="C1769" s="2">
        <f>RSI!I1769</f>
        <v>40.579308357176984</v>
      </c>
      <c r="D1769" s="2">
        <f>MACD!E1769</f>
        <v>2.117888469273721E-2</v>
      </c>
      <c r="E1769" s="2">
        <f>MACD!F1769</f>
        <v>9.5212073741727157E-3</v>
      </c>
      <c r="F1769" s="2">
        <f>'Moving Avg'!D1769</f>
        <v>0.40400000000000003</v>
      </c>
      <c r="G1769" s="2">
        <f>'Moving Avg'!F1769</f>
        <v>0.4295000000000001</v>
      </c>
      <c r="H1769" s="2">
        <f>'Moving Avg'!G1769</f>
        <v>0.43139999999999995</v>
      </c>
      <c r="I1769" s="2">
        <f>'Moving Avg'!H1769</f>
        <v>0.47720000000000051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0.42</v>
      </c>
      <c r="C1770" s="2">
        <f>RSI!I1770</f>
        <v>47.089463764855374</v>
      </c>
      <c r="D1770" s="2">
        <f>MACD!E1770</f>
        <v>1.9083605426770678E-2</v>
      </c>
      <c r="E1770" s="2">
        <f>MACD!F1770</f>
        <v>1.1433686984692309E-2</v>
      </c>
      <c r="F1770" s="2">
        <f>'Moving Avg'!D1770</f>
        <v>0.40800000000000003</v>
      </c>
      <c r="G1770" s="2">
        <f>'Moving Avg'!F1770</f>
        <v>0.4285000000000001</v>
      </c>
      <c r="H1770" s="2">
        <f>'Moving Avg'!G1770</f>
        <v>0.43019999999999992</v>
      </c>
      <c r="I1770" s="2">
        <f>'Moving Avg'!H1770</f>
        <v>0.4773500000000005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</row>
    <row r="1771" spans="1:12" ht="13.5" x14ac:dyDescent="0.25">
      <c r="A1771" s="3">
        <f>RSI!A1771</f>
        <v>44886</v>
      </c>
      <c r="B1771" s="2">
        <f>RSI!B1771</f>
        <v>0.41</v>
      </c>
      <c r="C1771" s="2">
        <f>RSI!I1771</f>
        <v>42.119824251023978</v>
      </c>
      <c r="D1771" s="2">
        <f>MACD!E1771</f>
        <v>1.6540767193585826E-2</v>
      </c>
      <c r="E1771" s="2">
        <f>MACD!F1771</f>
        <v>1.2455103026471012E-2</v>
      </c>
      <c r="F1771" s="2">
        <f>'Moving Avg'!D1771</f>
        <v>0.40800000000000003</v>
      </c>
      <c r="G1771" s="2">
        <f>'Moving Avg'!F1771</f>
        <v>0.42700000000000016</v>
      </c>
      <c r="H1771" s="2">
        <f>'Moving Avg'!G1771</f>
        <v>0.42919999999999986</v>
      </c>
      <c r="I1771" s="2">
        <f>'Moving Avg'!H1771</f>
        <v>0.47750000000000048</v>
      </c>
      <c r="J1771" s="5" t="str">
        <f>OBV!F1771</f>
        <v>BULLISH</v>
      </c>
      <c r="K1771" s="5" t="str">
        <f>OBV!G1771</f>
        <v>NEUTRAL</v>
      </c>
      <c r="L1771" s="5" t="str">
        <f>OBV!H1771</f>
        <v>NEUTRAL</v>
      </c>
    </row>
    <row r="1772" spans="1:12" ht="13.5" x14ac:dyDescent="0.25">
      <c r="A1772" s="3">
        <f>RSI!A1772</f>
        <v>44887</v>
      </c>
      <c r="B1772" s="2">
        <f>RSI!B1772</f>
        <v>0.42</v>
      </c>
      <c r="C1772" s="2">
        <f>RSI!I1772</f>
        <v>48.026801160177328</v>
      </c>
      <c r="D1772" s="2">
        <f>MACD!E1772</f>
        <v>1.3733235618371642E-2</v>
      </c>
      <c r="E1772" s="2">
        <f>MACD!F1772</f>
        <v>1.2710729544851139E-2</v>
      </c>
      <c r="F1772" s="2">
        <f>'Moving Avg'!D1772</f>
        <v>0.41200000000000003</v>
      </c>
      <c r="G1772" s="2">
        <f>'Moving Avg'!F1772</f>
        <v>0.4255000000000001</v>
      </c>
      <c r="H1772" s="2">
        <f>'Moving Avg'!G1772</f>
        <v>0.42879999999999996</v>
      </c>
      <c r="I1772" s="2">
        <f>'Moving Avg'!H1772</f>
        <v>0.47765000000000052</v>
      </c>
      <c r="J1772" s="5" t="str">
        <f>OBV!F1772</f>
        <v>BULLISH</v>
      </c>
      <c r="K1772" s="5" t="str">
        <f>OBV!G1772</f>
        <v>NEUTRAL</v>
      </c>
      <c r="L1772" s="5" t="str">
        <f>OBV!H1772</f>
        <v>CONFIRMED BULLISH</v>
      </c>
    </row>
    <row r="1773" spans="1:12" ht="13.5" x14ac:dyDescent="0.25">
      <c r="A1773" s="3">
        <f>RSI!A1773</f>
        <v>44888</v>
      </c>
      <c r="B1773" s="2">
        <f>RSI!B1773</f>
        <v>0.42</v>
      </c>
      <c r="C1773" s="2">
        <f>RSI!I1773</f>
        <v>48.026801160177328</v>
      </c>
      <c r="D1773" s="2">
        <f>MACD!E1773</f>
        <v>9.8386369697751053E-3</v>
      </c>
      <c r="E1773" s="2">
        <f>MACD!F1773</f>
        <v>1.2136311029835933E-2</v>
      </c>
      <c r="F1773" s="2">
        <f>'Moving Avg'!D1773</f>
        <v>0.41600000000000004</v>
      </c>
      <c r="G1773" s="2">
        <f>'Moving Avg'!F1773</f>
        <v>0.4240000000000001</v>
      </c>
      <c r="H1773" s="2">
        <f>'Moving Avg'!G1773</f>
        <v>0.42859999999999998</v>
      </c>
      <c r="I1773" s="2">
        <f>'Moving Avg'!H1773</f>
        <v>0.47775000000000056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</row>
    <row r="1774" spans="1:12" ht="13.5" x14ac:dyDescent="0.25">
      <c r="A1774" s="3">
        <f>RSI!A1774</f>
        <v>44889</v>
      </c>
      <c r="B1774" s="2">
        <f>RSI!B1774</f>
        <v>0.41</v>
      </c>
      <c r="C1774" s="2">
        <f>RSI!I1774</f>
        <v>42.943956334448551</v>
      </c>
      <c r="D1774" s="2">
        <f>MACD!E1774</f>
        <v>5.7635111115325044E-3</v>
      </c>
      <c r="E1774" s="2">
        <f>MACD!F1774</f>
        <v>1.0861751046175249E-2</v>
      </c>
      <c r="F1774" s="2">
        <f>'Moving Avg'!D1774</f>
        <v>0.41600000000000004</v>
      </c>
      <c r="G1774" s="2">
        <f>'Moving Avg'!F1774</f>
        <v>0.42200000000000015</v>
      </c>
      <c r="H1774" s="2">
        <f>'Moving Avg'!G1774</f>
        <v>0.42819999999999991</v>
      </c>
      <c r="I1774" s="2">
        <f>'Moving Avg'!H1774</f>
        <v>0.47775000000000056</v>
      </c>
      <c r="J1774" s="5" t="str">
        <f>OBV!F1774</f>
        <v>BULLISH</v>
      </c>
      <c r="K1774" s="5" t="str">
        <f>OBV!G1774</f>
        <v>NEUTRAL</v>
      </c>
      <c r="L1774" s="5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0.41</v>
      </c>
      <c r="C1775" s="2">
        <f>RSI!I1775</f>
        <v>42.943956334448551</v>
      </c>
      <c r="D1775" s="2">
        <f>MACD!E1775</f>
        <v>2.3911075347152755E-3</v>
      </c>
      <c r="E1775" s="2">
        <f>MACD!F1775</f>
        <v>9.1676223438832537E-3</v>
      </c>
      <c r="F1775" s="2">
        <f>'Moving Avg'!D1775</f>
        <v>0.41399999999999998</v>
      </c>
      <c r="G1775" s="2">
        <f>'Moving Avg'!F1775</f>
        <v>0.42000000000000004</v>
      </c>
      <c r="H1775" s="2">
        <f>'Moving Avg'!G1775</f>
        <v>0.42759999999999992</v>
      </c>
      <c r="I1775" s="2">
        <f>'Moving Avg'!H1775</f>
        <v>0.47775000000000051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0.42</v>
      </c>
      <c r="C1776" s="2">
        <f>RSI!I1776</f>
        <v>49.181510231298169</v>
      </c>
      <c r="D1776" s="2">
        <f>MACD!E1776</f>
        <v>4.0542259521786361E-4</v>
      </c>
      <c r="E1776" s="2">
        <f>MACD!F1776</f>
        <v>7.4151823941501754E-3</v>
      </c>
      <c r="F1776" s="2">
        <f>'Moving Avg'!D1776</f>
        <v>0.41600000000000004</v>
      </c>
      <c r="G1776" s="2">
        <f>'Moving Avg'!F1776</f>
        <v>0.41850000000000004</v>
      </c>
      <c r="H1776" s="2">
        <f>'Moving Avg'!G1776</f>
        <v>0.42699999999999988</v>
      </c>
      <c r="I1776" s="2">
        <f>'Moving Avg'!H1776</f>
        <v>0.4778000000000005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0.41</v>
      </c>
      <c r="C1777" s="2">
        <f>RSI!I1777</f>
        <v>44.001134981932161</v>
      </c>
      <c r="D1777" s="2">
        <f>MACD!E1777</f>
        <v>-2.0666145806871872E-3</v>
      </c>
      <c r="E1777" s="2">
        <f>MACD!F1777</f>
        <v>5.5188229991827032E-3</v>
      </c>
      <c r="F1777" s="2">
        <f>'Moving Avg'!D1777</f>
        <v>0.41399999999999998</v>
      </c>
      <c r="G1777" s="2">
        <f>'Moving Avg'!F1777</f>
        <v>0.41600000000000004</v>
      </c>
      <c r="H1777" s="2">
        <f>'Moving Avg'!G1777</f>
        <v>0.42579999999999996</v>
      </c>
      <c r="I1777" s="2">
        <f>'Moving Avg'!H1777</f>
        <v>0.47785000000000044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</row>
    <row r="1778" spans="1:12" ht="13.5" x14ac:dyDescent="0.25">
      <c r="A1778" s="3">
        <f>RSI!A1778</f>
        <v>44895</v>
      </c>
      <c r="B1778" s="2">
        <f>RSI!B1778</f>
        <v>0.41</v>
      </c>
      <c r="C1778" s="2">
        <f>RSI!I1778</f>
        <v>44.001134981932161</v>
      </c>
      <c r="D1778" s="2">
        <f>MACD!E1778</f>
        <v>-4.0938047945081046E-3</v>
      </c>
      <c r="E1778" s="2">
        <f>MACD!F1778</f>
        <v>3.5962974404445416E-3</v>
      </c>
      <c r="F1778" s="2">
        <f>'Moving Avg'!D1778</f>
        <v>0.41200000000000003</v>
      </c>
      <c r="G1778" s="2">
        <f>'Moving Avg'!F1778</f>
        <v>0.41349999999999998</v>
      </c>
      <c r="H1778" s="2">
        <f>'Moving Avg'!G1778</f>
        <v>0.42499999999999999</v>
      </c>
      <c r="I1778" s="2">
        <f>'Moving Avg'!H1778</f>
        <v>0.47795000000000054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0.42</v>
      </c>
      <c r="C1779" s="2">
        <f>RSI!I1779</f>
        <v>50.097250656350973</v>
      </c>
      <c r="D1779" s="2">
        <f>MACD!E1779</f>
        <v>-4.9516455056839437E-3</v>
      </c>
      <c r="E1779" s="2">
        <f>MACD!F1779</f>
        <v>1.8867088512188447E-3</v>
      </c>
      <c r="F1779" s="2">
        <f>'Moving Avg'!D1779</f>
        <v>0.41399999999999998</v>
      </c>
      <c r="G1779" s="2">
        <f>'Moving Avg'!F1779</f>
        <v>0.41249999999999998</v>
      </c>
      <c r="H1779" s="2">
        <f>'Moving Avg'!G1779</f>
        <v>0.42460000000000009</v>
      </c>
      <c r="I1779" s="2">
        <f>'Moving Avg'!H1779</f>
        <v>0.47805000000000047</v>
      </c>
      <c r="J1779" s="5" t="str">
        <f>OBV!F1779</f>
        <v>BEARISH</v>
      </c>
      <c r="K1779" s="5" t="str">
        <f>OBV!G1779</f>
        <v>NEUTRAL</v>
      </c>
      <c r="L1779" s="5" t="str">
        <f>OBV!H1779</f>
        <v>BEARISH DIVERGENCE</v>
      </c>
    </row>
    <row r="1780" spans="1:12" ht="13.5" x14ac:dyDescent="0.25">
      <c r="A1780" s="3">
        <f>RSI!A1780</f>
        <v>44897</v>
      </c>
      <c r="B1780" s="2">
        <f>RSI!B1780</f>
        <v>0.41</v>
      </c>
      <c r="C1780" s="2">
        <f>RSI!I1780</f>
        <v>44.840372950990705</v>
      </c>
      <c r="D1780" s="2">
        <f>MACD!E1780</f>
        <v>-3.4020717551159207E-3</v>
      </c>
      <c r="E1780" s="2">
        <f>MACD!F1780</f>
        <v>8.2895272995189156E-4</v>
      </c>
      <c r="F1780" s="2">
        <f>'Moving Avg'!D1780</f>
        <v>0.41399999999999998</v>
      </c>
      <c r="G1780" s="2">
        <f>'Moving Avg'!F1780</f>
        <v>0.41150000000000003</v>
      </c>
      <c r="H1780" s="2">
        <f>'Moving Avg'!G1780</f>
        <v>0.42400000000000015</v>
      </c>
      <c r="I1780" s="2">
        <f>'Moving Avg'!H1780</f>
        <v>0.47805000000000047</v>
      </c>
      <c r="J1780" s="5" t="str">
        <f>OBV!F1780</f>
        <v>BEARISH</v>
      </c>
      <c r="K1780" s="5" t="str">
        <f>OBV!G1780</f>
        <v>NEUTRAL</v>
      </c>
      <c r="L1780" s="5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0.42</v>
      </c>
      <c r="C1781" s="2">
        <f>RSI!I1781</f>
        <v>50.440820942674009</v>
      </c>
      <c r="D1781" s="2">
        <f>MACD!E1781</f>
        <v>-4.314490363586887E-3</v>
      </c>
      <c r="E1781" s="2">
        <f>MACD!F1781</f>
        <v>-1.9973588875586419E-4</v>
      </c>
      <c r="F1781" s="2">
        <f>'Moving Avg'!D1781</f>
        <v>0.41399999999999998</v>
      </c>
      <c r="G1781" s="2">
        <f>'Moving Avg'!F1781</f>
        <v>0.41150000000000003</v>
      </c>
      <c r="H1781" s="2">
        <f>'Moving Avg'!G1781</f>
        <v>0.42380000000000018</v>
      </c>
      <c r="I1781" s="2">
        <f>'Moving Avg'!H1781</f>
        <v>0.47810000000000047</v>
      </c>
      <c r="J1781" s="5" t="str">
        <f>OBV!F1781</f>
        <v>BULLISH</v>
      </c>
      <c r="K1781" s="5" t="str">
        <f>OBV!G1781</f>
        <v>NEUTRAL</v>
      </c>
      <c r="L1781" s="5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0.41</v>
      </c>
      <c r="C1782" s="2">
        <f>RSI!I1782</f>
        <v>45.469143912985665</v>
      </c>
      <c r="D1782" s="2">
        <f>MACD!E1782</f>
        <v>-2.8149381011229879E-3</v>
      </c>
      <c r="E1782" s="2">
        <f>MACD!F1782</f>
        <v>-7.2277633122928896E-4</v>
      </c>
      <c r="F1782" s="2">
        <f>'Moving Avg'!D1782</f>
        <v>0.41399999999999998</v>
      </c>
      <c r="G1782" s="2">
        <f>'Moving Avg'!F1782</f>
        <v>0.41100000000000003</v>
      </c>
      <c r="H1782" s="2">
        <f>'Moving Avg'!G1782</f>
        <v>0.42340000000000017</v>
      </c>
      <c r="I1782" s="2">
        <f>'Moving Avg'!H1782</f>
        <v>0.47810000000000047</v>
      </c>
      <c r="J1782" s="5" t="str">
        <f>OBV!F1782</f>
        <v>BULLISH</v>
      </c>
      <c r="K1782" s="5" t="str">
        <f>OBV!G1782</f>
        <v>NEUTRAL</v>
      </c>
      <c r="L1782" s="5" t="str">
        <f>OBV!H1782</f>
        <v>NEUTRAL</v>
      </c>
    </row>
    <row r="1783" spans="1:12" ht="13.5" x14ac:dyDescent="0.25">
      <c r="A1783" s="3">
        <f>RSI!A1783</f>
        <v>44902</v>
      </c>
      <c r="B1783" s="2">
        <f>RSI!B1783</f>
        <v>0.42</v>
      </c>
      <c r="C1783" s="2">
        <f>RSI!I1783</f>
        <v>50.701955936424277</v>
      </c>
      <c r="D1783" s="2">
        <f>MACD!E1783</f>
        <v>-2.2347767775273697E-3</v>
      </c>
      <c r="E1783" s="2">
        <f>MACD!F1783</f>
        <v>-1.025176420488905E-3</v>
      </c>
      <c r="F1783" s="2">
        <f>'Moving Avg'!D1783</f>
        <v>0.41600000000000004</v>
      </c>
      <c r="G1783" s="2">
        <f>'Moving Avg'!F1783</f>
        <v>0.41150000000000003</v>
      </c>
      <c r="H1783" s="2">
        <f>'Moving Avg'!G1783</f>
        <v>0.42340000000000017</v>
      </c>
      <c r="I1783" s="2">
        <f>'Moving Avg'!H1783</f>
        <v>0.47810000000000036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</row>
    <row r="1784" spans="1:12" ht="13.5" x14ac:dyDescent="0.25">
      <c r="A1784" s="3">
        <f>RSI!A1784</f>
        <v>44903</v>
      </c>
      <c r="B1784" s="2">
        <f>RSI!B1784</f>
        <v>0.43</v>
      </c>
      <c r="C1784" s="2">
        <f>RSI!I1784</f>
        <v>55.319350422136196</v>
      </c>
      <c r="D1784" s="2">
        <f>MACD!E1784</f>
        <v>-4.0339691675589928E-3</v>
      </c>
      <c r="E1784" s="2">
        <f>MACD!F1784</f>
        <v>-1.6269349699029228E-3</v>
      </c>
      <c r="F1784" s="2">
        <f>'Moving Avg'!D1784</f>
        <v>0.41799999999999998</v>
      </c>
      <c r="G1784" s="2">
        <f>'Moving Avg'!F1784</f>
        <v>0.41299999999999998</v>
      </c>
      <c r="H1784" s="2">
        <f>'Moving Avg'!G1784</f>
        <v>0.42380000000000023</v>
      </c>
      <c r="I1784" s="2">
        <f>'Moving Avg'!H1784</f>
        <v>0.4782000000000004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</row>
    <row r="1785" spans="1:12" ht="13.5" x14ac:dyDescent="0.25">
      <c r="A1785" s="3">
        <f>RSI!A1785</f>
        <v>44904</v>
      </c>
      <c r="B1785" s="2">
        <f>RSI!B1785</f>
        <v>0.44</v>
      </c>
      <c r="C1785" s="2">
        <f>RSI!I1785</f>
        <v>59.41324199998347</v>
      </c>
      <c r="D1785" s="2">
        <f>MACD!E1785</f>
        <v>-6.366282645018928E-3</v>
      </c>
      <c r="E1785" s="2">
        <f>MACD!F1785</f>
        <v>-2.5748045049261239E-3</v>
      </c>
      <c r="F1785" s="2">
        <f>'Moving Avg'!D1785</f>
        <v>0.42400000000000004</v>
      </c>
      <c r="G1785" s="2">
        <f>'Moving Avg'!F1785</f>
        <v>0.41500000000000004</v>
      </c>
      <c r="H1785" s="2">
        <f>'Moving Avg'!G1785</f>
        <v>0.42440000000000028</v>
      </c>
      <c r="I1785" s="2">
        <f>'Moving Avg'!H1785</f>
        <v>0.47840000000000038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</row>
    <row r="1786" spans="1:12" ht="13.5" x14ac:dyDescent="0.25">
      <c r="A1786" s="3">
        <f>RSI!A1786</f>
        <v>44907</v>
      </c>
      <c r="B1786" s="2">
        <f>RSI!B1786</f>
        <v>0.45</v>
      </c>
      <c r="C1786" s="2">
        <f>RSI!I1786</f>
        <v>63.05840676513747</v>
      </c>
      <c r="D1786" s="2">
        <f>MACD!E1786</f>
        <v>-7.665203088669692E-3</v>
      </c>
      <c r="E1786" s="2">
        <f>MACD!F1786</f>
        <v>-3.5928842216748375E-3</v>
      </c>
      <c r="F1786" s="2">
        <f>'Moving Avg'!D1786</f>
        <v>0.43</v>
      </c>
      <c r="G1786" s="2">
        <f>'Moving Avg'!F1786</f>
        <v>0.41699999999999998</v>
      </c>
      <c r="H1786" s="2">
        <f>'Moving Avg'!G1786</f>
        <v>0.42500000000000021</v>
      </c>
      <c r="I1786" s="2">
        <f>'Moving Avg'!H1786</f>
        <v>0.47860000000000041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0.47</v>
      </c>
      <c r="C1787" s="2">
        <f>RSI!I1787</f>
        <v>69.046138281469013</v>
      </c>
      <c r="D1787" s="2">
        <f>MACD!E1787</f>
        <v>-1.1957346421003823E-2</v>
      </c>
      <c r="E1787" s="2">
        <f>MACD!F1787</f>
        <v>-5.2657766615406346E-3</v>
      </c>
      <c r="F1787" s="2">
        <f>'Moving Avg'!D1787</f>
        <v>0.442</v>
      </c>
      <c r="G1787" s="2">
        <f>'Moving Avg'!F1787</f>
        <v>0.42049999999999998</v>
      </c>
      <c r="H1787" s="2">
        <f>'Moving Avg'!G1787</f>
        <v>0.42620000000000019</v>
      </c>
      <c r="I1787" s="2">
        <f>'Moving Avg'!H1787</f>
        <v>0.47885000000000039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0.45</v>
      </c>
      <c r="C1788" s="2">
        <f>RSI!I1788</f>
        <v>58.784952477695533</v>
      </c>
      <c r="D1788" s="2">
        <f>MACD!E1788</f>
        <v>-1.4386149927294034E-2</v>
      </c>
      <c r="E1788" s="2">
        <f>MACD!F1788</f>
        <v>-7.089851314691315E-3</v>
      </c>
      <c r="F1788" s="2">
        <f>'Moving Avg'!D1788</f>
        <v>0.44800000000000006</v>
      </c>
      <c r="G1788" s="2">
        <f>'Moving Avg'!F1788</f>
        <v>0.42300000000000004</v>
      </c>
      <c r="H1788" s="2">
        <f>'Moving Avg'!G1788</f>
        <v>0.42680000000000023</v>
      </c>
      <c r="I1788" s="2">
        <f>'Moving Avg'!H1788</f>
        <v>0.47900000000000048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0.44</v>
      </c>
      <c r="C1789" s="2">
        <f>RSI!I1789</f>
        <v>54.429370824610594</v>
      </c>
      <c r="D1789" s="2">
        <f>MACD!E1789</f>
        <v>-1.4301752105415566E-2</v>
      </c>
      <c r="E1789" s="2">
        <f>MACD!F1789</f>
        <v>-8.5322314728361656E-3</v>
      </c>
      <c r="F1789" s="2">
        <f>'Moving Avg'!D1789</f>
        <v>0.45</v>
      </c>
      <c r="G1789" s="2">
        <f>'Moving Avg'!F1789</f>
        <v>0.42449999999999999</v>
      </c>
      <c r="H1789" s="2">
        <f>'Moving Avg'!G1789</f>
        <v>0.42720000000000014</v>
      </c>
      <c r="I1789" s="2">
        <f>'Moving Avg'!H1789</f>
        <v>0.47905000000000042</v>
      </c>
      <c r="J1789" s="5" t="str">
        <f>OBV!F1789</f>
        <v>BULLISH</v>
      </c>
      <c r="K1789" s="5" t="str">
        <f>OBV!G1789</f>
        <v>NEUTRAL</v>
      </c>
      <c r="L1789" s="5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0.43</v>
      </c>
      <c r="C1790" s="2">
        <f>RSI!I1790</f>
        <v>50.407228009702955</v>
      </c>
      <c r="D1790" s="2">
        <f>MACD!E1790</f>
        <v>-1.5098286551460449E-2</v>
      </c>
      <c r="E1790" s="2">
        <f>MACD!F1790</f>
        <v>-9.8454424885610226E-3</v>
      </c>
      <c r="F1790" s="2">
        <f>'Moving Avg'!D1790</f>
        <v>0.44799999999999995</v>
      </c>
      <c r="G1790" s="2">
        <f>'Moving Avg'!F1790</f>
        <v>0.42499999999999999</v>
      </c>
      <c r="H1790" s="2">
        <f>'Moving Avg'!G1790</f>
        <v>0.42720000000000014</v>
      </c>
      <c r="I1790" s="2">
        <f>'Moving Avg'!H1790</f>
        <v>0.47900000000000048</v>
      </c>
      <c r="J1790" s="5" t="str">
        <f>OBV!F1790</f>
        <v>BULLISH</v>
      </c>
      <c r="K1790" s="5" t="str">
        <f>OBV!G1790</f>
        <v>NEUTRAL</v>
      </c>
      <c r="L1790" s="5" t="str">
        <f>OBV!H1790</f>
        <v>BULLISH DIVERGENCE</v>
      </c>
    </row>
    <row r="1791" spans="1:12" ht="13.5" x14ac:dyDescent="0.25">
      <c r="A1791" s="3">
        <f>RSI!A1791</f>
        <v>44914</v>
      </c>
      <c r="B1791" s="2">
        <f>RSI!B1791</f>
        <v>0.42</v>
      </c>
      <c r="C1791" s="2">
        <f>RSI!I1791</f>
        <v>46.691478076757065</v>
      </c>
      <c r="D1791" s="2">
        <f>MACD!E1791</f>
        <v>-1.3499009703758169E-2</v>
      </c>
      <c r="E1791" s="2">
        <f>MACD!F1791</f>
        <v>-1.0576155931600453E-2</v>
      </c>
      <c r="F1791" s="2">
        <f>'Moving Avg'!D1791</f>
        <v>0.442</v>
      </c>
      <c r="G1791" s="2">
        <f>'Moving Avg'!F1791</f>
        <v>0.4255000000000001</v>
      </c>
      <c r="H1791" s="2">
        <f>'Moving Avg'!G1791</f>
        <v>0.42700000000000016</v>
      </c>
      <c r="I1791" s="2">
        <f>'Moving Avg'!H1791</f>
        <v>0.4788500000000005</v>
      </c>
      <c r="J1791" s="5" t="str">
        <f>OBV!F1791</f>
        <v>BULLISH</v>
      </c>
      <c r="K1791" s="5" t="str">
        <f>OBV!G1791</f>
        <v>NEUTRAL</v>
      </c>
      <c r="L1791" s="5" t="str">
        <f>OBV!H1791</f>
        <v>BULLISH DIVERGENCE</v>
      </c>
    </row>
    <row r="1792" spans="1:12" ht="13.5" x14ac:dyDescent="0.25">
      <c r="A1792" s="3">
        <f>RSI!A1792</f>
        <v>44915</v>
      </c>
      <c r="B1792" s="2">
        <f>RSI!B1792</f>
        <v>0.41</v>
      </c>
      <c r="C1792" s="2">
        <f>RSI!I1792</f>
        <v>43.257483555402985</v>
      </c>
      <c r="D1792" s="2">
        <f>MACD!E1792</f>
        <v>-1.2889900951811806E-2</v>
      </c>
      <c r="E1792" s="2">
        <f>MACD!F1792</f>
        <v>-1.1038904935642725E-2</v>
      </c>
      <c r="F1792" s="2">
        <f>'Moving Avg'!D1792</f>
        <v>0.43</v>
      </c>
      <c r="G1792" s="2">
        <f>'Moving Avg'!F1792</f>
        <v>0.42499999999999999</v>
      </c>
      <c r="H1792" s="2">
        <f>'Moving Avg'!G1792</f>
        <v>0.4266000000000002</v>
      </c>
      <c r="I1792" s="2">
        <f>'Moving Avg'!H1792</f>
        <v>0.47855000000000047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0.4</v>
      </c>
      <c r="C1793" s="2">
        <f>RSI!I1793</f>
        <v>40.082771087994608</v>
      </c>
      <c r="D1793" s="2">
        <f>MACD!E1793</f>
        <v>-9.9865832578160951E-3</v>
      </c>
      <c r="E1793" s="2">
        <f>MACD!F1793</f>
        <v>-1.0828440600077399E-2</v>
      </c>
      <c r="F1793" s="2">
        <f>'Moving Avg'!D1793</f>
        <v>0.42000000000000004</v>
      </c>
      <c r="G1793" s="2">
        <f>'Moving Avg'!F1793</f>
        <v>0.42400000000000004</v>
      </c>
      <c r="H1793" s="2">
        <f>'Moving Avg'!G1793</f>
        <v>0.4260000000000001</v>
      </c>
      <c r="I1793" s="2">
        <f>'Moving Avg'!H1793</f>
        <v>0.47815000000000046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0.41</v>
      </c>
      <c r="C1794" s="2">
        <f>RSI!I1794</f>
        <v>44.471546974530064</v>
      </c>
      <c r="D1794" s="2">
        <f>MACD!E1794</f>
        <v>-6.5724559105793667E-3</v>
      </c>
      <c r="E1794" s="2">
        <f>MACD!F1794</f>
        <v>-9.9772436621777937E-3</v>
      </c>
      <c r="F1794" s="2">
        <f>'Moving Avg'!D1794</f>
        <v>0.41400000000000003</v>
      </c>
      <c r="G1794" s="2">
        <f>'Moving Avg'!F1794</f>
        <v>0.42400000000000004</v>
      </c>
      <c r="H1794" s="2">
        <f>'Moving Avg'!G1794</f>
        <v>0.42560000000000009</v>
      </c>
      <c r="I1794" s="2">
        <f>'Moving Avg'!H1794</f>
        <v>0.47770000000000046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0.41</v>
      </c>
      <c r="C1795" s="2">
        <f>RSI!I1795</f>
        <v>44.471546974530064</v>
      </c>
      <c r="D1795" s="2">
        <f>MACD!E1795</f>
        <v>-2.056288263478534E-3</v>
      </c>
      <c r="E1795" s="2">
        <f>MACD!F1795</f>
        <v>-8.3930525824379414E-3</v>
      </c>
      <c r="F1795" s="2">
        <f>'Moving Avg'!D1795</f>
        <v>0.41</v>
      </c>
      <c r="G1795" s="2">
        <f>'Moving Avg'!F1795</f>
        <v>0.42400000000000004</v>
      </c>
      <c r="H1795" s="2">
        <f>'Moving Avg'!G1795</f>
        <v>0.42540000000000006</v>
      </c>
      <c r="I1795" s="2">
        <f>'Moving Avg'!H1795</f>
        <v>0.47720000000000051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0.41</v>
      </c>
      <c r="C1796" s="2">
        <f>RSI!I1796</f>
        <v>44.471546974530064</v>
      </c>
      <c r="D1796" s="2">
        <f>MACD!E1796</f>
        <v>3.3857950869677356E-3</v>
      </c>
      <c r="E1796" s="2">
        <f>MACD!F1796</f>
        <v>-6.0372830485568071E-3</v>
      </c>
      <c r="F1796" s="2">
        <f>'Moving Avg'!D1796</f>
        <v>0.40800000000000003</v>
      </c>
      <c r="G1796" s="2">
        <f>'Moving Avg'!F1796</f>
        <v>0.42350000000000004</v>
      </c>
      <c r="H1796" s="2">
        <f>'Moving Avg'!G1796</f>
        <v>0.42520000000000008</v>
      </c>
      <c r="I1796" s="2">
        <f>'Moving Avg'!H1796</f>
        <v>0.47665000000000041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0.4</v>
      </c>
      <c r="C1797" s="2">
        <f>RSI!I1797</f>
        <v>40.744107945041932</v>
      </c>
      <c r="D1797" s="2">
        <f>MACD!E1797</f>
        <v>1.1884455317807852E-2</v>
      </c>
      <c r="E1797" s="2">
        <f>MACD!F1797</f>
        <v>-2.4529353752838754E-3</v>
      </c>
      <c r="F1797" s="2">
        <f>'Moving Avg'!D1797</f>
        <v>0.40599999999999997</v>
      </c>
      <c r="G1797" s="2">
        <f>'Moving Avg'!F1797</f>
        <v>0.42300000000000004</v>
      </c>
      <c r="H1797" s="2">
        <f>'Moving Avg'!G1797</f>
        <v>0.42460000000000003</v>
      </c>
      <c r="I1797" s="2">
        <f>'Moving Avg'!H1797</f>
        <v>0.47595000000000043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0.39</v>
      </c>
      <c r="C1798" s="2">
        <f>RSI!I1798</f>
        <v>37.370875512844684</v>
      </c>
      <c r="D1798" s="2">
        <f>MACD!E1798</f>
        <v>1.686905287396101E-2</v>
      </c>
      <c r="E1798" s="2">
        <f>MACD!F1798</f>
        <v>1.4114622745651016E-3</v>
      </c>
      <c r="F1798" s="2">
        <f>'Moving Avg'!D1798</f>
        <v>0.40400000000000003</v>
      </c>
      <c r="G1798" s="2">
        <f>'Moving Avg'!F1798</f>
        <v>0.42200000000000004</v>
      </c>
      <c r="H1798" s="2">
        <f>'Moving Avg'!G1798</f>
        <v>0.42380000000000001</v>
      </c>
      <c r="I1798" s="2">
        <f>'Moving Avg'!H1798</f>
        <v>0.47520000000000029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0.39</v>
      </c>
      <c r="C1799" s="2">
        <f>RSI!I1799</f>
        <v>37.370875512844691</v>
      </c>
      <c r="D1799" s="2">
        <f>MACD!E1799</f>
        <v>1.9727423576087255E-2</v>
      </c>
      <c r="E1799" s="2">
        <f>MACD!F1799</f>
        <v>5.0746545348695328E-3</v>
      </c>
      <c r="F1799" s="2">
        <f>'Moving Avg'!D1799</f>
        <v>0.4</v>
      </c>
      <c r="G1799" s="2">
        <f>'Moving Avg'!F1799</f>
        <v>0.4205000000000001</v>
      </c>
      <c r="H1799" s="2">
        <f>'Moving Avg'!G1799</f>
        <v>0.42300000000000004</v>
      </c>
      <c r="I1799" s="2">
        <f>'Moving Avg'!H1799</f>
        <v>0.47450000000000037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0.39</v>
      </c>
      <c r="C1800" s="2">
        <f>RSI!I1800</f>
        <v>37.370875512844691</v>
      </c>
      <c r="D1800" s="2">
        <f>MACD!E1800</f>
        <v>2.0773412888851761E-2</v>
      </c>
      <c r="E1800" s="2">
        <f>MACD!F1800</f>
        <v>8.2144062056659778E-3</v>
      </c>
      <c r="F1800" s="2">
        <f>'Moving Avg'!D1800</f>
        <v>0.39600000000000007</v>
      </c>
      <c r="G1800" s="2">
        <f>'Moving Avg'!F1800</f>
        <v>0.4195000000000001</v>
      </c>
      <c r="H1800" s="2">
        <f>'Moving Avg'!G1800</f>
        <v>0.4220000000000001</v>
      </c>
      <c r="I1800" s="2">
        <f>'Moving Avg'!H1800</f>
        <v>0.47390000000000038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</row>
    <row r="1801" spans="1:12" ht="13.5" x14ac:dyDescent="0.25">
      <c r="A1801" s="3">
        <f>RSI!A1801</f>
        <v>44928</v>
      </c>
      <c r="B1801" s="2">
        <f>RSI!B1801</f>
        <v>0.39</v>
      </c>
      <c r="C1801" s="2">
        <f>RSI!I1801</f>
        <v>37.370875512844691</v>
      </c>
      <c r="D1801" s="2">
        <f>MACD!E1801</f>
        <v>2.0273565052540798E-2</v>
      </c>
      <c r="E1801" s="2">
        <f>MACD!F1801</f>
        <v>1.0626237975040942E-2</v>
      </c>
      <c r="F1801" s="2">
        <f>'Moving Avg'!D1801</f>
        <v>0.39200000000000007</v>
      </c>
      <c r="G1801" s="2">
        <f>'Moving Avg'!F1801</f>
        <v>0.41800000000000004</v>
      </c>
      <c r="H1801" s="2">
        <f>'Moving Avg'!G1801</f>
        <v>0.4210000000000001</v>
      </c>
      <c r="I1801" s="2">
        <f>'Moving Avg'!H1801</f>
        <v>0.47330000000000039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0.39</v>
      </c>
      <c r="C1802" s="2">
        <f>RSI!I1802</f>
        <v>37.370875512844691</v>
      </c>
      <c r="D1802" s="2">
        <f>MACD!E1802</f>
        <v>1.8454327402410653E-2</v>
      </c>
      <c r="E1802" s="2">
        <f>MACD!F1802</f>
        <v>1.2191855860514885E-2</v>
      </c>
      <c r="F1802" s="2">
        <f>'Moving Avg'!D1802</f>
        <v>0.39</v>
      </c>
      <c r="G1802" s="2">
        <f>'Moving Avg'!F1802</f>
        <v>0.41699999999999998</v>
      </c>
      <c r="H1802" s="2">
        <f>'Moving Avg'!G1802</f>
        <v>0.41980000000000006</v>
      </c>
      <c r="I1802" s="2">
        <f>'Moving Avg'!H1802</f>
        <v>0.47280000000000044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</row>
    <row r="1803" spans="1:12" ht="13.5" x14ac:dyDescent="0.25">
      <c r="A1803" s="3">
        <f>RSI!A1803</f>
        <v>44930</v>
      </c>
      <c r="B1803" s="2">
        <f>RSI!B1803</f>
        <v>0.38</v>
      </c>
      <c r="C1803" s="2">
        <f>RSI!I1803</f>
        <v>33.369127634028828</v>
      </c>
      <c r="D1803" s="2">
        <f>MACD!E1803</f>
        <v>1.6248892463962106E-2</v>
      </c>
      <c r="E1803" s="2">
        <f>MACD!F1803</f>
        <v>1.300326318120433E-2</v>
      </c>
      <c r="F1803" s="2">
        <f>'Moving Avg'!D1803</f>
        <v>0.38800000000000001</v>
      </c>
      <c r="G1803" s="2">
        <f>'Moving Avg'!F1803</f>
        <v>0.41500000000000004</v>
      </c>
      <c r="H1803" s="2">
        <f>'Moving Avg'!G1803</f>
        <v>0.41840000000000005</v>
      </c>
      <c r="I1803" s="2">
        <f>'Moving Avg'!H1803</f>
        <v>0.47235000000000033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</row>
    <row r="1804" spans="1:12" ht="13.5" x14ac:dyDescent="0.25">
      <c r="A1804" s="3">
        <f>RSI!A1804</f>
        <v>44931</v>
      </c>
      <c r="B1804" s="2">
        <f>RSI!B1804</f>
        <v>0.39</v>
      </c>
      <c r="C1804" s="2">
        <f>RSI!I1804</f>
        <v>40.258465840796838</v>
      </c>
      <c r="D1804" s="2">
        <f>MACD!E1804</f>
        <v>1.5361456059605427E-2</v>
      </c>
      <c r="E1804" s="2">
        <f>MACD!F1804</f>
        <v>1.3474901756884551E-2</v>
      </c>
      <c r="F1804" s="2">
        <f>'Moving Avg'!D1804</f>
        <v>0.38800000000000001</v>
      </c>
      <c r="G1804" s="2">
        <f>'Moving Avg'!F1804</f>
        <v>0.41299999999999998</v>
      </c>
      <c r="H1804" s="2">
        <f>'Moving Avg'!G1804</f>
        <v>0.41720000000000002</v>
      </c>
      <c r="I1804" s="2">
        <f>'Moving Avg'!H1804</f>
        <v>0.47200000000000031</v>
      </c>
      <c r="J1804" s="5" t="str">
        <f>OBV!F1804</f>
        <v>BEARISH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0.39</v>
      </c>
      <c r="C1805" s="2">
        <f>RSI!I1805</f>
        <v>40.258465840796845</v>
      </c>
      <c r="D1805" s="2">
        <f>MACD!E1805</f>
        <v>1.4719032027022794E-2</v>
      </c>
      <c r="E1805" s="2">
        <f>MACD!F1805</f>
        <v>1.37237278109122E-2</v>
      </c>
      <c r="F1805" s="2">
        <f>'Moving Avg'!D1805</f>
        <v>0.38800000000000007</v>
      </c>
      <c r="G1805" s="2">
        <f>'Moving Avg'!F1805</f>
        <v>0.41049999999999998</v>
      </c>
      <c r="H1805" s="2">
        <f>'Moving Avg'!G1805</f>
        <v>0.41600000000000004</v>
      </c>
      <c r="I1805" s="2">
        <f>'Moving Avg'!H1805</f>
        <v>0.47175000000000028</v>
      </c>
      <c r="J1805" s="5" t="str">
        <f>OBV!F1805</f>
        <v>BEARISH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0.39</v>
      </c>
      <c r="C1806" s="2">
        <f>RSI!I1806</f>
        <v>40.258465840796845</v>
      </c>
      <c r="D1806" s="2">
        <f>MACD!E1806</f>
        <v>1.4275890325973428E-2</v>
      </c>
      <c r="E1806" s="2">
        <f>MACD!F1806</f>
        <v>1.3834160313924447E-2</v>
      </c>
      <c r="F1806" s="2">
        <f>'Moving Avg'!D1806</f>
        <v>0.38800000000000007</v>
      </c>
      <c r="G1806" s="2">
        <f>'Moving Avg'!F1806</f>
        <v>0.40749999999999992</v>
      </c>
      <c r="H1806" s="2">
        <f>'Moving Avg'!G1806</f>
        <v>0.41480000000000006</v>
      </c>
      <c r="I1806" s="2">
        <f>'Moving Avg'!H1806</f>
        <v>0.47145000000000031</v>
      </c>
      <c r="J1806" s="5" t="str">
        <f>OBV!F1806</f>
        <v>BEARISH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0.38</v>
      </c>
      <c r="C1807" s="2">
        <f>RSI!I1807</f>
        <v>35.65414026991354</v>
      </c>
      <c r="D1807" s="2">
        <f>MACD!E1807</f>
        <v>1.3196210755909432E-2</v>
      </c>
      <c r="E1807" s="2">
        <f>MACD!F1807</f>
        <v>1.3706570402321445E-2</v>
      </c>
      <c r="F1807" s="2">
        <f>'Moving Avg'!D1807</f>
        <v>0.38600000000000001</v>
      </c>
      <c r="G1807" s="2">
        <f>'Moving Avg'!F1807</f>
        <v>0.40299999999999991</v>
      </c>
      <c r="H1807" s="2">
        <f>'Moving Avg'!G1807</f>
        <v>0.41320000000000001</v>
      </c>
      <c r="I1807" s="2">
        <f>'Moving Avg'!H1807</f>
        <v>0.47100000000000025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0.39</v>
      </c>
      <c r="C1808" s="2">
        <f>RSI!I1808</f>
        <v>42.710323609623991</v>
      </c>
      <c r="D1808" s="2">
        <f>MACD!E1808</f>
        <v>1.0148641739410158E-2</v>
      </c>
      <c r="E1808" s="2">
        <f>MACD!F1808</f>
        <v>1.2994984669739189E-2</v>
      </c>
      <c r="F1808" s="2">
        <f>'Moving Avg'!D1808</f>
        <v>0.38800000000000001</v>
      </c>
      <c r="G1808" s="2">
        <f>'Moving Avg'!F1808</f>
        <v>0.39999999999999986</v>
      </c>
      <c r="H1808" s="2">
        <f>'Moving Avg'!G1808</f>
        <v>0.4118</v>
      </c>
      <c r="I1808" s="2">
        <f>'Moving Avg'!H1808</f>
        <v>0.47050000000000025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</row>
    <row r="1809" spans="1:12" ht="13.5" x14ac:dyDescent="0.25">
      <c r="A1809" s="3">
        <f>RSI!A1809</f>
        <v>44938</v>
      </c>
      <c r="B1809" s="2">
        <f>RSI!B1809</f>
        <v>0.38</v>
      </c>
      <c r="C1809" s="2">
        <f>RSI!I1809</f>
        <v>38.199167742701711</v>
      </c>
      <c r="D1809" s="2">
        <f>MACD!E1809</f>
        <v>8.3860319203362677E-3</v>
      </c>
      <c r="E1809" s="2">
        <f>MACD!F1809</f>
        <v>1.2073194119858606E-2</v>
      </c>
      <c r="F1809" s="2">
        <f>'Moving Avg'!D1809</f>
        <v>0.38600000000000001</v>
      </c>
      <c r="G1809" s="2">
        <f>'Moving Avg'!F1809</f>
        <v>0.39699999999999991</v>
      </c>
      <c r="H1809" s="2">
        <f>'Moving Avg'!G1809</f>
        <v>0.41060000000000002</v>
      </c>
      <c r="I1809" s="2">
        <f>'Moving Avg'!H1809</f>
        <v>0.47005000000000025</v>
      </c>
      <c r="J1809" s="5" t="str">
        <f>OBV!F1809</f>
        <v>BULLISH</v>
      </c>
      <c r="K1809" s="5" t="str">
        <f>OBV!G1809</f>
        <v>NEUTRAL</v>
      </c>
      <c r="L1809" s="5" t="str">
        <f>OBV!H1809</f>
        <v>BULLISH DIVERGENCE</v>
      </c>
    </row>
    <row r="1810" spans="1:12" ht="13.5" x14ac:dyDescent="0.25">
      <c r="A1810" s="3">
        <f>RSI!A1810</f>
        <v>44939</v>
      </c>
      <c r="B1810" s="2">
        <f>RSI!B1810</f>
        <v>0.39</v>
      </c>
      <c r="C1810" s="2">
        <f>RSI!I1810</f>
        <v>44.510883913088691</v>
      </c>
      <c r="D1810" s="2">
        <f>MACD!E1810</f>
        <v>6.2827218692631526E-3</v>
      </c>
      <c r="E1810" s="2">
        <f>MACD!F1810</f>
        <v>1.0915099669739517E-2</v>
      </c>
      <c r="F1810" s="2">
        <f>'Moving Avg'!D1810</f>
        <v>0.38600000000000001</v>
      </c>
      <c r="G1810" s="2">
        <f>'Moving Avg'!F1810</f>
        <v>0.39499999999999991</v>
      </c>
      <c r="H1810" s="2">
        <f>'Moving Avg'!G1810</f>
        <v>0.40980000000000005</v>
      </c>
      <c r="I1810" s="2">
        <f>'Moving Avg'!H1810</f>
        <v>0.46975000000000022</v>
      </c>
      <c r="J1810" s="5" t="str">
        <f>OBV!F1810</f>
        <v>BULLISH</v>
      </c>
      <c r="K1810" s="5" t="str">
        <f>OBV!G1810</f>
        <v>NEUTRAL</v>
      </c>
      <c r="L1810" s="5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0.39</v>
      </c>
      <c r="C1811" s="2">
        <f>RSI!I1811</f>
        <v>44.510883913088691</v>
      </c>
      <c r="D1811" s="2">
        <f>MACD!E1811</f>
        <v>4.5632314090860437E-3</v>
      </c>
      <c r="E1811" s="2">
        <f>MACD!F1811</f>
        <v>9.6447260176088217E-3</v>
      </c>
      <c r="F1811" s="2">
        <f>'Moving Avg'!D1811</f>
        <v>0.38600000000000001</v>
      </c>
      <c r="G1811" s="2">
        <f>'Moving Avg'!F1811</f>
        <v>0.39349999999999985</v>
      </c>
      <c r="H1811" s="2">
        <f>'Moving Avg'!G1811</f>
        <v>0.40920000000000001</v>
      </c>
      <c r="I1811" s="2">
        <f>'Moving Avg'!H1811</f>
        <v>0.46940000000000021</v>
      </c>
      <c r="J1811" s="5" t="str">
        <f>OBV!F1811</f>
        <v>BULLISH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0.39</v>
      </c>
      <c r="C1812" s="2">
        <f>RSI!I1812</f>
        <v>44.510883913088691</v>
      </c>
      <c r="D1812" s="2">
        <f>MACD!E1812</f>
        <v>3.1640496364790383E-3</v>
      </c>
      <c r="E1812" s="2">
        <f>MACD!F1812</f>
        <v>8.3485907413828643E-3</v>
      </c>
      <c r="F1812" s="2">
        <f>'Moving Avg'!D1812</f>
        <v>0.38800000000000007</v>
      </c>
      <c r="G1812" s="2">
        <f>'Moving Avg'!F1812</f>
        <v>0.3924999999999999</v>
      </c>
      <c r="H1812" s="2">
        <f>'Moving Avg'!G1812</f>
        <v>0.40860000000000007</v>
      </c>
      <c r="I1812" s="2">
        <f>'Moving Avg'!H1812</f>
        <v>0.46915000000000012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44944</v>
      </c>
      <c r="B1813" s="2">
        <f>RSI!B1813</f>
        <v>0.39</v>
      </c>
      <c r="C1813" s="2">
        <f>RSI!I1813</f>
        <v>44.510883913088691</v>
      </c>
      <c r="D1813" s="2">
        <f>MACD!E1813</f>
        <v>4.9330551678433698E-4</v>
      </c>
      <c r="E1813" s="2">
        <f>MACD!F1813</f>
        <v>6.7775336964631594E-3</v>
      </c>
      <c r="F1813" s="2">
        <f>'Moving Avg'!D1813</f>
        <v>0.38800000000000007</v>
      </c>
      <c r="G1813" s="2">
        <f>'Moving Avg'!F1813</f>
        <v>0.3919999999999999</v>
      </c>
      <c r="H1813" s="2">
        <f>'Moving Avg'!G1813</f>
        <v>0.40820000000000006</v>
      </c>
      <c r="I1813" s="2">
        <f>'Moving Avg'!H1813</f>
        <v>0.46895000000000009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0.38</v>
      </c>
      <c r="C1814" s="2">
        <f>RSI!I1814</f>
        <v>39.13492025710817</v>
      </c>
      <c r="D1814" s="2">
        <f>MACD!E1814</f>
        <v>5.6046262509440448E-4</v>
      </c>
      <c r="E1814" s="2">
        <f>MACD!F1814</f>
        <v>5.5341194821894087E-3</v>
      </c>
      <c r="F1814" s="2">
        <f>'Moving Avg'!D1814</f>
        <v>0.38800000000000001</v>
      </c>
      <c r="G1814" s="2">
        <f>'Moving Avg'!F1814</f>
        <v>0.3904999999999999</v>
      </c>
      <c r="H1814" s="2">
        <f>'Moving Avg'!G1814</f>
        <v>0.40780000000000011</v>
      </c>
      <c r="I1814" s="2">
        <f>'Moving Avg'!H1814</f>
        <v>0.46875000000000006</v>
      </c>
      <c r="J1814" s="5" t="str">
        <f>OBV!F1814</f>
        <v>BULLISH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0.37</v>
      </c>
      <c r="C1815" s="2">
        <f>RSI!I1815</f>
        <v>34.6305491227955</v>
      </c>
      <c r="D1815" s="2">
        <f>MACD!E1815</f>
        <v>1.4613924093818675E-3</v>
      </c>
      <c r="E1815" s="2">
        <f>MACD!F1815</f>
        <v>4.7195740676279014E-3</v>
      </c>
      <c r="F1815" s="2">
        <f>'Moving Avg'!D1815</f>
        <v>0.38400000000000001</v>
      </c>
      <c r="G1815" s="2">
        <f>'Moving Avg'!F1815</f>
        <v>0.38849999999999996</v>
      </c>
      <c r="H1815" s="2">
        <f>'Moving Avg'!G1815</f>
        <v>0.40720000000000012</v>
      </c>
      <c r="I1815" s="2">
        <f>'Moving Avg'!H1815</f>
        <v>0.46845000000000003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0.38</v>
      </c>
      <c r="C1816" s="2">
        <f>RSI!I1816</f>
        <v>41.839654512661582</v>
      </c>
      <c r="D1816" s="2">
        <f>MACD!E1816</f>
        <v>1.6377745206112015E-3</v>
      </c>
      <c r="E1816" s="2">
        <f>MACD!F1816</f>
        <v>4.1032141582245619E-3</v>
      </c>
      <c r="F1816" s="2">
        <f>'Moving Avg'!D1816</f>
        <v>0.38200000000000001</v>
      </c>
      <c r="G1816" s="2">
        <f>'Moving Avg'!F1816</f>
        <v>0.38699999999999996</v>
      </c>
      <c r="H1816" s="2">
        <f>'Moving Avg'!G1816</f>
        <v>0.40660000000000013</v>
      </c>
      <c r="I1816" s="2">
        <f>'Moving Avg'!H1816</f>
        <v>0.46814999999999996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0.37</v>
      </c>
      <c r="C1817" s="2">
        <f>RSI!I1817</f>
        <v>37.398047318405212</v>
      </c>
      <c r="D1817" s="2">
        <f>MACD!E1817</f>
        <v>1.0735408525360812E-3</v>
      </c>
      <c r="E1817" s="2">
        <f>MACD!F1817</f>
        <v>3.4972794970868659E-3</v>
      </c>
      <c r="F1817" s="2">
        <f>'Moving Avg'!D1817</f>
        <v>0.378</v>
      </c>
      <c r="G1817" s="2">
        <f>'Moving Avg'!F1817</f>
        <v>0.38549999999999995</v>
      </c>
      <c r="H1817" s="2">
        <f>'Moving Avg'!G1817</f>
        <v>0.40600000000000008</v>
      </c>
      <c r="I1817" s="2">
        <f>'Moving Avg'!H1817</f>
        <v>0.46775000000000005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0.38</v>
      </c>
      <c r="C1818" s="2">
        <f>RSI!I1818</f>
        <v>43.820681789067933</v>
      </c>
      <c r="D1818" s="2">
        <f>MACD!E1818</f>
        <v>1.5309242652688515E-3</v>
      </c>
      <c r="E1818" s="2">
        <f>MACD!F1818</f>
        <v>3.1040084507232635E-3</v>
      </c>
      <c r="F1818" s="2">
        <f>'Moving Avg'!D1818</f>
        <v>0.376</v>
      </c>
      <c r="G1818" s="2">
        <f>'Moving Avg'!F1818</f>
        <v>0.38499999999999995</v>
      </c>
      <c r="H1818" s="2">
        <f>'Moving Avg'!G1818</f>
        <v>0.40560000000000018</v>
      </c>
      <c r="I1818" s="2">
        <f>'Moving Avg'!H1818</f>
        <v>0.46745000000000003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</row>
    <row r="1819" spans="1:12" ht="13.5" x14ac:dyDescent="0.25">
      <c r="A1819" s="3">
        <f>RSI!A1819</f>
        <v>44952</v>
      </c>
      <c r="B1819" s="2">
        <f>RSI!B1819</f>
        <v>0.38</v>
      </c>
      <c r="C1819" s="2">
        <f>RSI!I1819</f>
        <v>43.820681789067933</v>
      </c>
      <c r="D1819" s="2">
        <f>MACD!E1819</f>
        <v>4.4732523803359125E-4</v>
      </c>
      <c r="E1819" s="2">
        <f>MACD!F1819</f>
        <v>2.5726718081853293E-3</v>
      </c>
      <c r="F1819" s="2">
        <f>'Moving Avg'!D1819</f>
        <v>0.376</v>
      </c>
      <c r="G1819" s="2">
        <f>'Moving Avg'!F1819</f>
        <v>0.38449999999999995</v>
      </c>
      <c r="H1819" s="2">
        <f>'Moving Avg'!G1819</f>
        <v>0.40500000000000014</v>
      </c>
      <c r="I1819" s="2">
        <f>'Moving Avg'!H1819</f>
        <v>0.4672</v>
      </c>
      <c r="J1819" s="5" t="str">
        <f>OBV!F1819</f>
        <v>BEARISH</v>
      </c>
      <c r="K1819" s="5" t="str">
        <f>OBV!G1819</f>
        <v>NEUTRAL</v>
      </c>
      <c r="L1819" s="5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0.37</v>
      </c>
      <c r="C1820" s="2">
        <f>RSI!I1820</f>
        <v>39.161074728813347</v>
      </c>
      <c r="D1820" s="2">
        <f>MACD!E1820</f>
        <v>1.8724561968888054E-3</v>
      </c>
      <c r="E1820" s="2">
        <f>MACD!F1820</f>
        <v>2.4326286859260244E-3</v>
      </c>
      <c r="F1820" s="2">
        <f>'Moving Avg'!D1820</f>
        <v>0.376</v>
      </c>
      <c r="G1820" s="2">
        <f>'Moving Avg'!F1820</f>
        <v>0.38350000000000001</v>
      </c>
      <c r="H1820" s="2">
        <f>'Moving Avg'!G1820</f>
        <v>0.40400000000000019</v>
      </c>
      <c r="I1820" s="2">
        <f>'Moving Avg'!H1820</f>
        <v>0.46689999999999998</v>
      </c>
      <c r="J1820" s="5" t="str">
        <f>OBV!F1820</f>
        <v>BEARISH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0.36</v>
      </c>
      <c r="C1821" s="2">
        <f>RSI!I1821</f>
        <v>35.13738665815336</v>
      </c>
      <c r="D1821" s="2">
        <f>MACD!E1821</f>
        <v>3.9363342279361557E-3</v>
      </c>
      <c r="E1821" s="2">
        <f>MACD!F1821</f>
        <v>2.7333697943280506E-3</v>
      </c>
      <c r="F1821" s="2">
        <f>'Moving Avg'!D1821</f>
        <v>0.372</v>
      </c>
      <c r="G1821" s="2">
        <f>'Moving Avg'!F1821</f>
        <v>0.38200000000000001</v>
      </c>
      <c r="H1821" s="2">
        <f>'Moving Avg'!G1821</f>
        <v>0.40300000000000019</v>
      </c>
      <c r="I1821" s="2">
        <f>'Moving Avg'!H1821</f>
        <v>0.46659999999999996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0.37</v>
      </c>
      <c r="C1822" s="2">
        <f>RSI!I1822</f>
        <v>41.599451518057869</v>
      </c>
      <c r="D1822" s="2">
        <f>MACD!E1822</f>
        <v>5.1096137767290273E-3</v>
      </c>
      <c r="E1822" s="2">
        <f>MACD!F1822</f>
        <v>3.208618590808246E-3</v>
      </c>
      <c r="F1822" s="2">
        <f>'Moving Avg'!D1822</f>
        <v>0.372</v>
      </c>
      <c r="G1822" s="2">
        <f>'Moving Avg'!F1822</f>
        <v>0.38100000000000006</v>
      </c>
      <c r="H1822" s="2">
        <f>'Moving Avg'!G1822</f>
        <v>0.40200000000000019</v>
      </c>
      <c r="I1822" s="2">
        <f>'Moving Avg'!H1822</f>
        <v>0.46639999999999998</v>
      </c>
      <c r="J1822" s="5" t="str">
        <f>OBV!F1822</f>
        <v>BEARISH</v>
      </c>
      <c r="K1822" s="5" t="str">
        <f>OBV!G1822</f>
        <v>NEUTRAL</v>
      </c>
      <c r="L1822" s="5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0.36</v>
      </c>
      <c r="C1823" s="2">
        <f>RSI!I1823</f>
        <v>37.568685796114146</v>
      </c>
      <c r="D1823" s="2">
        <f>MACD!E1823</f>
        <v>6.9392816422877424E-3</v>
      </c>
      <c r="E1823" s="2">
        <f>MACD!F1823</f>
        <v>3.9547512011041458E-3</v>
      </c>
      <c r="F1823" s="2">
        <f>'Moving Avg'!D1823</f>
        <v>0.36799999999999999</v>
      </c>
      <c r="G1823" s="2">
        <f>'Moving Avg'!F1823</f>
        <v>0.38000000000000006</v>
      </c>
      <c r="H1823" s="2">
        <f>'Moving Avg'!G1823</f>
        <v>0.40080000000000021</v>
      </c>
      <c r="I1823" s="2">
        <f>'Moving Avg'!H1823</f>
        <v>0.4660999999999999</v>
      </c>
      <c r="J1823" s="5" t="str">
        <f>OBV!F1823</f>
        <v>BEARISH</v>
      </c>
      <c r="K1823" s="5" t="str">
        <f>OBV!G1823</f>
        <v>WEAK</v>
      </c>
      <c r="L1823" s="5" t="str">
        <f>OBV!H1823</f>
        <v>CONFIRMED BEARISH</v>
      </c>
    </row>
    <row r="1824" spans="1:12" ht="13.5" x14ac:dyDescent="0.25">
      <c r="A1824" s="3">
        <f>RSI!A1824</f>
        <v>44959</v>
      </c>
      <c r="B1824" s="2">
        <f>RSI!B1824</f>
        <v>0.37</v>
      </c>
      <c r="C1824" s="2">
        <f>RSI!I1824</f>
        <v>43.467722735859205</v>
      </c>
      <c r="D1824" s="2">
        <f>MACD!E1824</f>
        <v>6.3563800367592571E-3</v>
      </c>
      <c r="E1824" s="2">
        <f>MACD!F1824</f>
        <v>4.4350769682351687E-3</v>
      </c>
      <c r="F1824" s="2">
        <f>'Moving Avg'!D1824</f>
        <v>0.36599999999999999</v>
      </c>
      <c r="G1824" s="2">
        <f>'Moving Avg'!F1824</f>
        <v>0.37900000000000006</v>
      </c>
      <c r="H1824" s="2">
        <f>'Moving Avg'!G1824</f>
        <v>0.40000000000000019</v>
      </c>
      <c r="I1824" s="2">
        <f>'Moving Avg'!H1824</f>
        <v>0.46584999999999999</v>
      </c>
      <c r="J1824" s="5" t="str">
        <f>OBV!F1824</f>
        <v>BEARISH</v>
      </c>
      <c r="K1824" s="5" t="str">
        <f>OBV!G1824</f>
        <v>WEAK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0.38</v>
      </c>
      <c r="C1825" s="2">
        <f>RSI!I1825</f>
        <v>48.688967751180897</v>
      </c>
      <c r="D1825" s="2">
        <f>MACD!E1825</f>
        <v>3.6620112001000682E-3</v>
      </c>
      <c r="E1825" s="2">
        <f>MACD!F1825</f>
        <v>4.2804638146081491E-3</v>
      </c>
      <c r="F1825" s="2">
        <f>'Moving Avg'!D1825</f>
        <v>0.36799999999999999</v>
      </c>
      <c r="G1825" s="2">
        <f>'Moving Avg'!F1825</f>
        <v>0.37850000000000006</v>
      </c>
      <c r="H1825" s="2">
        <f>'Moving Avg'!G1825</f>
        <v>0.3994000000000002</v>
      </c>
      <c r="I1825" s="2">
        <f>'Moving Avg'!H1825</f>
        <v>0.4657</v>
      </c>
      <c r="J1825" s="5" t="str">
        <f>OBV!F1825</f>
        <v>BEARISH</v>
      </c>
      <c r="K1825" s="5" t="str">
        <f>OBV!G1825</f>
        <v>NEUTRAL</v>
      </c>
      <c r="L1825" s="5" t="str">
        <f>OBV!H1825</f>
        <v>BEARISH DIVERGENCE</v>
      </c>
    </row>
    <row r="1826" spans="1:12" ht="13.5" x14ac:dyDescent="0.25">
      <c r="A1826" s="3">
        <f>RSI!A1826</f>
        <v>44963</v>
      </c>
      <c r="B1826" s="2">
        <f>RSI!B1826</f>
        <v>0.39</v>
      </c>
      <c r="C1826" s="2">
        <f>RSI!I1826</f>
        <v>53.330831026593884</v>
      </c>
      <c r="D1826" s="2">
        <f>MACD!E1826</f>
        <v>2.19306682721776E-3</v>
      </c>
      <c r="E1826" s="2">
        <f>MACD!F1826</f>
        <v>3.8629844171300717E-3</v>
      </c>
      <c r="F1826" s="2">
        <f>'Moving Avg'!D1826</f>
        <v>0.374</v>
      </c>
      <c r="G1826" s="2">
        <f>'Moving Avg'!F1826</f>
        <v>0.3785</v>
      </c>
      <c r="H1826" s="2">
        <f>'Moving Avg'!G1826</f>
        <v>0.39880000000000027</v>
      </c>
      <c r="I1826" s="2">
        <f>'Moving Avg'!H1826</f>
        <v>0.46564999999999995</v>
      </c>
      <c r="J1826" s="5" t="str">
        <f>OBV!F1826</f>
        <v>BEARISH</v>
      </c>
      <c r="K1826" s="5" t="str">
        <f>OBV!G1826</f>
        <v>NEUTRAL</v>
      </c>
      <c r="L1826" s="5" t="str">
        <f>OBV!H1826</f>
        <v>BEARISH DIVERGENCE</v>
      </c>
    </row>
    <row r="1827" spans="1:12" ht="13.5" x14ac:dyDescent="0.25">
      <c r="A1827" s="3">
        <f>RSI!A1827</f>
        <v>44964</v>
      </c>
      <c r="B1827" s="2">
        <f>RSI!B1827</f>
        <v>0.4</v>
      </c>
      <c r="C1827" s="2">
        <f>RSI!I1827</f>
        <v>57.473897119741466</v>
      </c>
      <c r="D1827" s="2">
        <f>MACD!E1827</f>
        <v>-1.3759701239260957E-3</v>
      </c>
      <c r="E1827" s="2">
        <f>MACD!F1827</f>
        <v>2.8151935089188382E-3</v>
      </c>
      <c r="F1827" s="2">
        <f>'Moving Avg'!D1827</f>
        <v>0.38</v>
      </c>
      <c r="G1827" s="2">
        <f>'Moving Avg'!F1827</f>
        <v>0.37950000000000006</v>
      </c>
      <c r="H1827" s="2">
        <f>'Moving Avg'!G1827</f>
        <v>0.39860000000000023</v>
      </c>
      <c r="I1827" s="2">
        <f>'Moving Avg'!H1827</f>
        <v>0.46565000000000006</v>
      </c>
      <c r="J1827" s="5" t="str">
        <f>OBV!F1827</f>
        <v>BEARISH</v>
      </c>
      <c r="K1827" s="5" t="str">
        <f>OBV!G1827</f>
        <v>NEUTRAL</v>
      </c>
      <c r="L1827" s="5" t="str">
        <f>OBV!H1827</f>
        <v>BEARISH DIVERGENCE</v>
      </c>
    </row>
    <row r="1828" spans="1:12" ht="13.5" x14ac:dyDescent="0.25">
      <c r="A1828" s="3">
        <f>RSI!A1828</f>
        <v>44965</v>
      </c>
      <c r="B1828" s="2">
        <f>RSI!B1828</f>
        <v>0.41</v>
      </c>
      <c r="C1828" s="2">
        <f>RSI!I1828</f>
        <v>61.184789995439587</v>
      </c>
      <c r="D1828" s="2">
        <f>MACD!E1828</f>
        <v>-3.7007031184242423E-3</v>
      </c>
      <c r="E1828" s="2">
        <f>MACD!F1828</f>
        <v>1.5120141834502224E-3</v>
      </c>
      <c r="F1828" s="2">
        <f>'Moving Avg'!D1828</f>
        <v>0.39</v>
      </c>
      <c r="G1828" s="2">
        <f>'Moving Avg'!F1828</f>
        <v>0.38050000000000006</v>
      </c>
      <c r="H1828" s="2">
        <f>'Moving Avg'!G1828</f>
        <v>0.39860000000000023</v>
      </c>
      <c r="I1828" s="2">
        <f>'Moving Avg'!H1828</f>
        <v>0.46575000000000005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0.4</v>
      </c>
      <c r="C1829" s="2">
        <f>RSI!I1829</f>
        <v>55.928927366399677</v>
      </c>
      <c r="D1829" s="2">
        <f>MACD!E1829</f>
        <v>-5.0810414688894912E-3</v>
      </c>
      <c r="E1829" s="2">
        <f>MACD!F1829</f>
        <v>1.9340305298227978E-4</v>
      </c>
      <c r="F1829" s="2">
        <f>'Moving Avg'!D1829</f>
        <v>0.39600000000000002</v>
      </c>
      <c r="G1829" s="2">
        <f>'Moving Avg'!F1829</f>
        <v>0.38150000000000006</v>
      </c>
      <c r="H1829" s="2">
        <f>'Moving Avg'!G1829</f>
        <v>0.39820000000000022</v>
      </c>
      <c r="I1829" s="2">
        <f>'Moving Avg'!H1829</f>
        <v>0.46580000000000005</v>
      </c>
      <c r="J1829" s="5" t="str">
        <f>OBV!F1829</f>
        <v>BEARISH</v>
      </c>
      <c r="K1829" s="5" t="str">
        <f>OBV!G1829</f>
        <v>NEUTRAL</v>
      </c>
      <c r="L1829" s="5" t="str">
        <f>OBV!H1829</f>
        <v>BEARISH DIVERGENCE</v>
      </c>
    </row>
    <row r="1830" spans="1:12" ht="13.5" x14ac:dyDescent="0.25">
      <c r="A1830" s="3">
        <f>RSI!A1830</f>
        <v>44967</v>
      </c>
      <c r="B1830" s="2">
        <f>RSI!B1830</f>
        <v>0.41</v>
      </c>
      <c r="C1830" s="2">
        <f>RSI!I1830</f>
        <v>59.660687395923112</v>
      </c>
      <c r="D1830" s="2">
        <f>MACD!E1830</f>
        <v>-8.611722040121339E-3</v>
      </c>
      <c r="E1830" s="2">
        <f>MACD!F1830</f>
        <v>-1.5676219656384439E-3</v>
      </c>
      <c r="F1830" s="2">
        <f>'Moving Avg'!D1830</f>
        <v>0.40200000000000002</v>
      </c>
      <c r="G1830" s="2">
        <f>'Moving Avg'!F1830</f>
        <v>0.38250000000000006</v>
      </c>
      <c r="H1830" s="2">
        <f>'Moving Avg'!G1830</f>
        <v>0.39820000000000022</v>
      </c>
      <c r="I1830" s="2">
        <f>'Moving Avg'!H1830</f>
        <v>0.46595000000000009</v>
      </c>
      <c r="J1830" s="5" t="str">
        <f>OBV!F1830</f>
        <v>BEARISH</v>
      </c>
      <c r="K1830" s="5" t="str">
        <f>OBV!G1830</f>
        <v>NEUTRAL</v>
      </c>
      <c r="L1830" s="5" t="str">
        <f>OBV!H1830</f>
        <v>BEARISH DIVERGENCE</v>
      </c>
    </row>
    <row r="1831" spans="1:12" ht="13.5" x14ac:dyDescent="0.25">
      <c r="A1831" s="3">
        <f>RSI!A1831</f>
        <v>44970</v>
      </c>
      <c r="B1831" s="2">
        <f>RSI!B1831</f>
        <v>0.41</v>
      </c>
      <c r="C1831" s="2">
        <f>RSI!I1831</f>
        <v>59.660687395923112</v>
      </c>
      <c r="D1831" s="2">
        <f>MACD!E1831</f>
        <v>-1.3274087478663432E-2</v>
      </c>
      <c r="E1831" s="2">
        <f>MACD!F1831</f>
        <v>-3.9089150682434419E-3</v>
      </c>
      <c r="F1831" s="2">
        <f>'Moving Avg'!D1831</f>
        <v>0.40599999999999997</v>
      </c>
      <c r="G1831" s="2">
        <f>'Moving Avg'!F1831</f>
        <v>0.38350000000000006</v>
      </c>
      <c r="H1831" s="2">
        <f>'Moving Avg'!G1831</f>
        <v>0.39800000000000019</v>
      </c>
      <c r="I1831" s="2">
        <f>'Moving Avg'!H1831</f>
        <v>0.46605000000000013</v>
      </c>
      <c r="J1831" s="5" t="str">
        <f>OBV!F1831</f>
        <v>BEARISH</v>
      </c>
      <c r="K1831" s="5" t="str">
        <f>OBV!G1831</f>
        <v>NEUTRAL</v>
      </c>
      <c r="L1831" s="5" t="str">
        <f>OBV!H1831</f>
        <v>BEARISH DIVERGENCE</v>
      </c>
    </row>
    <row r="1832" spans="1:12" ht="13.5" x14ac:dyDescent="0.25">
      <c r="A1832" s="3">
        <f>RSI!A1832</f>
        <v>44971</v>
      </c>
      <c r="B1832" s="2">
        <f>RSI!B1832</f>
        <v>0.41</v>
      </c>
      <c r="C1832" s="2">
        <f>RSI!I1832</f>
        <v>59.660687395923112</v>
      </c>
      <c r="D1832" s="2">
        <f>MACD!E1832</f>
        <v>-1.5807005272636176E-2</v>
      </c>
      <c r="E1832" s="2">
        <f>MACD!F1832</f>
        <v>-6.288533109121989E-3</v>
      </c>
      <c r="F1832" s="2">
        <f>'Moving Avg'!D1832</f>
        <v>0.40800000000000003</v>
      </c>
      <c r="G1832" s="2">
        <f>'Moving Avg'!F1832</f>
        <v>0.38450000000000006</v>
      </c>
      <c r="H1832" s="2">
        <f>'Moving Avg'!G1832</f>
        <v>0.39800000000000013</v>
      </c>
      <c r="I1832" s="2">
        <f>'Moving Avg'!H1832</f>
        <v>0.46620000000000011</v>
      </c>
      <c r="J1832" s="5" t="str">
        <f>OBV!F1832</f>
        <v>BEARISH</v>
      </c>
      <c r="K1832" s="5" t="str">
        <f>OBV!G1832</f>
        <v>NEUTRAL</v>
      </c>
      <c r="L1832" s="5" t="str">
        <f>OBV!H1832</f>
        <v>BEARISH DIVERGENCE</v>
      </c>
    </row>
    <row r="1833" spans="1:12" ht="13.5" x14ac:dyDescent="0.25">
      <c r="A1833" s="3">
        <f>RSI!A1833</f>
        <v>44972</v>
      </c>
      <c r="B1833" s="2">
        <f>RSI!B1833</f>
        <v>0.4</v>
      </c>
      <c r="C1833" s="2">
        <f>RSI!I1833</f>
        <v>53.954550141754652</v>
      </c>
      <c r="D1833" s="2">
        <f>MACD!E1833</f>
        <v>-1.8864909467086188E-2</v>
      </c>
      <c r="E1833" s="2">
        <f>MACD!F1833</f>
        <v>-8.8038083807148292E-3</v>
      </c>
      <c r="F1833" s="2">
        <f>'Moving Avg'!D1833</f>
        <v>0.40599999999999997</v>
      </c>
      <c r="G1833" s="2">
        <f>'Moving Avg'!F1833</f>
        <v>0.38500000000000006</v>
      </c>
      <c r="H1833" s="2">
        <f>'Moving Avg'!G1833</f>
        <v>0.39760000000000006</v>
      </c>
      <c r="I1833" s="2">
        <f>'Moving Avg'!H1833</f>
        <v>0.46625000000000005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0.39</v>
      </c>
      <c r="C1834" s="2">
        <f>RSI!I1834</f>
        <v>48.916168333665006</v>
      </c>
      <c r="D1834" s="2">
        <f>MACD!E1834</f>
        <v>-1.9222356804993346E-2</v>
      </c>
      <c r="E1834" s="2">
        <f>MACD!F1834</f>
        <v>-1.0887518065570532E-2</v>
      </c>
      <c r="F1834" s="2">
        <f>'Moving Avg'!D1834</f>
        <v>0.40400000000000003</v>
      </c>
      <c r="G1834" s="2">
        <f>'Moving Avg'!F1834</f>
        <v>0.38550000000000006</v>
      </c>
      <c r="H1834" s="2">
        <f>'Moving Avg'!G1834</f>
        <v>0.39679999999999999</v>
      </c>
      <c r="I1834" s="2">
        <f>'Moving Avg'!H1834</f>
        <v>0.46620000000000006</v>
      </c>
      <c r="J1834" s="5" t="str">
        <f>OBV!F1834</f>
        <v>BULLISH</v>
      </c>
      <c r="K1834" s="5" t="str">
        <f>OBV!G1834</f>
        <v>NEUTRAL</v>
      </c>
      <c r="L1834" s="5" t="str">
        <f>OBV!H1834</f>
        <v>BULLISH DIVERGENCE</v>
      </c>
    </row>
    <row r="1835" spans="1:12" ht="13.5" x14ac:dyDescent="0.25">
      <c r="A1835" s="3">
        <f>RSI!A1835</f>
        <v>44974</v>
      </c>
      <c r="B1835" s="2">
        <f>RSI!B1835</f>
        <v>0.38</v>
      </c>
      <c r="C1835" s="2">
        <f>RSI!I1835</f>
        <v>44.446406931981407</v>
      </c>
      <c r="D1835" s="2">
        <f>MACD!E1835</f>
        <v>-1.7232067889621505E-2</v>
      </c>
      <c r="E1835" s="2">
        <f>MACD!F1835</f>
        <v>-1.2156428030380728E-2</v>
      </c>
      <c r="F1835" s="2">
        <f>'Moving Avg'!D1835</f>
        <v>0.39799999999999996</v>
      </c>
      <c r="G1835" s="2">
        <f>'Moving Avg'!F1835</f>
        <v>0.38600000000000001</v>
      </c>
      <c r="H1835" s="2">
        <f>'Moving Avg'!G1835</f>
        <v>0.39559999999999995</v>
      </c>
      <c r="I1835" s="2">
        <f>'Moving Avg'!H1835</f>
        <v>0.46605000000000002</v>
      </c>
      <c r="J1835" s="5" t="str">
        <f>OBV!F1835</f>
        <v>BEARISH</v>
      </c>
      <c r="K1835" s="5" t="str">
        <f>OBV!G1835</f>
        <v>WEAK</v>
      </c>
      <c r="L1835" s="5" t="str">
        <f>OBV!H1835</f>
        <v>CONFIRMED BEARISH</v>
      </c>
    </row>
    <row r="1836" spans="1:12" ht="13.5" x14ac:dyDescent="0.25">
      <c r="A1836" s="3">
        <f>RSI!A1836</f>
        <v>44977</v>
      </c>
      <c r="B1836" s="2">
        <f>RSI!B1836</f>
        <v>0.37</v>
      </c>
      <c r="C1836" s="2">
        <f>RSI!I1836</f>
        <v>40.464502782760079</v>
      </c>
      <c r="D1836" s="2">
        <f>MACD!E1836</f>
        <v>-1.3197145601058113E-2</v>
      </c>
      <c r="E1836" s="2">
        <f>MACD!F1836</f>
        <v>-1.2364571544516206E-2</v>
      </c>
      <c r="F1836" s="2">
        <f>'Moving Avg'!D1836</f>
        <v>0.39</v>
      </c>
      <c r="G1836" s="2">
        <f>'Moving Avg'!F1836</f>
        <v>0.38550000000000006</v>
      </c>
      <c r="H1836" s="2">
        <f>'Moving Avg'!G1836</f>
        <v>0.39399999999999996</v>
      </c>
      <c r="I1836" s="2">
        <f>'Moving Avg'!H1836</f>
        <v>0.46580000000000005</v>
      </c>
      <c r="J1836" s="5" t="str">
        <f>OBV!F1836</f>
        <v>BEARISH</v>
      </c>
      <c r="K1836" s="5" t="str">
        <f>OBV!G1836</f>
        <v>WEAK</v>
      </c>
      <c r="L1836" s="5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0.36</v>
      </c>
      <c r="C1837" s="2">
        <f>RSI!I1837</f>
        <v>36.903992979598492</v>
      </c>
      <c r="D1837" s="2">
        <f>MACD!E1837</f>
        <v>-7.3783643709750546E-3</v>
      </c>
      <c r="E1837" s="2">
        <f>MACD!F1837</f>
        <v>-1.1367330109807975E-2</v>
      </c>
      <c r="F1837" s="2">
        <f>'Moving Avg'!D1837</f>
        <v>0.38</v>
      </c>
      <c r="G1837" s="2">
        <f>'Moving Avg'!F1837</f>
        <v>0.38500000000000006</v>
      </c>
      <c r="H1837" s="2">
        <f>'Moving Avg'!G1837</f>
        <v>0.39179999999999998</v>
      </c>
      <c r="I1837" s="2">
        <f>'Moving Avg'!H1837</f>
        <v>0.46545000000000003</v>
      </c>
      <c r="J1837" s="5" t="str">
        <f>OBV!F1837</f>
        <v>BEARISH</v>
      </c>
      <c r="K1837" s="5" t="str">
        <f>OBV!G1837</f>
        <v>WEAK</v>
      </c>
      <c r="L1837" s="5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0.35</v>
      </c>
      <c r="C1838" s="2">
        <f>RSI!I1838</f>
        <v>33.709681178107871</v>
      </c>
      <c r="D1838" s="2">
        <f>MACD!E1838</f>
        <v>-3.635283631897579E-7</v>
      </c>
      <c r="E1838" s="2">
        <f>MACD!F1838</f>
        <v>-9.09393679351902E-3</v>
      </c>
      <c r="F1838" s="2">
        <f>'Moving Avg'!D1838</f>
        <v>0.37</v>
      </c>
      <c r="G1838" s="2">
        <f>'Moving Avg'!F1838</f>
        <v>0.38350000000000006</v>
      </c>
      <c r="H1838" s="2">
        <f>'Moving Avg'!G1838</f>
        <v>0.38979999999999998</v>
      </c>
      <c r="I1838" s="2">
        <f>'Moving Avg'!H1838</f>
        <v>0.46500000000000002</v>
      </c>
      <c r="J1838" s="5" t="str">
        <f>OBV!F1838</f>
        <v>BEARISH</v>
      </c>
      <c r="K1838" s="5" t="str">
        <f>OBV!G1838</f>
        <v>WEAK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0.34</v>
      </c>
      <c r="C1839" s="2">
        <f>RSI!I1839</f>
        <v>30.835345720116635</v>
      </c>
      <c r="D1839" s="2">
        <f>MACD!E1839</f>
        <v>5.6661654911003279E-3</v>
      </c>
      <c r="E1839" s="2">
        <f>MACD!F1839</f>
        <v>-6.1419163365951509E-3</v>
      </c>
      <c r="F1839" s="2">
        <f>'Moving Avg'!D1839</f>
        <v>0.36</v>
      </c>
      <c r="G1839" s="2">
        <f>'Moving Avg'!F1839</f>
        <v>0.38150000000000001</v>
      </c>
      <c r="H1839" s="2">
        <f>'Moving Avg'!G1839</f>
        <v>0.38780000000000003</v>
      </c>
      <c r="I1839" s="2">
        <f>'Moving Avg'!H1839</f>
        <v>0.46445000000000003</v>
      </c>
      <c r="J1839" s="5" t="str">
        <f>OBV!F1839</f>
        <v>BEARISH</v>
      </c>
      <c r="K1839" s="5" t="str">
        <f>OBV!G1839</f>
        <v>WEAK</v>
      </c>
      <c r="L1839" s="5" t="str">
        <f>OBV!H1839</f>
        <v>CONFIRMED BEARISH</v>
      </c>
    </row>
    <row r="1840" spans="1:12" ht="13.5" x14ac:dyDescent="0.25">
      <c r="A1840" s="3">
        <f>RSI!A1840</f>
        <v>44981</v>
      </c>
      <c r="B1840" s="2">
        <f>RSI!B1840</f>
        <v>0.35</v>
      </c>
      <c r="C1840" s="2">
        <f>RSI!I1840</f>
        <v>36.652333021029683</v>
      </c>
      <c r="D1840" s="2">
        <f>MACD!E1840</f>
        <v>1.1522663549186019E-2</v>
      </c>
      <c r="E1840" s="2">
        <f>MACD!F1840</f>
        <v>-2.6090003594389168E-3</v>
      </c>
      <c r="F1840" s="2">
        <f>'Moving Avg'!D1840</f>
        <v>0.35399999999999998</v>
      </c>
      <c r="G1840" s="2">
        <f>'Moving Avg'!F1840</f>
        <v>0.38049999999999995</v>
      </c>
      <c r="H1840" s="2">
        <f>'Moving Avg'!G1840</f>
        <v>0.38619999999999999</v>
      </c>
      <c r="I1840" s="2">
        <f>'Moving Avg'!H1840</f>
        <v>0.46384999999999993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0.36</v>
      </c>
      <c r="C1841" s="2">
        <f>RSI!I1841</f>
        <v>41.913407934170607</v>
      </c>
      <c r="D1841" s="2">
        <f>MACD!E1841</f>
        <v>1.5922795491570108E-2</v>
      </c>
      <c r="E1841" s="2">
        <f>MACD!F1841</f>
        <v>1.0973588107628884E-3</v>
      </c>
      <c r="F1841" s="2">
        <f>'Moving Avg'!D1841</f>
        <v>0.35199999999999998</v>
      </c>
      <c r="G1841" s="2">
        <f>'Moving Avg'!F1841</f>
        <v>0.3805</v>
      </c>
      <c r="H1841" s="2">
        <f>'Moving Avg'!G1841</f>
        <v>0.38500000000000001</v>
      </c>
      <c r="I1841" s="2">
        <f>'Moving Avg'!H1841</f>
        <v>0.46319999999999995</v>
      </c>
      <c r="J1841" s="5" t="str">
        <f>OBV!F1841</f>
        <v>BULLISH</v>
      </c>
      <c r="K1841" s="5" t="str">
        <f>OBV!G1841</f>
        <v>NEUTRAL</v>
      </c>
      <c r="L1841" s="5" t="str">
        <f>OBV!H1841</f>
        <v>BULLISH DIVERGENCE</v>
      </c>
    </row>
    <row r="1842" spans="1:12" ht="13.5" x14ac:dyDescent="0.25">
      <c r="A1842" s="3">
        <f>RSI!A1842</f>
        <v>44985</v>
      </c>
      <c r="B1842" s="2">
        <f>RSI!B1842</f>
        <v>0.36</v>
      </c>
      <c r="C1842" s="2">
        <f>RSI!I1842</f>
        <v>41.913407934170607</v>
      </c>
      <c r="D1842" s="2">
        <f>MACD!E1842</f>
        <v>1.9758536523448555E-2</v>
      </c>
      <c r="E1842" s="2">
        <f>MACD!F1842</f>
        <v>4.8295943533000225E-3</v>
      </c>
      <c r="F1842" s="2">
        <f>'Moving Avg'!D1842</f>
        <v>0.35199999999999998</v>
      </c>
      <c r="G1842" s="2">
        <f>'Moving Avg'!F1842</f>
        <v>0.38</v>
      </c>
      <c r="H1842" s="2">
        <f>'Moving Avg'!G1842</f>
        <v>0.38400000000000001</v>
      </c>
      <c r="I1842" s="2">
        <f>'Moving Avg'!H1842</f>
        <v>0.46244999999999997</v>
      </c>
      <c r="J1842" s="5" t="str">
        <f>OBV!F1842</f>
        <v>BULLISH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0.35</v>
      </c>
      <c r="C1843" s="2">
        <f>RSI!I1843</f>
        <v>38.231023295855302</v>
      </c>
      <c r="D1843" s="2">
        <f>MACD!E1843</f>
        <v>2.2310657998299843E-2</v>
      </c>
      <c r="E1843" s="2">
        <f>MACD!F1843</f>
        <v>8.3258070822999873E-3</v>
      </c>
      <c r="F1843" s="2">
        <f>'Moving Avg'!D1843</f>
        <v>0.35199999999999998</v>
      </c>
      <c r="G1843" s="2">
        <f>'Moving Avg'!F1843</f>
        <v>0.3795</v>
      </c>
      <c r="H1843" s="2">
        <f>'Moving Avg'!G1843</f>
        <v>0.38300000000000006</v>
      </c>
      <c r="I1843" s="2">
        <f>'Moving Avg'!H1843</f>
        <v>0.46154999999999996</v>
      </c>
      <c r="J1843" s="5" t="str">
        <f>OBV!F1843</f>
        <v>BULLISH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0.34</v>
      </c>
      <c r="C1844" s="2">
        <f>RSI!I1844</f>
        <v>34.926450587591333</v>
      </c>
      <c r="D1844" s="2">
        <f>MACD!E1844</f>
        <v>2.3828010629612928E-2</v>
      </c>
      <c r="E1844" s="2">
        <f>MACD!F1844</f>
        <v>1.1426247791762576E-2</v>
      </c>
      <c r="F1844" s="2">
        <f>'Moving Avg'!D1844</f>
        <v>0.35199999999999998</v>
      </c>
      <c r="G1844" s="2">
        <f>'Moving Avg'!F1844</f>
        <v>0.378</v>
      </c>
      <c r="H1844" s="2">
        <f>'Moving Avg'!G1844</f>
        <v>0.38160000000000005</v>
      </c>
      <c r="I1844" s="2">
        <f>'Moving Avg'!H1844</f>
        <v>0.46049999999999991</v>
      </c>
      <c r="J1844" s="5" t="str">
        <f>OBV!F1844</f>
        <v>BULLISH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0.33</v>
      </c>
      <c r="C1845" s="2">
        <f>RSI!I1845</f>
        <v>31.952154372884124</v>
      </c>
      <c r="D1845" s="2">
        <f>MACD!E1845</f>
        <v>2.451735516264042E-2</v>
      </c>
      <c r="E1845" s="2">
        <f>MACD!F1845</f>
        <v>1.4044469265938145E-2</v>
      </c>
      <c r="F1845" s="2">
        <f>'Moving Avg'!D1845</f>
        <v>0.34799999999999998</v>
      </c>
      <c r="G1845" s="2">
        <f>'Moving Avg'!F1845</f>
        <v>0.37550000000000006</v>
      </c>
      <c r="H1845" s="2">
        <f>'Moving Avg'!G1845</f>
        <v>0.38</v>
      </c>
      <c r="I1845" s="2">
        <f>'Moving Avg'!H1845</f>
        <v>0.45929999999999993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44991</v>
      </c>
      <c r="B1846" s="2">
        <f>RSI!B1846</f>
        <v>0.34</v>
      </c>
      <c r="C1846" s="2">
        <f>RSI!I1846</f>
        <v>37.668542775168014</v>
      </c>
      <c r="D1846" s="2">
        <f>MACD!E1846</f>
        <v>2.3068638142503595E-2</v>
      </c>
      <c r="E1846" s="2">
        <f>MACD!F1846</f>
        <v>1.5849303041251237E-2</v>
      </c>
      <c r="F1846" s="2">
        <f>'Moving Avg'!D1846</f>
        <v>0.34400000000000003</v>
      </c>
      <c r="G1846" s="2">
        <f>'Moving Avg'!F1846</f>
        <v>0.37299999999999994</v>
      </c>
      <c r="H1846" s="2">
        <f>'Moving Avg'!G1846</f>
        <v>0.37859999999999999</v>
      </c>
      <c r="I1846" s="2">
        <f>'Moving Avg'!H1846</f>
        <v>0.45804999999999985</v>
      </c>
      <c r="J1846" s="5" t="str">
        <f>OBV!F1846</f>
        <v>BEARISH</v>
      </c>
      <c r="K1846" s="5" t="str">
        <f>OBV!G1846</f>
        <v>WEAK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0.33</v>
      </c>
      <c r="C1847" s="2">
        <f>RSI!I1847</f>
        <v>34.543484128584012</v>
      </c>
      <c r="D1847" s="2">
        <f>MACD!E1847</f>
        <v>2.1214872521114314E-2</v>
      </c>
      <c r="E1847" s="2">
        <f>MACD!F1847</f>
        <v>1.6922416937223853E-2</v>
      </c>
      <c r="F1847" s="2">
        <f>'Moving Avg'!D1847</f>
        <v>0.33800000000000002</v>
      </c>
      <c r="G1847" s="2">
        <f>'Moving Avg'!F1847</f>
        <v>0.3695</v>
      </c>
      <c r="H1847" s="2">
        <f>'Moving Avg'!G1847</f>
        <v>0.37719999999999998</v>
      </c>
      <c r="I1847" s="2">
        <f>'Moving Avg'!H1847</f>
        <v>0.45664999999999994</v>
      </c>
      <c r="J1847" s="5" t="str">
        <f>OBV!F1847</f>
        <v>BEARISH</v>
      </c>
      <c r="K1847" s="5" t="str">
        <f>OBV!G1847</f>
        <v>WEAK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0.32</v>
      </c>
      <c r="C1848" s="2">
        <f>RSI!I1848</f>
        <v>31.710362363263982</v>
      </c>
      <c r="D1848" s="2">
        <f>MACD!E1848</f>
        <v>1.9064886663659908E-2</v>
      </c>
      <c r="E1848" s="2">
        <f>MACD!F1848</f>
        <v>1.7350910882511065E-2</v>
      </c>
      <c r="F1848" s="2">
        <f>'Moving Avg'!D1848</f>
        <v>0.33200000000000002</v>
      </c>
      <c r="G1848" s="2">
        <f>'Moving Avg'!F1848</f>
        <v>0.36499999999999999</v>
      </c>
      <c r="H1848" s="2">
        <f>'Moving Avg'!G1848</f>
        <v>0.37579999999999991</v>
      </c>
      <c r="I1848" s="2">
        <f>'Moving Avg'!H1848</f>
        <v>0.45509999999999989</v>
      </c>
      <c r="J1848" s="5" t="str">
        <f>OBV!F1848</f>
        <v>BEARISH</v>
      </c>
      <c r="K1848" s="5" t="str">
        <f>OBV!G1848</f>
        <v>WEAK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0.33</v>
      </c>
      <c r="C1849" s="2">
        <f>RSI!I1849</f>
        <v>37.252534060108303</v>
      </c>
      <c r="D1849" s="2">
        <f>MACD!E1849</f>
        <v>1.5225839206524316E-2</v>
      </c>
      <c r="E1849" s="2">
        <f>MACD!F1849</f>
        <v>1.6925896547313714E-2</v>
      </c>
      <c r="F1849" s="2">
        <f>'Moving Avg'!D1849</f>
        <v>0.33</v>
      </c>
      <c r="G1849" s="2">
        <f>'Moving Avg'!F1849</f>
        <v>0.36150000000000004</v>
      </c>
      <c r="H1849" s="2">
        <f>'Moving Avg'!G1849</f>
        <v>0.37459999999999988</v>
      </c>
      <c r="I1849" s="2">
        <f>'Moving Avg'!H1849</f>
        <v>0.45349999999999985</v>
      </c>
      <c r="J1849" s="5" t="str">
        <f>OBV!F1849</f>
        <v>BEARISH</v>
      </c>
      <c r="K1849" s="5" t="str">
        <f>OBV!G1849</f>
        <v>WEAK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0.32</v>
      </c>
      <c r="C1850" s="2">
        <f>RSI!I1850</f>
        <v>34.258363953161734</v>
      </c>
      <c r="D1850" s="2">
        <f>MACD!E1850</f>
        <v>1.4437687048295234E-2</v>
      </c>
      <c r="E1850" s="2">
        <f>MACD!F1850</f>
        <v>1.6428254647510021E-2</v>
      </c>
      <c r="F1850" s="2">
        <f>'Moving Avg'!D1850</f>
        <v>0.32800000000000001</v>
      </c>
      <c r="G1850" s="2">
        <f>'Moving Avg'!F1850</f>
        <v>0.35700000000000004</v>
      </c>
      <c r="H1850" s="2">
        <f>'Moving Avg'!G1850</f>
        <v>0.37319999999999987</v>
      </c>
      <c r="I1850" s="2">
        <f>'Moving Avg'!H1850</f>
        <v>0.45189999999999991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0.31</v>
      </c>
      <c r="C1851" s="2">
        <f>RSI!I1851</f>
        <v>31.529265595933254</v>
      </c>
      <c r="D1851" s="2">
        <f>MACD!E1851</f>
        <v>1.6276739493576775E-2</v>
      </c>
      <c r="E1851" s="2">
        <f>MACD!F1851</f>
        <v>1.6397951616723371E-2</v>
      </c>
      <c r="F1851" s="2">
        <f>'Moving Avg'!D1851</f>
        <v>0.32200000000000001</v>
      </c>
      <c r="G1851" s="2">
        <f>'Moving Avg'!F1851</f>
        <v>0.35199999999999998</v>
      </c>
      <c r="H1851" s="2">
        <f>'Moving Avg'!G1851</f>
        <v>0.37159999999999987</v>
      </c>
      <c r="I1851" s="2">
        <f>'Moving Avg'!H1851</f>
        <v>0.45034999999999992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0.3</v>
      </c>
      <c r="C1852" s="2">
        <f>RSI!I1852</f>
        <v>29.038084935651241</v>
      </c>
      <c r="D1852" s="2">
        <f>MACD!E1852</f>
        <v>1.8842643950779392E-2</v>
      </c>
      <c r="E1852" s="2">
        <f>MACD!F1852</f>
        <v>1.6886890083534577E-2</v>
      </c>
      <c r="F1852" s="2">
        <f>'Moving Avg'!D1852</f>
        <v>0.316</v>
      </c>
      <c r="G1852" s="2">
        <f>'Moving Avg'!F1852</f>
        <v>0.34649999999999997</v>
      </c>
      <c r="H1852" s="2">
        <f>'Moving Avg'!G1852</f>
        <v>0.36979999999999996</v>
      </c>
      <c r="I1852" s="2">
        <f>'Moving Avg'!H1852</f>
        <v>0.44884999999999986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0.28999999999999998</v>
      </c>
      <c r="C1853" s="2">
        <f>RSI!I1853</f>
        <v>26.761004059005657</v>
      </c>
      <c r="D1853" s="2">
        <f>MACD!E1853</f>
        <v>2.0524276856556001E-2</v>
      </c>
      <c r="E1853" s="2">
        <f>MACD!F1853</f>
        <v>1.7614367438138864E-2</v>
      </c>
      <c r="F1853" s="2">
        <f>'Moving Avg'!D1853</f>
        <v>0.31</v>
      </c>
      <c r="G1853" s="2">
        <f>'Moving Avg'!F1853</f>
        <v>0.34099999999999997</v>
      </c>
      <c r="H1853" s="2">
        <f>'Moving Avg'!G1853</f>
        <v>0.36799999999999999</v>
      </c>
      <c r="I1853" s="2">
        <f>'Moving Avg'!H1853</f>
        <v>0.44739999999999985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0.28000000000000003</v>
      </c>
      <c r="C1854" s="2">
        <f>RSI!I1854</f>
        <v>24.677048811644426</v>
      </c>
      <c r="D1854" s="2">
        <f>MACD!E1854</f>
        <v>2.1493940508015785E-2</v>
      </c>
      <c r="E1854" s="2">
        <f>MACD!F1854</f>
        <v>1.8390282052114248E-2</v>
      </c>
      <c r="F1854" s="2">
        <f>'Moving Avg'!D1854</f>
        <v>0.3</v>
      </c>
      <c r="G1854" s="2">
        <f>'Moving Avg'!F1854</f>
        <v>0.33550000000000002</v>
      </c>
      <c r="H1854" s="2">
        <f>'Moving Avg'!G1854</f>
        <v>0.36579999999999996</v>
      </c>
      <c r="I1854" s="2">
        <f>'Moving Avg'!H1854</f>
        <v>0.4459999999999999</v>
      </c>
      <c r="J1854" s="5" t="str">
        <f>OBV!F1854</f>
        <v>BEARISH</v>
      </c>
      <c r="K1854" s="5" t="str">
        <f>OBV!G1854</f>
        <v>WEAK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0.27</v>
      </c>
      <c r="C1855" s="2">
        <f>RSI!I1855</f>
        <v>22.767681532490641</v>
      </c>
      <c r="D1855" s="2">
        <f>MACD!E1855</f>
        <v>2.1894743192116484E-2</v>
      </c>
      <c r="E1855" s="2">
        <f>MACD!F1855</f>
        <v>1.9091174280114694E-2</v>
      </c>
      <c r="F1855" s="2">
        <f>'Moving Avg'!D1855</f>
        <v>0.28999999999999998</v>
      </c>
      <c r="G1855" s="2">
        <f>'Moving Avg'!F1855</f>
        <v>0.32999999999999996</v>
      </c>
      <c r="H1855" s="2">
        <f>'Moving Avg'!G1855</f>
        <v>0.36339999999999995</v>
      </c>
      <c r="I1855" s="2">
        <f>'Moving Avg'!H1855</f>
        <v>0.44464999999999982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0.26</v>
      </c>
      <c r="C1856" s="2">
        <f>RSI!I1856</f>
        <v>21.016462173658425</v>
      </c>
      <c r="D1856" s="2">
        <f>MACD!E1856</f>
        <v>2.4922212609094385E-2</v>
      </c>
      <c r="E1856" s="2">
        <f>MACD!F1856</f>
        <v>2.0257381945910632E-2</v>
      </c>
      <c r="F1856" s="2">
        <f>'Moving Avg'!D1856</f>
        <v>0.28000000000000003</v>
      </c>
      <c r="G1856" s="2">
        <f>'Moving Avg'!F1856</f>
        <v>0.32450000000000001</v>
      </c>
      <c r="H1856" s="2">
        <f>'Moving Avg'!G1856</f>
        <v>0.36080000000000001</v>
      </c>
      <c r="I1856" s="2">
        <f>'Moving Avg'!H1856</f>
        <v>0.4433499999999998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0.27</v>
      </c>
      <c r="C1857" s="2">
        <f>RSI!I1857</f>
        <v>27.058470129465462</v>
      </c>
      <c r="D1857" s="2">
        <f>MACD!E1857</f>
        <v>2.5642626396081669E-2</v>
      </c>
      <c r="E1857" s="2">
        <f>MACD!F1857</f>
        <v>2.1334430835944843E-2</v>
      </c>
      <c r="F1857" s="2">
        <f>'Moving Avg'!D1857</f>
        <v>0.27400000000000002</v>
      </c>
      <c r="G1857" s="2">
        <f>'Moving Avg'!F1857</f>
        <v>0.31999999999999995</v>
      </c>
      <c r="H1857" s="2">
        <f>'Moving Avg'!G1857</f>
        <v>0.35860000000000009</v>
      </c>
      <c r="I1857" s="2">
        <f>'Moving Avg'!H1857</f>
        <v>0.44219999999999976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0.28000000000000003</v>
      </c>
      <c r="C1858" s="2">
        <f>RSI!I1858</f>
        <v>32.610143715946478</v>
      </c>
      <c r="D1858" s="2">
        <f>MACD!E1858</f>
        <v>2.4319387894193301E-2</v>
      </c>
      <c r="E1858" s="2">
        <f>MACD!F1858</f>
        <v>2.1931422247594534E-2</v>
      </c>
      <c r="F1858" s="2">
        <f>'Moving Avg'!D1858</f>
        <v>0.27200000000000002</v>
      </c>
      <c r="G1858" s="2">
        <f>'Moving Avg'!F1858</f>
        <v>0.31649999999999995</v>
      </c>
      <c r="H1858" s="2">
        <f>'Moving Avg'!G1858</f>
        <v>0.35640000000000005</v>
      </c>
      <c r="I1858" s="2">
        <f>'Moving Avg'!H1858</f>
        <v>0.44099999999999978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0.27</v>
      </c>
      <c r="C1859" s="2">
        <f>RSI!I1859</f>
        <v>30.139712089886359</v>
      </c>
      <c r="D1859" s="2">
        <f>MACD!E1859</f>
        <v>2.5740561285657437E-2</v>
      </c>
      <c r="E1859" s="2">
        <f>MACD!F1859</f>
        <v>2.2693250055207115E-2</v>
      </c>
      <c r="F1859" s="2">
        <f>'Moving Avg'!D1859</f>
        <v>0.27</v>
      </c>
      <c r="G1859" s="2">
        <f>'Moving Avg'!F1859</f>
        <v>0.313</v>
      </c>
      <c r="H1859" s="2">
        <f>'Moving Avg'!G1859</f>
        <v>0.35420000000000007</v>
      </c>
      <c r="I1859" s="2">
        <f>'Moving Avg'!H1859</f>
        <v>0.43964999999999976</v>
      </c>
      <c r="J1859" s="5" t="str">
        <f>OBV!F1859</f>
        <v>BULLISH</v>
      </c>
      <c r="K1859" s="5" t="str">
        <f>OBV!G1859</f>
        <v>NEUTRAL</v>
      </c>
      <c r="L1859" s="5" t="str">
        <f>OBV!H1859</f>
        <v>BULLISH DIVERGENCE</v>
      </c>
    </row>
    <row r="1860" spans="1:12" ht="13.5" x14ac:dyDescent="0.25">
      <c r="A1860" s="3">
        <f>RSI!A1860</f>
        <v>45012</v>
      </c>
      <c r="B1860" s="2">
        <f>RSI!B1860</f>
        <v>0.28000000000000003</v>
      </c>
      <c r="C1860" s="2">
        <f>RSI!I1860</f>
        <v>35.40927920357575</v>
      </c>
      <c r="D1860" s="2">
        <f>MACD!E1860</f>
        <v>2.4965234896797084E-2</v>
      </c>
      <c r="E1860" s="2">
        <f>MACD!F1860</f>
        <v>2.3147647023525109E-2</v>
      </c>
      <c r="F1860" s="2">
        <f>'Moving Avg'!D1860</f>
        <v>0.27200000000000002</v>
      </c>
      <c r="G1860" s="2">
        <f>'Moving Avg'!F1860</f>
        <v>0.3095</v>
      </c>
      <c r="H1860" s="2">
        <f>'Moving Avg'!G1860</f>
        <v>0.35200000000000004</v>
      </c>
      <c r="I1860" s="2">
        <f>'Moving Avg'!H1860</f>
        <v>0.43844999999999973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</row>
    <row r="1861" spans="1:12" ht="13.5" x14ac:dyDescent="0.25">
      <c r="A1861" s="3">
        <f>RSI!A1861</f>
        <v>45013</v>
      </c>
      <c r="B1861" s="2">
        <f>RSI!B1861</f>
        <v>0.27</v>
      </c>
      <c r="C1861" s="2">
        <f>RSI!I1861</f>
        <v>32.748999568609889</v>
      </c>
      <c r="D1861" s="2">
        <f>MACD!E1861</f>
        <v>2.373140100356691E-2</v>
      </c>
      <c r="E1861" s="2">
        <f>MACD!F1861</f>
        <v>2.3264397819533471E-2</v>
      </c>
      <c r="F1861" s="2">
        <f>'Moving Avg'!D1861</f>
        <v>0.27400000000000002</v>
      </c>
      <c r="G1861" s="2">
        <f>'Moving Avg'!F1861</f>
        <v>0.30500000000000005</v>
      </c>
      <c r="H1861" s="2">
        <f>'Moving Avg'!G1861</f>
        <v>0.34960000000000002</v>
      </c>
      <c r="I1861" s="2">
        <f>'Moving Avg'!H1861</f>
        <v>0.43709999999999971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</row>
    <row r="1862" spans="1:12" ht="13.5" x14ac:dyDescent="0.25">
      <c r="A1862" s="3">
        <f>RSI!A1862</f>
        <v>45014</v>
      </c>
      <c r="B1862" s="2">
        <f>RSI!B1862</f>
        <v>0.27</v>
      </c>
      <c r="C1862" s="2">
        <f>RSI!I1862</f>
        <v>32.748999568609889</v>
      </c>
      <c r="D1862" s="2">
        <f>MACD!E1862</f>
        <v>2.1411657628488345E-2</v>
      </c>
      <c r="E1862" s="2">
        <f>MACD!F1862</f>
        <v>2.2893849781324447E-2</v>
      </c>
      <c r="F1862" s="2">
        <f>'Moving Avg'!D1862</f>
        <v>0.27400000000000002</v>
      </c>
      <c r="G1862" s="2">
        <f>'Moving Avg'!F1862</f>
        <v>0.30049999999999999</v>
      </c>
      <c r="H1862" s="2">
        <f>'Moving Avg'!G1862</f>
        <v>0.34720000000000001</v>
      </c>
      <c r="I1862" s="2">
        <f>'Moving Avg'!H1862</f>
        <v>0.43564999999999965</v>
      </c>
      <c r="J1862" s="5" t="str">
        <f>OBV!F1862</f>
        <v>BEARISH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0.27</v>
      </c>
      <c r="C1863" s="2">
        <f>RSI!I1863</f>
        <v>32.748999568609889</v>
      </c>
      <c r="D1863" s="2">
        <f>MACD!E1863</f>
        <v>1.8153606179312942E-2</v>
      </c>
      <c r="E1863" s="2">
        <f>MACD!F1863</f>
        <v>2.1945801060922147E-2</v>
      </c>
      <c r="F1863" s="2">
        <f>'Moving Avg'!D1863</f>
        <v>0.27200000000000002</v>
      </c>
      <c r="G1863" s="2">
        <f>'Moving Avg'!F1863</f>
        <v>0.2965000000000001</v>
      </c>
      <c r="H1863" s="2">
        <f>'Moving Avg'!G1863</f>
        <v>0.3448</v>
      </c>
      <c r="I1863" s="2">
        <f>'Moving Avg'!H1863</f>
        <v>0.4340999999999996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45016</v>
      </c>
      <c r="B1864" s="2">
        <f>RSI!B1864</f>
        <v>0.28000000000000003</v>
      </c>
      <c r="C1864" s="2">
        <f>RSI!I1864</f>
        <v>38.518141709016469</v>
      </c>
      <c r="D1864" s="2">
        <f>MACD!E1864</f>
        <v>1.3342841013385676E-2</v>
      </c>
      <c r="E1864" s="2">
        <f>MACD!F1864</f>
        <v>2.0225209051414852E-2</v>
      </c>
      <c r="F1864" s="2">
        <f>'Moving Avg'!D1864</f>
        <v>0.27400000000000002</v>
      </c>
      <c r="G1864" s="2">
        <f>'Moving Avg'!F1864</f>
        <v>0.29349999999999998</v>
      </c>
      <c r="H1864" s="2">
        <f>'Moving Avg'!G1864</f>
        <v>0.34279999999999994</v>
      </c>
      <c r="I1864" s="2">
        <f>'Moving Avg'!H1864</f>
        <v>0.4325499999999996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</row>
    <row r="1865" spans="1:12" ht="13.5" x14ac:dyDescent="0.25">
      <c r="A1865" s="3">
        <f>RSI!A1865</f>
        <v>45019</v>
      </c>
      <c r="B1865" s="2">
        <f>RSI!B1865</f>
        <v>0.28999999999999998</v>
      </c>
      <c r="C1865" s="2">
        <f>RSI!I1865</f>
        <v>43.717728043421147</v>
      </c>
      <c r="D1865" s="2">
        <f>MACD!E1865</f>
        <v>7.1424655584468311E-3</v>
      </c>
      <c r="E1865" s="2">
        <f>MACD!F1865</f>
        <v>1.760866035282125E-2</v>
      </c>
      <c r="F1865" s="2">
        <f>'Moving Avg'!D1865</f>
        <v>0.27600000000000002</v>
      </c>
      <c r="G1865" s="2">
        <f>'Moving Avg'!F1865</f>
        <v>0.29149999999999998</v>
      </c>
      <c r="H1865" s="2">
        <f>'Moving Avg'!G1865</f>
        <v>0.34119999999999989</v>
      </c>
      <c r="I1865" s="2">
        <f>'Moving Avg'!H1865</f>
        <v>0.43114999999999964</v>
      </c>
      <c r="J1865" s="5" t="str">
        <f>OBV!F1865</f>
        <v>BEARISH</v>
      </c>
      <c r="K1865" s="5" t="str">
        <f>OBV!G1865</f>
        <v>NEUTRAL</v>
      </c>
      <c r="L1865" s="5" t="str">
        <f>OBV!H1865</f>
        <v>BEARISH DIVERGENCE</v>
      </c>
    </row>
    <row r="1866" spans="1:12" ht="13.5" x14ac:dyDescent="0.25">
      <c r="A1866" s="3">
        <f>RSI!A1866</f>
        <v>45020</v>
      </c>
      <c r="B1866" s="2">
        <f>RSI!B1866</f>
        <v>0.3</v>
      </c>
      <c r="C1866" s="2">
        <f>RSI!I1866</f>
        <v>48.415834967726987</v>
      </c>
      <c r="D1866" s="2">
        <f>MACD!E1866</f>
        <v>-3.0389658497759209E-4</v>
      </c>
      <c r="E1866" s="2">
        <f>MACD!F1866</f>
        <v>1.4026148965261482E-2</v>
      </c>
      <c r="F1866" s="2">
        <f>'Moving Avg'!D1866</f>
        <v>0.28200000000000003</v>
      </c>
      <c r="G1866" s="2">
        <f>'Moving Avg'!F1866</f>
        <v>0.28949999999999998</v>
      </c>
      <c r="H1866" s="2">
        <f>'Moving Avg'!G1866</f>
        <v>0.33959999999999996</v>
      </c>
      <c r="I1866" s="2">
        <f>'Moving Avg'!H1866</f>
        <v>0.42989999999999967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</row>
    <row r="1867" spans="1:12" ht="13.5" x14ac:dyDescent="0.25">
      <c r="A1867" s="3">
        <f>RSI!A1867</f>
        <v>45021</v>
      </c>
      <c r="B1867" s="2">
        <f>RSI!B1867</f>
        <v>0.3</v>
      </c>
      <c r="C1867" s="2">
        <f>RSI!I1867</f>
        <v>48.415834967726987</v>
      </c>
      <c r="D1867" s="2">
        <f>MACD!E1867</f>
        <v>-5.0518567077748044E-3</v>
      </c>
      <c r="E1867" s="2">
        <f>MACD!F1867</f>
        <v>1.0210547830654226E-2</v>
      </c>
      <c r="F1867" s="2">
        <f>'Moving Avg'!D1867</f>
        <v>0.28800000000000003</v>
      </c>
      <c r="G1867" s="2">
        <f>'Moving Avg'!F1867</f>
        <v>0.28799999999999998</v>
      </c>
      <c r="H1867" s="2">
        <f>'Moving Avg'!G1867</f>
        <v>0.33819999999999995</v>
      </c>
      <c r="I1867" s="2">
        <f>'Moving Avg'!H1867</f>
        <v>0.42869999999999964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0.3</v>
      </c>
      <c r="C1868" s="2">
        <f>RSI!I1868</f>
        <v>48.415834967726987</v>
      </c>
      <c r="D1868" s="2">
        <f>MACD!E1868</f>
        <v>-7.5176162717010553E-3</v>
      </c>
      <c r="E1868" s="2">
        <f>MACD!F1868</f>
        <v>6.6649150101831698E-3</v>
      </c>
      <c r="F1868" s="2">
        <f>'Moving Avg'!D1868</f>
        <v>0.29400000000000004</v>
      </c>
      <c r="G1868" s="2">
        <f>'Moving Avg'!F1868</f>
        <v>0.28699999999999998</v>
      </c>
      <c r="H1868" s="2">
        <f>'Moving Avg'!G1868</f>
        <v>0.3365999999999999</v>
      </c>
      <c r="I1868" s="2">
        <f>'Moving Avg'!H1868</f>
        <v>0.42749999999999966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0.3</v>
      </c>
      <c r="C1869" s="2">
        <f>RSI!I1869</f>
        <v>48.41583496772698</v>
      </c>
      <c r="D1869" s="2">
        <f>MACD!E1869</f>
        <v>-1.1130190103589677E-2</v>
      </c>
      <c r="E1869" s="2">
        <f>MACD!F1869</f>
        <v>3.1058939874286013E-3</v>
      </c>
      <c r="F1869" s="2">
        <f>'Moving Avg'!D1869</f>
        <v>0.29799999999999999</v>
      </c>
      <c r="G1869" s="2">
        <f>'Moving Avg'!F1869</f>
        <v>0.28549999999999998</v>
      </c>
      <c r="H1869" s="2">
        <f>'Moving Avg'!G1869</f>
        <v>0.33499999999999991</v>
      </c>
      <c r="I1869" s="2">
        <f>'Moving Avg'!H1869</f>
        <v>0.42619999999999969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0.31</v>
      </c>
      <c r="C1870" s="2">
        <f>RSI!I1870</f>
        <v>53.622906429101505</v>
      </c>
      <c r="D1870" s="2">
        <f>MACD!E1870</f>
        <v>-1.3377873987791999E-2</v>
      </c>
      <c r="E1870" s="2">
        <f>MACD!F1870</f>
        <v>-1.9085960761551892E-4</v>
      </c>
      <c r="F1870" s="2">
        <f>'Moving Avg'!D1870</f>
        <v>0.30199999999999999</v>
      </c>
      <c r="G1870" s="2">
        <f>'Moving Avg'!F1870</f>
        <v>0.28499999999999992</v>
      </c>
      <c r="H1870" s="2">
        <f>'Moving Avg'!G1870</f>
        <v>0.33379999999999987</v>
      </c>
      <c r="I1870" s="2">
        <f>'Moving Avg'!H1870</f>
        <v>0.42484999999999973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</row>
    <row r="1871" spans="1:12" ht="13.5" x14ac:dyDescent="0.25">
      <c r="A1871" s="3">
        <f>RSI!A1871</f>
        <v>45027</v>
      </c>
      <c r="B1871" s="2">
        <f>RSI!B1871</f>
        <v>0.32</v>
      </c>
      <c r="C1871" s="2">
        <f>RSI!I1871</f>
        <v>58.170149109499334</v>
      </c>
      <c r="D1871" s="2">
        <f>MACD!E1871</f>
        <v>-1.7607508096636693E-2</v>
      </c>
      <c r="E1871" s="2">
        <f>MACD!F1871</f>
        <v>-3.6741893054197537E-3</v>
      </c>
      <c r="F1871" s="2">
        <f>'Moving Avg'!D1871</f>
        <v>0.30599999999999999</v>
      </c>
      <c r="G1871" s="2">
        <f>'Moving Avg'!F1871</f>
        <v>0.28549999999999998</v>
      </c>
      <c r="H1871" s="2">
        <f>'Moving Avg'!G1871</f>
        <v>0.33299999999999991</v>
      </c>
      <c r="I1871" s="2">
        <f>'Moving Avg'!H1871</f>
        <v>0.42349999999999971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</row>
    <row r="1872" spans="1:12" ht="13.5" x14ac:dyDescent="0.25">
      <c r="A1872" s="3">
        <f>RSI!A1872</f>
        <v>45028</v>
      </c>
      <c r="B1872" s="2">
        <f>RSI!B1872</f>
        <v>0.32</v>
      </c>
      <c r="C1872" s="2">
        <f>RSI!I1872</f>
        <v>58.170149109499334</v>
      </c>
      <c r="D1872" s="2">
        <f>MACD!E1872</f>
        <v>-2.1290469200755613E-2</v>
      </c>
      <c r="E1872" s="2">
        <f>MACD!F1872</f>
        <v>-7.1974452844869256E-3</v>
      </c>
      <c r="F1872" s="2">
        <f>'Moving Avg'!D1872</f>
        <v>0.31</v>
      </c>
      <c r="G1872" s="2">
        <f>'Moving Avg'!F1872</f>
        <v>0.28649999999999998</v>
      </c>
      <c r="H1872" s="2">
        <f>'Moving Avg'!G1872</f>
        <v>0.33199999999999996</v>
      </c>
      <c r="I1872" s="2">
        <f>'Moving Avg'!H1872</f>
        <v>0.4220999999999997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45029</v>
      </c>
      <c r="B1873" s="2">
        <f>RSI!B1873</f>
        <v>0.31</v>
      </c>
      <c r="C1873" s="2">
        <f>RSI!I1873</f>
        <v>52.230777951918334</v>
      </c>
      <c r="D1873" s="2">
        <f>MACD!E1873</f>
        <v>-2.3762413436737573E-2</v>
      </c>
      <c r="E1873" s="2">
        <f>MACD!F1873</f>
        <v>-1.0510438914937055E-2</v>
      </c>
      <c r="F1873" s="2">
        <f>'Moving Avg'!D1873</f>
        <v>0.312</v>
      </c>
      <c r="G1873" s="2">
        <f>'Moving Avg'!F1873</f>
        <v>0.28749999999999998</v>
      </c>
      <c r="H1873" s="2">
        <f>'Moving Avg'!G1873</f>
        <v>0.33099999999999996</v>
      </c>
      <c r="I1873" s="2">
        <f>'Moving Avg'!H1873</f>
        <v>0.42064999999999975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45030</v>
      </c>
      <c r="B1874" s="2">
        <f>RSI!B1874</f>
        <v>0.3</v>
      </c>
      <c r="C1874" s="2">
        <f>RSI!I1874</f>
        <v>47.056555394007937</v>
      </c>
      <c r="D1874" s="2">
        <f>MACD!E1874</f>
        <v>-2.3604963326048334E-2</v>
      </c>
      <c r="E1874" s="2">
        <f>MACD!F1874</f>
        <v>-1.3129343797159312E-2</v>
      </c>
      <c r="F1874" s="2">
        <f>'Moving Avg'!D1874</f>
        <v>0.312</v>
      </c>
      <c r="G1874" s="2">
        <f>'Moving Avg'!F1874</f>
        <v>0.28849999999999992</v>
      </c>
      <c r="H1874" s="2">
        <f>'Moving Avg'!G1874</f>
        <v>0.3296</v>
      </c>
      <c r="I1874" s="2">
        <f>'Moving Avg'!H1874</f>
        <v>0.41924999999999973</v>
      </c>
      <c r="J1874" s="5" t="str">
        <f>OBV!F1874</f>
        <v>BULLISH</v>
      </c>
      <c r="K1874" s="5" t="str">
        <f>OBV!G1874</f>
        <v>NEUTRAL</v>
      </c>
      <c r="L1874" s="5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0.28999999999999998</v>
      </c>
      <c r="C1875" s="2">
        <f>RSI!I1875</f>
        <v>42.520280026091278</v>
      </c>
      <c r="D1875" s="2">
        <f>MACD!E1875</f>
        <v>-2.1161320494869684E-2</v>
      </c>
      <c r="E1875" s="2">
        <f>MACD!F1875</f>
        <v>-1.4735739136701387E-2</v>
      </c>
      <c r="F1875" s="2">
        <f>'Moving Avg'!D1875</f>
        <v>0.308</v>
      </c>
      <c r="G1875" s="2">
        <f>'Moving Avg'!F1875</f>
        <v>0.28949999999999998</v>
      </c>
      <c r="H1875" s="2">
        <f>'Moving Avg'!G1875</f>
        <v>0.32779999999999992</v>
      </c>
      <c r="I1875" s="2">
        <f>'Moving Avg'!H1875</f>
        <v>0.41779999999999978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0.28000000000000003</v>
      </c>
      <c r="C1876" s="2">
        <f>RSI!I1876</f>
        <v>38.521169359494138</v>
      </c>
      <c r="D1876" s="2">
        <f>MACD!E1876</f>
        <v>-1.6726428584460495E-2</v>
      </c>
      <c r="E1876" s="2">
        <f>MACD!F1876</f>
        <v>-1.513387702625321E-2</v>
      </c>
      <c r="F1876" s="2">
        <f>'Moving Avg'!D1876</f>
        <v>0.3</v>
      </c>
      <c r="G1876" s="2">
        <f>'Moving Avg'!F1876</f>
        <v>0.29049999999999998</v>
      </c>
      <c r="H1876" s="2">
        <f>'Moving Avg'!G1876</f>
        <v>0.32559999999999995</v>
      </c>
      <c r="I1876" s="2">
        <f>'Moving Avg'!H1876</f>
        <v>0.41639999999999977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0.27</v>
      </c>
      <c r="C1877" s="2">
        <f>RSI!I1877</f>
        <v>34.978332965172598</v>
      </c>
      <c r="D1877" s="2">
        <f>MACD!E1877</f>
        <v>-1.2092522630898217E-2</v>
      </c>
      <c r="E1877" s="2">
        <f>MACD!F1877</f>
        <v>-1.4525606147182213E-2</v>
      </c>
      <c r="F1877" s="2">
        <f>'Moving Avg'!D1877</f>
        <v>0.28999999999999998</v>
      </c>
      <c r="G1877" s="2">
        <f>'Moving Avg'!F1877</f>
        <v>0.29049999999999992</v>
      </c>
      <c r="H1877" s="2">
        <f>'Moving Avg'!G1877</f>
        <v>0.32299999999999995</v>
      </c>
      <c r="I1877" s="2">
        <f>'Moving Avg'!H1877</f>
        <v>0.41494999999999976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0.26</v>
      </c>
      <c r="C1878" s="2">
        <f>RSI!I1878</f>
        <v>31.826090522252386</v>
      </c>
      <c r="D1878" s="2">
        <f>MACD!E1878</f>
        <v>-7.2415419250486113E-3</v>
      </c>
      <c r="E1878" s="2">
        <f>MACD!F1878</f>
        <v>-1.3068793302755493E-2</v>
      </c>
      <c r="F1878" s="2">
        <f>'Moving Avg'!D1878</f>
        <v>0.28000000000000003</v>
      </c>
      <c r="G1878" s="2">
        <f>'Moving Avg'!F1878</f>
        <v>0.28949999999999998</v>
      </c>
      <c r="H1878" s="2">
        <f>'Moving Avg'!G1878</f>
        <v>0.31999999999999995</v>
      </c>
      <c r="I1878" s="2">
        <f>'Moving Avg'!H1878</f>
        <v>0.41349999999999981</v>
      </c>
      <c r="J1878" s="5" t="str">
        <f>OBV!F1878</f>
        <v>BEARISH</v>
      </c>
      <c r="K1878" s="5" t="str">
        <f>OBV!G1878</f>
        <v>NEUTRAL</v>
      </c>
      <c r="L1878" s="5" t="str">
        <f>OBV!H1878</f>
        <v>CONFIRMED BEARISH</v>
      </c>
    </row>
    <row r="1879" spans="1:12" ht="13.5" x14ac:dyDescent="0.25">
      <c r="A1879" s="3">
        <f>RSI!A1879</f>
        <v>45040</v>
      </c>
      <c r="B1879" s="2">
        <f>RSI!B1879</f>
        <v>0.26</v>
      </c>
      <c r="C1879" s="2">
        <f>RSI!I1879</f>
        <v>31.826090522252372</v>
      </c>
      <c r="D1879" s="2">
        <f>MACD!E1879</f>
        <v>-2.9025508657641308E-3</v>
      </c>
      <c r="E1879" s="2">
        <f>MACD!F1879</f>
        <v>-1.1035544815357222E-2</v>
      </c>
      <c r="F1879" s="2">
        <f>'Moving Avg'!D1879</f>
        <v>0.27200000000000002</v>
      </c>
      <c r="G1879" s="2">
        <f>'Moving Avg'!F1879</f>
        <v>0.28899999999999998</v>
      </c>
      <c r="H1879" s="2">
        <f>'Moving Avg'!G1879</f>
        <v>0.31719999999999993</v>
      </c>
      <c r="I1879" s="2">
        <f>'Moving Avg'!H1879</f>
        <v>0.41204999999999975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</row>
    <row r="1880" spans="1:12" ht="13.5" x14ac:dyDescent="0.25">
      <c r="A1880" s="3">
        <f>RSI!A1880</f>
        <v>45041</v>
      </c>
      <c r="B1880" s="2">
        <f>RSI!B1880</f>
        <v>0.27</v>
      </c>
      <c r="C1880" s="2">
        <f>RSI!I1880</f>
        <v>38.277214504857731</v>
      </c>
      <c r="D1880" s="2">
        <f>MACD!E1880</f>
        <v>1.7835823102081982E-3</v>
      </c>
      <c r="E1880" s="2">
        <f>MACD!F1880</f>
        <v>-8.4717193902441382E-3</v>
      </c>
      <c r="F1880" s="2">
        <f>'Moving Avg'!D1880</f>
        <v>0.26800000000000002</v>
      </c>
      <c r="G1880" s="2">
        <f>'Moving Avg'!F1880</f>
        <v>0.28849999999999998</v>
      </c>
      <c r="H1880" s="2">
        <f>'Moving Avg'!G1880</f>
        <v>0.3143999999999999</v>
      </c>
      <c r="I1880" s="2">
        <f>'Moving Avg'!H1880</f>
        <v>0.41064999999999968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0.28000000000000003</v>
      </c>
      <c r="C1881" s="2">
        <f>RSI!I1881</f>
        <v>43.985460042543338</v>
      </c>
      <c r="D1881" s="2">
        <f>MACD!E1881</f>
        <v>6.6882897009533648E-3</v>
      </c>
      <c r="E1881" s="2">
        <f>MACD!F1881</f>
        <v>-5.4397175720046383E-3</v>
      </c>
      <c r="F1881" s="2">
        <f>'Moving Avg'!D1881</f>
        <v>0.26800000000000002</v>
      </c>
      <c r="G1881" s="2">
        <f>'Moving Avg'!F1881</f>
        <v>0.28899999999999992</v>
      </c>
      <c r="H1881" s="2">
        <f>'Moving Avg'!G1881</f>
        <v>0.31179999999999991</v>
      </c>
      <c r="I1881" s="2">
        <f>'Moving Avg'!H1881</f>
        <v>0.40934999999999971</v>
      </c>
      <c r="J1881" s="5" t="str">
        <f>OBV!F1881</f>
        <v>BULLISH</v>
      </c>
      <c r="K1881" s="5" t="str">
        <f>OBV!G1881</f>
        <v>NEUTRAL</v>
      </c>
      <c r="L1881" s="5" t="str">
        <f>OBV!H1881</f>
        <v>NEUTRAL</v>
      </c>
    </row>
    <row r="1882" spans="1:12" ht="13.5" x14ac:dyDescent="0.25">
      <c r="A1882" s="3">
        <f>RSI!A1882</f>
        <v>45043</v>
      </c>
      <c r="B1882" s="2">
        <f>RSI!B1882</f>
        <v>0.28000000000000003</v>
      </c>
      <c r="C1882" s="2">
        <f>RSI!I1882</f>
        <v>43.985460042543338</v>
      </c>
      <c r="D1882" s="2">
        <f>MACD!E1882</f>
        <v>1.0910629796825499E-2</v>
      </c>
      <c r="E1882" s="2">
        <f>MACD!F1882</f>
        <v>-2.169648098238611E-3</v>
      </c>
      <c r="F1882" s="2">
        <f>'Moving Avg'!D1882</f>
        <v>0.27</v>
      </c>
      <c r="G1882" s="2">
        <f>'Moving Avg'!F1882</f>
        <v>0.28949999999999998</v>
      </c>
      <c r="H1882" s="2">
        <f>'Moving Avg'!G1882</f>
        <v>0.30919999999999992</v>
      </c>
      <c r="I1882" s="2">
        <f>'Moving Avg'!H1882</f>
        <v>0.40814999999999968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0.27</v>
      </c>
      <c r="C1883" s="2">
        <f>RSI!I1883</f>
        <v>39.724699599269968</v>
      </c>
      <c r="D1883" s="2">
        <f>MACD!E1883</f>
        <v>1.3752513008157441E-2</v>
      </c>
      <c r="E1883" s="2">
        <f>MACD!F1883</f>
        <v>1.0147841230405993E-3</v>
      </c>
      <c r="F1883" s="2">
        <f>'Moving Avg'!D1883</f>
        <v>0.27200000000000002</v>
      </c>
      <c r="G1883" s="2">
        <f>'Moving Avg'!F1883</f>
        <v>0.28949999999999998</v>
      </c>
      <c r="H1883" s="2">
        <f>'Moving Avg'!G1883</f>
        <v>0.30659999999999987</v>
      </c>
      <c r="I1883" s="2">
        <f>'Moving Avg'!H1883</f>
        <v>0.40684999999999966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0.27</v>
      </c>
      <c r="C1884" s="2">
        <f>RSI!I1884</f>
        <v>39.724699599269968</v>
      </c>
      <c r="D1884" s="2">
        <f>MACD!E1884</f>
        <v>1.4739714806116633E-2</v>
      </c>
      <c r="E1884" s="2">
        <f>MACD!F1884</f>
        <v>3.7597702596558064E-3</v>
      </c>
      <c r="F1884" s="2">
        <f>'Moving Avg'!D1884</f>
        <v>0.27400000000000002</v>
      </c>
      <c r="G1884" s="2">
        <f>'Moving Avg'!F1884</f>
        <v>0.28899999999999998</v>
      </c>
      <c r="H1884" s="2">
        <f>'Moving Avg'!G1884</f>
        <v>0.30419999999999997</v>
      </c>
      <c r="I1884" s="2">
        <f>'Moving Avg'!H1884</f>
        <v>0.40554999999999969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0.27</v>
      </c>
      <c r="C1885" s="2">
        <f>RSI!I1885</f>
        <v>39.724699599269968</v>
      </c>
      <c r="D1885" s="2">
        <f>MACD!E1885</f>
        <v>1.4148608353735714E-2</v>
      </c>
      <c r="E1885" s="2">
        <f>MACD!F1885</f>
        <v>5.8375378784717886E-3</v>
      </c>
      <c r="F1885" s="2">
        <f>'Moving Avg'!D1885</f>
        <v>0.27400000000000002</v>
      </c>
      <c r="G1885" s="2">
        <f>'Moving Avg'!F1885</f>
        <v>0.28799999999999998</v>
      </c>
      <c r="H1885" s="2">
        <f>'Moving Avg'!G1885</f>
        <v>0.30199999999999994</v>
      </c>
      <c r="I1885" s="2">
        <f>'Moving Avg'!H1885</f>
        <v>0.40434999999999965</v>
      </c>
      <c r="J1885" s="5" t="str">
        <f>OBV!F1885</f>
        <v>BULLISH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0.26</v>
      </c>
      <c r="C1886" s="2">
        <f>RSI!I1886</f>
        <v>35.437311529493513</v>
      </c>
      <c r="D1886" s="2">
        <f>MACD!E1886</f>
        <v>1.2954452491001522E-2</v>
      </c>
      <c r="E1886" s="2">
        <f>MACD!F1886</f>
        <v>7.2609208009777361E-3</v>
      </c>
      <c r="F1886" s="2">
        <f>'Moving Avg'!D1886</f>
        <v>0.27</v>
      </c>
      <c r="G1886" s="2">
        <f>'Moving Avg'!F1886</f>
        <v>0.28599999999999992</v>
      </c>
      <c r="H1886" s="2">
        <f>'Moving Avg'!G1886</f>
        <v>0.29979999999999996</v>
      </c>
      <c r="I1886" s="2">
        <f>'Moving Avg'!H1886</f>
        <v>0.40299999999999969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0.26</v>
      </c>
      <c r="C1887" s="2">
        <f>RSI!I1887</f>
        <v>35.437311529493513</v>
      </c>
      <c r="D1887" s="2">
        <f>MACD!E1887</f>
        <v>1.0560689892095798E-2</v>
      </c>
      <c r="E1887" s="2">
        <f>MACD!F1887</f>
        <v>7.9208746192013495E-3</v>
      </c>
      <c r="F1887" s="2">
        <f>'Moving Avg'!D1887</f>
        <v>0.26600000000000001</v>
      </c>
      <c r="G1887" s="2">
        <f>'Moving Avg'!F1887</f>
        <v>0.28399999999999997</v>
      </c>
      <c r="H1887" s="2">
        <f>'Moving Avg'!G1887</f>
        <v>0.29779999999999995</v>
      </c>
      <c r="I1887" s="2">
        <f>'Moving Avg'!H1887</f>
        <v>0.40174999999999961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0.26</v>
      </c>
      <c r="C1888" s="2">
        <f>RSI!I1888</f>
        <v>35.437311529493513</v>
      </c>
      <c r="D1888" s="2">
        <f>MACD!E1888</f>
        <v>7.1403836976016155E-3</v>
      </c>
      <c r="E1888" s="2">
        <f>MACD!F1888</f>
        <v>7.7647764348814027E-3</v>
      </c>
      <c r="F1888" s="2">
        <f>'Moving Avg'!D1888</f>
        <v>0.26400000000000001</v>
      </c>
      <c r="G1888" s="2">
        <f>'Moving Avg'!F1888</f>
        <v>0.28199999999999992</v>
      </c>
      <c r="H1888" s="2">
        <f>'Moving Avg'!G1888</f>
        <v>0.29599999999999999</v>
      </c>
      <c r="I1888" s="2">
        <f>'Moving Avg'!H1888</f>
        <v>0.40049999999999969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0.26</v>
      </c>
      <c r="C1889" s="2">
        <f>RSI!I1889</f>
        <v>35.437311529493513</v>
      </c>
      <c r="D1889" s="2">
        <f>MACD!E1889</f>
        <v>4.3792847281534653E-3</v>
      </c>
      <c r="E1889" s="2">
        <f>MACD!F1889</f>
        <v>7.0876780935358154E-3</v>
      </c>
      <c r="F1889" s="2">
        <f>'Moving Avg'!D1889</f>
        <v>0.26200000000000001</v>
      </c>
      <c r="G1889" s="2">
        <f>'Moving Avg'!F1889</f>
        <v>0.27999999999999992</v>
      </c>
      <c r="H1889" s="2">
        <f>'Moving Avg'!G1889</f>
        <v>0.2944</v>
      </c>
      <c r="I1889" s="2">
        <f>'Moving Avg'!H1889</f>
        <v>0.39914999999999973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0.26</v>
      </c>
      <c r="C1890" s="2">
        <f>RSI!I1890</f>
        <v>35.437311529493513</v>
      </c>
      <c r="D1890" s="2">
        <f>MACD!E1890</f>
        <v>3.7045857096040247E-3</v>
      </c>
      <c r="E1890" s="2">
        <f>MACD!F1890</f>
        <v>6.4110596167494573E-3</v>
      </c>
      <c r="F1890" s="2">
        <f>'Moving Avg'!D1890</f>
        <v>0.26</v>
      </c>
      <c r="G1890" s="2">
        <f>'Moving Avg'!F1890</f>
        <v>0.27749999999999997</v>
      </c>
      <c r="H1890" s="2">
        <f>'Moving Avg'!G1890</f>
        <v>0.29259999999999997</v>
      </c>
      <c r="I1890" s="2">
        <f>'Moving Avg'!H1890</f>
        <v>0.39779999999999971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0.26</v>
      </c>
      <c r="C1891" s="2">
        <f>RSI!I1891</f>
        <v>35.437311529493513</v>
      </c>
      <c r="D1891" s="2">
        <f>MACD!E1891</f>
        <v>4.7861795188931522E-3</v>
      </c>
      <c r="E1891" s="2">
        <f>MACD!F1891</f>
        <v>6.0860835971781966E-3</v>
      </c>
      <c r="F1891" s="2">
        <f>'Moving Avg'!D1891</f>
        <v>0.26</v>
      </c>
      <c r="G1891" s="2">
        <f>'Moving Avg'!F1891</f>
        <v>0.27449999999999997</v>
      </c>
      <c r="H1891" s="2">
        <f>'Moving Avg'!G1891</f>
        <v>0.29059999999999997</v>
      </c>
      <c r="I1891" s="2">
        <f>'Moving Avg'!H1891</f>
        <v>0.39634999999999976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0.27</v>
      </c>
      <c r="C1892" s="2">
        <f>RSI!I1892</f>
        <v>44.740782455486574</v>
      </c>
      <c r="D1892" s="2">
        <f>MACD!E1892</f>
        <v>5.0662182068673123E-3</v>
      </c>
      <c r="E1892" s="2">
        <f>MACD!F1892</f>
        <v>5.8821105191160204E-3</v>
      </c>
      <c r="F1892" s="2">
        <f>'Moving Avg'!D1892</f>
        <v>0.26200000000000001</v>
      </c>
      <c r="G1892" s="2">
        <f>'Moving Avg'!F1892</f>
        <v>0.27199999999999996</v>
      </c>
      <c r="H1892" s="2">
        <f>'Moving Avg'!G1892</f>
        <v>0.28879999999999989</v>
      </c>
      <c r="I1892" s="2">
        <f>'Moving Avg'!H1892</f>
        <v>0.39489999999999981</v>
      </c>
      <c r="J1892" s="5" t="str">
        <f>OBV!F1892</f>
        <v>BULLISH</v>
      </c>
      <c r="K1892" s="5" t="str">
        <f>OBV!G1892</f>
        <v>NEUTRAL</v>
      </c>
      <c r="L1892" s="5" t="str">
        <f>OBV!H1892</f>
        <v>CONFIRMED BULLISH</v>
      </c>
    </row>
    <row r="1893" spans="1:12" ht="13.5" x14ac:dyDescent="0.25">
      <c r="A1893" s="3">
        <f>RSI!A1893</f>
        <v>45061</v>
      </c>
      <c r="B1893" s="2">
        <f>RSI!B1893</f>
        <v>0.26</v>
      </c>
      <c r="C1893" s="2">
        <f>RSI!I1893</f>
        <v>38.730424491307808</v>
      </c>
      <c r="D1893" s="2">
        <f>MACD!E1893</f>
        <v>4.5441263731506032E-3</v>
      </c>
      <c r="E1893" s="2">
        <f>MACD!F1893</f>
        <v>5.614513689922938E-3</v>
      </c>
      <c r="F1893" s="2">
        <f>'Moving Avg'!D1893</f>
        <v>0.26200000000000001</v>
      </c>
      <c r="G1893" s="2">
        <f>'Moving Avg'!F1893</f>
        <v>0.26949999999999996</v>
      </c>
      <c r="H1893" s="2">
        <f>'Moving Avg'!G1893</f>
        <v>0.28699999999999992</v>
      </c>
      <c r="I1893" s="2">
        <f>'Moving Avg'!H1893</f>
        <v>0.39334999999999981</v>
      </c>
      <c r="J1893" s="5" t="str">
        <f>OBV!F1893</f>
        <v>BULLISH</v>
      </c>
      <c r="K1893" s="5" t="str">
        <f>OBV!G1893</f>
        <v>NEUTRAL</v>
      </c>
      <c r="L1893" s="5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0.27</v>
      </c>
      <c r="C1894" s="2">
        <f>RSI!I1894</f>
        <v>46.474073194471153</v>
      </c>
      <c r="D1894" s="2">
        <f>MACD!E1894</f>
        <v>3.4565145219691007E-3</v>
      </c>
      <c r="E1894" s="2">
        <f>MACD!F1894</f>
        <v>5.1829138563321709E-3</v>
      </c>
      <c r="F1894" s="2">
        <f>'Moving Avg'!D1894</f>
        <v>0.26400000000000001</v>
      </c>
      <c r="G1894" s="2">
        <f>'Moving Avg'!F1894</f>
        <v>0.26799999999999996</v>
      </c>
      <c r="H1894" s="2">
        <f>'Moving Avg'!G1894</f>
        <v>0.28559999999999985</v>
      </c>
      <c r="I1894" s="2">
        <f>'Moving Avg'!H1894</f>
        <v>0.39184999999999981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</row>
    <row r="1895" spans="1:12" ht="13.5" x14ac:dyDescent="0.25">
      <c r="A1895" s="3">
        <f>RSI!A1895</f>
        <v>45063</v>
      </c>
      <c r="B1895" s="2">
        <f>RSI!B1895</f>
        <v>0.28000000000000003</v>
      </c>
      <c r="C1895" s="2">
        <f>RSI!I1895</f>
        <v>52.886609198974739</v>
      </c>
      <c r="D1895" s="2">
        <f>MACD!E1895</f>
        <v>1.8242657551235664E-3</v>
      </c>
      <c r="E1895" s="2">
        <f>MACD!F1895</f>
        <v>4.5111842360904507E-3</v>
      </c>
      <c r="F1895" s="2">
        <f>'Moving Avg'!D1895</f>
        <v>0.26800000000000002</v>
      </c>
      <c r="G1895" s="2">
        <f>'Moving Avg'!F1895</f>
        <v>0.26749999999999996</v>
      </c>
      <c r="H1895" s="2">
        <f>'Moving Avg'!G1895</f>
        <v>0.28459999999999985</v>
      </c>
      <c r="I1895" s="2">
        <f>'Moving Avg'!H1895</f>
        <v>0.39049999999999985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</row>
    <row r="1896" spans="1:12" ht="13.5" x14ac:dyDescent="0.25">
      <c r="A1896" s="3">
        <f>RSI!A1896</f>
        <v>45064</v>
      </c>
      <c r="B1896" s="2">
        <f>RSI!B1896</f>
        <v>0.28999999999999998</v>
      </c>
      <c r="C1896" s="2">
        <f>RSI!I1896</f>
        <v>58.270469721103382</v>
      </c>
      <c r="D1896" s="2">
        <f>MACD!E1896</f>
        <v>-1.8685133728052472E-3</v>
      </c>
      <c r="E1896" s="2">
        <f>MACD!F1896</f>
        <v>3.2352447143113115E-3</v>
      </c>
      <c r="F1896" s="2">
        <f>'Moving Avg'!D1896</f>
        <v>0.27400000000000002</v>
      </c>
      <c r="G1896" s="2">
        <f>'Moving Avg'!F1896</f>
        <v>0.26799999999999996</v>
      </c>
      <c r="H1896" s="2">
        <f>'Moving Avg'!G1896</f>
        <v>0.2835999999999998</v>
      </c>
      <c r="I1896" s="2">
        <f>'Moving Avg'!H1896</f>
        <v>0.38909999999999989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</row>
    <row r="1897" spans="1:12" ht="13.5" x14ac:dyDescent="0.25">
      <c r="A1897" s="3">
        <f>RSI!A1897</f>
        <v>45065</v>
      </c>
      <c r="B1897" s="2">
        <f>RSI!B1897</f>
        <v>0.28999999999999998</v>
      </c>
      <c r="C1897" s="2">
        <f>RSI!I1897</f>
        <v>58.270469721103382</v>
      </c>
      <c r="D1897" s="2">
        <f>MACD!E1897</f>
        <v>-5.0823031354525483E-3</v>
      </c>
      <c r="E1897" s="2">
        <f>MACD!F1897</f>
        <v>1.5717351443585395E-3</v>
      </c>
      <c r="F1897" s="2">
        <f>'Moving Avg'!D1897</f>
        <v>0.27800000000000002</v>
      </c>
      <c r="G1897" s="2">
        <f>'Moving Avg'!F1897</f>
        <v>0.26900000000000002</v>
      </c>
      <c r="H1897" s="2">
        <f>'Moving Avg'!G1897</f>
        <v>0.28279999999999977</v>
      </c>
      <c r="I1897" s="2">
        <f>'Moving Avg'!H1897</f>
        <v>0.38780000000000003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</row>
    <row r="1898" spans="1:12" ht="13.5" x14ac:dyDescent="0.25">
      <c r="A1898" s="3">
        <f>RSI!A1898</f>
        <v>45068</v>
      </c>
      <c r="B1898" s="2">
        <f>RSI!B1898</f>
        <v>0.28000000000000003</v>
      </c>
      <c r="C1898" s="2">
        <f>RSI!I1898</f>
        <v>51.451526569593604</v>
      </c>
      <c r="D1898" s="2">
        <f>MACD!E1898</f>
        <v>-7.1434512043590526E-3</v>
      </c>
      <c r="E1898" s="2">
        <f>MACD!F1898</f>
        <v>-1.7130212538497879E-4</v>
      </c>
      <c r="F1898" s="2">
        <f>'Moving Avg'!D1898</f>
        <v>0.28200000000000003</v>
      </c>
      <c r="G1898" s="2">
        <f>'Moving Avg'!F1898</f>
        <v>0.27</v>
      </c>
      <c r="H1898" s="2">
        <f>'Moving Avg'!G1898</f>
        <v>0.28199999999999981</v>
      </c>
      <c r="I1898" s="2">
        <f>'Moving Avg'!H1898</f>
        <v>0.38655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45069</v>
      </c>
      <c r="B1899" s="2">
        <f>RSI!B1899</f>
        <v>0.28000000000000003</v>
      </c>
      <c r="C1899" s="2">
        <f>RSI!I1899</f>
        <v>51.451526569593604</v>
      </c>
      <c r="D1899" s="2">
        <f>MACD!E1899</f>
        <v>-8.9048241790937177E-3</v>
      </c>
      <c r="E1899" s="2">
        <f>MACD!F1899</f>
        <v>-1.9180065361267267E-3</v>
      </c>
      <c r="F1899" s="2">
        <f>'Moving Avg'!D1899</f>
        <v>0.28400000000000003</v>
      </c>
      <c r="G1899" s="2">
        <f>'Moving Avg'!F1899</f>
        <v>0.27100000000000002</v>
      </c>
      <c r="H1899" s="2">
        <f>'Moving Avg'!G1899</f>
        <v>0.28099999999999981</v>
      </c>
      <c r="I1899" s="2">
        <f>'Moving Avg'!H1899</f>
        <v>0.38530000000000003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0.27</v>
      </c>
      <c r="C1900" s="2">
        <f>RSI!I1900</f>
        <v>45.303076965386921</v>
      </c>
      <c r="D1900" s="2">
        <f>MACD!E1900</f>
        <v>-9.6705172598220979E-3</v>
      </c>
      <c r="E1900" s="2">
        <f>MACD!F1900</f>
        <v>-3.4685086808658007E-3</v>
      </c>
      <c r="F1900" s="2">
        <f>'Moving Avg'!D1900</f>
        <v>0.28200000000000003</v>
      </c>
      <c r="G1900" s="2">
        <f>'Moving Avg'!F1900</f>
        <v>0.27100000000000002</v>
      </c>
      <c r="H1900" s="2">
        <f>'Moving Avg'!G1900</f>
        <v>0.2799999999999998</v>
      </c>
      <c r="I1900" s="2">
        <f>'Moving Avg'!H1900</f>
        <v>0.38394999999999996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0.28000000000000003</v>
      </c>
      <c r="C1901" s="2">
        <f>RSI!I1901</f>
        <v>51.53955547081042</v>
      </c>
      <c r="D1901" s="2">
        <f>MACD!E1901</f>
        <v>-1.1014914775950346E-2</v>
      </c>
      <c r="E1901" s="2">
        <f>MACD!F1901</f>
        <v>-4.9777898998827098E-3</v>
      </c>
      <c r="F1901" s="2">
        <f>'Moving Avg'!D1901</f>
        <v>0.28000000000000003</v>
      </c>
      <c r="G1901" s="2">
        <f>'Moving Avg'!F1901</f>
        <v>0.27100000000000002</v>
      </c>
      <c r="H1901" s="2">
        <f>'Moving Avg'!G1901</f>
        <v>0.27939999999999976</v>
      </c>
      <c r="I1901" s="2">
        <f>'Moving Avg'!H1901</f>
        <v>0.38264999999999999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0.27</v>
      </c>
      <c r="C1902" s="2">
        <f>RSI!I1902</f>
        <v>45.903132908549885</v>
      </c>
      <c r="D1902" s="2">
        <f>MACD!E1902</f>
        <v>-9.8914095276069758E-3</v>
      </c>
      <c r="E1902" s="2">
        <f>MACD!F1902</f>
        <v>-5.9605138254275637E-3</v>
      </c>
      <c r="F1902" s="2">
        <f>'Moving Avg'!D1902</f>
        <v>0.27600000000000002</v>
      </c>
      <c r="G1902" s="2">
        <f>'Moving Avg'!F1902</f>
        <v>0.27050000000000007</v>
      </c>
      <c r="H1902" s="2">
        <f>'Moving Avg'!G1902</f>
        <v>0.27879999999999977</v>
      </c>
      <c r="I1902" s="2">
        <f>'Moving Avg'!H1902</f>
        <v>0.38140000000000002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0.28000000000000003</v>
      </c>
      <c r="C1903" s="2">
        <f>RSI!I1903</f>
        <v>51.603014939659502</v>
      </c>
      <c r="D1903" s="2">
        <f>MACD!E1903</f>
        <v>-1.1177650036425013E-2</v>
      </c>
      <c r="E1903" s="2">
        <f>MACD!F1903</f>
        <v>-7.0039410676270538E-3</v>
      </c>
      <c r="F1903" s="2">
        <f>'Moving Avg'!D1903</f>
        <v>0.27600000000000002</v>
      </c>
      <c r="G1903" s="2">
        <f>'Moving Avg'!F1903</f>
        <v>0.27100000000000002</v>
      </c>
      <c r="H1903" s="2">
        <f>'Moving Avg'!G1903</f>
        <v>0.27859999999999979</v>
      </c>
      <c r="I1903" s="2">
        <f>'Moving Avg'!H1903</f>
        <v>0.38020000000000004</v>
      </c>
      <c r="J1903" s="5" t="str">
        <f>OBV!F1903</f>
        <v>BEARISH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45076</v>
      </c>
      <c r="B1904" s="2">
        <f>RSI!B1904</f>
        <v>0.28999999999999998</v>
      </c>
      <c r="C1904" s="2">
        <f>RSI!I1904</f>
        <v>56.534962953900092</v>
      </c>
      <c r="D1904" s="2">
        <f>MACD!E1904</f>
        <v>-1.1488207129813188E-2</v>
      </c>
      <c r="E1904" s="2">
        <f>MACD!F1904</f>
        <v>-7.9007942800642817E-3</v>
      </c>
      <c r="F1904" s="2">
        <f>'Moving Avg'!D1904</f>
        <v>0.27800000000000002</v>
      </c>
      <c r="G1904" s="2">
        <f>'Moving Avg'!F1904</f>
        <v>0.27200000000000008</v>
      </c>
      <c r="H1904" s="2">
        <f>'Moving Avg'!G1904</f>
        <v>0.27879999999999977</v>
      </c>
      <c r="I1904" s="2">
        <f>'Moving Avg'!H1904</f>
        <v>0.37900000000000011</v>
      </c>
      <c r="J1904" s="5" t="str">
        <f>OBV!F1904</f>
        <v>BEARISH</v>
      </c>
      <c r="K1904" s="5" t="str">
        <f>OBV!G1904</f>
        <v>NEUTRAL</v>
      </c>
      <c r="L1904" s="5" t="str">
        <f>OBV!H1904</f>
        <v>BEARISH DIVERGENCE</v>
      </c>
    </row>
    <row r="1905" spans="1:12" ht="13.5" x14ac:dyDescent="0.25">
      <c r="A1905" s="3">
        <f>RSI!A1905</f>
        <v>45077</v>
      </c>
      <c r="B1905" s="2">
        <f>RSI!B1905</f>
        <v>0.28999999999999998</v>
      </c>
      <c r="C1905" s="2">
        <f>RSI!I1905</f>
        <v>56.534962953900092</v>
      </c>
      <c r="D1905" s="2">
        <f>MACD!E1905</f>
        <v>-1.0290060041957094E-2</v>
      </c>
      <c r="E1905" s="2">
        <f>MACD!F1905</f>
        <v>-8.3786474324428449E-3</v>
      </c>
      <c r="F1905" s="2">
        <f>'Moving Avg'!D1905</f>
        <v>0.28200000000000003</v>
      </c>
      <c r="G1905" s="2">
        <f>'Moving Avg'!F1905</f>
        <v>0.27300000000000008</v>
      </c>
      <c r="H1905" s="2">
        <f>'Moving Avg'!G1905</f>
        <v>0.27919999999999978</v>
      </c>
      <c r="I1905" s="2">
        <f>'Moving Avg'!H1905</f>
        <v>0.37790000000000018</v>
      </c>
      <c r="J1905" s="5" t="str">
        <f>OBV!F1905</f>
        <v>BEARISH</v>
      </c>
      <c r="K1905" s="5" t="str">
        <f>OBV!G1905</f>
        <v>NEUTRAL</v>
      </c>
      <c r="L1905" s="5" t="str">
        <f>OBV!H1905</f>
        <v>BEARISH DIVERGENCE</v>
      </c>
    </row>
    <row r="1906" spans="1:12" ht="13.5" x14ac:dyDescent="0.25">
      <c r="A1906" s="3">
        <f>RSI!A1906</f>
        <v>45078</v>
      </c>
      <c r="B1906" s="2">
        <f>RSI!B1906</f>
        <v>0.28999999999999998</v>
      </c>
      <c r="C1906" s="2">
        <f>RSI!I1906</f>
        <v>56.534962953900092</v>
      </c>
      <c r="D1906" s="2">
        <f>MACD!E1906</f>
        <v>-7.8095737475746274E-3</v>
      </c>
      <c r="E1906" s="2">
        <f>MACD!F1906</f>
        <v>-8.2648326954692011E-3</v>
      </c>
      <c r="F1906" s="2">
        <f>'Moving Avg'!D1906</f>
        <v>0.28400000000000003</v>
      </c>
      <c r="G1906" s="2">
        <f>'Moving Avg'!F1906</f>
        <v>0.27450000000000002</v>
      </c>
      <c r="H1906" s="2">
        <f>'Moving Avg'!G1906</f>
        <v>0.27979999999999977</v>
      </c>
      <c r="I1906" s="2">
        <f>'Moving Avg'!H1906</f>
        <v>0.37675000000000025</v>
      </c>
      <c r="J1906" s="5" t="str">
        <f>OBV!F1906</f>
        <v>BEARISH</v>
      </c>
      <c r="K1906" s="5" t="str">
        <f>OBV!G1906</f>
        <v>NEUTRAL</v>
      </c>
      <c r="L1906" s="5" t="str">
        <f>OBV!H1906</f>
        <v>BEARISH DIVERGENCE</v>
      </c>
    </row>
    <row r="1907" spans="1:12" ht="13.5" x14ac:dyDescent="0.25">
      <c r="A1907" s="3">
        <f>RSI!A1907</f>
        <v>45079</v>
      </c>
      <c r="B1907" s="2">
        <f>RSI!B1907</f>
        <v>0.3</v>
      </c>
      <c r="C1907" s="2">
        <f>RSI!I1907</f>
        <v>61.442495120519794</v>
      </c>
      <c r="D1907" s="2">
        <f>MACD!E1907</f>
        <v>-6.5179155539977218E-3</v>
      </c>
      <c r="E1907" s="2">
        <f>MACD!F1907</f>
        <v>-7.9154492671749052E-3</v>
      </c>
      <c r="F1907" s="2">
        <f>'Moving Avg'!D1907</f>
        <v>0.29000000000000004</v>
      </c>
      <c r="G1907" s="2">
        <f>'Moving Avg'!F1907</f>
        <v>0.27650000000000002</v>
      </c>
      <c r="H1907" s="2">
        <f>'Moving Avg'!G1907</f>
        <v>0.28039999999999976</v>
      </c>
      <c r="I1907" s="2">
        <f>'Moving Avg'!H1907</f>
        <v>0.37565000000000026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0.31</v>
      </c>
      <c r="C1908" s="2">
        <f>RSI!I1908</f>
        <v>65.622545362612982</v>
      </c>
      <c r="D1908" s="2">
        <f>MACD!E1908</f>
        <v>-7.8248167920329514E-3</v>
      </c>
      <c r="E1908" s="2">
        <f>MACD!F1908</f>
        <v>-7.8973227721465152E-3</v>
      </c>
      <c r="F1908" s="2">
        <f>'Moving Avg'!D1908</f>
        <v>0.29599999999999999</v>
      </c>
      <c r="G1908" s="2">
        <f>'Moving Avg'!F1908</f>
        <v>0.27899999999999997</v>
      </c>
      <c r="H1908" s="2">
        <f>'Moving Avg'!G1908</f>
        <v>0.28099999999999975</v>
      </c>
      <c r="I1908" s="2">
        <f>'Moving Avg'!H1908</f>
        <v>0.37465000000000026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0.32</v>
      </c>
      <c r="C1909" s="2">
        <f>RSI!I1909</f>
        <v>69.216519771940412</v>
      </c>
      <c r="D1909" s="2">
        <f>MACD!E1909</f>
        <v>-9.8421916447155033E-3</v>
      </c>
      <c r="E1909" s="2">
        <f>MACD!F1909</f>
        <v>-8.2862965466603128E-3</v>
      </c>
      <c r="F1909" s="2">
        <f>'Moving Avg'!D1909</f>
        <v>0.30199999999999999</v>
      </c>
      <c r="G1909" s="2">
        <f>'Moving Avg'!F1909</f>
        <v>0.28199999999999997</v>
      </c>
      <c r="H1909" s="2">
        <f>'Moving Avg'!G1909</f>
        <v>0.28199999999999981</v>
      </c>
      <c r="I1909" s="2">
        <f>'Moving Avg'!H1909</f>
        <v>0.37370000000000025</v>
      </c>
      <c r="J1909" s="5" t="str">
        <f>OBV!F1909</f>
        <v>NEUTRAL</v>
      </c>
      <c r="K1909" s="5" t="str">
        <f>OBV!G1909</f>
        <v>NEUTRAL</v>
      </c>
      <c r="L1909" s="5" t="str">
        <f>OBV!H1909</f>
        <v>NEUTRAL</v>
      </c>
    </row>
    <row r="1910" spans="1:12" ht="13.5" x14ac:dyDescent="0.25">
      <c r="A1910" s="3">
        <f>RSI!A1910</f>
        <v>45084</v>
      </c>
      <c r="B1910" s="2">
        <f>RSI!B1910</f>
        <v>0.33</v>
      </c>
      <c r="C1910" s="2">
        <f>RSI!I1910</f>
        <v>72.331604870340783</v>
      </c>
      <c r="D1910" s="2">
        <f>MACD!E1910</f>
        <v>-1.4045636994883093E-2</v>
      </c>
      <c r="E1910" s="2">
        <f>MACD!F1910</f>
        <v>-9.4381646363048688E-3</v>
      </c>
      <c r="F1910" s="2">
        <f>'Moving Avg'!D1910</f>
        <v>0.31</v>
      </c>
      <c r="G1910" s="2">
        <f>'Moving Avg'!F1910</f>
        <v>0.28549999999999998</v>
      </c>
      <c r="H1910" s="2">
        <f>'Moving Avg'!G1910</f>
        <v>0.28299999999999981</v>
      </c>
      <c r="I1910" s="2">
        <f>'Moving Avg'!H1910</f>
        <v>0.3728000000000003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0.34</v>
      </c>
      <c r="C1911" s="2">
        <f>RSI!I1911</f>
        <v>75.050535401855285</v>
      </c>
      <c r="D1911" s="2">
        <f>MACD!E1911</f>
        <v>-1.7064910280685242E-2</v>
      </c>
      <c r="E1911" s="2">
        <f>MACD!F1911</f>
        <v>-1.0963513765180944E-2</v>
      </c>
      <c r="F1911" s="2">
        <f>'Moving Avg'!D1911</f>
        <v>0.32</v>
      </c>
      <c r="G1911" s="2">
        <f>'Moving Avg'!F1911</f>
        <v>0.28949999999999998</v>
      </c>
      <c r="H1911" s="2">
        <f>'Moving Avg'!G1911</f>
        <v>0.28439999999999976</v>
      </c>
      <c r="I1911" s="2">
        <f>'Moving Avg'!H1911</f>
        <v>0.37185000000000029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0.35</v>
      </c>
      <c r="C1912" s="2">
        <f>RSI!I1912</f>
        <v>77.438196274386115</v>
      </c>
      <c r="D1912" s="2">
        <f>MACD!E1912</f>
        <v>-2.2198928834738951E-2</v>
      </c>
      <c r="E1912" s="2">
        <f>MACD!F1912</f>
        <v>-1.3210596779092545E-2</v>
      </c>
      <c r="F1912" s="2">
        <f>'Moving Avg'!D1912</f>
        <v>0.32999999999999996</v>
      </c>
      <c r="G1912" s="2">
        <f>'Moving Avg'!F1912</f>
        <v>0.29349999999999998</v>
      </c>
      <c r="H1912" s="2">
        <f>'Moving Avg'!G1912</f>
        <v>0.28599999999999975</v>
      </c>
      <c r="I1912" s="2">
        <f>'Moving Avg'!H1912</f>
        <v>0.37105000000000027</v>
      </c>
      <c r="J1912" s="5" t="str">
        <f>OBV!F1912</f>
        <v>BULLISH</v>
      </c>
      <c r="K1912" s="5" t="str">
        <f>OBV!G1912</f>
        <v>STRONG</v>
      </c>
      <c r="L1912" s="5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0.36</v>
      </c>
      <c r="C1913" s="2">
        <f>RSI!I1913</f>
        <v>79.546194396235407</v>
      </c>
      <c r="D1913" s="2">
        <f>MACD!E1913</f>
        <v>-2.6082288911735529E-2</v>
      </c>
      <c r="E1913" s="2">
        <f>MACD!F1913</f>
        <v>-1.5784935205621145E-2</v>
      </c>
      <c r="F1913" s="2">
        <f>'Moving Avg'!D1913</f>
        <v>0.33999999999999997</v>
      </c>
      <c r="G1913" s="2">
        <f>'Moving Avg'!F1913</f>
        <v>0.29849999999999999</v>
      </c>
      <c r="H1913" s="2">
        <f>'Moving Avg'!G1913</f>
        <v>0.28779999999999978</v>
      </c>
      <c r="I1913" s="2">
        <f>'Moving Avg'!H1913</f>
        <v>0.37040000000000028</v>
      </c>
      <c r="J1913" s="5" t="str">
        <f>OBV!F1913</f>
        <v>BULLISH</v>
      </c>
      <c r="K1913" s="5" t="str">
        <f>OBV!G1913</f>
        <v>STRONG</v>
      </c>
      <c r="L1913" s="5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0.37</v>
      </c>
      <c r="C1914" s="2">
        <f>RSI!I1914</f>
        <v>81.416093204551984</v>
      </c>
      <c r="D1914" s="2">
        <f>MACD!E1914</f>
        <v>-2.8941533542866937E-2</v>
      </c>
      <c r="E1914" s="2">
        <f>MACD!F1914</f>
        <v>-1.8416254873070304E-2</v>
      </c>
      <c r="F1914" s="2">
        <f>'Moving Avg'!D1914</f>
        <v>0.35</v>
      </c>
      <c r="G1914" s="2">
        <f>'Moving Avg'!F1914</f>
        <v>0.30349999999999999</v>
      </c>
      <c r="H1914" s="2">
        <f>'Moving Avg'!G1914</f>
        <v>0.28959999999999975</v>
      </c>
      <c r="I1914" s="2">
        <f>'Moving Avg'!H1914</f>
        <v>0.36980000000000024</v>
      </c>
      <c r="J1914" s="5" t="str">
        <f>OBV!F1914</f>
        <v>BULLISH</v>
      </c>
      <c r="K1914" s="5" t="str">
        <f>OBV!G1914</f>
        <v>STRONG</v>
      </c>
      <c r="L1914" s="5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0.38</v>
      </c>
      <c r="C1915" s="2">
        <f>RSI!I1915</f>
        <v>83.081745046996431</v>
      </c>
      <c r="D1915" s="2">
        <f>MACD!E1915</f>
        <v>-3.2504286076740718E-2</v>
      </c>
      <c r="E1915" s="2">
        <f>MACD!F1915</f>
        <v>-2.1233861113804389E-2</v>
      </c>
      <c r="F1915" s="2">
        <f>'Moving Avg'!D1915</f>
        <v>0.36</v>
      </c>
      <c r="G1915" s="2">
        <f>'Moving Avg'!F1915</f>
        <v>0.3085</v>
      </c>
      <c r="H1915" s="2">
        <f>'Moving Avg'!G1915</f>
        <v>0.29139999999999977</v>
      </c>
      <c r="I1915" s="2">
        <f>'Moving Avg'!H1915</f>
        <v>0.36925000000000024</v>
      </c>
      <c r="J1915" s="5" t="str">
        <f>OBV!F1915</f>
        <v>BULLISH</v>
      </c>
      <c r="K1915" s="5" t="str">
        <f>OBV!G1915</f>
        <v>STRONG</v>
      </c>
      <c r="L1915" s="5" t="str">
        <f>OBV!H1915</f>
        <v>CONFIRMED BULLISH</v>
      </c>
    </row>
    <row r="1916" spans="1:12" ht="13.5" x14ac:dyDescent="0.25">
      <c r="A1916" s="3">
        <f>RSI!A1916</f>
        <v>45092</v>
      </c>
      <c r="B1916" s="2">
        <f>RSI!B1916</f>
        <v>0.39</v>
      </c>
      <c r="C1916" s="2">
        <f>RSI!I1916</f>
        <v>84.571001939310008</v>
      </c>
      <c r="D1916" s="2">
        <f>MACD!E1916</f>
        <v>-3.6691578961379812E-2</v>
      </c>
      <c r="E1916" s="2">
        <f>MACD!F1916</f>
        <v>-2.4325404683319472E-2</v>
      </c>
      <c r="F1916" s="2">
        <f>'Moving Avg'!D1916</f>
        <v>0.37</v>
      </c>
      <c r="G1916" s="2">
        <f>'Moving Avg'!F1916</f>
        <v>0.3135</v>
      </c>
      <c r="H1916" s="2">
        <f>'Moving Avg'!G1916</f>
        <v>0.29319999999999979</v>
      </c>
      <c r="I1916" s="2">
        <f>'Moving Avg'!H1916</f>
        <v>0.36875000000000019</v>
      </c>
      <c r="J1916" s="5" t="str">
        <f>OBV!F1916</f>
        <v>BULLISH</v>
      </c>
      <c r="K1916" s="5" t="str">
        <f>OBV!G1916</f>
        <v>STRONG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0.4</v>
      </c>
      <c r="C1917" s="2">
        <f>RSI!I1917</f>
        <v>85.906989774652331</v>
      </c>
      <c r="D1917" s="2">
        <f>MACD!E1917</f>
        <v>-3.9895964224713754E-2</v>
      </c>
      <c r="E1917" s="2">
        <f>MACD!F1917</f>
        <v>-2.743951659159833E-2</v>
      </c>
      <c r="F1917" s="2">
        <f>'Moving Avg'!D1917</f>
        <v>0.38</v>
      </c>
      <c r="G1917" s="2">
        <f>'Moving Avg'!F1917</f>
        <v>0.31900000000000001</v>
      </c>
      <c r="H1917" s="2">
        <f>'Moving Avg'!G1917</f>
        <v>0.29519999999999985</v>
      </c>
      <c r="I1917" s="2">
        <f>'Moving Avg'!H1917</f>
        <v>0.36840000000000039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0.41</v>
      </c>
      <c r="C1918" s="2">
        <f>RSI!I1918</f>
        <v>87.109070657939995</v>
      </c>
      <c r="D1918" s="2">
        <f>MACD!E1918</f>
        <v>-4.2293747958383199E-2</v>
      </c>
      <c r="E1918" s="2">
        <f>MACD!F1918</f>
        <v>-3.0410362864955305E-2</v>
      </c>
      <c r="F1918" s="2">
        <f>'Moving Avg'!D1918</f>
        <v>0.39</v>
      </c>
      <c r="G1918" s="2">
        <f>'Moving Avg'!F1918</f>
        <v>0.32550000000000001</v>
      </c>
      <c r="H1918" s="2">
        <f>'Moving Avg'!G1918</f>
        <v>0.29739999999999983</v>
      </c>
      <c r="I1918" s="2">
        <f>'Moving Avg'!H1918</f>
        <v>0.36805000000000038</v>
      </c>
      <c r="J1918" s="5" t="str">
        <f>OBV!F1918</f>
        <v>BULLISH</v>
      </c>
      <c r="K1918" s="5" t="str">
        <f>OBV!G1918</f>
        <v>STRONG</v>
      </c>
      <c r="L1918" s="5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0.42</v>
      </c>
      <c r="C1919" s="2">
        <f>RSI!I1919</f>
        <v>88.193578943882741</v>
      </c>
      <c r="D1919" s="2">
        <f>MACD!E1919</f>
        <v>-4.4032253755891926E-2</v>
      </c>
      <c r="E1919" s="2">
        <f>MACD!F1919</f>
        <v>-3.3134741043142631E-2</v>
      </c>
      <c r="F1919" s="2">
        <f>'Moving Avg'!D1919</f>
        <v>0.39999999999999997</v>
      </c>
      <c r="G1919" s="2">
        <f>'Moving Avg'!F1919</f>
        <v>0.33250000000000002</v>
      </c>
      <c r="H1919" s="2">
        <f>'Moving Avg'!G1919</f>
        <v>0.29979999999999984</v>
      </c>
      <c r="I1919" s="2">
        <f>'Moving Avg'!H1919</f>
        <v>0.36780000000000029</v>
      </c>
      <c r="J1919" s="5" t="str">
        <f>OBV!F1919</f>
        <v>BULLISH</v>
      </c>
      <c r="K1919" s="5" t="str">
        <f>OBV!G1919</f>
        <v>STRONG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0.43</v>
      </c>
      <c r="C1920" s="2">
        <f>RSI!I1920</f>
        <v>89.174390733975841</v>
      </c>
      <c r="D1920" s="2">
        <f>MACD!E1920</f>
        <v>-4.5234419223958378E-2</v>
      </c>
      <c r="E1920" s="2">
        <f>MACD!F1920</f>
        <v>-3.5554676679305786E-2</v>
      </c>
      <c r="F1920" s="2">
        <f>'Moving Avg'!D1920</f>
        <v>0.41</v>
      </c>
      <c r="G1920" s="2">
        <f>'Moving Avg'!F1920</f>
        <v>0.34049999999999997</v>
      </c>
      <c r="H1920" s="2">
        <f>'Moving Avg'!G1920</f>
        <v>0.30219999999999986</v>
      </c>
      <c r="I1920" s="2">
        <f>'Moving Avg'!H1920</f>
        <v>0.36755000000000027</v>
      </c>
      <c r="J1920" s="5" t="str">
        <f>OBV!F1920</f>
        <v>BULLISH</v>
      </c>
      <c r="K1920" s="5" t="str">
        <f>OBV!G1920</f>
        <v>STRONG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0.44</v>
      </c>
      <c r="C1921" s="2">
        <f>RSI!I1921</f>
        <v>90.063369211709841</v>
      </c>
      <c r="D1921" s="2">
        <f>MACD!E1921</f>
        <v>-4.600267514083145E-2</v>
      </c>
      <c r="E1921" s="2">
        <f>MACD!F1921</f>
        <v>-3.764427637161092E-2</v>
      </c>
      <c r="F1921" s="2">
        <f>'Moving Avg'!D1921</f>
        <v>0.42000000000000004</v>
      </c>
      <c r="G1921" s="2">
        <f>'Moving Avg'!F1921</f>
        <v>0.34849999999999998</v>
      </c>
      <c r="H1921" s="2">
        <f>'Moving Avg'!G1921</f>
        <v>0.30459999999999993</v>
      </c>
      <c r="I1921" s="2">
        <f>'Moving Avg'!H1921</f>
        <v>0.36745000000000028</v>
      </c>
      <c r="J1921" s="5" t="str">
        <f>OBV!F1921</f>
        <v>BULLISH</v>
      </c>
      <c r="K1921" s="5" t="str">
        <f>OBV!G1921</f>
        <v>STRONG</v>
      </c>
      <c r="L1921" s="5" t="str">
        <f>OBV!H1921</f>
        <v>CONFIRMED BULLISH</v>
      </c>
    </row>
    <row r="1922" spans="1:12" ht="13.5" x14ac:dyDescent="0.25">
      <c r="A1922" s="3">
        <f>RSI!A1922</f>
        <v>45100</v>
      </c>
      <c r="B1922" s="2">
        <f>RSI!B1922</f>
        <v>0.45</v>
      </c>
      <c r="C1922" s="2">
        <f>RSI!I1922</f>
        <v>90.870716303991429</v>
      </c>
      <c r="D1922" s="2">
        <f>MACD!E1922</f>
        <v>-4.6422218378941948E-2</v>
      </c>
      <c r="E1922" s="2">
        <f>MACD!F1922</f>
        <v>-3.9399864773077123E-2</v>
      </c>
      <c r="F1922" s="2">
        <f>'Moving Avg'!D1922</f>
        <v>0.43</v>
      </c>
      <c r="G1922" s="2">
        <f>'Moving Avg'!F1922</f>
        <v>0.35750000000000004</v>
      </c>
      <c r="H1922" s="2">
        <f>'Moving Avg'!G1922</f>
        <v>0.30719999999999997</v>
      </c>
      <c r="I1922" s="2">
        <f>'Moving Avg'!H1922</f>
        <v>0.36750000000000027</v>
      </c>
      <c r="J1922" s="5" t="str">
        <f>OBV!F1922</f>
        <v>BULLISH</v>
      </c>
      <c r="K1922" s="5" t="str">
        <f>OBV!G1922</f>
        <v>STRONG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0.46</v>
      </c>
      <c r="C1923" s="2">
        <f>RSI!I1923</f>
        <v>91.605252891795345</v>
      </c>
      <c r="D1923" s="2">
        <f>MACD!E1923</f>
        <v>-4.6563772558328387E-2</v>
      </c>
      <c r="E1923" s="2">
        <f>MACD!F1923</f>
        <v>-4.0832646330127384E-2</v>
      </c>
      <c r="F1923" s="2">
        <f>'Moving Avg'!D1923</f>
        <v>0.44000000000000006</v>
      </c>
      <c r="G1923" s="2">
        <f>'Moving Avg'!F1923</f>
        <v>0.36649999999999999</v>
      </c>
      <c r="H1923" s="2">
        <f>'Moving Avg'!G1923</f>
        <v>0.31019999999999998</v>
      </c>
      <c r="I1923" s="2">
        <f>'Moving Avg'!H1923</f>
        <v>0.3676500000000002</v>
      </c>
      <c r="J1923" s="5" t="str">
        <f>OBV!F1923</f>
        <v>BULLISH</v>
      </c>
      <c r="K1923" s="5" t="str">
        <f>OBV!G1923</f>
        <v>STRONG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0.46</v>
      </c>
      <c r="C1924" s="2">
        <f>RSI!I1924</f>
        <v>91.605252891795345</v>
      </c>
      <c r="D1924" s="2">
        <f>MACD!E1924</f>
        <v>-4.5745175148351025E-2</v>
      </c>
      <c r="E1924" s="2">
        <f>MACD!F1924</f>
        <v>-4.1815152093772109E-2</v>
      </c>
      <c r="F1924" s="2">
        <f>'Moving Avg'!D1924</f>
        <v>0.44800000000000006</v>
      </c>
      <c r="G1924" s="2">
        <f>'Moving Avg'!F1924</f>
        <v>0.37500000000000006</v>
      </c>
      <c r="H1924" s="2">
        <f>'Moving Avg'!G1924</f>
        <v>0.31340000000000001</v>
      </c>
      <c r="I1924" s="2">
        <f>'Moving Avg'!H1924</f>
        <v>0.36780000000000013</v>
      </c>
      <c r="J1924" s="5" t="str">
        <f>OBV!F1924</f>
        <v>BULLISH</v>
      </c>
      <c r="K1924" s="5" t="str">
        <f>OBV!G1924</f>
        <v>STRONG</v>
      </c>
      <c r="L1924" s="5" t="str">
        <f>OBV!H1924</f>
        <v>CONFIRMED BULLISH</v>
      </c>
    </row>
    <row r="1925" spans="1:12" ht="13.5" x14ac:dyDescent="0.25">
      <c r="A1925" s="3">
        <f>RSI!A1925</f>
        <v>45107</v>
      </c>
      <c r="B1925" s="2">
        <f>RSI!B1925</f>
        <v>0.46</v>
      </c>
      <c r="C1925" s="2">
        <f>RSI!I1925</f>
        <v>91.605252891795345</v>
      </c>
      <c r="D1925" s="2">
        <f>MACD!E1925</f>
        <v>-4.4069690851094079E-2</v>
      </c>
      <c r="E1925" s="2">
        <f>MACD!F1925</f>
        <v>-4.2266059845236507E-2</v>
      </c>
      <c r="F1925" s="2">
        <f>'Moving Avg'!D1925</f>
        <v>0.45400000000000001</v>
      </c>
      <c r="G1925" s="2">
        <f>'Moving Avg'!F1925</f>
        <v>0.38350000000000006</v>
      </c>
      <c r="H1925" s="2">
        <f>'Moving Avg'!G1925</f>
        <v>0.31680000000000003</v>
      </c>
      <c r="I1925" s="2">
        <f>'Moving Avg'!H1925</f>
        <v>0.36790000000000006</v>
      </c>
      <c r="J1925" s="5" t="str">
        <f>OBV!F1925</f>
        <v>BULLISH</v>
      </c>
      <c r="K1925" s="5" t="str">
        <f>OBV!G1925</f>
        <v>STRONG</v>
      </c>
      <c r="L1925" s="5" t="str">
        <f>OBV!H1925</f>
        <v>CONFIRMED BULLISH</v>
      </c>
    </row>
    <row r="1926" spans="1:12" ht="13.5" x14ac:dyDescent="0.25">
      <c r="A1926" s="3">
        <f>RSI!A1926</f>
        <v>45110</v>
      </c>
      <c r="B1926" s="2">
        <f>RSI!B1926</f>
        <v>0.46</v>
      </c>
      <c r="C1926" s="2">
        <f>RSI!I1926</f>
        <v>91.605252891795345</v>
      </c>
      <c r="D1926" s="2">
        <f>MACD!E1926</f>
        <v>-4.1627990152660888E-2</v>
      </c>
      <c r="E1926" s="2">
        <f>MACD!F1926</f>
        <v>-4.2138445906721382E-2</v>
      </c>
      <c r="F1926" s="2">
        <f>'Moving Avg'!D1926</f>
        <v>0.45800000000000002</v>
      </c>
      <c r="G1926" s="2">
        <f>'Moving Avg'!F1926</f>
        <v>0.39200000000000002</v>
      </c>
      <c r="H1926" s="2">
        <f>'Moving Avg'!G1926</f>
        <v>0.32040000000000007</v>
      </c>
      <c r="I1926" s="2">
        <f>'Moving Avg'!H1926</f>
        <v>0.36795000000000011</v>
      </c>
      <c r="J1926" s="5" t="str">
        <f>OBV!F1926</f>
        <v>BULLISH</v>
      </c>
      <c r="K1926" s="5" t="str">
        <f>OBV!G1926</f>
        <v>STRONG</v>
      </c>
      <c r="L1926" s="5" t="str">
        <f>OBV!H1926</f>
        <v>CONFIRMED BULLISH</v>
      </c>
    </row>
    <row r="1927" spans="1:12" ht="13.5" x14ac:dyDescent="0.25">
      <c r="A1927" s="3">
        <f>RSI!A1927</f>
        <v>45111</v>
      </c>
      <c r="B1927" s="2">
        <f>RSI!B1927</f>
        <v>0.44</v>
      </c>
      <c r="C1927" s="2">
        <f>RSI!I1927</f>
        <v>75.305773508698024</v>
      </c>
      <c r="D1927" s="2">
        <f>MACD!E1927</f>
        <v>-3.7018361512547671E-2</v>
      </c>
      <c r="E1927" s="2">
        <f>MACD!F1927</f>
        <v>-4.1114429027886645E-2</v>
      </c>
      <c r="F1927" s="2">
        <f>'Moving Avg'!D1927</f>
        <v>0.45600000000000007</v>
      </c>
      <c r="G1927" s="2">
        <f>'Moving Avg'!F1927</f>
        <v>0.39900000000000002</v>
      </c>
      <c r="H1927" s="2">
        <f>'Moving Avg'!G1927</f>
        <v>0.32380000000000009</v>
      </c>
      <c r="I1927" s="2">
        <f>'Moving Avg'!H1927</f>
        <v>0.36780000000000007</v>
      </c>
      <c r="J1927" s="5" t="str">
        <f>OBV!F1927</f>
        <v>BULLISH</v>
      </c>
      <c r="K1927" s="5" t="str">
        <f>OBV!G1927</f>
        <v>NEUTRAL</v>
      </c>
      <c r="L1927" s="5" t="str">
        <f>OBV!H1927</f>
        <v>BULLISH DIVERGENCE</v>
      </c>
    </row>
    <row r="1928" spans="1:12" ht="13.5" x14ac:dyDescent="0.25">
      <c r="A1928" s="3">
        <f>RSI!A1928</f>
        <v>45112</v>
      </c>
      <c r="B1928" s="2">
        <f>RSI!B1928</f>
        <v>0.43</v>
      </c>
      <c r="C1928" s="2">
        <f>RSI!I1928</f>
        <v>68.721599475009853</v>
      </c>
      <c r="D1928" s="2">
        <f>MACD!E1928</f>
        <v>-3.1161605609182019E-2</v>
      </c>
      <c r="E1928" s="2">
        <f>MACD!F1928</f>
        <v>-3.912386434414572E-2</v>
      </c>
      <c r="F1928" s="2">
        <f>'Moving Avg'!D1928</f>
        <v>0.45</v>
      </c>
      <c r="G1928" s="2">
        <f>'Moving Avg'!F1928</f>
        <v>0.40500000000000008</v>
      </c>
      <c r="H1928" s="2">
        <f>'Moving Avg'!G1928</f>
        <v>0.32720000000000005</v>
      </c>
      <c r="I1928" s="2">
        <f>'Moving Avg'!H1928</f>
        <v>0.36770000000000008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0.43</v>
      </c>
      <c r="C1929" s="2">
        <f>RSI!I1929</f>
        <v>68.721599475009839</v>
      </c>
      <c r="D1929" s="2">
        <f>MACD!E1929</f>
        <v>-2.4907319865984656E-2</v>
      </c>
      <c r="E1929" s="2">
        <f>MACD!F1929</f>
        <v>-3.628055544851351E-2</v>
      </c>
      <c r="F1929" s="2">
        <f>'Moving Avg'!D1929</f>
        <v>0.44400000000000006</v>
      </c>
      <c r="G1929" s="2">
        <f>'Moving Avg'!F1929</f>
        <v>0.41050000000000003</v>
      </c>
      <c r="H1929" s="2">
        <f>'Moving Avg'!G1929</f>
        <v>0.3306</v>
      </c>
      <c r="I1929" s="2">
        <f>'Moving Avg'!H1929</f>
        <v>0.36765000000000014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0.43</v>
      </c>
      <c r="C1930" s="2">
        <f>RSI!I1930</f>
        <v>68.721599475009839</v>
      </c>
      <c r="D1930" s="2">
        <f>MACD!E1930</f>
        <v>-1.8298892917713361E-2</v>
      </c>
      <c r="E1930" s="2">
        <f>MACD!F1930</f>
        <v>-3.2684222942353486E-2</v>
      </c>
      <c r="F1930" s="2">
        <f>'Moving Avg'!D1930</f>
        <v>0.438</v>
      </c>
      <c r="G1930" s="2">
        <f>'Moving Avg'!F1930</f>
        <v>0.41550000000000004</v>
      </c>
      <c r="H1930" s="2">
        <f>'Moving Avg'!G1930</f>
        <v>0.33380000000000004</v>
      </c>
      <c r="I1930" s="2">
        <f>'Moving Avg'!H1930</f>
        <v>0.36760000000000015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0.35</v>
      </c>
      <c r="C1931" s="2">
        <f>RSI!I1931</f>
        <v>36.678731806364972</v>
      </c>
      <c r="D1931" s="2">
        <f>MACD!E1931</f>
        <v>-5.4484285802618437E-3</v>
      </c>
      <c r="E1931" s="2">
        <f>MACD!F1931</f>
        <v>-2.723706406993516E-2</v>
      </c>
      <c r="F1931" s="2">
        <f>'Moving Avg'!D1931</f>
        <v>0.41600000000000004</v>
      </c>
      <c r="G1931" s="2">
        <f>'Moving Avg'!F1931</f>
        <v>0.41600000000000004</v>
      </c>
      <c r="H1931" s="2">
        <f>'Moving Avg'!G1931</f>
        <v>0.33520000000000011</v>
      </c>
      <c r="I1931" s="2">
        <f>'Moving Avg'!H1931</f>
        <v>0.36720000000000008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45118</v>
      </c>
      <c r="B1932" s="2">
        <f>RSI!B1932</f>
        <v>0.35</v>
      </c>
      <c r="C1932" s="2">
        <f>RSI!I1932</f>
        <v>36.678731806364972</v>
      </c>
      <c r="D1932" s="2">
        <f>MACD!E1932</f>
        <v>7.2457919528441384E-3</v>
      </c>
      <c r="E1932" s="2">
        <f>MACD!F1932</f>
        <v>-2.0340492865379305E-2</v>
      </c>
      <c r="F1932" s="2">
        <f>'Moving Avg'!D1932</f>
        <v>0.39800000000000002</v>
      </c>
      <c r="G1932" s="2">
        <f>'Moving Avg'!F1932</f>
        <v>0.41599999999999993</v>
      </c>
      <c r="H1932" s="2">
        <f>'Moving Avg'!G1932</f>
        <v>0.33660000000000012</v>
      </c>
      <c r="I1932" s="2">
        <f>'Moving Avg'!H1932</f>
        <v>0.36680000000000007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0.35</v>
      </c>
      <c r="C1933" s="2">
        <f>RSI!I1933</f>
        <v>36.678731806364972</v>
      </c>
      <c r="D1933" s="2">
        <f>MACD!E1933</f>
        <v>1.978689588102861E-2</v>
      </c>
      <c r="E1933" s="2">
        <f>MACD!F1933</f>
        <v>-1.2315015116097722E-2</v>
      </c>
      <c r="F1933" s="2">
        <f>'Moving Avg'!D1933</f>
        <v>0.38200000000000001</v>
      </c>
      <c r="G1933" s="2">
        <f>'Moving Avg'!F1933</f>
        <v>0.41549999999999992</v>
      </c>
      <c r="H1933" s="2">
        <f>'Moving Avg'!G1933</f>
        <v>0.33820000000000006</v>
      </c>
      <c r="I1933" s="2">
        <f>'Moving Avg'!H1933</f>
        <v>0.36645000000000005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0.35</v>
      </c>
      <c r="C1934" s="2">
        <f>RSI!I1934</f>
        <v>36.678731806364972</v>
      </c>
      <c r="D1934" s="2">
        <f>MACD!E1934</f>
        <v>3.0640616669423582E-2</v>
      </c>
      <c r="E1934" s="2">
        <f>MACD!F1934</f>
        <v>-3.7238887589934608E-3</v>
      </c>
      <c r="F1934" s="2">
        <f>'Moving Avg'!D1934</f>
        <v>0.36599999999999999</v>
      </c>
      <c r="G1934" s="2">
        <f>'Moving Avg'!F1934</f>
        <v>0.41449999999999998</v>
      </c>
      <c r="H1934" s="2">
        <f>'Moving Avg'!G1934</f>
        <v>0.3398000000000001</v>
      </c>
      <c r="I1934" s="2">
        <f>'Moving Avg'!H1934</f>
        <v>0.36615000000000003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0.35</v>
      </c>
      <c r="C1935" s="2">
        <f>RSI!I1935</f>
        <v>36.678731806364972</v>
      </c>
      <c r="D1935" s="2">
        <f>MACD!E1935</f>
        <v>4.0048624504554431E-2</v>
      </c>
      <c r="E1935" s="2">
        <f>MACD!F1935</f>
        <v>5.0306138937161182E-3</v>
      </c>
      <c r="F1935" s="2">
        <f>'Moving Avg'!D1935</f>
        <v>0.35</v>
      </c>
      <c r="G1935" s="2">
        <f>'Moving Avg'!F1935</f>
        <v>0.41299999999999992</v>
      </c>
      <c r="H1935" s="2">
        <f>'Moving Avg'!G1935</f>
        <v>0.34140000000000015</v>
      </c>
      <c r="I1935" s="2">
        <f>'Moving Avg'!H1935</f>
        <v>0.36585000000000006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0.35</v>
      </c>
      <c r="C1936" s="2">
        <f>RSI!I1936</f>
        <v>36.678731806364972</v>
      </c>
      <c r="D1936" s="2">
        <f>MACD!E1936</f>
        <v>4.8216737486442618E-2</v>
      </c>
      <c r="E1936" s="2">
        <f>MACD!F1936</f>
        <v>1.366783861226142E-2</v>
      </c>
      <c r="F1936" s="2">
        <f>'Moving Avg'!D1936</f>
        <v>0.35</v>
      </c>
      <c r="G1936" s="2">
        <f>'Moving Avg'!F1936</f>
        <v>0.41099999999999992</v>
      </c>
      <c r="H1936" s="2">
        <f>'Moving Avg'!G1936</f>
        <v>0.34320000000000017</v>
      </c>
      <c r="I1936" s="2">
        <f>'Moving Avg'!H1936</f>
        <v>0.36549999999999999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0.35</v>
      </c>
      <c r="C1937" s="2">
        <f>RSI!I1937</f>
        <v>36.678731806364972</v>
      </c>
      <c r="D1937" s="2">
        <f>MACD!E1937</f>
        <v>5.2243415891210399E-2</v>
      </c>
      <c r="E1937" s="2">
        <f>MACD!F1937</f>
        <v>2.138295406805122E-2</v>
      </c>
      <c r="F1937" s="2">
        <f>'Moving Avg'!D1937</f>
        <v>0.35</v>
      </c>
      <c r="G1937" s="2">
        <f>'Moving Avg'!F1937</f>
        <v>0.40849999999999981</v>
      </c>
      <c r="H1937" s="2">
        <f>'Moving Avg'!G1937</f>
        <v>0.34500000000000014</v>
      </c>
      <c r="I1937" s="2">
        <f>'Moving Avg'!H1937</f>
        <v>0.36519999999999997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0.35</v>
      </c>
      <c r="C1938" s="2">
        <f>RSI!I1938</f>
        <v>36.678731806364972</v>
      </c>
      <c r="D1938" s="2">
        <f>MACD!E1938</f>
        <v>5.4290033833507556E-2</v>
      </c>
      <c r="E1938" s="2">
        <f>MACD!F1938</f>
        <v>2.7964370021142489E-2</v>
      </c>
      <c r="F1938" s="2">
        <f>'Moving Avg'!D1938</f>
        <v>0.35</v>
      </c>
      <c r="G1938" s="2">
        <f>'Moving Avg'!F1938</f>
        <v>0.40549999999999986</v>
      </c>
      <c r="H1938" s="2">
        <f>'Moving Avg'!G1938</f>
        <v>0.34680000000000005</v>
      </c>
      <c r="I1938" s="2">
        <f>'Moving Avg'!H1938</f>
        <v>0.3648499999999999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45128</v>
      </c>
      <c r="B1939" s="2">
        <f>RSI!B1939</f>
        <v>0.35</v>
      </c>
      <c r="C1939" s="2">
        <f>RSI!I1939</f>
        <v>36.678731806364972</v>
      </c>
      <c r="D1939" s="2">
        <f>MACD!E1939</f>
        <v>5.6186500496748837E-2</v>
      </c>
      <c r="E1939" s="2">
        <f>MACD!F1939</f>
        <v>3.3608796116263759E-2</v>
      </c>
      <c r="F1939" s="2">
        <f>'Moving Avg'!D1939</f>
        <v>0.35</v>
      </c>
      <c r="G1939" s="2">
        <f>'Moving Avg'!F1939</f>
        <v>0.40199999999999986</v>
      </c>
      <c r="H1939" s="2">
        <f>'Moving Avg'!G1939</f>
        <v>0.34860000000000013</v>
      </c>
      <c r="I1939" s="2">
        <f>'Moving Avg'!H1939</f>
        <v>0.36449999999999988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0.35</v>
      </c>
      <c r="C1940" s="2">
        <f>RSI!I1940</f>
        <v>36.678731806364972</v>
      </c>
      <c r="D1940" s="2">
        <f>MACD!E1940</f>
        <v>5.7943715113285443E-2</v>
      </c>
      <c r="E1940" s="2">
        <f>MACD!F1940</f>
        <v>3.8475779915668099E-2</v>
      </c>
      <c r="F1940" s="2">
        <f>'Moving Avg'!D1940</f>
        <v>0.35</v>
      </c>
      <c r="G1940" s="2">
        <f>'Moving Avg'!F1940</f>
        <v>0.3979999999999998</v>
      </c>
      <c r="H1940" s="2">
        <f>'Moving Avg'!G1940</f>
        <v>0.35040000000000004</v>
      </c>
      <c r="I1940" s="2">
        <f>'Moving Avg'!H1940</f>
        <v>0.36409999999999981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</row>
    <row r="1941" spans="1:12" ht="13.5" x14ac:dyDescent="0.25">
      <c r="A1941" s="3">
        <f>RSI!A1941</f>
        <v>45133</v>
      </c>
      <c r="B1941" s="2">
        <f>RSI!B1941</f>
        <v>0.35</v>
      </c>
      <c r="C1941" s="2">
        <f>RSI!I1941</f>
        <v>36.678731806364972</v>
      </c>
      <c r="D1941" s="2">
        <f>MACD!E1941</f>
        <v>4.7264111577941914E-2</v>
      </c>
      <c r="E1941" s="2">
        <f>MACD!F1941</f>
        <v>4.0233446248122862E-2</v>
      </c>
      <c r="F1941" s="2">
        <f>'Moving Avg'!D1941</f>
        <v>0.35</v>
      </c>
      <c r="G1941" s="2">
        <f>'Moving Avg'!F1941</f>
        <v>0.39349999999999985</v>
      </c>
      <c r="H1941" s="2">
        <f>'Moving Avg'!G1941</f>
        <v>0.35220000000000007</v>
      </c>
      <c r="I1941" s="2">
        <f>'Moving Avg'!H1941</f>
        <v>0.36369999999999975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0.35</v>
      </c>
      <c r="C1942" s="2">
        <f>RSI!I1942</f>
        <v>36.678731806364972</v>
      </c>
      <c r="D1942" s="2">
        <f>MACD!E1942</f>
        <v>3.8358278476713303E-2</v>
      </c>
      <c r="E1942" s="2">
        <f>MACD!F1942</f>
        <v>3.9858412693840953E-2</v>
      </c>
      <c r="F1942" s="2">
        <f>'Moving Avg'!D1942</f>
        <v>0.35</v>
      </c>
      <c r="G1942" s="2">
        <f>'Moving Avg'!F1942</f>
        <v>0.38849999999999985</v>
      </c>
      <c r="H1942" s="2">
        <f>'Moving Avg'!G1942</f>
        <v>0.35380000000000011</v>
      </c>
      <c r="I1942" s="2">
        <f>'Moving Avg'!H1942</f>
        <v>0.36329999999999979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0.35</v>
      </c>
      <c r="C1943" s="2">
        <f>RSI!I1943</f>
        <v>36.678731806364972</v>
      </c>
      <c r="D1943" s="2">
        <f>MACD!E1943</f>
        <v>3.0943642531571613E-2</v>
      </c>
      <c r="E1943" s="2">
        <f>MACD!F1943</f>
        <v>3.8075458661387084E-2</v>
      </c>
      <c r="F1943" s="2">
        <f>'Moving Avg'!D1943</f>
        <v>0.35</v>
      </c>
      <c r="G1943" s="2">
        <f>'Moving Avg'!F1943</f>
        <v>0.38299999999999984</v>
      </c>
      <c r="H1943" s="2">
        <f>'Moving Avg'!G1943</f>
        <v>0.35560000000000008</v>
      </c>
      <c r="I1943" s="2">
        <f>'Moving Avg'!H1943</f>
        <v>0.36289999999999972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0.35</v>
      </c>
      <c r="C1944" s="2">
        <f>RSI!I1944</f>
        <v>36.678731806364972</v>
      </c>
      <c r="D1944" s="2">
        <f>MACD!E1944</f>
        <v>2.4781820722340253E-2</v>
      </c>
      <c r="E1944" s="2">
        <f>MACD!F1944</f>
        <v>3.541673107357772E-2</v>
      </c>
      <c r="F1944" s="2">
        <f>'Moving Avg'!D1944</f>
        <v>0.35</v>
      </c>
      <c r="G1944" s="2">
        <f>'Moving Avg'!F1944</f>
        <v>0.37749999999999984</v>
      </c>
      <c r="H1944" s="2">
        <f>'Moving Avg'!G1944</f>
        <v>0.35720000000000013</v>
      </c>
      <c r="I1944" s="2">
        <f>'Moving Avg'!H1944</f>
        <v>0.36249999999999966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</row>
    <row r="1945" spans="1:12" ht="13.5" x14ac:dyDescent="0.25">
      <c r="A1945" s="3">
        <f>RSI!A1945</f>
        <v>45139</v>
      </c>
      <c r="B1945" s="2">
        <f>RSI!B1945</f>
        <v>0.35</v>
      </c>
      <c r="C1945" s="2">
        <f>RSI!I1945</f>
        <v>36.678731806364972</v>
      </c>
      <c r="D1945" s="2">
        <f>MACD!E1945</f>
        <v>1.9671768641348786E-2</v>
      </c>
      <c r="E1945" s="2">
        <f>MACD!F1945</f>
        <v>3.2267738587131937E-2</v>
      </c>
      <c r="F1945" s="2">
        <f>'Moving Avg'!D1945</f>
        <v>0.35</v>
      </c>
      <c r="G1945" s="2">
        <f>'Moving Avg'!F1945</f>
        <v>0.37199999999999983</v>
      </c>
      <c r="H1945" s="2">
        <f>'Moving Avg'!G1945</f>
        <v>0.35860000000000014</v>
      </c>
      <c r="I1945" s="2">
        <f>'Moving Avg'!H1945</f>
        <v>0.36214999999999969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</row>
    <row r="1946" spans="1:12" ht="13.5" x14ac:dyDescent="0.25">
      <c r="A1946" s="3">
        <f>RSI!A1946</f>
        <v>45140</v>
      </c>
      <c r="B1946" s="2">
        <f>RSI!B1946</f>
        <v>0.35</v>
      </c>
      <c r="C1946" s="2">
        <f>RSI!I1946</f>
        <v>36.678731806364979</v>
      </c>
      <c r="D1946" s="2">
        <f>MACD!E1946</f>
        <v>1.5443986883975414E-2</v>
      </c>
      <c r="E1946" s="2">
        <f>MACD!F1946</f>
        <v>2.8902988246500633E-2</v>
      </c>
      <c r="F1946" s="2">
        <f>'Moving Avg'!D1946</f>
        <v>0.35</v>
      </c>
      <c r="G1946" s="2">
        <f>'Moving Avg'!F1946</f>
        <v>0.36649999999999988</v>
      </c>
      <c r="H1946" s="2">
        <f>'Moving Avg'!G1946</f>
        <v>0.35980000000000012</v>
      </c>
      <c r="I1946" s="2">
        <f>'Moving Avg'!H1946</f>
        <v>0.36179999999999973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0.35</v>
      </c>
      <c r="C1947" s="2">
        <f>RSI!I1947</f>
        <v>36.678731806364979</v>
      </c>
      <c r="D1947" s="2">
        <f>MACD!E1947</f>
        <v>1.1955622408723054E-2</v>
      </c>
      <c r="E1947" s="2">
        <f>MACD!F1947</f>
        <v>2.5513515078945118E-2</v>
      </c>
      <c r="F1947" s="2">
        <f>'Moving Avg'!D1947</f>
        <v>0.35</v>
      </c>
      <c r="G1947" s="2">
        <f>'Moving Avg'!F1947</f>
        <v>0.36199999999999988</v>
      </c>
      <c r="H1947" s="2">
        <f>'Moving Avg'!G1947</f>
        <v>0.3610000000000001</v>
      </c>
      <c r="I1947" s="2">
        <f>'Moving Avg'!H1947</f>
        <v>0.36139999999999967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0.35</v>
      </c>
      <c r="C1948" s="2">
        <f>RSI!I1948</f>
        <v>36.678731806364972</v>
      </c>
      <c r="D1948" s="2">
        <f>MACD!E1948</f>
        <v>9.0863269092094079E-3</v>
      </c>
      <c r="E1948" s="2">
        <f>MACD!F1948</f>
        <v>2.2228077444997978E-2</v>
      </c>
      <c r="F1948" s="2">
        <f>'Moving Avg'!D1948</f>
        <v>0.35</v>
      </c>
      <c r="G1948" s="2">
        <f>'Moving Avg'!F1948</f>
        <v>0.35799999999999987</v>
      </c>
      <c r="H1948" s="2">
        <f>'Moving Avg'!G1948</f>
        <v>0.36240000000000017</v>
      </c>
      <c r="I1948" s="2">
        <f>'Moving Avg'!H1948</f>
        <v>0.36099999999999965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0.35</v>
      </c>
      <c r="C1949" s="2">
        <f>RSI!I1949</f>
        <v>36.678731806364972</v>
      </c>
      <c r="D1949" s="2">
        <f>MACD!E1949</f>
        <v>6.7347554846992064E-3</v>
      </c>
      <c r="E1949" s="2">
        <f>MACD!F1949</f>
        <v>1.9129413052938225E-2</v>
      </c>
      <c r="F1949" s="2">
        <f>'Moving Avg'!D1949</f>
        <v>0.35</v>
      </c>
      <c r="G1949" s="2">
        <f>'Moving Avg'!F1949</f>
        <v>0.35399999999999987</v>
      </c>
      <c r="H1949" s="2">
        <f>'Moving Avg'!G1949</f>
        <v>0.36380000000000018</v>
      </c>
      <c r="I1949" s="2">
        <f>'Moving Avg'!H1949</f>
        <v>0.36059999999999964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</row>
    <row r="1950" spans="1:12" ht="13.5" x14ac:dyDescent="0.25">
      <c r="A1950" s="3">
        <f>RSI!A1950</f>
        <v>45146</v>
      </c>
      <c r="B1950" s="2">
        <f>RSI!B1950</f>
        <v>0.35</v>
      </c>
      <c r="C1950" s="2">
        <f>RSI!I1950</f>
        <v>36.678731806364972</v>
      </c>
      <c r="D1950" s="2">
        <f>MACD!E1950</f>
        <v>4.8156068702288612E-3</v>
      </c>
      <c r="E1950" s="2">
        <f>MACD!F1950</f>
        <v>1.6266651816396353E-2</v>
      </c>
      <c r="F1950" s="2">
        <f>'Moving Avg'!D1950</f>
        <v>0.35</v>
      </c>
      <c r="G1950" s="2">
        <f>'Moving Avg'!F1950</f>
        <v>0.34999999999999987</v>
      </c>
      <c r="H1950" s="2">
        <f>'Moving Avg'!G1950</f>
        <v>0.36540000000000011</v>
      </c>
      <c r="I1950" s="2">
        <f>'Moving Avg'!H1950</f>
        <v>0.36014999999999964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0.35</v>
      </c>
      <c r="C1951" s="2">
        <f>RSI!I1951</f>
        <v>36.678731806364972</v>
      </c>
      <c r="D1951" s="2">
        <f>MACD!E1951</f>
        <v>3.2571216951284288E-3</v>
      </c>
      <c r="E1951" s="2">
        <f>MACD!F1951</f>
        <v>1.3664745792142769E-2</v>
      </c>
      <c r="F1951" s="2">
        <f>'Moving Avg'!D1951</f>
        <v>0.35</v>
      </c>
      <c r="G1951" s="2">
        <f>'Moving Avg'!F1951</f>
        <v>0.34999999999999987</v>
      </c>
      <c r="H1951" s="2">
        <f>'Moving Avg'!G1951</f>
        <v>0.36680000000000007</v>
      </c>
      <c r="I1951" s="2">
        <f>'Moving Avg'!H1951</f>
        <v>0.35969999999999958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0.35</v>
      </c>
      <c r="C1952" s="2">
        <f>RSI!I1952</f>
        <v>36.678731806364972</v>
      </c>
      <c r="D1952" s="2">
        <f>MACD!E1952</f>
        <v>1.9989681055753161E-3</v>
      </c>
      <c r="E1952" s="2">
        <f>MACD!F1952</f>
        <v>1.1331590254829278E-2</v>
      </c>
      <c r="F1952" s="2">
        <f>'Moving Avg'!D1952</f>
        <v>0.35</v>
      </c>
      <c r="G1952" s="2">
        <f>'Moving Avg'!F1952</f>
        <v>0.34999999999999987</v>
      </c>
      <c r="H1952" s="2">
        <f>'Moving Avg'!G1952</f>
        <v>0.36840000000000012</v>
      </c>
      <c r="I1952" s="2">
        <f>'Moving Avg'!H1952</f>
        <v>0.35919999999999952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0.35</v>
      </c>
      <c r="C1953" s="2">
        <f>RSI!I1953</f>
        <v>36.678731806364972</v>
      </c>
      <c r="D1953" s="2">
        <f>MACD!E1953</f>
        <v>9.9045497295591201E-4</v>
      </c>
      <c r="E1953" s="2">
        <f>MACD!F1953</f>
        <v>9.2633631984546053E-3</v>
      </c>
      <c r="F1953" s="2">
        <f>'Moving Avg'!D1953</f>
        <v>0.35</v>
      </c>
      <c r="G1953" s="2">
        <f>'Moving Avg'!F1953</f>
        <v>0.34999999999999987</v>
      </c>
      <c r="H1953" s="2">
        <f>'Moving Avg'!G1953</f>
        <v>0.36980000000000013</v>
      </c>
      <c r="I1953" s="2">
        <f>'Moving Avg'!H1953</f>
        <v>0.35869999999999957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0.35</v>
      </c>
      <c r="C1954" s="2">
        <f>RSI!I1954</f>
        <v>36.678731806364972</v>
      </c>
      <c r="D1954" s="2">
        <f>MACD!E1954</f>
        <v>1.8902212007221308E-4</v>
      </c>
      <c r="E1954" s="2">
        <f>MACD!F1954</f>
        <v>7.4484949827781271E-3</v>
      </c>
      <c r="F1954" s="2">
        <f>'Moving Avg'!D1954</f>
        <v>0.35</v>
      </c>
      <c r="G1954" s="2">
        <f>'Moving Avg'!F1954</f>
        <v>0.34999999999999987</v>
      </c>
      <c r="H1954" s="2">
        <f>'Moving Avg'!G1954</f>
        <v>0.37100000000000011</v>
      </c>
      <c r="I1954" s="2">
        <f>'Moving Avg'!H1954</f>
        <v>0.35819999999999957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0.35</v>
      </c>
      <c r="C1955" s="2">
        <f>RSI!I1955</f>
        <v>36.678731806364972</v>
      </c>
      <c r="D1955" s="2">
        <f>MACD!E1955</f>
        <v>-4.4103521047850203E-4</v>
      </c>
      <c r="E1955" s="2">
        <f>MACD!F1955</f>
        <v>5.8705889441268023E-3</v>
      </c>
      <c r="F1955" s="2">
        <f>'Moving Avg'!D1955</f>
        <v>0.35</v>
      </c>
      <c r="G1955" s="2">
        <f>'Moving Avg'!F1955</f>
        <v>0.34999999999999987</v>
      </c>
      <c r="H1955" s="2">
        <f>'Moving Avg'!G1955</f>
        <v>0.37220000000000009</v>
      </c>
      <c r="I1955" s="2">
        <f>'Moving Avg'!H1955</f>
        <v>0.35769999999999952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0.35</v>
      </c>
      <c r="C1956" s="2">
        <f>RSI!I1956</f>
        <v>36.678731806364972</v>
      </c>
      <c r="D1956" s="2">
        <f>MACD!E1956</f>
        <v>-9.2964382888166552E-4</v>
      </c>
      <c r="E1956" s="2">
        <f>MACD!F1956</f>
        <v>4.5105423895251094E-3</v>
      </c>
      <c r="F1956" s="2">
        <f>'Moving Avg'!D1956</f>
        <v>0.35</v>
      </c>
      <c r="G1956" s="2">
        <f>'Moving Avg'!F1956</f>
        <v>0.34999999999999987</v>
      </c>
      <c r="H1956" s="2">
        <f>'Moving Avg'!G1956</f>
        <v>0.37340000000000001</v>
      </c>
      <c r="I1956" s="2">
        <f>'Moving Avg'!H1956</f>
        <v>0.35719999999999957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</row>
    <row r="1957" spans="1:12" ht="13.5" x14ac:dyDescent="0.25">
      <c r="A1957" s="3">
        <f>RSI!A1957</f>
        <v>45155</v>
      </c>
      <c r="B1957" s="2">
        <f>RSI!B1957</f>
        <v>0.35</v>
      </c>
      <c r="C1957" s="2">
        <f>RSI!I1957</f>
        <v>36.678731806364972</v>
      </c>
      <c r="D1957" s="2">
        <f>MACD!E1957</f>
        <v>-1.3018626173299519E-3</v>
      </c>
      <c r="E1957" s="2">
        <f>MACD!F1957</f>
        <v>3.3480613881540977E-3</v>
      </c>
      <c r="F1957" s="2">
        <f>'Moving Avg'!D1957</f>
        <v>0.35</v>
      </c>
      <c r="G1957" s="2">
        <f>'Moving Avg'!F1957</f>
        <v>0.34999999999999987</v>
      </c>
      <c r="H1957" s="2">
        <f>'Moving Avg'!G1957</f>
        <v>0.37440000000000007</v>
      </c>
      <c r="I1957" s="2">
        <f>'Moving Avg'!H1957</f>
        <v>0.35664999999999963</v>
      </c>
      <c r="J1957" s="5" t="str">
        <f>OBV!F1957</f>
        <v>NEUTRAL</v>
      </c>
      <c r="K1957" s="5" t="str">
        <f>OBV!G1957</f>
        <v>NEUTRAL</v>
      </c>
      <c r="L1957" s="5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0.35</v>
      </c>
      <c r="C1958" s="2">
        <f>RSI!I1958</f>
        <v>36.678731806364972</v>
      </c>
      <c r="D1958" s="2">
        <f>MACD!E1958</f>
        <v>-1.5786509830107986E-3</v>
      </c>
      <c r="E1958" s="2">
        <f>MACD!F1958</f>
        <v>2.3627189139211187E-3</v>
      </c>
      <c r="F1958" s="2">
        <f>'Moving Avg'!D1958</f>
        <v>0.35</v>
      </c>
      <c r="G1958" s="2">
        <f>'Moving Avg'!F1958</f>
        <v>0.34999999999999987</v>
      </c>
      <c r="H1958" s="2">
        <f>'Moving Avg'!G1958</f>
        <v>0.37520000000000009</v>
      </c>
      <c r="I1958" s="2">
        <f>'Moving Avg'!H1958</f>
        <v>0.35609999999999964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0.35</v>
      </c>
      <c r="C1959" s="2">
        <f>RSI!I1959</f>
        <v>36.678731806364972</v>
      </c>
      <c r="D1959" s="2">
        <f>MACD!E1959</f>
        <v>-1.7775176400767756E-3</v>
      </c>
      <c r="E1959" s="2">
        <f>MACD!F1959</f>
        <v>1.5346716031215397E-3</v>
      </c>
      <c r="F1959" s="2">
        <f>'Moving Avg'!D1959</f>
        <v>0.35</v>
      </c>
      <c r="G1959" s="2">
        <f>'Moving Avg'!F1959</f>
        <v>0.34999999999999987</v>
      </c>
      <c r="H1959" s="2">
        <f>'Moving Avg'!G1959</f>
        <v>0.37580000000000008</v>
      </c>
      <c r="I1959" s="2">
        <f>'Moving Avg'!H1959</f>
        <v>0.35564999999999963</v>
      </c>
      <c r="J1959" s="5" t="str">
        <f>OBV!F1959</f>
        <v>NEUTRAL</v>
      </c>
      <c r="K1959" s="5" t="str">
        <f>OBV!G1959</f>
        <v>NEUTRAL</v>
      </c>
      <c r="L1959" s="5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0.35</v>
      </c>
      <c r="C1960" s="2">
        <f>RSI!I1960</f>
        <v>36.678731806364972</v>
      </c>
      <c r="D1960" s="2">
        <f>MACD!E1960</f>
        <v>-1.9130682387458742E-3</v>
      </c>
      <c r="E1960" s="2">
        <f>MACD!F1960</f>
        <v>8.4512363474805699E-4</v>
      </c>
      <c r="F1960" s="2">
        <f>'Moving Avg'!D1960</f>
        <v>0.35</v>
      </c>
      <c r="G1960" s="2">
        <f>'Moving Avg'!F1960</f>
        <v>0.34999999999999987</v>
      </c>
      <c r="H1960" s="2">
        <f>'Moving Avg'!G1960</f>
        <v>0.37620000000000009</v>
      </c>
      <c r="I1960" s="2">
        <f>'Moving Avg'!H1960</f>
        <v>0.35524999999999962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0.35</v>
      </c>
      <c r="C1961" s="2">
        <f>RSI!I1961</f>
        <v>36.678731806364972</v>
      </c>
      <c r="D1961" s="2">
        <f>MACD!E1961</f>
        <v>-1.9974675027886191E-3</v>
      </c>
      <c r="E1961" s="2">
        <f>MACD!F1961</f>
        <v>2.766054072407218E-4</v>
      </c>
      <c r="F1961" s="2">
        <f>'Moving Avg'!D1961</f>
        <v>0.35</v>
      </c>
      <c r="G1961" s="2">
        <f>'Moving Avg'!F1961</f>
        <v>0.34999999999999987</v>
      </c>
      <c r="H1961" s="2">
        <f>'Moving Avg'!G1961</f>
        <v>0.37640000000000007</v>
      </c>
      <c r="I1961" s="2">
        <f>'Moving Avg'!H1961</f>
        <v>0.35489999999999966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0.35</v>
      </c>
      <c r="C1962" s="2">
        <f>RSI!I1962</f>
        <v>36.678731806364972</v>
      </c>
      <c r="D1962" s="2">
        <f>MACD!E1962</f>
        <v>-2.040829119884402E-3</v>
      </c>
      <c r="E1962" s="2">
        <f>MACD!F1962</f>
        <v>-1.8688149818430296E-4</v>
      </c>
      <c r="F1962" s="2">
        <f>'Moving Avg'!D1962</f>
        <v>0.35</v>
      </c>
      <c r="G1962" s="2">
        <f>'Moving Avg'!F1962</f>
        <v>0.34999999999999987</v>
      </c>
      <c r="H1962" s="2">
        <f>'Moving Avg'!G1962</f>
        <v>0.37640000000000007</v>
      </c>
      <c r="I1962" s="2">
        <f>'Moving Avg'!H1962</f>
        <v>0.3545499999999997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0.35</v>
      </c>
      <c r="C1963" s="2">
        <f>RSI!I1963</f>
        <v>36.678731806364972</v>
      </c>
      <c r="D1963" s="2">
        <f>MACD!E1963</f>
        <v>-2.0515445849038083E-3</v>
      </c>
      <c r="E1963" s="2">
        <f>MACD!F1963</f>
        <v>-5.5981411552820403E-4</v>
      </c>
      <c r="F1963" s="2">
        <f>'Moving Avg'!D1963</f>
        <v>0.35</v>
      </c>
      <c r="G1963" s="2">
        <f>'Moving Avg'!F1963</f>
        <v>0.34999999999999987</v>
      </c>
      <c r="H1963" s="2">
        <f>'Moving Avg'!G1963</f>
        <v>0.37620000000000003</v>
      </c>
      <c r="I1963" s="2">
        <f>'Moving Avg'!H1963</f>
        <v>0.35424999999999968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0.43</v>
      </c>
      <c r="C1964" s="2">
        <f>RSI!I1964</f>
        <v>90.074080311199438</v>
      </c>
      <c r="D1964" s="2">
        <f>MACD!E1964</f>
        <v>-7.9624863927121314E-3</v>
      </c>
      <c r="E1964" s="2">
        <f>MACD!F1964</f>
        <v>-2.0403485709649897E-3</v>
      </c>
      <c r="F1964" s="2">
        <f>'Moving Avg'!D1964</f>
        <v>0.36599999999999999</v>
      </c>
      <c r="G1964" s="2">
        <f>'Moving Avg'!F1964</f>
        <v>0.35399999999999987</v>
      </c>
      <c r="H1964" s="2">
        <f>'Moving Avg'!G1964</f>
        <v>0.37740000000000001</v>
      </c>
      <c r="I1964" s="2">
        <f>'Moving Avg'!H1964</f>
        <v>0.35439999999999977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45167</v>
      </c>
      <c r="B1965" s="2">
        <f>RSI!B1965</f>
        <v>0.42</v>
      </c>
      <c r="C1965" s="2">
        <f>RSI!I1965</f>
        <v>80.891753092220597</v>
      </c>
      <c r="D1965" s="2">
        <f>MACD!E1965</f>
        <v>-1.2673765741932685E-2</v>
      </c>
      <c r="E1965" s="2">
        <f>MACD!F1965</f>
        <v>-4.1670320051585292E-3</v>
      </c>
      <c r="F1965" s="2">
        <f>'Moving Avg'!D1965</f>
        <v>0.37999999999999995</v>
      </c>
      <c r="G1965" s="2">
        <f>'Moving Avg'!F1965</f>
        <v>0.35749999999999987</v>
      </c>
      <c r="H1965" s="2">
        <f>'Moving Avg'!G1965</f>
        <v>0.37819999999999998</v>
      </c>
      <c r="I1965" s="2">
        <f>'Moving Avg'!H1965</f>
        <v>0.35449999999999982</v>
      </c>
      <c r="J1965" s="5" t="str">
        <f>OBV!F1965</f>
        <v>NEUTRAL</v>
      </c>
      <c r="K1965" s="5" t="str">
        <f>OBV!G1965</f>
        <v>NEUTRAL</v>
      </c>
      <c r="L1965" s="5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0.41</v>
      </c>
      <c r="C1966" s="2">
        <f>RSI!I1966</f>
        <v>72.889661046544759</v>
      </c>
      <c r="D1966" s="2">
        <f>MACD!E1966</f>
        <v>-1.6277488699391218E-2</v>
      </c>
      <c r="E1966" s="2">
        <f>MACD!F1966</f>
        <v>-6.5891233440050672E-3</v>
      </c>
      <c r="F1966" s="2">
        <f>'Moving Avg'!D1966</f>
        <v>0.39199999999999996</v>
      </c>
      <c r="G1966" s="2">
        <f>'Moving Avg'!F1966</f>
        <v>0.36049999999999993</v>
      </c>
      <c r="H1966" s="2">
        <f>'Moving Avg'!G1966</f>
        <v>0.37859999999999999</v>
      </c>
      <c r="I1966" s="2">
        <f>'Moving Avg'!H1966</f>
        <v>0.35449999999999982</v>
      </c>
      <c r="J1966" s="5" t="str">
        <f>OBV!F1966</f>
        <v>NEUTRAL</v>
      </c>
      <c r="K1966" s="5" t="str">
        <f>OBV!G1966</f>
        <v>NEUTRAL</v>
      </c>
      <c r="L1966" s="5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0.4</v>
      </c>
      <c r="C1967" s="2">
        <f>RSI!I1967</f>
        <v>65.872110396106834</v>
      </c>
      <c r="D1967" s="2">
        <f>MACD!E1967</f>
        <v>-1.8858439863218945E-2</v>
      </c>
      <c r="E1967" s="2">
        <f>MACD!F1967</f>
        <v>-9.0429866478478442E-3</v>
      </c>
      <c r="F1967" s="2">
        <f>'Moving Avg'!D1967</f>
        <v>0.40199999999999997</v>
      </c>
      <c r="G1967" s="2">
        <f>'Moving Avg'!F1967</f>
        <v>0.36299999999999993</v>
      </c>
      <c r="H1967" s="2">
        <f>'Moving Avg'!G1967</f>
        <v>0.37859999999999983</v>
      </c>
      <c r="I1967" s="2">
        <f>'Moving Avg'!H1967</f>
        <v>0.35449999999999987</v>
      </c>
      <c r="J1967" s="5" t="str">
        <f>OBV!F1967</f>
        <v>NEUTRAL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45170</v>
      </c>
      <c r="B1968" s="2">
        <f>RSI!B1968</f>
        <v>0.39</v>
      </c>
      <c r="C1968" s="2">
        <f>RSI!I1968</f>
        <v>59.68394606913364</v>
      </c>
      <c r="D1968" s="2">
        <f>MACD!E1968</f>
        <v>-2.0494701431879203E-2</v>
      </c>
      <c r="E1968" s="2">
        <f>MACD!F1968</f>
        <v>-1.1333329604654118E-2</v>
      </c>
      <c r="F1968" s="2">
        <f>'Moving Avg'!D1968</f>
        <v>0.41000000000000003</v>
      </c>
      <c r="G1968" s="2">
        <f>'Moving Avg'!F1968</f>
        <v>0.36499999999999994</v>
      </c>
      <c r="H1968" s="2">
        <f>'Moving Avg'!G1968</f>
        <v>0.37819999999999987</v>
      </c>
      <c r="I1968" s="2">
        <f>'Moving Avg'!H1968</f>
        <v>0.35444999999999993</v>
      </c>
      <c r="J1968" s="5" t="str">
        <f>OBV!F1968</f>
        <v>NEUTRAL</v>
      </c>
      <c r="K1968" s="5" t="str">
        <f>OBV!G1968</f>
        <v>NEUTRAL</v>
      </c>
      <c r="L1968" s="5" t="str">
        <f>OBV!H1968</f>
        <v>NEUTRAL</v>
      </c>
    </row>
    <row r="1969" spans="1:12" ht="13.5" x14ac:dyDescent="0.25">
      <c r="A1969" s="3">
        <f>RSI!A1969</f>
        <v>45173</v>
      </c>
      <c r="B1969" s="2">
        <f>RSI!B1969</f>
        <v>0.38</v>
      </c>
      <c r="C1969" s="2">
        <f>RSI!I1969</f>
        <v>54.200561225763366</v>
      </c>
      <c r="D1969" s="2">
        <f>MACD!E1969</f>
        <v>-2.1258214610380743E-2</v>
      </c>
      <c r="E1969" s="2">
        <f>MACD!F1969</f>
        <v>-1.3318306605799444E-2</v>
      </c>
      <c r="F1969" s="2">
        <f>'Moving Avg'!D1969</f>
        <v>0.4</v>
      </c>
      <c r="G1969" s="2">
        <f>'Moving Avg'!F1969</f>
        <v>0.36649999999999994</v>
      </c>
      <c r="H1969" s="2">
        <f>'Moving Avg'!G1969</f>
        <v>0.37739999999999979</v>
      </c>
      <c r="I1969" s="2">
        <f>'Moving Avg'!H1969</f>
        <v>0.35429999999999995</v>
      </c>
      <c r="J1969" s="5" t="str">
        <f>OBV!F1969</f>
        <v>NEUTRAL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0.37</v>
      </c>
      <c r="C1970" s="2">
        <f>RSI!I1970</f>
        <v>49.320724114081834</v>
      </c>
      <c r="D1970" s="2">
        <f>MACD!E1970</f>
        <v>-2.1215289441282204E-2</v>
      </c>
      <c r="E1970" s="2">
        <f>MACD!F1970</f>
        <v>-1.4897703172895998E-2</v>
      </c>
      <c r="F1970" s="2">
        <f>'Moving Avg'!D1970</f>
        <v>0.39</v>
      </c>
      <c r="G1970" s="2">
        <f>'Moving Avg'!F1970</f>
        <v>0.36749999999999999</v>
      </c>
      <c r="H1970" s="2">
        <f>'Moving Avg'!G1970</f>
        <v>0.37619999999999981</v>
      </c>
      <c r="I1970" s="2">
        <f>'Moving Avg'!H1970</f>
        <v>0.35405000000000003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0.36</v>
      </c>
      <c r="C1971" s="2">
        <f>RSI!I1971</f>
        <v>44.961336940510243</v>
      </c>
      <c r="D1971" s="2">
        <f>MACD!E1971</f>
        <v>-2.0427068417728789E-2</v>
      </c>
      <c r="E1971" s="2">
        <f>MACD!F1971</f>
        <v>-1.6003576221862555E-2</v>
      </c>
      <c r="F1971" s="2">
        <f>'Moving Avg'!D1971</f>
        <v>0.38</v>
      </c>
      <c r="G1971" s="2">
        <f>'Moving Avg'!F1971</f>
        <v>0.36799999999999999</v>
      </c>
      <c r="H1971" s="2">
        <f>'Moving Avg'!G1971</f>
        <v>0.37459999999999982</v>
      </c>
      <c r="I1971" s="2">
        <f>'Moving Avg'!H1971</f>
        <v>0.3538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45176</v>
      </c>
      <c r="B1972" s="2">
        <f>RSI!B1972</f>
        <v>0.35</v>
      </c>
      <c r="C1972" s="2">
        <f>RSI!I1972</f>
        <v>41.053545714145798</v>
      </c>
      <c r="D1972" s="2">
        <f>MACD!E1972</f>
        <v>-1.8949948602491995E-2</v>
      </c>
      <c r="E1972" s="2">
        <f>MACD!F1972</f>
        <v>-1.6592850697988444E-2</v>
      </c>
      <c r="F1972" s="2">
        <f>'Moving Avg'!D1972</f>
        <v>0.37</v>
      </c>
      <c r="G1972" s="2">
        <f>'Moving Avg'!F1972</f>
        <v>0.36799999999999999</v>
      </c>
      <c r="H1972" s="2">
        <f>'Moving Avg'!G1972</f>
        <v>0.37259999999999976</v>
      </c>
      <c r="I1972" s="2">
        <f>'Moving Avg'!H1972</f>
        <v>0.35345000000000004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</row>
    <row r="1973" spans="1:12" ht="13.5" x14ac:dyDescent="0.25">
      <c r="A1973" s="3">
        <f>RSI!A1973</f>
        <v>45177</v>
      </c>
      <c r="B1973" s="2">
        <f>RSI!B1973</f>
        <v>0.34</v>
      </c>
      <c r="C1973" s="2">
        <f>RSI!I1973</f>
        <v>37.53981149798792</v>
      </c>
      <c r="D1973" s="2">
        <f>MACD!E1973</f>
        <v>-1.6835966426993254E-2</v>
      </c>
      <c r="E1973" s="2">
        <f>MACD!F1973</f>
        <v>-1.6641473843789407E-2</v>
      </c>
      <c r="F1973" s="2">
        <f>'Moving Avg'!D1973</f>
        <v>0.36</v>
      </c>
      <c r="G1973" s="2">
        <f>'Moving Avg'!F1973</f>
        <v>0.36750000000000005</v>
      </c>
      <c r="H1973" s="2">
        <f>'Moving Avg'!G1973</f>
        <v>0.37019999999999981</v>
      </c>
      <c r="I1973" s="2">
        <f>'Moving Avg'!H1973</f>
        <v>0.35305000000000014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0.33</v>
      </c>
      <c r="C1974" s="2">
        <f>RSI!I1974</f>
        <v>34.371676797833402</v>
      </c>
      <c r="D1974" s="2">
        <f>MACD!E1974</f>
        <v>-1.8254565581324322E-3</v>
      </c>
      <c r="E1974" s="2">
        <f>MACD!F1974</f>
        <v>-1.3678270386658012E-2</v>
      </c>
      <c r="F1974" s="2">
        <f>'Moving Avg'!D1974</f>
        <v>0.35000000000000003</v>
      </c>
      <c r="G1974" s="2">
        <f>'Moving Avg'!F1974</f>
        <v>0.36650000000000005</v>
      </c>
      <c r="H1974" s="2">
        <f>'Moving Avg'!G1974</f>
        <v>0.36759999999999976</v>
      </c>
      <c r="I1974" s="2">
        <f>'Moving Avg'!H1974</f>
        <v>0.35265000000000013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45181</v>
      </c>
      <c r="B1975" s="2">
        <f>RSI!B1975</f>
        <v>0.32</v>
      </c>
      <c r="C1975" s="2">
        <f>RSI!I1975</f>
        <v>31.508041887125643</v>
      </c>
      <c r="D1975" s="2">
        <f>MACD!E1975</f>
        <v>1.0297597687363991E-2</v>
      </c>
      <c r="E1975" s="2">
        <f>MACD!F1975</f>
        <v>-8.8830967718536123E-3</v>
      </c>
      <c r="F1975" s="2">
        <f>'Moving Avg'!D1975</f>
        <v>0.34</v>
      </c>
      <c r="G1975" s="2">
        <f>'Moving Avg'!F1975</f>
        <v>0.36500000000000005</v>
      </c>
      <c r="H1975" s="2">
        <f>'Moving Avg'!G1975</f>
        <v>0.36479999999999985</v>
      </c>
      <c r="I1975" s="2">
        <f>'Moving Avg'!H1975</f>
        <v>0.35220000000000012</v>
      </c>
      <c r="J1975" s="5" t="str">
        <f>OBV!F1975</f>
        <v>NEUTRAL</v>
      </c>
      <c r="K1975" s="5" t="str">
        <f>OBV!G1975</f>
        <v>NEUTRAL</v>
      </c>
      <c r="L1975" s="5" t="str">
        <f>OBV!H1975</f>
        <v>NEUTRAL</v>
      </c>
    </row>
    <row r="1976" spans="1:12" ht="13.5" x14ac:dyDescent="0.25">
      <c r="A1976" s="3">
        <f>RSI!A1976</f>
        <v>45182</v>
      </c>
      <c r="B1976" s="2">
        <f>RSI!B1976</f>
        <v>0.31</v>
      </c>
      <c r="C1976" s="2">
        <f>RSI!I1976</f>
        <v>28.913820185337514</v>
      </c>
      <c r="D1976" s="2">
        <f>MACD!E1976</f>
        <v>2.0020245911757328E-2</v>
      </c>
      <c r="E1976" s="2">
        <f>MACD!F1976</f>
        <v>-3.1024282351314247E-3</v>
      </c>
      <c r="F1976" s="2">
        <f>'Moving Avg'!D1976</f>
        <v>0.33</v>
      </c>
      <c r="G1976" s="2">
        <f>'Moving Avg'!F1976</f>
        <v>0.36299999999999999</v>
      </c>
      <c r="H1976" s="2">
        <f>'Moving Avg'!G1976</f>
        <v>0.36179999999999984</v>
      </c>
      <c r="I1976" s="2">
        <f>'Moving Avg'!H1976</f>
        <v>0.35165000000000018</v>
      </c>
      <c r="J1976" s="5" t="str">
        <f>OBV!F1976</f>
        <v>NEUTRAL</v>
      </c>
      <c r="K1976" s="5" t="str">
        <f>OBV!G1976</f>
        <v>NEUTRAL</v>
      </c>
      <c r="L1976" s="5" t="str">
        <f>OBV!H1976</f>
        <v>NEUTRAL</v>
      </c>
    </row>
    <row r="1977" spans="1:12" ht="13.5" x14ac:dyDescent="0.25">
      <c r="A1977" s="3">
        <f>RSI!A1977</f>
        <v>45183</v>
      </c>
      <c r="B1977" s="2">
        <f>RSI!B1977</f>
        <v>0.3</v>
      </c>
      <c r="C1977" s="2">
        <f>RSI!I1977</f>
        <v>26.558878837962851</v>
      </c>
      <c r="D1977" s="2">
        <f>MACD!E1977</f>
        <v>2.7751434738142344E-2</v>
      </c>
      <c r="E1977" s="2">
        <f>MACD!F1977</f>
        <v>3.0683443595233293E-3</v>
      </c>
      <c r="F1977" s="2">
        <f>'Moving Avg'!D1977</f>
        <v>0.32</v>
      </c>
      <c r="G1977" s="2">
        <f>'Moving Avg'!F1977</f>
        <v>0.36049999999999999</v>
      </c>
      <c r="H1977" s="2">
        <f>'Moving Avg'!G1977</f>
        <v>0.35899999999999982</v>
      </c>
      <c r="I1977" s="2">
        <f>'Moving Avg'!H1977</f>
        <v>0.35110000000000013</v>
      </c>
      <c r="J1977" s="5" t="str">
        <f>OBV!F1977</f>
        <v>NEUTRAL</v>
      </c>
      <c r="K1977" s="5" t="str">
        <f>OBV!G1977</f>
        <v>NEUTRAL</v>
      </c>
      <c r="L1977" s="5" t="str">
        <f>OBV!H1977</f>
        <v>NEUTRAL</v>
      </c>
    </row>
    <row r="1978" spans="1:12" ht="13.5" x14ac:dyDescent="0.25">
      <c r="A1978" s="3">
        <f>RSI!A1978</f>
        <v>45184</v>
      </c>
      <c r="B1978" s="2">
        <f>RSI!B1978</f>
        <v>0.28999999999999998</v>
      </c>
      <c r="C1978" s="2">
        <f>RSI!I1978</f>
        <v>24.417196293160998</v>
      </c>
      <c r="D1978" s="2">
        <f>MACD!E1978</f>
        <v>3.3834258636442349E-2</v>
      </c>
      <c r="E1978" s="2">
        <f>MACD!F1978</f>
        <v>9.221527214907134E-3</v>
      </c>
      <c r="F1978" s="2">
        <f>'Moving Avg'!D1978</f>
        <v>0.31</v>
      </c>
      <c r="G1978" s="2">
        <f>'Moving Avg'!F1978</f>
        <v>0.35750000000000004</v>
      </c>
      <c r="H1978" s="2">
        <f>'Moving Avg'!G1978</f>
        <v>0.35619999999999985</v>
      </c>
      <c r="I1978" s="2">
        <f>'Moving Avg'!H1978</f>
        <v>0.35050000000000026</v>
      </c>
      <c r="J1978" s="5" t="str">
        <f>OBV!F1978</f>
        <v>NEUTRAL</v>
      </c>
      <c r="K1978" s="5" t="str">
        <f>OBV!G1978</f>
        <v>NEUTRAL</v>
      </c>
      <c r="L1978" s="5" t="str">
        <f>OBV!H1978</f>
        <v>NEUTRAL</v>
      </c>
    </row>
    <row r="1979" spans="1:12" ht="13.5" x14ac:dyDescent="0.25">
      <c r="A1979" s="3">
        <f>RSI!A1979</f>
        <v>45187</v>
      </c>
      <c r="B1979" s="2">
        <f>RSI!B1979</f>
        <v>0.28000000000000003</v>
      </c>
      <c r="C1979" s="2">
        <f>RSI!I1979</f>
        <v>22.466186693345691</v>
      </c>
      <c r="D1979" s="2">
        <f>MACD!E1979</f>
        <v>3.8556308600792011E-2</v>
      </c>
      <c r="E1979" s="2">
        <f>MACD!F1979</f>
        <v>1.5088483492084109E-2</v>
      </c>
      <c r="F1979" s="2">
        <f>'Moving Avg'!D1979</f>
        <v>0.3</v>
      </c>
      <c r="G1979" s="2">
        <f>'Moving Avg'!F1979</f>
        <v>0.35399999999999998</v>
      </c>
      <c r="H1979" s="2">
        <f>'Moving Avg'!G1979</f>
        <v>0.35319999999999985</v>
      </c>
      <c r="I1979" s="2">
        <f>'Moving Avg'!H1979</f>
        <v>0.34980000000000033</v>
      </c>
      <c r="J1979" s="5" t="str">
        <f>OBV!F1979</f>
        <v>NEUTRAL</v>
      </c>
      <c r="K1979" s="5" t="str">
        <f>OBV!G1979</f>
        <v>NEUTRAL</v>
      </c>
      <c r="L1979" s="5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0.27</v>
      </c>
      <c r="C1980" s="2">
        <f>RSI!I1980</f>
        <v>20.686153737017548</v>
      </c>
      <c r="D1980" s="2">
        <f>MACD!E1980</f>
        <v>4.2158412605900197E-2</v>
      </c>
      <c r="E1980" s="2">
        <f>MACD!F1980</f>
        <v>2.0502469314847328E-2</v>
      </c>
      <c r="F1980" s="2">
        <f>'Moving Avg'!D1980</f>
        <v>0.28999999999999998</v>
      </c>
      <c r="G1980" s="2">
        <f>'Moving Avg'!F1980</f>
        <v>0.35</v>
      </c>
      <c r="H1980" s="2">
        <f>'Moving Avg'!G1980</f>
        <v>0.34999999999999987</v>
      </c>
      <c r="I1980" s="2">
        <f>'Moving Avg'!H1980</f>
        <v>0.3491000000000003</v>
      </c>
      <c r="J1980" s="5" t="str">
        <f>OBV!F1980</f>
        <v>BEARISH</v>
      </c>
      <c r="K1980" s="5" t="str">
        <f>OBV!G1980</f>
        <v>WEAK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0.26</v>
      </c>
      <c r="C1981" s="2">
        <f>RSI!I1981</f>
        <v>19.059845923696187</v>
      </c>
      <c r="D1981" s="2">
        <f>MACD!E1981</f>
        <v>4.484201645484942E-2</v>
      </c>
      <c r="E1981" s="2">
        <f>MACD!F1981</f>
        <v>2.5370378742847748E-2</v>
      </c>
      <c r="F1981" s="2">
        <f>'Moving Avg'!D1981</f>
        <v>0.28000000000000003</v>
      </c>
      <c r="G1981" s="2">
        <f>'Moving Avg'!F1981</f>
        <v>0.34550000000000003</v>
      </c>
      <c r="H1981" s="2">
        <f>'Moving Avg'!G1981</f>
        <v>0.34819999999999995</v>
      </c>
      <c r="I1981" s="2">
        <f>'Moving Avg'!H1981</f>
        <v>0.34830000000000033</v>
      </c>
      <c r="J1981" s="5" t="str">
        <f>OBV!F1981</f>
        <v>BEARISH</v>
      </c>
      <c r="K1981" s="5" t="str">
        <f>OBV!G1981</f>
        <v>WEAK</v>
      </c>
      <c r="L1981" s="5" t="str">
        <f>OBV!H1981</f>
        <v>CONFIRMED BEARISH</v>
      </c>
    </row>
    <row r="1982" spans="1:12" ht="13.5" x14ac:dyDescent="0.25">
      <c r="A1982" s="3">
        <f>RSI!A1982</f>
        <v>45190</v>
      </c>
      <c r="B1982" s="2">
        <f>RSI!B1982</f>
        <v>0.25</v>
      </c>
      <c r="C1982" s="2">
        <f>RSI!I1982</f>
        <v>17.572091848556042</v>
      </c>
      <c r="D1982" s="2">
        <f>MACD!E1982</f>
        <v>4.6775415294284195E-2</v>
      </c>
      <c r="E1982" s="2">
        <f>MACD!F1982</f>
        <v>2.965138605313504E-2</v>
      </c>
      <c r="F1982" s="2">
        <f>'Moving Avg'!D1982</f>
        <v>0.27</v>
      </c>
      <c r="G1982" s="2">
        <f>'Moving Avg'!F1982</f>
        <v>0.34050000000000002</v>
      </c>
      <c r="H1982" s="2">
        <f>'Moving Avg'!G1982</f>
        <v>0.34619999999999995</v>
      </c>
      <c r="I1982" s="2">
        <f>'Moving Avg'!H1982</f>
        <v>0.34750000000000036</v>
      </c>
      <c r="J1982" s="5" t="str">
        <f>OBV!F1982</f>
        <v>BEARISH</v>
      </c>
      <c r="K1982" s="5" t="str">
        <f>OBV!G1982</f>
        <v>WEAK</v>
      </c>
      <c r="L1982" s="5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0.24</v>
      </c>
      <c r="C1983" s="2">
        <f>RSI!I1983</f>
        <v>16.209499193768508</v>
      </c>
      <c r="D1983" s="2">
        <f>MACD!E1983</f>
        <v>4.8099013640915123E-2</v>
      </c>
      <c r="E1983" s="2">
        <f>MACD!F1983</f>
        <v>3.3340911570691058E-2</v>
      </c>
      <c r="F1983" s="2">
        <f>'Moving Avg'!D1983</f>
        <v>0.26</v>
      </c>
      <c r="G1983" s="2">
        <f>'Moving Avg'!F1983</f>
        <v>0.33499999999999996</v>
      </c>
      <c r="H1983" s="2">
        <f>'Moving Avg'!G1983</f>
        <v>0.34399999999999992</v>
      </c>
      <c r="I1983" s="2">
        <f>'Moving Avg'!H1983</f>
        <v>0.34660000000000024</v>
      </c>
      <c r="J1983" s="5" t="str">
        <f>OBV!F1983</f>
        <v>BEARISH</v>
      </c>
      <c r="K1983" s="5" t="str">
        <f>OBV!G1983</f>
        <v>WEAK</v>
      </c>
      <c r="L1983" s="5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0.23</v>
      </c>
      <c r="C1984" s="2">
        <f>RSI!I1984</f>
        <v>14.960204773282499</v>
      </c>
      <c r="D1984" s="2">
        <f>MACD!E1984</f>
        <v>4.8929764326840597E-2</v>
      </c>
      <c r="E1984" s="2">
        <f>MACD!F1984</f>
        <v>3.6458682121920966E-2</v>
      </c>
      <c r="F1984" s="2">
        <f>'Moving Avg'!D1984</f>
        <v>0.25</v>
      </c>
      <c r="G1984" s="2">
        <f>'Moving Avg'!F1984</f>
        <v>0.32500000000000001</v>
      </c>
      <c r="H1984" s="2">
        <f>'Moving Avg'!G1984</f>
        <v>0.3415999999999999</v>
      </c>
      <c r="I1984" s="2">
        <f>'Moving Avg'!H1984</f>
        <v>0.34560000000000024</v>
      </c>
      <c r="J1984" s="5" t="str">
        <f>OBV!F1984</f>
        <v>BEARISH</v>
      </c>
      <c r="K1984" s="5" t="str">
        <f>OBV!G1984</f>
        <v>WEAK</v>
      </c>
      <c r="L1984" s="5" t="str">
        <f>OBV!H1984</f>
        <v>CONFIRMED BEARISH</v>
      </c>
    </row>
    <row r="1985" spans="1:12" ht="13.5" x14ac:dyDescent="0.25">
      <c r="A1985" s="3">
        <f>RSI!A1985</f>
        <v>45195</v>
      </c>
      <c r="B1985" s="2">
        <f>RSI!B1985</f>
        <v>0.22</v>
      </c>
      <c r="C1985" s="2">
        <f>RSI!I1985</f>
        <v>13.813665777100539</v>
      </c>
      <c r="D1985" s="2">
        <f>MACD!E1985</f>
        <v>4.9364913561376622E-2</v>
      </c>
      <c r="E1985" s="2">
        <f>MACD!F1985</f>
        <v>3.9039928409812102E-2</v>
      </c>
      <c r="F1985" s="2">
        <f>'Moving Avg'!D1985</f>
        <v>0.24</v>
      </c>
      <c r="G1985" s="2">
        <f>'Moving Avg'!F1985</f>
        <v>0.315</v>
      </c>
      <c r="H1985" s="2">
        <f>'Moving Avg'!G1985</f>
        <v>0.33899999999999986</v>
      </c>
      <c r="I1985" s="2">
        <f>'Moving Avg'!H1985</f>
        <v>0.34450000000000031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0.21</v>
      </c>
      <c r="C1986" s="2">
        <f>RSI!I1986</f>
        <v>12.76048447692817</v>
      </c>
      <c r="D1986" s="2">
        <f>MACD!E1986</f>
        <v>4.9485159673205381E-2</v>
      </c>
      <c r="E1986" s="2">
        <f>MACD!F1986</f>
        <v>4.1128974662490755E-2</v>
      </c>
      <c r="F1986" s="2">
        <f>'Moving Avg'!D1986</f>
        <v>0.22999999999999998</v>
      </c>
      <c r="G1986" s="2">
        <f>'Moving Avg'!F1986</f>
        <v>0.30499999999999999</v>
      </c>
      <c r="H1986" s="2">
        <f>'Moving Avg'!G1986</f>
        <v>0.33619999999999989</v>
      </c>
      <c r="I1986" s="2">
        <f>'Moving Avg'!H1986</f>
        <v>0.34330000000000027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0.21</v>
      </c>
      <c r="C1987" s="2">
        <f>RSI!I1987</f>
        <v>12.76048447692817</v>
      </c>
      <c r="D1987" s="2">
        <f>MACD!E1987</f>
        <v>4.8616575747450652E-2</v>
      </c>
      <c r="E1987" s="2">
        <f>MACD!F1987</f>
        <v>4.2626494879482738E-2</v>
      </c>
      <c r="F1987" s="2">
        <f>'Moving Avg'!D1987</f>
        <v>0.22199999999999998</v>
      </c>
      <c r="G1987" s="2">
        <f>'Moving Avg'!F1987</f>
        <v>0.29549999999999998</v>
      </c>
      <c r="H1987" s="2">
        <f>'Moving Avg'!G1987</f>
        <v>0.33339999999999992</v>
      </c>
      <c r="I1987" s="2">
        <f>'Moving Avg'!H1987</f>
        <v>0.34200000000000025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0.22</v>
      </c>
      <c r="C1988" s="2">
        <f>RSI!I1988</f>
        <v>19.847758643089804</v>
      </c>
      <c r="D1988" s="2">
        <f>MACD!E1988</f>
        <v>4.6128464970891181E-2</v>
      </c>
      <c r="E1988" s="2">
        <f>MACD!F1988</f>
        <v>4.3326888897764426E-2</v>
      </c>
      <c r="F1988" s="2">
        <f>'Moving Avg'!D1988</f>
        <v>0.21800000000000003</v>
      </c>
      <c r="G1988" s="2">
        <f>'Moving Avg'!F1988</f>
        <v>0.28700000000000003</v>
      </c>
      <c r="H1988" s="2">
        <f>'Moving Avg'!G1988</f>
        <v>0.33079999999999993</v>
      </c>
      <c r="I1988" s="2">
        <f>'Moving Avg'!H1988</f>
        <v>0.34085000000000021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0.23</v>
      </c>
      <c r="C1989" s="2">
        <f>RSI!I1989</f>
        <v>26.296006078324822</v>
      </c>
      <c r="D1989" s="2">
        <f>MACD!E1989</f>
        <v>4.2171928436881501E-2</v>
      </c>
      <c r="E1989" s="2">
        <f>MACD!F1989</f>
        <v>4.3095896805587841E-2</v>
      </c>
      <c r="F1989" s="2">
        <f>'Moving Avg'!D1989</f>
        <v>0.21800000000000003</v>
      </c>
      <c r="G1989" s="2">
        <f>'Moving Avg'!F1989</f>
        <v>0.27950000000000003</v>
      </c>
      <c r="H1989" s="2">
        <f>'Moving Avg'!G1989</f>
        <v>0.32839999999999997</v>
      </c>
      <c r="I1989" s="2">
        <f>'Moving Avg'!H1989</f>
        <v>0.33980000000000027</v>
      </c>
      <c r="J1989" s="5" t="str">
        <f>OBV!F1989</f>
        <v>BEARISH</v>
      </c>
      <c r="K1989" s="5" t="str">
        <f>OBV!G1989</f>
        <v>NEUTRAL</v>
      </c>
      <c r="L1989" s="5" t="str">
        <f>OBV!H1989</f>
        <v>NEUTRAL</v>
      </c>
    </row>
    <row r="1990" spans="1:12" ht="13.5" x14ac:dyDescent="0.25">
      <c r="A1990" s="3">
        <f>RSI!A1990</f>
        <v>45203</v>
      </c>
      <c r="B1990" s="2">
        <f>RSI!B1990</f>
        <v>0.24</v>
      </c>
      <c r="C1990" s="2">
        <f>RSI!I1990</f>
        <v>32.172477895373405</v>
      </c>
      <c r="D1990" s="2">
        <f>MACD!E1990</f>
        <v>3.6882084389587511E-2</v>
      </c>
      <c r="E1990" s="2">
        <f>MACD!F1990</f>
        <v>4.1853134322387783E-2</v>
      </c>
      <c r="F1990" s="2">
        <f>'Moving Avg'!D1990</f>
        <v>0.22199999999999998</v>
      </c>
      <c r="G1990" s="2">
        <f>'Moving Avg'!F1990</f>
        <v>0.27300000000000002</v>
      </c>
      <c r="H1990" s="2">
        <f>'Moving Avg'!G1990</f>
        <v>0.32619999999999999</v>
      </c>
      <c r="I1990" s="2">
        <f>'Moving Avg'!H1990</f>
        <v>0.33885000000000021</v>
      </c>
      <c r="J1990" s="5" t="str">
        <f>OBV!F1990</f>
        <v>BEARISH</v>
      </c>
      <c r="K1990" s="5" t="str">
        <f>OBV!G1990</f>
        <v>NEUTRAL</v>
      </c>
      <c r="L1990" s="5" t="str">
        <f>OBV!H1990</f>
        <v>BEARISH DIVERGENCE</v>
      </c>
    </row>
    <row r="1991" spans="1:12" ht="13.5" x14ac:dyDescent="0.25">
      <c r="A1991" s="3">
        <f>RSI!A1991</f>
        <v>45204</v>
      </c>
      <c r="B1991" s="2">
        <f>RSI!B1991</f>
        <v>0.25</v>
      </c>
      <c r="C1991" s="2">
        <f>RSI!I1991</f>
        <v>37.535886671374861</v>
      </c>
      <c r="D1991" s="2">
        <f>MACD!E1991</f>
        <v>3.0379989088834825E-2</v>
      </c>
      <c r="E1991" s="2">
        <f>MACD!F1991</f>
        <v>3.955850527567719E-2</v>
      </c>
      <c r="F1991" s="2">
        <f>'Moving Avg'!D1991</f>
        <v>0.22999999999999998</v>
      </c>
      <c r="G1991" s="2">
        <f>'Moving Avg'!F1991</f>
        <v>0.26750000000000007</v>
      </c>
      <c r="H1991" s="2">
        <f>'Moving Avg'!G1991</f>
        <v>0.32420000000000004</v>
      </c>
      <c r="I1991" s="2">
        <f>'Moving Avg'!H1991</f>
        <v>0.33800000000000024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45205</v>
      </c>
      <c r="B1992" s="2">
        <f>RSI!B1992</f>
        <v>0.26</v>
      </c>
      <c r="C1992" s="2">
        <f>RSI!I1992</f>
        <v>42.437710404098183</v>
      </c>
      <c r="D1992" s="2">
        <f>MACD!E1992</f>
        <v>2.2774302011734193E-2</v>
      </c>
      <c r="E1992" s="2">
        <f>MACD!F1992</f>
        <v>3.6201664622888589E-2</v>
      </c>
      <c r="F1992" s="2">
        <f>'Moving Avg'!D1992</f>
        <v>0.24</v>
      </c>
      <c r="G1992" s="2">
        <f>'Moving Avg'!F1992</f>
        <v>0.26300000000000001</v>
      </c>
      <c r="H1992" s="2">
        <f>'Moving Avg'!G1992</f>
        <v>0.32240000000000002</v>
      </c>
      <c r="I1992" s="2">
        <f>'Moving Avg'!H1992</f>
        <v>0.33725000000000022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</row>
    <row r="1993" spans="1:12" ht="13.5" x14ac:dyDescent="0.25">
      <c r="A1993" s="3">
        <f>RSI!A1993</f>
        <v>45208</v>
      </c>
      <c r="B1993" s="2">
        <f>RSI!B1993</f>
        <v>0.27</v>
      </c>
      <c r="C1993" s="2">
        <f>RSI!I1993</f>
        <v>46.923263537273378</v>
      </c>
      <c r="D1993" s="2">
        <f>MACD!E1993</f>
        <v>1.4162731771706794E-2</v>
      </c>
      <c r="E1993" s="2">
        <f>MACD!F1993</f>
        <v>3.1793878052652234E-2</v>
      </c>
      <c r="F1993" s="2">
        <f>'Moving Avg'!D1993</f>
        <v>0.25</v>
      </c>
      <c r="G1993" s="2">
        <f>'Moving Avg'!F1993</f>
        <v>0.25950000000000006</v>
      </c>
      <c r="H1993" s="2">
        <f>'Moving Avg'!G1993</f>
        <v>0.32079999999999997</v>
      </c>
      <c r="I1993" s="2">
        <f>'Moving Avg'!H1993</f>
        <v>0.33660000000000023</v>
      </c>
      <c r="J1993" s="5" t="str">
        <f>OBV!F1993</f>
        <v>BULLISH</v>
      </c>
      <c r="K1993" s="5" t="str">
        <f>OBV!G1993</f>
        <v>STRONG</v>
      </c>
      <c r="L1993" s="5" t="str">
        <f>OBV!H1993</f>
        <v>CONFIRMED BULLISH</v>
      </c>
    </row>
    <row r="1994" spans="1:12" ht="13.5" x14ac:dyDescent="0.25">
      <c r="A1994" s="3">
        <f>RSI!A1994</f>
        <v>45209</v>
      </c>
      <c r="B1994" s="2">
        <f>RSI!B1994</f>
        <v>0.26</v>
      </c>
      <c r="C1994" s="2">
        <f>RSI!I1994</f>
        <v>43.290360310987914</v>
      </c>
      <c r="D1994" s="2">
        <f>MACD!E1994</f>
        <v>6.1147752386744303E-3</v>
      </c>
      <c r="E1994" s="2">
        <f>MACD!F1994</f>
        <v>2.6658057489856675E-2</v>
      </c>
      <c r="F1994" s="2">
        <f>'Moving Avg'!D1994</f>
        <v>0.25600000000000001</v>
      </c>
      <c r="G1994" s="2">
        <f>'Moving Avg'!F1994</f>
        <v>0.25600000000000006</v>
      </c>
      <c r="H1994" s="2">
        <f>'Moving Avg'!G1994</f>
        <v>0.31900000000000001</v>
      </c>
      <c r="I1994" s="2">
        <f>'Moving Avg'!H1994</f>
        <v>0.33585000000000031</v>
      </c>
      <c r="J1994" s="5" t="str">
        <f>OBV!F1994</f>
        <v>BULLISH</v>
      </c>
      <c r="K1994" s="5" t="str">
        <f>OBV!G1994</f>
        <v>STRONG</v>
      </c>
      <c r="L1994" s="5" t="str">
        <f>OBV!H1994</f>
        <v>CONFIRMED BULLISH</v>
      </c>
    </row>
    <row r="1995" spans="1:12" ht="13.5" x14ac:dyDescent="0.25">
      <c r="A1995" s="3">
        <f>RSI!A1995</f>
        <v>45210</v>
      </c>
      <c r="B1995" s="2">
        <f>RSI!B1995</f>
        <v>0.25</v>
      </c>
      <c r="C1995" s="2">
        <f>RSI!I1995</f>
        <v>39.95869335745099</v>
      </c>
      <c r="D1995" s="2">
        <f>MACD!E1995</f>
        <v>-1.3998889993272479E-3</v>
      </c>
      <c r="E1995" s="2">
        <f>MACD!F1995</f>
        <v>2.1046468192019892E-2</v>
      </c>
      <c r="F1995" s="2">
        <f>'Moving Avg'!D1995</f>
        <v>0.25800000000000001</v>
      </c>
      <c r="G1995" s="2">
        <f>'Moving Avg'!F1995</f>
        <v>0.25250000000000006</v>
      </c>
      <c r="H1995" s="2">
        <f>'Moving Avg'!G1995</f>
        <v>0.317</v>
      </c>
      <c r="I1995" s="2">
        <f>'Moving Avg'!H1995</f>
        <v>0.33505000000000029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</row>
    <row r="1996" spans="1:12" ht="13.5" x14ac:dyDescent="0.25">
      <c r="A1996" s="3">
        <f>RSI!A1996</f>
        <v>45211</v>
      </c>
      <c r="B1996" s="2">
        <f>RSI!B1996</f>
        <v>0.24</v>
      </c>
      <c r="C1996" s="2">
        <f>RSI!I1996</f>
        <v>36.900354501538622</v>
      </c>
      <c r="D1996" s="2">
        <f>MACD!E1996</f>
        <v>-8.4110944393647746E-3</v>
      </c>
      <c r="E1996" s="2">
        <f>MACD!F1996</f>
        <v>1.5154955665742958E-2</v>
      </c>
      <c r="F1996" s="2">
        <f>'Moving Avg'!D1996</f>
        <v>0.25600000000000001</v>
      </c>
      <c r="G1996" s="2">
        <f>'Moving Avg'!F1996</f>
        <v>0.24900000000000003</v>
      </c>
      <c r="H1996" s="2">
        <f>'Moving Avg'!G1996</f>
        <v>0.31480000000000002</v>
      </c>
      <c r="I1996" s="2">
        <f>'Moving Avg'!H1996</f>
        <v>0.33420000000000027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</row>
    <row r="1997" spans="1:12" ht="13.5" x14ac:dyDescent="0.25">
      <c r="A1997" s="3">
        <f>RSI!A1997</f>
        <v>45212</v>
      </c>
      <c r="B1997" s="2">
        <f>RSI!B1997</f>
        <v>0.23</v>
      </c>
      <c r="C1997" s="2">
        <f>RSI!I1997</f>
        <v>34.090448916058449</v>
      </c>
      <c r="D1997" s="2">
        <f>MACD!E1997</f>
        <v>-1.3409490787663514E-2</v>
      </c>
      <c r="E1997" s="2">
        <f>MACD!F1997</f>
        <v>9.4420663750616647E-3</v>
      </c>
      <c r="F1997" s="2">
        <f>'Moving Avg'!D1997</f>
        <v>0.25</v>
      </c>
      <c r="G1997" s="2">
        <f>'Moving Avg'!F1997</f>
        <v>0.24550000000000005</v>
      </c>
      <c r="H1997" s="2">
        <f>'Moving Avg'!G1997</f>
        <v>0.31240000000000001</v>
      </c>
      <c r="I1997" s="2">
        <f>'Moving Avg'!H1997</f>
        <v>0.33335000000000031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</row>
    <row r="1998" spans="1:12" ht="13.5" x14ac:dyDescent="0.25">
      <c r="A1998" s="3">
        <f>RSI!A1998</f>
        <v>45215</v>
      </c>
      <c r="B1998" s="2">
        <f>RSI!B1998</f>
        <v>0.22</v>
      </c>
      <c r="C1998" s="2">
        <f>RSI!I1998</f>
        <v>31.506708342177305</v>
      </c>
      <c r="D1998" s="2">
        <f>MACD!E1998</f>
        <v>-1.5121516521656386E-2</v>
      </c>
      <c r="E1998" s="2">
        <f>MACD!F1998</f>
        <v>4.5293497957180542E-3</v>
      </c>
      <c r="F1998" s="2">
        <f>'Moving Avg'!D1998</f>
        <v>0.24</v>
      </c>
      <c r="G1998" s="2">
        <f>'Moving Avg'!F1998</f>
        <v>0.24200000000000005</v>
      </c>
      <c r="H1998" s="2">
        <f>'Moving Avg'!G1998</f>
        <v>0.30980000000000002</v>
      </c>
      <c r="I1998" s="2">
        <f>'Moving Avg'!H1998</f>
        <v>0.33250000000000035</v>
      </c>
      <c r="J1998" s="5" t="str">
        <f>OBV!F1998</f>
        <v>BEARISH</v>
      </c>
      <c r="K1998" s="5" t="str">
        <f>OBV!G1998</f>
        <v>WEAK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0.22</v>
      </c>
      <c r="C1999" s="2">
        <f>RSI!I1999</f>
        <v>31.506708342177305</v>
      </c>
      <c r="D1999" s="2">
        <f>MACD!E1999</f>
        <v>-1.475206071185986E-2</v>
      </c>
      <c r="E1999" s="2">
        <f>MACD!F1999</f>
        <v>6.730676942024714E-4</v>
      </c>
      <c r="F1999" s="2">
        <f>'Moving Avg'!D1999</f>
        <v>0.23199999999999998</v>
      </c>
      <c r="G1999" s="2">
        <f>'Moving Avg'!F1999</f>
        <v>0.23900000000000002</v>
      </c>
      <c r="H1999" s="2">
        <f>'Moving Avg'!G1999</f>
        <v>0.30720000000000008</v>
      </c>
      <c r="I1999" s="2">
        <f>'Moving Avg'!H1999</f>
        <v>0.33165000000000033</v>
      </c>
      <c r="J1999" s="5" t="str">
        <f>OBV!F1999</f>
        <v>BEARISH</v>
      </c>
      <c r="K1999" s="5" t="str">
        <f>OBV!G1999</f>
        <v>WEAK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0.22</v>
      </c>
      <c r="C2000" s="2">
        <f>RSI!I2000</f>
        <v>31.506708342177319</v>
      </c>
      <c r="D2000" s="2">
        <f>MACD!E2000</f>
        <v>-1.2642064727411195E-2</v>
      </c>
      <c r="E2000" s="2">
        <f>MACD!F2000</f>
        <v>-1.9899587901202622E-3</v>
      </c>
      <c r="F2000" s="2">
        <f>'Moving Avg'!D2000</f>
        <v>0.22599999999999998</v>
      </c>
      <c r="G2000" s="2">
        <f>'Moving Avg'!F2000</f>
        <v>0.23649999999999999</v>
      </c>
      <c r="H2000" s="2">
        <f>'Moving Avg'!G2000</f>
        <v>0.30460000000000009</v>
      </c>
      <c r="I2000" s="2">
        <f>'Moving Avg'!H2000</f>
        <v>0.33080000000000026</v>
      </c>
      <c r="J2000" s="5" t="str">
        <f>OBV!F2000</f>
        <v>BEARISH</v>
      </c>
      <c r="K2000" s="5" t="str">
        <f>OBV!G2000</f>
        <v>WEAK</v>
      </c>
      <c r="L2000" s="5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0.23</v>
      </c>
      <c r="C2001" s="2">
        <f>RSI!I2001</f>
        <v>37.42966700174037</v>
      </c>
      <c r="D2001" s="2">
        <f>MACD!E2001</f>
        <v>-9.8192238310207403E-3</v>
      </c>
      <c r="E2001" s="2">
        <f>MACD!F2001</f>
        <v>-3.555811798300358E-3</v>
      </c>
      <c r="F2001" s="2">
        <f>'Moving Avg'!D2001</f>
        <v>0.22400000000000003</v>
      </c>
      <c r="G2001" s="2">
        <f>'Moving Avg'!F2001</f>
        <v>0.23500000000000001</v>
      </c>
      <c r="H2001" s="2">
        <f>'Moving Avg'!G2001</f>
        <v>0.30220000000000014</v>
      </c>
      <c r="I2001" s="2">
        <f>'Moving Avg'!H2001</f>
        <v>0.33000000000000035</v>
      </c>
      <c r="J2001" s="5" t="str">
        <f>OBV!F2001</f>
        <v>BEARISH</v>
      </c>
      <c r="K2001" s="5" t="str">
        <f>OBV!G2001</f>
        <v>WEAK</v>
      </c>
      <c r="L2001" s="5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0.23</v>
      </c>
      <c r="C2002" s="2">
        <f>RSI!I2002</f>
        <v>37.429667001740377</v>
      </c>
      <c r="D2002" s="2">
        <f>MACD!E2002</f>
        <v>-5.7293145950337299E-3</v>
      </c>
      <c r="E2002" s="2">
        <f>MACD!F2002</f>
        <v>-3.9905123576470325E-3</v>
      </c>
      <c r="F2002" s="2">
        <f>'Moving Avg'!D2002</f>
        <v>0.22400000000000003</v>
      </c>
      <c r="G2002" s="2">
        <f>'Moving Avg'!F2002</f>
        <v>0.23400000000000004</v>
      </c>
      <c r="H2002" s="2">
        <f>'Moving Avg'!G2002</f>
        <v>0.29980000000000012</v>
      </c>
      <c r="I2002" s="2">
        <f>'Moving Avg'!H2002</f>
        <v>0.32920000000000038</v>
      </c>
      <c r="J2002" s="5" t="str">
        <f>OBV!F2002</f>
        <v>BEARISH</v>
      </c>
      <c r="K2002" s="5" t="str">
        <f>OBV!G2002</f>
        <v>WEAK</v>
      </c>
      <c r="L2002" s="5" t="str">
        <f>OBV!H2002</f>
        <v>NEUTRAL</v>
      </c>
    </row>
    <row r="2003" spans="1:12" ht="13.5" x14ac:dyDescent="0.25">
      <c r="A2003" s="3">
        <f>RSI!A2003</f>
        <v>45222</v>
      </c>
      <c r="B2003" s="2">
        <f>RSI!B2003</f>
        <v>0.22</v>
      </c>
      <c r="C2003" s="2">
        <f>RSI!I2003</f>
        <v>34.017984493081528</v>
      </c>
      <c r="D2003" s="2">
        <f>MACD!E2003</f>
        <v>1.6140420347499074E-4</v>
      </c>
      <c r="E2003" s="2">
        <f>MACD!F2003</f>
        <v>-3.1601290454226281E-3</v>
      </c>
      <c r="F2003" s="2">
        <f>'Moving Avg'!D2003</f>
        <v>0.22400000000000003</v>
      </c>
      <c r="G2003" s="2">
        <f>'Moving Avg'!F2003</f>
        <v>0.2330000000000001</v>
      </c>
      <c r="H2003" s="2">
        <f>'Moving Avg'!G2003</f>
        <v>0.29720000000000013</v>
      </c>
      <c r="I2003" s="2">
        <f>'Moving Avg'!H2003</f>
        <v>0.3284000000000003</v>
      </c>
      <c r="J2003" s="5" t="str">
        <f>OBV!F2003</f>
        <v>BEARISH</v>
      </c>
      <c r="K2003" s="5" t="str">
        <f>OBV!G2003</f>
        <v>NEUTRAL</v>
      </c>
      <c r="L2003" s="5" t="str">
        <f>OBV!H2003</f>
        <v>NEUTRAL</v>
      </c>
    </row>
    <row r="2004" spans="1:12" ht="13.5" x14ac:dyDescent="0.25">
      <c r="A2004" s="3">
        <f>RSI!A2004</f>
        <v>45223</v>
      </c>
      <c r="B2004" s="2">
        <f>RSI!B2004</f>
        <v>0.22</v>
      </c>
      <c r="C2004" s="2">
        <f>RSI!I2004</f>
        <v>34.017984493081528</v>
      </c>
      <c r="D2004" s="2">
        <f>MACD!E2004</f>
        <v>3.8061393965690415E-3</v>
      </c>
      <c r="E2004" s="2">
        <f>MACD!F2004</f>
        <v>-1.7668753570242942E-3</v>
      </c>
      <c r="F2004" s="2">
        <f>'Moving Avg'!D2004</f>
        <v>0.22400000000000003</v>
      </c>
      <c r="G2004" s="2">
        <f>'Moving Avg'!F2004</f>
        <v>0.23250000000000001</v>
      </c>
      <c r="H2004" s="2">
        <f>'Moving Avg'!G2004</f>
        <v>0.29460000000000014</v>
      </c>
      <c r="I2004" s="2">
        <f>'Moving Avg'!H2004</f>
        <v>0.32755000000000029</v>
      </c>
      <c r="J2004" s="5" t="str">
        <f>OBV!F2004</f>
        <v>BEARISH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45224</v>
      </c>
      <c r="B2005" s="2">
        <f>RSI!B2005</f>
        <v>0.23</v>
      </c>
      <c r="C2005" s="2">
        <f>RSI!I2005</f>
        <v>40.32618929389325</v>
      </c>
      <c r="D2005" s="2">
        <f>MACD!E2005</f>
        <v>4.794964526240203E-3</v>
      </c>
      <c r="E2005" s="2">
        <f>MACD!F2005</f>
        <v>-4.545073803713948E-4</v>
      </c>
      <c r="F2005" s="2">
        <f>'Moving Avg'!D2005</f>
        <v>0.22600000000000003</v>
      </c>
      <c r="G2005" s="2">
        <f>'Moving Avg'!F2005</f>
        <v>0.23300000000000001</v>
      </c>
      <c r="H2005" s="2">
        <f>'Moving Avg'!G2005</f>
        <v>0.29220000000000013</v>
      </c>
      <c r="I2005" s="2">
        <f>'Moving Avg'!H2005</f>
        <v>0.32675000000000032</v>
      </c>
      <c r="J2005" s="5" t="str">
        <f>OBV!F2005</f>
        <v>BEARISH</v>
      </c>
      <c r="K2005" s="5" t="str">
        <f>OBV!G2005</f>
        <v>NEUTRAL</v>
      </c>
      <c r="L2005" s="5" t="str">
        <f>OBV!H2005</f>
        <v>BEARISH DIVERGENCE</v>
      </c>
    </row>
    <row r="2006" spans="1:12" ht="13.5" x14ac:dyDescent="0.25">
      <c r="A2006" s="3">
        <f>RSI!A2006</f>
        <v>45225</v>
      </c>
      <c r="B2006" s="2">
        <f>RSI!B2006</f>
        <v>0.23</v>
      </c>
      <c r="C2006" s="2">
        <f>RSI!I2006</f>
        <v>40.326189293893258</v>
      </c>
      <c r="D2006" s="2">
        <f>MACD!E2006</f>
        <v>4.2045002885040261E-3</v>
      </c>
      <c r="E2006" s="2">
        <f>MACD!F2006</f>
        <v>4.7729415340368945E-4</v>
      </c>
      <c r="F2006" s="2">
        <f>'Moving Avg'!D2006</f>
        <v>0.22600000000000003</v>
      </c>
      <c r="G2006" s="2">
        <f>'Moving Avg'!F2006</f>
        <v>0.23400000000000004</v>
      </c>
      <c r="H2006" s="2">
        <f>'Moving Avg'!G2006</f>
        <v>0.28980000000000017</v>
      </c>
      <c r="I2006" s="2">
        <f>'Moving Avg'!H2006</f>
        <v>0.32595000000000035</v>
      </c>
      <c r="J2006" s="5" t="str">
        <f>OBV!F2006</f>
        <v>BEARISH</v>
      </c>
      <c r="K2006" s="5" t="str">
        <f>OBV!G2006</f>
        <v>NEUTRAL</v>
      </c>
      <c r="L2006" s="5" t="str">
        <f>OBV!H2006</f>
        <v>NEUTRAL</v>
      </c>
    </row>
    <row r="2007" spans="1:12" ht="13.5" x14ac:dyDescent="0.25">
      <c r="A2007" s="3">
        <f>RSI!A2007</f>
        <v>45226</v>
      </c>
      <c r="B2007" s="2">
        <f>RSI!B2007</f>
        <v>0.23</v>
      </c>
      <c r="C2007" s="2">
        <f>RSI!I2007</f>
        <v>40.32618929389325</v>
      </c>
      <c r="D2007" s="2">
        <f>MACD!E2007</f>
        <v>2.2694698995255058E-3</v>
      </c>
      <c r="E2007" s="2">
        <f>MACD!F2007</f>
        <v>8.3572930262805272E-4</v>
      </c>
      <c r="F2007" s="2">
        <f>'Moving Avg'!D2007</f>
        <v>0.22600000000000003</v>
      </c>
      <c r="G2007" s="2">
        <f>'Moving Avg'!F2007</f>
        <v>0.2350000000000001</v>
      </c>
      <c r="H2007" s="2">
        <f>'Moving Avg'!G2007</f>
        <v>0.28740000000000021</v>
      </c>
      <c r="I2007" s="2">
        <f>'Moving Avg'!H2007</f>
        <v>0.32520000000000032</v>
      </c>
      <c r="J2007" s="5" t="str">
        <f>OBV!F2007</f>
        <v>BEARISH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45229</v>
      </c>
      <c r="B2008" s="2">
        <f>RSI!B2008</f>
        <v>0.24</v>
      </c>
      <c r="C2008" s="2">
        <f>RSI!I2008</f>
        <v>46.691645496669082</v>
      </c>
      <c r="D2008" s="2">
        <f>MACD!E2008</f>
        <v>-1.5516447345690632E-3</v>
      </c>
      <c r="E2008" s="2">
        <f>MACD!F2008</f>
        <v>3.5825449518862959E-4</v>
      </c>
      <c r="F2008" s="2">
        <f>'Moving Avg'!D2008</f>
        <v>0.22999999999999998</v>
      </c>
      <c r="G2008" s="2">
        <f>'Moving Avg'!F2008</f>
        <v>0.23600000000000013</v>
      </c>
      <c r="H2008" s="2">
        <f>'Moving Avg'!G2008</f>
        <v>0.28520000000000023</v>
      </c>
      <c r="I2008" s="2">
        <f>'Moving Avg'!H2008</f>
        <v>0.32445000000000029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</row>
    <row r="2009" spans="1:12" ht="13.5" x14ac:dyDescent="0.25">
      <c r="A2009" s="3">
        <f>RSI!A2009</f>
        <v>45230</v>
      </c>
      <c r="B2009" s="2">
        <f>RSI!B2009</f>
        <v>0.24</v>
      </c>
      <c r="C2009" s="2">
        <f>RSI!I2009</f>
        <v>46.691645496669082</v>
      </c>
      <c r="D2009" s="2">
        <f>MACD!E2009</f>
        <v>-4.7556331831095922E-3</v>
      </c>
      <c r="E2009" s="2">
        <f>MACD!F2009</f>
        <v>-6.6452304047101476E-4</v>
      </c>
      <c r="F2009" s="2">
        <f>'Moving Avg'!D2009</f>
        <v>0.23399999999999999</v>
      </c>
      <c r="G2009" s="2">
        <f>'Moving Avg'!F2009</f>
        <v>0.2365000000000001</v>
      </c>
      <c r="H2009" s="2">
        <f>'Moving Avg'!G2009</f>
        <v>0.2830000000000002</v>
      </c>
      <c r="I2009" s="2">
        <f>'Moving Avg'!H2009</f>
        <v>0.3237500000000002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</row>
    <row r="2010" spans="1:12" ht="13.5" x14ac:dyDescent="0.25">
      <c r="A2010" s="3">
        <f>RSI!A2010</f>
        <v>45231</v>
      </c>
      <c r="B2010" s="2">
        <f>RSI!B2010</f>
        <v>0.25</v>
      </c>
      <c r="C2010" s="2">
        <f>RSI!I2010</f>
        <v>52.560522715457275</v>
      </c>
      <c r="D2010" s="2">
        <f>MACD!E2010</f>
        <v>-8.180346261788235E-3</v>
      </c>
      <c r="E2010" s="2">
        <f>MACD!F2010</f>
        <v>-2.167687684734459E-3</v>
      </c>
      <c r="F2010" s="2">
        <f>'Moving Avg'!D2010</f>
        <v>0.23799999999999999</v>
      </c>
      <c r="G2010" s="2">
        <f>'Moving Avg'!F2010</f>
        <v>0.23700000000000004</v>
      </c>
      <c r="H2010" s="2">
        <f>'Moving Avg'!G2010</f>
        <v>0.28100000000000019</v>
      </c>
      <c r="I2010" s="2">
        <f>'Moving Avg'!H2010</f>
        <v>0.32305000000000011</v>
      </c>
      <c r="J2010" s="5" t="str">
        <f>OBV!F2010</f>
        <v>BULLISH</v>
      </c>
      <c r="K2010" s="5" t="str">
        <f>OBV!G2010</f>
        <v>NEUTRAL</v>
      </c>
      <c r="L2010" s="5" t="str">
        <f>OBV!H2010</f>
        <v>CONFIRMED BULLISH</v>
      </c>
    </row>
    <row r="2011" spans="1:12" ht="13.5" x14ac:dyDescent="0.25">
      <c r="A2011" s="3">
        <f>RSI!A2011</f>
        <v>45232</v>
      </c>
      <c r="B2011" s="2">
        <f>RSI!B2011</f>
        <v>0.25</v>
      </c>
      <c r="C2011" s="2">
        <f>RSI!I2011</f>
        <v>52.560522715457275</v>
      </c>
      <c r="D2011" s="2">
        <f>MACD!E2011</f>
        <v>-9.5737215084819305E-3</v>
      </c>
      <c r="E2011" s="2">
        <f>MACD!F2011</f>
        <v>-3.6488944494839533E-3</v>
      </c>
      <c r="F2011" s="2">
        <f>'Moving Avg'!D2011</f>
        <v>0.24199999999999999</v>
      </c>
      <c r="G2011" s="2">
        <f>'Moving Avg'!F2011</f>
        <v>0.23700000000000002</v>
      </c>
      <c r="H2011" s="2">
        <f>'Moving Avg'!G2011</f>
        <v>0.27900000000000014</v>
      </c>
      <c r="I2011" s="2">
        <f>'Moving Avg'!H2011</f>
        <v>0.32235000000000014</v>
      </c>
      <c r="J2011" s="5" t="str">
        <f>OBV!F2011</f>
        <v>BULLISH</v>
      </c>
      <c r="K2011" s="5" t="str">
        <f>OBV!G2011</f>
        <v>NEUTRAL</v>
      </c>
      <c r="L2011" s="5" t="str">
        <f>OBV!H2011</f>
        <v>CONFIRMED BULLISH</v>
      </c>
    </row>
    <row r="2012" spans="1:12" ht="13.5" x14ac:dyDescent="0.25">
      <c r="A2012" s="3">
        <f>RSI!A2012</f>
        <v>45233</v>
      </c>
      <c r="B2012" s="2">
        <f>RSI!B2012</f>
        <v>0.26</v>
      </c>
      <c r="C2012" s="2">
        <f>RSI!I2012</f>
        <v>57.931859999420951</v>
      </c>
      <c r="D2012" s="2">
        <f>MACD!E2012</f>
        <v>-1.152495600080905E-2</v>
      </c>
      <c r="E2012" s="2">
        <f>MACD!F2012</f>
        <v>-5.224106759748973E-3</v>
      </c>
      <c r="F2012" s="2">
        <f>'Moving Avg'!D2012</f>
        <v>0.248</v>
      </c>
      <c r="G2012" s="2">
        <f>'Moving Avg'!F2012</f>
        <v>0.23700000000000002</v>
      </c>
      <c r="H2012" s="2">
        <f>'Moving Avg'!G2012</f>
        <v>0.27720000000000011</v>
      </c>
      <c r="I2012" s="2">
        <f>'Moving Avg'!H2012</f>
        <v>0.32170000000000021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</row>
    <row r="2013" spans="1:12" ht="13.5" x14ac:dyDescent="0.25">
      <c r="A2013" s="3">
        <f>RSI!A2013</f>
        <v>45236</v>
      </c>
      <c r="B2013" s="2">
        <f>RSI!B2013</f>
        <v>0.27</v>
      </c>
      <c r="C2013" s="2">
        <f>RSI!I2013</f>
        <v>62.503930868518111</v>
      </c>
      <c r="D2013" s="2">
        <f>MACD!E2013</f>
        <v>-1.5543445064588934E-2</v>
      </c>
      <c r="E2013" s="2">
        <f>MACD!F2013</f>
        <v>-7.2879744207169656E-3</v>
      </c>
      <c r="F2013" s="2">
        <f>'Moving Avg'!D2013</f>
        <v>0.254</v>
      </c>
      <c r="G2013" s="2">
        <f>'Moving Avg'!F2013</f>
        <v>0.23700000000000002</v>
      </c>
      <c r="H2013" s="2">
        <f>'Moving Avg'!G2013</f>
        <v>0.27560000000000007</v>
      </c>
      <c r="I2013" s="2">
        <f>'Moving Avg'!H2013</f>
        <v>0.32110000000000022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</row>
    <row r="2014" spans="1:12" ht="13.5" x14ac:dyDescent="0.25">
      <c r="A2014" s="3">
        <f>RSI!A2014</f>
        <v>45237</v>
      </c>
      <c r="B2014" s="2">
        <f>RSI!B2014</f>
        <v>0.28000000000000003</v>
      </c>
      <c r="C2014" s="2">
        <f>RSI!I2014</f>
        <v>66.432734236153721</v>
      </c>
      <c r="D2014" s="2">
        <f>MACD!E2014</f>
        <v>-1.98252419656747E-2</v>
      </c>
      <c r="E2014" s="2">
        <f>MACD!F2014</f>
        <v>-9.7954279297085139E-3</v>
      </c>
      <c r="F2014" s="2">
        <f>'Moving Avg'!D2014</f>
        <v>0.26200000000000001</v>
      </c>
      <c r="G2014" s="2">
        <f>'Moving Avg'!F2014</f>
        <v>0.23800000000000004</v>
      </c>
      <c r="H2014" s="2">
        <f>'Moving Avg'!G2014</f>
        <v>0.27260000000000006</v>
      </c>
      <c r="I2014" s="2">
        <f>'Moving Avg'!H2014</f>
        <v>0.32060000000000016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</row>
    <row r="2015" spans="1:12" ht="13.5" x14ac:dyDescent="0.25">
      <c r="A2015" s="3">
        <f>RSI!A2015</f>
        <v>45238</v>
      </c>
      <c r="B2015" s="2">
        <f>RSI!B2015</f>
        <v>0.28999999999999998</v>
      </c>
      <c r="C2015" s="2">
        <f>RSI!I2015</f>
        <v>69.836368324355888</v>
      </c>
      <c r="D2015" s="2">
        <f>MACD!E2015</f>
        <v>-2.2840037350107423E-2</v>
      </c>
      <c r="E2015" s="2">
        <f>MACD!F2015</f>
        <v>-1.2404349813788296E-2</v>
      </c>
      <c r="F2015" s="2">
        <f>'Moving Avg'!D2015</f>
        <v>0.27</v>
      </c>
      <c r="G2015" s="2">
        <f>'Moving Avg'!F2015</f>
        <v>0.24000000000000005</v>
      </c>
      <c r="H2015" s="2">
        <f>'Moving Avg'!G2015</f>
        <v>0.27000000000000007</v>
      </c>
      <c r="I2015" s="2">
        <f>'Moving Avg'!H2015</f>
        <v>0.32020000000000015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0.28000000000000003</v>
      </c>
      <c r="C2016" s="2">
        <f>RSI!I2016</f>
        <v>62.961182270215581</v>
      </c>
      <c r="D2016" s="2">
        <f>MACD!E2016</f>
        <v>-2.4884791143037821E-2</v>
      </c>
      <c r="E2016" s="2">
        <f>MACD!F2016</f>
        <v>-1.4900438079638201E-2</v>
      </c>
      <c r="F2016" s="2">
        <f>'Moving Avg'!D2016</f>
        <v>0.27600000000000002</v>
      </c>
      <c r="G2016" s="2">
        <f>'Moving Avg'!F2016</f>
        <v>0.24199999999999999</v>
      </c>
      <c r="H2016" s="2">
        <f>'Moving Avg'!G2016</f>
        <v>0.26740000000000008</v>
      </c>
      <c r="I2016" s="2">
        <f>'Moving Avg'!H2016</f>
        <v>0.31970000000000021</v>
      </c>
      <c r="J2016" s="5" t="str">
        <f>OBV!F2016</f>
        <v>BEARISH</v>
      </c>
      <c r="K2016" s="5" t="str">
        <f>OBV!G2016</f>
        <v>NEUTRAL</v>
      </c>
      <c r="L2016" s="5" t="str">
        <f>OBV!H2016</f>
        <v>BEARISH DIVERGENCE</v>
      </c>
    </row>
    <row r="2017" spans="1:12" ht="13.5" x14ac:dyDescent="0.25">
      <c r="A2017" s="3">
        <f>RSI!A2017</f>
        <v>45240</v>
      </c>
      <c r="B2017" s="2">
        <f>RSI!B2017</f>
        <v>0.28999999999999998</v>
      </c>
      <c r="C2017" s="2">
        <f>RSI!I2017</f>
        <v>66.511618011200198</v>
      </c>
      <c r="D2017" s="2">
        <f>MACD!E2017</f>
        <v>-2.7513760170056911E-2</v>
      </c>
      <c r="E2017" s="2">
        <f>MACD!F2017</f>
        <v>-1.7423102497721943E-2</v>
      </c>
      <c r="F2017" s="2">
        <f>'Moving Avg'!D2017</f>
        <v>0.28200000000000003</v>
      </c>
      <c r="G2017" s="2">
        <f>'Moving Avg'!F2017</f>
        <v>0.24500000000000002</v>
      </c>
      <c r="H2017" s="2">
        <f>'Moving Avg'!G2017</f>
        <v>0.26520000000000005</v>
      </c>
      <c r="I2017" s="2">
        <f>'Moving Avg'!H2017</f>
        <v>0.31930000000000019</v>
      </c>
      <c r="J2017" s="5" t="str">
        <f>OBV!F2017</f>
        <v>BEARISH</v>
      </c>
      <c r="K2017" s="5" t="str">
        <f>OBV!G2017</f>
        <v>NEUTRAL</v>
      </c>
      <c r="L2017" s="5" t="str">
        <f>OBV!H2017</f>
        <v>BEARISH DIVERGENCE</v>
      </c>
    </row>
    <row r="2018" spans="1:12" ht="13.5" x14ac:dyDescent="0.25">
      <c r="A2018" s="3">
        <f>RSI!A2018</f>
        <v>45243</v>
      </c>
      <c r="B2018" s="2">
        <f>RSI!B2018</f>
        <v>0.3</v>
      </c>
      <c r="C2018" s="2">
        <f>RSI!I2018</f>
        <v>69.645170817622244</v>
      </c>
      <c r="D2018" s="2">
        <f>MACD!E2018</f>
        <v>-2.9145986499829107E-2</v>
      </c>
      <c r="E2018" s="2">
        <f>MACD!F2018</f>
        <v>-1.9767679298143378E-2</v>
      </c>
      <c r="F2018" s="2">
        <f>'Moving Avg'!D2018</f>
        <v>0.28800000000000003</v>
      </c>
      <c r="G2018" s="2">
        <f>'Moving Avg'!F2018</f>
        <v>0.24900000000000003</v>
      </c>
      <c r="H2018" s="2">
        <f>'Moving Avg'!G2018</f>
        <v>0.26340000000000008</v>
      </c>
      <c r="I2018" s="2">
        <f>'Moving Avg'!H2018</f>
        <v>0.31890000000000013</v>
      </c>
      <c r="J2018" s="5" t="str">
        <f>OBV!F2018</f>
        <v>BEARISH</v>
      </c>
      <c r="K2018" s="5" t="str">
        <f>OBV!G2018</f>
        <v>NEUTRAL</v>
      </c>
      <c r="L2018" s="5" t="str">
        <f>OBV!H2018</f>
        <v>BEARISH DIVERGENCE</v>
      </c>
    </row>
    <row r="2019" spans="1:12" ht="13.5" x14ac:dyDescent="0.25">
      <c r="A2019" s="3">
        <f>RSI!A2019</f>
        <v>45244</v>
      </c>
      <c r="B2019" s="2">
        <f>RSI!B2019</f>
        <v>0.31</v>
      </c>
      <c r="C2019" s="2">
        <f>RSI!I2019</f>
        <v>72.423982304163914</v>
      </c>
      <c r="D2019" s="2">
        <f>MACD!E2019</f>
        <v>-3.1517149732558591E-2</v>
      </c>
      <c r="E2019" s="2">
        <f>MACD!F2019</f>
        <v>-2.2117573385026422E-2</v>
      </c>
      <c r="F2019" s="2">
        <f>'Moving Avg'!D2019</f>
        <v>0.29400000000000004</v>
      </c>
      <c r="G2019" s="2">
        <f>'Moving Avg'!F2019</f>
        <v>0.25349999999999995</v>
      </c>
      <c r="H2019" s="2">
        <f>'Moving Avg'!G2019</f>
        <v>0.26200000000000007</v>
      </c>
      <c r="I2019" s="2">
        <f>'Moving Avg'!H2019</f>
        <v>0.31855000000000017</v>
      </c>
      <c r="J2019" s="5" t="str">
        <f>OBV!F2019</f>
        <v>BEARISH</v>
      </c>
      <c r="K2019" s="5" t="str">
        <f>OBV!G2019</f>
        <v>NEUTRAL</v>
      </c>
      <c r="L2019" s="5" t="str">
        <f>OBV!H2019</f>
        <v>BEARISH DIVERGENCE</v>
      </c>
    </row>
    <row r="2020" spans="1:12" ht="13.5" x14ac:dyDescent="0.25">
      <c r="A2020" s="3">
        <f>RSI!A2020</f>
        <v>45245</v>
      </c>
      <c r="B2020" s="2">
        <f>RSI!B2020</f>
        <v>0.32</v>
      </c>
      <c r="C2020" s="2">
        <f>RSI!I2020</f>
        <v>74.898630112469533</v>
      </c>
      <c r="D2020" s="2">
        <f>MACD!E2020</f>
        <v>-3.301572890654822E-2</v>
      </c>
      <c r="E2020" s="2">
        <f>MACD!F2020</f>
        <v>-2.429720448933078E-2</v>
      </c>
      <c r="F2020" s="2">
        <f>'Moving Avg'!D2020</f>
        <v>0.30000000000000004</v>
      </c>
      <c r="G2020" s="2">
        <f>'Moving Avg'!F2020</f>
        <v>0.25850000000000001</v>
      </c>
      <c r="H2020" s="2">
        <f>'Moving Avg'!G2020</f>
        <v>0.26100000000000001</v>
      </c>
      <c r="I2020" s="2">
        <f>'Moving Avg'!H2020</f>
        <v>0.31830000000000019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0.33</v>
      </c>
      <c r="C2021" s="2">
        <f>RSI!I2021</f>
        <v>77.110700931954966</v>
      </c>
      <c r="D2021" s="2">
        <f>MACD!E2021</f>
        <v>-3.5352043314585135E-2</v>
      </c>
      <c r="E2021" s="2">
        <f>MACD!F2021</f>
        <v>-2.6508172254381651E-2</v>
      </c>
      <c r="F2021" s="2">
        <f>'Moving Avg'!D2021</f>
        <v>0.31</v>
      </c>
      <c r="G2021" s="2">
        <f>'Moving Avg'!F2021</f>
        <v>0.26349999999999996</v>
      </c>
      <c r="H2021" s="2">
        <f>'Moving Avg'!G2021</f>
        <v>0.26040000000000002</v>
      </c>
      <c r="I2021" s="2">
        <f>'Moving Avg'!H2021</f>
        <v>0.31815000000000021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45247</v>
      </c>
      <c r="B2022" s="2">
        <f>RSI!B2022</f>
        <v>0.34</v>
      </c>
      <c r="C2022" s="2">
        <f>RSI!I2022</f>
        <v>79.094705120285894</v>
      </c>
      <c r="D2022" s="2">
        <f>MACD!E2022</f>
        <v>-3.6893576901342429E-2</v>
      </c>
      <c r="E2022" s="2">
        <f>MACD!F2022</f>
        <v>-2.8585253183773807E-2</v>
      </c>
      <c r="F2022" s="2">
        <f>'Moving Avg'!D2022</f>
        <v>0.32</v>
      </c>
      <c r="G2022" s="2">
        <f>'Moving Avg'!F2022</f>
        <v>0.26900000000000002</v>
      </c>
      <c r="H2022" s="2">
        <f>'Moving Avg'!G2022</f>
        <v>0.26020000000000004</v>
      </c>
      <c r="I2022" s="2">
        <f>'Moving Avg'!H2022</f>
        <v>0.31800000000000017</v>
      </c>
      <c r="J2022" s="5" t="str">
        <f>OBV!F2022</f>
        <v>BULLISH</v>
      </c>
      <c r="K2022" s="5" t="str">
        <f>OBV!G2022</f>
        <v>NEUTRAL</v>
      </c>
      <c r="L2022" s="5" t="str">
        <f>OBV!H2022</f>
        <v>CONFIRMED BULLISH</v>
      </c>
    </row>
    <row r="2023" spans="1:12" ht="13.5" x14ac:dyDescent="0.25">
      <c r="A2023" s="3">
        <f>RSI!A2023</f>
        <v>45250</v>
      </c>
      <c r="B2023" s="2">
        <f>RSI!B2023</f>
        <v>0.35</v>
      </c>
      <c r="C2023" s="2">
        <f>RSI!I2023</f>
        <v>80.879521454870783</v>
      </c>
      <c r="D2023" s="2">
        <f>MACD!E2023</f>
        <v>-3.7794851627134085E-2</v>
      </c>
      <c r="E2023" s="2">
        <f>MACD!F2023</f>
        <v>-3.0427172872445861E-2</v>
      </c>
      <c r="F2023" s="2">
        <f>'Moving Avg'!D2023</f>
        <v>0.32999999999999996</v>
      </c>
      <c r="G2023" s="2">
        <f>'Moving Avg'!F2023</f>
        <v>0.27549999999999997</v>
      </c>
      <c r="H2023" s="2">
        <f>'Moving Avg'!G2023</f>
        <v>0.26039999999999996</v>
      </c>
      <c r="I2023" s="2">
        <f>'Moving Avg'!H2023</f>
        <v>0.31795000000000018</v>
      </c>
      <c r="J2023" s="5" t="str">
        <f>OBV!F2023</f>
        <v>BULLISH</v>
      </c>
      <c r="K2023" s="5" t="str">
        <f>OBV!G2023</f>
        <v>STRONG</v>
      </c>
      <c r="L2023" s="5" t="str">
        <f>OBV!H2023</f>
        <v>CONFIRMED BULLISH</v>
      </c>
    </row>
    <row r="2024" spans="1:12" ht="13.5" x14ac:dyDescent="0.25">
      <c r="A2024" s="3">
        <f>RSI!A2024</f>
        <v>45251</v>
      </c>
      <c r="B2024" s="2">
        <f>RSI!B2024</f>
        <v>0.36</v>
      </c>
      <c r="C2024" s="2">
        <f>RSI!I2024</f>
        <v>82.489501276829913</v>
      </c>
      <c r="D2024" s="2">
        <f>MACD!E2024</f>
        <v>-3.8184228103157414E-2</v>
      </c>
      <c r="E2024" s="2">
        <f>MACD!F2024</f>
        <v>-3.1978583918588169E-2</v>
      </c>
      <c r="F2024" s="2">
        <f>'Moving Avg'!D2024</f>
        <v>0.33999999999999997</v>
      </c>
      <c r="G2024" s="2">
        <f>'Moving Avg'!F2024</f>
        <v>0.28250000000000003</v>
      </c>
      <c r="H2024" s="2">
        <f>'Moving Avg'!G2024</f>
        <v>0.26099999999999995</v>
      </c>
      <c r="I2024" s="2">
        <f>'Moving Avg'!H2024</f>
        <v>0.31790000000000018</v>
      </c>
      <c r="J2024" s="5" t="str">
        <f>OBV!F2024</f>
        <v>BULLISH</v>
      </c>
      <c r="K2024" s="5" t="str">
        <f>OBV!G2024</f>
        <v>STRONG</v>
      </c>
      <c r="L2024" s="5" t="str">
        <f>OBV!H2024</f>
        <v>CONFIRMED BULLISH</v>
      </c>
    </row>
    <row r="2025" spans="1:12" ht="13.5" x14ac:dyDescent="0.25">
      <c r="A2025" s="3">
        <f>RSI!A2025</f>
        <v>45252</v>
      </c>
      <c r="B2025" s="2">
        <f>RSI!B2025</f>
        <v>0.37</v>
      </c>
      <c r="C2025" s="2">
        <f>RSI!I2025</f>
        <v>83.945322188319921</v>
      </c>
      <c r="D2025" s="2">
        <f>MACD!E2025</f>
        <v>-3.8168107358125425E-2</v>
      </c>
      <c r="E2025" s="2">
        <f>MACD!F2025</f>
        <v>-3.321648860649562E-2</v>
      </c>
      <c r="F2025" s="2">
        <f>'Moving Avg'!D2025</f>
        <v>0.35</v>
      </c>
      <c r="G2025" s="2">
        <f>'Moving Avg'!F2025</f>
        <v>0.28949999999999998</v>
      </c>
      <c r="H2025" s="2">
        <f>'Moving Avg'!G2025</f>
        <v>0.26199999999999996</v>
      </c>
      <c r="I2025" s="2">
        <f>'Moving Avg'!H2025</f>
        <v>0.31785000000000019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45253</v>
      </c>
      <c r="B2026" s="2">
        <f>RSI!B2026</f>
        <v>0.38</v>
      </c>
      <c r="C2026" s="2">
        <f>RSI!I2026</f>
        <v>85.264655184501095</v>
      </c>
      <c r="D2026" s="2">
        <f>MACD!E2026</f>
        <v>-4.0911396149247103E-2</v>
      </c>
      <c r="E2026" s="2">
        <f>MACD!F2026</f>
        <v>-3.4755470115045914E-2</v>
      </c>
      <c r="F2026" s="2">
        <f>'Moving Avg'!D2026</f>
        <v>0.36</v>
      </c>
      <c r="G2026" s="2">
        <f>'Moving Avg'!F2026</f>
        <v>0.29699999999999999</v>
      </c>
      <c r="H2026" s="2">
        <f>'Moving Avg'!G2026</f>
        <v>0.26339999999999997</v>
      </c>
      <c r="I2026" s="2">
        <f>'Moving Avg'!H2026</f>
        <v>0.31780000000000019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</row>
    <row r="2027" spans="1:12" ht="13.5" x14ac:dyDescent="0.25">
      <c r="A2027" s="3">
        <f>RSI!A2027</f>
        <v>45254</v>
      </c>
      <c r="B2027" s="2">
        <f>RSI!B2027</f>
        <v>0.39</v>
      </c>
      <c r="C2027" s="2">
        <f>RSI!I2027</f>
        <v>86.462691135943572</v>
      </c>
      <c r="D2027" s="2">
        <f>MACD!E2027</f>
        <v>-4.2936350089308295E-2</v>
      </c>
      <c r="E2027" s="2">
        <f>MACD!F2027</f>
        <v>-3.6391646109898389E-2</v>
      </c>
      <c r="F2027" s="2">
        <f>'Moving Avg'!D2027</f>
        <v>0.37</v>
      </c>
      <c r="G2027" s="2">
        <f>'Moving Avg'!F2027</f>
        <v>0.30499999999999999</v>
      </c>
      <c r="H2027" s="2">
        <f>'Moving Avg'!G2027</f>
        <v>0.26519999999999999</v>
      </c>
      <c r="I2027" s="2">
        <f>'Moving Avg'!H2027</f>
        <v>0.31775000000000025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0.4</v>
      </c>
      <c r="C2028" s="2">
        <f>RSI!I2028</f>
        <v>87.552560062524265</v>
      </c>
      <c r="D2028" s="2">
        <f>MACD!E2028</f>
        <v>-4.4375429670959532E-2</v>
      </c>
      <c r="E2028" s="2">
        <f>MACD!F2028</f>
        <v>-3.798840282211062E-2</v>
      </c>
      <c r="F2028" s="2">
        <f>'Moving Avg'!D2028</f>
        <v>0.38</v>
      </c>
      <c r="G2028" s="2">
        <f>'Moving Avg'!F2028</f>
        <v>0.313</v>
      </c>
      <c r="H2028" s="2">
        <f>'Moving Avg'!G2028</f>
        <v>0.26740000000000003</v>
      </c>
      <c r="I2028" s="2">
        <f>'Moving Avg'!H2028</f>
        <v>0.3177000000000002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0.41</v>
      </c>
      <c r="C2029" s="2">
        <f>RSI!I2029</f>
        <v>88.545667852528737</v>
      </c>
      <c r="D2029" s="2">
        <f>MACD!E2029</f>
        <v>-4.5339091113324959E-2</v>
      </c>
      <c r="E2029" s="2">
        <f>MACD!F2029</f>
        <v>-3.9458540480353493E-2</v>
      </c>
      <c r="F2029" s="2">
        <f>'Moving Avg'!D2029</f>
        <v>0.39</v>
      </c>
      <c r="G2029" s="2">
        <f>'Moving Avg'!F2029</f>
        <v>0.32150000000000001</v>
      </c>
      <c r="H2029" s="2">
        <f>'Moving Avg'!G2029</f>
        <v>0.27</v>
      </c>
      <c r="I2029" s="2">
        <f>'Moving Avg'!H2029</f>
        <v>0.3177500000000002</v>
      </c>
      <c r="J2029" s="5" t="str">
        <f>OBV!F2029</f>
        <v>BULLISH</v>
      </c>
      <c r="K2029" s="5" t="str">
        <f>OBV!G2029</f>
        <v>STRONG</v>
      </c>
      <c r="L2029" s="5" t="str">
        <f>OBV!H2029</f>
        <v>CONFIRMED BULLISH</v>
      </c>
    </row>
    <row r="2030" spans="1:12" ht="13.5" x14ac:dyDescent="0.25">
      <c r="A2030" s="3">
        <f>RSI!A2030</f>
        <v>45259</v>
      </c>
      <c r="B2030" s="2">
        <f>RSI!B2030</f>
        <v>0.42</v>
      </c>
      <c r="C2030" s="2">
        <f>RSI!I2030</f>
        <v>89.451968808189093</v>
      </c>
      <c r="D2030" s="2">
        <f>MACD!E2030</f>
        <v>-4.5919292059755645E-2</v>
      </c>
      <c r="E2030" s="2">
        <f>MACD!F2030</f>
        <v>-4.0750690796233925E-2</v>
      </c>
      <c r="F2030" s="2">
        <f>'Moving Avg'!D2030</f>
        <v>0.39999999999999997</v>
      </c>
      <c r="G2030" s="2">
        <f>'Moving Avg'!F2030</f>
        <v>0.33</v>
      </c>
      <c r="H2030" s="2">
        <f>'Moving Avg'!G2030</f>
        <v>0.27300000000000002</v>
      </c>
      <c r="I2030" s="2">
        <f>'Moving Avg'!H2030</f>
        <v>0.31780000000000019</v>
      </c>
      <c r="J2030" s="5" t="str">
        <f>OBV!F2030</f>
        <v>BULLISH</v>
      </c>
      <c r="K2030" s="5" t="str">
        <f>OBV!G2030</f>
        <v>STRONG</v>
      </c>
      <c r="L2030" s="5" t="str">
        <f>OBV!H2030</f>
        <v>CONFIRMED BULLISH</v>
      </c>
    </row>
    <row r="2031" spans="1:12" ht="13.5" x14ac:dyDescent="0.25">
      <c r="A2031" s="3">
        <f>RSI!A2031</f>
        <v>45260</v>
      </c>
      <c r="B2031" s="2">
        <f>RSI!B2031</f>
        <v>0.43</v>
      </c>
      <c r="C2031" s="2">
        <f>RSI!I2031</f>
        <v>90.280187866216295</v>
      </c>
      <c r="D2031" s="2">
        <f>MACD!E2031</f>
        <v>-4.6192449017104453E-2</v>
      </c>
      <c r="E2031" s="2">
        <f>MACD!F2031</f>
        <v>-4.1839042440408036E-2</v>
      </c>
      <c r="F2031" s="2">
        <f>'Moving Avg'!D2031</f>
        <v>0.41</v>
      </c>
      <c r="G2031" s="2">
        <f>'Moving Avg'!F2031</f>
        <v>0.33899999999999997</v>
      </c>
      <c r="H2031" s="2">
        <f>'Moving Avg'!G2031</f>
        <v>0.27640000000000003</v>
      </c>
      <c r="I2031" s="2">
        <f>'Moving Avg'!H2031</f>
        <v>0.31790000000000018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</row>
    <row r="2032" spans="1:12" ht="13.5" x14ac:dyDescent="0.25">
      <c r="A2032" s="3">
        <f>RSI!A2032</f>
        <v>45261</v>
      </c>
      <c r="B2032" s="2">
        <f>RSI!B2032</f>
        <v>0.44</v>
      </c>
      <c r="C2032" s="2">
        <f>RSI!I2032</f>
        <v>91.038003028868161</v>
      </c>
      <c r="D2032" s="2">
        <f>MACD!E2032</f>
        <v>-4.6221931544746908E-2</v>
      </c>
      <c r="E2032" s="2">
        <f>MACD!F2032</f>
        <v>-4.2715620261275809E-2</v>
      </c>
      <c r="F2032" s="2">
        <f>'Moving Avg'!D2032</f>
        <v>0.42000000000000004</v>
      </c>
      <c r="G2032" s="2">
        <f>'Moving Avg'!F2032</f>
        <v>0.34799999999999998</v>
      </c>
      <c r="H2032" s="2">
        <f>'Moving Avg'!G2032</f>
        <v>0.2802</v>
      </c>
      <c r="I2032" s="2">
        <f>'Moving Avg'!H2032</f>
        <v>0.31805000000000017</v>
      </c>
      <c r="J2032" s="5" t="str">
        <f>OBV!F2032</f>
        <v>BULLISH</v>
      </c>
      <c r="K2032" s="5" t="str">
        <f>OBV!G2032</f>
        <v>STRONG</v>
      </c>
      <c r="L2032" s="5" t="str">
        <f>OBV!H2032</f>
        <v>CONFIRMED BULLISH</v>
      </c>
    </row>
    <row r="2033" spans="1:12" ht="13.5" x14ac:dyDescent="0.25">
      <c r="A2033" s="3">
        <f>RSI!A2033</f>
        <v>45264</v>
      </c>
      <c r="B2033" s="2">
        <f>RSI!B2033</f>
        <v>0.45</v>
      </c>
      <c r="C2033" s="2">
        <f>RSI!I2033</f>
        <v>91.732196093676166</v>
      </c>
      <c r="D2033" s="2">
        <f>MACD!E2033</f>
        <v>-4.6060165074441106E-2</v>
      </c>
      <c r="E2033" s="2">
        <f>MACD!F2033</f>
        <v>-4.3384529223908876E-2</v>
      </c>
      <c r="F2033" s="2">
        <f>'Moving Avg'!D2033</f>
        <v>0.43</v>
      </c>
      <c r="G2033" s="2">
        <f>'Moving Avg'!F2033</f>
        <v>0.35700000000000004</v>
      </c>
      <c r="H2033" s="2">
        <f>'Moving Avg'!G2033</f>
        <v>0.2844000000000001</v>
      </c>
      <c r="I2033" s="2">
        <f>'Moving Avg'!H2033</f>
        <v>0.31830000000000014</v>
      </c>
      <c r="J2033" s="5" t="str">
        <f>OBV!F2033</f>
        <v>BULLISH</v>
      </c>
      <c r="K2033" s="5" t="str">
        <f>OBV!G2033</f>
        <v>STRONG</v>
      </c>
      <c r="L2033" s="5" t="str">
        <f>OBV!H2033</f>
        <v>CONFIRMED BULLISH</v>
      </c>
    </row>
    <row r="2034" spans="1:12" ht="13.5" x14ac:dyDescent="0.25">
      <c r="A2034" s="3">
        <f>RSI!A2034</f>
        <v>45265</v>
      </c>
      <c r="B2034" s="2">
        <f>RSI!B2034</f>
        <v>0.47</v>
      </c>
      <c r="C2034" s="2">
        <f>RSI!I2034</f>
        <v>92.91434027571438</v>
      </c>
      <c r="D2034" s="2">
        <f>MACD!E2034</f>
        <v>-4.6491143878908792E-2</v>
      </c>
      <c r="E2034" s="2">
        <f>MACD!F2034</f>
        <v>-4.4005852154908862E-2</v>
      </c>
      <c r="F2034" s="2">
        <f>'Moving Avg'!D2034</f>
        <v>0.442</v>
      </c>
      <c r="G2034" s="2">
        <f>'Moving Avg'!F2034</f>
        <v>0.36649999999999999</v>
      </c>
      <c r="H2034" s="2">
        <f>'Moving Avg'!G2034</f>
        <v>0.28920000000000007</v>
      </c>
      <c r="I2034" s="2">
        <f>'Moving Avg'!H2034</f>
        <v>0.31870000000000015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0.49</v>
      </c>
      <c r="C2035" s="2">
        <f>RSI!I2035</f>
        <v>93.859808393590384</v>
      </c>
      <c r="D2035" s="2">
        <f>MACD!E2035</f>
        <v>-4.7495572926524121E-2</v>
      </c>
      <c r="E2035" s="2">
        <f>MACD!F2035</f>
        <v>-4.4703796309231922E-2</v>
      </c>
      <c r="F2035" s="2">
        <f>'Moving Avg'!D2035</f>
        <v>0.45600000000000007</v>
      </c>
      <c r="G2035" s="2">
        <f>'Moving Avg'!F2035</f>
        <v>0.37650000000000006</v>
      </c>
      <c r="H2035" s="2">
        <f>'Moving Avg'!G2035</f>
        <v>0.29460000000000003</v>
      </c>
      <c r="I2035" s="2">
        <f>'Moving Avg'!H2035</f>
        <v>0.31925000000000014</v>
      </c>
      <c r="J2035" s="5" t="str">
        <f>OBV!F2035</f>
        <v>BULLISH</v>
      </c>
      <c r="K2035" s="5" t="str">
        <f>OBV!G2035</f>
        <v>STRONG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0.51</v>
      </c>
      <c r="C2036" s="2">
        <f>RSI!I2036</f>
        <v>94.631283241986324</v>
      </c>
      <c r="D2036" s="2">
        <f>MACD!E2036</f>
        <v>-4.9051799981760957E-2</v>
      </c>
      <c r="E2036" s="2">
        <f>MACD!F2036</f>
        <v>-4.557339704373773E-2</v>
      </c>
      <c r="F2036" s="2">
        <f>'Moving Avg'!D2036</f>
        <v>0.47199999999999998</v>
      </c>
      <c r="G2036" s="2">
        <f>'Moving Avg'!F2036</f>
        <v>0.38800000000000001</v>
      </c>
      <c r="H2036" s="2">
        <f>'Moving Avg'!G2036</f>
        <v>0.30060000000000003</v>
      </c>
      <c r="I2036" s="2">
        <f>'Moving Avg'!H2036</f>
        <v>0.31995000000000018</v>
      </c>
      <c r="J2036" s="5" t="str">
        <f>OBV!F2036</f>
        <v>BULLISH</v>
      </c>
      <c r="K2036" s="5" t="str">
        <f>OBV!G2036</f>
        <v>STRONG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0.53</v>
      </c>
      <c r="C2037" s="2">
        <f>RSI!I2037</f>
        <v>95.271137699141903</v>
      </c>
      <c r="D2037" s="2">
        <f>MACD!E2037</f>
        <v>-5.1136572746043218E-2</v>
      </c>
      <c r="E2037" s="2">
        <f>MACD!F2037</f>
        <v>-4.6686032184198832E-2</v>
      </c>
      <c r="F2037" s="2">
        <f>'Moving Avg'!D2037</f>
        <v>0.49000000000000005</v>
      </c>
      <c r="G2037" s="2">
        <f>'Moving Avg'!F2037</f>
        <v>0.4</v>
      </c>
      <c r="H2037" s="2">
        <f>'Moving Avg'!G2037</f>
        <v>0.30700000000000005</v>
      </c>
      <c r="I2037" s="2">
        <f>'Moving Avg'!H2037</f>
        <v>0.32080000000000014</v>
      </c>
      <c r="J2037" s="5" t="str">
        <f>OBV!F2037</f>
        <v>BULLISH</v>
      </c>
      <c r="K2037" s="5" t="str">
        <f>OBV!G2037</f>
        <v>STRONG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0.55000000000000004</v>
      </c>
      <c r="C2038" s="2">
        <f>RSI!I2038</f>
        <v>95.809046042344548</v>
      </c>
      <c r="D2038" s="2">
        <f>MACD!E2038</f>
        <v>-5.3725650293602878E-2</v>
      </c>
      <c r="E2038" s="2">
        <f>MACD!F2038</f>
        <v>-4.8093955806079641E-2</v>
      </c>
      <c r="F2038" s="2">
        <f>'Moving Avg'!D2038</f>
        <v>0.51</v>
      </c>
      <c r="G2038" s="2">
        <f>'Moving Avg'!F2038</f>
        <v>0.41249999999999998</v>
      </c>
      <c r="H2038" s="2">
        <f>'Moving Avg'!G2038</f>
        <v>0.31360000000000005</v>
      </c>
      <c r="I2038" s="2">
        <f>'Moving Avg'!H2038</f>
        <v>0.32180000000000014</v>
      </c>
      <c r="J2038" s="5" t="str">
        <f>OBV!F2038</f>
        <v>BULLISH</v>
      </c>
      <c r="K2038" s="5" t="str">
        <f>OBV!G2038</f>
        <v>STRONG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0.56999999999999995</v>
      </c>
      <c r="C2039" s="2">
        <f>RSI!I2039</f>
        <v>96.266410922423745</v>
      </c>
      <c r="D2039" s="2">
        <f>MACD!E2039</f>
        <v>-5.6794293383074401E-2</v>
      </c>
      <c r="E2039" s="2">
        <f>MACD!F2039</f>
        <v>-4.9834023321478599E-2</v>
      </c>
      <c r="F2039" s="2">
        <f>'Moving Avg'!D2039</f>
        <v>0.53</v>
      </c>
      <c r="G2039" s="2">
        <f>'Moving Avg'!F2039</f>
        <v>0.42549999999999999</v>
      </c>
      <c r="H2039" s="2">
        <f>'Moving Avg'!G2039</f>
        <v>0.32040000000000002</v>
      </c>
      <c r="I2039" s="2">
        <f>'Moving Avg'!H2039</f>
        <v>0.32295000000000007</v>
      </c>
      <c r="J2039" s="5" t="str">
        <f>OBV!F2039</f>
        <v>BULLISH</v>
      </c>
      <c r="K2039" s="5" t="str">
        <f>OBV!G2039</f>
        <v>STRONG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0.59</v>
      </c>
      <c r="C2040" s="2">
        <f>RSI!I2040</f>
        <v>96.659058949520684</v>
      </c>
      <c r="D2040" s="2">
        <f>MACD!E2040</f>
        <v>-6.0317654283565503E-2</v>
      </c>
      <c r="E2040" s="2">
        <f>MACD!F2040</f>
        <v>-5.193074951389598E-2</v>
      </c>
      <c r="F2040" s="2">
        <f>'Moving Avg'!D2040</f>
        <v>0.55000000000000004</v>
      </c>
      <c r="G2040" s="2">
        <f>'Moving Avg'!F2040</f>
        <v>0.43899999999999995</v>
      </c>
      <c r="H2040" s="2">
        <f>'Moving Avg'!G2040</f>
        <v>0.32740000000000002</v>
      </c>
      <c r="I2040" s="2">
        <f>'Moving Avg'!H2040</f>
        <v>0.32415000000000016</v>
      </c>
      <c r="J2040" s="5" t="str">
        <f>OBV!F2040</f>
        <v>BULLISH</v>
      </c>
      <c r="K2040" s="5" t="str">
        <f>OBV!G2040</f>
        <v>STRONG</v>
      </c>
      <c r="L2040" s="5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0.61</v>
      </c>
      <c r="C2041" s="2">
        <f>RSI!I2041</f>
        <v>96.998946546357431</v>
      </c>
      <c r="D2041" s="2">
        <f>MACD!E2041</f>
        <v>-6.4271083430291365E-2</v>
      </c>
      <c r="E2041" s="2">
        <f>MACD!F2041</f>
        <v>-5.4398816297175058E-2</v>
      </c>
      <c r="F2041" s="2">
        <f>'Moving Avg'!D2041</f>
        <v>0.56999999999999995</v>
      </c>
      <c r="G2041" s="2">
        <f>'Moving Avg'!F2041</f>
        <v>0.45300000000000001</v>
      </c>
      <c r="H2041" s="2">
        <f>'Moving Avg'!G2041</f>
        <v>0.33460000000000001</v>
      </c>
      <c r="I2041" s="2">
        <f>'Moving Avg'!H2041</f>
        <v>0.32540000000000013</v>
      </c>
      <c r="J2041" s="5" t="str">
        <f>OBV!F2041</f>
        <v>BULLISH</v>
      </c>
      <c r="K2041" s="5" t="str">
        <f>OBV!G2041</f>
        <v>STRONG</v>
      </c>
      <c r="L2041" s="5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0.63</v>
      </c>
      <c r="C2042" s="2">
        <f>RSI!I2042</f>
        <v>97.295275582838372</v>
      </c>
      <c r="D2042" s="2">
        <f>MACD!E2042</f>
        <v>-6.8630367423534788E-2</v>
      </c>
      <c r="E2042" s="2">
        <f>MACD!F2042</f>
        <v>-5.724512652244701E-2</v>
      </c>
      <c r="F2042" s="2">
        <f>'Moving Avg'!D2042</f>
        <v>0.59</v>
      </c>
      <c r="G2042" s="2">
        <f>'Moving Avg'!F2042</f>
        <v>0.46750000000000008</v>
      </c>
      <c r="H2042" s="2">
        <f>'Moving Avg'!G2042</f>
        <v>0.34199999999999997</v>
      </c>
      <c r="I2042" s="2">
        <f>'Moving Avg'!H2042</f>
        <v>0.32675000000000004</v>
      </c>
      <c r="J2042" s="5" t="str">
        <f>OBV!F2042</f>
        <v>BULLISH</v>
      </c>
      <c r="K2042" s="5" t="str">
        <f>OBV!G2042</f>
        <v>STRONG</v>
      </c>
      <c r="L2042" s="5" t="str">
        <f>OBV!H2042</f>
        <v>CONFIRMED BULLISH</v>
      </c>
    </row>
    <row r="2043" spans="1:12" ht="13.5" x14ac:dyDescent="0.25">
      <c r="A2043" s="3">
        <f>RSI!A2043</f>
        <v>45278</v>
      </c>
      <c r="B2043" s="2">
        <f>RSI!B2043</f>
        <v>0.65</v>
      </c>
      <c r="C2043" s="2">
        <f>RSI!I2043</f>
        <v>97.555244049780995</v>
      </c>
      <c r="D2043" s="2">
        <f>MACD!E2043</f>
        <v>-7.3371910524525685E-2</v>
      </c>
      <c r="E2043" s="2">
        <f>MACD!F2043</f>
        <v>-6.0470483322862749E-2</v>
      </c>
      <c r="F2043" s="2">
        <f>'Moving Avg'!D2043</f>
        <v>0.61</v>
      </c>
      <c r="G2043" s="2">
        <f>'Moving Avg'!F2043</f>
        <v>0.48250000000000004</v>
      </c>
      <c r="H2043" s="2">
        <f>'Moving Avg'!G2043</f>
        <v>0.34959999999999991</v>
      </c>
      <c r="I2043" s="2">
        <f>'Moving Avg'!H2043</f>
        <v>0.3282500000000001</v>
      </c>
      <c r="J2043" s="5" t="str">
        <f>OBV!F2043</f>
        <v>BULLISH</v>
      </c>
      <c r="K2043" s="5" t="str">
        <f>OBV!G2043</f>
        <v>STRONG</v>
      </c>
      <c r="L2043" s="5" t="str">
        <f>OBV!H2043</f>
        <v>CONFIRMED BULLISH</v>
      </c>
    </row>
    <row r="2044" spans="1:12" ht="13.5" x14ac:dyDescent="0.25">
      <c r="A2044" s="3">
        <f>RSI!A2044</f>
        <v>45279</v>
      </c>
      <c r="B2044" s="2">
        <f>RSI!B2044</f>
        <v>0.67</v>
      </c>
      <c r="C2044" s="2">
        <f>RSI!I2044</f>
        <v>97.784563858620004</v>
      </c>
      <c r="D2044" s="2">
        <f>MACD!E2044</f>
        <v>-7.6934408275734834E-2</v>
      </c>
      <c r="E2044" s="2">
        <f>MACD!F2044</f>
        <v>-6.3763268313437163E-2</v>
      </c>
      <c r="F2044" s="2">
        <f>'Moving Avg'!D2044</f>
        <v>0.63</v>
      </c>
      <c r="G2044" s="2">
        <f>'Moving Avg'!F2044</f>
        <v>0.49800000000000005</v>
      </c>
      <c r="H2044" s="2">
        <f>'Moving Avg'!G2044</f>
        <v>0.35780000000000001</v>
      </c>
      <c r="I2044" s="2">
        <f>'Moving Avg'!H2044</f>
        <v>0.32990000000000008</v>
      </c>
      <c r="J2044" s="5" t="str">
        <f>OBV!F2044</f>
        <v>BULLISH</v>
      </c>
      <c r="K2044" s="5" t="str">
        <f>OBV!G2044</f>
        <v>STRONG</v>
      </c>
      <c r="L2044" s="5" t="str">
        <f>OBV!H2044</f>
        <v>CONFIRMED BULLISH</v>
      </c>
    </row>
    <row r="2045" spans="1:12" ht="13.5" x14ac:dyDescent="0.25">
      <c r="A2045" s="3">
        <f>RSI!A2045</f>
        <v>45280</v>
      </c>
      <c r="B2045" s="2">
        <f>RSI!B2045</f>
        <v>0.7</v>
      </c>
      <c r="C2045" s="2">
        <f>RSI!I2045</f>
        <v>98.076083733123383</v>
      </c>
      <c r="D2045" s="2">
        <f>MACD!E2045</f>
        <v>-8.0273295023539859E-2</v>
      </c>
      <c r="E2045" s="2">
        <f>MACD!F2045</f>
        <v>-6.7065273655457711E-2</v>
      </c>
      <c r="F2045" s="2">
        <f>'Moving Avg'!D2045</f>
        <v>0.65199999999999991</v>
      </c>
      <c r="G2045" s="2">
        <f>'Moving Avg'!F2045</f>
        <v>0.51450000000000007</v>
      </c>
      <c r="H2045" s="2">
        <f>'Moving Avg'!G2045</f>
        <v>0.36680000000000001</v>
      </c>
      <c r="I2045" s="2">
        <f>'Moving Avg'!H2045</f>
        <v>0.3317500000000001</v>
      </c>
      <c r="J2045" s="5" t="str">
        <f>OBV!F2045</f>
        <v>BULLISH</v>
      </c>
      <c r="K2045" s="5" t="str">
        <f>OBV!G2045</f>
        <v>STRONG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0.73</v>
      </c>
      <c r="C2046" s="2">
        <f>RSI!I2046</f>
        <v>98.31487851444561</v>
      </c>
      <c r="D2046" s="2">
        <f>MACD!E2046</f>
        <v>-8.3512898087791221E-2</v>
      </c>
      <c r="E2046" s="2">
        <f>MACD!F2046</f>
        <v>-7.0354798541924418E-2</v>
      </c>
      <c r="F2046" s="2">
        <f>'Moving Avg'!D2046</f>
        <v>0.67600000000000005</v>
      </c>
      <c r="G2046" s="2">
        <f>'Moving Avg'!F2046</f>
        <v>0.53200000000000003</v>
      </c>
      <c r="H2046" s="2">
        <f>'Moving Avg'!G2046</f>
        <v>0.37659999999999999</v>
      </c>
      <c r="I2046" s="2">
        <f>'Moving Avg'!H2046</f>
        <v>0.33370000000000011</v>
      </c>
      <c r="J2046" s="5" t="str">
        <f>OBV!F2046</f>
        <v>BULLISH</v>
      </c>
      <c r="K2046" s="5" t="str">
        <f>OBV!G2046</f>
        <v>STRONG</v>
      </c>
      <c r="L2046" s="5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0.76</v>
      </c>
      <c r="C2047" s="2">
        <f>RSI!I2047</f>
        <v>98.513565380562369</v>
      </c>
      <c r="D2047" s="2">
        <f>MACD!E2047</f>
        <v>-8.6751756350805342E-2</v>
      </c>
      <c r="E2047" s="2">
        <f>MACD!F2047</f>
        <v>-7.3634190103700606E-2</v>
      </c>
      <c r="F2047" s="2">
        <f>'Moving Avg'!D2047</f>
        <v>0.70199999999999996</v>
      </c>
      <c r="G2047" s="2">
        <f>'Moving Avg'!F2047</f>
        <v>0.55049999999999999</v>
      </c>
      <c r="H2047" s="2">
        <f>'Moving Avg'!G2047</f>
        <v>0.38720000000000004</v>
      </c>
      <c r="I2047" s="2">
        <f>'Moving Avg'!H2047</f>
        <v>0.33585000000000015</v>
      </c>
      <c r="J2047" s="5" t="str">
        <f>OBV!F2047</f>
        <v>BULLISH</v>
      </c>
      <c r="K2047" s="5" t="str">
        <f>OBV!G2047</f>
        <v>STRONG</v>
      </c>
      <c r="L2047" s="5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0.77</v>
      </c>
      <c r="C2048" s="2">
        <f>RSI!I2048</f>
        <v>98.573924632780518</v>
      </c>
      <c r="D2048" s="2">
        <f>MACD!E2048</f>
        <v>-8.8585599646889834E-2</v>
      </c>
      <c r="E2048" s="2">
        <f>MACD!F2048</f>
        <v>-7.6624472012338463E-2</v>
      </c>
      <c r="F2048" s="2">
        <f>'Moving Avg'!D2048</f>
        <v>0.72600000000000009</v>
      </c>
      <c r="G2048" s="2">
        <f>'Moving Avg'!F2048</f>
        <v>0.56900000000000006</v>
      </c>
      <c r="H2048" s="2">
        <f>'Moving Avg'!G2048</f>
        <v>0.39820000000000005</v>
      </c>
      <c r="I2048" s="2">
        <f>'Moving Avg'!H2048</f>
        <v>0.33810000000000007</v>
      </c>
      <c r="J2048" s="5" t="str">
        <f>OBV!F2048</f>
        <v>BULLISH</v>
      </c>
      <c r="K2048" s="5" t="str">
        <f>OBV!G2048</f>
        <v>STRONG</v>
      </c>
      <c r="L2048" s="5" t="str">
        <f>OBV!H2048</f>
        <v>CONFIRMED BULLISH</v>
      </c>
    </row>
    <row r="2049" spans="1:12" ht="13.5" x14ac:dyDescent="0.25">
      <c r="A2049" s="3">
        <f>RSI!A2049</f>
        <v>45286</v>
      </c>
      <c r="B2049" s="2">
        <f>RSI!B2049</f>
        <v>0.74</v>
      </c>
      <c r="C2049" s="2">
        <f>RSI!I2049</f>
        <v>87.141717314301047</v>
      </c>
      <c r="D2049" s="2">
        <f>MACD!E2049</f>
        <v>-8.6220826164940201E-2</v>
      </c>
      <c r="E2049" s="2">
        <f>MACD!F2049</f>
        <v>-7.854374284285881E-2</v>
      </c>
      <c r="F2049" s="2">
        <f>'Moving Avg'!D2049</f>
        <v>0.74</v>
      </c>
      <c r="G2049" s="2">
        <f>'Moving Avg'!F2049</f>
        <v>0.58550000000000002</v>
      </c>
      <c r="H2049" s="2">
        <f>'Moving Avg'!G2049</f>
        <v>0.40860000000000002</v>
      </c>
      <c r="I2049" s="2">
        <f>'Moving Avg'!H2049</f>
        <v>0.34015000000000006</v>
      </c>
      <c r="J2049" s="5" t="str">
        <f>OBV!F2049</f>
        <v>BULLISH</v>
      </c>
      <c r="K2049" s="5" t="str">
        <f>OBV!G2049</f>
        <v>STRONG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0.71</v>
      </c>
      <c r="C2050" s="2">
        <f>RSI!I2050</f>
        <v>77.466382495023936</v>
      </c>
      <c r="D2050" s="2">
        <f>MACD!E2050</f>
        <v>-8.002368652905445E-2</v>
      </c>
      <c r="E2050" s="2">
        <f>MACD!F2050</f>
        <v>-7.8839731580097952E-2</v>
      </c>
      <c r="F2050" s="2">
        <f>'Moving Avg'!D2050</f>
        <v>0.74199999999999999</v>
      </c>
      <c r="G2050" s="2">
        <f>'Moving Avg'!F2050</f>
        <v>0.6</v>
      </c>
      <c r="H2050" s="2">
        <f>'Moving Avg'!G2050</f>
        <v>0.41840000000000005</v>
      </c>
      <c r="I2050" s="2">
        <f>'Moving Avg'!H2050</f>
        <v>0.34210000000000007</v>
      </c>
      <c r="J2050" s="5" t="str">
        <f>OBV!F2050</f>
        <v>BULLISH</v>
      </c>
      <c r="K2050" s="5" t="str">
        <f>OBV!G2050</f>
        <v>STRONG</v>
      </c>
      <c r="L2050" s="5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0.68</v>
      </c>
      <c r="C2051" s="2">
        <f>RSI!I2051</f>
        <v>69.192938241504521</v>
      </c>
      <c r="D2051" s="2">
        <f>MACD!E2051</f>
        <v>-7.0324802922260177E-2</v>
      </c>
      <c r="E2051" s="2">
        <f>MACD!F2051</f>
        <v>-7.7136745848530391E-2</v>
      </c>
      <c r="F2051" s="2">
        <f>'Moving Avg'!D2051</f>
        <v>0.73199999999999998</v>
      </c>
      <c r="G2051" s="2">
        <f>'Moving Avg'!F2051</f>
        <v>0.61250000000000004</v>
      </c>
      <c r="H2051" s="2">
        <f>'Moving Avg'!G2051</f>
        <v>0.4274</v>
      </c>
      <c r="I2051" s="2">
        <f>'Moving Avg'!H2051</f>
        <v>0.34395000000000009</v>
      </c>
      <c r="J2051" s="5" t="str">
        <f>OBV!F2051</f>
        <v>BULLISH</v>
      </c>
      <c r="K2051" s="5" t="str">
        <f>OBV!G2051</f>
        <v>STRONG</v>
      </c>
      <c r="L2051" s="5" t="str">
        <f>OBV!H2051</f>
        <v>BULLISH DIVERGENCE</v>
      </c>
    </row>
    <row r="2052" spans="1:12" ht="13.5" x14ac:dyDescent="0.25">
      <c r="A2052" s="3">
        <f>RSI!A2052</f>
        <v>45289</v>
      </c>
      <c r="B2052" s="2">
        <f>RSI!B2052</f>
        <v>0.65</v>
      </c>
      <c r="C2052" s="2">
        <f>RSI!I2052</f>
        <v>62.055563846634151</v>
      </c>
      <c r="D2052" s="2">
        <f>MACD!E2052</f>
        <v>-5.7423115732637697E-2</v>
      </c>
      <c r="E2052" s="2">
        <f>MACD!F2052</f>
        <v>-7.3194019825351855E-2</v>
      </c>
      <c r="F2052" s="2">
        <f>'Moving Avg'!D2052</f>
        <v>0.71</v>
      </c>
      <c r="G2052" s="2">
        <f>'Moving Avg'!F2052</f>
        <v>0.623</v>
      </c>
      <c r="H2052" s="2">
        <f>'Moving Avg'!G2052</f>
        <v>0.43579999999999997</v>
      </c>
      <c r="I2052" s="2">
        <f>'Moving Avg'!H2052</f>
        <v>0.34570000000000012</v>
      </c>
      <c r="J2052" s="5" t="str">
        <f>OBV!F2052</f>
        <v>BULLISH</v>
      </c>
      <c r="K2052" s="5" t="str">
        <f>OBV!G2052</f>
        <v>STRONG</v>
      </c>
      <c r="L2052" s="5" t="str">
        <f>OBV!H2052</f>
        <v>BULLISH DIVERGENCE</v>
      </c>
    </row>
    <row r="2053" spans="1:12" ht="13.5" x14ac:dyDescent="0.25">
      <c r="A2053" s="3">
        <f>RSI!A2053</f>
        <v>45293</v>
      </c>
      <c r="B2053" s="2">
        <f>RSI!B2053</f>
        <v>0.63</v>
      </c>
      <c r="C2053" s="2">
        <f>RSI!I2053</f>
        <v>57.776751413662275</v>
      </c>
      <c r="D2053" s="2">
        <f>MACD!E2053</f>
        <v>-4.2330077441820824E-2</v>
      </c>
      <c r="E2053" s="2">
        <f>MACD!F2053</f>
        <v>-6.7021231348645655E-2</v>
      </c>
      <c r="F2053" s="2">
        <f>'Moving Avg'!D2053</f>
        <v>0.68199999999999994</v>
      </c>
      <c r="G2053" s="2">
        <f>'Moving Avg'!F2053</f>
        <v>0.63200000000000001</v>
      </c>
      <c r="H2053" s="2">
        <f>'Moving Avg'!G2053</f>
        <v>0.44400000000000001</v>
      </c>
      <c r="I2053" s="2">
        <f>'Moving Avg'!H2053</f>
        <v>0.3474000000000001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</row>
    <row r="2054" spans="1:12" ht="13.5" x14ac:dyDescent="0.25">
      <c r="A2054" s="3">
        <f>RSI!A2054</f>
        <v>45294</v>
      </c>
      <c r="B2054" s="2">
        <f>RSI!B2054</f>
        <v>0.65</v>
      </c>
      <c r="C2054" s="2">
        <f>RSI!I2054</f>
        <v>60.695329806030792</v>
      </c>
      <c r="D2054" s="2">
        <f>MACD!E2054</f>
        <v>-2.819929157361023E-2</v>
      </c>
      <c r="E2054" s="2">
        <f>MACD!F2054</f>
        <v>-5.925684339363857E-2</v>
      </c>
      <c r="F2054" s="2">
        <f>'Moving Avg'!D2054</f>
        <v>0.66399999999999992</v>
      </c>
      <c r="G2054" s="2">
        <f>'Moving Avg'!F2054</f>
        <v>0.64100000000000013</v>
      </c>
      <c r="H2054" s="2">
        <f>'Moving Avg'!G2054</f>
        <v>0.4526</v>
      </c>
      <c r="I2054" s="2">
        <f>'Moving Avg'!H2054</f>
        <v>0.34925000000000017</v>
      </c>
      <c r="J2054" s="5" t="str">
        <f>OBV!F2054</f>
        <v>BULLISH</v>
      </c>
      <c r="K2054" s="5" t="str">
        <f>OBV!G2054</f>
        <v>STRONG</v>
      </c>
      <c r="L2054" s="5" t="str">
        <f>OBV!H2054</f>
        <v>BULLISH DIVERGENCE</v>
      </c>
    </row>
    <row r="2055" spans="1:12" ht="13.5" x14ac:dyDescent="0.25">
      <c r="A2055" s="3">
        <f>RSI!A2055</f>
        <v>45295</v>
      </c>
      <c r="B2055" s="2">
        <f>RSI!B2055</f>
        <v>0.67</v>
      </c>
      <c r="C2055" s="2">
        <f>RSI!I2055</f>
        <v>63.418448216239376</v>
      </c>
      <c r="D2055" s="2">
        <f>MACD!E2055</f>
        <v>-1.3444980234429638E-2</v>
      </c>
      <c r="E2055" s="2">
        <f>MACD!F2055</f>
        <v>-5.009447076179678E-2</v>
      </c>
      <c r="F2055" s="2">
        <f>'Moving Avg'!D2055</f>
        <v>0.65599999999999992</v>
      </c>
      <c r="G2055" s="2">
        <f>'Moving Avg'!F2055</f>
        <v>0.65</v>
      </c>
      <c r="H2055" s="2">
        <f>'Moving Avg'!G2055</f>
        <v>0.46140000000000003</v>
      </c>
      <c r="I2055" s="2">
        <f>'Moving Avg'!H2055</f>
        <v>0.35125000000000012</v>
      </c>
      <c r="J2055" s="5" t="str">
        <f>OBV!F2055</f>
        <v>BULLISH</v>
      </c>
      <c r="K2055" s="5" t="str">
        <f>OBV!G2055</f>
        <v>STRONG</v>
      </c>
      <c r="L2055" s="5" t="str">
        <f>OBV!H2055</f>
        <v>BULLISH DIVERGENCE</v>
      </c>
    </row>
    <row r="2056" spans="1:12" ht="13.5" x14ac:dyDescent="0.25">
      <c r="A2056" s="3">
        <f>RSI!A2056</f>
        <v>45296</v>
      </c>
      <c r="B2056" s="2">
        <f>RSI!B2056</f>
        <v>0.7</v>
      </c>
      <c r="C2056" s="2">
        <f>RSI!I2056</f>
        <v>67.100482599369712</v>
      </c>
      <c r="D2056" s="2">
        <f>MACD!E2056</f>
        <v>1.0029272846938664E-3</v>
      </c>
      <c r="E2056" s="2">
        <f>MACD!F2056</f>
        <v>-3.9874991152498651E-2</v>
      </c>
      <c r="F2056" s="2">
        <f>'Moving Avg'!D2056</f>
        <v>0.65999999999999992</v>
      </c>
      <c r="G2056" s="2">
        <f>'Moving Avg'!F2056</f>
        <v>0.65950000000000009</v>
      </c>
      <c r="H2056" s="2">
        <f>'Moving Avg'!G2056</f>
        <v>0.47079999999999989</v>
      </c>
      <c r="I2056" s="2">
        <f>'Moving Avg'!H2056</f>
        <v>0.35345000000000015</v>
      </c>
      <c r="J2056" s="5" t="str">
        <f>OBV!F2056</f>
        <v>BULLISH</v>
      </c>
      <c r="K2056" s="5" t="str">
        <f>OBV!G2056</f>
        <v>STRONG</v>
      </c>
      <c r="L2056" s="5" t="str">
        <f>OBV!H2056</f>
        <v>CONFIRMED BULLISH</v>
      </c>
    </row>
    <row r="2057" spans="1:12" ht="13.5" x14ac:dyDescent="0.25">
      <c r="A2057" s="3">
        <f>RSI!A2057</f>
        <v>45299</v>
      </c>
      <c r="B2057" s="2">
        <f>RSI!B2057</f>
        <v>0.69</v>
      </c>
      <c r="C2057" s="2">
        <f>RSI!I2057</f>
        <v>64.76056911194658</v>
      </c>
      <c r="D2057" s="2">
        <f>MACD!E2057</f>
        <v>1.8009089275064838E-2</v>
      </c>
      <c r="E2057" s="2">
        <f>MACD!F2057</f>
        <v>-2.8298175066985957E-2</v>
      </c>
      <c r="F2057" s="2">
        <f>'Moving Avg'!D2057</f>
        <v>0.66800000000000004</v>
      </c>
      <c r="G2057" s="2">
        <f>'Moving Avg'!F2057</f>
        <v>0.66749999999999998</v>
      </c>
      <c r="H2057" s="2">
        <f>'Moving Avg'!G2057</f>
        <v>0.47999999999999993</v>
      </c>
      <c r="I2057" s="2">
        <f>'Moving Avg'!H2057</f>
        <v>0.35555000000000014</v>
      </c>
      <c r="J2057" s="5" t="str">
        <f>OBV!F2057</f>
        <v>BULLISH</v>
      </c>
      <c r="K2057" s="5" t="str">
        <f>OBV!G2057</f>
        <v>STRONG</v>
      </c>
      <c r="L2057" s="5" t="str">
        <f>OBV!H2057</f>
        <v>CONFIRMED BULLISH</v>
      </c>
    </row>
    <row r="2058" spans="1:12" ht="13.5" x14ac:dyDescent="0.25">
      <c r="A2058" s="3">
        <f>RSI!A2058</f>
        <v>45300</v>
      </c>
      <c r="B2058" s="2">
        <f>RSI!B2058</f>
        <v>0.66</v>
      </c>
      <c r="C2058" s="2">
        <f>RSI!I2058</f>
        <v>58.203236269853143</v>
      </c>
      <c r="D2058" s="2">
        <f>MACD!E2058</f>
        <v>3.5686178136180913E-2</v>
      </c>
      <c r="E2058" s="2">
        <f>MACD!F2058</f>
        <v>-1.5501304426352586E-2</v>
      </c>
      <c r="F2058" s="2">
        <f>'Moving Avg'!D2058</f>
        <v>0.67400000000000004</v>
      </c>
      <c r="G2058" s="2">
        <f>'Moving Avg'!F2058</f>
        <v>0.67299999999999993</v>
      </c>
      <c r="H2058" s="2">
        <f>'Moving Avg'!G2058</f>
        <v>0.48839999999999995</v>
      </c>
      <c r="I2058" s="2">
        <f>'Moving Avg'!H2058</f>
        <v>0.3574500000000001</v>
      </c>
      <c r="J2058" s="5" t="str">
        <f>OBV!F2058</f>
        <v>BULLISH</v>
      </c>
      <c r="K2058" s="5" t="str">
        <f>OBV!G2058</f>
        <v>STRONG</v>
      </c>
      <c r="L2058" s="5" t="str">
        <f>OBV!H2058</f>
        <v>CONFIRMED BULLISH</v>
      </c>
    </row>
    <row r="2059" spans="1:12" ht="13.5" x14ac:dyDescent="0.25">
      <c r="A2059" s="3">
        <f>RSI!A2059</f>
        <v>45301</v>
      </c>
      <c r="B2059" s="2">
        <f>RSI!B2059</f>
        <v>0.64</v>
      </c>
      <c r="C2059" s="2">
        <f>RSI!I2059</f>
        <v>54.258840326341108</v>
      </c>
      <c r="D2059" s="2">
        <f>MACD!E2059</f>
        <v>4.7248727208152874E-2</v>
      </c>
      <c r="E2059" s="2">
        <f>MACD!F2059</f>
        <v>-2.9512980994514937E-3</v>
      </c>
      <c r="F2059" s="2">
        <f>'Moving Avg'!D2059</f>
        <v>0.67200000000000004</v>
      </c>
      <c r="G2059" s="2">
        <f>'Moving Avg'!F2059</f>
        <v>0.6765000000000001</v>
      </c>
      <c r="H2059" s="2">
        <f>'Moving Avg'!G2059</f>
        <v>0.49640000000000001</v>
      </c>
      <c r="I2059" s="2">
        <f>'Moving Avg'!H2059</f>
        <v>0.35930000000000006</v>
      </c>
      <c r="J2059" s="5" t="str">
        <f>OBV!F2059</f>
        <v>BULLISH</v>
      </c>
      <c r="K2059" s="5" t="str">
        <f>OBV!G2059</f>
        <v>NEUTRAL</v>
      </c>
      <c r="L2059" s="5" t="str">
        <f>OBV!H2059</f>
        <v>BULLISH DIVERGENCE</v>
      </c>
    </row>
    <row r="2060" spans="1:12" ht="13.5" x14ac:dyDescent="0.25">
      <c r="A2060" s="3">
        <f>RSI!A2060</f>
        <v>45302</v>
      </c>
      <c r="B2060" s="2">
        <f>RSI!B2060</f>
        <v>0.62</v>
      </c>
      <c r="C2060" s="2">
        <f>RSI!I2060</f>
        <v>50.568248900336748</v>
      </c>
      <c r="D2060" s="2">
        <f>MACD!E2060</f>
        <v>5.3774955373280253E-2</v>
      </c>
      <c r="E2060" s="2">
        <f>MACD!F2060</f>
        <v>8.393952595094855E-3</v>
      </c>
      <c r="F2060" s="2">
        <f>'Moving Avg'!D2060</f>
        <v>0.66200000000000003</v>
      </c>
      <c r="G2060" s="2">
        <f>'Moving Avg'!F2060</f>
        <v>0.67799999999999994</v>
      </c>
      <c r="H2060" s="2">
        <f>'Moving Avg'!G2060</f>
        <v>0.50380000000000003</v>
      </c>
      <c r="I2060" s="2">
        <f>'Moving Avg'!H2060</f>
        <v>0.36100000000000015</v>
      </c>
      <c r="J2060" s="5" t="str">
        <f>OBV!F2060</f>
        <v>BULLISH</v>
      </c>
      <c r="K2060" s="5" t="str">
        <f>OBV!G2060</f>
        <v>NEUTRAL</v>
      </c>
      <c r="L2060" s="5" t="str">
        <f>OBV!H2060</f>
        <v>BULLISH DIVERGENCE</v>
      </c>
    </row>
    <row r="2061" spans="1:12" ht="13.5" x14ac:dyDescent="0.25">
      <c r="A2061" s="3">
        <f>RSI!A2061</f>
        <v>45303</v>
      </c>
      <c r="B2061" s="2">
        <f>RSI!B2061</f>
        <v>0.6</v>
      </c>
      <c r="C2061" s="2">
        <f>RSI!I2061</f>
        <v>47.116914894170449</v>
      </c>
      <c r="D2061" s="2">
        <f>MACD!E2061</f>
        <v>5.6167014985579189E-2</v>
      </c>
      <c r="E2061" s="2">
        <f>MACD!F2061</f>
        <v>1.7948565073191723E-2</v>
      </c>
      <c r="F2061" s="2">
        <f>'Moving Avg'!D2061</f>
        <v>0.64200000000000013</v>
      </c>
      <c r="G2061" s="2">
        <f>'Moving Avg'!F2061</f>
        <v>0.67749999999999999</v>
      </c>
      <c r="H2061" s="2">
        <f>'Moving Avg'!G2061</f>
        <v>0.51080000000000003</v>
      </c>
      <c r="I2061" s="2">
        <f>'Moving Avg'!H2061</f>
        <v>0.36265000000000014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0.57999999999999996</v>
      </c>
      <c r="C2062" s="2">
        <f>RSI!I2062</f>
        <v>43.890887010711687</v>
      </c>
      <c r="D2062" s="2">
        <f>MACD!E2062</f>
        <v>5.5178833599367927E-2</v>
      </c>
      <c r="E2062" s="2">
        <f>MACD!F2062</f>
        <v>2.5394618778426966E-2</v>
      </c>
      <c r="F2062" s="2">
        <f>'Moving Avg'!D2062</f>
        <v>0.62</v>
      </c>
      <c r="G2062" s="2">
        <f>'Moving Avg'!F2062</f>
        <v>0.67499999999999993</v>
      </c>
      <c r="H2062" s="2">
        <f>'Moving Avg'!G2062</f>
        <v>0.51719999999999999</v>
      </c>
      <c r="I2062" s="2">
        <f>'Moving Avg'!H2062</f>
        <v>0.36420000000000013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0.56000000000000005</v>
      </c>
      <c r="C2063" s="2">
        <f>RSI!I2063</f>
        <v>40.876819010585507</v>
      </c>
      <c r="D2063" s="2">
        <f>MACD!E2063</f>
        <v>5.2978077999352058E-2</v>
      </c>
      <c r="E2063" s="2">
        <f>MACD!F2063</f>
        <v>3.0911310622611987E-2</v>
      </c>
      <c r="F2063" s="2">
        <f>'Moving Avg'!D2063</f>
        <v>0.6</v>
      </c>
      <c r="G2063" s="2">
        <f>'Moving Avg'!F2063</f>
        <v>0.67049999999999998</v>
      </c>
      <c r="H2063" s="2">
        <f>'Moving Avg'!G2063</f>
        <v>0.52300000000000002</v>
      </c>
      <c r="I2063" s="2">
        <f>'Moving Avg'!H2063</f>
        <v>0.36565000000000014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0.54</v>
      </c>
      <c r="C2064" s="2">
        <f>RSI!I2064</f>
        <v>38.061972834960827</v>
      </c>
      <c r="D2064" s="2">
        <f>MACD!E2064</f>
        <v>5.6006225856896963E-2</v>
      </c>
      <c r="E2064" s="2">
        <f>MACD!F2064</f>
        <v>3.5930293669468982E-2</v>
      </c>
      <c r="F2064" s="2">
        <f>'Moving Avg'!D2064</f>
        <v>0.57999999999999996</v>
      </c>
      <c r="G2064" s="2">
        <f>'Moving Avg'!F2064</f>
        <v>0.66400000000000003</v>
      </c>
      <c r="H2064" s="2">
        <f>'Moving Avg'!G2064</f>
        <v>0.52819999999999989</v>
      </c>
      <c r="I2064" s="2">
        <f>'Moving Avg'!H2064</f>
        <v>0.36695000000000022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0.53</v>
      </c>
      <c r="C2065" s="2">
        <f>RSI!I2065</f>
        <v>36.70111873805628</v>
      </c>
      <c r="D2065" s="2">
        <f>MACD!E2065</f>
        <v>6.2811683855179767E-2</v>
      </c>
      <c r="E2065" s="2">
        <f>MACD!F2065</f>
        <v>4.1306571706611145E-2</v>
      </c>
      <c r="F2065" s="2">
        <f>'Moving Avg'!D2065</f>
        <v>0.56200000000000006</v>
      </c>
      <c r="G2065" s="2">
        <f>'Moving Avg'!F2065</f>
        <v>0.65550000000000008</v>
      </c>
      <c r="H2065" s="2">
        <f>'Moving Avg'!G2065</f>
        <v>0.53299999999999992</v>
      </c>
      <c r="I2065" s="2">
        <f>'Moving Avg'!H2065</f>
        <v>0.3681500000000002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0.51</v>
      </c>
      <c r="C2066" s="2">
        <f>RSI!I2066</f>
        <v>34.076928070198221</v>
      </c>
      <c r="D2066" s="2">
        <f>MACD!E2066</f>
        <v>7.5120100419587277E-2</v>
      </c>
      <c r="E2066" s="2">
        <f>MACD!F2066</f>
        <v>4.8069277449206374E-2</v>
      </c>
      <c r="F2066" s="2">
        <f>'Moving Avg'!D2066</f>
        <v>0.54399999999999993</v>
      </c>
      <c r="G2066" s="2">
        <f>'Moving Avg'!F2066</f>
        <v>0.64450000000000007</v>
      </c>
      <c r="H2066" s="2">
        <f>'Moving Avg'!G2066</f>
        <v>0.53760000000000008</v>
      </c>
      <c r="I2066" s="2">
        <f>'Moving Avg'!H2066</f>
        <v>0.36920000000000025</v>
      </c>
      <c r="J2066" s="5" t="str">
        <f>OBV!F2066</f>
        <v>BEARISH</v>
      </c>
      <c r="K2066" s="5" t="str">
        <f>OBV!G2066</f>
        <v>WEAK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0.49</v>
      </c>
      <c r="C2067" s="2">
        <f>RSI!I2067</f>
        <v>31.640549428794642</v>
      </c>
      <c r="D2067" s="2">
        <f>MACD!E2067</f>
        <v>8.6015639318543835E-2</v>
      </c>
      <c r="E2067" s="2">
        <f>MACD!F2067</f>
        <v>5.5658549823073875E-2</v>
      </c>
      <c r="F2067" s="2">
        <f>'Moving Avg'!D2067</f>
        <v>0.52600000000000002</v>
      </c>
      <c r="G2067" s="2">
        <f>'Moving Avg'!F2067</f>
        <v>0.63100000000000001</v>
      </c>
      <c r="H2067" s="2">
        <f>'Moving Avg'!G2067</f>
        <v>0.54159999999999997</v>
      </c>
      <c r="I2067" s="2">
        <f>'Moving Avg'!H2067</f>
        <v>0.3701500000000002</v>
      </c>
      <c r="J2067" s="5" t="str">
        <f>OBV!F2067</f>
        <v>BEARISH</v>
      </c>
      <c r="K2067" s="5" t="str">
        <f>OBV!G2067</f>
        <v>WEAK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0.47</v>
      </c>
      <c r="C2068" s="2">
        <f>RSI!I2068</f>
        <v>29.378516652284361</v>
      </c>
      <c r="D2068" s="2">
        <f>MACD!E2068</f>
        <v>9.2717094133184408E-2</v>
      </c>
      <c r="E2068" s="2">
        <f>MACD!F2068</f>
        <v>6.3070258685095984E-2</v>
      </c>
      <c r="F2068" s="2">
        <f>'Moving Avg'!D2068</f>
        <v>0.50800000000000001</v>
      </c>
      <c r="G2068" s="2">
        <f>'Moving Avg'!F2068</f>
        <v>0.61599999999999999</v>
      </c>
      <c r="H2068" s="2">
        <f>'Moving Avg'!G2068</f>
        <v>0.54499999999999993</v>
      </c>
      <c r="I2068" s="2">
        <f>'Moving Avg'!H2068</f>
        <v>0.37100000000000022</v>
      </c>
      <c r="J2068" s="5" t="str">
        <f>OBV!F2068</f>
        <v>BEARISH</v>
      </c>
      <c r="K2068" s="5" t="str">
        <f>OBV!G2068</f>
        <v>WEAK</v>
      </c>
      <c r="L2068" s="5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0.45</v>
      </c>
      <c r="C2069" s="2">
        <f>RSI!I2069</f>
        <v>27.278332489592188</v>
      </c>
      <c r="D2069" s="2">
        <f>MACD!E2069</f>
        <v>9.7480717202966249E-2</v>
      </c>
      <c r="E2069" s="2">
        <f>MACD!F2069</f>
        <v>6.9952350388670037E-2</v>
      </c>
      <c r="F2069" s="2">
        <f>'Moving Avg'!D2069</f>
        <v>0.49000000000000005</v>
      </c>
      <c r="G2069" s="2">
        <f>'Moving Avg'!F2069</f>
        <v>0.60149999999999992</v>
      </c>
      <c r="H2069" s="2">
        <f>'Moving Avg'!G2069</f>
        <v>0.54779999999999995</v>
      </c>
      <c r="I2069" s="2">
        <f>'Moving Avg'!H2069</f>
        <v>0.37175000000000019</v>
      </c>
      <c r="J2069" s="5" t="str">
        <f>OBV!F2069</f>
        <v>BEARISH</v>
      </c>
      <c r="K2069" s="5" t="str">
        <f>OBV!G2069</f>
        <v>WEAK</v>
      </c>
      <c r="L2069" s="5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0.47</v>
      </c>
      <c r="C2070" s="2">
        <f>RSI!I2070</f>
        <v>32.476687527373684</v>
      </c>
      <c r="D2070" s="2">
        <f>MACD!E2070</f>
        <v>9.7708846762448176E-2</v>
      </c>
      <c r="E2070" s="2">
        <f>MACD!F2070</f>
        <v>7.5503649663425668E-2</v>
      </c>
      <c r="F2070" s="2">
        <f>'Moving Avg'!D2070</f>
        <v>0.47799999999999992</v>
      </c>
      <c r="G2070" s="2">
        <f>'Moving Avg'!F2070</f>
        <v>0.58950000000000002</v>
      </c>
      <c r="H2070" s="2">
        <f>'Moving Avg'!G2070</f>
        <v>0.55079999999999996</v>
      </c>
      <c r="I2070" s="2">
        <f>'Moving Avg'!H2070</f>
        <v>0.37255000000000021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0.49</v>
      </c>
      <c r="C2071" s="2">
        <f>RSI!I2071</f>
        <v>37.303186944431225</v>
      </c>
      <c r="D2071" s="2">
        <f>MACD!E2071</f>
        <v>9.3925086767598476E-2</v>
      </c>
      <c r="E2071" s="2">
        <f>MACD!F2071</f>
        <v>7.9187937084260238E-2</v>
      </c>
      <c r="F2071" s="2">
        <f>'Moving Avg'!D2071</f>
        <v>0.47400000000000003</v>
      </c>
      <c r="G2071" s="2">
        <f>'Moving Avg'!F2071</f>
        <v>0.57999999999999985</v>
      </c>
      <c r="H2071" s="2">
        <f>'Moving Avg'!G2071</f>
        <v>0.55399999999999994</v>
      </c>
      <c r="I2071" s="2">
        <f>'Moving Avg'!H2071</f>
        <v>0.37340000000000018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0.51</v>
      </c>
      <c r="C2072" s="2">
        <f>RSI!I2072</f>
        <v>41.784466947249427</v>
      </c>
      <c r="D2072" s="2">
        <f>MACD!E2072</f>
        <v>8.6585387777130984E-2</v>
      </c>
      <c r="E2072" s="2">
        <f>MACD!F2072</f>
        <v>8.0667427222834404E-2</v>
      </c>
      <c r="F2072" s="2">
        <f>'Moving Avg'!D2072</f>
        <v>0.47799999999999992</v>
      </c>
      <c r="G2072" s="2">
        <f>'Moving Avg'!F2072</f>
        <v>0.57300000000000006</v>
      </c>
      <c r="H2072" s="2">
        <f>'Moving Avg'!G2072</f>
        <v>0.5573999999999999</v>
      </c>
      <c r="I2072" s="2">
        <f>'Moving Avg'!H2072</f>
        <v>0.37435000000000024</v>
      </c>
      <c r="J2072" s="5" t="str">
        <f>OBV!F2072</f>
        <v>BEARISH</v>
      </c>
      <c r="K2072" s="5" t="str">
        <f>OBV!G2072</f>
        <v>NEUTRAL</v>
      </c>
      <c r="L2072" s="5" t="str">
        <f>OBV!H2072</f>
        <v>BEARISH DIVERGENCE</v>
      </c>
    </row>
    <row r="2073" spans="1:12" ht="13.5" x14ac:dyDescent="0.25">
      <c r="A2073" s="3">
        <f>RSI!A2073</f>
        <v>45321</v>
      </c>
      <c r="B2073" s="2">
        <f>RSI!B2073</f>
        <v>0.49</v>
      </c>
      <c r="C2073" s="2">
        <f>RSI!I2073</f>
        <v>38.798045177735403</v>
      </c>
      <c r="D2073" s="2">
        <f>MACD!E2073</f>
        <v>7.9050462496541019E-2</v>
      </c>
      <c r="E2073" s="2">
        <f>MACD!F2073</f>
        <v>8.0344034277575735E-2</v>
      </c>
      <c r="F2073" s="2">
        <f>'Moving Avg'!D2073</f>
        <v>0.48200000000000004</v>
      </c>
      <c r="G2073" s="2">
        <f>'Moving Avg'!F2073</f>
        <v>0.56600000000000006</v>
      </c>
      <c r="H2073" s="2">
        <f>'Moving Avg'!G2073</f>
        <v>0.56019999999999992</v>
      </c>
      <c r="I2073" s="2">
        <f>'Moving Avg'!H2073</f>
        <v>0.37525000000000019</v>
      </c>
      <c r="J2073" s="5" t="str">
        <f>OBV!F2073</f>
        <v>BEARISH</v>
      </c>
      <c r="K2073" s="5" t="str">
        <f>OBV!G2073</f>
        <v>NEUTRAL</v>
      </c>
      <c r="L2073" s="5" t="str">
        <f>OBV!H2073</f>
        <v>BEARISH DIVERGENCE</v>
      </c>
    </row>
    <row r="2074" spans="1:12" ht="13.5" x14ac:dyDescent="0.25">
      <c r="A2074" s="3">
        <f>RSI!A2074</f>
        <v>45322</v>
      </c>
      <c r="B2074" s="2">
        <f>RSI!B2074</f>
        <v>0.51</v>
      </c>
      <c r="C2074" s="2">
        <f>RSI!I2074</f>
        <v>43.172084527660317</v>
      </c>
      <c r="D2074" s="2">
        <f>MACD!E2074</f>
        <v>6.8485487276744972E-2</v>
      </c>
      <c r="E2074" s="2">
        <f>MACD!F2074</f>
        <v>7.7972324877409585E-2</v>
      </c>
      <c r="F2074" s="2">
        <f>'Moving Avg'!D2074</f>
        <v>0.49399999999999994</v>
      </c>
      <c r="G2074" s="2">
        <f>'Moving Avg'!F2074</f>
        <v>0.55900000000000005</v>
      </c>
      <c r="H2074" s="2">
        <f>'Moving Avg'!G2074</f>
        <v>0.56320000000000003</v>
      </c>
      <c r="I2074" s="2">
        <f>'Moving Avg'!H2074</f>
        <v>0.37630000000000025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45323</v>
      </c>
      <c r="B2075" s="2">
        <f>RSI!B2075</f>
        <v>0.49</v>
      </c>
      <c r="C2075" s="2">
        <f>RSI!I2075</f>
        <v>40.086745623689843</v>
      </c>
      <c r="D2075" s="2">
        <f>MACD!E2075</f>
        <v>5.9712523930446237E-2</v>
      </c>
      <c r="E2075" s="2">
        <f>MACD!F2075</f>
        <v>7.4320364688016921E-2</v>
      </c>
      <c r="F2075" s="2">
        <f>'Moving Avg'!D2075</f>
        <v>0.49800000000000005</v>
      </c>
      <c r="G2075" s="2">
        <f>'Moving Avg'!F2075</f>
        <v>0.55000000000000004</v>
      </c>
      <c r="H2075" s="2">
        <f>'Moving Avg'!G2075</f>
        <v>0.56559999999999999</v>
      </c>
      <c r="I2075" s="2">
        <f>'Moving Avg'!H2075</f>
        <v>0.37730000000000019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0.49</v>
      </c>
      <c r="C2076" s="2">
        <f>RSI!I2076</f>
        <v>40.086745623689843</v>
      </c>
      <c r="D2076" s="2">
        <f>MACD!E2076</f>
        <v>4.9537552375021887E-2</v>
      </c>
      <c r="E2076" s="2">
        <f>MACD!F2076</f>
        <v>6.9363802225417909E-2</v>
      </c>
      <c r="F2076" s="2">
        <f>'Moving Avg'!D2076</f>
        <v>0.49800000000000005</v>
      </c>
      <c r="G2076" s="2">
        <f>'Moving Avg'!F2076</f>
        <v>0.53950000000000009</v>
      </c>
      <c r="H2076" s="2">
        <f>'Moving Avg'!G2076</f>
        <v>0.56779999999999997</v>
      </c>
      <c r="I2076" s="2">
        <f>'Moving Avg'!H2076</f>
        <v>0.37835000000000013</v>
      </c>
      <c r="J2076" s="5" t="str">
        <f>OBV!F2076</f>
        <v>BULLISH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0.49</v>
      </c>
      <c r="C2077" s="2">
        <f>RSI!I2077</f>
        <v>40.086745623689843</v>
      </c>
      <c r="D2077" s="2">
        <f>MACD!E2077</f>
        <v>3.8152175203392757E-2</v>
      </c>
      <c r="E2077" s="2">
        <f>MACD!F2077</f>
        <v>6.3121476821012878E-2</v>
      </c>
      <c r="F2077" s="2">
        <f>'Moving Avg'!D2077</f>
        <v>0.49399999999999994</v>
      </c>
      <c r="G2077" s="2">
        <f>'Moving Avg'!F2077</f>
        <v>0.52950000000000008</v>
      </c>
      <c r="H2077" s="2">
        <f>'Moving Avg'!G2077</f>
        <v>0.56979999999999986</v>
      </c>
      <c r="I2077" s="2">
        <f>'Moving Avg'!H2077</f>
        <v>0.37945000000000012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45328</v>
      </c>
      <c r="B2078" s="2">
        <f>RSI!B2078</f>
        <v>0.51</v>
      </c>
      <c r="C2078" s="2">
        <f>RSI!I2078</f>
        <v>44.99633878368563</v>
      </c>
      <c r="D2078" s="2">
        <f>MACD!E2078</f>
        <v>2.4238820721878329E-2</v>
      </c>
      <c r="E2078" s="2">
        <f>MACD!F2078</f>
        <v>5.5344945601185976E-2</v>
      </c>
      <c r="F2078" s="2">
        <f>'Moving Avg'!D2078</f>
        <v>0.49800000000000005</v>
      </c>
      <c r="G2078" s="2">
        <f>'Moving Avg'!F2078</f>
        <v>0.52200000000000002</v>
      </c>
      <c r="H2078" s="2">
        <f>'Moving Avg'!G2078</f>
        <v>0.57199999999999995</v>
      </c>
      <c r="I2078" s="2">
        <f>'Moving Avg'!H2078</f>
        <v>0.38070000000000015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</row>
    <row r="2079" spans="1:12" ht="13.5" x14ac:dyDescent="0.25">
      <c r="A2079" s="3">
        <f>RSI!A2079</f>
        <v>45329</v>
      </c>
      <c r="B2079" s="2">
        <f>RSI!B2079</f>
        <v>0.5</v>
      </c>
      <c r="C2079" s="2">
        <f>RSI!I2079</f>
        <v>43.094812729232544</v>
      </c>
      <c r="D2079" s="2">
        <f>MACD!E2079</f>
        <v>1.0269795749502375E-2</v>
      </c>
      <c r="E2079" s="2">
        <f>MACD!F2079</f>
        <v>4.6329915630849261E-2</v>
      </c>
      <c r="F2079" s="2">
        <f>'Moving Avg'!D2079</f>
        <v>0.496</v>
      </c>
      <c r="G2079" s="2">
        <f>'Moving Avg'!F2079</f>
        <v>0.5149999999999999</v>
      </c>
      <c r="H2079" s="2">
        <f>'Moving Avg'!G2079</f>
        <v>0.57379999999999998</v>
      </c>
      <c r="I2079" s="2">
        <f>'Moving Avg'!H2079</f>
        <v>0.38190000000000013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45330</v>
      </c>
      <c r="B2080" s="2">
        <f>RSI!B2080</f>
        <v>0.5</v>
      </c>
      <c r="C2080" s="2">
        <f>RSI!I2080</f>
        <v>43.094812729232544</v>
      </c>
      <c r="D2080" s="2">
        <f>MACD!E2080</f>
        <v>1.7154907626037996E-3</v>
      </c>
      <c r="E2080" s="2">
        <f>MACD!F2080</f>
        <v>3.740703065720017E-2</v>
      </c>
      <c r="F2080" s="2">
        <f>'Moving Avg'!D2080</f>
        <v>0.49800000000000005</v>
      </c>
      <c r="G2080" s="2">
        <f>'Moving Avg'!F2080</f>
        <v>0.50900000000000001</v>
      </c>
      <c r="H2080" s="2">
        <f>'Moving Avg'!G2080</f>
        <v>0.57539999999999991</v>
      </c>
      <c r="I2080" s="2">
        <f>'Moving Avg'!H2080</f>
        <v>0.38305000000000022</v>
      </c>
      <c r="J2080" s="5" t="str">
        <f>OBV!F2080</f>
        <v>BEARISH</v>
      </c>
      <c r="K2080" s="5" t="str">
        <f>OBV!G2080</f>
        <v>NEUTRAL</v>
      </c>
      <c r="L2080" s="5" t="str">
        <f>OBV!H2080</f>
        <v>BEARISH DIVERGENCE</v>
      </c>
    </row>
    <row r="2081" spans="1:12" ht="13.5" x14ac:dyDescent="0.25">
      <c r="A2081" s="3">
        <f>RSI!A2081</f>
        <v>45331</v>
      </c>
      <c r="B2081" s="2">
        <f>RSI!B2081</f>
        <v>0.48</v>
      </c>
      <c r="C2081" s="2">
        <f>RSI!I2081</f>
        <v>39.247669635602854</v>
      </c>
      <c r="D2081" s="2">
        <f>MACD!E2081</f>
        <v>-7.8962557485351414E-4</v>
      </c>
      <c r="E2081" s="2">
        <f>MACD!F2081</f>
        <v>2.9767699410789435E-2</v>
      </c>
      <c r="F2081" s="2">
        <f>'Moving Avg'!D2081</f>
        <v>0.496</v>
      </c>
      <c r="G2081" s="2">
        <f>'Moving Avg'!F2081</f>
        <v>0.503</v>
      </c>
      <c r="H2081" s="2">
        <f>'Moving Avg'!G2081</f>
        <v>0.57639999999999991</v>
      </c>
      <c r="I2081" s="2">
        <f>'Moving Avg'!H2081</f>
        <v>0.38405000000000022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0.46</v>
      </c>
      <c r="C2082" s="2">
        <f>RSI!I2082</f>
        <v>35.805387927687647</v>
      </c>
      <c r="D2082" s="2">
        <f>MACD!E2082</f>
        <v>1.9290396943734134E-3</v>
      </c>
      <c r="E2082" s="2">
        <f>MACD!F2082</f>
        <v>2.4199967467506231E-2</v>
      </c>
      <c r="F2082" s="2">
        <f>'Moving Avg'!D2082</f>
        <v>0.49000000000000005</v>
      </c>
      <c r="G2082" s="2">
        <f>'Moving Avg'!F2082</f>
        <v>0.49700000000000005</v>
      </c>
      <c r="H2082" s="2">
        <f>'Moving Avg'!G2082</f>
        <v>0.57679999999999987</v>
      </c>
      <c r="I2082" s="2">
        <f>'Moving Avg'!H2082</f>
        <v>0.38495000000000018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0.45</v>
      </c>
      <c r="C2083" s="2">
        <f>RSI!I2083</f>
        <v>34.190676512425142</v>
      </c>
      <c r="D2083" s="2">
        <f>MACD!E2083</f>
        <v>2.2706829714671528E-3</v>
      </c>
      <c r="E2083" s="2">
        <f>MACD!F2083</f>
        <v>1.9814110568298418E-2</v>
      </c>
      <c r="F2083" s="2">
        <f>'Moving Avg'!D2083</f>
        <v>0.47800000000000004</v>
      </c>
      <c r="G2083" s="2">
        <f>'Moving Avg'!F2083</f>
        <v>0.4915000000000001</v>
      </c>
      <c r="H2083" s="2">
        <f>'Moving Avg'!G2083</f>
        <v>0.57679999999999987</v>
      </c>
      <c r="I2083" s="2">
        <f>'Moving Avg'!H2083</f>
        <v>0.38585000000000014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0.45</v>
      </c>
      <c r="C2084" s="2">
        <f>RSI!I2084</f>
        <v>34.190676512425142</v>
      </c>
      <c r="D2084" s="2">
        <f>MACD!E2084</f>
        <v>6.0452390094013486E-3</v>
      </c>
      <c r="E2084" s="2">
        <f>MACD!F2084</f>
        <v>1.7060336256519003E-2</v>
      </c>
      <c r="F2084" s="2">
        <f>'Moving Avg'!D2084</f>
        <v>0.46799999999999997</v>
      </c>
      <c r="G2084" s="2">
        <f>'Moving Avg'!F2084</f>
        <v>0.48699999999999999</v>
      </c>
      <c r="H2084" s="2">
        <f>'Moving Avg'!G2084</f>
        <v>0.57639999999999991</v>
      </c>
      <c r="I2084" s="2">
        <f>'Moving Avg'!H2084</f>
        <v>0.3867500000000002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</row>
    <row r="2085" spans="1:12" ht="13.5" x14ac:dyDescent="0.25">
      <c r="A2085" s="3">
        <f>RSI!A2085</f>
        <v>45337</v>
      </c>
      <c r="B2085" s="2">
        <f>RSI!B2085</f>
        <v>0.44</v>
      </c>
      <c r="C2085" s="2">
        <f>RSI!I2085</f>
        <v>32.491324632547204</v>
      </c>
      <c r="D2085" s="2">
        <f>MACD!E2085</f>
        <v>7.2811989934307153E-3</v>
      </c>
      <c r="E2085" s="2">
        <f>MACD!F2085</f>
        <v>1.5104508803901346E-2</v>
      </c>
      <c r="F2085" s="2">
        <f>'Moving Avg'!D2085</f>
        <v>0.45599999999999996</v>
      </c>
      <c r="G2085" s="2">
        <f>'Moving Avg'!F2085</f>
        <v>0.48249999999999993</v>
      </c>
      <c r="H2085" s="2">
        <f>'Moving Avg'!G2085</f>
        <v>0.5753999999999998</v>
      </c>
      <c r="I2085" s="2">
        <f>'Moving Avg'!H2085</f>
        <v>0.38760000000000011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0.45</v>
      </c>
      <c r="C2086" s="2">
        <f>RSI!I2086</f>
        <v>35.921172537621828</v>
      </c>
      <c r="D2086" s="2">
        <f>MACD!E2086</f>
        <v>7.9956269126169044E-3</v>
      </c>
      <c r="E2086" s="2">
        <f>MACD!F2086</f>
        <v>1.3682732425644458E-2</v>
      </c>
      <c r="F2086" s="2">
        <f>'Moving Avg'!D2086</f>
        <v>0.45</v>
      </c>
      <c r="G2086" s="2">
        <f>'Moving Avg'!F2086</f>
        <v>0.47949999999999993</v>
      </c>
      <c r="H2086" s="2">
        <f>'Moving Avg'!G2086</f>
        <v>0.57419999999999982</v>
      </c>
      <c r="I2086" s="2">
        <f>'Moving Avg'!H2086</f>
        <v>0.38855000000000017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45341</v>
      </c>
      <c r="B2087" s="2">
        <f>RSI!B2087</f>
        <v>0.47</v>
      </c>
      <c r="C2087" s="2">
        <f>RSI!I2087</f>
        <v>42.241582383886382</v>
      </c>
      <c r="D2087" s="2">
        <f>MACD!E2087</f>
        <v>7.4386046052828947E-3</v>
      </c>
      <c r="E2087" s="2">
        <f>MACD!F2087</f>
        <v>1.2433906861572147E-2</v>
      </c>
      <c r="F2087" s="2">
        <f>'Moving Avg'!D2087</f>
        <v>0.45199999999999996</v>
      </c>
      <c r="G2087" s="2">
        <f>'Moving Avg'!F2087</f>
        <v>0.47849999999999993</v>
      </c>
      <c r="H2087" s="2">
        <f>'Moving Avg'!G2087</f>
        <v>0.57299999999999984</v>
      </c>
      <c r="I2087" s="2">
        <f>'Moving Avg'!H2087</f>
        <v>0.38960000000000017</v>
      </c>
      <c r="J2087" s="5" t="str">
        <f>OBV!F2087</f>
        <v>BEARISH</v>
      </c>
      <c r="K2087" s="5" t="str">
        <f>OBV!G2087</f>
        <v>NEUTRAL</v>
      </c>
      <c r="L2087" s="5" t="str">
        <f>OBV!H2087</f>
        <v>BEARISH DIVERGENCE</v>
      </c>
    </row>
    <row r="2088" spans="1:12" ht="13.5" x14ac:dyDescent="0.25">
      <c r="A2088" s="3">
        <f>RSI!A2088</f>
        <v>45342</v>
      </c>
      <c r="B2088" s="2">
        <f>RSI!B2088</f>
        <v>0.49</v>
      </c>
      <c r="C2088" s="2">
        <f>RSI!I2088</f>
        <v>47.787689810977326</v>
      </c>
      <c r="D2088" s="2">
        <f>MACD!E2088</f>
        <v>8.7407825171404441E-3</v>
      </c>
      <c r="E2088" s="2">
        <f>MACD!F2088</f>
        <v>1.1695281992685807E-2</v>
      </c>
      <c r="F2088" s="2">
        <f>'Moving Avg'!D2088</f>
        <v>0.45999999999999996</v>
      </c>
      <c r="G2088" s="2">
        <f>'Moving Avg'!F2088</f>
        <v>0.47950000000000009</v>
      </c>
      <c r="H2088" s="2">
        <f>'Moving Avg'!G2088</f>
        <v>0.57179999999999975</v>
      </c>
      <c r="I2088" s="2">
        <f>'Moving Avg'!H2088</f>
        <v>0.3907500000000001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0.51</v>
      </c>
      <c r="C2089" s="2">
        <f>RSI!I2089</f>
        <v>52.680902847047264</v>
      </c>
      <c r="D2089" s="2">
        <f>MACD!E2089</f>
        <v>6.8693745276596219E-3</v>
      </c>
      <c r="E2089" s="2">
        <f>MACD!F2089</f>
        <v>1.0730100499680571E-2</v>
      </c>
      <c r="F2089" s="2">
        <f>'Moving Avg'!D2089</f>
        <v>0.47199999999999998</v>
      </c>
      <c r="G2089" s="2">
        <f>'Moving Avg'!F2089</f>
        <v>0.48250000000000004</v>
      </c>
      <c r="H2089" s="2">
        <f>'Moving Avg'!G2089</f>
        <v>0.57059999999999989</v>
      </c>
      <c r="I2089" s="2">
        <f>'Moving Avg'!H2089</f>
        <v>0.39200000000000013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45344</v>
      </c>
      <c r="B2090" s="2">
        <f>RSI!B2090</f>
        <v>0.53</v>
      </c>
      <c r="C2090" s="2">
        <f>RSI!I2090</f>
        <v>57.018847027102431</v>
      </c>
      <c r="D2090" s="2">
        <f>MACD!E2090</f>
        <v>3.7294466210560095E-3</v>
      </c>
      <c r="E2090" s="2">
        <f>MACD!F2090</f>
        <v>9.3299697239556598E-3</v>
      </c>
      <c r="F2090" s="2">
        <f>'Moving Avg'!D2090</f>
        <v>0.49000000000000005</v>
      </c>
      <c r="G2090" s="2">
        <f>'Moving Avg'!F2090</f>
        <v>0.48550000000000004</v>
      </c>
      <c r="H2090" s="2">
        <f>'Moving Avg'!G2090</f>
        <v>0.56939999999999991</v>
      </c>
      <c r="I2090" s="2">
        <f>'Moving Avg'!H2090</f>
        <v>0.39335000000000009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</row>
    <row r="2091" spans="1:12" ht="13.5" x14ac:dyDescent="0.25">
      <c r="A2091" s="3">
        <f>RSI!A2091</f>
        <v>45345</v>
      </c>
      <c r="B2091" s="2">
        <f>RSI!B2091</f>
        <v>0.55000000000000004</v>
      </c>
      <c r="C2091" s="2">
        <f>RSI!I2091</f>
        <v>60.880922833344265</v>
      </c>
      <c r="D2091" s="2">
        <f>MACD!E2091</f>
        <v>-3.6733965721069683E-3</v>
      </c>
      <c r="E2091" s="2">
        <f>MACD!F2091</f>
        <v>6.7292964647431347E-3</v>
      </c>
      <c r="F2091" s="2">
        <f>'Moving Avg'!D2091</f>
        <v>0.51</v>
      </c>
      <c r="G2091" s="2">
        <f>'Moving Avg'!F2091</f>
        <v>0.48850000000000005</v>
      </c>
      <c r="H2091" s="2">
        <f>'Moving Avg'!G2091</f>
        <v>0.56819999999999982</v>
      </c>
      <c r="I2091" s="2">
        <f>'Moving Avg'!H2091</f>
        <v>0.39480000000000004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</row>
    <row r="2092" spans="1:12" ht="13.5" x14ac:dyDescent="0.25">
      <c r="A2092" s="3">
        <f>RSI!A2092</f>
        <v>45348</v>
      </c>
      <c r="B2092" s="2">
        <f>RSI!B2092</f>
        <v>0.55000000000000004</v>
      </c>
      <c r="C2092" s="2">
        <f>RSI!I2092</f>
        <v>60.880922833344265</v>
      </c>
      <c r="D2092" s="2">
        <f>MACD!E2092</f>
        <v>-1.3306126748264813E-2</v>
      </c>
      <c r="E2092" s="2">
        <f>MACD!F2092</f>
        <v>2.7222118221415454E-3</v>
      </c>
      <c r="F2092" s="2">
        <f>'Moving Avg'!D2092</f>
        <v>0.52600000000000002</v>
      </c>
      <c r="G2092" s="2">
        <f>'Moving Avg'!F2092</f>
        <v>0.49050000000000005</v>
      </c>
      <c r="H2092" s="2">
        <f>'Moving Avg'!G2092</f>
        <v>0.56659999999999977</v>
      </c>
      <c r="I2092" s="2">
        <f>'Moving Avg'!H2092</f>
        <v>0.39620000000000011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0.56000000000000005</v>
      </c>
      <c r="C2093" s="2">
        <f>RSI!I2093</f>
        <v>62.818287997667056</v>
      </c>
      <c r="D2093" s="2">
        <f>MACD!E2093</f>
        <v>-2.4006344102824206E-2</v>
      </c>
      <c r="E2093" s="2">
        <f>MACD!F2093</f>
        <v>-2.6234993628516056E-3</v>
      </c>
      <c r="F2093" s="2">
        <f>'Moving Avg'!D2093</f>
        <v>0.54</v>
      </c>
      <c r="G2093" s="2">
        <f>'Moving Avg'!F2093</f>
        <v>0.49400000000000011</v>
      </c>
      <c r="H2093" s="2">
        <f>'Moving Avg'!G2093</f>
        <v>0.56479999999999986</v>
      </c>
      <c r="I2093" s="2">
        <f>'Moving Avg'!H2093</f>
        <v>0.39770000000000011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0.56000000000000005</v>
      </c>
      <c r="C2094" s="2">
        <f>RSI!I2094</f>
        <v>62.818287997667056</v>
      </c>
      <c r="D2094" s="2">
        <f>MACD!E2094</f>
        <v>-3.3369689960637605E-2</v>
      </c>
      <c r="E2094" s="2">
        <f>MACD!F2094</f>
        <v>-8.7727374824088065E-3</v>
      </c>
      <c r="F2094" s="2">
        <f>'Moving Avg'!D2094</f>
        <v>0.55000000000000004</v>
      </c>
      <c r="G2094" s="2">
        <f>'Moving Avg'!F2094</f>
        <v>0.49650000000000016</v>
      </c>
      <c r="H2094" s="2">
        <f>'Moving Avg'!G2094</f>
        <v>0.56259999999999988</v>
      </c>
      <c r="I2094" s="2">
        <f>'Moving Avg'!H2094</f>
        <v>0.39915000000000006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0.56999999999999995</v>
      </c>
      <c r="C2095" s="2">
        <f>RSI!I2095</f>
        <v>64.837896102884685</v>
      </c>
      <c r="D2095" s="2">
        <f>MACD!E2095</f>
        <v>-4.3858126858233426E-2</v>
      </c>
      <c r="E2095" s="2">
        <f>MACD!F2095</f>
        <v>-1.5789815357573733E-2</v>
      </c>
      <c r="F2095" s="2">
        <f>'Moving Avg'!D2095</f>
        <v>0.55800000000000005</v>
      </c>
      <c r="G2095" s="2">
        <f>'Moving Avg'!F2095</f>
        <v>0.50050000000000006</v>
      </c>
      <c r="H2095" s="2">
        <f>'Moving Avg'!G2095</f>
        <v>0.56000000000000005</v>
      </c>
      <c r="I2095" s="2">
        <f>'Moving Avg'!H2095</f>
        <v>0.40060000000000001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0.56999999999999995</v>
      </c>
      <c r="C2096" s="2">
        <f>RSI!I2096</f>
        <v>64.83789610288467</v>
      </c>
      <c r="D2096" s="2">
        <f>MACD!E2096</f>
        <v>-5.1518775403549433E-2</v>
      </c>
      <c r="E2096" s="2">
        <f>MACD!F2096</f>
        <v>-2.2935607366768876E-2</v>
      </c>
      <c r="F2096" s="2">
        <f>'Moving Avg'!D2096</f>
        <v>0.56200000000000006</v>
      </c>
      <c r="G2096" s="2">
        <f>'Moving Avg'!F2096</f>
        <v>0.50450000000000006</v>
      </c>
      <c r="H2096" s="2">
        <f>'Moving Avg'!G2096</f>
        <v>0.55679999999999996</v>
      </c>
      <c r="I2096" s="2">
        <f>'Moving Avg'!H2096</f>
        <v>0.40200000000000002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0.56999999999999995</v>
      </c>
      <c r="C2097" s="2">
        <f>RSI!I2097</f>
        <v>64.837896102884656</v>
      </c>
      <c r="D2097" s="2">
        <f>MACD!E2097</f>
        <v>-5.5224197763514504E-2</v>
      </c>
      <c r="E2097" s="2">
        <f>MACD!F2097</f>
        <v>-2.9393325446118002E-2</v>
      </c>
      <c r="F2097" s="2">
        <f>'Moving Avg'!D2097</f>
        <v>0.56599999999999995</v>
      </c>
      <c r="G2097" s="2">
        <f>'Moving Avg'!F2097</f>
        <v>0.50850000000000006</v>
      </c>
      <c r="H2097" s="2">
        <f>'Moving Avg'!G2097</f>
        <v>0.55299999999999994</v>
      </c>
      <c r="I2097" s="2">
        <f>'Moving Avg'!H2097</f>
        <v>0.40339999999999998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0.55000000000000004</v>
      </c>
      <c r="C2098" s="2">
        <f>RSI!I2098</f>
        <v>57.091601750711042</v>
      </c>
      <c r="D2098" s="2">
        <f>MACD!E2098</f>
        <v>-5.4079167444244847E-2</v>
      </c>
      <c r="E2098" s="2">
        <f>MACD!F2098</f>
        <v>-3.4330493845743375E-2</v>
      </c>
      <c r="F2098" s="2">
        <f>'Moving Avg'!D2098</f>
        <v>0.56399999999999983</v>
      </c>
      <c r="G2098" s="2">
        <f>'Moving Avg'!F2098</f>
        <v>0.51050000000000018</v>
      </c>
      <c r="H2098" s="2">
        <f>'Moving Avg'!G2098</f>
        <v>0.54859999999999998</v>
      </c>
      <c r="I2098" s="2">
        <f>'Moving Avg'!H2098</f>
        <v>0.40474999999999994</v>
      </c>
      <c r="J2098" s="5" t="str">
        <f>OBV!F2098</f>
        <v>BULLISH</v>
      </c>
      <c r="K2098" s="5" t="str">
        <f>OBV!G2098</f>
        <v>NEUTRAL</v>
      </c>
      <c r="L2098" s="5" t="str">
        <f>OBV!H2098</f>
        <v>BULLISH DIVERGENCE</v>
      </c>
    </row>
    <row r="2099" spans="1:12" ht="13.5" x14ac:dyDescent="0.25">
      <c r="A2099" s="3">
        <f>RSI!A2099</f>
        <v>45357</v>
      </c>
      <c r="B2099" s="2">
        <f>RSI!B2099</f>
        <v>0.55000000000000004</v>
      </c>
      <c r="C2099" s="2">
        <f>RSI!I2099</f>
        <v>57.091601750711042</v>
      </c>
      <c r="D2099" s="2">
        <f>MACD!E2099</f>
        <v>-5.0172614716107677E-2</v>
      </c>
      <c r="E2099" s="2">
        <f>MACD!F2099</f>
        <v>-3.7498918019816238E-2</v>
      </c>
      <c r="F2099" s="2">
        <f>'Moving Avg'!D2099</f>
        <v>0.56199999999999994</v>
      </c>
      <c r="G2099" s="2">
        <f>'Moving Avg'!F2099</f>
        <v>0.51300000000000012</v>
      </c>
      <c r="H2099" s="2">
        <f>'Moving Avg'!G2099</f>
        <v>0.54480000000000006</v>
      </c>
      <c r="I2099" s="2">
        <f>'Moving Avg'!H2099</f>
        <v>0.40609999999999991</v>
      </c>
      <c r="J2099" s="5" t="str">
        <f>OBV!F2099</f>
        <v>BULLISH</v>
      </c>
      <c r="K2099" s="5" t="str">
        <f>OBV!G2099</f>
        <v>NEUTRAL</v>
      </c>
      <c r="L2099" s="5" t="str">
        <f>OBV!H2099</f>
        <v>BULLISH DIVERGENCE</v>
      </c>
    </row>
    <row r="2100" spans="1:12" ht="13.5" x14ac:dyDescent="0.25">
      <c r="A2100" s="3">
        <f>RSI!A2100</f>
        <v>45358</v>
      </c>
      <c r="B2100" s="2">
        <f>RSI!B2100</f>
        <v>0.55000000000000004</v>
      </c>
      <c r="C2100" s="2">
        <f>RSI!I2100</f>
        <v>57.091601750711042</v>
      </c>
      <c r="D2100" s="2">
        <f>MACD!E2100</f>
        <v>-4.3919074946585812E-2</v>
      </c>
      <c r="E2100" s="2">
        <f>MACD!F2100</f>
        <v>-3.8782949405170151E-2</v>
      </c>
      <c r="F2100" s="2">
        <f>'Moving Avg'!D2100</f>
        <v>0.55800000000000005</v>
      </c>
      <c r="G2100" s="2">
        <f>'Moving Avg'!F2100</f>
        <v>0.51550000000000018</v>
      </c>
      <c r="H2100" s="2">
        <f>'Moving Avg'!G2100</f>
        <v>0.54160000000000008</v>
      </c>
      <c r="I2100" s="2">
        <f>'Moving Avg'!H2100</f>
        <v>0.40749999999999986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</row>
    <row r="2101" spans="1:12" ht="13.5" x14ac:dyDescent="0.25">
      <c r="A2101" s="3">
        <f>RSI!A2101</f>
        <v>45359</v>
      </c>
      <c r="B2101" s="2">
        <f>RSI!B2101</f>
        <v>0.53</v>
      </c>
      <c r="C2101" s="2">
        <f>RSI!I2101</f>
        <v>49.678683510068161</v>
      </c>
      <c r="D2101" s="2">
        <f>MACD!E2101</f>
        <v>-3.4188591367084853E-2</v>
      </c>
      <c r="E2101" s="2">
        <f>MACD!F2101</f>
        <v>-3.7864077797553096E-2</v>
      </c>
      <c r="F2101" s="2">
        <f>'Moving Avg'!D2101</f>
        <v>0.55000000000000004</v>
      </c>
      <c r="G2101" s="2">
        <f>'Moving Avg'!F2101</f>
        <v>0.51800000000000013</v>
      </c>
      <c r="H2101" s="2">
        <f>'Moving Avg'!G2101</f>
        <v>0.53859999999999997</v>
      </c>
      <c r="I2101" s="2">
        <f>'Moving Avg'!H2101</f>
        <v>0.40874999999999984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</row>
    <row r="2102" spans="1:12" ht="13.5" x14ac:dyDescent="0.25">
      <c r="A2102" s="3">
        <f>RSI!A2102</f>
        <v>45362</v>
      </c>
      <c r="B2102" s="2">
        <f>RSI!B2102</f>
        <v>0.55000000000000004</v>
      </c>
      <c r="C2102" s="2">
        <f>RSI!I2102</f>
        <v>55.851927134694122</v>
      </c>
      <c r="D2102" s="2">
        <f>MACD!E2102</f>
        <v>-2.7428940797765478E-2</v>
      </c>
      <c r="E2102" s="2">
        <f>MACD!F2102</f>
        <v>-3.5777050397595572E-2</v>
      </c>
      <c r="F2102" s="2">
        <f>'Moving Avg'!D2102</f>
        <v>0.54600000000000004</v>
      </c>
      <c r="G2102" s="2">
        <f>'Moving Avg'!F2102</f>
        <v>0.52250000000000019</v>
      </c>
      <c r="H2102" s="2">
        <f>'Moving Avg'!G2102</f>
        <v>0.53660000000000008</v>
      </c>
      <c r="I2102" s="2">
        <f>'Moving Avg'!H2102</f>
        <v>0.41014999999999985</v>
      </c>
      <c r="J2102" s="5" t="str">
        <f>OBV!F2102</f>
        <v>BULLISH</v>
      </c>
      <c r="K2102" s="5" t="str">
        <f>OBV!G2102</f>
        <v>NEUTRAL</v>
      </c>
      <c r="L2102" s="5" t="str">
        <f>OBV!H2102</f>
        <v>BULLISH DIVERGENCE</v>
      </c>
    </row>
    <row r="2103" spans="1:12" ht="13.5" x14ac:dyDescent="0.25">
      <c r="A2103" s="3">
        <f>RSI!A2103</f>
        <v>45363</v>
      </c>
      <c r="B2103" s="2">
        <f>RSI!B2103</f>
        <v>0.56999999999999995</v>
      </c>
      <c r="C2103" s="2">
        <f>RSI!I2103</f>
        <v>61.003834131483124</v>
      </c>
      <c r="D2103" s="2">
        <f>MACD!E2103</f>
        <v>-2.1763357693053487E-2</v>
      </c>
      <c r="E2103" s="2">
        <f>MACD!F2103</f>
        <v>-3.2974311856687158E-2</v>
      </c>
      <c r="F2103" s="2">
        <f>'Moving Avg'!D2103</f>
        <v>0.55000000000000004</v>
      </c>
      <c r="G2103" s="2">
        <f>'Moving Avg'!F2103</f>
        <v>0.52850000000000008</v>
      </c>
      <c r="H2103" s="2">
        <f>'Moving Avg'!G2103</f>
        <v>0.5354000000000001</v>
      </c>
      <c r="I2103" s="2">
        <f>'Moving Avg'!H2103</f>
        <v>0.4115999999999998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45364</v>
      </c>
      <c r="B2104" s="2">
        <f>RSI!B2104</f>
        <v>0.56000000000000005</v>
      </c>
      <c r="C2104" s="2">
        <f>RSI!I2104</f>
        <v>57.397203360269621</v>
      </c>
      <c r="D2104" s="2">
        <f>MACD!E2104</f>
        <v>-1.644971443217591E-2</v>
      </c>
      <c r="E2104" s="2">
        <f>MACD!F2104</f>
        <v>-2.9669392371784911E-2</v>
      </c>
      <c r="F2104" s="2">
        <f>'Moving Avg'!D2104</f>
        <v>0.55200000000000005</v>
      </c>
      <c r="G2104" s="2">
        <f>'Moving Avg'!F2104</f>
        <v>0.53400000000000003</v>
      </c>
      <c r="H2104" s="2">
        <f>'Moving Avg'!G2104</f>
        <v>0.53360000000000019</v>
      </c>
      <c r="I2104" s="2">
        <f>'Moving Avg'!H2104</f>
        <v>0.41294999999999987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</row>
    <row r="2105" spans="1:12" ht="13.5" x14ac:dyDescent="0.25">
      <c r="A2105" s="3">
        <f>RSI!A2105</f>
        <v>45365</v>
      </c>
      <c r="B2105" s="2">
        <f>RSI!B2105</f>
        <v>0.57999999999999996</v>
      </c>
      <c r="C2105" s="2">
        <f>RSI!I2105</f>
        <v>62.209396588498926</v>
      </c>
      <c r="D2105" s="2">
        <f>MACD!E2105</f>
        <v>-1.204216242513878E-2</v>
      </c>
      <c r="E2105" s="2">
        <f>MACD!F2105</f>
        <v>-2.6143946382455686E-2</v>
      </c>
      <c r="F2105" s="2">
        <f>'Moving Avg'!D2105</f>
        <v>0.55800000000000005</v>
      </c>
      <c r="G2105" s="2">
        <f>'Moving Avg'!F2105</f>
        <v>0.54100000000000015</v>
      </c>
      <c r="H2105" s="2">
        <f>'Moving Avg'!G2105</f>
        <v>0.53180000000000005</v>
      </c>
      <c r="I2105" s="2">
        <f>'Moving Avg'!H2105</f>
        <v>0.41439999999999977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</row>
    <row r="2106" spans="1:12" ht="13.5" x14ac:dyDescent="0.25">
      <c r="A2106" s="3">
        <f>RSI!A2106</f>
        <v>45366</v>
      </c>
      <c r="B2106" s="2">
        <f>RSI!B2106</f>
        <v>0.56000000000000005</v>
      </c>
      <c r="C2106" s="2">
        <f>RSI!I2106</f>
        <v>55.462707476922056</v>
      </c>
      <c r="D2106" s="2">
        <f>MACD!E2106</f>
        <v>-7.0841981754642402E-3</v>
      </c>
      <c r="E2106" s="2">
        <f>MACD!F2106</f>
        <v>-2.2331996741057399E-2</v>
      </c>
      <c r="F2106" s="2">
        <f>'Moving Avg'!D2106</f>
        <v>0.56400000000000006</v>
      </c>
      <c r="G2106" s="2">
        <f>'Moving Avg'!F2106</f>
        <v>0.5465000000000001</v>
      </c>
      <c r="H2106" s="2">
        <f>'Moving Avg'!G2106</f>
        <v>0.52900000000000003</v>
      </c>
      <c r="I2106" s="2">
        <f>'Moving Avg'!H2106</f>
        <v>0.41574999999999984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</row>
    <row r="2107" spans="1:12" ht="13.5" x14ac:dyDescent="0.25">
      <c r="A2107" s="3">
        <f>RSI!A2107</f>
        <v>45369</v>
      </c>
      <c r="B2107" s="2">
        <f>RSI!B2107</f>
        <v>0.54</v>
      </c>
      <c r="C2107" s="2">
        <f>RSI!I2107</f>
        <v>49.6624468784538</v>
      </c>
      <c r="D2107" s="2">
        <f>MACD!E2107</f>
        <v>-1.5235800519247666E-3</v>
      </c>
      <c r="E2107" s="2">
        <f>MACD!F2107</f>
        <v>-1.8170313403230873E-2</v>
      </c>
      <c r="F2107" s="2">
        <f>'Moving Avg'!D2107</f>
        <v>0.56200000000000006</v>
      </c>
      <c r="G2107" s="2">
        <f>'Moving Avg'!F2107</f>
        <v>0.55000000000000016</v>
      </c>
      <c r="H2107" s="2">
        <f>'Moving Avg'!G2107</f>
        <v>0.52600000000000002</v>
      </c>
      <c r="I2107" s="2">
        <f>'Moving Avg'!H2107</f>
        <v>0.41694999999999988</v>
      </c>
      <c r="J2107" s="5" t="str">
        <f>OBV!F2107</f>
        <v>BULLISH</v>
      </c>
      <c r="K2107" s="5" t="str">
        <f>OBV!G2107</f>
        <v>NEUTRAL</v>
      </c>
      <c r="L2107" s="5" t="str">
        <f>OBV!H2107</f>
        <v>BULLISH DIVERGENCE</v>
      </c>
    </row>
    <row r="2108" spans="1:12" ht="13.5" x14ac:dyDescent="0.25">
      <c r="A2108" s="3">
        <f>RSI!A2108</f>
        <v>45370</v>
      </c>
      <c r="B2108" s="2">
        <f>RSI!B2108</f>
        <v>0.54</v>
      </c>
      <c r="C2108" s="2">
        <f>RSI!I2108</f>
        <v>49.6624468784538</v>
      </c>
      <c r="D2108" s="2">
        <f>MACD!E2108</f>
        <v>1.1534958961667563E-4</v>
      </c>
      <c r="E2108" s="2">
        <f>MACD!F2108</f>
        <v>-1.4513180804661364E-2</v>
      </c>
      <c r="F2108" s="2">
        <f>'Moving Avg'!D2108</f>
        <v>0.55600000000000005</v>
      </c>
      <c r="G2108" s="2">
        <f>'Moving Avg'!F2108</f>
        <v>0.55249999999999999</v>
      </c>
      <c r="H2108" s="2">
        <f>'Moving Avg'!G2108</f>
        <v>0.52359999999999995</v>
      </c>
      <c r="I2108" s="2">
        <f>'Moving Avg'!H2108</f>
        <v>0.41809999999999997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0.54</v>
      </c>
      <c r="C2109" s="2">
        <f>RSI!I2109</f>
        <v>49.6624468784538</v>
      </c>
      <c r="D2109" s="2">
        <f>MACD!E2109</f>
        <v>1.5120568633073539E-3</v>
      </c>
      <c r="E2109" s="2">
        <f>MACD!F2109</f>
        <v>-1.1308133271067621E-2</v>
      </c>
      <c r="F2109" s="2">
        <f>'Moving Avg'!D2109</f>
        <v>0.55200000000000005</v>
      </c>
      <c r="G2109" s="2">
        <f>'Moving Avg'!F2109</f>
        <v>0.55399999999999994</v>
      </c>
      <c r="H2109" s="2">
        <f>'Moving Avg'!G2109</f>
        <v>0.52159999999999984</v>
      </c>
      <c r="I2109" s="2">
        <f>'Moving Avg'!H2109</f>
        <v>0.41919999999999996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0.52</v>
      </c>
      <c r="C2110" s="2">
        <f>RSI!I2110</f>
        <v>43.925074983918783</v>
      </c>
      <c r="D2110" s="2">
        <f>MACD!E2110</f>
        <v>4.1845533670444857E-3</v>
      </c>
      <c r="E2110" s="2">
        <f>MACD!F2110</f>
        <v>-8.2095959434451988E-3</v>
      </c>
      <c r="F2110" s="2">
        <f>'Moving Avg'!D2110</f>
        <v>0.54</v>
      </c>
      <c r="G2110" s="2">
        <f>'Moving Avg'!F2110</f>
        <v>0.55349999999999988</v>
      </c>
      <c r="H2110" s="2">
        <f>'Moving Avg'!G2110</f>
        <v>0.51959999999999984</v>
      </c>
      <c r="I2110" s="2">
        <f>'Moving Avg'!H2110</f>
        <v>0.42014999999999991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</row>
    <row r="2111" spans="1:12" ht="13.5" x14ac:dyDescent="0.25">
      <c r="A2111" s="3">
        <f>RSI!A2111</f>
        <v>45376</v>
      </c>
      <c r="B2111" s="2">
        <f>RSI!B2111</f>
        <v>0.5</v>
      </c>
      <c r="C2111" s="2">
        <f>RSI!I2111</f>
        <v>39.064856380318261</v>
      </c>
      <c r="D2111" s="2">
        <f>MACD!E2111</f>
        <v>4.9771411877268523E-3</v>
      </c>
      <c r="E2111" s="2">
        <f>MACD!F2111</f>
        <v>-5.5722485172107882E-3</v>
      </c>
      <c r="F2111" s="2">
        <f>'Moving Avg'!D2111</f>
        <v>0.52800000000000002</v>
      </c>
      <c r="G2111" s="2">
        <f>'Moving Avg'!F2111</f>
        <v>0.55099999999999993</v>
      </c>
      <c r="H2111" s="2">
        <f>'Moving Avg'!G2111</f>
        <v>0.51759999999999995</v>
      </c>
      <c r="I2111" s="2">
        <f>'Moving Avg'!H2111</f>
        <v>0.42094999999999994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0.48</v>
      </c>
      <c r="C2112" s="2">
        <f>RSI!I2112</f>
        <v>34.905536748803627</v>
      </c>
      <c r="D2112" s="2">
        <f>MACD!E2112</f>
        <v>1.0441679894099387E-2</v>
      </c>
      <c r="E2112" s="2">
        <f>MACD!F2112</f>
        <v>-2.3694628349487531E-3</v>
      </c>
      <c r="F2112" s="2">
        <f>'Moving Avg'!D2112</f>
        <v>0.51600000000000001</v>
      </c>
      <c r="G2112" s="2">
        <f>'Moving Avg'!F2112</f>
        <v>0.54749999999999999</v>
      </c>
      <c r="H2112" s="2">
        <f>'Moving Avg'!G2112</f>
        <v>0.51559999999999995</v>
      </c>
      <c r="I2112" s="2">
        <f>'Moving Avg'!H2112</f>
        <v>0.42159999999999997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0.46</v>
      </c>
      <c r="C2113" s="2">
        <f>RSI!I2113</f>
        <v>31.314897737347152</v>
      </c>
      <c r="D2113" s="2">
        <f>MACD!E2113</f>
        <v>1.9960145491467074E-2</v>
      </c>
      <c r="E2113" s="2">
        <f>MACD!F2113</f>
        <v>2.096458830334413E-3</v>
      </c>
      <c r="F2113" s="2">
        <f>'Moving Avg'!D2113</f>
        <v>0.5</v>
      </c>
      <c r="G2113" s="2">
        <f>'Moving Avg'!F2113</f>
        <v>0.54250000000000009</v>
      </c>
      <c r="H2113" s="2">
        <f>'Moving Avg'!G2113</f>
        <v>0.51359999999999995</v>
      </c>
      <c r="I2113" s="2">
        <f>'Moving Avg'!H2113</f>
        <v>0.42209999999999986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0.45</v>
      </c>
      <c r="C2114" s="2">
        <f>RSI!I2114</f>
        <v>29.671396270934324</v>
      </c>
      <c r="D2114" s="2">
        <f>MACD!E2114</f>
        <v>2.7646007193205535E-2</v>
      </c>
      <c r="E2114" s="2">
        <f>MACD!F2114</f>
        <v>7.2063685029086378E-3</v>
      </c>
      <c r="F2114" s="2">
        <f>'Moving Avg'!D2114</f>
        <v>0.48200000000000004</v>
      </c>
      <c r="G2114" s="2">
        <f>'Moving Avg'!F2114</f>
        <v>0.53700000000000014</v>
      </c>
      <c r="H2114" s="2">
        <f>'Moving Avg'!G2114</f>
        <v>0.51180000000000003</v>
      </c>
      <c r="I2114" s="2">
        <f>'Moving Avg'!H2114</f>
        <v>0.42249999999999993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0.43</v>
      </c>
      <c r="C2115" s="2">
        <f>RSI!I2115</f>
        <v>26.657968242484145</v>
      </c>
      <c r="D2115" s="2">
        <f>MACD!E2115</f>
        <v>3.916460531059951E-2</v>
      </c>
      <c r="E2115" s="2">
        <f>MACD!F2115</f>
        <v>1.3598015864446814E-2</v>
      </c>
      <c r="F2115" s="2">
        <f>'Moving Avg'!D2115</f>
        <v>0.46399999999999997</v>
      </c>
      <c r="G2115" s="2">
        <f>'Moving Avg'!F2115</f>
        <v>0.53</v>
      </c>
      <c r="H2115" s="2">
        <f>'Moving Avg'!G2115</f>
        <v>0.50979999999999992</v>
      </c>
      <c r="I2115" s="2">
        <f>'Moving Avg'!H2115</f>
        <v>0.4227499999999999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0.42</v>
      </c>
      <c r="C2116" s="2">
        <f>RSI!I2116</f>
        <v>25.275735038284836</v>
      </c>
      <c r="D2116" s="2">
        <f>MACD!E2116</f>
        <v>4.7116047079946988E-2</v>
      </c>
      <c r="E2116" s="2">
        <f>MACD!F2116</f>
        <v>2.0301622107546852E-2</v>
      </c>
      <c r="F2116" s="2">
        <f>'Moving Avg'!D2116</f>
        <v>0.44799999999999995</v>
      </c>
      <c r="G2116" s="2">
        <f>'Moving Avg'!F2116</f>
        <v>0.52250000000000008</v>
      </c>
      <c r="H2116" s="2">
        <f>'Moving Avg'!G2116</f>
        <v>0.50800000000000001</v>
      </c>
      <c r="I2116" s="2">
        <f>'Moving Avg'!H2116</f>
        <v>0.4229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0.43</v>
      </c>
      <c r="C2117" s="2">
        <f>RSI!I2117</f>
        <v>29.227606774079078</v>
      </c>
      <c r="D2117" s="2">
        <f>MACD!E2117</f>
        <v>5.0586651918268166E-2</v>
      </c>
      <c r="E2117" s="2">
        <f>MACD!F2117</f>
        <v>2.6358628069691116E-2</v>
      </c>
      <c r="F2117" s="2">
        <f>'Moving Avg'!D2117</f>
        <v>0.438</v>
      </c>
      <c r="G2117" s="2">
        <f>'Moving Avg'!F2117</f>
        <v>0.51550000000000007</v>
      </c>
      <c r="H2117" s="2">
        <f>'Moving Avg'!G2117</f>
        <v>0.50680000000000003</v>
      </c>
      <c r="I2117" s="2">
        <f>'Moving Avg'!H2117</f>
        <v>0.42304999999999998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0.43</v>
      </c>
      <c r="C2118" s="2">
        <f>RSI!I2118</f>
        <v>29.227606774079092</v>
      </c>
      <c r="D2118" s="2">
        <f>MACD!E2118</f>
        <v>5.3982861954921246E-2</v>
      </c>
      <c r="E2118" s="2">
        <f>MACD!F2118</f>
        <v>3.1883474846737148E-2</v>
      </c>
      <c r="F2118" s="2">
        <f>'Moving Avg'!D2118</f>
        <v>0.43200000000000005</v>
      </c>
      <c r="G2118" s="2">
        <f>'Moving Avg'!F2118</f>
        <v>0.50949999999999995</v>
      </c>
      <c r="H2118" s="2">
        <f>'Moving Avg'!G2118</f>
        <v>0.50600000000000001</v>
      </c>
      <c r="I2118" s="2">
        <f>'Moving Avg'!H2118</f>
        <v>0.42315000000000003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0.42</v>
      </c>
      <c r="C2119" s="2">
        <f>RSI!I2119</f>
        <v>27.538522966611524</v>
      </c>
      <c r="D2119" s="2">
        <f>MACD!E2119</f>
        <v>5.8022822958510856E-2</v>
      </c>
      <c r="E2119" s="2">
        <f>MACD!F2119</f>
        <v>3.7111344469091895E-2</v>
      </c>
      <c r="F2119" s="2">
        <f>'Moving Avg'!D2119</f>
        <v>0.42599999999999999</v>
      </c>
      <c r="G2119" s="2">
        <f>'Moving Avg'!F2119</f>
        <v>0.503</v>
      </c>
      <c r="H2119" s="2">
        <f>'Moving Avg'!G2119</f>
        <v>0.50540000000000007</v>
      </c>
      <c r="I2119" s="2">
        <f>'Moving Avg'!H2119</f>
        <v>0.42315000000000003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0.42</v>
      </c>
      <c r="C2120" s="2">
        <f>RSI!I2120</f>
        <v>27.538522966611524</v>
      </c>
      <c r="D2120" s="2">
        <f>MACD!E2120</f>
        <v>5.8817404109944127E-2</v>
      </c>
      <c r="E2120" s="2">
        <f>MACD!F2120</f>
        <v>4.1452556397262343E-2</v>
      </c>
      <c r="F2120" s="2">
        <f>'Moving Avg'!D2120</f>
        <v>0.42400000000000004</v>
      </c>
      <c r="G2120" s="2">
        <f>'Moving Avg'!F2120</f>
        <v>0.4965</v>
      </c>
      <c r="H2120" s="2">
        <f>'Moving Avg'!G2120</f>
        <v>0.50440000000000007</v>
      </c>
      <c r="I2120" s="2">
        <f>'Moving Avg'!H2120</f>
        <v>0.42310000000000003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0.42</v>
      </c>
      <c r="C2121" s="2">
        <f>RSI!I2121</f>
        <v>27.538522966611524</v>
      </c>
      <c r="D2121" s="2">
        <f>MACD!E2121</f>
        <v>5.683233345525579E-2</v>
      </c>
      <c r="E2121" s="2">
        <f>MACD!F2121</f>
        <v>4.4528511808861033E-2</v>
      </c>
      <c r="F2121" s="2">
        <f>'Moving Avg'!D2121</f>
        <v>0.42400000000000004</v>
      </c>
      <c r="G2121" s="2">
        <f>'Moving Avg'!F2121</f>
        <v>0.49099999999999999</v>
      </c>
      <c r="H2121" s="2">
        <f>'Moving Avg'!G2121</f>
        <v>0.50300000000000011</v>
      </c>
      <c r="I2121" s="2">
        <f>'Moving Avg'!H2121</f>
        <v>0.42299999999999999</v>
      </c>
      <c r="J2121" s="5" t="str">
        <f>OBV!F2121</f>
        <v>BEARISH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0.41</v>
      </c>
      <c r="C2122" s="2">
        <f>RSI!I2122</f>
        <v>25.684627412173043</v>
      </c>
      <c r="D2122" s="2">
        <f>MACD!E2122</f>
        <v>5.3204915324599533E-2</v>
      </c>
      <c r="E2122" s="2">
        <f>MACD!F2122</f>
        <v>4.6263792512008739E-2</v>
      </c>
      <c r="F2122" s="2">
        <f>'Moving Avg'!D2122</f>
        <v>0.42000000000000004</v>
      </c>
      <c r="G2122" s="2">
        <f>'Moving Avg'!F2122</f>
        <v>0.48399999999999999</v>
      </c>
      <c r="H2122" s="2">
        <f>'Moving Avg'!G2122</f>
        <v>0.50100000000000011</v>
      </c>
      <c r="I2122" s="2">
        <f>'Moving Avg'!H2122</f>
        <v>0.42279999999999995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0.4</v>
      </c>
      <c r="C2123" s="2">
        <f>RSI!I2123</f>
        <v>23.948402989689498</v>
      </c>
      <c r="D2123" s="2">
        <f>MACD!E2123</f>
        <v>4.8218135702864928E-2</v>
      </c>
      <c r="E2123" s="2">
        <f>MACD!F2123</f>
        <v>4.665466115017998E-2</v>
      </c>
      <c r="F2123" s="2">
        <f>'Moving Avg'!D2123</f>
        <v>0.41399999999999998</v>
      </c>
      <c r="G2123" s="2">
        <f>'Moving Avg'!F2123</f>
        <v>0.47549999999999998</v>
      </c>
      <c r="H2123" s="2">
        <f>'Moving Avg'!G2123</f>
        <v>0.49920000000000009</v>
      </c>
      <c r="I2123" s="2">
        <f>'Moving Avg'!H2123</f>
        <v>0.42249999999999999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0.4</v>
      </c>
      <c r="C2124" s="2">
        <f>RSI!I2124</f>
        <v>23.948402989689498</v>
      </c>
      <c r="D2124" s="2">
        <f>MACD!E2124</f>
        <v>4.2906919353040252E-2</v>
      </c>
      <c r="E2124" s="2">
        <f>MACD!F2124</f>
        <v>4.5905112790752031E-2</v>
      </c>
      <c r="F2124" s="2">
        <f>'Moving Avg'!D2124</f>
        <v>0.41</v>
      </c>
      <c r="G2124" s="2">
        <f>'Moving Avg'!F2124</f>
        <v>0.46749999999999997</v>
      </c>
      <c r="H2124" s="2">
        <f>'Moving Avg'!G2124</f>
        <v>0.49700000000000011</v>
      </c>
      <c r="I2124" s="2">
        <f>'Moving Avg'!H2124</f>
        <v>0.42220000000000008</v>
      </c>
      <c r="J2124" s="5" t="str">
        <f>OBV!F2124</f>
        <v>NEUTRAL</v>
      </c>
      <c r="K2124" s="5" t="str">
        <f>OBV!G2124</f>
        <v>NEUTRAL</v>
      </c>
      <c r="L2124" s="5" t="str">
        <f>OBV!H2124</f>
        <v>NEUTRAL</v>
      </c>
    </row>
    <row r="2125" spans="1:12" ht="13.5" x14ac:dyDescent="0.25">
      <c r="A2125" s="3">
        <f>RSI!A2125</f>
        <v>45399</v>
      </c>
      <c r="B2125" s="2">
        <f>RSI!B2125</f>
        <v>0.41</v>
      </c>
      <c r="C2125" s="2">
        <f>RSI!I2125</f>
        <v>29.477210145001536</v>
      </c>
      <c r="D2125" s="2">
        <f>MACD!E2125</f>
        <v>3.5008878972373647E-2</v>
      </c>
      <c r="E2125" s="2">
        <f>MACD!F2125</f>
        <v>4.3725866027076357E-2</v>
      </c>
      <c r="F2125" s="2">
        <f>'Moving Avg'!D2125</f>
        <v>0.40800000000000003</v>
      </c>
      <c r="G2125" s="2">
        <f>'Moving Avg'!F2125</f>
        <v>0.45899999999999996</v>
      </c>
      <c r="H2125" s="2">
        <f>'Moving Avg'!G2125</f>
        <v>0.49540000000000012</v>
      </c>
      <c r="I2125" s="2">
        <f>'Moving Avg'!H2125</f>
        <v>0.42195000000000005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</row>
    <row r="2126" spans="1:12" ht="13.5" x14ac:dyDescent="0.25">
      <c r="A2126" s="3">
        <f>RSI!A2126</f>
        <v>45400</v>
      </c>
      <c r="B2126" s="2">
        <f>RSI!B2126</f>
        <v>0.42</v>
      </c>
      <c r="C2126" s="2">
        <f>RSI!I2126</f>
        <v>34.597582988123577</v>
      </c>
      <c r="D2126" s="2">
        <f>MACD!E2126</f>
        <v>2.6370711962194759E-2</v>
      </c>
      <c r="E2126" s="2">
        <f>MACD!F2126</f>
        <v>4.0254835214100039E-2</v>
      </c>
      <c r="F2126" s="2">
        <f>'Moving Avg'!D2126</f>
        <v>0.40800000000000003</v>
      </c>
      <c r="G2126" s="2">
        <f>'Moving Avg'!F2126</f>
        <v>0.45199999999999996</v>
      </c>
      <c r="H2126" s="2">
        <f>'Moving Avg'!G2126</f>
        <v>0.49400000000000022</v>
      </c>
      <c r="I2126" s="2">
        <f>'Moving Avg'!H2126</f>
        <v>0.42175000000000007</v>
      </c>
      <c r="J2126" s="5" t="str">
        <f>OBV!F2126</f>
        <v>BULLISH</v>
      </c>
      <c r="K2126" s="5" t="str">
        <f>OBV!G2126</f>
        <v>NEUTRAL</v>
      </c>
      <c r="L2126" s="5" t="str">
        <f>OBV!H2126</f>
        <v>NEUTRAL</v>
      </c>
    </row>
    <row r="2127" spans="1:12" ht="13.5" x14ac:dyDescent="0.25">
      <c r="A2127" s="3">
        <f>RSI!A2127</f>
        <v>45401</v>
      </c>
      <c r="B2127" s="2">
        <f>RSI!B2127</f>
        <v>0.43</v>
      </c>
      <c r="C2127" s="2">
        <f>RSI!I2127</f>
        <v>39.340602150841413</v>
      </c>
      <c r="D2127" s="2">
        <f>MACD!E2127</f>
        <v>2.010011715977883E-2</v>
      </c>
      <c r="E2127" s="2">
        <f>MACD!F2127</f>
        <v>3.6223891603235803E-2</v>
      </c>
      <c r="F2127" s="2">
        <f>'Moving Avg'!D2127</f>
        <v>0.41200000000000003</v>
      </c>
      <c r="G2127" s="2">
        <f>'Moving Avg'!F2127</f>
        <v>0.44650000000000001</v>
      </c>
      <c r="H2127" s="2">
        <f>'Moving Avg'!G2127</f>
        <v>0.49280000000000013</v>
      </c>
      <c r="I2127" s="2">
        <f>'Moving Avg'!H2127</f>
        <v>0.42170000000000007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0.44</v>
      </c>
      <c r="C2128" s="2">
        <f>RSI!I2128</f>
        <v>43.734856536209641</v>
      </c>
      <c r="D2128" s="2">
        <f>MACD!E2128</f>
        <v>1.4217456079142099E-2</v>
      </c>
      <c r="E2128" s="2">
        <f>MACD!F2128</f>
        <v>3.1822604498417062E-2</v>
      </c>
      <c r="F2128" s="2">
        <f>'Moving Avg'!D2128</f>
        <v>0.42000000000000004</v>
      </c>
      <c r="G2128" s="2">
        <f>'Moving Avg'!F2128</f>
        <v>0.4415</v>
      </c>
      <c r="H2128" s="2">
        <f>'Moving Avg'!G2128</f>
        <v>0.49140000000000023</v>
      </c>
      <c r="I2128" s="2">
        <f>'Moving Avg'!H2128</f>
        <v>0.42175000000000012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0.45</v>
      </c>
      <c r="C2129" s="2">
        <f>RSI!I2129</f>
        <v>47.806660568163245</v>
      </c>
      <c r="D2129" s="2">
        <f>MACD!E2129</f>
        <v>7.0533488954052093E-3</v>
      </c>
      <c r="E2129" s="2">
        <f>MACD!F2129</f>
        <v>2.6868753377814695E-2</v>
      </c>
      <c r="F2129" s="2">
        <f>'Moving Avg'!D2129</f>
        <v>0.43</v>
      </c>
      <c r="G2129" s="2">
        <f>'Moving Avg'!F2129</f>
        <v>0.437</v>
      </c>
      <c r="H2129" s="2">
        <f>'Moving Avg'!G2129</f>
        <v>0.49040000000000022</v>
      </c>
      <c r="I2129" s="2">
        <f>'Moving Avg'!H2129</f>
        <v>0.42185000000000017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0.47</v>
      </c>
      <c r="C2130" s="2">
        <f>RSI!I2130</f>
        <v>54.844968534583273</v>
      </c>
      <c r="D2130" s="2">
        <f>MACD!E2130</f>
        <v>-4.6329746103146441E-4</v>
      </c>
      <c r="E2130" s="2">
        <f>MACD!F2130</f>
        <v>2.1402343210045464E-2</v>
      </c>
      <c r="F2130" s="2">
        <f>'Moving Avg'!D2130</f>
        <v>0.442</v>
      </c>
      <c r="G2130" s="2">
        <f>'Moving Avg'!F2130</f>
        <v>0.43450000000000005</v>
      </c>
      <c r="H2130" s="2">
        <f>'Moving Avg'!G2130</f>
        <v>0.48980000000000018</v>
      </c>
      <c r="I2130" s="2">
        <f>'Moving Avg'!H2130</f>
        <v>0.42205000000000015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0.49</v>
      </c>
      <c r="C2131" s="2">
        <f>RSI!I2131</f>
        <v>60.57099881214463</v>
      </c>
      <c r="D2131" s="2">
        <f>MACD!E2131</f>
        <v>-8.3984101623874596E-3</v>
      </c>
      <c r="E2131" s="2">
        <f>MACD!F2131</f>
        <v>1.5442192535558882E-2</v>
      </c>
      <c r="F2131" s="2">
        <f>'Moving Avg'!D2131</f>
        <v>0.45600000000000007</v>
      </c>
      <c r="G2131" s="2">
        <f>'Moving Avg'!F2131</f>
        <v>0.43400000000000005</v>
      </c>
      <c r="H2131" s="2">
        <f>'Moving Avg'!G2131</f>
        <v>0.49000000000000016</v>
      </c>
      <c r="I2131" s="2">
        <f>'Moving Avg'!H2131</f>
        <v>0.42275000000000007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0.47</v>
      </c>
      <c r="C2132" s="2">
        <f>RSI!I2132</f>
        <v>53.293142102062696</v>
      </c>
      <c r="D2132" s="2">
        <f>MACD!E2132</f>
        <v>-1.5374371279832932E-2</v>
      </c>
      <c r="E2132" s="2">
        <f>MACD!F2132</f>
        <v>9.2788797724805208E-3</v>
      </c>
      <c r="F2132" s="2">
        <f>'Moving Avg'!D2132</f>
        <v>0.46399999999999997</v>
      </c>
      <c r="G2132" s="2">
        <f>'Moving Avg'!F2132</f>
        <v>0.43350000000000011</v>
      </c>
      <c r="H2132" s="2">
        <f>'Moving Avg'!G2132</f>
        <v>0.49020000000000008</v>
      </c>
      <c r="I2132" s="2">
        <f>'Moving Avg'!H2132</f>
        <v>0.42335000000000017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0.49</v>
      </c>
      <c r="C2133" s="2">
        <f>RSI!I2133</f>
        <v>58.644420654482985</v>
      </c>
      <c r="D2133" s="2">
        <f>MACD!E2133</f>
        <v>-2.4368365075212339E-2</v>
      </c>
      <c r="E2133" s="2">
        <f>MACD!F2133</f>
        <v>2.5494308029419483E-3</v>
      </c>
      <c r="F2133" s="2">
        <f>'Moving Avg'!D2133</f>
        <v>0.47400000000000003</v>
      </c>
      <c r="G2133" s="2">
        <f>'Moving Avg'!F2133</f>
        <v>0.43500000000000005</v>
      </c>
      <c r="H2133" s="2">
        <f>'Moving Avg'!G2133</f>
        <v>0.49099999999999999</v>
      </c>
      <c r="I2133" s="2">
        <f>'Moving Avg'!H2133</f>
        <v>0.42405000000000009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0.47</v>
      </c>
      <c r="C2134" s="2">
        <f>RSI!I2134</f>
        <v>52.203324918791481</v>
      </c>
      <c r="D2134" s="2">
        <f>MACD!E2134</f>
        <v>-3.0681398788683811E-2</v>
      </c>
      <c r="E2134" s="2">
        <f>MACD!F2134</f>
        <v>-4.0967351153832036E-3</v>
      </c>
      <c r="F2134" s="2">
        <f>'Moving Avg'!D2134</f>
        <v>0.47799999999999992</v>
      </c>
      <c r="G2134" s="2">
        <f>'Moving Avg'!F2134</f>
        <v>0.43600000000000005</v>
      </c>
      <c r="H2134" s="2">
        <f>'Moving Avg'!G2134</f>
        <v>0.4914</v>
      </c>
      <c r="I2134" s="2">
        <f>'Moving Avg'!H2134</f>
        <v>0.42465000000000003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45414</v>
      </c>
      <c r="B2135" s="2">
        <f>RSI!B2135</f>
        <v>0.45</v>
      </c>
      <c r="C2135" s="2">
        <f>RSI!I2135</f>
        <v>46.681728437385466</v>
      </c>
      <c r="D2135" s="2">
        <f>MACD!E2135</f>
        <v>-3.3055640030991262E-2</v>
      </c>
      <c r="E2135" s="2">
        <f>MACD!F2135</f>
        <v>-9.8885160985048154E-3</v>
      </c>
      <c r="F2135" s="2">
        <f>'Moving Avg'!D2135</f>
        <v>0.47400000000000003</v>
      </c>
      <c r="G2135" s="2">
        <f>'Moving Avg'!F2135</f>
        <v>0.437</v>
      </c>
      <c r="H2135" s="2">
        <f>'Moving Avg'!G2135</f>
        <v>0.49159999999999998</v>
      </c>
      <c r="I2135" s="2">
        <f>'Moving Avg'!H2135</f>
        <v>0.42515000000000003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</row>
    <row r="2136" spans="1:12" ht="13.5" x14ac:dyDescent="0.25">
      <c r="A2136" s="3">
        <f>RSI!A2136</f>
        <v>45415</v>
      </c>
      <c r="B2136" s="2">
        <f>RSI!B2136</f>
        <v>0.45</v>
      </c>
      <c r="C2136" s="2">
        <f>RSI!I2136</f>
        <v>46.681728437385466</v>
      </c>
      <c r="D2136" s="2">
        <f>MACD!E2136</f>
        <v>-3.3456477015351926E-2</v>
      </c>
      <c r="E2136" s="2">
        <f>MACD!F2136</f>
        <v>-1.4602108281874238E-2</v>
      </c>
      <c r="F2136" s="2">
        <f>'Moving Avg'!D2136</f>
        <v>0.46600000000000003</v>
      </c>
      <c r="G2136" s="2">
        <f>'Moving Avg'!F2136</f>
        <v>0.4385</v>
      </c>
      <c r="H2136" s="2">
        <f>'Moving Avg'!G2136</f>
        <v>0.49159999999999998</v>
      </c>
      <c r="I2136" s="2">
        <f>'Moving Avg'!H2136</f>
        <v>0.42565000000000003</v>
      </c>
      <c r="J2136" s="5" t="str">
        <f>OBV!F2136</f>
        <v>BULLISH</v>
      </c>
      <c r="K2136" s="5" t="str">
        <f>OBV!G2136</f>
        <v>NEUTRAL</v>
      </c>
      <c r="L2136" s="5" t="str">
        <f>OBV!H2136</f>
        <v>BULLISH DIVERGENCE</v>
      </c>
    </row>
    <row r="2137" spans="1:12" ht="13.5" x14ac:dyDescent="0.25">
      <c r="A2137" s="3">
        <f>RSI!A2137</f>
        <v>45418</v>
      </c>
      <c r="B2137" s="2">
        <f>RSI!B2137</f>
        <v>0.47</v>
      </c>
      <c r="C2137" s="2">
        <f>RSI!I2137</f>
        <v>52.507588984685817</v>
      </c>
      <c r="D2137" s="2">
        <f>MACD!E2137</f>
        <v>-3.3674152977282878E-2</v>
      </c>
      <c r="E2137" s="2">
        <f>MACD!F2137</f>
        <v>-1.8416517220955969E-2</v>
      </c>
      <c r="F2137" s="2">
        <f>'Moving Avg'!D2137</f>
        <v>0.46600000000000003</v>
      </c>
      <c r="G2137" s="2">
        <f>'Moving Avg'!F2137</f>
        <v>0.4405</v>
      </c>
      <c r="H2137" s="2">
        <f>'Moving Avg'!G2137</f>
        <v>0.49159999999999998</v>
      </c>
      <c r="I2137" s="2">
        <f>'Moving Avg'!H2137</f>
        <v>0.42625000000000007</v>
      </c>
      <c r="J2137" s="5" t="str">
        <f>OBV!F2137</f>
        <v>BULLISH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45419</v>
      </c>
      <c r="B2138" s="2">
        <f>RSI!B2138</f>
        <v>0.45</v>
      </c>
      <c r="C2138" s="2">
        <f>RSI!I2138</f>
        <v>46.979476414153332</v>
      </c>
      <c r="D2138" s="2">
        <f>MACD!E2138</f>
        <v>-3.0896843226917936E-2</v>
      </c>
      <c r="E2138" s="2">
        <f>MACD!F2138</f>
        <v>-2.0912582422148364E-2</v>
      </c>
      <c r="F2138" s="2">
        <f>'Moving Avg'!D2138</f>
        <v>0.45800000000000002</v>
      </c>
      <c r="G2138" s="2">
        <f>'Moving Avg'!F2138</f>
        <v>0.4415</v>
      </c>
      <c r="H2138" s="2">
        <f>'Moving Avg'!G2138</f>
        <v>0.49079999999999985</v>
      </c>
      <c r="I2138" s="2">
        <f>'Moving Avg'!H2138</f>
        <v>0.42675000000000013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0.45</v>
      </c>
      <c r="C2139" s="2">
        <f>RSI!I2139</f>
        <v>46.979476414153332</v>
      </c>
      <c r="D2139" s="2">
        <f>MACD!E2139</f>
        <v>-2.6944286092279612E-2</v>
      </c>
      <c r="E2139" s="2">
        <f>MACD!F2139</f>
        <v>-2.2118923156174617E-2</v>
      </c>
      <c r="F2139" s="2">
        <f>'Moving Avg'!D2139</f>
        <v>0.45400000000000001</v>
      </c>
      <c r="G2139" s="2">
        <f>'Moving Avg'!F2139</f>
        <v>0.44299999999999995</v>
      </c>
      <c r="H2139" s="2">
        <f>'Moving Avg'!G2139</f>
        <v>0.48959999999999981</v>
      </c>
      <c r="I2139" s="2">
        <f>'Moving Avg'!H2139</f>
        <v>0.42725000000000013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0.43</v>
      </c>
      <c r="C2140" s="2">
        <f>RSI!I2140</f>
        <v>41.867370390824995</v>
      </c>
      <c r="D2140" s="2">
        <f>MACD!E2140</f>
        <v>-1.8982091344716512E-2</v>
      </c>
      <c r="E2140" s="2">
        <f>MACD!F2140</f>
        <v>-2.1491556793882996E-2</v>
      </c>
      <c r="F2140" s="2">
        <f>'Moving Avg'!D2140</f>
        <v>0.45</v>
      </c>
      <c r="G2140" s="2">
        <f>'Moving Avg'!F2140</f>
        <v>0.44349999999999995</v>
      </c>
      <c r="H2140" s="2">
        <f>'Moving Avg'!G2140</f>
        <v>0.4875999999999997</v>
      </c>
      <c r="I2140" s="2">
        <f>'Moving Avg'!H2140</f>
        <v>0.4276500000000002</v>
      </c>
      <c r="J2140" s="5" t="str">
        <f>OBV!F2140</f>
        <v>BEARISH</v>
      </c>
      <c r="K2140" s="5" t="str">
        <f>OBV!G2140</f>
        <v>NEUTRAL</v>
      </c>
      <c r="L2140" s="5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0.43</v>
      </c>
      <c r="C2141" s="2">
        <f>RSI!I2141</f>
        <v>41.867370390825002</v>
      </c>
      <c r="D2141" s="2">
        <f>MACD!E2141</f>
        <v>-8.9948209146346603E-3</v>
      </c>
      <c r="E2141" s="2">
        <f>MACD!F2141</f>
        <v>-1.8992209618033329E-2</v>
      </c>
      <c r="F2141" s="2">
        <f>'Moving Avg'!D2141</f>
        <v>0.44600000000000001</v>
      </c>
      <c r="G2141" s="2">
        <f>'Moving Avg'!F2141</f>
        <v>0.44399999999999995</v>
      </c>
      <c r="H2141" s="2">
        <f>'Moving Avg'!G2141</f>
        <v>0.48519999999999974</v>
      </c>
      <c r="I2141" s="2">
        <f>'Moving Avg'!H2141</f>
        <v>0.42805000000000026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0.42</v>
      </c>
      <c r="C2142" s="2">
        <f>RSI!I2142</f>
        <v>39.382335349048411</v>
      </c>
      <c r="D2142" s="2">
        <f>MACD!E2142</f>
        <v>-2.7199529604151618E-3</v>
      </c>
      <c r="E2142" s="2">
        <f>MACD!F2142</f>
        <v>-1.5737758286509695E-2</v>
      </c>
      <c r="F2142" s="2">
        <f>'Moving Avg'!D2142</f>
        <v>0.43600000000000005</v>
      </c>
      <c r="G2142" s="2">
        <f>'Moving Avg'!F2142</f>
        <v>0.44450000000000001</v>
      </c>
      <c r="H2142" s="2">
        <f>'Moving Avg'!G2142</f>
        <v>0.48259999999999986</v>
      </c>
      <c r="I2142" s="2">
        <f>'Moving Avg'!H2142</f>
        <v>0.42840000000000034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0.41</v>
      </c>
      <c r="C2143" s="2">
        <f>RSI!I2143</f>
        <v>37.016231927443727</v>
      </c>
      <c r="D2143" s="2">
        <f>MACD!E2143</f>
        <v>6.6147151286218842E-3</v>
      </c>
      <c r="E2143" s="2">
        <f>MACD!F2143</f>
        <v>-1.1267263603483379E-2</v>
      </c>
      <c r="F2143" s="2">
        <f>'Moving Avg'!D2143</f>
        <v>0.42800000000000005</v>
      </c>
      <c r="G2143" s="2">
        <f>'Moving Avg'!F2143</f>
        <v>0.44500000000000001</v>
      </c>
      <c r="H2143" s="2">
        <f>'Moving Avg'!G2143</f>
        <v>0.47959999999999986</v>
      </c>
      <c r="I2143" s="2">
        <f>'Moving Avg'!H2143</f>
        <v>0.42870000000000025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0.4</v>
      </c>
      <c r="C2144" s="2">
        <f>RSI!I2144</f>
        <v>34.766757164435447</v>
      </c>
      <c r="D2144" s="2">
        <f>MACD!E2144</f>
        <v>1.2428318729678034E-2</v>
      </c>
      <c r="E2144" s="2">
        <f>MACD!F2144</f>
        <v>-6.5281471368510962E-3</v>
      </c>
      <c r="F2144" s="2">
        <f>'Moving Avg'!D2144</f>
        <v>0.41799999999999998</v>
      </c>
      <c r="G2144" s="2">
        <f>'Moving Avg'!F2144</f>
        <v>0.44500000000000001</v>
      </c>
      <c r="H2144" s="2">
        <f>'Moving Avg'!G2144</f>
        <v>0.47639999999999988</v>
      </c>
      <c r="I2144" s="2">
        <f>'Moving Avg'!H2144</f>
        <v>0.42895000000000033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0.39</v>
      </c>
      <c r="C2145" s="2">
        <f>RSI!I2145</f>
        <v>32.631221022662956</v>
      </c>
      <c r="D2145" s="2">
        <f>MACD!E2145</f>
        <v>1.530304156549489E-2</v>
      </c>
      <c r="E2145" s="2">
        <f>MACD!F2145</f>
        <v>-2.1619093963818987E-3</v>
      </c>
      <c r="F2145" s="2">
        <f>'Moving Avg'!D2145</f>
        <v>0.41000000000000003</v>
      </c>
      <c r="G2145" s="2">
        <f>'Moving Avg'!F2145</f>
        <v>0.44400000000000006</v>
      </c>
      <c r="H2145" s="2">
        <f>'Moving Avg'!G2145</f>
        <v>0.47279999999999978</v>
      </c>
      <c r="I2145" s="2">
        <f>'Moving Avg'!H2145</f>
        <v>0.42915000000000036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0.4</v>
      </c>
      <c r="C2146" s="2">
        <f>RSI!I2146</f>
        <v>36.811140737439281</v>
      </c>
      <c r="D2146" s="2">
        <f>MACD!E2146</f>
        <v>1.7323943598508196E-2</v>
      </c>
      <c r="E2146" s="2">
        <f>MACD!F2146</f>
        <v>1.7352612025961203E-3</v>
      </c>
      <c r="F2146" s="2">
        <f>'Moving Avg'!D2146</f>
        <v>0.40400000000000003</v>
      </c>
      <c r="G2146" s="2">
        <f>'Moving Avg'!F2146</f>
        <v>0.44300000000000006</v>
      </c>
      <c r="H2146" s="2">
        <f>'Moving Avg'!G2146</f>
        <v>0.46939999999999976</v>
      </c>
      <c r="I2146" s="2">
        <f>'Moving Avg'!H2146</f>
        <v>0.42940000000000039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0.41</v>
      </c>
      <c r="C2147" s="2">
        <f>RSI!I2147</f>
        <v>40.768851921450349</v>
      </c>
      <c r="D2147" s="2">
        <f>MACD!E2147</f>
        <v>2.1615830449461582E-2</v>
      </c>
      <c r="E2147" s="2">
        <f>MACD!F2147</f>
        <v>5.7113750519692131E-3</v>
      </c>
      <c r="F2147" s="2">
        <f>'Moving Avg'!D2147</f>
        <v>0.40200000000000002</v>
      </c>
      <c r="G2147" s="2">
        <f>'Moving Avg'!F2147</f>
        <v>0.442</v>
      </c>
      <c r="H2147" s="2">
        <f>'Moving Avg'!G2147</f>
        <v>0.46619999999999984</v>
      </c>
      <c r="I2147" s="2">
        <f>'Moving Avg'!H2147</f>
        <v>0.42970000000000036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</row>
    <row r="2148" spans="1:12" ht="13.5" x14ac:dyDescent="0.25">
      <c r="A2148" s="3">
        <f>RSI!A2148</f>
        <v>45433</v>
      </c>
      <c r="B2148" s="2">
        <f>RSI!B2148</f>
        <v>0.42</v>
      </c>
      <c r="C2148" s="2">
        <f>RSI!I2148</f>
        <v>44.511598970194271</v>
      </c>
      <c r="D2148" s="2">
        <f>MACD!E2148</f>
        <v>2.1598182478562267E-2</v>
      </c>
      <c r="E2148" s="2">
        <f>MACD!F2148</f>
        <v>8.8887365372878231E-3</v>
      </c>
      <c r="F2148" s="2">
        <f>'Moving Avg'!D2148</f>
        <v>0.40400000000000003</v>
      </c>
      <c r="G2148" s="2">
        <f>'Moving Avg'!F2148</f>
        <v>0.441</v>
      </c>
      <c r="H2148" s="2">
        <f>'Moving Avg'!G2148</f>
        <v>0.46359999999999985</v>
      </c>
      <c r="I2148" s="2">
        <f>'Moving Avg'!H2148</f>
        <v>0.43005000000000032</v>
      </c>
      <c r="J2148" s="5" t="str">
        <f>OBV!F2148</f>
        <v>BEARISH</v>
      </c>
      <c r="K2148" s="5" t="str">
        <f>OBV!G2148</f>
        <v>NEUTRAL</v>
      </c>
      <c r="L2148" s="5" t="str">
        <f>OBV!H2148</f>
        <v>BEARISH DIVERGENCE</v>
      </c>
    </row>
    <row r="2149" spans="1:12" ht="13.5" x14ac:dyDescent="0.25">
      <c r="A2149" s="3">
        <f>RSI!A2149</f>
        <v>45434</v>
      </c>
      <c r="B2149" s="2">
        <f>RSI!B2149</f>
        <v>0.42</v>
      </c>
      <c r="C2149" s="2">
        <f>RSI!I2149</f>
        <v>44.511598970194271</v>
      </c>
      <c r="D2149" s="2">
        <f>MACD!E2149</f>
        <v>2.1680102928956724E-2</v>
      </c>
      <c r="E2149" s="2">
        <f>MACD!F2149</f>
        <v>1.1447009815621603E-2</v>
      </c>
      <c r="F2149" s="2">
        <f>'Moving Avg'!D2149</f>
        <v>0.40800000000000003</v>
      </c>
      <c r="G2149" s="2">
        <f>'Moving Avg'!F2149</f>
        <v>0.43950000000000006</v>
      </c>
      <c r="H2149" s="2">
        <f>'Moving Avg'!G2149</f>
        <v>0.46099999999999997</v>
      </c>
      <c r="I2149" s="2">
        <f>'Moving Avg'!H2149</f>
        <v>0.43040000000000034</v>
      </c>
      <c r="J2149" s="5" t="str">
        <f>OBV!F2149</f>
        <v>BEARISH</v>
      </c>
      <c r="K2149" s="5" t="str">
        <f>OBV!G2149</f>
        <v>NEUTRAL</v>
      </c>
      <c r="L2149" s="5" t="str">
        <f>OBV!H2149</f>
        <v>BEARISH DIVERGENCE</v>
      </c>
    </row>
    <row r="2150" spans="1:12" ht="13.5" x14ac:dyDescent="0.25">
      <c r="A2150" s="3">
        <f>RSI!A2150</f>
        <v>45435</v>
      </c>
      <c r="B2150" s="2">
        <f>RSI!B2150</f>
        <v>0.41</v>
      </c>
      <c r="C2150" s="2">
        <f>RSI!I2150</f>
        <v>41.472336571525226</v>
      </c>
      <c r="D2150" s="2">
        <f>MACD!E2150</f>
        <v>1.9502916923665015E-2</v>
      </c>
      <c r="E2150" s="2">
        <f>MACD!F2150</f>
        <v>1.3058191237230286E-2</v>
      </c>
      <c r="F2150" s="2">
        <f>'Moving Avg'!D2150</f>
        <v>0.41200000000000003</v>
      </c>
      <c r="G2150" s="2">
        <f>'Moving Avg'!F2150</f>
        <v>0.4365</v>
      </c>
      <c r="H2150" s="2">
        <f>'Moving Avg'!G2150</f>
        <v>0.4582</v>
      </c>
      <c r="I2150" s="2">
        <f>'Moving Avg'!H2150</f>
        <v>0.43070000000000036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</row>
    <row r="2151" spans="1:12" ht="13.5" x14ac:dyDescent="0.25">
      <c r="A2151" s="3">
        <f>RSI!A2151</f>
        <v>45436</v>
      </c>
      <c r="B2151" s="2">
        <f>RSI!B2151</f>
        <v>0.4</v>
      </c>
      <c r="C2151" s="2">
        <f>RSI!I2151</f>
        <v>38.631652288670402</v>
      </c>
      <c r="D2151" s="2">
        <f>MACD!E2151</f>
        <v>1.8543549917540036E-2</v>
      </c>
      <c r="E2151" s="2">
        <f>MACD!F2151</f>
        <v>1.4155262973292237E-2</v>
      </c>
      <c r="F2151" s="2">
        <f>'Moving Avg'!D2151</f>
        <v>0.41200000000000003</v>
      </c>
      <c r="G2151" s="2">
        <f>'Moving Avg'!F2151</f>
        <v>0.43200000000000005</v>
      </c>
      <c r="H2151" s="2">
        <f>'Moving Avg'!G2151</f>
        <v>0.4556</v>
      </c>
      <c r="I2151" s="2">
        <f>'Moving Avg'!H2151</f>
        <v>0.43095000000000039</v>
      </c>
      <c r="J2151" s="5" t="str">
        <f>OBV!F2151</f>
        <v>BULLISH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45439</v>
      </c>
      <c r="B2152" s="2">
        <f>RSI!B2152</f>
        <v>0.39</v>
      </c>
      <c r="C2152" s="2">
        <f>RSI!I2152</f>
        <v>35.977760141237098</v>
      </c>
      <c r="D2152" s="2">
        <f>MACD!E2152</f>
        <v>1.71247461387522E-2</v>
      </c>
      <c r="E2152" s="2">
        <f>MACD!F2152</f>
        <v>1.4749159606384231E-2</v>
      </c>
      <c r="F2152" s="2">
        <f>'Moving Avg'!D2152</f>
        <v>0.40800000000000003</v>
      </c>
      <c r="G2152" s="2">
        <f>'Moving Avg'!F2152</f>
        <v>0.4280000000000001</v>
      </c>
      <c r="H2152" s="2">
        <f>'Moving Avg'!G2152</f>
        <v>0.45240000000000002</v>
      </c>
      <c r="I2152" s="2">
        <f>'Moving Avg'!H2152</f>
        <v>0.43115000000000042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0.38</v>
      </c>
      <c r="C2153" s="2">
        <f>RSI!I2153</f>
        <v>33.499414441842987</v>
      </c>
      <c r="D2153" s="2">
        <f>MACD!E2153</f>
        <v>1.5362153478576501E-2</v>
      </c>
      <c r="E2153" s="2">
        <f>MACD!F2153</f>
        <v>1.4871758380822686E-2</v>
      </c>
      <c r="F2153" s="2">
        <f>'Moving Avg'!D2153</f>
        <v>0.4</v>
      </c>
      <c r="G2153" s="2">
        <f>'Moving Avg'!F2153</f>
        <v>0.42250000000000015</v>
      </c>
      <c r="H2153" s="2">
        <f>'Moving Avg'!G2153</f>
        <v>0.4486</v>
      </c>
      <c r="I2153" s="2">
        <f>'Moving Avg'!H2153</f>
        <v>0.43130000000000041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0.39</v>
      </c>
      <c r="C2154" s="2">
        <f>RSI!I2154</f>
        <v>38.092019339869942</v>
      </c>
      <c r="D2154" s="2">
        <f>MACD!E2154</f>
        <v>1.1868815599765603E-2</v>
      </c>
      <c r="E2154" s="2">
        <f>MACD!F2154</f>
        <v>1.4271169824611272E-2</v>
      </c>
      <c r="F2154" s="2">
        <f>'Moving Avg'!D2154</f>
        <v>0.39400000000000002</v>
      </c>
      <c r="G2154" s="2">
        <f>'Moving Avg'!F2154</f>
        <v>0.41850000000000004</v>
      </c>
      <c r="H2154" s="2">
        <f>'Moving Avg'!G2154</f>
        <v>0.44520000000000004</v>
      </c>
      <c r="I2154" s="2">
        <f>'Moving Avg'!H2154</f>
        <v>0.43150000000000044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0.4</v>
      </c>
      <c r="C2155" s="2">
        <f>RSI!I2155</f>
        <v>42.377599706122361</v>
      </c>
      <c r="D2155" s="2">
        <f>MACD!E2155</f>
        <v>6.8313706451443856E-3</v>
      </c>
      <c r="E2155" s="2">
        <f>MACD!F2155</f>
        <v>1.2783209988717894E-2</v>
      </c>
      <c r="F2155" s="2">
        <f>'Moving Avg'!D2155</f>
        <v>0.39200000000000002</v>
      </c>
      <c r="G2155" s="2">
        <f>'Moving Avg'!F2155</f>
        <v>0.41600000000000004</v>
      </c>
      <c r="H2155" s="2">
        <f>'Moving Avg'!G2155</f>
        <v>0.44159999999999999</v>
      </c>
      <c r="I2155" s="2">
        <f>'Moving Avg'!H2155</f>
        <v>0.43175000000000047</v>
      </c>
      <c r="J2155" s="5" t="str">
        <f>OBV!F2155</f>
        <v>BULLISH</v>
      </c>
      <c r="K2155" s="5" t="str">
        <f>OBV!G2155</f>
        <v>NEUTRAL</v>
      </c>
      <c r="L2155" s="5" t="str">
        <f>OBV!H2155</f>
        <v>BULLISH DIVERGENCE</v>
      </c>
    </row>
    <row r="2156" spans="1:12" ht="13.5" x14ac:dyDescent="0.25">
      <c r="A2156" s="3">
        <f>RSI!A2156</f>
        <v>45443</v>
      </c>
      <c r="B2156" s="2">
        <f>RSI!B2156</f>
        <v>0.39</v>
      </c>
      <c r="C2156" s="2">
        <f>RSI!I2156</f>
        <v>39.437531458042493</v>
      </c>
      <c r="D2156" s="2">
        <f>MACD!E2156</f>
        <v>4.9720463001260984E-3</v>
      </c>
      <c r="E2156" s="2">
        <f>MACD!F2156</f>
        <v>1.1220977250999535E-2</v>
      </c>
      <c r="F2156" s="2">
        <f>'Moving Avg'!D2156</f>
        <v>0.39</v>
      </c>
      <c r="G2156" s="2">
        <f>'Moving Avg'!F2156</f>
        <v>0.41299999999999998</v>
      </c>
      <c r="H2156" s="2">
        <f>'Moving Avg'!G2156</f>
        <v>0.43819999999999992</v>
      </c>
      <c r="I2156" s="2">
        <f>'Moving Avg'!H2156</f>
        <v>0.43195000000000044</v>
      </c>
      <c r="J2156" s="5" t="str">
        <f>OBV!F2156</f>
        <v>BULLISH</v>
      </c>
      <c r="K2156" s="5" t="str">
        <f>OBV!G2156</f>
        <v>NEUTRAL</v>
      </c>
      <c r="L2156" s="5" t="str">
        <f>OBV!H2156</f>
        <v>BULLISH DIVERGENCE</v>
      </c>
    </row>
    <row r="2157" spans="1:12" ht="13.5" x14ac:dyDescent="0.25">
      <c r="A2157" s="3">
        <f>RSI!A2157</f>
        <v>45446</v>
      </c>
      <c r="B2157" s="2">
        <f>RSI!B2157</f>
        <v>0.38</v>
      </c>
      <c r="C2157" s="2">
        <f>RSI!I2157</f>
        <v>36.695816530395994</v>
      </c>
      <c r="D2157" s="2">
        <f>MACD!E2157</f>
        <v>5.8518115990419672E-3</v>
      </c>
      <c r="E2157" s="2">
        <f>MACD!F2157</f>
        <v>1.0147144120608022E-2</v>
      </c>
      <c r="F2157" s="2">
        <f>'Moving Avg'!D2157</f>
        <v>0.38800000000000001</v>
      </c>
      <c r="G2157" s="2">
        <f>'Moving Avg'!F2157</f>
        <v>0.40849999999999997</v>
      </c>
      <c r="H2157" s="2">
        <f>'Moving Avg'!G2157</f>
        <v>0.43499999999999994</v>
      </c>
      <c r="I2157" s="2">
        <f>'Moving Avg'!H2157</f>
        <v>0.43210000000000043</v>
      </c>
      <c r="J2157" s="5" t="str">
        <f>OBV!F2157</f>
        <v>BEARISH</v>
      </c>
      <c r="K2157" s="5" t="str">
        <f>OBV!G2157</f>
        <v>NEUTRAL</v>
      </c>
      <c r="L2157" s="5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0.38</v>
      </c>
      <c r="C2158" s="2">
        <f>RSI!I2158</f>
        <v>36.695816530395987</v>
      </c>
      <c r="D2158" s="2">
        <f>MACD!E2158</f>
        <v>8.3547409745567403E-3</v>
      </c>
      <c r="E2158" s="2">
        <f>MACD!F2158</f>
        <v>9.7886634913977658E-3</v>
      </c>
      <c r="F2158" s="2">
        <f>'Moving Avg'!D2158</f>
        <v>0.38800000000000001</v>
      </c>
      <c r="G2158" s="2">
        <f>'Moving Avg'!F2158</f>
        <v>0.40499999999999997</v>
      </c>
      <c r="H2158" s="2">
        <f>'Moving Avg'!G2158</f>
        <v>0.43179999999999991</v>
      </c>
      <c r="I2158" s="2">
        <f>'Moving Avg'!H2158</f>
        <v>0.43225000000000036</v>
      </c>
      <c r="J2158" s="5" t="str">
        <f>OBV!F2158</f>
        <v>BEARISH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45448</v>
      </c>
      <c r="B2159" s="2">
        <f>RSI!B2159</f>
        <v>0.39</v>
      </c>
      <c r="C2159" s="2">
        <f>RSI!I2159</f>
        <v>41.419039305433216</v>
      </c>
      <c r="D2159" s="2">
        <f>MACD!E2159</f>
        <v>9.9356145197656565E-3</v>
      </c>
      <c r="E2159" s="2">
        <f>MACD!F2159</f>
        <v>9.8180536970713453E-3</v>
      </c>
      <c r="F2159" s="2">
        <f>'Moving Avg'!D2159</f>
        <v>0.38800000000000001</v>
      </c>
      <c r="G2159" s="2">
        <f>'Moving Avg'!F2159</f>
        <v>0.40199999999999997</v>
      </c>
      <c r="H2159" s="2">
        <f>'Moving Avg'!G2159</f>
        <v>0.42880000000000001</v>
      </c>
      <c r="I2159" s="2">
        <f>'Moving Avg'!H2159</f>
        <v>0.43245000000000033</v>
      </c>
      <c r="J2159" s="5" t="str">
        <f>OBV!F2159</f>
        <v>BEARISH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45449</v>
      </c>
      <c r="B2160" s="2">
        <f>RSI!B2160</f>
        <v>0.4</v>
      </c>
      <c r="C2160" s="2">
        <f>RSI!I2160</f>
        <v>45.775987104896132</v>
      </c>
      <c r="D2160" s="2">
        <f>MACD!E2160</f>
        <v>9.1236423455588467E-3</v>
      </c>
      <c r="E2160" s="2">
        <f>MACD!F2160</f>
        <v>9.6791714267688463E-3</v>
      </c>
      <c r="F2160" s="2">
        <f>'Moving Avg'!D2160</f>
        <v>0.38800000000000001</v>
      </c>
      <c r="G2160" s="2">
        <f>'Moving Avg'!F2160</f>
        <v>0.40049999999999997</v>
      </c>
      <c r="H2160" s="2">
        <f>'Moving Avg'!G2160</f>
        <v>0.4264</v>
      </c>
      <c r="I2160" s="2">
        <f>'Moving Avg'!H2160</f>
        <v>0.43270000000000036</v>
      </c>
      <c r="J2160" s="5" t="str">
        <f>OBV!F2160</f>
        <v>BEARISH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45450</v>
      </c>
      <c r="B2161" s="2">
        <f>RSI!B2161</f>
        <v>0.41</v>
      </c>
      <c r="C2161" s="2">
        <f>RSI!I2161</f>
        <v>49.797040759339147</v>
      </c>
      <c r="D2161" s="2">
        <f>MACD!E2161</f>
        <v>6.2182665128263093E-3</v>
      </c>
      <c r="E2161" s="2">
        <f>MACD!F2161</f>
        <v>8.9869904439803389E-3</v>
      </c>
      <c r="F2161" s="2">
        <f>'Moving Avg'!D2161</f>
        <v>0.39199999999999996</v>
      </c>
      <c r="G2161" s="2">
        <f>'Moving Avg'!F2161</f>
        <v>0.39949999999999997</v>
      </c>
      <c r="H2161" s="2">
        <f>'Moving Avg'!G2161</f>
        <v>0.42460000000000003</v>
      </c>
      <c r="I2161" s="2">
        <f>'Moving Avg'!H2161</f>
        <v>0.43300000000000033</v>
      </c>
      <c r="J2161" s="5" t="str">
        <f>OBV!F2161</f>
        <v>BEARISH</v>
      </c>
      <c r="K2161" s="5" t="str">
        <f>OBV!G2161</f>
        <v>NEUTRAL</v>
      </c>
      <c r="L2161" s="5" t="str">
        <f>OBV!H2161</f>
        <v>BEARISH DIVERGENCE</v>
      </c>
    </row>
    <row r="2162" spans="1:12" ht="13.5" x14ac:dyDescent="0.25">
      <c r="A2162" s="3">
        <f>RSI!A2162</f>
        <v>45453</v>
      </c>
      <c r="B2162" s="2">
        <f>RSI!B2162</f>
        <v>0.42</v>
      </c>
      <c r="C2162" s="2">
        <f>RSI!I2162</f>
        <v>53.509780394601329</v>
      </c>
      <c r="D2162" s="2">
        <f>MACD!E2162</f>
        <v>1.4779490767786174E-3</v>
      </c>
      <c r="E2162" s="2">
        <f>MACD!F2162</f>
        <v>7.4851821705399953E-3</v>
      </c>
      <c r="F2162" s="2">
        <f>'Moving Avg'!D2162</f>
        <v>0.39999999999999997</v>
      </c>
      <c r="G2162" s="2">
        <f>'Moving Avg'!F2162</f>
        <v>0.39949999999999997</v>
      </c>
      <c r="H2162" s="2">
        <f>'Moving Avg'!G2162</f>
        <v>0.42339999999999994</v>
      </c>
      <c r="I2162" s="2">
        <f>'Moving Avg'!H2162</f>
        <v>0.43335000000000029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</row>
    <row r="2163" spans="1:12" ht="13.5" x14ac:dyDescent="0.25">
      <c r="A2163" s="3">
        <f>RSI!A2163</f>
        <v>45454</v>
      </c>
      <c r="B2163" s="2">
        <f>RSI!B2163</f>
        <v>0.43</v>
      </c>
      <c r="C2163" s="2">
        <f>RSI!I2163</f>
        <v>56.939282853129413</v>
      </c>
      <c r="D2163" s="2">
        <f>MACD!E2163</f>
        <v>-4.8739001859571252E-3</v>
      </c>
      <c r="E2163" s="2">
        <f>MACD!F2163</f>
        <v>5.0133656992405714E-3</v>
      </c>
      <c r="F2163" s="2">
        <f>'Moving Avg'!D2163</f>
        <v>0.41</v>
      </c>
      <c r="G2163" s="2">
        <f>'Moving Avg'!F2163</f>
        <v>0.40049999999999997</v>
      </c>
      <c r="H2163" s="2">
        <f>'Moving Avg'!G2163</f>
        <v>0.42279999999999995</v>
      </c>
      <c r="I2163" s="2">
        <f>'Moving Avg'!H2163</f>
        <v>0.43375000000000036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45455</v>
      </c>
      <c r="B2164" s="2">
        <f>RSI!B2164</f>
        <v>0.44</v>
      </c>
      <c r="C2164" s="2">
        <f>RSI!I2164</f>
        <v>60.108382198223872</v>
      </c>
      <c r="D2164" s="2">
        <f>MACD!E2164</f>
        <v>-9.5669570136166504E-3</v>
      </c>
      <c r="E2164" s="2">
        <f>MACD!F2164</f>
        <v>2.0973011566691275E-3</v>
      </c>
      <c r="F2164" s="2">
        <f>'Moving Avg'!D2164</f>
        <v>0.42000000000000004</v>
      </c>
      <c r="G2164" s="2">
        <f>'Moving Avg'!F2164</f>
        <v>0.40249999999999997</v>
      </c>
      <c r="H2164" s="2">
        <f>'Moving Avg'!G2164</f>
        <v>0.42259999999999998</v>
      </c>
      <c r="I2164" s="2">
        <f>'Moving Avg'!H2164</f>
        <v>0.43380000000000041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</row>
    <row r="2165" spans="1:12" ht="13.5" x14ac:dyDescent="0.25">
      <c r="A2165" s="3">
        <f>RSI!A2165</f>
        <v>45456</v>
      </c>
      <c r="B2165" s="2">
        <f>RSI!B2165</f>
        <v>0.45</v>
      </c>
      <c r="C2165" s="2">
        <f>RSI!I2165</f>
        <v>63.037898592979907</v>
      </c>
      <c r="D2165" s="2">
        <f>MACD!E2165</f>
        <v>-1.2906908009491014E-2</v>
      </c>
      <c r="E2165" s="2">
        <f>MACD!F2165</f>
        <v>-9.0354067656290074E-4</v>
      </c>
      <c r="F2165" s="2">
        <f>'Moving Avg'!D2165</f>
        <v>0.43</v>
      </c>
      <c r="G2165" s="2">
        <f>'Moving Avg'!F2165</f>
        <v>0.40549999999999997</v>
      </c>
      <c r="H2165" s="2">
        <f>'Moving Avg'!G2165</f>
        <v>0.42299999999999999</v>
      </c>
      <c r="I2165" s="2">
        <f>'Moving Avg'!H2165</f>
        <v>0.43395000000000039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45457</v>
      </c>
      <c r="B2166" s="2">
        <f>RSI!B2166</f>
        <v>0.47</v>
      </c>
      <c r="C2166" s="2">
        <f>RSI!I2166</f>
        <v>68.085820682591191</v>
      </c>
      <c r="D2166" s="2">
        <f>MACD!E2166</f>
        <v>-1.8966335051734562E-2</v>
      </c>
      <c r="E2166" s="2">
        <f>MACD!F2166</f>
        <v>-4.5160995515972331E-3</v>
      </c>
      <c r="F2166" s="2">
        <f>'Moving Avg'!D2166</f>
        <v>0.442</v>
      </c>
      <c r="G2166" s="2">
        <f>'Moving Avg'!F2166</f>
        <v>0.40899999999999997</v>
      </c>
      <c r="H2166" s="2">
        <f>'Moving Avg'!G2166</f>
        <v>0.42399999999999999</v>
      </c>
      <c r="I2166" s="2">
        <f>'Moving Avg'!H2166</f>
        <v>0.4342500000000003</v>
      </c>
      <c r="J2166" s="5" t="str">
        <f>OBV!F2166</f>
        <v>NEUTRAL</v>
      </c>
      <c r="K2166" s="5" t="str">
        <f>OBV!G2166</f>
        <v>NEUTRAL</v>
      </c>
      <c r="L2166" s="5" t="str">
        <f>OBV!H2166</f>
        <v>NEUTRAL</v>
      </c>
    </row>
    <row r="2167" spans="1:12" ht="13.5" x14ac:dyDescent="0.25">
      <c r="A2167" s="3">
        <f>RSI!A2167</f>
        <v>45461</v>
      </c>
      <c r="B2167" s="2">
        <f>RSI!B2167</f>
        <v>0.49</v>
      </c>
      <c r="C2167" s="2">
        <f>RSI!I2167</f>
        <v>72.177789410232577</v>
      </c>
      <c r="D2167" s="2">
        <f>MACD!E2167</f>
        <v>-2.7429232762304467E-2</v>
      </c>
      <c r="E2167" s="2">
        <f>MACD!F2167</f>
        <v>-9.098726193738681E-3</v>
      </c>
      <c r="F2167" s="2">
        <f>'Moving Avg'!D2167</f>
        <v>0.45600000000000007</v>
      </c>
      <c r="G2167" s="2">
        <f>'Moving Avg'!F2167</f>
        <v>0.41299999999999998</v>
      </c>
      <c r="H2167" s="2">
        <f>'Moving Avg'!G2167</f>
        <v>0.42519999999999997</v>
      </c>
      <c r="I2167" s="2">
        <f>'Moving Avg'!H2167</f>
        <v>0.43470000000000025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0.51</v>
      </c>
      <c r="C2168" s="2">
        <f>RSI!I2168</f>
        <v>75.553396137172967</v>
      </c>
      <c r="D2168" s="2">
        <f>MACD!E2168</f>
        <v>-3.6482167062468374E-2</v>
      </c>
      <c r="E2168" s="2">
        <f>MACD!F2168</f>
        <v>-1.4575414367484621E-2</v>
      </c>
      <c r="F2168" s="2">
        <f>'Moving Avg'!D2168</f>
        <v>0.47199999999999998</v>
      </c>
      <c r="G2168" s="2">
        <f>'Moving Avg'!F2168</f>
        <v>0.41750000000000009</v>
      </c>
      <c r="H2168" s="2">
        <f>'Moving Avg'!G2168</f>
        <v>0.42680000000000001</v>
      </c>
      <c r="I2168" s="2">
        <f>'Moving Avg'!H2168</f>
        <v>0.43530000000000035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0.53</v>
      </c>
      <c r="C2169" s="2">
        <f>RSI!I2169</f>
        <v>78.378478681669066</v>
      </c>
      <c r="D2169" s="2">
        <f>MACD!E2169</f>
        <v>-4.4583672088950421E-2</v>
      </c>
      <c r="E2169" s="2">
        <f>MACD!F2169</f>
        <v>-2.0577065911777784E-2</v>
      </c>
      <c r="F2169" s="2">
        <f>'Moving Avg'!D2169</f>
        <v>0.49000000000000005</v>
      </c>
      <c r="G2169" s="2">
        <f>'Moving Avg'!F2169</f>
        <v>0.42300000000000004</v>
      </c>
      <c r="H2169" s="2">
        <f>'Moving Avg'!G2169</f>
        <v>0.42900000000000005</v>
      </c>
      <c r="I2169" s="2">
        <f>'Moving Avg'!H2169</f>
        <v>0.43605000000000033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0.51</v>
      </c>
      <c r="C2170" s="2">
        <f>RSI!I2170</f>
        <v>69.703793822632122</v>
      </c>
      <c r="D2170" s="2">
        <f>MACD!E2170</f>
        <v>-4.89984276272033E-2</v>
      </c>
      <c r="E2170" s="2">
        <f>MACD!F2170</f>
        <v>-2.626133825486289E-2</v>
      </c>
      <c r="F2170" s="2">
        <f>'Moving Avg'!D2170</f>
        <v>0.502</v>
      </c>
      <c r="G2170" s="2">
        <f>'Moving Avg'!F2170</f>
        <v>0.42799999999999994</v>
      </c>
      <c r="H2170" s="2">
        <f>'Moving Avg'!G2170</f>
        <v>0.43080000000000013</v>
      </c>
      <c r="I2170" s="2">
        <f>'Moving Avg'!H2170</f>
        <v>0.4367500000000003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0.51</v>
      </c>
      <c r="C2171" s="2">
        <f>RSI!I2171</f>
        <v>69.703793822632122</v>
      </c>
      <c r="D2171" s="2">
        <f>MACD!E2171</f>
        <v>-5.1613994756863457E-2</v>
      </c>
      <c r="E2171" s="2">
        <f>MACD!F2171</f>
        <v>-3.1331869555263007E-2</v>
      </c>
      <c r="F2171" s="2">
        <f>'Moving Avg'!D2171</f>
        <v>0.51</v>
      </c>
      <c r="G2171" s="2">
        <f>'Moving Avg'!F2171</f>
        <v>0.4335</v>
      </c>
      <c r="H2171" s="2">
        <f>'Moving Avg'!G2171</f>
        <v>0.43260000000000021</v>
      </c>
      <c r="I2171" s="2">
        <f>'Moving Avg'!H2171</f>
        <v>0.43750000000000033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0.51</v>
      </c>
      <c r="C2172" s="2">
        <f>RSI!I2172</f>
        <v>69.703793822632122</v>
      </c>
      <c r="D2172" s="2">
        <f>MACD!E2172</f>
        <v>-5.2676174191704173E-2</v>
      </c>
      <c r="E2172" s="2">
        <f>MACD!F2172</f>
        <v>-3.5600730482551246E-2</v>
      </c>
      <c r="F2172" s="2">
        <f>'Moving Avg'!D2172</f>
        <v>0.51400000000000001</v>
      </c>
      <c r="G2172" s="2">
        <f>'Moving Avg'!F2172</f>
        <v>0.43950000000000006</v>
      </c>
      <c r="H2172" s="2">
        <f>'Moving Avg'!G2172</f>
        <v>0.43460000000000032</v>
      </c>
      <c r="I2172" s="2">
        <f>'Moving Avg'!H2172</f>
        <v>0.43830000000000036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45469</v>
      </c>
      <c r="B2173" s="2">
        <f>RSI!B2173</f>
        <v>0.51</v>
      </c>
      <c r="C2173" s="2">
        <f>RSI!I2173</f>
        <v>69.703793822632122</v>
      </c>
      <c r="D2173" s="2">
        <f>MACD!E2173</f>
        <v>-5.2395247262400413E-2</v>
      </c>
      <c r="E2173" s="2">
        <f>MACD!F2173</f>
        <v>-3.8959633838521079E-2</v>
      </c>
      <c r="F2173" s="2">
        <f>'Moving Avg'!D2173</f>
        <v>0.51400000000000001</v>
      </c>
      <c r="G2173" s="2">
        <f>'Moving Avg'!F2173</f>
        <v>0.44600000000000001</v>
      </c>
      <c r="H2173" s="2">
        <f>'Moving Avg'!G2173</f>
        <v>0.4368000000000003</v>
      </c>
      <c r="I2173" s="2">
        <f>'Moving Avg'!H2173</f>
        <v>0.43915000000000026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0.49</v>
      </c>
      <c r="C2174" s="2">
        <f>RSI!I2174</f>
        <v>60.671820671836336</v>
      </c>
      <c r="D2174" s="2">
        <f>MACD!E2174</f>
        <v>-4.9469788873203413E-2</v>
      </c>
      <c r="E2174" s="2">
        <f>MACD!F2174</f>
        <v>-4.1061664845457549E-2</v>
      </c>
      <c r="F2174" s="2">
        <f>'Moving Avg'!D2174</f>
        <v>0.50600000000000001</v>
      </c>
      <c r="G2174" s="2">
        <f>'Moving Avg'!F2174</f>
        <v>0.45099999999999996</v>
      </c>
      <c r="H2174" s="2">
        <f>'Moving Avg'!G2174</f>
        <v>0.43860000000000027</v>
      </c>
      <c r="I2174" s="2">
        <f>'Moving Avg'!H2174</f>
        <v>0.43995000000000029</v>
      </c>
      <c r="J2174" s="5" t="str">
        <f>OBV!F2174</f>
        <v>BEARISH</v>
      </c>
      <c r="K2174" s="5" t="str">
        <f>OBV!G2174</f>
        <v>NEUTRAL</v>
      </c>
      <c r="L2174" s="5" t="str">
        <f>OBV!H2174</f>
        <v>CONFIRMED BEARISH</v>
      </c>
    </row>
    <row r="2175" spans="1:12" ht="13.5" x14ac:dyDescent="0.25">
      <c r="A2175" s="3">
        <f>RSI!A2175</f>
        <v>45471</v>
      </c>
      <c r="B2175" s="2">
        <f>RSI!B2175</f>
        <v>0.47</v>
      </c>
      <c r="C2175" s="2">
        <f>RSI!I2175</f>
        <v>53.24219615040542</v>
      </c>
      <c r="D2175" s="2">
        <f>MACD!E2175</f>
        <v>-4.4163862341801696E-2</v>
      </c>
      <c r="E2175" s="2">
        <f>MACD!F2175</f>
        <v>-4.1682104344726377E-2</v>
      </c>
      <c r="F2175" s="2">
        <f>'Moving Avg'!D2175</f>
        <v>0.49800000000000005</v>
      </c>
      <c r="G2175" s="2">
        <f>'Moving Avg'!F2175</f>
        <v>0.45450000000000002</v>
      </c>
      <c r="H2175" s="2">
        <f>'Moving Avg'!G2175</f>
        <v>0.43980000000000025</v>
      </c>
      <c r="I2175" s="2">
        <f>'Moving Avg'!H2175</f>
        <v>0.44070000000000031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</row>
    <row r="2176" spans="1:12" ht="13.5" x14ac:dyDescent="0.25">
      <c r="A2176" s="3">
        <f>RSI!A2176</f>
        <v>45474</v>
      </c>
      <c r="B2176" s="2">
        <f>RSI!B2176</f>
        <v>0.49</v>
      </c>
      <c r="C2176" s="2">
        <f>RSI!I2176</f>
        <v>58.689980654002106</v>
      </c>
      <c r="D2176" s="2">
        <f>MACD!E2176</f>
        <v>-3.8135984149486435E-2</v>
      </c>
      <c r="E2176" s="2">
        <f>MACD!F2176</f>
        <v>-4.0972880305678389E-2</v>
      </c>
      <c r="F2176" s="2">
        <f>'Moving Avg'!D2176</f>
        <v>0.49399999999999994</v>
      </c>
      <c r="G2176" s="2">
        <f>'Moving Avg'!F2176</f>
        <v>0.45949999999999996</v>
      </c>
      <c r="H2176" s="2">
        <f>'Moving Avg'!G2176</f>
        <v>0.4412000000000002</v>
      </c>
      <c r="I2176" s="2">
        <f>'Moving Avg'!H2176</f>
        <v>0.44160000000000027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</row>
    <row r="2177" spans="1:12" ht="13.5" x14ac:dyDescent="0.25">
      <c r="A2177" s="3">
        <f>RSI!A2177</f>
        <v>45475</v>
      </c>
      <c r="B2177" s="2">
        <f>RSI!B2177</f>
        <v>0.47</v>
      </c>
      <c r="C2177" s="2">
        <f>RSI!I2177</f>
        <v>52.146943897338616</v>
      </c>
      <c r="D2177" s="2">
        <f>MACD!E2177</f>
        <v>-2.8648205119615633E-2</v>
      </c>
      <c r="E2177" s="2">
        <f>MACD!F2177</f>
        <v>-3.8507945268465842E-2</v>
      </c>
      <c r="F2177" s="2">
        <f>'Moving Avg'!D2177</f>
        <v>0.48599999999999993</v>
      </c>
      <c r="G2177" s="2">
        <f>'Moving Avg'!F2177</f>
        <v>0.46400000000000008</v>
      </c>
      <c r="H2177" s="2">
        <f>'Moving Avg'!G2177</f>
        <v>0.44200000000000012</v>
      </c>
      <c r="I2177" s="2">
        <f>'Moving Avg'!H2177</f>
        <v>0.44245000000000023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</row>
    <row r="2178" spans="1:12" ht="13.5" x14ac:dyDescent="0.25">
      <c r="A2178" s="3">
        <f>RSI!A2178</f>
        <v>45476</v>
      </c>
      <c r="B2178" s="2">
        <f>RSI!B2178</f>
        <v>0.49</v>
      </c>
      <c r="C2178" s="2">
        <f>RSI!I2178</f>
        <v>57.276364145663003</v>
      </c>
      <c r="D2178" s="2">
        <f>MACD!E2178</f>
        <v>-1.906492291536227E-2</v>
      </c>
      <c r="E2178" s="2">
        <f>MACD!F2178</f>
        <v>-3.4619340797845129E-2</v>
      </c>
      <c r="F2178" s="2">
        <f>'Moving Avg'!D2178</f>
        <v>0.48200000000000004</v>
      </c>
      <c r="G2178" s="2">
        <f>'Moving Avg'!F2178</f>
        <v>0.46950000000000003</v>
      </c>
      <c r="H2178" s="2">
        <f>'Moving Avg'!G2178</f>
        <v>0.44300000000000012</v>
      </c>
      <c r="I2178" s="2">
        <f>'Moving Avg'!H2178</f>
        <v>0.44345000000000029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45477</v>
      </c>
      <c r="B2179" s="2">
        <f>RSI!B2179</f>
        <v>0.47</v>
      </c>
      <c r="C2179" s="2">
        <f>RSI!I2179</f>
        <v>51.348832760737714</v>
      </c>
      <c r="D2179" s="2">
        <f>MACD!E2179</f>
        <v>-6.5530645169829538E-3</v>
      </c>
      <c r="E2179" s="2">
        <f>MACD!F2179</f>
        <v>-2.9006085541672694E-2</v>
      </c>
      <c r="F2179" s="2">
        <f>'Moving Avg'!D2179</f>
        <v>0.47799999999999992</v>
      </c>
      <c r="G2179" s="2">
        <f>'Moving Avg'!F2179</f>
        <v>0.47350000000000003</v>
      </c>
      <c r="H2179" s="2">
        <f>'Moving Avg'!G2179</f>
        <v>0.44340000000000013</v>
      </c>
      <c r="I2179" s="2">
        <f>'Moving Avg'!H2179</f>
        <v>0.44440000000000024</v>
      </c>
      <c r="J2179" s="5" t="str">
        <f>OBV!F2179</f>
        <v>BULLISH</v>
      </c>
      <c r="K2179" s="5" t="str">
        <f>OBV!G2179</f>
        <v>NEUTRAL</v>
      </c>
      <c r="L2179" s="5" t="str">
        <f>OBV!H2179</f>
        <v>BULLISH DIVERGENCE</v>
      </c>
    </row>
    <row r="2180" spans="1:12" ht="13.5" x14ac:dyDescent="0.25">
      <c r="A2180" s="3">
        <f>RSI!A2180</f>
        <v>45478</v>
      </c>
      <c r="B2180" s="2">
        <f>RSI!B2180</f>
        <v>0.49</v>
      </c>
      <c r="C2180" s="2">
        <f>RSI!I2180</f>
        <v>56.22733079328205</v>
      </c>
      <c r="D2180" s="2">
        <f>MACD!E2180</f>
        <v>-5.5029153230423677E-4</v>
      </c>
      <c r="E2180" s="2">
        <f>MACD!F2180</f>
        <v>-2.3314926739799003E-2</v>
      </c>
      <c r="F2180" s="2">
        <f>'Moving Avg'!D2180</f>
        <v>0.48200000000000004</v>
      </c>
      <c r="G2180" s="2">
        <f>'Moving Avg'!F2180</f>
        <v>0.47800000000000004</v>
      </c>
      <c r="H2180" s="2">
        <f>'Moving Avg'!G2180</f>
        <v>0.44380000000000008</v>
      </c>
      <c r="I2180" s="2">
        <f>'Moving Avg'!H2180</f>
        <v>0.44550000000000017</v>
      </c>
      <c r="J2180" s="5" t="str">
        <f>OBV!F2180</f>
        <v>BULLISH</v>
      </c>
      <c r="K2180" s="5" t="str">
        <f>OBV!G2180</f>
        <v>NEUTRAL</v>
      </c>
      <c r="L2180" s="5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0.51</v>
      </c>
      <c r="C2181" s="2">
        <f>RSI!I2181</f>
        <v>60.493571215410896</v>
      </c>
      <c r="D2181" s="2">
        <f>MACD!E2181</f>
        <v>2.9054456099061876E-3</v>
      </c>
      <c r="E2181" s="2">
        <f>MACD!F2181</f>
        <v>-1.8070852269857964E-2</v>
      </c>
      <c r="F2181" s="2">
        <f>'Moving Avg'!D2181</f>
        <v>0.48599999999999993</v>
      </c>
      <c r="G2181" s="2">
        <f>'Moving Avg'!F2181</f>
        <v>0.48299999999999998</v>
      </c>
      <c r="H2181" s="2">
        <f>'Moving Avg'!G2181</f>
        <v>0.44420000000000009</v>
      </c>
      <c r="I2181" s="2">
        <f>'Moving Avg'!H2181</f>
        <v>0.44675000000000026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</row>
    <row r="2182" spans="1:12" ht="13.5" x14ac:dyDescent="0.25">
      <c r="A2182" s="3">
        <f>RSI!A2182</f>
        <v>45482</v>
      </c>
      <c r="B2182" s="2">
        <f>RSI!B2182</f>
        <v>0.52</v>
      </c>
      <c r="C2182" s="2">
        <f>RSI!I2182</f>
        <v>62.463501004502113</v>
      </c>
      <c r="D2182" s="2">
        <f>MACD!E2182</f>
        <v>4.8390807428641547E-3</v>
      </c>
      <c r="E2182" s="2">
        <f>MACD!F2182</f>
        <v>-1.348886566731354E-2</v>
      </c>
      <c r="F2182" s="2">
        <f>'Moving Avg'!D2182</f>
        <v>0.496</v>
      </c>
      <c r="G2182" s="2">
        <f>'Moving Avg'!F2182</f>
        <v>0.48799999999999999</v>
      </c>
      <c r="H2182" s="2">
        <f>'Moving Avg'!G2182</f>
        <v>0.44520000000000004</v>
      </c>
      <c r="I2182" s="2">
        <f>'Moving Avg'!H2182</f>
        <v>0.44810000000000016</v>
      </c>
      <c r="J2182" s="5" t="str">
        <f>OBV!F2182</f>
        <v>BULLISH</v>
      </c>
      <c r="K2182" s="5" t="str">
        <f>OBV!G2182</f>
        <v>NEUTRAL</v>
      </c>
      <c r="L2182" s="5" t="str">
        <f>OBV!H2182</f>
        <v>CONFIRMED BULLISH</v>
      </c>
    </row>
    <row r="2183" spans="1:12" ht="13.5" x14ac:dyDescent="0.25">
      <c r="A2183" s="3">
        <f>RSI!A2183</f>
        <v>45483</v>
      </c>
      <c r="B2183" s="2">
        <f>RSI!B2183</f>
        <v>0.53</v>
      </c>
      <c r="C2183" s="2">
        <f>RSI!I2183</f>
        <v>64.376456117135831</v>
      </c>
      <c r="D2183" s="2">
        <f>MACD!E2183</f>
        <v>5.4441899696219265E-3</v>
      </c>
      <c r="E2183" s="2">
        <f>MACD!F2183</f>
        <v>-9.7022545399264477E-3</v>
      </c>
      <c r="F2183" s="2">
        <f>'Moving Avg'!D2183</f>
        <v>0.504</v>
      </c>
      <c r="G2183" s="2">
        <f>'Moving Avg'!F2183</f>
        <v>0.49299999999999988</v>
      </c>
      <c r="H2183" s="2">
        <f>'Moving Avg'!G2183</f>
        <v>0.44600000000000001</v>
      </c>
      <c r="I2183" s="2">
        <f>'Moving Avg'!H2183</f>
        <v>0.44955000000000017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</row>
    <row r="2184" spans="1:12" ht="13.5" x14ac:dyDescent="0.25">
      <c r="A2184" s="3">
        <f>RSI!A2184</f>
        <v>45484</v>
      </c>
      <c r="B2184" s="2">
        <f>RSI!B2184</f>
        <v>0.53</v>
      </c>
      <c r="C2184" s="2">
        <f>RSI!I2184</f>
        <v>64.376456117135831</v>
      </c>
      <c r="D2184" s="2">
        <f>MACD!E2184</f>
        <v>2.5513930393652462E-3</v>
      </c>
      <c r="E2184" s="2">
        <f>MACD!F2184</f>
        <v>-7.2515250240681095E-3</v>
      </c>
      <c r="F2184" s="2">
        <f>'Moving Avg'!D2184</f>
        <v>0.51600000000000001</v>
      </c>
      <c r="G2184" s="2">
        <f>'Moving Avg'!F2184</f>
        <v>0.49749999999999989</v>
      </c>
      <c r="H2184" s="2">
        <f>'Moving Avg'!G2184</f>
        <v>0.44719999999999999</v>
      </c>
      <c r="I2184" s="2">
        <f>'Moving Avg'!H2184</f>
        <v>0.45105000000000017</v>
      </c>
      <c r="J2184" s="5" t="str">
        <f>OBV!F2184</f>
        <v>BULLISH</v>
      </c>
      <c r="K2184" s="5" t="str">
        <f>OBV!G2184</f>
        <v>NEUTRAL</v>
      </c>
      <c r="L2184" s="5" t="str">
        <f>OBV!H2184</f>
        <v>CONFIRMED BULLISH</v>
      </c>
    </row>
    <row r="2185" spans="1:12" ht="13.5" x14ac:dyDescent="0.25">
      <c r="A2185" s="3">
        <f>RSI!A2185</f>
        <v>45485</v>
      </c>
      <c r="B2185" s="2">
        <f>RSI!B2185</f>
        <v>0.51</v>
      </c>
      <c r="C2185" s="2">
        <f>RSI!I2185</f>
        <v>57.571043255885883</v>
      </c>
      <c r="D2185" s="2">
        <f>MACD!E2185</f>
        <v>-1.7954010574383616E-3</v>
      </c>
      <c r="E2185" s="2">
        <f>MACD!F2185</f>
        <v>-6.1603002307421603E-3</v>
      </c>
      <c r="F2185" s="2">
        <f>'Moving Avg'!D2185</f>
        <v>0.51999999999999991</v>
      </c>
      <c r="G2185" s="2">
        <f>'Moving Avg'!F2185</f>
        <v>0.50049999999999994</v>
      </c>
      <c r="H2185" s="2">
        <f>'Moving Avg'!G2185</f>
        <v>0.44839999999999997</v>
      </c>
      <c r="I2185" s="2">
        <f>'Moving Avg'!H2185</f>
        <v>0.45250000000000024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</row>
    <row r="2186" spans="1:12" ht="13.5" x14ac:dyDescent="0.25">
      <c r="A2186" s="3">
        <f>RSI!A2186</f>
        <v>45488</v>
      </c>
      <c r="B2186" s="2">
        <f>RSI!B2186</f>
        <v>0.51</v>
      </c>
      <c r="C2186" s="2">
        <f>RSI!I2186</f>
        <v>57.571043255885876</v>
      </c>
      <c r="D2186" s="2">
        <f>MACD!E2186</f>
        <v>-2.5594659360458905E-3</v>
      </c>
      <c r="E2186" s="2">
        <f>MACD!F2186</f>
        <v>-5.4401333718029068E-3</v>
      </c>
      <c r="F2186" s="2">
        <f>'Moving Avg'!D2186</f>
        <v>0.51999999999999991</v>
      </c>
      <c r="G2186" s="2">
        <f>'Moving Avg'!F2186</f>
        <v>0.50249999999999984</v>
      </c>
      <c r="H2186" s="2">
        <f>'Moving Avg'!G2186</f>
        <v>0.44959999999999994</v>
      </c>
      <c r="I2186" s="2">
        <f>'Moving Avg'!H2186</f>
        <v>0.45400000000000018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0.51</v>
      </c>
      <c r="C2187" s="2">
        <f>RSI!I2187</f>
        <v>57.571043255885883</v>
      </c>
      <c r="D2187" s="2">
        <f>MACD!E2187</f>
        <v>-6.4337678673077048E-3</v>
      </c>
      <c r="E2187" s="2">
        <f>MACD!F2187</f>
        <v>-5.6388602709038669E-3</v>
      </c>
      <c r="F2187" s="2">
        <f>'Moving Avg'!D2187</f>
        <v>0.51800000000000002</v>
      </c>
      <c r="G2187" s="2">
        <f>'Moving Avg'!F2187</f>
        <v>0.50349999999999995</v>
      </c>
      <c r="H2187" s="2">
        <f>'Moving Avg'!G2187</f>
        <v>0.45039999999999997</v>
      </c>
      <c r="I2187" s="2">
        <f>'Moving Avg'!H2187</f>
        <v>0.45550000000000024</v>
      </c>
      <c r="J2187" s="5" t="str">
        <f>OBV!F2187</f>
        <v>BULLISH</v>
      </c>
      <c r="K2187" s="5" t="str">
        <f>OBV!G2187</f>
        <v>NEUTRAL</v>
      </c>
      <c r="L2187" s="5" t="str">
        <f>OBV!H2187</f>
        <v>BULLISH DIVERGENCE</v>
      </c>
    </row>
    <row r="2188" spans="1:12" ht="13.5" x14ac:dyDescent="0.25">
      <c r="A2188" s="3">
        <f>RSI!A2188</f>
        <v>45490</v>
      </c>
      <c r="B2188" s="2">
        <f>RSI!B2188</f>
        <v>0.49</v>
      </c>
      <c r="C2188" s="2">
        <f>RSI!I2188</f>
        <v>50.856343556747888</v>
      </c>
      <c r="D2188" s="2">
        <f>MACD!E2188</f>
        <v>-5.2933062138255105E-3</v>
      </c>
      <c r="E2188" s="2">
        <f>MACD!F2188</f>
        <v>-5.5697494594881955E-3</v>
      </c>
      <c r="F2188" s="2">
        <f>'Moving Avg'!D2188</f>
        <v>0.51</v>
      </c>
      <c r="G2188" s="2">
        <f>'Moving Avg'!F2188</f>
        <v>0.50250000000000006</v>
      </c>
      <c r="H2188" s="2">
        <f>'Moving Avg'!G2188</f>
        <v>0.45119999999999999</v>
      </c>
      <c r="I2188" s="2">
        <f>'Moving Avg'!H2188</f>
        <v>0.45685000000000026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0.51</v>
      </c>
      <c r="C2189" s="2">
        <f>RSI!I2189</f>
        <v>56.340231893945443</v>
      </c>
      <c r="D2189" s="2">
        <f>MACD!E2189</f>
        <v>-8.8978641068087061E-3</v>
      </c>
      <c r="E2189" s="2">
        <f>MACD!F2189</f>
        <v>-6.2353723889522986E-3</v>
      </c>
      <c r="F2189" s="2">
        <f>'Moving Avg'!D2189</f>
        <v>0.50600000000000001</v>
      </c>
      <c r="G2189" s="2">
        <f>'Moving Avg'!F2189</f>
        <v>0.50149999999999995</v>
      </c>
      <c r="H2189" s="2">
        <f>'Moving Avg'!G2189</f>
        <v>0.45240000000000002</v>
      </c>
      <c r="I2189" s="2">
        <f>'Moving Avg'!H2189</f>
        <v>0.45825000000000016</v>
      </c>
      <c r="J2189" s="5" t="str">
        <f>OBV!F2189</f>
        <v>BULLISH</v>
      </c>
      <c r="K2189" s="5" t="str">
        <f>OBV!G2189</f>
        <v>NEUTRAL</v>
      </c>
      <c r="L2189" s="5" t="str">
        <f>OBV!H2189</f>
        <v>BULLISH DIVERGENCE</v>
      </c>
    </row>
    <row r="2190" spans="1:12" ht="13.5" x14ac:dyDescent="0.25">
      <c r="A2190" s="3">
        <f>RSI!A2190</f>
        <v>45492</v>
      </c>
      <c r="B2190" s="2">
        <f>RSI!B2190</f>
        <v>0.53</v>
      </c>
      <c r="C2190" s="2">
        <f>RSI!I2190</f>
        <v>61.024074153000058</v>
      </c>
      <c r="D2190" s="2">
        <f>MACD!E2190</f>
        <v>-1.0480946625735066E-2</v>
      </c>
      <c r="E2190" s="2">
        <f>MACD!F2190</f>
        <v>-7.0844872363088531E-3</v>
      </c>
      <c r="F2190" s="2">
        <f>'Moving Avg'!D2190</f>
        <v>0.51</v>
      </c>
      <c r="G2190" s="2">
        <f>'Moving Avg'!F2190</f>
        <v>0.50249999999999995</v>
      </c>
      <c r="H2190" s="2">
        <f>'Moving Avg'!G2190</f>
        <v>0.45440000000000003</v>
      </c>
      <c r="I2190" s="2">
        <f>'Moving Avg'!H2190</f>
        <v>0.45970000000000022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0.54</v>
      </c>
      <c r="C2191" s="2">
        <f>RSI!I2191</f>
        <v>63.152615959076542</v>
      </c>
      <c r="D2191" s="2">
        <f>MACD!E2191</f>
        <v>-9.7214705750278685E-3</v>
      </c>
      <c r="E2191" s="2">
        <f>MACD!F2191</f>
        <v>-7.6118839040526564E-3</v>
      </c>
      <c r="F2191" s="2">
        <f>'Moving Avg'!D2191</f>
        <v>0.51600000000000001</v>
      </c>
      <c r="G2191" s="2">
        <f>'Moving Avg'!F2191</f>
        <v>0.50399999999999989</v>
      </c>
      <c r="H2191" s="2">
        <f>'Moving Avg'!G2191</f>
        <v>0.45660000000000012</v>
      </c>
      <c r="I2191" s="2">
        <f>'Moving Avg'!H2191</f>
        <v>0.46115000000000023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0.56000000000000005</v>
      </c>
      <c r="C2192" s="2">
        <f>RSI!I2192</f>
        <v>67.030643537704918</v>
      </c>
      <c r="D2192" s="2">
        <f>MACD!E2192</f>
        <v>-9.3005537766102653E-3</v>
      </c>
      <c r="E2192" s="2">
        <f>MACD!F2192</f>
        <v>-7.9496178785641788E-3</v>
      </c>
      <c r="F2192" s="2">
        <f>'Moving Avg'!D2192</f>
        <v>0.52600000000000002</v>
      </c>
      <c r="G2192" s="2">
        <f>'Moving Avg'!F2192</f>
        <v>0.50650000000000006</v>
      </c>
      <c r="H2192" s="2">
        <f>'Moving Avg'!G2192</f>
        <v>0.45940000000000014</v>
      </c>
      <c r="I2192" s="2">
        <f>'Moving Avg'!H2192</f>
        <v>0.46265000000000028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0.54</v>
      </c>
      <c r="C2193" s="2">
        <f>RSI!I2193</f>
        <v>60.206723784440157</v>
      </c>
      <c r="D2193" s="2">
        <f>MACD!E2193</f>
        <v>-6.3006838772618479E-3</v>
      </c>
      <c r="E2193" s="2">
        <f>MACD!F2193</f>
        <v>-7.619831078303713E-3</v>
      </c>
      <c r="F2193" s="2">
        <f>'Moving Avg'!D2193</f>
        <v>0.53600000000000003</v>
      </c>
      <c r="G2193" s="2">
        <f>'Moving Avg'!F2193</f>
        <v>0.50800000000000001</v>
      </c>
      <c r="H2193" s="2">
        <f>'Moving Avg'!G2193</f>
        <v>0.46200000000000008</v>
      </c>
      <c r="I2193" s="2">
        <f>'Moving Avg'!H2193</f>
        <v>0.46400000000000036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0.54</v>
      </c>
      <c r="C2194" s="2">
        <f>RSI!I2194</f>
        <v>60.206723784440157</v>
      </c>
      <c r="D2194" s="2">
        <f>MACD!E2194</f>
        <v>-3.9925159062366156E-3</v>
      </c>
      <c r="E2194" s="2">
        <f>MACD!F2194</f>
        <v>-6.8943680438902939E-3</v>
      </c>
      <c r="F2194" s="2">
        <f>'Moving Avg'!D2194</f>
        <v>0.54200000000000004</v>
      </c>
      <c r="G2194" s="2">
        <f>'Moving Avg'!F2194</f>
        <v>0.51050000000000006</v>
      </c>
      <c r="H2194" s="2">
        <f>'Moving Avg'!G2194</f>
        <v>0.4648000000000001</v>
      </c>
      <c r="I2194" s="2">
        <f>'Moving Avg'!H2194</f>
        <v>0.46540000000000037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0.52</v>
      </c>
      <c r="C2195" s="2">
        <f>RSI!I2195</f>
        <v>53.848923066331913</v>
      </c>
      <c r="D2195" s="2">
        <f>MACD!E2195</f>
        <v>-3.8480251493794304E-3</v>
      </c>
      <c r="E2195" s="2">
        <f>MACD!F2195</f>
        <v>-6.2850994649881215E-3</v>
      </c>
      <c r="F2195" s="2">
        <f>'Moving Avg'!D2195</f>
        <v>0.54</v>
      </c>
      <c r="G2195" s="2">
        <f>'Moving Avg'!F2195</f>
        <v>0.5129999999999999</v>
      </c>
      <c r="H2195" s="2">
        <f>'Moving Avg'!G2195</f>
        <v>0.46740000000000009</v>
      </c>
      <c r="I2195" s="2">
        <f>'Moving Avg'!H2195</f>
        <v>0.46675000000000039</v>
      </c>
      <c r="J2195" s="5" t="str">
        <f>OBV!F2195</f>
        <v>BULLISH</v>
      </c>
      <c r="K2195" s="5" t="str">
        <f>OBV!G2195</f>
        <v>NEUTRAL</v>
      </c>
      <c r="L2195" s="5" t="str">
        <f>OBV!H2195</f>
        <v>BULLISH DIVERGENCE</v>
      </c>
    </row>
    <row r="2196" spans="1:12" ht="13.5" x14ac:dyDescent="0.25">
      <c r="A2196" s="3">
        <f>RSI!A2196</f>
        <v>45503</v>
      </c>
      <c r="B2196" s="2">
        <f>RSI!B2196</f>
        <v>0.54</v>
      </c>
      <c r="C2196" s="2">
        <f>RSI!I2196</f>
        <v>58.561423734871113</v>
      </c>
      <c r="D2196" s="2">
        <f>MACD!E2196</f>
        <v>-5.2864095974328729E-3</v>
      </c>
      <c r="E2196" s="2">
        <f>MACD!F2196</f>
        <v>-6.0853614914770726E-3</v>
      </c>
      <c r="F2196" s="2">
        <f>'Moving Avg'!D2196</f>
        <v>0.54</v>
      </c>
      <c r="G2196" s="2">
        <f>'Moving Avg'!F2196</f>
        <v>0.51549999999999996</v>
      </c>
      <c r="H2196" s="2">
        <f>'Moving Avg'!G2196</f>
        <v>0.47020000000000012</v>
      </c>
      <c r="I2196" s="2">
        <f>'Moving Avg'!H2196</f>
        <v>0.46825000000000039</v>
      </c>
      <c r="J2196" s="5" t="str">
        <f>OBV!F2196</f>
        <v>BEARISH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0.54</v>
      </c>
      <c r="C2197" s="2">
        <f>RSI!I2197</f>
        <v>58.561423734871113</v>
      </c>
      <c r="D2197" s="2">
        <f>MACD!E2197</f>
        <v>-6.6949853376748747E-3</v>
      </c>
      <c r="E2197" s="2">
        <f>MACD!F2197</f>
        <v>-6.2072862607166334E-3</v>
      </c>
      <c r="F2197" s="2">
        <f>'Moving Avg'!D2197</f>
        <v>0.53600000000000003</v>
      </c>
      <c r="G2197" s="2">
        <f>'Moving Avg'!F2197</f>
        <v>0.51899999999999979</v>
      </c>
      <c r="H2197" s="2">
        <f>'Moving Avg'!G2197</f>
        <v>0.4728</v>
      </c>
      <c r="I2197" s="2">
        <f>'Moving Avg'!H2197</f>
        <v>0.46980000000000044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0.53</v>
      </c>
      <c r="C2198" s="2">
        <f>RSI!I2198</f>
        <v>55.287732362766647</v>
      </c>
      <c r="D2198" s="2">
        <f>MACD!E2198</f>
        <v>-1.0400336868204296E-2</v>
      </c>
      <c r="E2198" s="2">
        <f>MACD!F2198</f>
        <v>-7.045896382214166E-3</v>
      </c>
      <c r="F2198" s="2">
        <f>'Moving Avg'!D2198</f>
        <v>0.53400000000000003</v>
      </c>
      <c r="G2198" s="2">
        <f>'Moving Avg'!F2198</f>
        <v>0.5209999999999998</v>
      </c>
      <c r="H2198" s="2">
        <f>'Moving Avg'!G2198</f>
        <v>0.47500000000000009</v>
      </c>
      <c r="I2198" s="2">
        <f>'Moving Avg'!H2198</f>
        <v>0.47135000000000049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0.53</v>
      </c>
      <c r="C2199" s="2">
        <f>RSI!I2199</f>
        <v>55.287732362766647</v>
      </c>
      <c r="D2199" s="2">
        <f>MACD!E2199</f>
        <v>-1.0563785083084087E-2</v>
      </c>
      <c r="E2199" s="2">
        <f>MACD!F2199</f>
        <v>-7.7494741223881509E-3</v>
      </c>
      <c r="F2199" s="2">
        <f>'Moving Avg'!D2199</f>
        <v>0.53200000000000003</v>
      </c>
      <c r="G2199" s="2">
        <f>'Moving Avg'!F2199</f>
        <v>0.5239999999999998</v>
      </c>
      <c r="H2199" s="2">
        <f>'Moving Avg'!G2199</f>
        <v>0.47720000000000007</v>
      </c>
      <c r="I2199" s="2">
        <f>'Moving Avg'!H2199</f>
        <v>0.47290000000000049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0.55000000000000004</v>
      </c>
      <c r="C2200" s="2">
        <f>RSI!I2200</f>
        <v>60.419915931198375</v>
      </c>
      <c r="D2200" s="2">
        <f>MACD!E2200</f>
        <v>-9.2039364185816375E-3</v>
      </c>
      <c r="E2200" s="2">
        <f>MACD!F2200</f>
        <v>-8.0403665816268493E-3</v>
      </c>
      <c r="F2200" s="2">
        <f>'Moving Avg'!D2200</f>
        <v>0.53800000000000003</v>
      </c>
      <c r="G2200" s="2">
        <f>'Moving Avg'!F2200</f>
        <v>0.52699999999999991</v>
      </c>
      <c r="H2200" s="2">
        <f>'Moving Avg'!G2200</f>
        <v>0.48</v>
      </c>
      <c r="I2200" s="2">
        <f>'Moving Avg'!H2200</f>
        <v>0.47455000000000047</v>
      </c>
      <c r="J2200" s="5" t="str">
        <f>OBV!F2200</f>
        <v>BEARISH</v>
      </c>
      <c r="K2200" s="5" t="str">
        <f>OBV!G2200</f>
        <v>NEUTRAL</v>
      </c>
      <c r="L2200" s="5" t="str">
        <f>OBV!H2200</f>
        <v>BEARISH DIVERGENCE</v>
      </c>
    </row>
    <row r="2201" spans="1:12" ht="13.5" x14ac:dyDescent="0.25">
      <c r="A2201" s="3">
        <f>RSI!A2201</f>
        <v>45510</v>
      </c>
      <c r="B2201" s="2">
        <f>RSI!B2201</f>
        <v>0.53</v>
      </c>
      <c r="C2201" s="2">
        <f>RSI!I2201</f>
        <v>53.772942114899564</v>
      </c>
      <c r="D2201" s="2">
        <f>MACD!E2201</f>
        <v>-5.2416169644149413E-3</v>
      </c>
      <c r="E2201" s="2">
        <f>MACD!F2201</f>
        <v>-7.4806166581844686E-3</v>
      </c>
      <c r="F2201" s="2">
        <f>'Moving Avg'!D2201</f>
        <v>0.53600000000000014</v>
      </c>
      <c r="G2201" s="2">
        <f>'Moving Avg'!F2201</f>
        <v>0.52799999999999991</v>
      </c>
      <c r="H2201" s="2">
        <f>'Moving Avg'!G2201</f>
        <v>0.48260000000000003</v>
      </c>
      <c r="I2201" s="2">
        <f>'Moving Avg'!H2201</f>
        <v>0.47605000000000042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0.51</v>
      </c>
      <c r="C2202" s="2">
        <f>RSI!I2202</f>
        <v>48.076996159638476</v>
      </c>
      <c r="D2202" s="2">
        <f>MACD!E2202</f>
        <v>2.5948625733444031E-3</v>
      </c>
      <c r="E2202" s="2">
        <f>MACD!F2202</f>
        <v>-5.4655208118786942E-3</v>
      </c>
      <c r="F2202" s="2">
        <f>'Moving Avg'!D2202</f>
        <v>0.53</v>
      </c>
      <c r="G2202" s="2">
        <f>'Moving Avg'!F2202</f>
        <v>0.52749999999999997</v>
      </c>
      <c r="H2202" s="2">
        <f>'Moving Avg'!G2202</f>
        <v>0.4850000000000001</v>
      </c>
      <c r="I2202" s="2">
        <f>'Moving Avg'!H2202</f>
        <v>0.47745000000000049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</row>
    <row r="2203" spans="1:12" ht="13.5" x14ac:dyDescent="0.25">
      <c r="A2203" s="3">
        <f>RSI!A2203</f>
        <v>45512</v>
      </c>
      <c r="B2203" s="2">
        <f>RSI!B2203</f>
        <v>0.49</v>
      </c>
      <c r="C2203" s="2">
        <f>RSI!I2203</f>
        <v>43.154220743637751</v>
      </c>
      <c r="D2203" s="2">
        <f>MACD!E2203</f>
        <v>7.6793424097844065E-3</v>
      </c>
      <c r="E2203" s="2">
        <f>MACD!F2203</f>
        <v>-2.8365481675460737E-3</v>
      </c>
      <c r="F2203" s="2">
        <f>'Moving Avg'!D2203</f>
        <v>0.52200000000000002</v>
      </c>
      <c r="G2203" s="2">
        <f>'Moving Avg'!F2203</f>
        <v>0.52549999999999997</v>
      </c>
      <c r="H2203" s="2">
        <f>'Moving Avg'!G2203</f>
        <v>0.48719999999999997</v>
      </c>
      <c r="I2203" s="2">
        <f>'Moving Avg'!H2203</f>
        <v>0.47880000000000045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0.47</v>
      </c>
      <c r="C2204" s="2">
        <f>RSI!I2204</f>
        <v>38.868221853933441</v>
      </c>
      <c r="D2204" s="2">
        <f>MACD!E2204</f>
        <v>1.3626677410872312E-2</v>
      </c>
      <c r="E2204" s="2">
        <f>MACD!F2204</f>
        <v>4.5609694813760317E-4</v>
      </c>
      <c r="F2204" s="2">
        <f>'Moving Avg'!D2204</f>
        <v>0.51</v>
      </c>
      <c r="G2204" s="2">
        <f>'Moving Avg'!F2204</f>
        <v>0.52250000000000008</v>
      </c>
      <c r="H2204" s="2">
        <f>'Moving Avg'!G2204</f>
        <v>0.48879999999999996</v>
      </c>
      <c r="I2204" s="2">
        <f>'Moving Avg'!H2204</f>
        <v>0.48005000000000037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</row>
    <row r="2205" spans="1:12" ht="13.5" x14ac:dyDescent="0.25">
      <c r="A2205" s="3">
        <f>RSI!A2205</f>
        <v>45516</v>
      </c>
      <c r="B2205" s="2">
        <f>RSI!B2205</f>
        <v>0.49</v>
      </c>
      <c r="C2205" s="2">
        <f>RSI!I2205</f>
        <v>44.774981864328169</v>
      </c>
      <c r="D2205" s="2">
        <f>MACD!E2205</f>
        <v>1.4370296828694729E-2</v>
      </c>
      <c r="E2205" s="2">
        <f>MACD!F2205</f>
        <v>3.2389369242490284E-3</v>
      </c>
      <c r="F2205" s="2">
        <f>'Moving Avg'!D2205</f>
        <v>0.49800000000000005</v>
      </c>
      <c r="G2205" s="2">
        <f>'Moving Avg'!F2205</f>
        <v>0.52150000000000007</v>
      </c>
      <c r="H2205" s="2">
        <f>'Moving Avg'!G2205</f>
        <v>0.49059999999999993</v>
      </c>
      <c r="I2205" s="2">
        <f>'Moving Avg'!H2205</f>
        <v>0.48135000000000039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0.51</v>
      </c>
      <c r="C2206" s="2">
        <f>RSI!I2206</f>
        <v>49.979874310627096</v>
      </c>
      <c r="D2206" s="2">
        <f>MACD!E2206</f>
        <v>1.6726462505579076E-2</v>
      </c>
      <c r="E2206" s="2">
        <f>MACD!F2206</f>
        <v>5.9364420405150376E-3</v>
      </c>
      <c r="F2206" s="2">
        <f>'Moving Avg'!D2206</f>
        <v>0.49399999999999994</v>
      </c>
      <c r="G2206" s="2">
        <f>'Moving Avg'!F2206</f>
        <v>0.52150000000000007</v>
      </c>
      <c r="H2206" s="2">
        <f>'Moving Avg'!G2206</f>
        <v>0.49299999999999988</v>
      </c>
      <c r="I2206" s="2">
        <f>'Moving Avg'!H2206</f>
        <v>0.4827500000000004</v>
      </c>
      <c r="J2206" s="5" t="str">
        <f>OBV!F2206</f>
        <v>BULLISH</v>
      </c>
      <c r="K2206" s="5" t="str">
        <f>OBV!G2206</f>
        <v>NEUTRAL</v>
      </c>
      <c r="L2206" s="5" t="str">
        <f>OBV!H2206</f>
        <v>BULLISH DIVERGENCE</v>
      </c>
    </row>
    <row r="2207" spans="1:12" ht="13.5" x14ac:dyDescent="0.25">
      <c r="A2207" s="3">
        <f>RSI!A2207</f>
        <v>45519</v>
      </c>
      <c r="B2207" s="2">
        <f>RSI!B2207</f>
        <v>0.51</v>
      </c>
      <c r="C2207" s="2">
        <f>RSI!I2207</f>
        <v>49.979874310627089</v>
      </c>
      <c r="D2207" s="2">
        <f>MACD!E2207</f>
        <v>1.8723726639826577E-2</v>
      </c>
      <c r="E2207" s="2">
        <f>MACD!F2207</f>
        <v>8.4938989603773468E-3</v>
      </c>
      <c r="F2207" s="2">
        <f>'Moving Avg'!D2207</f>
        <v>0.49399999999999994</v>
      </c>
      <c r="G2207" s="2">
        <f>'Moving Avg'!F2207</f>
        <v>0.52150000000000007</v>
      </c>
      <c r="H2207" s="2">
        <f>'Moving Avg'!G2207</f>
        <v>0.49559999999999993</v>
      </c>
      <c r="I2207" s="2">
        <f>'Moving Avg'!H2207</f>
        <v>0.48415000000000041</v>
      </c>
      <c r="J2207" s="5" t="str">
        <f>OBV!F2207</f>
        <v>BULLISH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45520</v>
      </c>
      <c r="B2208" s="2">
        <f>RSI!B2208</f>
        <v>0.51</v>
      </c>
      <c r="C2208" s="2">
        <f>RSI!I2208</f>
        <v>49.979874310627096</v>
      </c>
      <c r="D2208" s="2">
        <f>MACD!E2208</f>
        <v>1.8878577723469792E-2</v>
      </c>
      <c r="E2208" s="2">
        <f>MACD!F2208</f>
        <v>1.0570834712995837E-2</v>
      </c>
      <c r="F2208" s="2">
        <f>'Moving Avg'!D2208</f>
        <v>0.49800000000000005</v>
      </c>
      <c r="G2208" s="2">
        <f>'Moving Avg'!F2208</f>
        <v>0.52250000000000008</v>
      </c>
      <c r="H2208" s="2">
        <f>'Moving Avg'!G2208</f>
        <v>0.49819999999999998</v>
      </c>
      <c r="I2208" s="2">
        <f>'Moving Avg'!H2208</f>
        <v>0.48550000000000049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0.51</v>
      </c>
      <c r="C2209" s="2">
        <f>RSI!I2209</f>
        <v>49.979874310627089</v>
      </c>
      <c r="D2209" s="2">
        <f>MACD!E2209</f>
        <v>1.9012679538592203E-2</v>
      </c>
      <c r="E2209" s="2">
        <f>MACD!F2209</f>
        <v>1.2259203678115111E-2</v>
      </c>
      <c r="F2209" s="2">
        <f>'Moving Avg'!D2209</f>
        <v>0.50600000000000001</v>
      </c>
      <c r="G2209" s="2">
        <f>'Moving Avg'!F2209</f>
        <v>0.52249999999999996</v>
      </c>
      <c r="H2209" s="2">
        <f>'Moving Avg'!G2209</f>
        <v>0.50060000000000004</v>
      </c>
      <c r="I2209" s="2">
        <f>'Moving Avg'!H2209</f>
        <v>0.48685000000000045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0.51</v>
      </c>
      <c r="C2210" s="2">
        <f>RSI!I2210</f>
        <v>49.979874310627089</v>
      </c>
      <c r="D2210" s="2">
        <f>MACD!E2210</f>
        <v>2.2205919655413631E-2</v>
      </c>
      <c r="E2210" s="2">
        <f>MACD!F2210</f>
        <v>1.4248546873574816E-2</v>
      </c>
      <c r="F2210" s="2">
        <f>'Moving Avg'!D2210</f>
        <v>0.51</v>
      </c>
      <c r="G2210" s="2">
        <f>'Moving Avg'!F2210</f>
        <v>0.52149999999999996</v>
      </c>
      <c r="H2210" s="2">
        <f>'Moving Avg'!G2210</f>
        <v>0.50280000000000014</v>
      </c>
      <c r="I2210" s="2">
        <f>'Moving Avg'!H2210</f>
        <v>0.48815000000000047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0.51</v>
      </c>
      <c r="C2211" s="2">
        <f>RSI!I2211</f>
        <v>49.979874310627089</v>
      </c>
      <c r="D2211" s="2">
        <f>MACD!E2211</f>
        <v>2.18336044232319E-2</v>
      </c>
      <c r="E2211" s="2">
        <f>MACD!F2211</f>
        <v>1.5765558383506233E-2</v>
      </c>
      <c r="F2211" s="2">
        <f>'Moving Avg'!D2211</f>
        <v>0.51</v>
      </c>
      <c r="G2211" s="2">
        <f>'Moving Avg'!F2211</f>
        <v>0.52</v>
      </c>
      <c r="H2211" s="2">
        <f>'Moving Avg'!G2211</f>
        <v>0.50480000000000014</v>
      </c>
      <c r="I2211" s="2">
        <f>'Moving Avg'!H2211</f>
        <v>0.4894500000000005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45526</v>
      </c>
      <c r="B2212" s="2">
        <f>RSI!B2212</f>
        <v>0.51</v>
      </c>
      <c r="C2212" s="2">
        <f>RSI!I2212</f>
        <v>49.979874310627089</v>
      </c>
      <c r="D2212" s="2">
        <f>MACD!E2212</f>
        <v>1.8444085601172389E-2</v>
      </c>
      <c r="E2212" s="2">
        <f>MACD!F2212</f>
        <v>1.6301263827039465E-2</v>
      </c>
      <c r="F2212" s="2">
        <f>'Moving Avg'!D2212</f>
        <v>0.51</v>
      </c>
      <c r="G2212" s="2">
        <f>'Moving Avg'!F2212</f>
        <v>0.51749999999999996</v>
      </c>
      <c r="H2212" s="2">
        <f>'Moving Avg'!G2212</f>
        <v>0.50660000000000016</v>
      </c>
      <c r="I2212" s="2">
        <f>'Moving Avg'!H2212</f>
        <v>0.49070000000000052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45527</v>
      </c>
      <c r="B2213" s="2">
        <f>RSI!B2213</f>
        <v>0.52</v>
      </c>
      <c r="C2213" s="2">
        <f>RSI!I2213</f>
        <v>53.649275578186447</v>
      </c>
      <c r="D2213" s="2">
        <f>MACD!E2213</f>
        <v>1.1760626859089629E-2</v>
      </c>
      <c r="E2213" s="2">
        <f>MACD!F2213</f>
        <v>1.5393136433449498E-2</v>
      </c>
      <c r="F2213" s="2">
        <f>'Moving Avg'!D2213</f>
        <v>0.51200000000000001</v>
      </c>
      <c r="G2213" s="2">
        <f>'Moving Avg'!F2213</f>
        <v>0.51649999999999996</v>
      </c>
      <c r="H2213" s="2">
        <f>'Moving Avg'!G2213</f>
        <v>0.50840000000000007</v>
      </c>
      <c r="I2213" s="2">
        <f>'Moving Avg'!H2213</f>
        <v>0.4919500000000005</v>
      </c>
      <c r="J2213" s="5" t="str">
        <f>OBV!F2213</f>
        <v>BULLISH</v>
      </c>
      <c r="K2213" s="5" t="str">
        <f>OBV!G2213</f>
        <v>NEUTRAL</v>
      </c>
      <c r="L2213" s="5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0.52</v>
      </c>
      <c r="C2214" s="2">
        <f>RSI!I2214</f>
        <v>53.649275578186447</v>
      </c>
      <c r="D2214" s="2">
        <f>MACD!E2214</f>
        <v>2.9714711282944339E-3</v>
      </c>
      <c r="E2214" s="2">
        <f>MACD!F2214</f>
        <v>1.2908803372418485E-2</v>
      </c>
      <c r="F2214" s="2">
        <f>'Moving Avg'!D2214</f>
        <v>0.51400000000000001</v>
      </c>
      <c r="G2214" s="2">
        <f>'Moving Avg'!F2214</f>
        <v>0.51549999999999996</v>
      </c>
      <c r="H2214" s="2">
        <f>'Moving Avg'!G2214</f>
        <v>0.51000000000000012</v>
      </c>
      <c r="I2214" s="2">
        <f>'Moving Avg'!H2214</f>
        <v>0.49315000000000042</v>
      </c>
      <c r="J2214" s="5" t="str">
        <f>OBV!F2214</f>
        <v>BULLISH</v>
      </c>
      <c r="K2214" s="5" t="str">
        <f>OBV!G2214</f>
        <v>NEUTRAL</v>
      </c>
      <c r="L2214" s="5" t="str">
        <f>OBV!H2214</f>
        <v>CONFIRMED BULLISH</v>
      </c>
    </row>
    <row r="2215" spans="1:12" ht="13.5" x14ac:dyDescent="0.25">
      <c r="A2215" s="3">
        <f>RSI!A2215</f>
        <v>45531</v>
      </c>
      <c r="B2215" s="2">
        <f>RSI!B2215</f>
        <v>0.52</v>
      </c>
      <c r="C2215" s="2">
        <f>RSI!I2215</f>
        <v>53.649275578186447</v>
      </c>
      <c r="D2215" s="2">
        <f>MACD!E2215</f>
        <v>-1.4413599556994949E-3</v>
      </c>
      <c r="E2215" s="2">
        <f>MACD!F2215</f>
        <v>1.0038770706794889E-2</v>
      </c>
      <c r="F2215" s="2">
        <f>'Moving Avg'!D2215</f>
        <v>0.51600000000000001</v>
      </c>
      <c r="G2215" s="2">
        <f>'Moving Avg'!F2215</f>
        <v>0.51549999999999996</v>
      </c>
      <c r="H2215" s="2">
        <f>'Moving Avg'!G2215</f>
        <v>0.51140000000000019</v>
      </c>
      <c r="I2215" s="2">
        <f>'Moving Avg'!H2215</f>
        <v>0.49430000000000041</v>
      </c>
      <c r="J2215" s="5" t="str">
        <f>OBV!F2215</f>
        <v>BULLISH</v>
      </c>
      <c r="K2215" s="5" t="str">
        <f>OBV!G2215</f>
        <v>NEUTRAL</v>
      </c>
      <c r="L2215" s="5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0.53</v>
      </c>
      <c r="C2216" s="2">
        <f>RSI!I2216</f>
        <v>57.53962248201131</v>
      </c>
      <c r="D2216" s="2">
        <f>MACD!E2216</f>
        <v>-2.8879784977949852E-3</v>
      </c>
      <c r="E2216" s="2">
        <f>MACD!F2216</f>
        <v>7.453420865876915E-3</v>
      </c>
      <c r="F2216" s="2">
        <f>'Moving Avg'!D2216</f>
        <v>0.52000000000000013</v>
      </c>
      <c r="G2216" s="2">
        <f>'Moving Avg'!F2216</f>
        <v>0.5149999999999999</v>
      </c>
      <c r="H2216" s="2">
        <f>'Moving Avg'!G2216</f>
        <v>0.51260000000000017</v>
      </c>
      <c r="I2216" s="2">
        <f>'Moving Avg'!H2216</f>
        <v>0.49555000000000043</v>
      </c>
      <c r="J2216" s="5" t="str">
        <f>OBV!F2216</f>
        <v>BULLISH</v>
      </c>
      <c r="K2216" s="5" t="str">
        <f>OBV!G2216</f>
        <v>NEUTRAL</v>
      </c>
      <c r="L2216" s="5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0.54</v>
      </c>
      <c r="C2217" s="2">
        <f>RSI!I2217</f>
        <v>61.05942907973548</v>
      </c>
      <c r="D2217" s="2">
        <f>MACD!E2217</f>
        <v>-4.9571186262424849E-3</v>
      </c>
      <c r="E2217" s="2">
        <f>MACD!F2217</f>
        <v>4.9713129674530347E-3</v>
      </c>
      <c r="F2217" s="2">
        <f>'Moving Avg'!D2217</f>
        <v>0.52600000000000002</v>
      </c>
      <c r="G2217" s="2">
        <f>'Moving Avg'!F2217</f>
        <v>0.5149999999999999</v>
      </c>
      <c r="H2217" s="2">
        <f>'Moving Avg'!G2217</f>
        <v>0.51360000000000006</v>
      </c>
      <c r="I2217" s="2">
        <f>'Moving Avg'!H2217</f>
        <v>0.49680000000000041</v>
      </c>
      <c r="J2217" s="5" t="str">
        <f>OBV!F2217</f>
        <v>BULLISH</v>
      </c>
      <c r="K2217" s="5" t="str">
        <f>OBV!G2217</f>
        <v>NEUTRAL</v>
      </c>
      <c r="L2217" s="5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0.54</v>
      </c>
      <c r="C2218" s="2">
        <f>RSI!I2218</f>
        <v>61.05942907973548</v>
      </c>
      <c r="D2218" s="2">
        <f>MACD!E2218</f>
        <v>-6.8636287710235333E-3</v>
      </c>
      <c r="E2218" s="2">
        <f>MACD!F2218</f>
        <v>2.6043246197577216E-3</v>
      </c>
      <c r="F2218" s="2">
        <f>'Moving Avg'!D2218</f>
        <v>0.53</v>
      </c>
      <c r="G2218" s="2">
        <f>'Moving Avg'!F2218</f>
        <v>0.51549999999999974</v>
      </c>
      <c r="H2218" s="2">
        <f>'Moving Avg'!G2218</f>
        <v>0.5142000000000001</v>
      </c>
      <c r="I2218" s="2">
        <f>'Moving Avg'!H2218</f>
        <v>0.49800000000000039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0.52</v>
      </c>
      <c r="C2219" s="2">
        <f>RSI!I2219</f>
        <v>51.212319734086634</v>
      </c>
      <c r="D2219" s="2">
        <f>MACD!E2219</f>
        <v>-7.1395141691166231E-3</v>
      </c>
      <c r="E2219" s="2">
        <f>MACD!F2219</f>
        <v>6.5555686198285256E-4</v>
      </c>
      <c r="F2219" s="2">
        <f>'Moving Avg'!D2219</f>
        <v>0.53</v>
      </c>
      <c r="G2219" s="2">
        <f>'Moving Avg'!F2219</f>
        <v>0.5149999999999999</v>
      </c>
      <c r="H2219" s="2">
        <f>'Moving Avg'!G2219</f>
        <v>0.51400000000000001</v>
      </c>
      <c r="I2219" s="2">
        <f>'Moving Avg'!H2219</f>
        <v>0.49905000000000038</v>
      </c>
      <c r="J2219" s="5" t="str">
        <f>OBV!F2219</f>
        <v>BULLISH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0.5</v>
      </c>
      <c r="C2220" s="2">
        <f>RSI!I2220</f>
        <v>43.634106934784405</v>
      </c>
      <c r="D2220" s="2">
        <f>MACD!E2220</f>
        <v>-5.9067803451824386E-3</v>
      </c>
      <c r="E2220" s="2">
        <f>MACD!F2220</f>
        <v>-6.5691057945020572E-4</v>
      </c>
      <c r="F2220" s="2">
        <f>'Moving Avg'!D2220</f>
        <v>0.52600000000000002</v>
      </c>
      <c r="G2220" s="2">
        <f>'Moving Avg'!F2220</f>
        <v>0.51249999999999984</v>
      </c>
      <c r="H2220" s="2">
        <f>'Moving Avg'!G2220</f>
        <v>0.51380000000000003</v>
      </c>
      <c r="I2220" s="2">
        <f>'Moving Avg'!H2220</f>
        <v>0.49995000000000039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</row>
    <row r="2221" spans="1:12" ht="13.5" x14ac:dyDescent="0.25">
      <c r="A2221" s="3">
        <f>RSI!A2221</f>
        <v>45539</v>
      </c>
      <c r="B2221" s="2">
        <f>RSI!B2221</f>
        <v>0.52</v>
      </c>
      <c r="C2221" s="2">
        <f>RSI!I2221</f>
        <v>51.381853856376097</v>
      </c>
      <c r="D2221" s="2">
        <f>MACD!E2221</f>
        <v>-6.2411708780525377E-3</v>
      </c>
      <c r="E2221" s="2">
        <f>MACD!F2221</f>
        <v>-1.7737626391706722E-3</v>
      </c>
      <c r="F2221" s="2">
        <f>'Moving Avg'!D2221</f>
        <v>0.52400000000000002</v>
      </c>
      <c r="G2221" s="2">
        <f>'Moving Avg'!F2221</f>
        <v>0.5119999999999999</v>
      </c>
      <c r="H2221" s="2">
        <f>'Moving Avg'!G2221</f>
        <v>0.51400000000000001</v>
      </c>
      <c r="I2221" s="2">
        <f>'Moving Avg'!H2221</f>
        <v>0.50090000000000034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</row>
    <row r="2222" spans="1:12" ht="13.5" x14ac:dyDescent="0.25">
      <c r="A2222" s="3">
        <f>RSI!A2222</f>
        <v>45540</v>
      </c>
      <c r="B2222" s="2">
        <f>RSI!B2222</f>
        <v>0.52</v>
      </c>
      <c r="C2222" s="2">
        <f>RSI!I2222</f>
        <v>51.381853856376097</v>
      </c>
      <c r="D2222" s="2">
        <f>MACD!E2222</f>
        <v>-6.5459934222891203E-3</v>
      </c>
      <c r="E2222" s="2">
        <f>MACD!F2222</f>
        <v>-2.728208795794362E-3</v>
      </c>
      <c r="F2222" s="2">
        <f>'Moving Avg'!D2222</f>
        <v>0.52</v>
      </c>
      <c r="G2222" s="2">
        <f>'Moving Avg'!F2222</f>
        <v>0.51249999999999984</v>
      </c>
      <c r="H2222" s="2">
        <f>'Moving Avg'!G2222</f>
        <v>0.5142000000000001</v>
      </c>
      <c r="I2222" s="2">
        <f>'Moving Avg'!H2222</f>
        <v>0.50180000000000036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</row>
    <row r="2223" spans="1:12" ht="13.5" x14ac:dyDescent="0.25">
      <c r="A2223" s="3">
        <f>RSI!A2223</f>
        <v>45541</v>
      </c>
      <c r="B2223" s="2">
        <f>RSI!B2223</f>
        <v>0.52</v>
      </c>
      <c r="C2223" s="2">
        <f>RSI!I2223</f>
        <v>51.381853856376097</v>
      </c>
      <c r="D2223" s="2">
        <f>MACD!E2223</f>
        <v>-5.2857148638159046E-3</v>
      </c>
      <c r="E2223" s="2">
        <f>MACD!F2223</f>
        <v>-3.2397100093986709E-3</v>
      </c>
      <c r="F2223" s="2">
        <f>'Moving Avg'!D2223</f>
        <v>0.51600000000000001</v>
      </c>
      <c r="G2223" s="2">
        <f>'Moving Avg'!F2223</f>
        <v>0.5139999999999999</v>
      </c>
      <c r="H2223" s="2">
        <f>'Moving Avg'!G2223</f>
        <v>0.51440000000000008</v>
      </c>
      <c r="I2223" s="2">
        <f>'Moving Avg'!H2223</f>
        <v>0.50265000000000026</v>
      </c>
      <c r="J2223" s="5" t="str">
        <f>OBV!F2223</f>
        <v>BEARISH</v>
      </c>
      <c r="K2223" s="5" t="str">
        <f>OBV!G2223</f>
        <v>NEUTRAL</v>
      </c>
      <c r="L2223" s="5" t="str">
        <f>OBV!H2223</f>
        <v>CONFIRMED BEARISH</v>
      </c>
    </row>
    <row r="2224" spans="1:12" ht="13.5" x14ac:dyDescent="0.25">
      <c r="A2224" s="3">
        <f>RSI!A2224</f>
        <v>45544</v>
      </c>
      <c r="B2224" s="2">
        <f>RSI!B2224</f>
        <v>0.52</v>
      </c>
      <c r="C2224" s="2">
        <f>RSI!I2224</f>
        <v>51.381853856376097</v>
      </c>
      <c r="D2224" s="2">
        <f>MACD!E2224</f>
        <v>-4.2380810659943258E-3</v>
      </c>
      <c r="E2224" s="2">
        <f>MACD!F2224</f>
        <v>-3.4393842207178019E-3</v>
      </c>
      <c r="F2224" s="2">
        <f>'Moving Avg'!D2224</f>
        <v>0.51600000000000001</v>
      </c>
      <c r="G2224" s="2">
        <f>'Moving Avg'!F2224</f>
        <v>0.51649999999999996</v>
      </c>
      <c r="H2224" s="2">
        <f>'Moving Avg'!G2224</f>
        <v>0.51500000000000012</v>
      </c>
      <c r="I2224" s="2">
        <f>'Moving Avg'!H2224</f>
        <v>0.5034500000000004</v>
      </c>
      <c r="J2224" s="5" t="str">
        <f>OBV!F2224</f>
        <v>BEARISH</v>
      </c>
      <c r="K2224" s="5" t="str">
        <f>OBV!G2224</f>
        <v>NEUTRAL</v>
      </c>
      <c r="L2224" s="5" t="str">
        <f>OBV!H2224</f>
        <v>NEUTRAL</v>
      </c>
    </row>
    <row r="2225" spans="1:12" ht="13.5" x14ac:dyDescent="0.25">
      <c r="A2225" s="3">
        <f>RSI!A2225</f>
        <v>45545</v>
      </c>
      <c r="B2225" s="2">
        <f>RSI!B2225</f>
        <v>0.52</v>
      </c>
      <c r="C2225" s="2">
        <f>RSI!I2225</f>
        <v>51.381853856376097</v>
      </c>
      <c r="D2225" s="2">
        <f>MACD!E2225</f>
        <v>-3.3689881353250462E-3</v>
      </c>
      <c r="E2225" s="2">
        <f>MACD!F2225</f>
        <v>-3.4253050036392508E-3</v>
      </c>
      <c r="F2225" s="2">
        <f>'Moving Avg'!D2225</f>
        <v>0.52</v>
      </c>
      <c r="G2225" s="2">
        <f>'Moving Avg'!F2225</f>
        <v>0.5179999999999999</v>
      </c>
      <c r="H2225" s="2">
        <f>'Moving Avg'!G2225</f>
        <v>0.51600000000000001</v>
      </c>
      <c r="I2225" s="2">
        <f>'Moving Avg'!H2225</f>
        <v>0.50420000000000031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0.5</v>
      </c>
      <c r="C2226" s="2">
        <f>RSI!I2226</f>
        <v>42.850165975084991</v>
      </c>
      <c r="D2226" s="2">
        <f>MACD!E2226</f>
        <v>3.7026117657057434E-4</v>
      </c>
      <c r="E2226" s="2">
        <f>MACD!F2226</f>
        <v>-2.6661917675972861E-3</v>
      </c>
      <c r="F2226" s="2">
        <f>'Moving Avg'!D2226</f>
        <v>0.51600000000000001</v>
      </c>
      <c r="G2226" s="2">
        <f>'Moving Avg'!F2226</f>
        <v>0.51749999999999985</v>
      </c>
      <c r="H2226" s="2">
        <f>'Moving Avg'!G2226</f>
        <v>0.51619999999999999</v>
      </c>
      <c r="I2226" s="2">
        <f>'Moving Avg'!H2226</f>
        <v>0.50480000000000025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0.48</v>
      </c>
      <c r="C2227" s="2">
        <f>RSI!I2227</f>
        <v>36.350128971902478</v>
      </c>
      <c r="D2227" s="2">
        <f>MACD!E2227</f>
        <v>6.6574763220549338E-3</v>
      </c>
      <c r="E2227" s="2">
        <f>MACD!F2227</f>
        <v>-8.0145814966684197E-4</v>
      </c>
      <c r="F2227" s="2">
        <f>'Moving Avg'!D2227</f>
        <v>0.50800000000000001</v>
      </c>
      <c r="G2227" s="2">
        <f>'Moving Avg'!F2227</f>
        <v>0.5159999999999999</v>
      </c>
      <c r="H2227" s="2">
        <f>'Moving Avg'!G2227</f>
        <v>0.51639999999999997</v>
      </c>
      <c r="I2227" s="2">
        <f>'Moving Avg'!H2227</f>
        <v>0.50525000000000031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</row>
    <row r="2228" spans="1:12" ht="13.5" x14ac:dyDescent="0.25">
      <c r="A2228" s="3">
        <f>RSI!A2228</f>
        <v>45548</v>
      </c>
      <c r="B2228" s="2">
        <f>RSI!B2228</f>
        <v>0.48</v>
      </c>
      <c r="C2228" s="2">
        <f>RSI!I2228</f>
        <v>36.350128971902478</v>
      </c>
      <c r="D2228" s="2">
        <f>MACD!E2228</f>
        <v>1.2191249141770055E-2</v>
      </c>
      <c r="E2228" s="2">
        <f>MACD!F2228</f>
        <v>1.7970833086205376E-3</v>
      </c>
      <c r="F2228" s="2">
        <f>'Moving Avg'!D2228</f>
        <v>0.5</v>
      </c>
      <c r="G2228" s="2">
        <f>'Moving Avg'!F2228</f>
        <v>0.51449999999999996</v>
      </c>
      <c r="H2228" s="2">
        <f>'Moving Avg'!G2228</f>
        <v>0.51619999999999999</v>
      </c>
      <c r="I2228" s="2">
        <f>'Moving Avg'!H2228</f>
        <v>0.50565000000000038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45551</v>
      </c>
      <c r="B2229" s="2">
        <f>RSI!B2229</f>
        <v>0.48</v>
      </c>
      <c r="C2229" s="2">
        <f>RSI!I2229</f>
        <v>36.350128971902485</v>
      </c>
      <c r="D2229" s="2">
        <f>MACD!E2229</f>
        <v>1.3994732129959608E-2</v>
      </c>
      <c r="E2229" s="2">
        <f>MACD!F2229</f>
        <v>4.2366130728883518E-3</v>
      </c>
      <c r="F2229" s="2">
        <f>'Moving Avg'!D2229</f>
        <v>0.49199999999999999</v>
      </c>
      <c r="G2229" s="2">
        <f>'Moving Avg'!F2229</f>
        <v>0.51300000000000001</v>
      </c>
      <c r="H2229" s="2">
        <f>'Moving Avg'!G2229</f>
        <v>0.51639999999999997</v>
      </c>
      <c r="I2229" s="2">
        <f>'Moving Avg'!H2229</f>
        <v>0.50600000000000034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45552</v>
      </c>
      <c r="B2230" s="2">
        <f>RSI!B2230</f>
        <v>0.46</v>
      </c>
      <c r="C2230" s="2">
        <f>RSI!I2230</f>
        <v>30.560196337767124</v>
      </c>
      <c r="D2230" s="2">
        <f>MACD!E2230</f>
        <v>1.4108632110678365E-2</v>
      </c>
      <c r="E2230" s="2">
        <f>MACD!F2230</f>
        <v>6.2110168804463545E-3</v>
      </c>
      <c r="F2230" s="2">
        <f>'Moving Avg'!D2230</f>
        <v>0.48</v>
      </c>
      <c r="G2230" s="2">
        <f>'Moving Avg'!F2230</f>
        <v>0.51050000000000006</v>
      </c>
      <c r="H2230" s="2">
        <f>'Moving Avg'!G2230</f>
        <v>0.51580000000000004</v>
      </c>
      <c r="I2230" s="2">
        <f>'Moving Avg'!H2230</f>
        <v>0.50620000000000021</v>
      </c>
      <c r="J2230" s="5" t="str">
        <f>OBV!F2230</f>
        <v>BEARISH</v>
      </c>
      <c r="K2230" s="5" t="str">
        <f>OBV!G2230</f>
        <v>NEUTRAL</v>
      </c>
      <c r="L2230" s="5" t="str">
        <f>OBV!H2230</f>
        <v>CONFIRMED BEARISH</v>
      </c>
    </row>
    <row r="2231" spans="1:12" ht="13.5" x14ac:dyDescent="0.25">
      <c r="A2231" s="3">
        <f>RSI!A2231</f>
        <v>45553</v>
      </c>
      <c r="B2231" s="2">
        <f>RSI!B2231</f>
        <v>0.46</v>
      </c>
      <c r="C2231" s="2">
        <f>RSI!I2231</f>
        <v>30.560196337767124</v>
      </c>
      <c r="D2231" s="2">
        <f>MACD!E2231</f>
        <v>1.7569851387758018E-2</v>
      </c>
      <c r="E2231" s="2">
        <f>MACD!F2231</f>
        <v>8.4827837819086878E-3</v>
      </c>
      <c r="F2231" s="2">
        <f>'Moving Avg'!D2231</f>
        <v>0.47199999999999998</v>
      </c>
      <c r="G2231" s="2">
        <f>'Moving Avg'!F2231</f>
        <v>0.50800000000000012</v>
      </c>
      <c r="H2231" s="2">
        <f>'Moving Avg'!G2231</f>
        <v>0.51479999999999992</v>
      </c>
      <c r="I2231" s="2">
        <f>'Moving Avg'!H2231</f>
        <v>0.5063500000000003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0.44</v>
      </c>
      <c r="C2232" s="2">
        <f>RSI!I2232</f>
        <v>25.795077292603253</v>
      </c>
      <c r="D2232" s="2">
        <f>MACD!E2232</f>
        <v>2.2246648811250491E-2</v>
      </c>
      <c r="E2232" s="2">
        <f>MACD!F2232</f>
        <v>1.1235556787777049E-2</v>
      </c>
      <c r="F2232" s="2">
        <f>'Moving Avg'!D2232</f>
        <v>0.46399999999999997</v>
      </c>
      <c r="G2232" s="2">
        <f>'Moving Avg'!F2232</f>
        <v>0.50449999999999995</v>
      </c>
      <c r="H2232" s="2">
        <f>'Moving Avg'!G2232</f>
        <v>0.51319999999999999</v>
      </c>
      <c r="I2232" s="2">
        <f>'Moving Avg'!H2232</f>
        <v>0.5063500000000003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0.45</v>
      </c>
      <c r="C2233" s="2">
        <f>RSI!I2233</f>
        <v>31.542746602205582</v>
      </c>
      <c r="D2233" s="2">
        <f>MACD!E2233</f>
        <v>2.5828223444342879E-2</v>
      </c>
      <c r="E2233" s="2">
        <f>MACD!F2233</f>
        <v>1.4154090119090215E-2</v>
      </c>
      <c r="F2233" s="2">
        <f>'Moving Avg'!D2233</f>
        <v>0.45800000000000002</v>
      </c>
      <c r="G2233" s="2">
        <f>'Moving Avg'!F2233</f>
        <v>0.50100000000000011</v>
      </c>
      <c r="H2233" s="2">
        <f>'Moving Avg'!G2233</f>
        <v>0.51159999999999994</v>
      </c>
      <c r="I2233" s="2">
        <f>'Moving Avg'!H2233</f>
        <v>0.5063500000000003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0.46</v>
      </c>
      <c r="C2234" s="2">
        <f>RSI!I2234</f>
        <v>36.81344782017338</v>
      </c>
      <c r="D2234" s="2">
        <f>MACD!E2234</f>
        <v>2.8396941764351535E-2</v>
      </c>
      <c r="E2234" s="2">
        <f>MACD!F2234</f>
        <v>1.7002660448142481E-2</v>
      </c>
      <c r="F2234" s="2">
        <f>'Moving Avg'!D2234</f>
        <v>0.45400000000000001</v>
      </c>
      <c r="G2234" s="2">
        <f>'Moving Avg'!F2234</f>
        <v>0.49800000000000005</v>
      </c>
      <c r="H2234" s="2">
        <f>'Moving Avg'!G2234</f>
        <v>0.51019999999999999</v>
      </c>
      <c r="I2234" s="2">
        <f>'Moving Avg'!H2234</f>
        <v>0.50630000000000019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0.46</v>
      </c>
      <c r="C2235" s="2">
        <f>RSI!I2235</f>
        <v>36.81344782017338</v>
      </c>
      <c r="D2235" s="2">
        <f>MACD!E2235</f>
        <v>3.0769619174451202E-2</v>
      </c>
      <c r="E2235" s="2">
        <f>MACD!F2235</f>
        <v>1.9756052193404226E-2</v>
      </c>
      <c r="F2235" s="2">
        <f>'Moving Avg'!D2235</f>
        <v>0.45400000000000001</v>
      </c>
      <c r="G2235" s="2">
        <f>'Moving Avg'!F2235</f>
        <v>0.495</v>
      </c>
      <c r="H2235" s="2">
        <f>'Moving Avg'!G2235</f>
        <v>0.50919999999999999</v>
      </c>
      <c r="I2235" s="2">
        <f>'Moving Avg'!H2235</f>
        <v>0.50615000000000021</v>
      </c>
      <c r="J2235" s="5" t="str">
        <f>OBV!F2235</f>
        <v>BEARISH</v>
      </c>
      <c r="K2235" s="5" t="str">
        <f>OBV!G2235</f>
        <v>NEUTRAL</v>
      </c>
      <c r="L2235" s="5" t="str">
        <f>OBV!H2235</f>
        <v>NEUTRAL</v>
      </c>
    </row>
    <row r="2236" spans="1:12" ht="13.5" x14ac:dyDescent="0.25">
      <c r="A2236" s="3">
        <f>RSI!A2236</f>
        <v>45560</v>
      </c>
      <c r="B2236" s="2">
        <f>RSI!B2236</f>
        <v>0.44</v>
      </c>
      <c r="C2236" s="2">
        <f>RSI!I2236</f>
        <v>31.235256927416174</v>
      </c>
      <c r="D2236" s="2">
        <f>MACD!E2236</f>
        <v>3.1366222624820361E-2</v>
      </c>
      <c r="E2236" s="2">
        <f>MACD!F2236</f>
        <v>2.2078086279687454E-2</v>
      </c>
      <c r="F2236" s="2">
        <f>'Moving Avg'!D2236</f>
        <v>0.45</v>
      </c>
      <c r="G2236" s="2">
        <f>'Moving Avg'!F2236</f>
        <v>0.49050000000000005</v>
      </c>
      <c r="H2236" s="2">
        <f>'Moving Avg'!G2236</f>
        <v>0.50780000000000003</v>
      </c>
      <c r="I2236" s="2">
        <f>'Moving Avg'!H2236</f>
        <v>0.50580000000000025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0.43</v>
      </c>
      <c r="C2237" s="2">
        <f>RSI!I2237</f>
        <v>28.878994620178318</v>
      </c>
      <c r="D2237" s="2">
        <f>MACD!E2237</f>
        <v>2.9823775497618832E-2</v>
      </c>
      <c r="E2237" s="2">
        <f>MACD!F2237</f>
        <v>2.362722412327373E-2</v>
      </c>
      <c r="F2237" s="2">
        <f>'Moving Avg'!D2237</f>
        <v>0.44800000000000006</v>
      </c>
      <c r="G2237" s="2">
        <f>'Moving Avg'!F2237</f>
        <v>0.48500000000000015</v>
      </c>
      <c r="H2237" s="2">
        <f>'Moving Avg'!G2237</f>
        <v>0.50620000000000009</v>
      </c>
      <c r="I2237" s="2">
        <f>'Moving Avg'!H2237</f>
        <v>0.50530000000000019</v>
      </c>
      <c r="J2237" s="5" t="str">
        <f>OBV!F2237</f>
        <v>BULLISH</v>
      </c>
      <c r="K2237" s="5" t="str">
        <f>OBV!G2237</f>
        <v>NEUTRAL</v>
      </c>
      <c r="L2237" s="5" t="str">
        <f>OBV!H2237</f>
        <v>BULLISH DIVERGENCE</v>
      </c>
    </row>
    <row r="2238" spans="1:12" ht="13.5" x14ac:dyDescent="0.25">
      <c r="A2238" s="3">
        <f>RSI!A2238</f>
        <v>45562</v>
      </c>
      <c r="B2238" s="2">
        <f>RSI!B2238</f>
        <v>0.43</v>
      </c>
      <c r="C2238" s="2">
        <f>RSI!I2238</f>
        <v>28.878994620178318</v>
      </c>
      <c r="D2238" s="2">
        <f>MACD!E2238</f>
        <v>2.8845234010522247E-2</v>
      </c>
      <c r="E2238" s="2">
        <f>MACD!F2238</f>
        <v>2.4670826100723433E-2</v>
      </c>
      <c r="F2238" s="2">
        <f>'Moving Avg'!D2238</f>
        <v>0.44400000000000006</v>
      </c>
      <c r="G2238" s="2">
        <f>'Moving Avg'!F2238</f>
        <v>0.47949999999999998</v>
      </c>
      <c r="H2238" s="2">
        <f>'Moving Avg'!G2238</f>
        <v>0.505</v>
      </c>
      <c r="I2238" s="2">
        <f>'Moving Avg'!H2238</f>
        <v>0.50470000000000015</v>
      </c>
      <c r="J2238" s="5" t="str">
        <f>OBV!F2238</f>
        <v>BULLISH</v>
      </c>
      <c r="K2238" s="5" t="str">
        <f>OBV!G2238</f>
        <v>NEUTRAL</v>
      </c>
      <c r="L2238" s="5" t="str">
        <f>OBV!H2238</f>
        <v>BULLISH DIVERGENCE</v>
      </c>
    </row>
    <row r="2239" spans="1:12" ht="13.5" x14ac:dyDescent="0.25">
      <c r="A2239" s="3">
        <f>RSI!A2239</f>
        <v>45565</v>
      </c>
      <c r="B2239" s="2">
        <f>RSI!B2239</f>
        <v>0.42</v>
      </c>
      <c r="C2239" s="2">
        <f>RSI!I2239</f>
        <v>26.55569317655997</v>
      </c>
      <c r="D2239" s="2">
        <f>MACD!E2239</f>
        <v>2.906039114729253E-2</v>
      </c>
      <c r="E2239" s="2">
        <f>MACD!F2239</f>
        <v>2.5548739110037254E-2</v>
      </c>
      <c r="F2239" s="2">
        <f>'Moving Avg'!D2239</f>
        <v>0.43600000000000005</v>
      </c>
      <c r="G2239" s="2">
        <f>'Moving Avg'!F2239</f>
        <v>0.47450000000000003</v>
      </c>
      <c r="H2239" s="2">
        <f>'Moving Avg'!G2239</f>
        <v>0.50319999999999998</v>
      </c>
      <c r="I2239" s="2">
        <f>'Moving Avg'!H2239</f>
        <v>0.50395000000000023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0.43</v>
      </c>
      <c r="C2240" s="2">
        <f>RSI!I2240</f>
        <v>32.41142856029164</v>
      </c>
      <c r="D2240" s="2">
        <f>MACD!E2240</f>
        <v>2.5763885871003811E-2</v>
      </c>
      <c r="E2240" s="2">
        <f>MACD!F2240</f>
        <v>2.5591768462230567E-2</v>
      </c>
      <c r="F2240" s="2">
        <f>'Moving Avg'!D2240</f>
        <v>0.43</v>
      </c>
      <c r="G2240" s="2">
        <f>'Moving Avg'!F2240</f>
        <v>0.47100000000000009</v>
      </c>
      <c r="H2240" s="2">
        <f>'Moving Avg'!G2240</f>
        <v>0.50120000000000009</v>
      </c>
      <c r="I2240" s="2">
        <f>'Moving Avg'!H2240</f>
        <v>0.50315000000000021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0.42</v>
      </c>
      <c r="C2241" s="2">
        <f>RSI!I2241</f>
        <v>29.84853260526522</v>
      </c>
      <c r="D2241" s="2">
        <f>MACD!E2241</f>
        <v>2.3970169362561022E-2</v>
      </c>
      <c r="E2241" s="2">
        <f>MACD!F2241</f>
        <v>2.5267448642296658E-2</v>
      </c>
      <c r="F2241" s="2">
        <f>'Moving Avg'!D2241</f>
        <v>0.42599999999999999</v>
      </c>
      <c r="G2241" s="2">
        <f>'Moving Avg'!F2241</f>
        <v>0.46600000000000003</v>
      </c>
      <c r="H2241" s="2">
        <f>'Moving Avg'!G2241</f>
        <v>0.49880000000000008</v>
      </c>
      <c r="I2241" s="2">
        <f>'Moving Avg'!H2241</f>
        <v>0.50220000000000031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0.42</v>
      </c>
      <c r="C2242" s="2">
        <f>RSI!I2242</f>
        <v>29.84853260526522</v>
      </c>
      <c r="D2242" s="2">
        <f>MACD!E2242</f>
        <v>1.9670588971472669E-2</v>
      </c>
      <c r="E2242" s="2">
        <f>MACD!F2242</f>
        <v>2.4148076708131863E-2</v>
      </c>
      <c r="F2242" s="2">
        <f>'Moving Avg'!D2242</f>
        <v>0.42400000000000004</v>
      </c>
      <c r="G2242" s="2">
        <f>'Moving Avg'!F2242</f>
        <v>0.46100000000000002</v>
      </c>
      <c r="H2242" s="2">
        <f>'Moving Avg'!G2242</f>
        <v>0.49600000000000011</v>
      </c>
      <c r="I2242" s="2">
        <f>'Moving Avg'!H2242</f>
        <v>0.50115000000000032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0.42</v>
      </c>
      <c r="C2243" s="2">
        <f>RSI!I2243</f>
        <v>29.84853260526522</v>
      </c>
      <c r="D2243" s="2">
        <f>MACD!E2243</f>
        <v>1.7844187366244213E-2</v>
      </c>
      <c r="E2243" s="2">
        <f>MACD!F2243</f>
        <v>2.2887298839754336E-2</v>
      </c>
      <c r="F2243" s="2">
        <f>'Moving Avg'!D2243</f>
        <v>0.42199999999999999</v>
      </c>
      <c r="G2243" s="2">
        <f>'Moving Avg'!F2243</f>
        <v>0.45599999999999996</v>
      </c>
      <c r="H2243" s="2">
        <f>'Moving Avg'!G2243</f>
        <v>0.49360000000000015</v>
      </c>
      <c r="I2243" s="2">
        <f>'Moving Avg'!H2243</f>
        <v>0.50000000000000033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0.42</v>
      </c>
      <c r="C2244" s="2">
        <f>RSI!I2244</f>
        <v>29.84853260526522</v>
      </c>
      <c r="D2244" s="2">
        <f>MACD!E2244</f>
        <v>1.8090235255409981E-2</v>
      </c>
      <c r="E2244" s="2">
        <f>MACD!F2244</f>
        <v>2.1927886122885466E-2</v>
      </c>
      <c r="F2244" s="2">
        <f>'Moving Avg'!D2244</f>
        <v>0.42199999999999999</v>
      </c>
      <c r="G2244" s="2">
        <f>'Moving Avg'!F2244</f>
        <v>0.45099999999999996</v>
      </c>
      <c r="H2244" s="2">
        <f>'Moving Avg'!G2244</f>
        <v>0.49120000000000019</v>
      </c>
      <c r="I2244" s="2">
        <f>'Moving Avg'!H2244</f>
        <v>0.49875000000000019</v>
      </c>
      <c r="J2244" s="5" t="str">
        <f>OBV!F2244</f>
        <v>BEARISH</v>
      </c>
      <c r="K2244" s="5" t="str">
        <f>OBV!G2244</f>
        <v>NEUTRAL</v>
      </c>
      <c r="L2244" s="5" t="str">
        <f>OBV!H2244</f>
        <v>NEUTRAL</v>
      </c>
    </row>
    <row r="2245" spans="1:12" ht="13.5" x14ac:dyDescent="0.25">
      <c r="A2245" s="3">
        <f>RSI!A2245</f>
        <v>45573</v>
      </c>
      <c r="B2245" s="2">
        <f>RSI!B2245</f>
        <v>0.42</v>
      </c>
      <c r="C2245" s="2">
        <f>RSI!I2245</f>
        <v>29.84853260526522</v>
      </c>
      <c r="D2245" s="2">
        <f>MACD!E2245</f>
        <v>1.8532691746860008E-2</v>
      </c>
      <c r="E2245" s="2">
        <f>MACD!F2245</f>
        <v>2.1248847247680377E-2</v>
      </c>
      <c r="F2245" s="2">
        <f>'Moving Avg'!D2245</f>
        <v>0.42000000000000004</v>
      </c>
      <c r="G2245" s="2">
        <f>'Moving Avg'!F2245</f>
        <v>0.44600000000000001</v>
      </c>
      <c r="H2245" s="2">
        <f>'Moving Avg'!G2245</f>
        <v>0.48920000000000025</v>
      </c>
      <c r="I2245" s="2">
        <f>'Moving Avg'!H2245</f>
        <v>0.49735000000000029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0.42</v>
      </c>
      <c r="C2246" s="2">
        <f>RSI!I2246</f>
        <v>29.84853260526522</v>
      </c>
      <c r="D2246" s="2">
        <f>MACD!E2246</f>
        <v>1.6047064305724168E-2</v>
      </c>
      <c r="E2246" s="2">
        <f>MACD!F2246</f>
        <v>2.0208490659289136E-2</v>
      </c>
      <c r="F2246" s="2">
        <f>'Moving Avg'!D2246</f>
        <v>0.42000000000000004</v>
      </c>
      <c r="G2246" s="2">
        <f>'Moving Avg'!F2246</f>
        <v>0.442</v>
      </c>
      <c r="H2246" s="2">
        <f>'Moving Avg'!G2246</f>
        <v>0.48680000000000023</v>
      </c>
      <c r="I2246" s="2">
        <f>'Moving Avg'!H2246</f>
        <v>0.49580000000000035</v>
      </c>
      <c r="J2246" s="5" t="str">
        <f>OBV!F2246</f>
        <v>NEUTRAL</v>
      </c>
      <c r="K2246" s="5" t="str">
        <f>OBV!G2246</f>
        <v>NEUTRAL</v>
      </c>
      <c r="L2246" s="5" t="str">
        <f>OBV!H2246</f>
        <v>NEUTRAL</v>
      </c>
    </row>
    <row r="2247" spans="1:12" ht="13.5" x14ac:dyDescent="0.25">
      <c r="A2247" s="3">
        <f>RSI!A2247</f>
        <v>45575</v>
      </c>
      <c r="B2247" s="2">
        <f>RSI!B2247</f>
        <v>0.42</v>
      </c>
      <c r="C2247" s="2">
        <f>RSI!I2247</f>
        <v>29.84853260526522</v>
      </c>
      <c r="D2247" s="2">
        <f>MACD!E2247</f>
        <v>1.2606221560609532E-2</v>
      </c>
      <c r="E2247" s="2">
        <f>MACD!F2247</f>
        <v>1.8688036839553217E-2</v>
      </c>
      <c r="F2247" s="2">
        <f>'Moving Avg'!D2247</f>
        <v>0.42000000000000004</v>
      </c>
      <c r="G2247" s="2">
        <f>'Moving Avg'!F2247</f>
        <v>0.43899999999999995</v>
      </c>
      <c r="H2247" s="2">
        <f>'Moving Avg'!G2247</f>
        <v>0.48440000000000027</v>
      </c>
      <c r="I2247" s="2">
        <f>'Moving Avg'!H2247</f>
        <v>0.49410000000000037</v>
      </c>
      <c r="J2247" s="5" t="str">
        <f>OBV!F2247</f>
        <v>NEUTRAL</v>
      </c>
      <c r="K2247" s="5" t="str">
        <f>OBV!G2247</f>
        <v>NEUTRAL</v>
      </c>
      <c r="L2247" s="5" t="str">
        <f>OBV!H2247</f>
        <v>NEUTRAL</v>
      </c>
    </row>
    <row r="2248" spans="1:12" ht="13.5" x14ac:dyDescent="0.25">
      <c r="A2248" s="3">
        <f>RSI!A2248</f>
        <v>45576</v>
      </c>
      <c r="B2248" s="2">
        <f>RSI!B2248</f>
        <v>0.43</v>
      </c>
      <c r="C2248" s="2">
        <f>RSI!I2248</f>
        <v>38.074635834006543</v>
      </c>
      <c r="D2248" s="2">
        <f>MACD!E2248</f>
        <v>9.139963323717859E-3</v>
      </c>
      <c r="E2248" s="2">
        <f>MACD!F2248</f>
        <v>1.6778422136386147E-2</v>
      </c>
      <c r="F2248" s="2">
        <f>'Moving Avg'!D2248</f>
        <v>0.42199999999999999</v>
      </c>
      <c r="G2248" s="2">
        <f>'Moving Avg'!F2248</f>
        <v>0.43649999999999994</v>
      </c>
      <c r="H2248" s="2">
        <f>'Moving Avg'!G2248</f>
        <v>0.48240000000000022</v>
      </c>
      <c r="I2248" s="2">
        <f>'Moving Avg'!H2248</f>
        <v>0.49240000000000045</v>
      </c>
      <c r="J2248" s="5" t="str">
        <f>OBV!F2248</f>
        <v>NEUTRAL</v>
      </c>
      <c r="K2248" s="5" t="str">
        <f>OBV!G2248</f>
        <v>NEUTRAL</v>
      </c>
      <c r="L2248" s="5" t="str">
        <f>OBV!H2248</f>
        <v>NEUTRAL</v>
      </c>
    </row>
    <row r="2249" spans="1:12" ht="13.5" x14ac:dyDescent="0.25">
      <c r="A2249" s="3">
        <f>RSI!A2249</f>
        <v>45579</v>
      </c>
      <c r="B2249" s="2">
        <f>RSI!B2249</f>
        <v>0.44</v>
      </c>
      <c r="C2249" s="2">
        <f>RSI!I2249</f>
        <v>45.017895928345716</v>
      </c>
      <c r="D2249" s="2">
        <f>MACD!E2249</f>
        <v>4.0408725304413307E-3</v>
      </c>
      <c r="E2249" s="2">
        <f>MACD!F2249</f>
        <v>1.4230912215197185E-2</v>
      </c>
      <c r="F2249" s="2">
        <f>'Moving Avg'!D2249</f>
        <v>0.42599999999999999</v>
      </c>
      <c r="G2249" s="2">
        <f>'Moving Avg'!F2249</f>
        <v>0.4345</v>
      </c>
      <c r="H2249" s="2">
        <f>'Moving Avg'!G2249</f>
        <v>0.4806000000000003</v>
      </c>
      <c r="I2249" s="2">
        <f>'Moving Avg'!H2249</f>
        <v>0.49090000000000039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</row>
    <row r="2250" spans="1:12" ht="13.5" x14ac:dyDescent="0.25">
      <c r="A2250" s="3">
        <f>RSI!A2250</f>
        <v>45581</v>
      </c>
      <c r="B2250" s="2">
        <f>RSI!B2250</f>
        <v>0.45</v>
      </c>
      <c r="C2250" s="2">
        <f>RSI!I2250</f>
        <v>50.941594813034008</v>
      </c>
      <c r="D2250" s="2">
        <f>MACD!E2250</f>
        <v>5.6960911655862256E-4</v>
      </c>
      <c r="E2250" s="2">
        <f>MACD!F2250</f>
        <v>1.1498651595469473E-2</v>
      </c>
      <c r="F2250" s="2">
        <f>'Moving Avg'!D2250</f>
        <v>0.43200000000000005</v>
      </c>
      <c r="G2250" s="2">
        <f>'Moving Avg'!F2250</f>
        <v>0.43399999999999989</v>
      </c>
      <c r="H2250" s="2">
        <f>'Moving Avg'!G2250</f>
        <v>0.4786000000000003</v>
      </c>
      <c r="I2250" s="2">
        <f>'Moving Avg'!H2250</f>
        <v>0.48960000000000042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</row>
    <row r="2251" spans="1:12" ht="13.5" x14ac:dyDescent="0.25">
      <c r="A2251" s="3">
        <f>RSI!A2251</f>
        <v>45582</v>
      </c>
      <c r="B2251" s="2">
        <f>RSI!B2251</f>
        <v>0.47</v>
      </c>
      <c r="C2251" s="2">
        <f>RSI!I2251</f>
        <v>60.181563524107254</v>
      </c>
      <c r="D2251" s="2">
        <f>MACD!E2251</f>
        <v>-5.4043962261307588E-3</v>
      </c>
      <c r="E2251" s="2">
        <f>MACD!F2251</f>
        <v>8.1180420311494274E-3</v>
      </c>
      <c r="F2251" s="2">
        <f>'Moving Avg'!D2251</f>
        <v>0.442</v>
      </c>
      <c r="G2251" s="2">
        <f>'Moving Avg'!F2251</f>
        <v>0.43450000000000005</v>
      </c>
      <c r="H2251" s="2">
        <f>'Moving Avg'!G2251</f>
        <v>0.47740000000000032</v>
      </c>
      <c r="I2251" s="2">
        <f>'Moving Avg'!H2251</f>
        <v>0.48855000000000037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45583</v>
      </c>
      <c r="B2252" s="2">
        <f>RSI!B2252</f>
        <v>0.49</v>
      </c>
      <c r="C2252" s="2">
        <f>RSI!I2252</f>
        <v>66.896162752992126</v>
      </c>
      <c r="D2252" s="2">
        <f>MACD!E2252</f>
        <v>-1.2074578232783351E-2</v>
      </c>
      <c r="E2252" s="2">
        <f>MACD!F2252</f>
        <v>4.079517978362872E-3</v>
      </c>
      <c r="F2252" s="2">
        <f>'Moving Avg'!D2252</f>
        <v>0.45600000000000007</v>
      </c>
      <c r="G2252" s="2">
        <f>'Moving Avg'!F2252</f>
        <v>0.437</v>
      </c>
      <c r="H2252" s="2">
        <f>'Moving Avg'!G2252</f>
        <v>0.47700000000000015</v>
      </c>
      <c r="I2252" s="2">
        <f>'Moving Avg'!H2252</f>
        <v>0.48775000000000041</v>
      </c>
      <c r="J2252" s="5" t="str">
        <f>OBV!F2252</f>
        <v>BULLISH</v>
      </c>
      <c r="K2252" s="5" t="str">
        <f>OBV!G2252</f>
        <v>NEUTRAL</v>
      </c>
      <c r="L2252" s="5" t="str">
        <f>OBV!H2252</f>
        <v>CONFIRMED BULLISH</v>
      </c>
    </row>
    <row r="2253" spans="1:12" ht="13.5" x14ac:dyDescent="0.25">
      <c r="A2253" s="3">
        <f>RSI!A2253</f>
        <v>45586</v>
      </c>
      <c r="B2253" s="2">
        <f>RSI!B2253</f>
        <v>0.51</v>
      </c>
      <c r="C2253" s="2">
        <f>RSI!I2253</f>
        <v>71.983935506763075</v>
      </c>
      <c r="D2253" s="2">
        <f>MACD!E2253</f>
        <v>-1.9442104554431017E-2</v>
      </c>
      <c r="E2253" s="2">
        <f>MACD!F2253</f>
        <v>-6.2480652819590574E-4</v>
      </c>
      <c r="F2253" s="2">
        <f>'Moving Avg'!D2253</f>
        <v>0.47199999999999998</v>
      </c>
      <c r="G2253" s="2">
        <f>'Moving Avg'!F2253</f>
        <v>0.43999999999999995</v>
      </c>
      <c r="H2253" s="2">
        <f>'Moving Avg'!G2253</f>
        <v>0.47740000000000021</v>
      </c>
      <c r="I2253" s="2">
        <f>'Moving Avg'!H2253</f>
        <v>0.48715000000000042</v>
      </c>
      <c r="J2253" s="5" t="str">
        <f>OBV!F2253</f>
        <v>BULLISH</v>
      </c>
      <c r="K2253" s="5" t="str">
        <f>OBV!G2253</f>
        <v>NEUTRAL</v>
      </c>
      <c r="L2253" s="5" t="str">
        <f>OBV!H2253</f>
        <v>CONFIRMED BULLISH</v>
      </c>
    </row>
    <row r="2254" spans="1:12" ht="13.5" x14ac:dyDescent="0.25">
      <c r="A2254" s="3">
        <f>RSI!A2254</f>
        <v>45587</v>
      </c>
      <c r="B2254" s="2">
        <f>RSI!B2254</f>
        <v>0.53</v>
      </c>
      <c r="C2254" s="2">
        <f>RSI!I2254</f>
        <v>75.962475989753784</v>
      </c>
      <c r="D2254" s="2">
        <f>MACD!E2254</f>
        <v>-2.7499943073620192E-2</v>
      </c>
      <c r="E2254" s="2">
        <f>MACD!F2254</f>
        <v>-5.9998338372807634E-3</v>
      </c>
      <c r="F2254" s="2">
        <f>'Moving Avg'!D2254</f>
        <v>0.49000000000000005</v>
      </c>
      <c r="G2254" s="2">
        <f>'Moving Avg'!F2254</f>
        <v>0.44349999999999995</v>
      </c>
      <c r="H2254" s="2">
        <f>'Moving Avg'!G2254</f>
        <v>0.4786000000000003</v>
      </c>
      <c r="I2254" s="2">
        <f>'Moving Avg'!H2254</f>
        <v>0.48655000000000037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0.55000000000000004</v>
      </c>
      <c r="C2255" s="2">
        <f>RSI!I2255</f>
        <v>79.150980094224195</v>
      </c>
      <c r="D2255" s="2">
        <f>MACD!E2255</f>
        <v>-3.6234717490949364E-2</v>
      </c>
      <c r="E2255" s="2">
        <f>MACD!F2255</f>
        <v>-1.2046810568014484E-2</v>
      </c>
      <c r="F2255" s="2">
        <f>'Moving Avg'!D2255</f>
        <v>0.51</v>
      </c>
      <c r="G2255" s="2">
        <f>'Moving Avg'!F2255</f>
        <v>0.44800000000000006</v>
      </c>
      <c r="H2255" s="2">
        <f>'Moving Avg'!G2255</f>
        <v>0.47980000000000034</v>
      </c>
      <c r="I2255" s="2">
        <f>'Moving Avg'!H2255</f>
        <v>0.48595000000000033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0.53</v>
      </c>
      <c r="C2256" s="2">
        <f>RSI!I2256</f>
        <v>69.257506795379086</v>
      </c>
      <c r="D2256" s="2">
        <f>MACD!E2256</f>
        <v>-4.2665270467592442E-2</v>
      </c>
      <c r="E2256" s="2">
        <f>MACD!F2256</f>
        <v>-1.8170502547930074E-2</v>
      </c>
      <c r="F2256" s="2">
        <f>'Moving Avg'!D2256</f>
        <v>0.52200000000000002</v>
      </c>
      <c r="G2256" s="2">
        <f>'Moving Avg'!F2256</f>
        <v>0.45249999999999996</v>
      </c>
      <c r="H2256" s="2">
        <f>'Moving Avg'!G2256</f>
        <v>0.48020000000000029</v>
      </c>
      <c r="I2256" s="2">
        <f>'Moving Avg'!H2256</f>
        <v>0.48510000000000031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0.51</v>
      </c>
      <c r="C2257" s="2">
        <f>RSI!I2257</f>
        <v>61.040806680123247</v>
      </c>
      <c r="D2257" s="2">
        <f>MACD!E2257</f>
        <v>-4.6989318862767637E-2</v>
      </c>
      <c r="E2257" s="2">
        <f>MACD!F2257</f>
        <v>-2.3934265810897588E-2</v>
      </c>
      <c r="F2257" s="2">
        <f>'Moving Avg'!D2257</f>
        <v>0.52600000000000002</v>
      </c>
      <c r="G2257" s="2">
        <f>'Moving Avg'!F2257</f>
        <v>0.45649999999999996</v>
      </c>
      <c r="H2257" s="2">
        <f>'Moving Avg'!G2257</f>
        <v>0.48020000000000029</v>
      </c>
      <c r="I2257" s="2">
        <f>'Moving Avg'!H2257</f>
        <v>0.4842000000000003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45593</v>
      </c>
      <c r="B2258" s="2">
        <f>RSI!B2258</f>
        <v>0.49</v>
      </c>
      <c r="C2258" s="2">
        <f>RSI!I2258</f>
        <v>54.125418910119123</v>
      </c>
      <c r="D2258" s="2">
        <f>MACD!E2258</f>
        <v>-4.7847313259411717E-2</v>
      </c>
      <c r="E2258" s="2">
        <f>MACD!F2258</f>
        <v>-2.8716875300600415E-2</v>
      </c>
      <c r="F2258" s="2">
        <f>'Moving Avg'!D2258</f>
        <v>0.52200000000000002</v>
      </c>
      <c r="G2258" s="2">
        <f>'Moving Avg'!F2258</f>
        <v>0.45949999999999996</v>
      </c>
      <c r="H2258" s="2">
        <f>'Moving Avg'!G2258</f>
        <v>0.47980000000000023</v>
      </c>
      <c r="I2258" s="2">
        <f>'Moving Avg'!H2258</f>
        <v>0.48335000000000022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0.51</v>
      </c>
      <c r="C2259" s="2">
        <f>RSI!I2259</f>
        <v>59.113780355256182</v>
      </c>
      <c r="D2259" s="2">
        <f>MACD!E2259</f>
        <v>-4.8601043191148163E-2</v>
      </c>
      <c r="E2259" s="2">
        <f>MACD!F2259</f>
        <v>-3.2693708878709968E-2</v>
      </c>
      <c r="F2259" s="2">
        <f>'Moving Avg'!D2259</f>
        <v>0.51800000000000002</v>
      </c>
      <c r="G2259" s="2">
        <f>'Moving Avg'!F2259</f>
        <v>0.46400000000000008</v>
      </c>
      <c r="H2259" s="2">
        <f>'Moving Avg'!G2259</f>
        <v>0.47980000000000023</v>
      </c>
      <c r="I2259" s="2">
        <f>'Moving Avg'!H2259</f>
        <v>0.4827000000000003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</row>
    <row r="2260" spans="1:12" ht="13.5" x14ac:dyDescent="0.25">
      <c r="A2260" s="3">
        <f>RSI!A2260</f>
        <v>45595</v>
      </c>
      <c r="B2260" s="2">
        <f>RSI!B2260</f>
        <v>0.52</v>
      </c>
      <c r="C2260" s="2">
        <f>RSI!I2260</f>
        <v>61.375325801042734</v>
      </c>
      <c r="D2260" s="2">
        <f>MACD!E2260</f>
        <v>-4.8637714297880164E-2</v>
      </c>
      <c r="E2260" s="2">
        <f>MACD!F2260</f>
        <v>-3.588250996254401E-2</v>
      </c>
      <c r="F2260" s="2">
        <f>'Moving Avg'!D2260</f>
        <v>0.51200000000000001</v>
      </c>
      <c r="G2260" s="2">
        <f>'Moving Avg'!F2260</f>
        <v>0.46849999999999997</v>
      </c>
      <c r="H2260" s="2">
        <f>'Moving Avg'!G2260</f>
        <v>0.4800000000000002</v>
      </c>
      <c r="I2260" s="2">
        <f>'Moving Avg'!H2260</f>
        <v>0.48220000000000018</v>
      </c>
      <c r="J2260" s="5" t="str">
        <f>OBV!F2260</f>
        <v>BEARISH</v>
      </c>
      <c r="K2260" s="5" t="str">
        <f>OBV!G2260</f>
        <v>NEUTRAL</v>
      </c>
      <c r="L2260" s="5" t="str">
        <f>OBV!H2260</f>
        <v>CONFIRMED BEARISH</v>
      </c>
    </row>
    <row r="2261" spans="1:12" ht="13.5" x14ac:dyDescent="0.25">
      <c r="A2261" s="3">
        <f>RSI!A2261</f>
        <v>45596</v>
      </c>
      <c r="B2261" s="2">
        <f>RSI!B2261</f>
        <v>0.52</v>
      </c>
      <c r="C2261" s="2">
        <f>RSI!I2261</f>
        <v>61.375325801042727</v>
      </c>
      <c r="D2261" s="2">
        <f>MACD!E2261</f>
        <v>-4.583296699634104E-2</v>
      </c>
      <c r="E2261" s="2">
        <f>MACD!F2261</f>
        <v>-3.787260136930342E-2</v>
      </c>
      <c r="F2261" s="2">
        <f>'Moving Avg'!D2261</f>
        <v>0.51</v>
      </c>
      <c r="G2261" s="2">
        <f>'Moving Avg'!F2261</f>
        <v>0.47350000000000003</v>
      </c>
      <c r="H2261" s="2">
        <f>'Moving Avg'!G2261</f>
        <v>0.48020000000000018</v>
      </c>
      <c r="I2261" s="2">
        <f>'Moving Avg'!H2261</f>
        <v>0.48180000000000023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</row>
    <row r="2262" spans="1:12" ht="13.5" x14ac:dyDescent="0.25">
      <c r="A2262" s="3">
        <f>RSI!A2262</f>
        <v>45597</v>
      </c>
      <c r="B2262" s="2">
        <f>RSI!B2262</f>
        <v>0.5</v>
      </c>
      <c r="C2262" s="2">
        <f>RSI!I2262</f>
        <v>54.39626751646535</v>
      </c>
      <c r="D2262" s="2">
        <f>MACD!E2262</f>
        <v>-3.9124598404008781E-2</v>
      </c>
      <c r="E2262" s="2">
        <f>MACD!F2262</f>
        <v>-3.8123000776244496E-2</v>
      </c>
      <c r="F2262" s="2">
        <f>'Moving Avg'!D2262</f>
        <v>0.50800000000000001</v>
      </c>
      <c r="G2262" s="2">
        <f>'Moving Avg'!F2262</f>
        <v>0.47750000000000004</v>
      </c>
      <c r="H2262" s="2">
        <f>'Moving Avg'!G2262</f>
        <v>0.48000000000000009</v>
      </c>
      <c r="I2262" s="2">
        <f>'Moving Avg'!H2262</f>
        <v>0.48140000000000022</v>
      </c>
      <c r="J2262" s="5" t="str">
        <f>OBV!F2262</f>
        <v>BEARISH</v>
      </c>
      <c r="K2262" s="5" t="str">
        <f>OBV!G2262</f>
        <v>NEUTRAL</v>
      </c>
      <c r="L2262" s="5" t="str">
        <f>OBV!H2262</f>
        <v>CONFIRMED BEARISH</v>
      </c>
    </row>
    <row r="2263" spans="1:12" ht="13.5" x14ac:dyDescent="0.25">
      <c r="A2263" s="3">
        <f>RSI!A2263</f>
        <v>45600</v>
      </c>
      <c r="B2263" s="2">
        <f>RSI!B2263</f>
        <v>0.52</v>
      </c>
      <c r="C2263" s="2">
        <f>RSI!I2263</f>
        <v>59.371552125914583</v>
      </c>
      <c r="D2263" s="2">
        <f>MACD!E2263</f>
        <v>-3.194140821452901E-2</v>
      </c>
      <c r="E2263" s="2">
        <f>MACD!F2263</f>
        <v>-3.6886682263901398E-2</v>
      </c>
      <c r="F2263" s="2">
        <f>'Moving Avg'!D2263</f>
        <v>0.51400000000000001</v>
      </c>
      <c r="G2263" s="2">
        <f>'Moving Avg'!F2263</f>
        <v>0.48249999999999993</v>
      </c>
      <c r="H2263" s="2">
        <f>'Moving Avg'!G2263</f>
        <v>0.48000000000000009</v>
      </c>
      <c r="I2263" s="2">
        <f>'Moving Avg'!H2263</f>
        <v>0.48120000000000018</v>
      </c>
      <c r="J2263" s="5" t="str">
        <f>OBV!F2263</f>
        <v>BULLISH</v>
      </c>
      <c r="K2263" s="5" t="str">
        <f>OBV!G2263</f>
        <v>NEUTRAL</v>
      </c>
      <c r="L2263" s="5" t="str">
        <f>OBV!H2263</f>
        <v>CONFIRMED BULLISH</v>
      </c>
    </row>
    <row r="2264" spans="1:12" ht="13.5" x14ac:dyDescent="0.25">
      <c r="A2264" s="3">
        <f>RSI!A2264</f>
        <v>45601</v>
      </c>
      <c r="B2264" s="2">
        <f>RSI!B2264</f>
        <v>0.53</v>
      </c>
      <c r="C2264" s="2">
        <f>RSI!I2264</f>
        <v>61.625848505320022</v>
      </c>
      <c r="D2264" s="2">
        <f>MACD!E2264</f>
        <v>-2.3727325778731156E-2</v>
      </c>
      <c r="E2264" s="2">
        <f>MACD!F2264</f>
        <v>-3.4254810966867354E-2</v>
      </c>
      <c r="F2264" s="2">
        <f>'Moving Avg'!D2264</f>
        <v>0.51800000000000002</v>
      </c>
      <c r="G2264" s="2">
        <f>'Moving Avg'!F2264</f>
        <v>0.48799999999999988</v>
      </c>
      <c r="H2264" s="2">
        <f>'Moving Avg'!G2264</f>
        <v>0.48020000000000002</v>
      </c>
      <c r="I2264" s="2">
        <f>'Moving Avg'!H2264</f>
        <v>0.48115000000000019</v>
      </c>
      <c r="J2264" s="5" t="str">
        <f>OBV!F2264</f>
        <v>BULLISH</v>
      </c>
      <c r="K2264" s="5" t="str">
        <f>OBV!G2264</f>
        <v>NEUTRAL</v>
      </c>
      <c r="L2264" s="5" t="str">
        <f>OBV!H2264</f>
        <v>CONFIRMED BULLISH</v>
      </c>
    </row>
    <row r="2265" spans="1:12" ht="13.5" x14ac:dyDescent="0.25">
      <c r="A2265" s="3">
        <f>RSI!A2265</f>
        <v>45602</v>
      </c>
      <c r="B2265" s="2">
        <f>RSI!B2265</f>
        <v>0.51</v>
      </c>
      <c r="C2265" s="2">
        <f>RSI!I2265</f>
        <v>55.047281026323837</v>
      </c>
      <c r="D2265" s="2">
        <f>MACD!E2265</f>
        <v>-1.2462989673433955E-2</v>
      </c>
      <c r="E2265" s="2">
        <f>MACD!F2265</f>
        <v>-2.9896446708180677E-2</v>
      </c>
      <c r="F2265" s="2">
        <f>'Moving Avg'!D2265</f>
        <v>0.51600000000000001</v>
      </c>
      <c r="G2265" s="2">
        <f>'Moving Avg'!F2265</f>
        <v>0.49249999999999988</v>
      </c>
      <c r="H2265" s="2">
        <f>'Moving Avg'!G2265</f>
        <v>0.48000000000000009</v>
      </c>
      <c r="I2265" s="2">
        <f>'Moving Avg'!H2265</f>
        <v>0.4810500000000002</v>
      </c>
      <c r="J2265" s="5" t="str">
        <f>OBV!F2265</f>
        <v>BULLISH</v>
      </c>
      <c r="K2265" s="5" t="str">
        <f>OBV!G2265</f>
        <v>NEUTRAL</v>
      </c>
      <c r="L2265" s="5" t="str">
        <f>OBV!H2265</f>
        <v>BULLISH DIVERGENCE</v>
      </c>
    </row>
    <row r="2266" spans="1:12" ht="13.5" x14ac:dyDescent="0.25">
      <c r="A2266" s="3">
        <f>RSI!A2266</f>
        <v>45603</v>
      </c>
      <c r="B2266" s="2">
        <f>RSI!B2266</f>
        <v>0.49</v>
      </c>
      <c r="C2266" s="2">
        <f>RSI!I2266</f>
        <v>49.371455512046182</v>
      </c>
      <c r="D2266" s="2">
        <f>MACD!E2266</f>
        <v>-4.6352278852558881E-3</v>
      </c>
      <c r="E2266" s="2">
        <f>MACD!F2266</f>
        <v>-2.4844202943595722E-2</v>
      </c>
      <c r="F2266" s="2">
        <f>'Moving Avg'!D2266</f>
        <v>0.51</v>
      </c>
      <c r="G2266" s="2">
        <f>'Moving Avg'!F2266</f>
        <v>0.49599999999999989</v>
      </c>
      <c r="H2266" s="2">
        <f>'Moving Avg'!G2266</f>
        <v>0.47920000000000001</v>
      </c>
      <c r="I2266" s="2">
        <f>'Moving Avg'!H2266</f>
        <v>0.48095000000000021</v>
      </c>
      <c r="J2266" s="5" t="str">
        <f>OBV!F2266</f>
        <v>BULLISH</v>
      </c>
      <c r="K2266" s="5" t="str">
        <f>OBV!G2266</f>
        <v>NEUTRAL</v>
      </c>
      <c r="L2266" s="5" t="str">
        <f>OBV!H2266</f>
        <v>BULLISH DIVERGENCE</v>
      </c>
    </row>
    <row r="2267" spans="1:12" ht="13.5" x14ac:dyDescent="0.25">
      <c r="A2267" s="3">
        <f>RSI!A2267</f>
        <v>45604</v>
      </c>
      <c r="B2267" s="2">
        <f>RSI!B2267</f>
        <v>0.51</v>
      </c>
      <c r="C2267" s="2">
        <f>RSI!I2267</f>
        <v>54.431376725175689</v>
      </c>
      <c r="D2267" s="2">
        <f>MACD!E2267</f>
        <v>-2.552107078161947E-3</v>
      </c>
      <c r="E2267" s="2">
        <f>MACD!F2267</f>
        <v>-2.038578377050897E-2</v>
      </c>
      <c r="F2267" s="2">
        <f>'Moving Avg'!D2267</f>
        <v>0.5119999999999999</v>
      </c>
      <c r="G2267" s="2">
        <f>'Moving Avg'!F2267</f>
        <v>0.50049999999999994</v>
      </c>
      <c r="H2267" s="2">
        <f>'Moving Avg'!G2267</f>
        <v>0.47860000000000014</v>
      </c>
      <c r="I2267" s="2">
        <f>'Moving Avg'!H2267</f>
        <v>0.4810500000000002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</row>
    <row r="2268" spans="1:12" ht="13.5" x14ac:dyDescent="0.25">
      <c r="A2268" s="3">
        <f>RSI!A2268</f>
        <v>45607</v>
      </c>
      <c r="B2268" s="2">
        <f>RSI!B2268</f>
        <v>0.51</v>
      </c>
      <c r="C2268" s="2">
        <f>RSI!I2268</f>
        <v>54.431376725175674</v>
      </c>
      <c r="D2268" s="2">
        <f>MACD!E2268</f>
        <v>-3.9678716073258125E-3</v>
      </c>
      <c r="E2268" s="2">
        <f>MACD!F2268</f>
        <v>-1.7102201337872339E-2</v>
      </c>
      <c r="F2268" s="2">
        <f>'Moving Avg'!D2268</f>
        <v>0.51</v>
      </c>
      <c r="G2268" s="2">
        <f>'Moving Avg'!F2268</f>
        <v>0.50449999999999995</v>
      </c>
      <c r="H2268" s="2">
        <f>'Moving Avg'!G2268</f>
        <v>0.47800000000000009</v>
      </c>
      <c r="I2268" s="2">
        <f>'Moving Avg'!H2268</f>
        <v>0.48125000000000023</v>
      </c>
      <c r="J2268" s="5" t="str">
        <f>OBV!F2268</f>
        <v>BULLISH</v>
      </c>
      <c r="K2268" s="5" t="str">
        <f>OBV!G2268</f>
        <v>NEUTRAL</v>
      </c>
      <c r="L2268" s="5" t="str">
        <f>OBV!H2268</f>
        <v>BULLISH DIVERGENCE</v>
      </c>
    </row>
    <row r="2269" spans="1:12" ht="13.5" x14ac:dyDescent="0.25">
      <c r="A2269" s="3">
        <f>RSI!A2269</f>
        <v>45608</v>
      </c>
      <c r="B2269" s="2">
        <f>RSI!B2269</f>
        <v>0.51</v>
      </c>
      <c r="C2269" s="2">
        <f>RSI!I2269</f>
        <v>54.431376725175689</v>
      </c>
      <c r="D2269" s="2">
        <f>MACD!E2269</f>
        <v>-2.1828680719718774E-3</v>
      </c>
      <c r="E2269" s="2">
        <f>MACD!F2269</f>
        <v>-1.4118334684692247E-2</v>
      </c>
      <c r="F2269" s="2">
        <f>'Moving Avg'!D2269</f>
        <v>0.50600000000000001</v>
      </c>
      <c r="G2269" s="2">
        <f>'Moving Avg'!F2269</f>
        <v>0.50800000000000001</v>
      </c>
      <c r="H2269" s="2">
        <f>'Moving Avg'!G2269</f>
        <v>0.47780000000000017</v>
      </c>
      <c r="I2269" s="2">
        <f>'Moving Avg'!H2269</f>
        <v>0.4815500000000002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</row>
    <row r="2270" spans="1:12" ht="13.5" x14ac:dyDescent="0.25">
      <c r="A2270" s="3">
        <f>RSI!A2270</f>
        <v>45609</v>
      </c>
      <c r="B2270" s="2">
        <f>RSI!B2270</f>
        <v>0.49</v>
      </c>
      <c r="C2270" s="2">
        <f>RSI!I2270</f>
        <v>48.390963720529051</v>
      </c>
      <c r="D2270" s="2">
        <f>MACD!E2270</f>
        <v>2.2604579807638525E-3</v>
      </c>
      <c r="E2270" s="2">
        <f>MACD!F2270</f>
        <v>-1.0842576151601026E-2</v>
      </c>
      <c r="F2270" s="2">
        <f>'Moving Avg'!D2270</f>
        <v>0.502</v>
      </c>
      <c r="G2270" s="2">
        <f>'Moving Avg'!F2270</f>
        <v>0.5099999999999999</v>
      </c>
      <c r="H2270" s="2">
        <f>'Moving Avg'!G2270</f>
        <v>0.47760000000000014</v>
      </c>
      <c r="I2270" s="2">
        <f>'Moving Avg'!H2270</f>
        <v>0.48165000000000019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0.47</v>
      </c>
      <c r="C2271" s="2">
        <f>RSI!I2271</f>
        <v>43.22515248765567</v>
      </c>
      <c r="D2271" s="2">
        <f>MACD!E2271</f>
        <v>7.5392979596221044E-3</v>
      </c>
      <c r="E2271" s="2">
        <f>MACD!F2271</f>
        <v>-7.1662013293564003E-3</v>
      </c>
      <c r="F2271" s="2">
        <f>'Moving Avg'!D2271</f>
        <v>0.49800000000000005</v>
      </c>
      <c r="G2271" s="2">
        <f>'Moving Avg'!F2271</f>
        <v>0.51</v>
      </c>
      <c r="H2271" s="2">
        <f>'Moving Avg'!G2271</f>
        <v>0.47660000000000002</v>
      </c>
      <c r="I2271" s="2">
        <f>'Moving Avg'!H2271</f>
        <v>0.48155000000000014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0.45</v>
      </c>
      <c r="C2272" s="2">
        <f>RSI!I2272</f>
        <v>38.768231504258807</v>
      </c>
      <c r="D2272" s="2">
        <f>MACD!E2272</f>
        <v>1.0563582296794549E-2</v>
      </c>
      <c r="E2272" s="2">
        <f>MACD!F2272</f>
        <v>-3.6202446041262108E-3</v>
      </c>
      <c r="F2272" s="2">
        <f>'Moving Avg'!D2272</f>
        <v>0.48600000000000004</v>
      </c>
      <c r="G2272" s="2">
        <f>'Moving Avg'!F2272</f>
        <v>0.50800000000000001</v>
      </c>
      <c r="H2272" s="2">
        <f>'Moving Avg'!G2272</f>
        <v>0.47520000000000001</v>
      </c>
      <c r="I2272" s="2">
        <f>'Moving Avg'!H2272</f>
        <v>0.48125000000000012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0.43</v>
      </c>
      <c r="C2273" s="2">
        <f>RSI!I2273</f>
        <v>34.893612391802563</v>
      </c>
      <c r="D2273" s="2">
        <f>MACD!E2273</f>
        <v>1.79408582612825E-2</v>
      </c>
      <c r="E2273" s="2">
        <f>MACD!F2273</f>
        <v>6.9197596895553132E-4</v>
      </c>
      <c r="F2273" s="2">
        <f>'Moving Avg'!D2273</f>
        <v>0.47000000000000003</v>
      </c>
      <c r="G2273" s="2">
        <f>'Moving Avg'!F2273</f>
        <v>0.504</v>
      </c>
      <c r="H2273" s="2">
        <f>'Moving Avg'!G2273</f>
        <v>0.47339999999999999</v>
      </c>
      <c r="I2273" s="2">
        <f>'Moving Avg'!H2273</f>
        <v>0.48095000000000016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0.44</v>
      </c>
      <c r="C2274" s="2">
        <f>RSI!I2274</f>
        <v>38.218421489067879</v>
      </c>
      <c r="D2274" s="2">
        <f>MACD!E2274</f>
        <v>2.5339682925638818E-2</v>
      </c>
      <c r="E2274" s="2">
        <f>MACD!F2274</f>
        <v>5.6215173602921897E-3</v>
      </c>
      <c r="F2274" s="2">
        <f>'Moving Avg'!D2274</f>
        <v>0.45599999999999996</v>
      </c>
      <c r="G2274" s="2">
        <f>'Moving Avg'!F2274</f>
        <v>0.49949999999999994</v>
      </c>
      <c r="H2274" s="2">
        <f>'Moving Avg'!G2274</f>
        <v>0.4718</v>
      </c>
      <c r="I2274" s="2">
        <f>'Moving Avg'!H2274</f>
        <v>0.48060000000000008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0.43</v>
      </c>
      <c r="C2275" s="2">
        <f>RSI!I2275</f>
        <v>36.226143654756733</v>
      </c>
      <c r="D2275" s="2">
        <f>MACD!E2275</f>
        <v>2.9537170250412081E-2</v>
      </c>
      <c r="E2275" s="2">
        <f>MACD!F2275</f>
        <v>1.0404647938316169E-2</v>
      </c>
      <c r="F2275" s="2">
        <f>'Moving Avg'!D2275</f>
        <v>0.44399999999999995</v>
      </c>
      <c r="G2275" s="2">
        <f>'Moving Avg'!F2275</f>
        <v>0.49349999999999988</v>
      </c>
      <c r="H2275" s="2">
        <f>'Moving Avg'!G2275</f>
        <v>0.47</v>
      </c>
      <c r="I2275" s="2">
        <f>'Moving Avg'!H2275</f>
        <v>0.48030000000000017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0.42</v>
      </c>
      <c r="C2276" s="2">
        <f>RSI!I2276</f>
        <v>34.300557227143017</v>
      </c>
      <c r="D2276" s="2">
        <f>MACD!E2276</f>
        <v>3.1064692567537411E-2</v>
      </c>
      <c r="E2276" s="2">
        <f>MACD!F2276</f>
        <v>1.4536656864160419E-2</v>
      </c>
      <c r="F2276" s="2">
        <f>'Moving Avg'!D2276</f>
        <v>0.434</v>
      </c>
      <c r="G2276" s="2">
        <f>'Moving Avg'!F2276</f>
        <v>0.48799999999999988</v>
      </c>
      <c r="H2276" s="2">
        <f>'Moving Avg'!G2276</f>
        <v>0.46840000000000004</v>
      </c>
      <c r="I2276" s="2">
        <f>'Moving Avg'!H2276</f>
        <v>0.4799500000000001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0.41</v>
      </c>
      <c r="C2277" s="2">
        <f>RSI!I2277</f>
        <v>32.443386721419643</v>
      </c>
      <c r="D2277" s="2">
        <f>MACD!E2277</f>
        <v>3.6522840336595364E-2</v>
      </c>
      <c r="E2277" s="2">
        <f>MACD!F2277</f>
        <v>1.8933893558647406E-2</v>
      </c>
      <c r="F2277" s="2">
        <f>'Moving Avg'!D2277</f>
        <v>0.42599999999999999</v>
      </c>
      <c r="G2277" s="2">
        <f>'Moving Avg'!F2277</f>
        <v>0.48299999999999993</v>
      </c>
      <c r="H2277" s="2">
        <f>'Moving Avg'!G2277</f>
        <v>0.46700000000000003</v>
      </c>
      <c r="I2277" s="2">
        <f>'Moving Avg'!H2277</f>
        <v>0.47955000000000003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0.42</v>
      </c>
      <c r="C2278" s="2">
        <f>RSI!I2278</f>
        <v>36.165509398733917</v>
      </c>
      <c r="D2278" s="2">
        <f>MACD!E2278</f>
        <v>4.078181263045455E-2</v>
      </c>
      <c r="E2278" s="2">
        <f>MACD!F2278</f>
        <v>2.3303477373008835E-2</v>
      </c>
      <c r="F2278" s="2">
        <f>'Moving Avg'!D2278</f>
        <v>0.42400000000000004</v>
      </c>
      <c r="G2278" s="2">
        <f>'Moving Avg'!F2278</f>
        <v>0.47949999999999998</v>
      </c>
      <c r="H2278" s="2">
        <f>'Moving Avg'!G2278</f>
        <v>0.46580000000000005</v>
      </c>
      <c r="I2278" s="2">
        <f>'Moving Avg'!H2278</f>
        <v>0.47910000000000003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</row>
    <row r="2279" spans="1:12" ht="13.5" x14ac:dyDescent="0.25">
      <c r="A2279" s="3">
        <f>RSI!A2279</f>
        <v>45622</v>
      </c>
      <c r="B2279" s="2">
        <f>RSI!B2279</f>
        <v>0.42</v>
      </c>
      <c r="C2279" s="2">
        <f>RSI!I2279</f>
        <v>36.165509398733917</v>
      </c>
      <c r="D2279" s="2">
        <f>MACD!E2279</f>
        <v>4.4679505309341894E-2</v>
      </c>
      <c r="E2279" s="2">
        <f>MACD!F2279</f>
        <v>2.757868296027545E-2</v>
      </c>
      <c r="F2279" s="2">
        <f>'Moving Avg'!D2279</f>
        <v>0.42000000000000004</v>
      </c>
      <c r="G2279" s="2">
        <f>'Moving Avg'!F2279</f>
        <v>0.47499999999999998</v>
      </c>
      <c r="H2279" s="2">
        <f>'Moving Avg'!G2279</f>
        <v>0.46460000000000007</v>
      </c>
      <c r="I2279" s="2">
        <f>'Moving Avg'!H2279</f>
        <v>0.47870000000000007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</row>
    <row r="2280" spans="1:12" ht="13.5" x14ac:dyDescent="0.25">
      <c r="A2280" s="3">
        <f>RSI!A2280</f>
        <v>45623</v>
      </c>
      <c r="B2280" s="2">
        <f>RSI!B2280</f>
        <v>0.41</v>
      </c>
      <c r="C2280" s="2">
        <f>RSI!I2280</f>
        <v>33.993376071661913</v>
      </c>
      <c r="D2280" s="2">
        <f>MACD!E2280</f>
        <v>4.5913543672466195E-2</v>
      </c>
      <c r="E2280" s="2">
        <f>MACD!F2280</f>
        <v>3.1245655102713599E-2</v>
      </c>
      <c r="F2280" s="2">
        <f>'Moving Avg'!D2280</f>
        <v>0.41600000000000004</v>
      </c>
      <c r="G2280" s="2">
        <f>'Moving Avg'!F2280</f>
        <v>0.46949999999999992</v>
      </c>
      <c r="H2280" s="2">
        <f>'Moving Avg'!G2280</f>
        <v>0.46360000000000007</v>
      </c>
      <c r="I2280" s="2">
        <f>'Moving Avg'!H2280</f>
        <v>0.47825000000000012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</row>
    <row r="2281" spans="1:12" ht="13.5" x14ac:dyDescent="0.25">
      <c r="A2281" s="3">
        <f>RSI!A2281</f>
        <v>45624</v>
      </c>
      <c r="B2281" s="2">
        <f>RSI!B2281</f>
        <v>0.41</v>
      </c>
      <c r="C2281" s="2">
        <f>RSI!I2281</f>
        <v>33.993376071661913</v>
      </c>
      <c r="D2281" s="2">
        <f>MACD!E2281</f>
        <v>4.4191909413689279E-2</v>
      </c>
      <c r="E2281" s="2">
        <f>MACD!F2281</f>
        <v>3.3834905964908735E-2</v>
      </c>
      <c r="F2281" s="2">
        <f>'Moving Avg'!D2281</f>
        <v>0.41399999999999998</v>
      </c>
      <c r="G2281" s="2">
        <f>'Moving Avg'!F2281</f>
        <v>0.46399999999999997</v>
      </c>
      <c r="H2281" s="2">
        <f>'Moving Avg'!G2281</f>
        <v>0.46260000000000012</v>
      </c>
      <c r="I2281" s="2">
        <f>'Moving Avg'!H2281</f>
        <v>0.47790000000000005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</row>
    <row r="2282" spans="1:12" ht="13.5" x14ac:dyDescent="0.25">
      <c r="A2282" s="3">
        <f>RSI!A2282</f>
        <v>45625</v>
      </c>
      <c r="B2282" s="2">
        <f>RSI!B2282</f>
        <v>0.42</v>
      </c>
      <c r="C2282" s="2">
        <f>RSI!I2282</f>
        <v>38.29175274002128</v>
      </c>
      <c r="D2282" s="2">
        <f>MACD!E2282</f>
        <v>3.920553602674226E-2</v>
      </c>
      <c r="E2282" s="2">
        <f>MACD!F2282</f>
        <v>3.4909031977275441E-2</v>
      </c>
      <c r="F2282" s="2">
        <f>'Moving Avg'!D2282</f>
        <v>0.41600000000000004</v>
      </c>
      <c r="G2282" s="2">
        <f>'Moving Avg'!F2282</f>
        <v>0.45999999999999996</v>
      </c>
      <c r="H2282" s="2">
        <f>'Moving Avg'!G2282</f>
        <v>0.46220000000000011</v>
      </c>
      <c r="I2282" s="2">
        <f>'Moving Avg'!H2282</f>
        <v>0.47770000000000012</v>
      </c>
      <c r="J2282" s="5" t="str">
        <f>OBV!F2282</f>
        <v>BEARISH</v>
      </c>
      <c r="K2282" s="5" t="str">
        <f>OBV!G2282</f>
        <v>NEUTRAL</v>
      </c>
      <c r="L2282" s="5" t="str">
        <f>OBV!H2282</f>
        <v>BEARISH DIVERGENCE</v>
      </c>
    </row>
    <row r="2283" spans="1:12" ht="13.5" x14ac:dyDescent="0.25">
      <c r="A2283" s="3">
        <f>RSI!A2283</f>
        <v>45628</v>
      </c>
      <c r="B2283" s="2">
        <f>RSI!B2283</f>
        <v>0.43</v>
      </c>
      <c r="C2283" s="2">
        <f>RSI!I2283</f>
        <v>42.335727624275826</v>
      </c>
      <c r="D2283" s="2">
        <f>MACD!E2283</f>
        <v>3.137626301957025E-2</v>
      </c>
      <c r="E2283" s="2">
        <f>MACD!F2283</f>
        <v>3.4202478185734408E-2</v>
      </c>
      <c r="F2283" s="2">
        <f>'Moving Avg'!D2283</f>
        <v>0.41799999999999998</v>
      </c>
      <c r="G2283" s="2">
        <f>'Moving Avg'!F2283</f>
        <v>0.45549999999999996</v>
      </c>
      <c r="H2283" s="2">
        <f>'Moving Avg'!G2283</f>
        <v>0.46180000000000004</v>
      </c>
      <c r="I2283" s="2">
        <f>'Moving Avg'!H2283</f>
        <v>0.47760000000000014</v>
      </c>
      <c r="J2283" s="5" t="str">
        <f>OBV!F2283</f>
        <v>BEARISH</v>
      </c>
      <c r="K2283" s="5" t="str">
        <f>OBV!G2283</f>
        <v>NEUTRAL</v>
      </c>
      <c r="L2283" s="5" t="str">
        <f>OBV!H2283</f>
        <v>BEARISH DIVERGENCE</v>
      </c>
    </row>
    <row r="2284" spans="1:12" ht="13.5" x14ac:dyDescent="0.25">
      <c r="A2284" s="3">
        <f>RSI!A2284</f>
        <v>45629</v>
      </c>
      <c r="B2284" s="2">
        <f>RSI!B2284</f>
        <v>0.44</v>
      </c>
      <c r="C2284" s="2">
        <f>RSI!I2284</f>
        <v>46.137093785393539</v>
      </c>
      <c r="D2284" s="2">
        <f>MACD!E2284</f>
        <v>2.5682373763015853E-2</v>
      </c>
      <c r="E2284" s="2">
        <f>MACD!F2284</f>
        <v>3.2498457301190699E-2</v>
      </c>
      <c r="F2284" s="2">
        <f>'Moving Avg'!D2284</f>
        <v>0.42199999999999999</v>
      </c>
      <c r="G2284" s="2">
        <f>'Moving Avg'!F2284</f>
        <v>0.45099999999999996</v>
      </c>
      <c r="H2284" s="2">
        <f>'Moving Avg'!G2284</f>
        <v>0.46140000000000009</v>
      </c>
      <c r="I2284" s="2">
        <f>'Moving Avg'!H2284</f>
        <v>0.47755000000000009</v>
      </c>
      <c r="J2284" s="5" t="str">
        <f>OBV!F2284</f>
        <v>BEARISH</v>
      </c>
      <c r="K2284" s="5" t="str">
        <f>OBV!G2284</f>
        <v>NEUTRAL</v>
      </c>
      <c r="L2284" s="5" t="str">
        <f>OBV!H2284</f>
        <v>BEARISH DIVERGENCE</v>
      </c>
    </row>
    <row r="2285" spans="1:12" ht="13.5" x14ac:dyDescent="0.25">
      <c r="A2285" s="3">
        <f>RSI!A2285</f>
        <v>45630</v>
      </c>
      <c r="B2285" s="2">
        <f>RSI!B2285</f>
        <v>0.45</v>
      </c>
      <c r="C2285" s="2">
        <f>RSI!I2285</f>
        <v>49.707524304957516</v>
      </c>
      <c r="D2285" s="2">
        <f>MACD!E2285</f>
        <v>1.8649470513430355E-2</v>
      </c>
      <c r="E2285" s="2">
        <f>MACD!F2285</f>
        <v>2.9728659943638634E-2</v>
      </c>
      <c r="F2285" s="2">
        <f>'Moving Avg'!D2285</f>
        <v>0.43</v>
      </c>
      <c r="G2285" s="2">
        <f>'Moving Avg'!F2285</f>
        <v>0.44799999999999995</v>
      </c>
      <c r="H2285" s="2">
        <f>'Moving Avg'!G2285</f>
        <v>0.46120000000000005</v>
      </c>
      <c r="I2285" s="2">
        <f>'Moving Avg'!H2285</f>
        <v>0.47760000000000014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0.47</v>
      </c>
      <c r="C2286" s="2">
        <f>RSI!I2286</f>
        <v>55.990835966129197</v>
      </c>
      <c r="D2286" s="2">
        <f>MACD!E2286</f>
        <v>9.678968303488078E-3</v>
      </c>
      <c r="E2286" s="2">
        <f>MACD!F2286</f>
        <v>2.5718721615608526E-2</v>
      </c>
      <c r="F2286" s="2">
        <f>'Moving Avg'!D2286</f>
        <v>0.442</v>
      </c>
      <c r="G2286" s="2">
        <f>'Moving Avg'!F2286</f>
        <v>0.44699999999999995</v>
      </c>
      <c r="H2286" s="2">
        <f>'Moving Avg'!G2286</f>
        <v>0.46179999999999999</v>
      </c>
      <c r="I2286" s="2">
        <f>'Moving Avg'!H2286</f>
        <v>0.47770000000000012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0.49</v>
      </c>
      <c r="C2287" s="2">
        <f>RSI!I2287</f>
        <v>61.209884581964339</v>
      </c>
      <c r="D2287" s="2">
        <f>MACD!E2287</f>
        <v>-1.0492481664494679E-3</v>
      </c>
      <c r="E2287" s="2">
        <f>MACD!F2287</f>
        <v>2.0365127659196926E-2</v>
      </c>
      <c r="F2287" s="2">
        <f>'Moving Avg'!D2287</f>
        <v>0.45600000000000007</v>
      </c>
      <c r="G2287" s="2">
        <f>'Moving Avg'!F2287</f>
        <v>0.44600000000000006</v>
      </c>
      <c r="H2287" s="2">
        <f>'Moving Avg'!G2287</f>
        <v>0.46300000000000002</v>
      </c>
      <c r="I2287" s="2">
        <f>'Moving Avg'!H2287</f>
        <v>0.47780000000000006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0.51</v>
      </c>
      <c r="C2288" s="2">
        <f>RSI!I2288</f>
        <v>65.602828315610509</v>
      </c>
      <c r="D2288" s="2">
        <f>MACD!E2288</f>
        <v>-1.0297289581170432E-2</v>
      </c>
      <c r="E2288" s="2">
        <f>MACD!F2288</f>
        <v>1.4232644211123455E-2</v>
      </c>
      <c r="F2288" s="2">
        <f>'Moving Avg'!D2288</f>
        <v>0.47199999999999998</v>
      </c>
      <c r="G2288" s="2">
        <f>'Moving Avg'!F2288</f>
        <v>0.44600000000000001</v>
      </c>
      <c r="H2288" s="2">
        <f>'Moving Avg'!G2288</f>
        <v>0.46460000000000007</v>
      </c>
      <c r="I2288" s="2">
        <f>'Moving Avg'!H2288</f>
        <v>0.47790000000000005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0.53</v>
      </c>
      <c r="C2289" s="2">
        <f>RSI!I2289</f>
        <v>69.341905350925913</v>
      </c>
      <c r="D2289" s="2">
        <f>MACD!E2289</f>
        <v>-1.9932680551892845E-2</v>
      </c>
      <c r="E2289" s="2">
        <f>MACD!F2289</f>
        <v>7.3995792585201956E-3</v>
      </c>
      <c r="F2289" s="2">
        <f>'Moving Avg'!D2289</f>
        <v>0.49000000000000005</v>
      </c>
      <c r="G2289" s="2">
        <f>'Moving Avg'!F2289</f>
        <v>0.44699999999999995</v>
      </c>
      <c r="H2289" s="2">
        <f>'Moving Avg'!G2289</f>
        <v>0.46680000000000016</v>
      </c>
      <c r="I2289" s="2">
        <f>'Moving Avg'!H2289</f>
        <v>0.47800000000000009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0.51</v>
      </c>
      <c r="C2290" s="2">
        <f>RSI!I2290</f>
        <v>62.07509606422181</v>
      </c>
      <c r="D2290" s="2">
        <f>MACD!E2290</f>
        <v>-2.8565164297593981E-2</v>
      </c>
      <c r="E2290" s="2">
        <f>MACD!F2290</f>
        <v>2.0663054729736039E-4</v>
      </c>
      <c r="F2290" s="2">
        <f>'Moving Avg'!D2290</f>
        <v>0.502</v>
      </c>
      <c r="G2290" s="2">
        <f>'Moving Avg'!F2290</f>
        <v>0.44799999999999995</v>
      </c>
      <c r="H2290" s="2">
        <f>'Moving Avg'!G2290</f>
        <v>0.46840000000000009</v>
      </c>
      <c r="I2290" s="2">
        <f>'Moving Avg'!H2290</f>
        <v>0.47790000000000016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</row>
    <row r="2291" spans="1:12" ht="13.5" x14ac:dyDescent="0.25">
      <c r="A2291" s="3">
        <f>RSI!A2291</f>
        <v>45638</v>
      </c>
      <c r="B2291" s="2">
        <f>RSI!B2291</f>
        <v>0.49</v>
      </c>
      <c r="C2291" s="2">
        <f>RSI!I2291</f>
        <v>55.779885078272855</v>
      </c>
      <c r="D2291" s="2">
        <f>MACD!E2291</f>
        <v>-3.4661096983854445E-2</v>
      </c>
      <c r="E2291" s="2">
        <f>MACD!F2291</f>
        <v>-6.7669149589330013E-3</v>
      </c>
      <c r="F2291" s="2">
        <f>'Moving Avg'!D2291</f>
        <v>0.50600000000000001</v>
      </c>
      <c r="G2291" s="2">
        <f>'Moving Avg'!F2291</f>
        <v>0.44900000000000001</v>
      </c>
      <c r="H2291" s="2">
        <f>'Moving Avg'!G2291</f>
        <v>0.46980000000000011</v>
      </c>
      <c r="I2291" s="2">
        <f>'Moving Avg'!H2291</f>
        <v>0.47760000000000019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</row>
    <row r="2292" spans="1:12" ht="13.5" x14ac:dyDescent="0.25">
      <c r="A2292" s="3">
        <f>RSI!A2292</f>
        <v>45639</v>
      </c>
      <c r="B2292" s="2">
        <f>RSI!B2292</f>
        <v>0.48</v>
      </c>
      <c r="C2292" s="2">
        <f>RSI!I2292</f>
        <v>52.891636412201819</v>
      </c>
      <c r="D2292" s="2">
        <f>MACD!E2292</f>
        <v>-3.7674592997490375E-2</v>
      </c>
      <c r="E2292" s="2">
        <f>MACD!F2292</f>
        <v>-1.2948450566644476E-2</v>
      </c>
      <c r="F2292" s="2">
        <f>'Moving Avg'!D2292</f>
        <v>0.504</v>
      </c>
      <c r="G2292" s="2">
        <f>'Moving Avg'!F2292</f>
        <v>0.45050000000000007</v>
      </c>
      <c r="H2292" s="2">
        <f>'Moving Avg'!G2292</f>
        <v>0.47100000000000009</v>
      </c>
      <c r="I2292" s="2">
        <f>'Moving Avg'!H2292</f>
        <v>0.47725000000000023</v>
      </c>
      <c r="J2292" s="5" t="str">
        <f>OBV!F2292</f>
        <v>BULLISH</v>
      </c>
      <c r="K2292" s="5" t="str">
        <f>OBV!G2292</f>
        <v>NEUTRAL</v>
      </c>
      <c r="L2292" s="5" t="str">
        <f>OBV!H2292</f>
        <v>BULLISH DIVERGENCE</v>
      </c>
    </row>
    <row r="2293" spans="1:12" ht="13.5" x14ac:dyDescent="0.25">
      <c r="A2293" s="3">
        <f>RSI!A2293</f>
        <v>45642</v>
      </c>
      <c r="B2293" s="2">
        <f>RSI!B2293</f>
        <v>0.46</v>
      </c>
      <c r="C2293" s="2">
        <f>RSI!I2293</f>
        <v>47.584753901430318</v>
      </c>
      <c r="D2293" s="2">
        <f>MACD!E2293</f>
        <v>-3.7270071720453157E-2</v>
      </c>
      <c r="E2293" s="2">
        <f>MACD!F2293</f>
        <v>-1.7812774797406214E-2</v>
      </c>
      <c r="F2293" s="2">
        <f>'Moving Avg'!D2293</f>
        <v>0.49399999999999994</v>
      </c>
      <c r="G2293" s="2">
        <f>'Moving Avg'!F2293</f>
        <v>0.45200000000000007</v>
      </c>
      <c r="H2293" s="2">
        <f>'Moving Avg'!G2293</f>
        <v>0.47180000000000005</v>
      </c>
      <c r="I2293" s="2">
        <f>'Moving Avg'!H2293</f>
        <v>0.47675000000000023</v>
      </c>
      <c r="J2293" s="5" t="str">
        <f>OBV!F2293</f>
        <v>BULLISH</v>
      </c>
      <c r="K2293" s="5" t="str">
        <f>OBV!G2293</f>
        <v>NEUTRAL</v>
      </c>
      <c r="L2293" s="5" t="str">
        <f>OBV!H2293</f>
        <v>BULLISH DIVERGENCE</v>
      </c>
    </row>
    <row r="2294" spans="1:12" ht="13.5" x14ac:dyDescent="0.25">
      <c r="A2294" s="3">
        <f>RSI!A2294</f>
        <v>45644</v>
      </c>
      <c r="B2294" s="2">
        <f>RSI!B2294</f>
        <v>0.44</v>
      </c>
      <c r="C2294" s="2">
        <f>RSI!I2294</f>
        <v>42.944471472194877</v>
      </c>
      <c r="D2294" s="2">
        <f>MACD!E2294</f>
        <v>-3.3850346255874575E-2</v>
      </c>
      <c r="E2294" s="2">
        <f>MACD!F2294</f>
        <v>-2.1020289089099888E-2</v>
      </c>
      <c r="F2294" s="2">
        <f>'Moving Avg'!D2294</f>
        <v>0.47599999999999998</v>
      </c>
      <c r="G2294" s="2">
        <f>'Moving Avg'!F2294</f>
        <v>0.45200000000000007</v>
      </c>
      <c r="H2294" s="2">
        <f>'Moving Avg'!G2294</f>
        <v>0.47220000000000006</v>
      </c>
      <c r="I2294" s="2">
        <f>'Moving Avg'!H2294</f>
        <v>0.47615000000000024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0.45</v>
      </c>
      <c r="C2295" s="2">
        <f>RSI!I2295</f>
        <v>45.790919854166361</v>
      </c>
      <c r="D2295" s="2">
        <f>MACD!E2295</f>
        <v>-2.9987594438830201E-2</v>
      </c>
      <c r="E2295" s="2">
        <f>MACD!F2295</f>
        <v>-2.2813750159045954E-2</v>
      </c>
      <c r="F2295" s="2">
        <f>'Moving Avg'!D2295</f>
        <v>0.46399999999999997</v>
      </c>
      <c r="G2295" s="2">
        <f>'Moving Avg'!F2295</f>
        <v>0.45300000000000001</v>
      </c>
      <c r="H2295" s="2">
        <f>'Moving Avg'!G2295</f>
        <v>0.4728</v>
      </c>
      <c r="I2295" s="2">
        <f>'Moving Avg'!H2295</f>
        <v>0.47555000000000019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45646</v>
      </c>
      <c r="B2296" s="2">
        <f>RSI!B2296</f>
        <v>0.47</v>
      </c>
      <c r="C2296" s="2">
        <f>RSI!I2296</f>
        <v>51.050690737840043</v>
      </c>
      <c r="D2296" s="2">
        <f>MACD!E2296</f>
        <v>-2.5024041369193339E-2</v>
      </c>
      <c r="E2296" s="2">
        <f>MACD!F2296</f>
        <v>-2.3255808401075433E-2</v>
      </c>
      <c r="F2296" s="2">
        <f>'Moving Avg'!D2296</f>
        <v>0.45999999999999996</v>
      </c>
      <c r="G2296" s="2">
        <f>'Moving Avg'!F2296</f>
        <v>0.45550000000000007</v>
      </c>
      <c r="H2296" s="2">
        <f>'Moving Avg'!G2296</f>
        <v>0.47379999999999994</v>
      </c>
      <c r="I2296" s="2">
        <f>'Moving Avg'!H2296</f>
        <v>0.47505000000000008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0.49</v>
      </c>
      <c r="C2297" s="2">
        <f>RSI!I2297</f>
        <v>55.681573677310524</v>
      </c>
      <c r="D2297" s="2">
        <f>MACD!E2297</f>
        <v>-1.9254601883076761E-2</v>
      </c>
      <c r="E2297" s="2">
        <f>MACD!F2297</f>
        <v>-2.2455567097475697E-2</v>
      </c>
      <c r="F2297" s="2">
        <f>'Moving Avg'!D2297</f>
        <v>0.46200000000000002</v>
      </c>
      <c r="G2297" s="2">
        <f>'Moving Avg'!F2297</f>
        <v>0.45950000000000008</v>
      </c>
      <c r="H2297" s="2">
        <f>'Moving Avg'!G2297</f>
        <v>0.47519999999999996</v>
      </c>
      <c r="I2297" s="2">
        <f>'Moving Avg'!H2297</f>
        <v>0.47465000000000018</v>
      </c>
      <c r="J2297" s="5" t="str">
        <f>OBV!F2297</f>
        <v>BEARISH</v>
      </c>
      <c r="K2297" s="5" t="str">
        <f>OBV!G2297</f>
        <v>NEUTRAL</v>
      </c>
      <c r="L2297" s="5" t="str">
        <f>OBV!H2297</f>
        <v>BEARISH DIVERGENCE</v>
      </c>
    </row>
    <row r="2298" spans="1:12" ht="13.5" x14ac:dyDescent="0.25">
      <c r="A2298" s="3">
        <f>RSI!A2298</f>
        <v>45650</v>
      </c>
      <c r="B2298" s="2">
        <f>RSI!B2298</f>
        <v>0.51</v>
      </c>
      <c r="C2298" s="2">
        <f>RSI!I2298</f>
        <v>59.779373589040787</v>
      </c>
      <c r="D2298" s="2">
        <f>MACD!E2298</f>
        <v>-1.2919518503548721E-2</v>
      </c>
      <c r="E2298" s="2">
        <f>MACD!F2298</f>
        <v>-2.0548357378690305E-2</v>
      </c>
      <c r="F2298" s="2">
        <f>'Moving Avg'!D2298</f>
        <v>0.47199999999999998</v>
      </c>
      <c r="G2298" s="2">
        <f>'Moving Avg'!F2298</f>
        <v>0.46400000000000008</v>
      </c>
      <c r="H2298" s="2">
        <f>'Moving Avg'!G2298</f>
        <v>0.4768</v>
      </c>
      <c r="I2298" s="2">
        <f>'Moving Avg'!H2298</f>
        <v>0.4744500000000002</v>
      </c>
      <c r="J2298" s="5" t="str">
        <f>OBV!F2298</f>
        <v>BULLISH</v>
      </c>
      <c r="K2298" s="5" t="str">
        <f>OBV!G2298</f>
        <v>NEUTRAL</v>
      </c>
      <c r="L2298" s="5" t="str">
        <f>OBV!H2298</f>
        <v>CONFIRMED BULLISH</v>
      </c>
    </row>
    <row r="2299" spans="1:12" ht="13.5" x14ac:dyDescent="0.25">
      <c r="A2299" s="3">
        <f>RSI!A2299</f>
        <v>45651</v>
      </c>
      <c r="B2299" s="2">
        <f>RSI!B2299</f>
        <v>0.52</v>
      </c>
      <c r="C2299" s="2">
        <f>RSI!I2299</f>
        <v>61.686890958449453</v>
      </c>
      <c r="D2299" s="2">
        <f>MACD!E2299</f>
        <v>-5.4727207731087857E-3</v>
      </c>
      <c r="E2299" s="2">
        <f>MACD!F2299</f>
        <v>-1.7533230057574001E-2</v>
      </c>
      <c r="F2299" s="2">
        <f>'Moving Avg'!D2299</f>
        <v>0.48799999999999999</v>
      </c>
      <c r="G2299" s="2">
        <f>'Moving Avg'!F2299</f>
        <v>0.46900000000000003</v>
      </c>
      <c r="H2299" s="2">
        <f>'Moving Avg'!G2299</f>
        <v>0.47840000000000005</v>
      </c>
      <c r="I2299" s="2">
        <f>'Moving Avg'!H2299</f>
        <v>0.47430000000000022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</row>
    <row r="2300" spans="1:12" ht="13.5" x14ac:dyDescent="0.25">
      <c r="A2300" s="3">
        <f>RSI!A2300</f>
        <v>45652</v>
      </c>
      <c r="B2300" s="2">
        <f>RSI!B2300</f>
        <v>0.54</v>
      </c>
      <c r="C2300" s="2">
        <f>RSI!I2300</f>
        <v>65.237815254139292</v>
      </c>
      <c r="D2300" s="2">
        <f>MACD!E2300</f>
        <v>-4.0204123430135352E-3</v>
      </c>
      <c r="E2300" s="2">
        <f>MACD!F2300</f>
        <v>-1.4830666514661908E-2</v>
      </c>
      <c r="F2300" s="2">
        <f>'Moving Avg'!D2300</f>
        <v>0.50600000000000001</v>
      </c>
      <c r="G2300" s="2">
        <f>'Moving Avg'!F2300</f>
        <v>0.47550000000000009</v>
      </c>
      <c r="H2300" s="2">
        <f>'Moving Avg'!G2300</f>
        <v>0.4801999999999999</v>
      </c>
      <c r="I2300" s="2">
        <f>'Moving Avg'!H2300</f>
        <v>0.47425000000000034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</row>
    <row r="2301" spans="1:12" ht="13.5" x14ac:dyDescent="0.25">
      <c r="A2301" s="3">
        <f>RSI!A2301</f>
        <v>45653</v>
      </c>
      <c r="B2301" s="2">
        <f>RSI!B2301</f>
        <v>0.56000000000000005</v>
      </c>
      <c r="C2301" s="2">
        <f>RSI!I2301</f>
        <v>68.392585082697707</v>
      </c>
      <c r="D2301" s="2">
        <f>MACD!E2301</f>
        <v>-7.7370320933033976E-3</v>
      </c>
      <c r="E2301" s="2">
        <f>MACD!F2301</f>
        <v>-1.3411939630390207E-2</v>
      </c>
      <c r="F2301" s="2">
        <f>'Moving Avg'!D2301</f>
        <v>0.52400000000000002</v>
      </c>
      <c r="G2301" s="2">
        <f>'Moving Avg'!F2301</f>
        <v>0.4830000000000001</v>
      </c>
      <c r="H2301" s="2">
        <f>'Moving Avg'!G2301</f>
        <v>0.48199999999999998</v>
      </c>
      <c r="I2301" s="2">
        <f>'Moving Avg'!H2301</f>
        <v>0.47440000000000038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</row>
    <row r="2302" spans="1:12" ht="13.5" x14ac:dyDescent="0.25">
      <c r="A2302" s="3">
        <f>RSI!A2302</f>
        <v>45656</v>
      </c>
      <c r="B2302" s="2">
        <f>RSI!B2302</f>
        <v>0.56000000000000005</v>
      </c>
      <c r="C2302" s="2">
        <f>RSI!I2302</f>
        <v>68.392585082697707</v>
      </c>
      <c r="D2302" s="2">
        <f>MACD!E2302</f>
        <v>-1.2896924694319134E-2</v>
      </c>
      <c r="E2302" s="2">
        <f>MACD!F2302</f>
        <v>-1.3308936643175994E-2</v>
      </c>
      <c r="F2302" s="2">
        <f>'Moving Avg'!D2302</f>
        <v>0.53800000000000003</v>
      </c>
      <c r="G2302" s="2">
        <f>'Moving Avg'!F2302</f>
        <v>0.49000000000000005</v>
      </c>
      <c r="H2302" s="2">
        <f>'Moving Avg'!G2302</f>
        <v>0.48339999999999989</v>
      </c>
      <c r="I2302" s="2">
        <f>'Moving Avg'!H2302</f>
        <v>0.47445000000000037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0.54</v>
      </c>
      <c r="C2303" s="2">
        <f>RSI!I2303</f>
        <v>61.879635328122419</v>
      </c>
      <c r="D2303" s="2">
        <f>MACD!E2303</f>
        <v>-1.929972459888335E-2</v>
      </c>
      <c r="E2303" s="2">
        <f>MACD!F2303</f>
        <v>-1.4507094234317466E-2</v>
      </c>
      <c r="F2303" s="2">
        <f>'Moving Avg'!D2303</f>
        <v>0.54400000000000004</v>
      </c>
      <c r="G2303" s="2">
        <f>'Moving Avg'!F2303</f>
        <v>0.4955</v>
      </c>
      <c r="H2303" s="2">
        <f>'Moving Avg'!G2303</f>
        <v>0.48399999999999993</v>
      </c>
      <c r="I2303" s="2">
        <f>'Moving Avg'!H2303</f>
        <v>0.47430000000000033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45659</v>
      </c>
      <c r="B2304" s="2">
        <f>RSI!B2304</f>
        <v>0.52</v>
      </c>
      <c r="C2304" s="2">
        <f>RSI!I2304</f>
        <v>56.123894966377662</v>
      </c>
      <c r="D2304" s="2">
        <f>MACD!E2304</f>
        <v>-2.6603345896204222E-2</v>
      </c>
      <c r="E2304" s="2">
        <f>MACD!F2304</f>
        <v>-1.6926344566694819E-2</v>
      </c>
      <c r="F2304" s="2">
        <f>'Moving Avg'!D2304</f>
        <v>0.54400000000000004</v>
      </c>
      <c r="G2304" s="2">
        <f>'Moving Avg'!F2304</f>
        <v>0.49950000000000011</v>
      </c>
      <c r="H2304" s="2">
        <f>'Moving Avg'!G2304</f>
        <v>0.4837999999999999</v>
      </c>
      <c r="I2304" s="2">
        <f>'Moving Avg'!H2304</f>
        <v>0.4741000000000003</v>
      </c>
      <c r="J2304" s="5" t="str">
        <f>OBV!F2304</f>
        <v>BEARISH</v>
      </c>
      <c r="K2304" s="5" t="str">
        <f>OBV!G2304</f>
        <v>NEUTRAL</v>
      </c>
      <c r="L2304" s="5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0.5</v>
      </c>
      <c r="C2305" s="2">
        <f>RSI!I2305</f>
        <v>51.013833831974651</v>
      </c>
      <c r="D2305" s="2">
        <f>MACD!E2305</f>
        <v>-2.9914122173065827E-2</v>
      </c>
      <c r="E2305" s="2">
        <f>MACD!F2305</f>
        <v>-1.9523900087969021E-2</v>
      </c>
      <c r="F2305" s="2">
        <f>'Moving Avg'!D2305</f>
        <v>0.53600000000000003</v>
      </c>
      <c r="G2305" s="2">
        <f>'Moving Avg'!F2305</f>
        <v>0.502</v>
      </c>
      <c r="H2305" s="2">
        <f>'Moving Avg'!G2305</f>
        <v>0.4827999999999999</v>
      </c>
      <c r="I2305" s="2">
        <f>'Moving Avg'!H2305</f>
        <v>0.47370000000000023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</row>
    <row r="2306" spans="1:12" ht="13.5" x14ac:dyDescent="0.25">
      <c r="A2306" s="3">
        <f>RSI!A2306</f>
        <v>45663</v>
      </c>
      <c r="B2306" s="2">
        <f>RSI!B2306</f>
        <v>0.48</v>
      </c>
      <c r="C2306" s="2">
        <f>RSI!I2306</f>
        <v>46.458424052835078</v>
      </c>
      <c r="D2306" s="2">
        <f>MACD!E2306</f>
        <v>-2.8178529544703124E-2</v>
      </c>
      <c r="E2306" s="2">
        <f>MACD!F2306</f>
        <v>-2.1254825979315842E-2</v>
      </c>
      <c r="F2306" s="2">
        <f>'Moving Avg'!D2306</f>
        <v>0.52</v>
      </c>
      <c r="G2306" s="2">
        <f>'Moving Avg'!F2306</f>
        <v>0.50250000000000006</v>
      </c>
      <c r="H2306" s="2">
        <f>'Moving Avg'!G2306</f>
        <v>0.48179999999999984</v>
      </c>
      <c r="I2306" s="2">
        <f>'Moving Avg'!H2306</f>
        <v>0.47330000000000028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0.5</v>
      </c>
      <c r="C2307" s="2">
        <f>RSI!I2307</f>
        <v>51.155620925075063</v>
      </c>
      <c r="D2307" s="2">
        <f>MACD!E2307</f>
        <v>-2.5016130425106087E-2</v>
      </c>
      <c r="E2307" s="2">
        <f>MACD!F2307</f>
        <v>-2.2007086868473892E-2</v>
      </c>
      <c r="F2307" s="2">
        <f>'Moving Avg'!D2307</f>
        <v>0.50800000000000001</v>
      </c>
      <c r="G2307" s="2">
        <f>'Moving Avg'!F2307</f>
        <v>0.50299999999999989</v>
      </c>
      <c r="H2307" s="2">
        <f>'Moving Avg'!G2307</f>
        <v>0.48159999999999981</v>
      </c>
      <c r="I2307" s="2">
        <f>'Moving Avg'!H2307</f>
        <v>0.47310000000000024</v>
      </c>
      <c r="J2307" s="5" t="str">
        <f>OBV!F2307</f>
        <v>BULLISH</v>
      </c>
      <c r="K2307" s="5" t="str">
        <f>OBV!G2307</f>
        <v>STRONG</v>
      </c>
      <c r="L2307" s="5" t="str">
        <f>OBV!H2307</f>
        <v>BULLISH DIVERGENCE</v>
      </c>
    </row>
    <row r="2308" spans="1:12" ht="13.5" x14ac:dyDescent="0.25">
      <c r="A2308" s="3">
        <f>RSI!A2308</f>
        <v>45665</v>
      </c>
      <c r="B2308" s="2">
        <f>RSI!B2308</f>
        <v>0.52</v>
      </c>
      <c r="C2308" s="2">
        <f>RSI!I2308</f>
        <v>55.372000632964138</v>
      </c>
      <c r="D2308" s="2">
        <f>MACD!E2308</f>
        <v>-2.0771901708326546E-2</v>
      </c>
      <c r="E2308" s="2">
        <f>MACD!F2308</f>
        <v>-2.1760049836444424E-2</v>
      </c>
      <c r="F2308" s="2">
        <f>'Moving Avg'!D2308</f>
        <v>0.504</v>
      </c>
      <c r="G2308" s="2">
        <f>'Moving Avg'!F2308</f>
        <v>0.50350000000000006</v>
      </c>
      <c r="H2308" s="2">
        <f>'Moving Avg'!G2308</f>
        <v>0.48219999999999985</v>
      </c>
      <c r="I2308" s="2">
        <f>'Moving Avg'!H2308</f>
        <v>0.47300000000000025</v>
      </c>
      <c r="J2308" s="5" t="str">
        <f>OBV!F2308</f>
        <v>BULLISH</v>
      </c>
      <c r="K2308" s="5" t="str">
        <f>OBV!G2308</f>
        <v>STRONG</v>
      </c>
      <c r="L2308" s="5" t="str">
        <f>OBV!H2308</f>
        <v>BULLISH DIVERGENCE</v>
      </c>
    </row>
    <row r="2309" spans="1:12" ht="13.5" x14ac:dyDescent="0.25">
      <c r="A2309" s="3">
        <f>RSI!A2309</f>
        <v>45666</v>
      </c>
      <c r="B2309" s="2">
        <f>RSI!B2309</f>
        <v>0.52</v>
      </c>
      <c r="C2309" s="2">
        <f>RSI!I2309</f>
        <v>55.372000632964138</v>
      </c>
      <c r="D2309" s="2">
        <f>MACD!E2309</f>
        <v>-1.5785433036110907E-2</v>
      </c>
      <c r="E2309" s="2">
        <f>MACD!F2309</f>
        <v>-2.0565126476377722E-2</v>
      </c>
      <c r="F2309" s="2">
        <f>'Moving Avg'!D2309</f>
        <v>0.504</v>
      </c>
      <c r="G2309" s="2">
        <f>'Moving Avg'!F2309</f>
        <v>0.503</v>
      </c>
      <c r="H2309" s="2">
        <f>'Moving Avg'!G2309</f>
        <v>0.48239999999999988</v>
      </c>
      <c r="I2309" s="2">
        <f>'Moving Avg'!H2309</f>
        <v>0.47290000000000021</v>
      </c>
      <c r="J2309" s="5" t="str">
        <f>OBV!F2309</f>
        <v>BULLISH</v>
      </c>
      <c r="K2309" s="5" t="str">
        <f>OBV!G2309</f>
        <v>STRONG</v>
      </c>
      <c r="L2309" s="5" t="str">
        <f>OBV!H2309</f>
        <v>NEUTRAL</v>
      </c>
    </row>
    <row r="2310" spans="1:12" ht="13.5" x14ac:dyDescent="0.25">
      <c r="A2310" s="3">
        <f>RSI!A2310</f>
        <v>45667</v>
      </c>
      <c r="B2310" s="2">
        <f>RSI!B2310</f>
        <v>0.5</v>
      </c>
      <c r="C2310" s="2">
        <f>RSI!I2310</f>
        <v>50.332969501267023</v>
      </c>
      <c r="D2310" s="2">
        <f>MACD!E2310</f>
        <v>-7.1403600531942391E-3</v>
      </c>
      <c r="E2310" s="2">
        <f>MACD!F2310</f>
        <v>-1.7880173191741025E-2</v>
      </c>
      <c r="F2310" s="2">
        <f>'Moving Avg'!D2310</f>
        <v>0.504</v>
      </c>
      <c r="G2310" s="2">
        <f>'Moving Avg'!F2310</f>
        <v>0.50250000000000006</v>
      </c>
      <c r="H2310" s="2">
        <f>'Moving Avg'!G2310</f>
        <v>0.48199999999999982</v>
      </c>
      <c r="I2310" s="2">
        <f>'Moving Avg'!H2310</f>
        <v>0.47280000000000022</v>
      </c>
      <c r="J2310" s="5" t="str">
        <f>OBV!F2310</f>
        <v>BULLISH</v>
      </c>
      <c r="K2310" s="5" t="str">
        <f>OBV!G2310</f>
        <v>STRONG</v>
      </c>
      <c r="L2310" s="5" t="str">
        <f>OBV!H2310</f>
        <v>NEUTRAL</v>
      </c>
    </row>
    <row r="2311" spans="1:12" ht="13.5" x14ac:dyDescent="0.25">
      <c r="A2311" s="3">
        <f>RSI!A2311</f>
        <v>45670</v>
      </c>
      <c r="B2311" s="2">
        <f>RSI!B2311</f>
        <v>0.5</v>
      </c>
      <c r="C2311" s="2">
        <f>RSI!I2311</f>
        <v>50.332969501267023</v>
      </c>
      <c r="D2311" s="2">
        <f>MACD!E2311</f>
        <v>3.2469804326030749E-3</v>
      </c>
      <c r="E2311" s="2">
        <f>MACD!F2311</f>
        <v>-1.3654742466872205E-2</v>
      </c>
      <c r="F2311" s="2">
        <f>'Moving Avg'!D2311</f>
        <v>0.50800000000000001</v>
      </c>
      <c r="G2311" s="2">
        <f>'Moving Avg'!F2311</f>
        <v>0.503</v>
      </c>
      <c r="H2311" s="2">
        <f>'Moving Avg'!G2311</f>
        <v>0.48159999999999981</v>
      </c>
      <c r="I2311" s="2">
        <f>'Moving Avg'!H2311</f>
        <v>0.47280000000000022</v>
      </c>
      <c r="J2311" s="5" t="str">
        <f>OBV!F2311</f>
        <v>BULLISH</v>
      </c>
      <c r="K2311" s="5" t="str">
        <f>OBV!G2311</f>
        <v>STRONG</v>
      </c>
      <c r="L2311" s="5" t="str">
        <f>OBV!H2311</f>
        <v>CONFIRMED BULLISH</v>
      </c>
    </row>
    <row r="2312" spans="1:12" ht="13.5" x14ac:dyDescent="0.25">
      <c r="A2312" s="3">
        <f>RSI!A2312</f>
        <v>45671</v>
      </c>
      <c r="B2312" s="2">
        <f>RSI!B2312</f>
        <v>0.51</v>
      </c>
      <c r="C2312" s="2">
        <f>RSI!I2312</f>
        <v>52.822574432252026</v>
      </c>
      <c r="D2312" s="2">
        <f>MACD!E2312</f>
        <v>1.1291227474950261E-2</v>
      </c>
      <c r="E2312" s="2">
        <f>MACD!F2312</f>
        <v>-8.6655484785077112E-3</v>
      </c>
      <c r="F2312" s="2">
        <f>'Moving Avg'!D2312</f>
        <v>0.51</v>
      </c>
      <c r="G2312" s="2">
        <f>'Moving Avg'!F2312</f>
        <v>0.50449999999999995</v>
      </c>
      <c r="H2312" s="2">
        <f>'Moving Avg'!G2312</f>
        <v>0.48179999999999995</v>
      </c>
      <c r="I2312" s="2">
        <f>'Moving Avg'!H2312</f>
        <v>0.4729500000000002</v>
      </c>
      <c r="J2312" s="5" t="str">
        <f>OBV!F2312</f>
        <v>BEARISH</v>
      </c>
      <c r="K2312" s="5" t="str">
        <f>OBV!G2312</f>
        <v>NEUTRAL</v>
      </c>
      <c r="L2312" s="5" t="str">
        <f>OBV!H2312</f>
        <v>BEARISH DIVERGENCE</v>
      </c>
    </row>
    <row r="2313" spans="1:12" ht="13.5" x14ac:dyDescent="0.25">
      <c r="A2313" s="3">
        <f>RSI!A2313</f>
        <v>45672</v>
      </c>
      <c r="B2313" s="2">
        <f>RSI!B2313</f>
        <v>0.51</v>
      </c>
      <c r="C2313" s="2">
        <f>RSI!I2313</f>
        <v>52.822574432252026</v>
      </c>
      <c r="D2313" s="2">
        <f>MACD!E2313</f>
        <v>1.4957902764823894E-2</v>
      </c>
      <c r="E2313" s="2">
        <f>MACD!F2313</f>
        <v>-3.9408582298413909E-3</v>
      </c>
      <c r="F2313" s="2">
        <f>'Moving Avg'!D2313</f>
        <v>0.50800000000000001</v>
      </c>
      <c r="G2313" s="2">
        <f>'Moving Avg'!F2313</f>
        <v>0.5069999999999999</v>
      </c>
      <c r="H2313" s="2">
        <f>'Moving Avg'!G2313</f>
        <v>0.48159999999999997</v>
      </c>
      <c r="I2313" s="2">
        <f>'Moving Avg'!H2313</f>
        <v>0.47320000000000029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</row>
    <row r="2314" spans="1:12" ht="13.5" x14ac:dyDescent="0.25">
      <c r="A2314" s="3">
        <f>RSI!A2314</f>
        <v>45673</v>
      </c>
      <c r="B2314" s="2">
        <f>RSI!B2314</f>
        <v>0.49</v>
      </c>
      <c r="C2314" s="2">
        <f>RSI!I2314</f>
        <v>47.320676294185354</v>
      </c>
      <c r="D2314" s="2">
        <f>MACD!E2314</f>
        <v>1.6406632376379293E-2</v>
      </c>
      <c r="E2314" s="2">
        <f>MACD!F2314</f>
        <v>1.2863989140274572E-4</v>
      </c>
      <c r="F2314" s="2">
        <f>'Moving Avg'!D2314</f>
        <v>0.502</v>
      </c>
      <c r="G2314" s="2">
        <f>'Moving Avg'!F2314</f>
        <v>0.50949999999999995</v>
      </c>
      <c r="H2314" s="2">
        <f>'Moving Avg'!G2314</f>
        <v>0.48079999999999989</v>
      </c>
      <c r="I2314" s="2">
        <f>'Moving Avg'!H2314</f>
        <v>0.47340000000000027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</row>
    <row r="2315" spans="1:12" ht="13.5" x14ac:dyDescent="0.25">
      <c r="A2315" s="3">
        <f>RSI!A2315</f>
        <v>45674</v>
      </c>
      <c r="B2315" s="2">
        <f>RSI!B2315</f>
        <v>0.49</v>
      </c>
      <c r="C2315" s="2">
        <f>RSI!I2315</f>
        <v>47.320676294185354</v>
      </c>
      <c r="D2315" s="2">
        <f>MACD!E2315</f>
        <v>1.461966403926318E-2</v>
      </c>
      <c r="E2315" s="2">
        <f>MACD!F2315</f>
        <v>3.0268447209748327E-3</v>
      </c>
      <c r="F2315" s="2">
        <f>'Moving Avg'!D2315</f>
        <v>0.5</v>
      </c>
      <c r="G2315" s="2">
        <f>'Moving Avg'!F2315</f>
        <v>0.51150000000000007</v>
      </c>
      <c r="H2315" s="2">
        <f>'Moving Avg'!G2315</f>
        <v>0.48039999999999994</v>
      </c>
      <c r="I2315" s="2">
        <f>'Moving Avg'!H2315</f>
        <v>0.47370000000000023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</row>
    <row r="2316" spans="1:12" ht="13.5" x14ac:dyDescent="0.25">
      <c r="A2316" s="3">
        <f>RSI!A2316</f>
        <v>45677</v>
      </c>
      <c r="B2316" s="2">
        <f>RSI!B2316</f>
        <v>0.51</v>
      </c>
      <c r="C2316" s="2">
        <f>RSI!I2316</f>
        <v>52.998408586038188</v>
      </c>
      <c r="D2316" s="2">
        <f>MACD!E2316</f>
        <v>8.6085673188529555E-3</v>
      </c>
      <c r="E2316" s="2">
        <f>MACD!F2316</f>
        <v>4.1431892405504574E-3</v>
      </c>
      <c r="F2316" s="2">
        <f>'Moving Avg'!D2316</f>
        <v>0.502</v>
      </c>
      <c r="G2316" s="2">
        <f>'Moving Avg'!F2316</f>
        <v>0.51349999999999996</v>
      </c>
      <c r="H2316" s="2">
        <f>'Moving Avg'!G2316</f>
        <v>0.48079999999999989</v>
      </c>
      <c r="I2316" s="2">
        <f>'Moving Avg'!H2316</f>
        <v>0.47415000000000029</v>
      </c>
      <c r="J2316" s="5" t="str">
        <f>OBV!F2316</f>
        <v>BEARISH</v>
      </c>
      <c r="K2316" s="5" t="str">
        <f>OBV!G2316</f>
        <v>NEUTRAL</v>
      </c>
      <c r="L2316" s="5" t="str">
        <f>OBV!H2316</f>
        <v>BEARISH DIVERGENCE</v>
      </c>
    </row>
    <row r="2317" spans="1:12" ht="13.5" x14ac:dyDescent="0.25">
      <c r="A2317" s="3">
        <f>RSI!A2317</f>
        <v>45678</v>
      </c>
      <c r="B2317" s="2">
        <f>RSI!B2317</f>
        <v>0.53</v>
      </c>
      <c r="C2317" s="2">
        <f>RSI!I2317</f>
        <v>57.886514333698933</v>
      </c>
      <c r="D2317" s="2">
        <f>MACD!E2317</f>
        <v>5.0544765285731597E-3</v>
      </c>
      <c r="E2317" s="2">
        <f>MACD!F2317</f>
        <v>4.3254466981549975E-3</v>
      </c>
      <c r="F2317" s="2">
        <f>'Moving Avg'!D2317</f>
        <v>0.50600000000000001</v>
      </c>
      <c r="G2317" s="2">
        <f>'Moving Avg'!F2317</f>
        <v>0.51549999999999996</v>
      </c>
      <c r="H2317" s="2">
        <f>'Moving Avg'!G2317</f>
        <v>0.48120000000000007</v>
      </c>
      <c r="I2317" s="2">
        <f>'Moving Avg'!H2317</f>
        <v>0.47465000000000024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0.51</v>
      </c>
      <c r="C2318" s="2">
        <f>RSI!I2318</f>
        <v>52.056282024307961</v>
      </c>
      <c r="D2318" s="2">
        <f>MACD!E2318</f>
        <v>6.4288558065181967E-3</v>
      </c>
      <c r="E2318" s="2">
        <f>MACD!F2318</f>
        <v>4.746128519827638E-3</v>
      </c>
      <c r="F2318" s="2">
        <f>'Moving Avg'!D2318</f>
        <v>0.50600000000000001</v>
      </c>
      <c r="G2318" s="2">
        <f>'Moving Avg'!F2318</f>
        <v>0.51549999999999996</v>
      </c>
      <c r="H2318" s="2">
        <f>'Moving Avg'!G2318</f>
        <v>0.48120000000000007</v>
      </c>
      <c r="I2318" s="2">
        <f>'Moving Avg'!H2318</f>
        <v>0.47505000000000031</v>
      </c>
      <c r="J2318" s="5" t="str">
        <f>OBV!F2318</f>
        <v>BULLISH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0.51</v>
      </c>
      <c r="C2319" s="2">
        <f>RSI!I2319</f>
        <v>52.056282024307961</v>
      </c>
      <c r="D2319" s="2">
        <f>MACD!E2319</f>
        <v>7.5463454880249081E-3</v>
      </c>
      <c r="E2319" s="2">
        <f>MACD!F2319</f>
        <v>5.306171913467092E-3</v>
      </c>
      <c r="F2319" s="2">
        <f>'Moving Avg'!D2319</f>
        <v>0.51</v>
      </c>
      <c r="G2319" s="2">
        <f>'Moving Avg'!F2319</f>
        <v>0.5149999999999999</v>
      </c>
      <c r="H2319" s="2">
        <f>'Moving Avg'!G2319</f>
        <v>0.48120000000000013</v>
      </c>
      <c r="I2319" s="2">
        <f>'Moving Avg'!H2319</f>
        <v>0.47550000000000031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0.49</v>
      </c>
      <c r="C2320" s="2">
        <f>RSI!I2320</f>
        <v>46.611607668811516</v>
      </c>
      <c r="D2320" s="2">
        <f>MACD!E2320</f>
        <v>6.8543918711081453E-3</v>
      </c>
      <c r="E2320" s="2">
        <f>MACD!F2320</f>
        <v>5.6158159049953032E-3</v>
      </c>
      <c r="F2320" s="2">
        <f>'Moving Avg'!D2320</f>
        <v>0.51</v>
      </c>
      <c r="G2320" s="2">
        <f>'Moving Avg'!F2320</f>
        <v>0.51249999999999996</v>
      </c>
      <c r="H2320" s="2">
        <f>'Moving Avg'!G2320</f>
        <v>0.48120000000000007</v>
      </c>
      <c r="I2320" s="2">
        <f>'Moving Avg'!H2320</f>
        <v>0.47585000000000027</v>
      </c>
      <c r="J2320" s="5" t="str">
        <f>OBV!F2320</f>
        <v>BULLISH</v>
      </c>
      <c r="K2320" s="5" t="str">
        <f>OBV!G2320</f>
        <v>NEUTRAL</v>
      </c>
      <c r="L2320" s="5" t="str">
        <f>OBV!H2320</f>
        <v>NEUTRAL</v>
      </c>
    </row>
    <row r="2321" spans="1:12" ht="13.5" x14ac:dyDescent="0.25">
      <c r="A2321" s="3">
        <f>RSI!A2321</f>
        <v>45684</v>
      </c>
      <c r="B2321" s="2">
        <f>RSI!B2321</f>
        <v>0.49</v>
      </c>
      <c r="C2321" s="2">
        <f>RSI!I2321</f>
        <v>46.611607668811516</v>
      </c>
      <c r="D2321" s="2">
        <f>MACD!E2321</f>
        <v>6.3481103550496742E-3</v>
      </c>
      <c r="E2321" s="2">
        <f>MACD!F2321</f>
        <v>5.7622747950061776E-3</v>
      </c>
      <c r="F2321" s="2">
        <f>'Moving Avg'!D2321</f>
        <v>0.50600000000000001</v>
      </c>
      <c r="G2321" s="2">
        <f>'Moving Avg'!F2321</f>
        <v>0.50900000000000001</v>
      </c>
      <c r="H2321" s="2">
        <f>'Moving Avg'!G2321</f>
        <v>0.48160000000000003</v>
      </c>
      <c r="I2321" s="2">
        <f>'Moving Avg'!H2321</f>
        <v>0.47620000000000023</v>
      </c>
      <c r="J2321" s="5" t="str">
        <f>OBV!F2321</f>
        <v>BULLISH</v>
      </c>
      <c r="K2321" s="5" t="str">
        <f>OBV!G2321</f>
        <v>NEUTRAL</v>
      </c>
      <c r="L2321" s="5" t="str">
        <f>OBV!H2321</f>
        <v>BULLISH DIVERGENCE</v>
      </c>
    </row>
    <row r="2322" spans="1:12" ht="13.5" x14ac:dyDescent="0.25">
      <c r="A2322" s="3">
        <f>RSI!A2322</f>
        <v>45685</v>
      </c>
      <c r="B2322" s="2">
        <f>RSI!B2322</f>
        <v>0.48</v>
      </c>
      <c r="C2322" s="2">
        <f>RSI!I2322</f>
        <v>43.946224191259425</v>
      </c>
      <c r="D2322" s="2">
        <f>MACD!E2322</f>
        <v>8.2722703028095812E-3</v>
      </c>
      <c r="E2322" s="2">
        <f>MACD!F2322</f>
        <v>6.2642738965668588E-3</v>
      </c>
      <c r="F2322" s="2">
        <f>'Moving Avg'!D2322</f>
        <v>0.496</v>
      </c>
      <c r="G2322" s="2">
        <f>'Moving Avg'!F2322</f>
        <v>0.50500000000000012</v>
      </c>
      <c r="H2322" s="2">
        <f>'Moving Avg'!G2322</f>
        <v>0.48220000000000007</v>
      </c>
      <c r="I2322" s="2">
        <f>'Moving Avg'!H2322</f>
        <v>0.47655000000000031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0.47</v>
      </c>
      <c r="C2323" s="2">
        <f>RSI!I2323</f>
        <v>41.396938399900129</v>
      </c>
      <c r="D2323" s="2">
        <f>MACD!E2323</f>
        <v>1.0768153221392907E-2</v>
      </c>
      <c r="E2323" s="2">
        <f>MACD!F2323</f>
        <v>7.1650497615320698E-3</v>
      </c>
      <c r="F2323" s="2">
        <f>'Moving Avg'!D2323</f>
        <v>0.48799999999999999</v>
      </c>
      <c r="G2323" s="2">
        <f>'Moving Avg'!F2323</f>
        <v>0.50150000000000006</v>
      </c>
      <c r="H2323" s="2">
        <f>'Moving Avg'!G2323</f>
        <v>0.48300000000000004</v>
      </c>
      <c r="I2323" s="2">
        <f>'Moving Avg'!H2323</f>
        <v>0.47690000000000032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0.47</v>
      </c>
      <c r="C2324" s="2">
        <f>RSI!I2324</f>
        <v>41.396938399900129</v>
      </c>
      <c r="D2324" s="2">
        <f>MACD!E2324</f>
        <v>9.9798204285861947E-3</v>
      </c>
      <c r="E2324" s="2">
        <f>MACD!F2324</f>
        <v>7.7280038949428956E-3</v>
      </c>
      <c r="F2324" s="2">
        <f>'Moving Avg'!D2324</f>
        <v>0.48</v>
      </c>
      <c r="G2324" s="2">
        <f>'Moving Avg'!F2324</f>
        <v>0.49900000000000011</v>
      </c>
      <c r="H2324" s="2">
        <f>'Moving Avg'!G2324</f>
        <v>0.48359999999999997</v>
      </c>
      <c r="I2324" s="2">
        <f>'Moving Avg'!H2324</f>
        <v>0.47725000000000029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0.49</v>
      </c>
      <c r="C2325" s="2">
        <f>RSI!I2325</f>
        <v>48.347045381877685</v>
      </c>
      <c r="D2325" s="2">
        <f>MACD!E2325</f>
        <v>7.9948893752067041E-3</v>
      </c>
      <c r="E2325" s="2">
        <f>MACD!F2325</f>
        <v>7.781380990995658E-3</v>
      </c>
      <c r="F2325" s="2">
        <f>'Moving Avg'!D2325</f>
        <v>0.48</v>
      </c>
      <c r="G2325" s="2">
        <f>'Moving Avg'!F2325</f>
        <v>0.49850000000000011</v>
      </c>
      <c r="H2325" s="2">
        <f>'Moving Avg'!G2325</f>
        <v>0.48479999999999995</v>
      </c>
      <c r="I2325" s="2">
        <f>'Moving Avg'!H2325</f>
        <v>0.4776500000000003</v>
      </c>
      <c r="J2325" s="5" t="str">
        <f>OBV!F2325</f>
        <v>BEARISH</v>
      </c>
      <c r="K2325" s="5" t="str">
        <f>OBV!G2325</f>
        <v>NEUTRAL</v>
      </c>
      <c r="L2325" s="5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0.48</v>
      </c>
      <c r="C2326" s="2">
        <f>RSI!I2326</f>
        <v>45.444951132155971</v>
      </c>
      <c r="D2326" s="2">
        <f>MACD!E2326</f>
        <v>1.0166297930248924E-2</v>
      </c>
      <c r="E2326" s="2">
        <f>MACD!F2326</f>
        <v>8.2583643788463126E-3</v>
      </c>
      <c r="F2326" s="2">
        <f>'Moving Avg'!D2326</f>
        <v>0.47799999999999992</v>
      </c>
      <c r="G2326" s="2">
        <f>'Moving Avg'!F2326</f>
        <v>0.49850000000000011</v>
      </c>
      <c r="H2326" s="2">
        <f>'Moving Avg'!G2326</f>
        <v>0.48599999999999999</v>
      </c>
      <c r="I2326" s="2">
        <f>'Moving Avg'!H2326</f>
        <v>0.47795000000000032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0.46</v>
      </c>
      <c r="C2327" s="2">
        <f>RSI!I2327</f>
        <v>40.242147848204638</v>
      </c>
      <c r="D2327" s="2">
        <f>MACD!E2327</f>
        <v>1.6651973602373193E-2</v>
      </c>
      <c r="E2327" s="2">
        <f>MACD!F2327</f>
        <v>9.9370862235516888E-3</v>
      </c>
      <c r="F2327" s="2">
        <f>'Moving Avg'!D2327</f>
        <v>0.47400000000000003</v>
      </c>
      <c r="G2327" s="2">
        <f>'Moving Avg'!F2327</f>
        <v>0.49650000000000016</v>
      </c>
      <c r="H2327" s="2">
        <f>'Moving Avg'!G2327</f>
        <v>0.48700000000000004</v>
      </c>
      <c r="I2327" s="2">
        <f>'Moving Avg'!H2327</f>
        <v>0.4781000000000003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0.44</v>
      </c>
      <c r="C2328" s="2">
        <f>RSI!I2328</f>
        <v>35.825174644632156</v>
      </c>
      <c r="D2328" s="2">
        <f>MACD!E2328</f>
        <v>2.0745856552301101E-2</v>
      </c>
      <c r="E2328" s="2">
        <f>MACD!F2328</f>
        <v>1.2098840289301572E-2</v>
      </c>
      <c r="F2328" s="2">
        <f>'Moving Avg'!D2328</f>
        <v>0.46799999999999997</v>
      </c>
      <c r="G2328" s="2">
        <f>'Moving Avg'!F2328</f>
        <v>0.49250000000000005</v>
      </c>
      <c r="H2328" s="2">
        <f>'Moving Avg'!G2328</f>
        <v>0.4874</v>
      </c>
      <c r="I2328" s="2">
        <f>'Moving Avg'!H2328</f>
        <v>0.4781000000000003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0.44</v>
      </c>
      <c r="C2329" s="2">
        <f>RSI!I2329</f>
        <v>35.825174644632156</v>
      </c>
      <c r="D2329" s="2">
        <f>MACD!E2329</f>
        <v>2.4514615483984814E-2</v>
      </c>
      <c r="E2329" s="2">
        <f>MACD!F2329</f>
        <v>1.4581995328238222E-2</v>
      </c>
      <c r="F2329" s="2">
        <f>'Moving Avg'!D2329</f>
        <v>0.46200000000000002</v>
      </c>
      <c r="G2329" s="2">
        <f>'Moving Avg'!F2329</f>
        <v>0.48849999999999999</v>
      </c>
      <c r="H2329" s="2">
        <f>'Moving Avg'!G2329</f>
        <v>0.48780000000000007</v>
      </c>
      <c r="I2329" s="2">
        <f>'Moving Avg'!H2329</f>
        <v>0.47805000000000031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0.43</v>
      </c>
      <c r="C2330" s="2">
        <f>RSI!I2330</f>
        <v>33.681427898924952</v>
      </c>
      <c r="D2330" s="2">
        <f>MACD!E2330</f>
        <v>2.5649516464831046E-2</v>
      </c>
      <c r="E2330" s="2">
        <f>MACD!F2330</f>
        <v>1.6795499555556787E-2</v>
      </c>
      <c r="F2330" s="2">
        <f>'Moving Avg'!D2330</f>
        <v>0.45</v>
      </c>
      <c r="G2330" s="2">
        <f>'Moving Avg'!F2330</f>
        <v>0.48499999999999999</v>
      </c>
      <c r="H2330" s="2">
        <f>'Moving Avg'!G2330</f>
        <v>0.48820000000000002</v>
      </c>
      <c r="I2330" s="2">
        <f>'Moving Avg'!H2330</f>
        <v>0.47785000000000033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0.42</v>
      </c>
      <c r="C2331" s="2">
        <f>RSI!I2331</f>
        <v>31.642329013609512</v>
      </c>
      <c r="D2331" s="2">
        <f>MACD!E2331</f>
        <v>2.7670883142533076E-2</v>
      </c>
      <c r="E2331" s="2">
        <f>MACD!F2331</f>
        <v>1.8970576272952046E-2</v>
      </c>
      <c r="F2331" s="2">
        <f>'Moving Avg'!D2331</f>
        <v>0.438</v>
      </c>
      <c r="G2331" s="2">
        <f>'Moving Avg'!F2331</f>
        <v>0.48099999999999998</v>
      </c>
      <c r="H2331" s="2">
        <f>'Moving Avg'!G2331</f>
        <v>0.48840000000000006</v>
      </c>
      <c r="I2331" s="2">
        <f>'Moving Avg'!H2331</f>
        <v>0.47750000000000037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0.42</v>
      </c>
      <c r="C2332" s="2">
        <f>RSI!I2332</f>
        <v>31.642329013609512</v>
      </c>
      <c r="D2332" s="2">
        <f>MACD!E2332</f>
        <v>2.8198496543666796E-2</v>
      </c>
      <c r="E2332" s="2">
        <f>MACD!F2332</f>
        <v>2.0816160327094997E-2</v>
      </c>
      <c r="F2332" s="2">
        <f>'Moving Avg'!D2332</f>
        <v>0.43</v>
      </c>
      <c r="G2332" s="2">
        <f>'Moving Avg'!F2332</f>
        <v>0.47649999999999998</v>
      </c>
      <c r="H2332" s="2">
        <f>'Moving Avg'!G2332</f>
        <v>0.48840000000000011</v>
      </c>
      <c r="I2332" s="2">
        <f>'Moving Avg'!H2332</f>
        <v>0.47725000000000029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0.41</v>
      </c>
      <c r="C2333" s="2">
        <f>RSI!I2333</f>
        <v>29.566386115877165</v>
      </c>
      <c r="D2333" s="2">
        <f>MACD!E2333</f>
        <v>2.817655836457017E-2</v>
      </c>
      <c r="E2333" s="2">
        <f>MACD!F2333</f>
        <v>2.2288239934590032E-2</v>
      </c>
      <c r="F2333" s="2">
        <f>'Moving Avg'!D2333</f>
        <v>0.42400000000000004</v>
      </c>
      <c r="G2333" s="2">
        <f>'Moving Avg'!F2333</f>
        <v>0.47150000000000009</v>
      </c>
      <c r="H2333" s="2">
        <f>'Moving Avg'!G2333</f>
        <v>0.4880000000000001</v>
      </c>
      <c r="I2333" s="2">
        <f>'Moving Avg'!H2333</f>
        <v>0.47685000000000033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0.4</v>
      </c>
      <c r="C2334" s="2">
        <f>RSI!I2334</f>
        <v>27.615279137581354</v>
      </c>
      <c r="D2334" s="2">
        <f>MACD!E2334</f>
        <v>2.926277137679284E-2</v>
      </c>
      <c r="E2334" s="2">
        <f>MACD!F2334</f>
        <v>2.3683146223030596E-2</v>
      </c>
      <c r="F2334" s="2">
        <f>'Moving Avg'!D2334</f>
        <v>0.41600000000000004</v>
      </c>
      <c r="G2334" s="2">
        <f>'Moving Avg'!F2334</f>
        <v>0.46700000000000008</v>
      </c>
      <c r="H2334" s="2">
        <f>'Moving Avg'!G2334</f>
        <v>0.48720000000000013</v>
      </c>
      <c r="I2334" s="2">
        <f>'Moving Avg'!H2334</f>
        <v>0.47650000000000026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0.4</v>
      </c>
      <c r="C2335" s="2">
        <f>RSI!I2335</f>
        <v>27.615279137581354</v>
      </c>
      <c r="D2335" s="2">
        <f>MACD!E2335</f>
        <v>3.3654957966120613E-2</v>
      </c>
      <c r="E2335" s="2">
        <f>MACD!F2335</f>
        <v>2.5677508571648598E-2</v>
      </c>
      <c r="F2335" s="2">
        <f>'Moving Avg'!D2335</f>
        <v>0.41</v>
      </c>
      <c r="G2335" s="2">
        <f>'Moving Avg'!F2335</f>
        <v>0.46250000000000008</v>
      </c>
      <c r="H2335" s="2">
        <f>'Moving Avg'!G2335</f>
        <v>0.48619999999999997</v>
      </c>
      <c r="I2335" s="2">
        <f>'Moving Avg'!H2335</f>
        <v>0.47625000000000028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0.4</v>
      </c>
      <c r="C2336" s="2">
        <f>RSI!I2336</f>
        <v>27.615279137581354</v>
      </c>
      <c r="D2336" s="2">
        <f>MACD!E2336</f>
        <v>3.6199776998031341E-2</v>
      </c>
      <c r="E2336" s="2">
        <f>MACD!F2336</f>
        <v>2.7781962256925148E-2</v>
      </c>
      <c r="F2336" s="2">
        <f>'Moving Avg'!D2336</f>
        <v>0.40599999999999997</v>
      </c>
      <c r="G2336" s="2">
        <f>'Moving Avg'!F2336</f>
        <v>0.45700000000000002</v>
      </c>
      <c r="H2336" s="2">
        <f>'Moving Avg'!G2336</f>
        <v>0.48479999999999995</v>
      </c>
      <c r="I2336" s="2">
        <f>'Moving Avg'!H2336</f>
        <v>0.47600000000000031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0.39</v>
      </c>
      <c r="C2337" s="2">
        <f>RSI!I2337</f>
        <v>25.512516790806458</v>
      </c>
      <c r="D2337" s="2">
        <f>MACD!E2337</f>
        <v>3.635654658715759E-2</v>
      </c>
      <c r="E2337" s="2">
        <f>MACD!F2337</f>
        <v>2.949687912297164E-2</v>
      </c>
      <c r="F2337" s="2">
        <f>'Moving Avg'!D2337</f>
        <v>0.4</v>
      </c>
      <c r="G2337" s="2">
        <f>'Moving Avg'!F2337</f>
        <v>0.45000000000000007</v>
      </c>
      <c r="H2337" s="2">
        <f>'Moving Avg'!G2337</f>
        <v>0.4827999999999999</v>
      </c>
      <c r="I2337" s="2">
        <f>'Moving Avg'!H2337</f>
        <v>0.4756000000000003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0.39</v>
      </c>
      <c r="C2338" s="2">
        <f>RSI!I2338</f>
        <v>25.512516790806458</v>
      </c>
      <c r="D2338" s="2">
        <f>MACD!E2338</f>
        <v>3.3785849865394291E-2</v>
      </c>
      <c r="E2338" s="2">
        <f>MACD!F2338</f>
        <v>3.0354673271456172E-2</v>
      </c>
      <c r="F2338" s="2">
        <f>'Moving Avg'!D2338</f>
        <v>0.39600000000000007</v>
      </c>
      <c r="G2338" s="2">
        <f>'Moving Avg'!F2338</f>
        <v>0.44400000000000012</v>
      </c>
      <c r="H2338" s="2">
        <f>'Moving Avg'!G2338</f>
        <v>0.48039999999999994</v>
      </c>
      <c r="I2338" s="2">
        <f>'Moving Avg'!H2338</f>
        <v>0.47530000000000028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0.4</v>
      </c>
      <c r="C2339" s="2">
        <f>RSI!I2339</f>
        <v>31.556744014300605</v>
      </c>
      <c r="D2339" s="2">
        <f>MACD!E2339</f>
        <v>3.1215807136202089E-2</v>
      </c>
      <c r="E2339" s="2">
        <f>MACD!F2339</f>
        <v>3.0526900044405357E-2</v>
      </c>
      <c r="F2339" s="2">
        <f>'Moving Avg'!D2339</f>
        <v>0.39600000000000002</v>
      </c>
      <c r="G2339" s="2">
        <f>'Moving Avg'!F2339</f>
        <v>0.43850000000000006</v>
      </c>
      <c r="H2339" s="2">
        <f>'Moving Avg'!G2339</f>
        <v>0.47779999999999995</v>
      </c>
      <c r="I2339" s="2">
        <f>'Moving Avg'!H2339</f>
        <v>0.47505000000000031</v>
      </c>
      <c r="J2339" s="5" t="str">
        <f>OBV!F2339</f>
        <v>BULLISH</v>
      </c>
      <c r="K2339" s="5" t="str">
        <f>OBV!G2339</f>
        <v>NEUTRAL</v>
      </c>
      <c r="L2339" s="5" t="str">
        <f>OBV!H2339</f>
        <v>NEUTRAL</v>
      </c>
    </row>
    <row r="2340" spans="1:12" ht="13.5" x14ac:dyDescent="0.25">
      <c r="A2340" s="3">
        <f>RSI!A2340</f>
        <v>45709</v>
      </c>
      <c r="B2340" s="2">
        <f>RSI!B2340</f>
        <v>0.41</v>
      </c>
      <c r="C2340" s="2">
        <f>RSI!I2340</f>
        <v>37.057078054360943</v>
      </c>
      <c r="D2340" s="2">
        <f>MACD!E2340</f>
        <v>2.7023143378160308E-2</v>
      </c>
      <c r="E2340" s="2">
        <f>MACD!F2340</f>
        <v>2.9826148711156349E-2</v>
      </c>
      <c r="F2340" s="2">
        <f>'Moving Avg'!D2340</f>
        <v>0.39800000000000002</v>
      </c>
      <c r="G2340" s="2">
        <f>'Moving Avg'!F2340</f>
        <v>0.4345</v>
      </c>
      <c r="H2340" s="2">
        <f>'Moving Avg'!G2340</f>
        <v>0.4758</v>
      </c>
      <c r="I2340" s="2">
        <f>'Moving Avg'!H2340</f>
        <v>0.47495000000000032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</row>
    <row r="2341" spans="1:12" ht="13.5" x14ac:dyDescent="0.25">
      <c r="A2341" s="3">
        <f>RSI!A2341</f>
        <v>45712</v>
      </c>
      <c r="B2341" s="2">
        <f>RSI!B2341</f>
        <v>0.4</v>
      </c>
      <c r="C2341" s="2">
        <f>RSI!I2341</f>
        <v>34.105417212655837</v>
      </c>
      <c r="D2341" s="2">
        <f>MACD!E2341</f>
        <v>2.2860536235783824E-2</v>
      </c>
      <c r="E2341" s="2">
        <f>MACD!F2341</f>
        <v>2.8433026216081847E-2</v>
      </c>
      <c r="F2341" s="2">
        <f>'Moving Avg'!D2341</f>
        <v>0.39800000000000002</v>
      </c>
      <c r="G2341" s="2">
        <f>'Moving Avg'!F2341</f>
        <v>0.43</v>
      </c>
      <c r="H2341" s="2">
        <f>'Moving Avg'!G2341</f>
        <v>0.47399999999999998</v>
      </c>
      <c r="I2341" s="2">
        <f>'Moving Avg'!H2341</f>
        <v>0.47480000000000039</v>
      </c>
      <c r="J2341" s="5" t="str">
        <f>OBV!F2341</f>
        <v>BEARISH</v>
      </c>
      <c r="K2341" s="5" t="str">
        <f>OBV!G2341</f>
        <v>NEUTRAL</v>
      </c>
      <c r="L2341" s="5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0.41</v>
      </c>
      <c r="C2342" s="2">
        <f>RSI!I2342</f>
        <v>39.311227290591312</v>
      </c>
      <c r="D2342" s="2">
        <f>MACD!E2342</f>
        <v>1.8825894899326123E-2</v>
      </c>
      <c r="E2342" s="2">
        <f>MACD!F2342</f>
        <v>2.6511599952730704E-2</v>
      </c>
      <c r="F2342" s="2">
        <f>'Moving Avg'!D2342</f>
        <v>0.40200000000000002</v>
      </c>
      <c r="G2342" s="2">
        <f>'Moving Avg'!F2342</f>
        <v>0.42650000000000005</v>
      </c>
      <c r="H2342" s="2">
        <f>'Moving Avg'!G2342</f>
        <v>0.47259999999999996</v>
      </c>
      <c r="I2342" s="2">
        <f>'Moving Avg'!H2342</f>
        <v>0.47475000000000039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0.4</v>
      </c>
      <c r="C2343" s="2">
        <f>RSI!I2343</f>
        <v>36.228902046778593</v>
      </c>
      <c r="D2343" s="2">
        <f>MACD!E2343</f>
        <v>1.4766550320627625E-2</v>
      </c>
      <c r="E2343" s="2">
        <f>MACD!F2343</f>
        <v>2.4162590026310091E-2</v>
      </c>
      <c r="F2343" s="2">
        <f>'Moving Avg'!D2343</f>
        <v>0.40400000000000003</v>
      </c>
      <c r="G2343" s="2">
        <f>'Moving Avg'!F2343</f>
        <v>0.42300000000000004</v>
      </c>
      <c r="H2343" s="2">
        <f>'Moving Avg'!G2343</f>
        <v>0.47139999999999999</v>
      </c>
      <c r="I2343" s="2">
        <f>'Moving Avg'!H2343</f>
        <v>0.4747000000000004</v>
      </c>
      <c r="J2343" s="5" t="str">
        <f>OBV!F2343</f>
        <v>BEARISH</v>
      </c>
      <c r="K2343" s="5" t="str">
        <f>OBV!G2343</f>
        <v>NEUTRAL</v>
      </c>
      <c r="L2343" s="5" t="str">
        <f>OBV!H2343</f>
        <v>BEARISH DIVERGENCE</v>
      </c>
    </row>
    <row r="2344" spans="1:12" ht="13.5" x14ac:dyDescent="0.25">
      <c r="A2344" s="3">
        <f>RSI!A2344</f>
        <v>45715</v>
      </c>
      <c r="B2344" s="2">
        <f>RSI!B2344</f>
        <v>0.41</v>
      </c>
      <c r="C2344" s="2">
        <f>RSI!I2344</f>
        <v>41.194425536977917</v>
      </c>
      <c r="D2344" s="2">
        <f>MACD!E2344</f>
        <v>9.2526302054578569E-3</v>
      </c>
      <c r="E2344" s="2">
        <f>MACD!F2344</f>
        <v>2.1180598062139646E-2</v>
      </c>
      <c r="F2344" s="2">
        <f>'Moving Avg'!D2344</f>
        <v>0.40600000000000003</v>
      </c>
      <c r="G2344" s="2">
        <f>'Moving Avg'!F2344</f>
        <v>0.4200000000000001</v>
      </c>
      <c r="H2344" s="2">
        <f>'Moving Avg'!G2344</f>
        <v>0.4708</v>
      </c>
      <c r="I2344" s="2">
        <f>'Moving Avg'!H2344</f>
        <v>0.47475000000000039</v>
      </c>
      <c r="J2344" s="5" t="str">
        <f>OBV!F2344</f>
        <v>BEARISH</v>
      </c>
      <c r="K2344" s="5" t="str">
        <f>OBV!G2344</f>
        <v>NEUTRAL</v>
      </c>
      <c r="L2344" s="5" t="str">
        <f>OBV!H2344</f>
        <v>BEARISH DIVERGENCE</v>
      </c>
    </row>
    <row r="2345" spans="1:12" ht="13.5" x14ac:dyDescent="0.25">
      <c r="A2345" s="3">
        <f>RSI!A2345</f>
        <v>45716</v>
      </c>
      <c r="B2345" s="2">
        <f>RSI!B2345</f>
        <v>0.4</v>
      </c>
      <c r="C2345" s="2">
        <f>RSI!I2345</f>
        <v>38.007342801819071</v>
      </c>
      <c r="D2345" s="2">
        <f>MACD!E2345</f>
        <v>5.4539448707184857E-3</v>
      </c>
      <c r="E2345" s="2">
        <f>MACD!F2345</f>
        <v>1.8035267423855417E-2</v>
      </c>
      <c r="F2345" s="2">
        <f>'Moving Avg'!D2345</f>
        <v>0.40400000000000003</v>
      </c>
      <c r="G2345" s="2">
        <f>'Moving Avg'!F2345</f>
        <v>0.41550000000000004</v>
      </c>
      <c r="H2345" s="2">
        <f>'Moving Avg'!G2345</f>
        <v>0.4698</v>
      </c>
      <c r="I2345" s="2">
        <f>'Moving Avg'!H2345</f>
        <v>0.47480000000000039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0.41</v>
      </c>
      <c r="C2346" s="2">
        <f>RSI!I2346</f>
        <v>42.775206224740415</v>
      </c>
      <c r="D2346" s="2">
        <f>MACD!E2346</f>
        <v>1.674872943264849E-3</v>
      </c>
      <c r="E2346" s="2">
        <f>MACD!F2346</f>
        <v>1.4763188527737304E-2</v>
      </c>
      <c r="F2346" s="2">
        <f>'Moving Avg'!D2346</f>
        <v>0.40600000000000003</v>
      </c>
      <c r="G2346" s="2">
        <f>'Moving Avg'!F2346</f>
        <v>0.41200000000000003</v>
      </c>
      <c r="H2346" s="2">
        <f>'Moving Avg'!G2346</f>
        <v>0.46860000000000002</v>
      </c>
      <c r="I2346" s="2">
        <f>'Moving Avg'!H2346</f>
        <v>0.47485000000000044</v>
      </c>
      <c r="J2346" s="5" t="str">
        <f>OBV!F2346</f>
        <v>BEARISH</v>
      </c>
      <c r="K2346" s="5" t="str">
        <f>OBV!G2346</f>
        <v>NEUTRAL</v>
      </c>
      <c r="L2346" s="5" t="str">
        <f>OBV!H2346</f>
        <v>BEARISH DIVERGENCE</v>
      </c>
    </row>
    <row r="2347" spans="1:12" ht="13.5" x14ac:dyDescent="0.25">
      <c r="A2347" s="3">
        <f>RSI!A2347</f>
        <v>45720</v>
      </c>
      <c r="B2347" s="2">
        <f>RSI!B2347</f>
        <v>0.4</v>
      </c>
      <c r="C2347" s="2">
        <f>RSI!I2347</f>
        <v>39.503294665138498</v>
      </c>
      <c r="D2347" s="2">
        <f>MACD!E2347</f>
        <v>-2.216706178737371E-3</v>
      </c>
      <c r="E2347" s="2">
        <f>MACD!F2347</f>
        <v>1.136720958644237E-2</v>
      </c>
      <c r="F2347" s="2">
        <f>'Moving Avg'!D2347</f>
        <v>0.40400000000000003</v>
      </c>
      <c r="G2347" s="2">
        <f>'Moving Avg'!F2347</f>
        <v>0.40900000000000009</v>
      </c>
      <c r="H2347" s="2">
        <f>'Moving Avg'!G2347</f>
        <v>0.46679999999999994</v>
      </c>
      <c r="I2347" s="2">
        <f>'Moving Avg'!H2347</f>
        <v>0.47480000000000044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</row>
    <row r="2348" spans="1:12" ht="13.5" x14ac:dyDescent="0.25">
      <c r="A2348" s="3">
        <f>RSI!A2348</f>
        <v>45721</v>
      </c>
      <c r="B2348" s="2">
        <f>RSI!B2348</f>
        <v>0.4</v>
      </c>
      <c r="C2348" s="2">
        <f>RSI!I2348</f>
        <v>39.503294665138498</v>
      </c>
      <c r="D2348" s="2">
        <f>MACD!E2348</f>
        <v>-5.3543626853916892E-3</v>
      </c>
      <c r="E2348" s="2">
        <f>MACD!F2348</f>
        <v>8.0228951320755592E-3</v>
      </c>
      <c r="F2348" s="2">
        <f>'Moving Avg'!D2348</f>
        <v>0.40400000000000003</v>
      </c>
      <c r="G2348" s="2">
        <f>'Moving Avg'!F2348</f>
        <v>0.40700000000000014</v>
      </c>
      <c r="H2348" s="2">
        <f>'Moving Avg'!G2348</f>
        <v>0.46459999999999985</v>
      </c>
      <c r="I2348" s="2">
        <f>'Moving Avg'!H2348</f>
        <v>0.4747000000000004</v>
      </c>
      <c r="J2348" s="5" t="str">
        <f>OBV!F2348</f>
        <v>BULLISH</v>
      </c>
      <c r="K2348" s="5" t="str">
        <f>OBV!G2348</f>
        <v>NEUTRAL</v>
      </c>
      <c r="L2348" s="5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0.4</v>
      </c>
      <c r="C2349" s="2">
        <f>RSI!I2349</f>
        <v>39.503294665138498</v>
      </c>
      <c r="D2349" s="2">
        <f>MACD!E2349</f>
        <v>-6.3271207725380529E-3</v>
      </c>
      <c r="E2349" s="2">
        <f>MACD!F2349</f>
        <v>5.1528919511528368E-3</v>
      </c>
      <c r="F2349" s="2">
        <f>'Moving Avg'!D2349</f>
        <v>0.40199999999999997</v>
      </c>
      <c r="G2349" s="2">
        <f>'Moving Avg'!F2349</f>
        <v>0.40500000000000014</v>
      </c>
      <c r="H2349" s="2">
        <f>'Moving Avg'!G2349</f>
        <v>0.46219999999999978</v>
      </c>
      <c r="I2349" s="2">
        <f>'Moving Avg'!H2349</f>
        <v>0.47460000000000041</v>
      </c>
      <c r="J2349" s="5" t="str">
        <f>OBV!F2349</f>
        <v>BULLISH</v>
      </c>
      <c r="K2349" s="5" t="str">
        <f>OBV!G2349</f>
        <v>NEUTRAL</v>
      </c>
      <c r="L2349" s="5" t="str">
        <f>OBV!H2349</f>
        <v>BULLISH DIVERGENCE</v>
      </c>
    </row>
    <row r="2350" spans="1:12" ht="13.5" x14ac:dyDescent="0.25">
      <c r="A2350" s="3">
        <f>RSI!A2350</f>
        <v>45723</v>
      </c>
      <c r="B2350" s="2">
        <f>RSI!B2350</f>
        <v>0.41</v>
      </c>
      <c r="C2350" s="2">
        <f>RSI!I2350</f>
        <v>44.778858407677113</v>
      </c>
      <c r="D2350" s="2">
        <f>MACD!E2350</f>
        <v>-6.219428438848873E-3</v>
      </c>
      <c r="E2350" s="2">
        <f>MACD!F2350</f>
        <v>2.878427873152495E-3</v>
      </c>
      <c r="F2350" s="2">
        <f>'Moving Avg'!D2350</f>
        <v>0.40400000000000003</v>
      </c>
      <c r="G2350" s="2">
        <f>'Moving Avg'!F2350</f>
        <v>0.40400000000000008</v>
      </c>
      <c r="H2350" s="2">
        <f>'Moving Avg'!G2350</f>
        <v>0.45959999999999973</v>
      </c>
      <c r="I2350" s="2">
        <f>'Moving Avg'!H2350</f>
        <v>0.47460000000000035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0.42</v>
      </c>
      <c r="C2351" s="2">
        <f>RSI!I2351</f>
        <v>49.519583422294922</v>
      </c>
      <c r="D2351" s="2">
        <f>MACD!E2351</f>
        <v>-8.3433797051739034E-3</v>
      </c>
      <c r="E2351" s="2">
        <f>MACD!F2351</f>
        <v>6.3406635748721536E-4</v>
      </c>
      <c r="F2351" s="2">
        <f>'Moving Avg'!D2351</f>
        <v>0.40600000000000003</v>
      </c>
      <c r="G2351" s="2">
        <f>'Moving Avg'!F2351</f>
        <v>0.40400000000000019</v>
      </c>
      <c r="H2351" s="2">
        <f>'Moving Avg'!G2351</f>
        <v>0.45679999999999987</v>
      </c>
      <c r="I2351" s="2">
        <f>'Moving Avg'!H2351</f>
        <v>0.4747000000000004</v>
      </c>
      <c r="J2351" s="5" t="str">
        <f>OBV!F2351</f>
        <v>BEARISH</v>
      </c>
      <c r="K2351" s="5" t="str">
        <f>OBV!G2351</f>
        <v>NEUTRAL</v>
      </c>
      <c r="L2351" s="5" t="str">
        <f>OBV!H2351</f>
        <v>BEARISH DIVERGENCE</v>
      </c>
    </row>
    <row r="2352" spans="1:12" ht="13.5" x14ac:dyDescent="0.25">
      <c r="A2352" s="3">
        <f>RSI!A2352</f>
        <v>45727</v>
      </c>
      <c r="B2352" s="2">
        <f>RSI!B2352</f>
        <v>0.43</v>
      </c>
      <c r="C2352" s="2">
        <f>RSI!I2352</f>
        <v>53.791708675897034</v>
      </c>
      <c r="D2352" s="2">
        <f>MACD!E2352</f>
        <v>-9.3425622676203135E-3</v>
      </c>
      <c r="E2352" s="2">
        <f>MACD!F2352</f>
        <v>-1.3612593675342904E-3</v>
      </c>
      <c r="F2352" s="2">
        <f>'Moving Avg'!D2352</f>
        <v>0.41200000000000003</v>
      </c>
      <c r="G2352" s="2">
        <f>'Moving Avg'!F2352</f>
        <v>0.40450000000000008</v>
      </c>
      <c r="H2352" s="2">
        <f>'Moving Avg'!G2352</f>
        <v>0.45419999999999994</v>
      </c>
      <c r="I2352" s="2">
        <f>'Moving Avg'!H2352</f>
        <v>0.47490000000000043</v>
      </c>
      <c r="J2352" s="5" t="str">
        <f>OBV!F2352</f>
        <v>BULLISH</v>
      </c>
      <c r="K2352" s="5" t="str">
        <f>OBV!G2352</f>
        <v>NEUTRAL</v>
      </c>
      <c r="L2352" s="5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0.44</v>
      </c>
      <c r="C2353" s="2">
        <f>RSI!I2353</f>
        <v>57.651336586560411</v>
      </c>
      <c r="D2353" s="2">
        <f>MACD!E2353</f>
        <v>-1.252605216962116E-2</v>
      </c>
      <c r="E2353" s="2">
        <f>MACD!F2353</f>
        <v>-3.5942179279516645E-3</v>
      </c>
      <c r="F2353" s="2">
        <f>'Moving Avg'!D2353</f>
        <v>0.42000000000000004</v>
      </c>
      <c r="G2353" s="2">
        <f>'Moving Avg'!F2353</f>
        <v>0.40600000000000014</v>
      </c>
      <c r="H2353" s="2">
        <f>'Moving Avg'!G2353</f>
        <v>0.45219999999999994</v>
      </c>
      <c r="I2353" s="2">
        <f>'Moving Avg'!H2353</f>
        <v>0.47520000000000046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0.45</v>
      </c>
      <c r="C2354" s="2">
        <f>RSI!I2354</f>
        <v>61.146299711118075</v>
      </c>
      <c r="D2354" s="2">
        <f>MACD!E2354</f>
        <v>-1.4535612039626111E-2</v>
      </c>
      <c r="E2354" s="2">
        <f>MACD!F2354</f>
        <v>-5.7824967502865549E-3</v>
      </c>
      <c r="F2354" s="2">
        <f>'Moving Avg'!D2354</f>
        <v>0.43</v>
      </c>
      <c r="G2354" s="2">
        <f>'Moving Avg'!F2354</f>
        <v>0.40850000000000009</v>
      </c>
      <c r="H2354" s="2">
        <f>'Moving Avg'!G2354</f>
        <v>0.45079999999999998</v>
      </c>
      <c r="I2354" s="2">
        <f>'Moving Avg'!H2354</f>
        <v>0.47550000000000042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0.44</v>
      </c>
      <c r="C2355" s="2">
        <f>RSI!I2355</f>
        <v>56.155397305127153</v>
      </c>
      <c r="D2355" s="2">
        <f>MACD!E2355</f>
        <v>-1.7197966786329344E-2</v>
      </c>
      <c r="E2355" s="2">
        <f>MACD!F2355</f>
        <v>-8.0655907574951127E-3</v>
      </c>
      <c r="F2355" s="2">
        <f>'Moving Avg'!D2355</f>
        <v>0.43600000000000005</v>
      </c>
      <c r="G2355" s="2">
        <f>'Moving Avg'!F2355</f>
        <v>0.41050000000000014</v>
      </c>
      <c r="H2355" s="2">
        <f>'Moving Avg'!G2355</f>
        <v>0.4496</v>
      </c>
      <c r="I2355" s="2">
        <f>'Moving Avg'!H2355</f>
        <v>0.47570000000000046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0.45</v>
      </c>
      <c r="C2356" s="2">
        <f>RSI!I2356</f>
        <v>59.69798298161259</v>
      </c>
      <c r="D2356" s="2">
        <f>MACD!E2356</f>
        <v>-1.8745988690027582E-2</v>
      </c>
      <c r="E2356" s="2">
        <f>MACD!F2356</f>
        <v>-1.0201670344001608E-2</v>
      </c>
      <c r="F2356" s="2">
        <f>'Moving Avg'!D2356</f>
        <v>0.442</v>
      </c>
      <c r="G2356" s="2">
        <f>'Moving Avg'!F2356</f>
        <v>0.41300000000000009</v>
      </c>
      <c r="H2356" s="2">
        <f>'Moving Avg'!G2356</f>
        <v>0.44900000000000001</v>
      </c>
      <c r="I2356" s="2">
        <f>'Moving Avg'!H2356</f>
        <v>0.47600000000000037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0.45</v>
      </c>
      <c r="C2357" s="2">
        <f>RSI!I2357</f>
        <v>59.697982981612583</v>
      </c>
      <c r="D2357" s="2">
        <f>MACD!E2357</f>
        <v>-2.1739498857426154E-2</v>
      </c>
      <c r="E2357" s="2">
        <f>MACD!F2357</f>
        <v>-1.2509236046686519E-2</v>
      </c>
      <c r="F2357" s="2">
        <f>'Moving Avg'!D2357</f>
        <v>0.44600000000000001</v>
      </c>
      <c r="G2357" s="2">
        <f>'Moving Avg'!F2357</f>
        <v>0.41600000000000009</v>
      </c>
      <c r="H2357" s="2">
        <f>'Moving Avg'!G2357</f>
        <v>0.44799999999999995</v>
      </c>
      <c r="I2357" s="2">
        <f>'Moving Avg'!H2357</f>
        <v>0.47635000000000038</v>
      </c>
      <c r="J2357" s="5" t="str">
        <f>OBV!F2357</f>
        <v>BEARISH</v>
      </c>
      <c r="K2357" s="5" t="str">
        <f>OBV!G2357</f>
        <v>NEUTRAL</v>
      </c>
      <c r="L2357" s="5" t="str">
        <f>OBV!H2357</f>
        <v>BEARISH DIVERGENCE</v>
      </c>
    </row>
    <row r="2358" spans="1:12" ht="13.5" x14ac:dyDescent="0.25">
      <c r="A2358" s="3">
        <f>RSI!A2358</f>
        <v>45735</v>
      </c>
      <c r="B2358" s="2">
        <f>RSI!B2358</f>
        <v>0.46</v>
      </c>
      <c r="C2358" s="2">
        <f>RSI!I2358</f>
        <v>63.151004200793942</v>
      </c>
      <c r="D2358" s="2">
        <f>MACD!E2358</f>
        <v>-2.5147639314990033E-2</v>
      </c>
      <c r="E2358" s="2">
        <f>MACD!F2358</f>
        <v>-1.5036916700347224E-2</v>
      </c>
      <c r="F2358" s="2">
        <f>'Moving Avg'!D2358</f>
        <v>0.45</v>
      </c>
      <c r="G2358" s="2">
        <f>'Moving Avg'!F2358</f>
        <v>0.4195000000000001</v>
      </c>
      <c r="H2358" s="2">
        <f>'Moving Avg'!G2358</f>
        <v>0.44679999999999997</v>
      </c>
      <c r="I2358" s="2">
        <f>'Moving Avg'!H2358</f>
        <v>0.47675000000000034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0.48</v>
      </c>
      <c r="C2359" s="2">
        <f>RSI!I2359</f>
        <v>68.891687596789822</v>
      </c>
      <c r="D2359" s="2">
        <f>MACD!E2359</f>
        <v>-2.969649421120113E-2</v>
      </c>
      <c r="E2359" s="2">
        <f>MACD!F2359</f>
        <v>-1.7968832202518006E-2</v>
      </c>
      <c r="F2359" s="2">
        <f>'Moving Avg'!D2359</f>
        <v>0.45600000000000007</v>
      </c>
      <c r="G2359" s="2">
        <f>'Moving Avg'!F2359</f>
        <v>0.42350000000000004</v>
      </c>
      <c r="H2359" s="2">
        <f>'Moving Avg'!G2359</f>
        <v>0.44600000000000001</v>
      </c>
      <c r="I2359" s="2">
        <f>'Moving Avg'!H2359</f>
        <v>0.47720000000000035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0.5</v>
      </c>
      <c r="C2360" s="2">
        <f>RSI!I2360</f>
        <v>73.360998477273853</v>
      </c>
      <c r="D2360" s="2">
        <f>MACD!E2360</f>
        <v>-3.3776691133176218E-2</v>
      </c>
      <c r="E2360" s="2">
        <f>MACD!F2360</f>
        <v>-2.1130403988649651E-2</v>
      </c>
      <c r="F2360" s="2">
        <f>'Moving Avg'!D2360</f>
        <v>0.46799999999999997</v>
      </c>
      <c r="G2360" s="2">
        <f>'Moving Avg'!F2360</f>
        <v>0.42800000000000005</v>
      </c>
      <c r="H2360" s="2">
        <f>'Moving Avg'!G2360</f>
        <v>0.44600000000000001</v>
      </c>
      <c r="I2360" s="2">
        <f>'Moving Avg'!H2360</f>
        <v>0.47770000000000029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0.51</v>
      </c>
      <c r="C2361" s="2">
        <f>RSI!I2361</f>
        <v>75.273825631578134</v>
      </c>
      <c r="D2361" s="2">
        <f>MACD!E2361</f>
        <v>-3.681642728420309E-2</v>
      </c>
      <c r="E2361" s="2">
        <f>MACD!F2361</f>
        <v>-2.4267608647760338E-2</v>
      </c>
      <c r="F2361" s="2">
        <f>'Moving Avg'!D2361</f>
        <v>0.48000000000000009</v>
      </c>
      <c r="G2361" s="2">
        <f>'Moving Avg'!F2361</f>
        <v>0.43350000000000011</v>
      </c>
      <c r="H2361" s="2">
        <f>'Moving Avg'!G2361</f>
        <v>0.4462000000000001</v>
      </c>
      <c r="I2361" s="2">
        <f>'Moving Avg'!H2361</f>
        <v>0.47820000000000035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0.51</v>
      </c>
      <c r="C2362" s="2">
        <f>RSI!I2362</f>
        <v>75.273825631578134</v>
      </c>
      <c r="D2362" s="2">
        <f>MACD!E2362</f>
        <v>-3.8265606008976882E-2</v>
      </c>
      <c r="E2362" s="2">
        <f>MACD!F2362</f>
        <v>-2.7067208120003648E-2</v>
      </c>
      <c r="F2362" s="2">
        <f>'Moving Avg'!D2362</f>
        <v>0.49199999999999999</v>
      </c>
      <c r="G2362" s="2">
        <f>'Moving Avg'!F2362</f>
        <v>0.43850000000000006</v>
      </c>
      <c r="H2362" s="2">
        <f>'Moving Avg'!G2362</f>
        <v>0.44620000000000021</v>
      </c>
      <c r="I2362" s="2">
        <f>'Moving Avg'!H2362</f>
        <v>0.47865000000000035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0.52</v>
      </c>
      <c r="C2363" s="2">
        <f>RSI!I2363</f>
        <v>77.174660533683635</v>
      </c>
      <c r="D2363" s="2">
        <f>MACD!E2363</f>
        <v>-3.9078887277571916E-2</v>
      </c>
      <c r="E2363" s="2">
        <f>MACD!F2363</f>
        <v>-2.9469543951517303E-2</v>
      </c>
      <c r="F2363" s="2">
        <f>'Moving Avg'!D2363</f>
        <v>0.504</v>
      </c>
      <c r="G2363" s="2">
        <f>'Moving Avg'!F2363</f>
        <v>0.44450000000000001</v>
      </c>
      <c r="H2363" s="2">
        <f>'Moving Avg'!G2363</f>
        <v>0.44640000000000024</v>
      </c>
      <c r="I2363" s="2">
        <f>'Moving Avg'!H2363</f>
        <v>0.4791000000000003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0.52</v>
      </c>
      <c r="C2364" s="2">
        <f>RSI!I2364</f>
        <v>77.174660533683635</v>
      </c>
      <c r="D2364" s="2">
        <f>MACD!E2364</f>
        <v>-3.8643949385131326E-2</v>
      </c>
      <c r="E2364" s="2">
        <f>MACD!F2364</f>
        <v>-3.1304425038240109E-2</v>
      </c>
      <c r="F2364" s="2">
        <f>'Moving Avg'!D2364</f>
        <v>0.51200000000000001</v>
      </c>
      <c r="G2364" s="2">
        <f>'Moving Avg'!F2364</f>
        <v>0.45</v>
      </c>
      <c r="H2364" s="2">
        <f>'Moving Avg'!G2364</f>
        <v>0.44700000000000023</v>
      </c>
      <c r="I2364" s="2">
        <f>'Moving Avg'!H2364</f>
        <v>0.47950000000000037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0.54</v>
      </c>
      <c r="C2365" s="2">
        <f>RSI!I2365</f>
        <v>80.628823548087937</v>
      </c>
      <c r="D2365" s="2">
        <f>MACD!E2365</f>
        <v>-4.1680463009172108E-2</v>
      </c>
      <c r="E2365" s="2">
        <f>MACD!F2365</f>
        <v>-3.3379632632426506E-2</v>
      </c>
      <c r="F2365" s="2">
        <f>'Moving Avg'!D2365</f>
        <v>0.52</v>
      </c>
      <c r="G2365" s="2">
        <f>'Moving Avg'!F2365</f>
        <v>0.45700000000000002</v>
      </c>
      <c r="H2365" s="2">
        <f>'Moving Avg'!G2365</f>
        <v>0.44800000000000018</v>
      </c>
      <c r="I2365" s="2">
        <f>'Moving Avg'!H2365</f>
        <v>0.47995000000000038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0.56000000000000005</v>
      </c>
      <c r="C2366" s="2">
        <f>RSI!I2366</f>
        <v>83.343370691600825</v>
      </c>
      <c r="D2366" s="2">
        <f>MACD!E2366</f>
        <v>-4.4667127950979824E-2</v>
      </c>
      <c r="E2366" s="2">
        <f>MACD!F2366</f>
        <v>-3.5637131696137171E-2</v>
      </c>
      <c r="F2366" s="2">
        <f>'Moving Avg'!D2366</f>
        <v>0.53</v>
      </c>
      <c r="G2366" s="2">
        <f>'Moving Avg'!F2366</f>
        <v>0.46450000000000002</v>
      </c>
      <c r="H2366" s="2">
        <f>'Moving Avg'!G2366</f>
        <v>0.44900000000000012</v>
      </c>
      <c r="I2366" s="2">
        <f>'Moving Avg'!H2366</f>
        <v>0.48040000000000044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0.57999999999999996</v>
      </c>
      <c r="C2367" s="2">
        <f>RSI!I2367</f>
        <v>85.527461924213227</v>
      </c>
      <c r="D2367" s="2">
        <f>MACD!E2367</f>
        <v>-4.9233123242128585E-2</v>
      </c>
      <c r="E2367" s="2">
        <f>MACD!F2367</f>
        <v>-3.8356330005335455E-2</v>
      </c>
      <c r="F2367" s="2">
        <f>'Moving Avg'!D2367</f>
        <v>0.54400000000000004</v>
      </c>
      <c r="G2367" s="2">
        <f>'Moving Avg'!F2367</f>
        <v>0.47349999999999992</v>
      </c>
      <c r="H2367" s="2">
        <f>'Moving Avg'!G2367</f>
        <v>0.45000000000000007</v>
      </c>
      <c r="I2367" s="2">
        <f>'Moving Avg'!H2367</f>
        <v>0.48085000000000044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0.59</v>
      </c>
      <c r="C2368" s="2">
        <f>RSI!I2368</f>
        <v>86.481912810968311</v>
      </c>
      <c r="D2368" s="2">
        <f>MACD!E2368</f>
        <v>-5.2933169430440241E-2</v>
      </c>
      <c r="E2368" s="2">
        <f>MACD!F2368</f>
        <v>-4.127169789035641E-2</v>
      </c>
      <c r="F2368" s="2">
        <f>'Moving Avg'!D2368</f>
        <v>0.55800000000000005</v>
      </c>
      <c r="G2368" s="2">
        <f>'Moving Avg'!F2368</f>
        <v>0.48299999999999993</v>
      </c>
      <c r="H2368" s="2">
        <f>'Moving Avg'!G2368</f>
        <v>0.45160000000000006</v>
      </c>
      <c r="I2368" s="2">
        <f>'Moving Avg'!H2368</f>
        <v>0.4812500000000004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0.57999999999999996</v>
      </c>
      <c r="C2369" s="2">
        <f>RSI!I2369</f>
        <v>80.747084522316413</v>
      </c>
      <c r="D2369" s="2">
        <f>MACD!E2369</f>
        <v>-5.289265667848575E-2</v>
      </c>
      <c r="E2369" s="2">
        <f>MACD!F2369</f>
        <v>-4.3595889647982285E-2</v>
      </c>
      <c r="F2369" s="2">
        <f>'Moving Avg'!D2369</f>
        <v>0.57000000000000006</v>
      </c>
      <c r="G2369" s="2">
        <f>'Moving Avg'!F2369</f>
        <v>0.49199999999999988</v>
      </c>
      <c r="H2369" s="2">
        <f>'Moving Avg'!G2369</f>
        <v>0.45299999999999996</v>
      </c>
      <c r="I2369" s="2">
        <f>'Moving Avg'!H2369</f>
        <v>0.48150000000000043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0.56000000000000005</v>
      </c>
      <c r="C2370" s="2">
        <f>RSI!I2370</f>
        <v>70.655572726575684</v>
      </c>
      <c r="D2370" s="2">
        <f>MACD!E2370</f>
        <v>-4.8839347181330595E-2</v>
      </c>
      <c r="E2370" s="2">
        <f>MACD!F2370</f>
        <v>-4.4644581154651947E-2</v>
      </c>
      <c r="F2370" s="2">
        <f>'Moving Avg'!D2370</f>
        <v>0.57400000000000007</v>
      </c>
      <c r="G2370" s="2">
        <f>'Moving Avg'!F2370</f>
        <v>0.4995</v>
      </c>
      <c r="H2370" s="2">
        <f>'Moving Avg'!G2370</f>
        <v>0.45439999999999992</v>
      </c>
      <c r="I2370" s="2">
        <f>'Moving Avg'!H2370</f>
        <v>0.4817500000000004</v>
      </c>
      <c r="J2370" s="5" t="str">
        <f>OBV!F2370</f>
        <v>BULLISH</v>
      </c>
      <c r="K2370" s="5" t="str">
        <f>OBV!G2370</f>
        <v>NEUTRAL</v>
      </c>
      <c r="L2370" s="5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0.54</v>
      </c>
      <c r="C2371" s="2">
        <f>RSI!I2371</f>
        <v>62.274079782167661</v>
      </c>
      <c r="D2371" s="2">
        <f>MACD!E2371</f>
        <v>-4.2770921254142613E-2</v>
      </c>
      <c r="E2371" s="2">
        <f>MACD!F2371</f>
        <v>-4.4269849174550083E-2</v>
      </c>
      <c r="F2371" s="2">
        <f>'Moving Avg'!D2371</f>
        <v>0.57000000000000006</v>
      </c>
      <c r="G2371" s="2">
        <f>'Moving Avg'!F2371</f>
        <v>0.50549999999999995</v>
      </c>
      <c r="H2371" s="2">
        <f>'Moving Avg'!G2371</f>
        <v>0.45539999999999986</v>
      </c>
      <c r="I2371" s="2">
        <f>'Moving Avg'!H2371</f>
        <v>0.48190000000000038</v>
      </c>
      <c r="J2371" s="5" t="str">
        <f>OBV!F2371</f>
        <v>BULLISH</v>
      </c>
      <c r="K2371" s="5" t="str">
        <f>OBV!G2371</f>
        <v>NEUTRAL</v>
      </c>
      <c r="L2371" s="5" t="str">
        <f>OBV!H2371</f>
        <v>BULLISH DIVERGENCE</v>
      </c>
    </row>
    <row r="2372" spans="1:12" ht="13.5" x14ac:dyDescent="0.25">
      <c r="A2372" s="3">
        <f>RSI!A2372</f>
        <v>45761</v>
      </c>
      <c r="B2372" s="2">
        <f>RSI!B2372</f>
        <v>0.52</v>
      </c>
      <c r="C2372" s="2">
        <f>RSI!I2372</f>
        <v>55.219774146291094</v>
      </c>
      <c r="D2372" s="2">
        <f>MACD!E2372</f>
        <v>-3.6389437450742967E-2</v>
      </c>
      <c r="E2372" s="2">
        <f>MACD!F2372</f>
        <v>-4.2693766829788662E-2</v>
      </c>
      <c r="F2372" s="2">
        <f>'Moving Avg'!D2372</f>
        <v>0.55800000000000005</v>
      </c>
      <c r="G2372" s="2">
        <f>'Moving Avg'!F2372</f>
        <v>0.51</v>
      </c>
      <c r="H2372" s="2">
        <f>'Moving Avg'!G2372</f>
        <v>0.45619999999999988</v>
      </c>
      <c r="I2372" s="2">
        <f>'Moving Avg'!H2372</f>
        <v>0.48195000000000043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0.52</v>
      </c>
      <c r="C2373" s="2">
        <f>RSI!I2373</f>
        <v>55.219774146291094</v>
      </c>
      <c r="D2373" s="2">
        <f>MACD!E2373</f>
        <v>-2.9550503559751917E-2</v>
      </c>
      <c r="E2373" s="2">
        <f>MACD!F2373</f>
        <v>-4.0065114175781312E-2</v>
      </c>
      <c r="F2373" s="2">
        <f>'Moving Avg'!D2373</f>
        <v>0.54400000000000004</v>
      </c>
      <c r="G2373" s="2">
        <f>'Moving Avg'!F2373</f>
        <v>0.5139999999999999</v>
      </c>
      <c r="H2373" s="2">
        <f>'Moving Avg'!G2373</f>
        <v>0.45719999999999983</v>
      </c>
      <c r="I2373" s="2">
        <f>'Moving Avg'!H2373</f>
        <v>0.48200000000000043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0.5</v>
      </c>
      <c r="C2374" s="2">
        <f>RSI!I2374</f>
        <v>48.80762004353921</v>
      </c>
      <c r="D2374" s="2">
        <f>MACD!E2374</f>
        <v>-2.2374125114562271E-2</v>
      </c>
      <c r="E2374" s="2">
        <f>MACD!F2374</f>
        <v>-3.6526916363537505E-2</v>
      </c>
      <c r="F2374" s="2">
        <f>'Moving Avg'!D2374</f>
        <v>0.52800000000000002</v>
      </c>
      <c r="G2374" s="2">
        <f>'Moving Avg'!F2374</f>
        <v>0.51649999999999996</v>
      </c>
      <c r="H2374" s="2">
        <f>'Moving Avg'!G2374</f>
        <v>0.45779999999999987</v>
      </c>
      <c r="I2374" s="2">
        <f>'Moving Avg'!H2374</f>
        <v>0.48205000000000042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</row>
    <row r="2375" spans="1:12" ht="13.5" x14ac:dyDescent="0.25">
      <c r="A2375" s="3">
        <f>RSI!A2375</f>
        <v>45764</v>
      </c>
      <c r="B2375" s="2">
        <f>RSI!B2375</f>
        <v>0.51</v>
      </c>
      <c r="C2375" s="2">
        <f>RSI!I2375</f>
        <v>51.820137480003687</v>
      </c>
      <c r="D2375" s="2">
        <f>MACD!E2375</f>
        <v>-1.393252804081474E-2</v>
      </c>
      <c r="E2375" s="2">
        <f>MACD!F2375</f>
        <v>-3.2008038698992949E-2</v>
      </c>
      <c r="F2375" s="2">
        <f>'Moving Avg'!D2375</f>
        <v>0.51800000000000002</v>
      </c>
      <c r="G2375" s="2">
        <f>'Moving Avg'!F2375</f>
        <v>0.52</v>
      </c>
      <c r="H2375" s="2">
        <f>'Moving Avg'!G2375</f>
        <v>0.45819999999999989</v>
      </c>
      <c r="I2375" s="2">
        <f>'Moving Avg'!H2375</f>
        <v>0.48225000000000046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</row>
    <row r="2376" spans="1:12" ht="13.5" x14ac:dyDescent="0.25">
      <c r="A2376" s="3">
        <f>RSI!A2376</f>
        <v>45765</v>
      </c>
      <c r="B2376" s="2">
        <f>RSI!B2376</f>
        <v>0.51</v>
      </c>
      <c r="C2376" s="2">
        <f>RSI!I2376</f>
        <v>51.820137480003687</v>
      </c>
      <c r="D2376" s="2">
        <f>MACD!E2376</f>
        <v>-3.7411624925417497E-3</v>
      </c>
      <c r="E2376" s="2">
        <f>MACD!F2376</f>
        <v>-2.6354663457702713E-2</v>
      </c>
      <c r="F2376" s="2">
        <f>'Moving Avg'!D2376</f>
        <v>0.5119999999999999</v>
      </c>
      <c r="G2376" s="2">
        <f>'Moving Avg'!F2376</f>
        <v>0.52300000000000002</v>
      </c>
      <c r="H2376" s="2">
        <f>'Moving Avg'!G2376</f>
        <v>0.45879999999999987</v>
      </c>
      <c r="I2376" s="2">
        <f>'Moving Avg'!H2376</f>
        <v>0.4823500000000005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</row>
    <row r="2377" spans="1:12" ht="13.5" x14ac:dyDescent="0.25">
      <c r="A2377" s="3">
        <f>RSI!A2377</f>
        <v>45768</v>
      </c>
      <c r="B2377" s="2">
        <f>RSI!B2377</f>
        <v>0.49</v>
      </c>
      <c r="C2377" s="2">
        <f>RSI!I2377</f>
        <v>45.596363427193985</v>
      </c>
      <c r="D2377" s="2">
        <f>MACD!E2377</f>
        <v>9.4143650736839835E-3</v>
      </c>
      <c r="E2377" s="2">
        <f>MACD!F2377</f>
        <v>-1.9200857751425375E-2</v>
      </c>
      <c r="F2377" s="2">
        <f>'Moving Avg'!D2377</f>
        <v>0.50600000000000001</v>
      </c>
      <c r="G2377" s="2">
        <f>'Moving Avg'!F2377</f>
        <v>0.52500000000000002</v>
      </c>
      <c r="H2377" s="2">
        <f>'Moving Avg'!G2377</f>
        <v>0.45939999999999981</v>
      </c>
      <c r="I2377" s="2">
        <f>'Moving Avg'!H2377</f>
        <v>0.48245000000000038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</row>
    <row r="2378" spans="1:12" ht="13.5" x14ac:dyDescent="0.25">
      <c r="A2378" s="3">
        <f>RSI!A2378</f>
        <v>45769</v>
      </c>
      <c r="B2378" s="2">
        <f>RSI!B2378</f>
        <v>0.49</v>
      </c>
      <c r="C2378" s="2">
        <f>RSI!I2378</f>
        <v>45.596363427193985</v>
      </c>
      <c r="D2378" s="2">
        <f>MACD!E2378</f>
        <v>2.2178218693106655E-2</v>
      </c>
      <c r="E2378" s="2">
        <f>MACD!F2378</f>
        <v>-1.092504246251897E-2</v>
      </c>
      <c r="F2378" s="2">
        <f>'Moving Avg'!D2378</f>
        <v>0.5</v>
      </c>
      <c r="G2378" s="2">
        <f>'Moving Avg'!F2378</f>
        <v>0.52650000000000008</v>
      </c>
      <c r="H2378" s="2">
        <f>'Moving Avg'!G2378</f>
        <v>0.46039999999999986</v>
      </c>
      <c r="I2378" s="2">
        <f>'Moving Avg'!H2378</f>
        <v>0.48245000000000038</v>
      </c>
      <c r="J2378" s="5" t="str">
        <f>OBV!F2378</f>
        <v>BEARISH</v>
      </c>
      <c r="K2378" s="5" t="str">
        <f>OBV!G2378</f>
        <v>NEUTRAL</v>
      </c>
      <c r="L2378" s="5" t="str">
        <f>OBV!H2378</f>
        <v>CONFIRMED BEARISH</v>
      </c>
    </row>
    <row r="2379" spans="1:12" ht="13.5" x14ac:dyDescent="0.25">
      <c r="A2379" s="3">
        <f>RSI!A2379</f>
        <v>45770</v>
      </c>
      <c r="B2379" s="2">
        <f>RSI!B2379</f>
        <v>0.51</v>
      </c>
      <c r="C2379" s="2">
        <f>RSI!I2379</f>
        <v>52.247834338394952</v>
      </c>
      <c r="D2379" s="2">
        <f>MACD!E2379</f>
        <v>3.0045303794442368E-2</v>
      </c>
      <c r="E2379" s="2">
        <f>MACD!F2379</f>
        <v>-2.7309732111267032E-3</v>
      </c>
      <c r="F2379" s="2">
        <f>'Moving Avg'!D2379</f>
        <v>0.502</v>
      </c>
      <c r="G2379" s="2">
        <f>'Moving Avg'!F2379</f>
        <v>0.52800000000000002</v>
      </c>
      <c r="H2379" s="2">
        <f>'Moving Avg'!G2379</f>
        <v>0.46179999999999988</v>
      </c>
      <c r="I2379" s="2">
        <f>'Moving Avg'!H2379</f>
        <v>0.48265000000000041</v>
      </c>
      <c r="J2379" s="5" t="str">
        <f>OBV!F2379</f>
        <v>BEARISH</v>
      </c>
      <c r="K2379" s="5" t="str">
        <f>OBV!G2379</f>
        <v>NEUTRAL</v>
      </c>
      <c r="L2379" s="5" t="str">
        <f>OBV!H2379</f>
        <v>BEARISH DIVERGENCE</v>
      </c>
    </row>
    <row r="2380" spans="1:12" ht="13.5" x14ac:dyDescent="0.25">
      <c r="A2380" s="3">
        <f>RSI!A2380</f>
        <v>45771</v>
      </c>
      <c r="B2380" s="2">
        <f>RSI!B2380</f>
        <v>0.51</v>
      </c>
      <c r="C2380" s="2">
        <f>RSI!I2380</f>
        <v>52.247834338394952</v>
      </c>
      <c r="D2380" s="2">
        <f>MACD!E2380</f>
        <v>3.3587375554241516E-2</v>
      </c>
      <c r="E2380" s="2">
        <f>MACD!F2380</f>
        <v>4.5326965419469406E-3</v>
      </c>
      <c r="F2380" s="2">
        <f>'Moving Avg'!D2380</f>
        <v>0.502</v>
      </c>
      <c r="G2380" s="2">
        <f>'Moving Avg'!F2380</f>
        <v>0.52849999999999997</v>
      </c>
      <c r="H2380" s="2">
        <f>'Moving Avg'!G2380</f>
        <v>0.46339999999999998</v>
      </c>
      <c r="I2380" s="2">
        <f>'Moving Avg'!H2380</f>
        <v>0.48275000000000046</v>
      </c>
      <c r="J2380" s="5" t="str">
        <f>OBV!F2380</f>
        <v>BEARISH</v>
      </c>
      <c r="K2380" s="5" t="str">
        <f>OBV!G2380</f>
        <v>NEUTRAL</v>
      </c>
      <c r="L2380" s="5" t="str">
        <f>OBV!H2380</f>
        <v>NEUTRAL</v>
      </c>
    </row>
    <row r="2381" spans="1:12" ht="13.5" x14ac:dyDescent="0.25">
      <c r="A2381" s="3">
        <f>RSI!A2381</f>
        <v>45772</v>
      </c>
      <c r="B2381" s="2">
        <f>RSI!B2381</f>
        <v>0.49</v>
      </c>
      <c r="C2381" s="2">
        <f>RSI!I2381</f>
        <v>45.759406026909993</v>
      </c>
      <c r="D2381" s="2">
        <f>MACD!E2381</f>
        <v>3.4954099861158383E-2</v>
      </c>
      <c r="E2381" s="2">
        <f>MACD!F2381</f>
        <v>1.0616977205789229E-2</v>
      </c>
      <c r="F2381" s="2">
        <f>'Moving Avg'!D2381</f>
        <v>0.49800000000000005</v>
      </c>
      <c r="G2381" s="2">
        <f>'Moving Avg'!F2381</f>
        <v>0.52749999999999997</v>
      </c>
      <c r="H2381" s="2">
        <f>'Moving Avg'!G2381</f>
        <v>0.46479999999999999</v>
      </c>
      <c r="I2381" s="2">
        <f>'Moving Avg'!H2381</f>
        <v>0.48265000000000041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0.51</v>
      </c>
      <c r="C2382" s="2">
        <f>RSI!I2382</f>
        <v>52.157748862546853</v>
      </c>
      <c r="D2382" s="2">
        <f>MACD!E2382</f>
        <v>3.1637953949356423E-2</v>
      </c>
      <c r="E2382" s="2">
        <f>MACD!F2382</f>
        <v>1.482117255450267E-2</v>
      </c>
      <c r="F2382" s="2">
        <f>'Moving Avg'!D2382</f>
        <v>0.502</v>
      </c>
      <c r="G2382" s="2">
        <f>'Moving Avg'!F2382</f>
        <v>0.52749999999999997</v>
      </c>
      <c r="H2382" s="2">
        <f>'Moving Avg'!G2382</f>
        <v>0.46659999999999996</v>
      </c>
      <c r="I2382" s="2">
        <f>'Moving Avg'!H2382</f>
        <v>0.48260000000000042</v>
      </c>
      <c r="J2382" s="5" t="str">
        <f>OBV!F2382</f>
        <v>BEARISH</v>
      </c>
      <c r="K2382" s="5" t="str">
        <f>OBV!G2382</f>
        <v>NEUTRAL</v>
      </c>
      <c r="L2382" s="5" t="str">
        <f>OBV!H2382</f>
        <v>BEARISH DIVERGENCE</v>
      </c>
    </row>
    <row r="2383" spans="1:12" ht="13.5" x14ac:dyDescent="0.25">
      <c r="A2383" s="3">
        <f>RSI!A2383</f>
        <v>45776</v>
      </c>
      <c r="B2383" s="2">
        <f>RSI!B2383</f>
        <v>0.53</v>
      </c>
      <c r="C2383" s="2">
        <f>RSI!I2383</f>
        <v>57.550389312118909</v>
      </c>
      <c r="D2383" s="2">
        <f>MACD!E2383</f>
        <v>2.7311766081712596E-2</v>
      </c>
      <c r="E2383" s="2">
        <f>MACD!F2383</f>
        <v>1.7319291259944657E-2</v>
      </c>
      <c r="F2383" s="2">
        <f>'Moving Avg'!D2383</f>
        <v>0.51</v>
      </c>
      <c r="G2383" s="2">
        <f>'Moving Avg'!F2383</f>
        <v>0.52799999999999991</v>
      </c>
      <c r="H2383" s="2">
        <f>'Moving Avg'!G2383</f>
        <v>0.46899999999999997</v>
      </c>
      <c r="I2383" s="2">
        <f>'Moving Avg'!H2383</f>
        <v>0.48260000000000047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0.52</v>
      </c>
      <c r="C2384" s="2">
        <f>RSI!I2384</f>
        <v>54.257305611506141</v>
      </c>
      <c r="D2384" s="2">
        <f>MACD!E2384</f>
        <v>2.1160915004992065E-2</v>
      </c>
      <c r="E2384" s="2">
        <f>MACD!F2384</f>
        <v>1.808761600895414E-2</v>
      </c>
      <c r="F2384" s="2">
        <f>'Moving Avg'!D2384</f>
        <v>0.51200000000000001</v>
      </c>
      <c r="G2384" s="2">
        <f>'Moving Avg'!F2384</f>
        <v>0.52799999999999991</v>
      </c>
      <c r="H2384" s="2">
        <f>'Moving Avg'!G2384</f>
        <v>0.4714000000000001</v>
      </c>
      <c r="I2384" s="2">
        <f>'Moving Avg'!H2384</f>
        <v>0.48255000000000048</v>
      </c>
      <c r="J2384" s="5" t="str">
        <f>OBV!F2384</f>
        <v>BEARISH</v>
      </c>
      <c r="K2384" s="5" t="str">
        <f>OBV!G2384</f>
        <v>NEUTRAL</v>
      </c>
      <c r="L2384" s="5" t="str">
        <f>OBV!H2384</f>
        <v>BEARISH DIVERGENCE</v>
      </c>
    </row>
    <row r="2385" spans="1:12" ht="13.5" x14ac:dyDescent="0.25">
      <c r="A2385" s="3">
        <f>RSI!A2385</f>
        <v>45779</v>
      </c>
      <c r="B2385" s="2">
        <f>RSI!B2385</f>
        <v>0.53</v>
      </c>
      <c r="C2385" s="2">
        <f>RSI!I2385</f>
        <v>56.912466378011537</v>
      </c>
      <c r="D2385" s="2">
        <f>MACD!E2385</f>
        <v>1.6670522679869237E-2</v>
      </c>
      <c r="E2385" s="2">
        <f>MACD!F2385</f>
        <v>1.7804197343137158E-2</v>
      </c>
      <c r="F2385" s="2">
        <f>'Moving Avg'!D2385</f>
        <v>0.51600000000000001</v>
      </c>
      <c r="G2385" s="2">
        <f>'Moving Avg'!F2385</f>
        <v>0.52749999999999986</v>
      </c>
      <c r="H2385" s="2">
        <f>'Moving Avg'!G2385</f>
        <v>0.47400000000000014</v>
      </c>
      <c r="I2385" s="2">
        <f>'Moving Avg'!H2385</f>
        <v>0.48265000000000052</v>
      </c>
      <c r="J2385" s="5" t="str">
        <f>OBV!F2385</f>
        <v>BULLISH</v>
      </c>
      <c r="K2385" s="5" t="str">
        <f>OBV!G2385</f>
        <v>NEUTRAL</v>
      </c>
      <c r="L2385" s="5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0.52</v>
      </c>
      <c r="C2386" s="2">
        <f>RSI!I2386</f>
        <v>53.564139162137558</v>
      </c>
      <c r="D2386" s="2">
        <f>MACD!E2386</f>
        <v>1.347525208121314E-2</v>
      </c>
      <c r="E2386" s="2">
        <f>MACD!F2386</f>
        <v>1.6938408290752355E-2</v>
      </c>
      <c r="F2386" s="2">
        <f>'Moving Avg'!D2386</f>
        <v>0.52200000000000002</v>
      </c>
      <c r="G2386" s="2">
        <f>'Moving Avg'!F2386</f>
        <v>0.52549999999999986</v>
      </c>
      <c r="H2386" s="2">
        <f>'Moving Avg'!G2386</f>
        <v>0.4764000000000001</v>
      </c>
      <c r="I2386" s="2">
        <f>'Moving Avg'!H2386</f>
        <v>0.48270000000000041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0.52</v>
      </c>
      <c r="C2387" s="2">
        <f>RSI!I2387</f>
        <v>53.564139162137558</v>
      </c>
      <c r="D2387" s="2">
        <f>MACD!E2387</f>
        <v>7.627387628349247E-3</v>
      </c>
      <c r="E2387" s="2">
        <f>MACD!F2387</f>
        <v>1.5076204158271735E-2</v>
      </c>
      <c r="F2387" s="2">
        <f>'Moving Avg'!D2387</f>
        <v>0.52400000000000002</v>
      </c>
      <c r="G2387" s="2">
        <f>'Moving Avg'!F2387</f>
        <v>0.52249999999999985</v>
      </c>
      <c r="H2387" s="2">
        <f>'Moving Avg'!G2387</f>
        <v>0.47900000000000015</v>
      </c>
      <c r="I2387" s="2">
        <f>'Moving Avg'!H2387</f>
        <v>0.4827500000000004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</row>
    <row r="2388" spans="1:12" ht="13.5" x14ac:dyDescent="0.25">
      <c r="A2388" s="3">
        <f>RSI!A2388</f>
        <v>45784</v>
      </c>
      <c r="B2388" s="2">
        <f>RSI!B2388</f>
        <v>0.53</v>
      </c>
      <c r="C2388" s="2">
        <f>RSI!I2388</f>
        <v>56.530183634313474</v>
      </c>
      <c r="D2388" s="2">
        <f>MACD!E2388</f>
        <v>1.8761845655258513E-3</v>
      </c>
      <c r="E2388" s="2">
        <f>MACD!F2388</f>
        <v>1.2436200239722559E-2</v>
      </c>
      <c r="F2388" s="2">
        <f>'Moving Avg'!D2388</f>
        <v>0.52400000000000002</v>
      </c>
      <c r="G2388" s="2">
        <f>'Moving Avg'!F2388</f>
        <v>0.51949999999999996</v>
      </c>
      <c r="H2388" s="2">
        <f>'Moving Avg'!G2388</f>
        <v>0.48180000000000012</v>
      </c>
      <c r="I2388" s="2">
        <f>'Moving Avg'!H2388</f>
        <v>0.48295000000000038</v>
      </c>
      <c r="J2388" s="5" t="str">
        <f>OBV!F2388</f>
        <v>BULLISH</v>
      </c>
      <c r="K2388" s="5" t="str">
        <f>OBV!G2388</f>
        <v>NEUTRAL</v>
      </c>
      <c r="L2388" s="5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0.53</v>
      </c>
      <c r="C2389" s="2">
        <f>RSI!I2389</f>
        <v>56.530183634313481</v>
      </c>
      <c r="D2389" s="2">
        <f>MACD!E2389</f>
        <v>-3.0042159654963818E-5</v>
      </c>
      <c r="E2389" s="2">
        <f>MACD!F2389</f>
        <v>9.9429517598470553E-3</v>
      </c>
      <c r="F2389" s="2">
        <f>'Moving Avg'!D2389</f>
        <v>0.52600000000000002</v>
      </c>
      <c r="G2389" s="2">
        <f>'Moving Avg'!F2389</f>
        <v>0.5169999999999999</v>
      </c>
      <c r="H2389" s="2">
        <f>'Moving Avg'!G2389</f>
        <v>0.48440000000000011</v>
      </c>
      <c r="I2389" s="2">
        <f>'Moving Avg'!H2389</f>
        <v>0.48305000000000037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0.53</v>
      </c>
      <c r="C2390" s="2">
        <f>RSI!I2390</f>
        <v>56.530183634313488</v>
      </c>
      <c r="D2390" s="2">
        <f>MACD!E2390</f>
        <v>-1.7511025037749706E-3</v>
      </c>
      <c r="E2390" s="2">
        <f>MACD!F2390</f>
        <v>7.604140907122651E-3</v>
      </c>
      <c r="F2390" s="2">
        <f>'Moving Avg'!D2390</f>
        <v>0.52600000000000002</v>
      </c>
      <c r="G2390" s="2">
        <f>'Moving Avg'!F2390</f>
        <v>0.51549999999999996</v>
      </c>
      <c r="H2390" s="2">
        <f>'Moving Avg'!G2390</f>
        <v>0.48680000000000012</v>
      </c>
      <c r="I2390" s="2">
        <f>'Moving Avg'!H2390</f>
        <v>0.48305000000000042</v>
      </c>
      <c r="J2390" s="5" t="str">
        <f>OBV!F2390</f>
        <v>BEARISH</v>
      </c>
      <c r="K2390" s="5" t="str">
        <f>OBV!G2390</f>
        <v>NEUTRAL</v>
      </c>
      <c r="L2390" s="5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0.51</v>
      </c>
      <c r="C2391" s="2">
        <f>RSI!I2391</f>
        <v>48.751653270375606</v>
      </c>
      <c r="D2391" s="2">
        <f>MACD!E2391</f>
        <v>-4.9029178445667565E-3</v>
      </c>
      <c r="E2391" s="2">
        <f>MACD!F2391</f>
        <v>5.1027291567847695E-3</v>
      </c>
      <c r="F2391" s="2">
        <f>'Moving Avg'!D2391</f>
        <v>0.52400000000000002</v>
      </c>
      <c r="G2391" s="2">
        <f>'Moving Avg'!F2391</f>
        <v>0.5139999999999999</v>
      </c>
      <c r="H2391" s="2">
        <f>'Moving Avg'!G2391</f>
        <v>0.48900000000000021</v>
      </c>
      <c r="I2391" s="2">
        <f>'Moving Avg'!H2391</f>
        <v>0.4829000000000005</v>
      </c>
      <c r="J2391" s="5" t="str">
        <f>OBV!F2391</f>
        <v>BULLISH</v>
      </c>
      <c r="K2391" s="5" t="str">
        <f>OBV!G2391</f>
        <v>NEUTRAL</v>
      </c>
      <c r="L2391" s="5" t="str">
        <f>OBV!H2391</f>
        <v>BULLISH DIVERGENCE</v>
      </c>
    </row>
    <row r="2392" spans="1:12" ht="13.5" x14ac:dyDescent="0.25">
      <c r="A2392" s="3">
        <f>RSI!A2392</f>
        <v>45790</v>
      </c>
      <c r="B2392" s="2">
        <f>RSI!B2392</f>
        <v>0.49</v>
      </c>
      <c r="C2392" s="2">
        <f>RSI!I2392</f>
        <v>42.459784901979759</v>
      </c>
      <c r="D2392" s="2">
        <f>MACD!E2392</f>
        <v>-2.9859307999499096E-3</v>
      </c>
      <c r="E2392" s="2">
        <f>MACD!F2392</f>
        <v>3.4849971654378337E-3</v>
      </c>
      <c r="F2392" s="2">
        <f>'Moving Avg'!D2392</f>
        <v>0.51800000000000002</v>
      </c>
      <c r="G2392" s="2">
        <f>'Moving Avg'!F2392</f>
        <v>0.51249999999999996</v>
      </c>
      <c r="H2392" s="2">
        <f>'Moving Avg'!G2392</f>
        <v>0.49060000000000009</v>
      </c>
      <c r="I2392" s="2">
        <f>'Moving Avg'!H2392</f>
        <v>0.48255000000000048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</row>
    <row r="2393" spans="1:12" ht="13.5" x14ac:dyDescent="0.25">
      <c r="A2393" s="3">
        <f>RSI!A2393</f>
        <v>45791</v>
      </c>
      <c r="B2393" s="2">
        <f>RSI!B2393</f>
        <v>0.51</v>
      </c>
      <c r="C2393" s="2">
        <f>RSI!I2393</f>
        <v>49.481247419282212</v>
      </c>
      <c r="D2393" s="2">
        <f>MACD!E2393</f>
        <v>3.7337165152995233E-4</v>
      </c>
      <c r="E2393" s="2">
        <f>MACD!F2393</f>
        <v>2.8626720626562575E-3</v>
      </c>
      <c r="F2393" s="2">
        <f>'Moving Avg'!D2393</f>
        <v>0.51400000000000001</v>
      </c>
      <c r="G2393" s="2">
        <f>'Moving Avg'!F2393</f>
        <v>0.51200000000000001</v>
      </c>
      <c r="H2393" s="2">
        <f>'Moving Avg'!G2393</f>
        <v>0.49280000000000007</v>
      </c>
      <c r="I2393" s="2">
        <f>'Moving Avg'!H2393</f>
        <v>0.48240000000000044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</row>
    <row r="2394" spans="1:12" ht="13.5" x14ac:dyDescent="0.25">
      <c r="A2394" s="3">
        <f>RSI!A2394</f>
        <v>45792</v>
      </c>
      <c r="B2394" s="2">
        <f>RSI!B2394</f>
        <v>0.5</v>
      </c>
      <c r="C2394" s="2">
        <f>RSI!I2394</f>
        <v>46.430447950360154</v>
      </c>
      <c r="D2394" s="2">
        <f>MACD!E2394</f>
        <v>2.4312482542389047E-3</v>
      </c>
      <c r="E2394" s="2">
        <f>MACD!F2394</f>
        <v>2.776387300972787E-3</v>
      </c>
      <c r="F2394" s="2">
        <f>'Moving Avg'!D2394</f>
        <v>0.50800000000000001</v>
      </c>
      <c r="G2394" s="2">
        <f>'Moving Avg'!F2394</f>
        <v>0.51200000000000001</v>
      </c>
      <c r="H2394" s="2">
        <f>'Moving Avg'!G2394</f>
        <v>0.49460000000000015</v>
      </c>
      <c r="I2394" s="2">
        <f>'Moving Avg'!H2394</f>
        <v>0.48220000000000046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0.52</v>
      </c>
      <c r="C2395" s="2">
        <f>RSI!I2395</f>
        <v>52.710361888399255</v>
      </c>
      <c r="D2395" s="2">
        <f>MACD!E2395</f>
        <v>4.3007384899312884E-3</v>
      </c>
      <c r="E2395" s="2">
        <f>MACD!F2395</f>
        <v>3.0812575387644875E-3</v>
      </c>
      <c r="F2395" s="2">
        <f>'Moving Avg'!D2395</f>
        <v>0.50600000000000001</v>
      </c>
      <c r="G2395" s="2">
        <f>'Moving Avg'!F2395</f>
        <v>0.51250000000000007</v>
      </c>
      <c r="H2395" s="2">
        <f>'Moving Avg'!G2395</f>
        <v>0.49700000000000016</v>
      </c>
      <c r="I2395" s="2">
        <f>'Moving Avg'!H2395</f>
        <v>0.48220000000000041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</row>
    <row r="2396" spans="1:12" ht="13.5" x14ac:dyDescent="0.25">
      <c r="A2396" s="3">
        <f>RSI!A2396</f>
        <v>45796</v>
      </c>
      <c r="B2396" s="2">
        <f>RSI!B2396</f>
        <v>0.53</v>
      </c>
      <c r="C2396" s="2">
        <f>RSI!I2396</f>
        <v>55.518203974264701</v>
      </c>
      <c r="D2396" s="2">
        <f>MACD!E2396</f>
        <v>3.5511853869559795E-3</v>
      </c>
      <c r="E2396" s="2">
        <f>MACD!F2396</f>
        <v>3.1752431084027862E-3</v>
      </c>
      <c r="F2396" s="2">
        <f>'Moving Avg'!D2396</f>
        <v>0.51</v>
      </c>
      <c r="G2396" s="2">
        <f>'Moving Avg'!F2396</f>
        <v>0.51349999999999996</v>
      </c>
      <c r="H2396" s="2">
        <f>'Moving Avg'!G2396</f>
        <v>0.49940000000000018</v>
      </c>
      <c r="I2396" s="2">
        <f>'Moving Avg'!H2396</f>
        <v>0.48215000000000047</v>
      </c>
      <c r="J2396" s="5" t="str">
        <f>OBV!F2396</f>
        <v>BEARISH</v>
      </c>
      <c r="K2396" s="5" t="str">
        <f>OBV!G2396</f>
        <v>NEUTRAL</v>
      </c>
      <c r="L2396" s="5" t="str">
        <f>OBV!H2396</f>
        <v>BEARISH DIVERGENCE</v>
      </c>
    </row>
    <row r="2397" spans="1:12" ht="13.5" x14ac:dyDescent="0.25">
      <c r="A2397" s="3">
        <f>RSI!A2397</f>
        <v>45797</v>
      </c>
      <c r="B2397" s="2">
        <f>RSI!B2397</f>
        <v>0.53</v>
      </c>
      <c r="C2397" s="2">
        <f>RSI!I2397</f>
        <v>55.518203974264701</v>
      </c>
      <c r="D2397" s="2">
        <f>MACD!E2397</f>
        <v>2.8094992192464474E-3</v>
      </c>
      <c r="E2397" s="2">
        <f>MACD!F2397</f>
        <v>3.1020943305715186E-3</v>
      </c>
      <c r="F2397" s="2">
        <f>'Moving Avg'!D2397</f>
        <v>0.51800000000000002</v>
      </c>
      <c r="G2397" s="2">
        <f>'Moving Avg'!F2397</f>
        <v>0.51549999999999996</v>
      </c>
      <c r="H2397" s="2">
        <f>'Moving Avg'!G2397</f>
        <v>0.50200000000000011</v>
      </c>
      <c r="I2397" s="2">
        <f>'Moving Avg'!H2397</f>
        <v>0.48210000000000042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0.55000000000000004</v>
      </c>
      <c r="C2398" s="2">
        <f>RSI!I2398</f>
        <v>60.902784533024722</v>
      </c>
      <c r="D2398" s="2">
        <f>MACD!E2398</f>
        <v>2.139408925807329E-3</v>
      </c>
      <c r="E2398" s="2">
        <f>MACD!F2398</f>
        <v>2.9095572496186809E-3</v>
      </c>
      <c r="F2398" s="2">
        <f>'Moving Avg'!D2398</f>
        <v>0.52600000000000002</v>
      </c>
      <c r="G2398" s="2">
        <f>'Moving Avg'!F2398</f>
        <v>0.51849999999999985</v>
      </c>
      <c r="H2398" s="2">
        <f>'Moving Avg'!G2398</f>
        <v>0.50500000000000012</v>
      </c>
      <c r="I2398" s="2">
        <f>'Moving Avg'!H2398</f>
        <v>0.48220000000000035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0.56999999999999995</v>
      </c>
      <c r="C2399" s="2">
        <f>RSI!I2399</f>
        <v>65.4118044493855</v>
      </c>
      <c r="D2399" s="2">
        <f>MACD!E2399</f>
        <v>-1.1937302974518449E-4</v>
      </c>
      <c r="E2399" s="2">
        <f>MACD!F2399</f>
        <v>2.3037711937459082E-3</v>
      </c>
      <c r="F2399" s="2">
        <f>'Moving Avg'!D2399</f>
        <v>0.53999999999999992</v>
      </c>
      <c r="G2399" s="2">
        <f>'Moving Avg'!F2399</f>
        <v>0.52149999999999996</v>
      </c>
      <c r="H2399" s="2">
        <f>'Moving Avg'!G2399</f>
        <v>0.50840000000000007</v>
      </c>
      <c r="I2399" s="2">
        <f>'Moving Avg'!H2399</f>
        <v>0.48240000000000033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0.55000000000000004</v>
      </c>
      <c r="C2400" s="2">
        <f>RSI!I2400</f>
        <v>58.185211003612217</v>
      </c>
      <c r="D2400" s="2">
        <f>MACD!E2400</f>
        <v>-8.6207259002435421E-4</v>
      </c>
      <c r="E2400" s="2">
        <f>MACD!F2400</f>
        <v>1.6706024369918559E-3</v>
      </c>
      <c r="F2400" s="2">
        <f>'Moving Avg'!D2400</f>
        <v>0.54600000000000004</v>
      </c>
      <c r="G2400" s="2">
        <f>'Moving Avg'!F2400</f>
        <v>0.52350000000000008</v>
      </c>
      <c r="H2400" s="2">
        <f>'Moving Avg'!G2400</f>
        <v>0.51120000000000021</v>
      </c>
      <c r="I2400" s="2">
        <f>'Moving Avg'!H2400</f>
        <v>0.48240000000000038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</row>
    <row r="2401" spans="1:12" ht="13.5" x14ac:dyDescent="0.25">
      <c r="A2401" s="3">
        <f>RSI!A2401</f>
        <v>45803</v>
      </c>
      <c r="B2401" s="2">
        <f>RSI!B2401</f>
        <v>0.55000000000000004</v>
      </c>
      <c r="C2401" s="2">
        <f>RSI!I2401</f>
        <v>58.185211003612224</v>
      </c>
      <c r="D2401" s="2">
        <f>MACD!E2401</f>
        <v>-4.7389788256844145E-3</v>
      </c>
      <c r="E2401" s="2">
        <f>MACD!F2401</f>
        <v>3.8868618445660186E-4</v>
      </c>
      <c r="F2401" s="2">
        <f>'Moving Avg'!D2401</f>
        <v>0.55000000000000004</v>
      </c>
      <c r="G2401" s="2">
        <f>'Moving Avg'!F2401</f>
        <v>0.52650000000000019</v>
      </c>
      <c r="H2401" s="2">
        <f>'Moving Avg'!G2401</f>
        <v>0.51380000000000015</v>
      </c>
      <c r="I2401" s="2">
        <f>'Moving Avg'!H2401</f>
        <v>0.48250000000000026</v>
      </c>
      <c r="J2401" s="5" t="str">
        <f>OBV!F2401</f>
        <v>BULLISH</v>
      </c>
      <c r="K2401" s="5" t="str">
        <f>OBV!G2401</f>
        <v>NEUTRAL</v>
      </c>
      <c r="L2401" s="5" t="str">
        <f>OBV!H2401</f>
        <v>CONFIRMED BULLISH</v>
      </c>
    </row>
    <row r="2402" spans="1:12" ht="13.5" x14ac:dyDescent="0.25">
      <c r="A2402" s="3">
        <f>RSI!A2402</f>
        <v>45804</v>
      </c>
      <c r="B2402" s="2">
        <f>RSI!B2402</f>
        <v>0.55000000000000004</v>
      </c>
      <c r="C2402" s="2">
        <f>RSI!I2402</f>
        <v>58.185211003612217</v>
      </c>
      <c r="D2402" s="2">
        <f>MACD!E2402</f>
        <v>-1.1255199052190856E-2</v>
      </c>
      <c r="E2402" s="2">
        <f>MACD!F2402</f>
        <v>-1.9400908628728897E-3</v>
      </c>
      <c r="F2402" s="2">
        <f>'Moving Avg'!D2402</f>
        <v>0.55400000000000005</v>
      </c>
      <c r="G2402" s="2">
        <f>'Moving Avg'!F2402</f>
        <v>0.52850000000000019</v>
      </c>
      <c r="H2402" s="2">
        <f>'Moving Avg'!G2402</f>
        <v>0.51620000000000021</v>
      </c>
      <c r="I2402" s="2">
        <f>'Moving Avg'!H2402</f>
        <v>0.48270000000000024</v>
      </c>
      <c r="J2402" s="5" t="str">
        <f>OBV!F2402</f>
        <v>BULLISH</v>
      </c>
      <c r="K2402" s="5" t="str">
        <f>OBV!G2402</f>
        <v>NEUTRAL</v>
      </c>
      <c r="L2402" s="5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0.53</v>
      </c>
      <c r="C2403" s="2">
        <f>RSI!I2403</f>
        <v>51.130038129633938</v>
      </c>
      <c r="D2403" s="2">
        <f>MACD!E2403</f>
        <v>-1.235759154814664E-2</v>
      </c>
      <c r="E2403" s="2">
        <f>MACD!F2403</f>
        <v>-4.0235909999276395E-3</v>
      </c>
      <c r="F2403" s="2">
        <f>'Moving Avg'!D2403</f>
        <v>0.55000000000000004</v>
      </c>
      <c r="G2403" s="2">
        <f>'Moving Avg'!F2403</f>
        <v>0.52850000000000008</v>
      </c>
      <c r="H2403" s="2">
        <f>'Moving Avg'!G2403</f>
        <v>0.51800000000000013</v>
      </c>
      <c r="I2403" s="2">
        <f>'Moving Avg'!H2403</f>
        <v>0.48290000000000022</v>
      </c>
      <c r="J2403" s="5" t="str">
        <f>OBV!F2403</f>
        <v>BULLISH</v>
      </c>
      <c r="K2403" s="5" t="str">
        <f>OBV!G2403</f>
        <v>NEUTRAL</v>
      </c>
      <c r="L2403" s="5" t="str">
        <f>OBV!H2403</f>
        <v>BULLISH DIVERGENCE</v>
      </c>
    </row>
    <row r="2404" spans="1:12" ht="13.5" x14ac:dyDescent="0.25">
      <c r="A2404" s="3">
        <f>RSI!A2404</f>
        <v>45806</v>
      </c>
      <c r="B2404" s="2">
        <f>RSI!B2404</f>
        <v>0.51</v>
      </c>
      <c r="C2404" s="2">
        <f>RSI!I2404</f>
        <v>45.224571855227197</v>
      </c>
      <c r="D2404" s="2">
        <f>MACD!E2404</f>
        <v>-1.3365362403403802E-2</v>
      </c>
      <c r="E2404" s="2">
        <f>MACD!F2404</f>
        <v>-5.891945280622873E-3</v>
      </c>
      <c r="F2404" s="2">
        <f>'Moving Avg'!D2404</f>
        <v>0.53800000000000003</v>
      </c>
      <c r="G2404" s="2">
        <f>'Moving Avg'!F2404</f>
        <v>0.52800000000000002</v>
      </c>
      <c r="H2404" s="2">
        <f>'Moving Avg'!G2404</f>
        <v>0.51920000000000011</v>
      </c>
      <c r="I2404" s="2">
        <f>'Moving Avg'!H2404</f>
        <v>0.48310000000000025</v>
      </c>
      <c r="J2404" s="5" t="str">
        <f>OBV!F2404</f>
        <v>NEUTRAL</v>
      </c>
      <c r="K2404" s="5" t="str">
        <f>OBV!G2404</f>
        <v>NEUTRAL</v>
      </c>
      <c r="L2404" s="5" t="str">
        <f>OBV!H2404</f>
        <v>NEUTRAL</v>
      </c>
    </row>
    <row r="2405" spans="1:12" ht="13.5" x14ac:dyDescent="0.25">
      <c r="A2405" s="3">
        <f>RSI!A2405</f>
        <v>45807</v>
      </c>
      <c r="B2405" s="2">
        <f>RSI!B2405</f>
        <v>0.49</v>
      </c>
      <c r="C2405" s="2">
        <f>RSI!I2405</f>
        <v>40.221661027729816</v>
      </c>
      <c r="D2405" s="2">
        <f>MACD!E2405</f>
        <v>-9.5581701970850474E-3</v>
      </c>
      <c r="E2405" s="2">
        <f>MACD!F2405</f>
        <v>-6.6251902639153084E-3</v>
      </c>
      <c r="F2405" s="2">
        <f>'Moving Avg'!D2405</f>
        <v>0.52600000000000002</v>
      </c>
      <c r="G2405" s="2">
        <f>'Moving Avg'!F2405</f>
        <v>0.52600000000000002</v>
      </c>
      <c r="H2405" s="2">
        <f>'Moving Avg'!G2405</f>
        <v>0.52020000000000022</v>
      </c>
      <c r="I2405" s="2">
        <f>'Moving Avg'!H2405</f>
        <v>0.48310000000000025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</row>
    <row r="2406" spans="1:12" ht="13.5" x14ac:dyDescent="0.25">
      <c r="A2406" s="3">
        <f>RSI!A2406</f>
        <v>45810</v>
      </c>
      <c r="B2406" s="2">
        <f>RSI!B2406</f>
        <v>0.5</v>
      </c>
      <c r="C2406" s="2">
        <f>RSI!I2406</f>
        <v>43.582274463818052</v>
      </c>
      <c r="D2406" s="2">
        <f>MACD!E2406</f>
        <v>-5.3268011443043939E-3</v>
      </c>
      <c r="E2406" s="2">
        <f>MACD!F2406</f>
        <v>-6.3655124399931255E-3</v>
      </c>
      <c r="F2406" s="2">
        <f>'Moving Avg'!D2406</f>
        <v>0.51600000000000001</v>
      </c>
      <c r="G2406" s="2">
        <f>'Moving Avg'!F2406</f>
        <v>0.52500000000000002</v>
      </c>
      <c r="H2406" s="2">
        <f>'Moving Avg'!G2406</f>
        <v>0.52120000000000022</v>
      </c>
      <c r="I2406" s="2">
        <f>'Moving Avg'!H2406</f>
        <v>0.48305000000000015</v>
      </c>
      <c r="J2406" s="5" t="str">
        <f>OBV!F2406</f>
        <v>BULLISH</v>
      </c>
      <c r="K2406" s="5" t="str">
        <f>OBV!G2406</f>
        <v>NEUTRAL</v>
      </c>
      <c r="L2406" s="5" t="str">
        <f>OBV!H2406</f>
        <v>BULLISH DIVERGENCE</v>
      </c>
    </row>
    <row r="2407" spans="1:12" ht="13.5" x14ac:dyDescent="0.25">
      <c r="A2407" s="3">
        <f>RSI!A2407</f>
        <v>45811</v>
      </c>
      <c r="B2407" s="2">
        <f>RSI!B2407</f>
        <v>0.52</v>
      </c>
      <c r="C2407" s="2">
        <f>RSI!I2407</f>
        <v>49.675770454564336</v>
      </c>
      <c r="D2407" s="2">
        <f>MACD!E2407</f>
        <v>-3.0905228135583718E-3</v>
      </c>
      <c r="E2407" s="2">
        <f>MACD!F2407</f>
        <v>-5.7105145147061751E-3</v>
      </c>
      <c r="F2407" s="2">
        <f>'Moving Avg'!D2407</f>
        <v>0.51</v>
      </c>
      <c r="G2407" s="2">
        <f>'Moving Avg'!F2407</f>
        <v>0.52499999999999991</v>
      </c>
      <c r="H2407" s="2">
        <f>'Moving Avg'!G2407</f>
        <v>0.52260000000000018</v>
      </c>
      <c r="I2407" s="2">
        <f>'Moving Avg'!H2407</f>
        <v>0.48310000000000014</v>
      </c>
      <c r="J2407" s="5" t="str">
        <f>OBV!F2407</f>
        <v>BULLISH</v>
      </c>
      <c r="K2407" s="5" t="str">
        <f>OBV!G2407</f>
        <v>NEUTRAL</v>
      </c>
      <c r="L2407" s="5" t="str">
        <f>OBV!H2407</f>
        <v>BULLISH DIVERGENCE</v>
      </c>
    </row>
    <row r="2408" spans="1:12" ht="13.5" x14ac:dyDescent="0.25">
      <c r="A2408" s="3">
        <f>RSI!A2408</f>
        <v>45812</v>
      </c>
      <c r="B2408" s="2">
        <f>RSI!B2408</f>
        <v>0.52</v>
      </c>
      <c r="C2408" s="2">
        <f>RSI!I2408</f>
        <v>49.675770454564336</v>
      </c>
      <c r="D2408" s="2">
        <f>MACD!E2408</f>
        <v>1.8876499277790115E-3</v>
      </c>
      <c r="E2408" s="2">
        <f>MACD!F2408</f>
        <v>-4.190881626209138E-3</v>
      </c>
      <c r="F2408" s="2">
        <f>'Moving Avg'!D2408</f>
        <v>0.50800000000000001</v>
      </c>
      <c r="G2408" s="2">
        <f>'Moving Avg'!F2408</f>
        <v>0.52449999999999997</v>
      </c>
      <c r="H2408" s="2">
        <f>'Moving Avg'!G2408</f>
        <v>0.52380000000000004</v>
      </c>
      <c r="I2408" s="2">
        <f>'Moving Avg'!H2408</f>
        <v>0.48315000000000013</v>
      </c>
      <c r="J2408" s="5" t="str">
        <f>OBV!F2408</f>
        <v>BULLISH</v>
      </c>
      <c r="K2408" s="5" t="str">
        <f>OBV!G2408</f>
        <v>NEUTRAL</v>
      </c>
      <c r="L2408" s="5" t="str">
        <f>OBV!H2408</f>
        <v>BULLISH DIVERGENCE</v>
      </c>
    </row>
    <row r="2409" spans="1:12" ht="13.5" x14ac:dyDescent="0.25">
      <c r="A2409" s="3">
        <f>RSI!A2409</f>
        <v>45813</v>
      </c>
      <c r="B2409" s="2">
        <f>RSI!B2409</f>
        <v>0.5</v>
      </c>
      <c r="C2409" s="2">
        <f>RSI!I2409</f>
        <v>44.14594819851586</v>
      </c>
      <c r="D2409" s="2">
        <f>MACD!E2409</f>
        <v>1.0666700936772355E-2</v>
      </c>
      <c r="E2409" s="2">
        <f>MACD!F2409</f>
        <v>-1.2193651136128397E-3</v>
      </c>
      <c r="F2409" s="2">
        <f>'Moving Avg'!D2409</f>
        <v>0.50600000000000001</v>
      </c>
      <c r="G2409" s="2">
        <f>'Moving Avg'!F2409</f>
        <v>0.52299999999999991</v>
      </c>
      <c r="H2409" s="2">
        <f>'Moving Avg'!G2409</f>
        <v>0.52420000000000011</v>
      </c>
      <c r="I2409" s="2">
        <f>'Moving Avg'!H2409</f>
        <v>0.48310000000000003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</row>
    <row r="2410" spans="1:12" ht="13.5" x14ac:dyDescent="0.25">
      <c r="A2410" s="3">
        <f>RSI!A2410</f>
        <v>45817</v>
      </c>
      <c r="B2410" s="2">
        <f>RSI!B2410</f>
        <v>0.49</v>
      </c>
      <c r="C2410" s="2">
        <f>RSI!I2410</f>
        <v>41.649454002828165</v>
      </c>
      <c r="D2410" s="2">
        <f>MACD!E2410</f>
        <v>1.5884855420322364E-2</v>
      </c>
      <c r="E2410" s="2">
        <f>MACD!F2410</f>
        <v>2.2014789931742015E-3</v>
      </c>
      <c r="F2410" s="2">
        <f>'Moving Avg'!D2410</f>
        <v>0.50600000000000001</v>
      </c>
      <c r="G2410" s="2">
        <f>'Moving Avg'!F2410</f>
        <v>0.52100000000000002</v>
      </c>
      <c r="H2410" s="2">
        <f>'Moving Avg'!G2410</f>
        <v>0.52400000000000002</v>
      </c>
      <c r="I2410" s="2">
        <f>'Moving Avg'!H2410</f>
        <v>0.48300000000000004</v>
      </c>
      <c r="J2410" s="5" t="str">
        <f>OBV!F2410</f>
        <v>BEARISH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0.48</v>
      </c>
      <c r="C2411" s="2">
        <f>RSI!I2411</f>
        <v>39.258568107054856</v>
      </c>
      <c r="D2411" s="2">
        <f>MACD!E2411</f>
        <v>2.1216630523726798E-2</v>
      </c>
      <c r="E2411" s="2">
        <f>MACD!F2411</f>
        <v>6.004509299284721E-3</v>
      </c>
      <c r="F2411" s="2">
        <f>'Moving Avg'!D2411</f>
        <v>0.502</v>
      </c>
      <c r="G2411" s="2">
        <f>'Moving Avg'!F2411</f>
        <v>0.51950000000000007</v>
      </c>
      <c r="H2411" s="2">
        <f>'Moving Avg'!G2411</f>
        <v>0.52339999999999998</v>
      </c>
      <c r="I2411" s="2">
        <f>'Moving Avg'!H2411</f>
        <v>0.48284999999999995</v>
      </c>
      <c r="J2411" s="5" t="str">
        <f>OBV!F2411</f>
        <v>BEARISH</v>
      </c>
      <c r="K2411" s="5" t="str">
        <f>OBV!G2411</f>
        <v>NEUTRAL</v>
      </c>
      <c r="L2411" s="5" t="str">
        <f>OBV!H2411</f>
        <v>CONFIRMED BEARISH</v>
      </c>
    </row>
    <row r="2412" spans="1:12" ht="13.5" x14ac:dyDescent="0.25">
      <c r="A2412" s="3">
        <f>RSI!A2412</f>
        <v>45819</v>
      </c>
      <c r="B2412" s="2">
        <f>RSI!B2412</f>
        <v>0.5</v>
      </c>
      <c r="C2412" s="2">
        <f>RSI!I2412</f>
        <v>45.942337800090748</v>
      </c>
      <c r="D2412" s="2">
        <f>MACD!E2412</f>
        <v>2.4468401553189301E-2</v>
      </c>
      <c r="E2412" s="2">
        <f>MACD!F2412</f>
        <v>9.697287750065637E-3</v>
      </c>
      <c r="F2412" s="2">
        <f>'Moving Avg'!D2412</f>
        <v>0.49800000000000005</v>
      </c>
      <c r="G2412" s="2">
        <f>'Moving Avg'!F2412</f>
        <v>0.52</v>
      </c>
      <c r="H2412" s="2">
        <f>'Moving Avg'!G2412</f>
        <v>0.5232</v>
      </c>
      <c r="I2412" s="2">
        <f>'Moving Avg'!H2412</f>
        <v>0.48279999999999995</v>
      </c>
      <c r="J2412" s="5" t="str">
        <f>OBV!F2412</f>
        <v>BEARISH</v>
      </c>
      <c r="K2412" s="5" t="str">
        <f>OBV!G2412</f>
        <v>NEUTRAL</v>
      </c>
      <c r="L2412" s="5" t="str">
        <f>OBV!H2412</f>
        <v>CONFIRMED BEARISH</v>
      </c>
    </row>
    <row r="2413" spans="1:12" ht="13.5" x14ac:dyDescent="0.25">
      <c r="A2413" s="3">
        <f>RSI!A2413</f>
        <v>45820</v>
      </c>
      <c r="B2413" s="2">
        <f>RSI!B2413</f>
        <v>0.51</v>
      </c>
      <c r="C2413" s="2">
        <f>RSI!I2413</f>
        <v>48.966114878226605</v>
      </c>
      <c r="D2413" s="2">
        <f>MACD!E2413</f>
        <v>2.3489379977375768E-2</v>
      </c>
      <c r="E2413" s="2">
        <f>MACD!F2413</f>
        <v>1.2455706195527664E-2</v>
      </c>
      <c r="F2413" s="2">
        <f>'Moving Avg'!D2413</f>
        <v>0.496</v>
      </c>
      <c r="G2413" s="2">
        <f>'Moving Avg'!F2413</f>
        <v>0.52</v>
      </c>
      <c r="H2413" s="2">
        <f>'Moving Avg'!G2413</f>
        <v>0.52300000000000002</v>
      </c>
      <c r="I2413" s="2">
        <f>'Moving Avg'!H2413</f>
        <v>0.48275000000000001</v>
      </c>
      <c r="J2413" s="5" t="str">
        <f>OBV!F2413</f>
        <v>BEARISH</v>
      </c>
      <c r="K2413" s="5" t="str">
        <f>OBV!G2413</f>
        <v>NEUTRAL</v>
      </c>
      <c r="L2413" s="5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0.51</v>
      </c>
      <c r="C2414" s="2">
        <f>RSI!I2414</f>
        <v>48.966114878226598</v>
      </c>
      <c r="D2414" s="2">
        <f>MACD!E2414</f>
        <v>1.9605652190315181E-2</v>
      </c>
      <c r="E2414" s="2">
        <f>MACD!F2414</f>
        <v>1.3885695394485167E-2</v>
      </c>
      <c r="F2414" s="2">
        <f>'Moving Avg'!D2414</f>
        <v>0.49800000000000005</v>
      </c>
      <c r="G2414" s="2">
        <f>'Moving Avg'!F2414</f>
        <v>0.52049999999999996</v>
      </c>
      <c r="H2414" s="2">
        <f>'Moving Avg'!G2414</f>
        <v>0.52280000000000004</v>
      </c>
      <c r="I2414" s="2">
        <f>'Moving Avg'!H2414</f>
        <v>0.48269999999999996</v>
      </c>
      <c r="J2414" s="5" t="str">
        <f>OBV!F2414</f>
        <v>BEARISH</v>
      </c>
      <c r="K2414" s="5" t="str">
        <f>OBV!G2414</f>
        <v>NEUTRAL</v>
      </c>
      <c r="L2414" s="5" t="str">
        <f>OBV!H2414</f>
        <v>BEARISH DIVERGENCE</v>
      </c>
    </row>
    <row r="2415" spans="1:12" ht="13.5" x14ac:dyDescent="0.25">
      <c r="A2415" s="3">
        <f>RSI!A2415</f>
        <v>45824</v>
      </c>
      <c r="B2415" s="2">
        <f>RSI!B2415</f>
        <v>0.51</v>
      </c>
      <c r="C2415" s="2">
        <f>RSI!I2415</f>
        <v>48.966114878226598</v>
      </c>
      <c r="D2415" s="2">
        <f>MACD!E2415</f>
        <v>1.3262496206831176E-2</v>
      </c>
      <c r="E2415" s="2">
        <f>MACD!F2415</f>
        <v>1.3761055556954369E-2</v>
      </c>
      <c r="F2415" s="2">
        <f>'Moving Avg'!D2415</f>
        <v>0.502</v>
      </c>
      <c r="G2415" s="2">
        <f>'Moving Avg'!F2415</f>
        <v>0.52</v>
      </c>
      <c r="H2415" s="2">
        <f>'Moving Avg'!G2415</f>
        <v>0.52220000000000011</v>
      </c>
      <c r="I2415" s="2">
        <f>'Moving Avg'!H2415</f>
        <v>0.48265000000000002</v>
      </c>
      <c r="J2415" s="5" t="str">
        <f>OBV!F2415</f>
        <v>BEARISH</v>
      </c>
      <c r="K2415" s="5" t="str">
        <f>OBV!G2415</f>
        <v>NEUTRAL</v>
      </c>
      <c r="L2415" s="5" t="str">
        <f>OBV!H2415</f>
        <v>BEARISH DIVERGENCE</v>
      </c>
    </row>
    <row r="2416" spans="1:12" ht="13.5" x14ac:dyDescent="0.25">
      <c r="A2416" s="3">
        <f>RSI!A2416</f>
        <v>45825</v>
      </c>
      <c r="B2416" s="2">
        <f>RSI!B2416</f>
        <v>0.52</v>
      </c>
      <c r="C2416" s="2">
        <f>RSI!I2416</f>
        <v>52.298667899440403</v>
      </c>
      <c r="D2416" s="2">
        <f>MACD!E2416</f>
        <v>8.7114481148498069E-3</v>
      </c>
      <c r="E2416" s="2">
        <f>MACD!F2416</f>
        <v>1.2751134068533457E-2</v>
      </c>
      <c r="F2416" s="2">
        <f>'Moving Avg'!D2416</f>
        <v>0.51</v>
      </c>
      <c r="G2416" s="2">
        <f>'Moving Avg'!F2416</f>
        <v>0.51949999999999996</v>
      </c>
      <c r="H2416" s="2">
        <f>'Moving Avg'!G2416</f>
        <v>0.52139999999999997</v>
      </c>
      <c r="I2416" s="2">
        <f>'Moving Avg'!H2416</f>
        <v>0.48259999999999997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0.5</v>
      </c>
      <c r="C2417" s="2">
        <f>RSI!I2417</f>
        <v>45.849968192163416</v>
      </c>
      <c r="D2417" s="2">
        <f>MACD!E2417</f>
        <v>9.3770207138406114E-3</v>
      </c>
      <c r="E2417" s="2">
        <f>MACD!F2417</f>
        <v>1.2076311397594889E-2</v>
      </c>
      <c r="F2417" s="2">
        <f>'Moving Avg'!D2417</f>
        <v>0.51</v>
      </c>
      <c r="G2417" s="2">
        <f>'Moving Avg'!F2417</f>
        <v>0.51800000000000002</v>
      </c>
      <c r="H2417" s="2">
        <f>'Moving Avg'!G2417</f>
        <v>0.51979999999999993</v>
      </c>
      <c r="I2417" s="2">
        <f>'Moving Avg'!H2417</f>
        <v>0.48239999999999994</v>
      </c>
      <c r="J2417" s="5" t="str">
        <f>OBV!F2417</f>
        <v>BULLISH</v>
      </c>
      <c r="K2417" s="5" t="str">
        <f>OBV!G2417</f>
        <v>NEUTRAL</v>
      </c>
      <c r="L2417" s="5" t="str">
        <f>OBV!H2417</f>
        <v>NEUTRAL</v>
      </c>
    </row>
    <row r="2418" spans="1:12" ht="13.5" x14ac:dyDescent="0.25">
      <c r="A2418" s="3">
        <f>RSI!A2418</f>
        <v>45827</v>
      </c>
      <c r="B2418" s="2">
        <f>RSI!B2418</f>
        <v>0.48</v>
      </c>
      <c r="C2418" s="2">
        <f>RSI!I2418</f>
        <v>40.475249433404123</v>
      </c>
      <c r="D2418" s="2">
        <f>MACD!E2418</f>
        <v>1.150102180178092E-2</v>
      </c>
      <c r="E2418" s="2">
        <f>MACD!F2418</f>
        <v>1.1961253478432096E-2</v>
      </c>
      <c r="F2418" s="2">
        <f>'Moving Avg'!D2418</f>
        <v>0.504</v>
      </c>
      <c r="G2418" s="2">
        <f>'Moving Avg'!F2418</f>
        <v>0.51449999999999996</v>
      </c>
      <c r="H2418" s="2">
        <f>'Moving Avg'!G2418</f>
        <v>0.51760000000000006</v>
      </c>
      <c r="I2418" s="2">
        <f>'Moving Avg'!H2418</f>
        <v>0.48209999999999992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0.46</v>
      </c>
      <c r="C2419" s="2">
        <f>RSI!I2419</f>
        <v>35.93834656874003</v>
      </c>
      <c r="D2419" s="2">
        <f>MACD!E2419</f>
        <v>1.1894458303138511E-2</v>
      </c>
      <c r="E2419" s="2">
        <f>MACD!F2419</f>
        <v>1.194789444337338E-2</v>
      </c>
      <c r="F2419" s="2">
        <f>'Moving Avg'!D2419</f>
        <v>0.49399999999999994</v>
      </c>
      <c r="G2419" s="2">
        <f>'Moving Avg'!F2419</f>
        <v>0.50900000000000012</v>
      </c>
      <c r="H2419" s="2">
        <f>'Moving Avg'!G2419</f>
        <v>0.51519999999999999</v>
      </c>
      <c r="I2419" s="2">
        <f>'Moving Avg'!H2419</f>
        <v>0.48179999999999995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0.45</v>
      </c>
      <c r="C2420" s="2">
        <f>RSI!I2420</f>
        <v>33.892699108396869</v>
      </c>
      <c r="D2420" s="2">
        <f>MACD!E2420</f>
        <v>1.1725276550035191E-2</v>
      </c>
      <c r="E2420" s="2">
        <f>MACD!F2420</f>
        <v>1.1903370864705743E-2</v>
      </c>
      <c r="F2420" s="2">
        <f>'Moving Avg'!D2420</f>
        <v>0.48200000000000004</v>
      </c>
      <c r="G2420" s="2">
        <f>'Moving Avg'!F2420</f>
        <v>0.504</v>
      </c>
      <c r="H2420" s="2">
        <f>'Moving Avg'!G2420</f>
        <v>0.51300000000000001</v>
      </c>
      <c r="I2420" s="2">
        <f>'Moving Avg'!H2420</f>
        <v>0.48154999999999992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0.45</v>
      </c>
      <c r="C2421" s="2">
        <f>RSI!I2421</f>
        <v>33.892699108396869</v>
      </c>
      <c r="D2421" s="2">
        <f>MACD!E2421</f>
        <v>1.037648427566612E-2</v>
      </c>
      <c r="E2421" s="2">
        <f>MACD!F2421</f>
        <v>1.1597993546897818E-2</v>
      </c>
      <c r="F2421" s="2">
        <f>'Moving Avg'!D2421</f>
        <v>0.46799999999999997</v>
      </c>
      <c r="G2421" s="2">
        <f>'Moving Avg'!F2421</f>
        <v>0.49899999999999994</v>
      </c>
      <c r="H2421" s="2">
        <f>'Moving Avg'!G2421</f>
        <v>0.5112000000000001</v>
      </c>
      <c r="I2421" s="2">
        <f>'Moving Avg'!H2421</f>
        <v>0.48119999999999996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0.45</v>
      </c>
      <c r="C2422" s="2">
        <f>RSI!I2422</f>
        <v>33.892699108396869</v>
      </c>
      <c r="D2422" s="2">
        <f>MACD!E2422</f>
        <v>1.2620291077506174E-2</v>
      </c>
      <c r="E2422" s="2">
        <f>MACD!F2422</f>
        <v>1.1802453053019489E-2</v>
      </c>
      <c r="F2422" s="2">
        <f>'Moving Avg'!D2422</f>
        <v>0.45800000000000002</v>
      </c>
      <c r="G2422" s="2">
        <f>'Moving Avg'!F2422</f>
        <v>0.49399999999999994</v>
      </c>
      <c r="H2422" s="2">
        <f>'Moving Avg'!G2422</f>
        <v>0.50980000000000003</v>
      </c>
      <c r="I2422" s="2">
        <f>'Moving Avg'!H2422</f>
        <v>0.48084999999999994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0.45</v>
      </c>
      <c r="C2423" s="2">
        <f>RSI!I2423</f>
        <v>33.892699108396869</v>
      </c>
      <c r="D2423" s="2">
        <f>MACD!E2423</f>
        <v>1.6342700496868034E-2</v>
      </c>
      <c r="E2423" s="2">
        <f>MACD!F2423</f>
        <v>1.2710502541789199E-2</v>
      </c>
      <c r="F2423" s="2">
        <f>'Moving Avg'!D2423</f>
        <v>0.45200000000000007</v>
      </c>
      <c r="G2423" s="2">
        <f>'Moving Avg'!F2423</f>
        <v>0.48999999999999988</v>
      </c>
      <c r="H2423" s="2">
        <f>'Moving Avg'!G2423</f>
        <v>0.50840000000000007</v>
      </c>
      <c r="I2423" s="2">
        <f>'Moving Avg'!H2423</f>
        <v>0.48049999999999998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</row>
    <row r="2424" spans="1:12" ht="13.5" x14ac:dyDescent="0.25">
      <c r="A2424" s="3">
        <f>RSI!A2424</f>
        <v>45838</v>
      </c>
      <c r="B2424" s="2">
        <f>RSI!B2424</f>
        <v>0.47</v>
      </c>
      <c r="C2424" s="2">
        <f>RSI!I2424</f>
        <v>42.67109344866283</v>
      </c>
      <c r="D2424" s="2">
        <f>MACD!E2424</f>
        <v>1.827515573429539E-2</v>
      </c>
      <c r="E2424" s="2">
        <f>MACD!F2424</f>
        <v>1.3823433180290438E-2</v>
      </c>
      <c r="F2424" s="2">
        <f>'Moving Avg'!D2424</f>
        <v>0.45400000000000001</v>
      </c>
      <c r="G2424" s="2">
        <f>'Moving Avg'!F2424</f>
        <v>0.48799999999999988</v>
      </c>
      <c r="H2424" s="2">
        <f>'Moving Avg'!G2424</f>
        <v>0.50780000000000003</v>
      </c>
      <c r="I2424" s="2">
        <f>'Moving Avg'!H2424</f>
        <v>0.4802499999999999</v>
      </c>
      <c r="J2424" s="5" t="str">
        <f>OBV!F2424</f>
        <v>BEARISH</v>
      </c>
      <c r="K2424" s="5" t="str">
        <f>OBV!G2424</f>
        <v>NEUTRAL</v>
      </c>
      <c r="L2424" s="5" t="str">
        <f>OBV!H2424</f>
        <v>BEARISH DIVERGENCE</v>
      </c>
    </row>
    <row r="2425" spans="1:12" ht="13.5" x14ac:dyDescent="0.25">
      <c r="A2425" s="3">
        <f>RSI!A2425</f>
        <v>45839</v>
      </c>
      <c r="B2425" s="2">
        <f>RSI!B2425</f>
        <v>0.49</v>
      </c>
      <c r="C2425" s="2">
        <f>RSI!I2425</f>
        <v>49.84368304743051</v>
      </c>
      <c r="D2425" s="2">
        <f>MACD!E2425</f>
        <v>1.8555282706817777E-2</v>
      </c>
      <c r="E2425" s="2">
        <f>MACD!F2425</f>
        <v>1.4769803085595907E-2</v>
      </c>
      <c r="F2425" s="2">
        <f>'Moving Avg'!D2425</f>
        <v>0.46200000000000002</v>
      </c>
      <c r="G2425" s="2">
        <f>'Moving Avg'!F2425</f>
        <v>0.4880000000000001</v>
      </c>
      <c r="H2425" s="2">
        <f>'Moving Avg'!G2425</f>
        <v>0.50740000000000007</v>
      </c>
      <c r="I2425" s="2">
        <f>'Moving Avg'!H2425</f>
        <v>0.48009999999999992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0.51</v>
      </c>
      <c r="C2426" s="2">
        <f>RSI!I2426</f>
        <v>55.799171861881355</v>
      </c>
      <c r="D2426" s="2">
        <f>MACD!E2426</f>
        <v>1.8848199477804528E-2</v>
      </c>
      <c r="E2426" s="2">
        <f>MACD!F2426</f>
        <v>1.5585482364037631E-2</v>
      </c>
      <c r="F2426" s="2">
        <f>'Moving Avg'!D2426</f>
        <v>0.47400000000000003</v>
      </c>
      <c r="G2426" s="2">
        <f>'Moving Avg'!F2426</f>
        <v>0.48850000000000005</v>
      </c>
      <c r="H2426" s="2">
        <f>'Moving Avg'!G2426</f>
        <v>0.50740000000000007</v>
      </c>
      <c r="I2426" s="2">
        <f>'Moving Avg'!H2426</f>
        <v>0.48014999999999991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0.53</v>
      </c>
      <c r="C2427" s="2">
        <f>RSI!I2427</f>
        <v>60.81043186468743</v>
      </c>
      <c r="D2427" s="2">
        <f>MACD!E2427</f>
        <v>1.4418453933958852E-2</v>
      </c>
      <c r="E2427" s="2">
        <f>MACD!F2427</f>
        <v>1.5352076678021876E-2</v>
      </c>
      <c r="F2427" s="2">
        <f>'Moving Avg'!D2427</f>
        <v>0.49000000000000005</v>
      </c>
      <c r="G2427" s="2">
        <f>'Moving Avg'!F2427</f>
        <v>0.48899999999999999</v>
      </c>
      <c r="H2427" s="2">
        <f>'Moving Avg'!G2427</f>
        <v>0.5082000000000001</v>
      </c>
      <c r="I2427" s="2">
        <f>'Moving Avg'!H2427</f>
        <v>0.48039999999999999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</row>
    <row r="2428" spans="1:12" ht="13.5" x14ac:dyDescent="0.25">
      <c r="A2428" s="3">
        <f>RSI!A2428</f>
        <v>45842</v>
      </c>
      <c r="B2428" s="2">
        <f>RSI!B2428</f>
        <v>0.53</v>
      </c>
      <c r="C2428" s="2">
        <f>RSI!I2428</f>
        <v>60.810431864687438</v>
      </c>
      <c r="D2428" s="2">
        <f>MACD!E2428</f>
        <v>7.364739289248301E-3</v>
      </c>
      <c r="E2428" s="2">
        <f>MACD!F2428</f>
        <v>1.3754609200267161E-2</v>
      </c>
      <c r="F2428" s="2">
        <f>'Moving Avg'!D2428</f>
        <v>0.50600000000000001</v>
      </c>
      <c r="G2428" s="2">
        <f>'Moving Avg'!F2428</f>
        <v>0.48949999999999994</v>
      </c>
      <c r="H2428" s="2">
        <f>'Moving Avg'!G2428</f>
        <v>0.50900000000000001</v>
      </c>
      <c r="I2428" s="2">
        <f>'Moving Avg'!H2428</f>
        <v>0.48064999999999991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</row>
    <row r="2429" spans="1:12" ht="13.5" x14ac:dyDescent="0.25">
      <c r="A2429" s="3">
        <f>RSI!A2429</f>
        <v>45845</v>
      </c>
      <c r="B2429" s="2">
        <f>RSI!B2429</f>
        <v>0.54</v>
      </c>
      <c r="C2429" s="2">
        <f>RSI!I2429</f>
        <v>63.227970904308862</v>
      </c>
      <c r="D2429" s="2">
        <f>MACD!E2429</f>
        <v>-2.6330683587642012E-3</v>
      </c>
      <c r="E2429" s="2">
        <f>MACD!F2429</f>
        <v>1.0477073688460891E-2</v>
      </c>
      <c r="F2429" s="2">
        <f>'Moving Avg'!D2429</f>
        <v>0.52</v>
      </c>
      <c r="G2429" s="2">
        <f>'Moving Avg'!F2429</f>
        <v>0.49149999999999994</v>
      </c>
      <c r="H2429" s="2">
        <f>'Moving Avg'!G2429</f>
        <v>0.50960000000000005</v>
      </c>
      <c r="I2429" s="2">
        <f>'Moving Avg'!H2429</f>
        <v>0.48094999999999999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0.56000000000000005</v>
      </c>
      <c r="C2430" s="2">
        <f>RSI!I2430</f>
        <v>67.540740922914665</v>
      </c>
      <c r="D2430" s="2">
        <f>MACD!E2430</f>
        <v>-1.4367725993431946E-2</v>
      </c>
      <c r="E2430" s="2">
        <f>MACD!F2430</f>
        <v>5.5081137520823229E-3</v>
      </c>
      <c r="F2430" s="2">
        <f>'Moving Avg'!D2430</f>
        <v>0.53400000000000003</v>
      </c>
      <c r="G2430" s="2">
        <f>'Moving Avg'!F2430</f>
        <v>0.495</v>
      </c>
      <c r="H2430" s="2">
        <f>'Moving Avg'!G2430</f>
        <v>0.51060000000000005</v>
      </c>
      <c r="I2430" s="2">
        <f>'Moving Avg'!H2430</f>
        <v>0.48144999999999993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</row>
    <row r="2431" spans="1:12" ht="13.5" x14ac:dyDescent="0.25">
      <c r="A2431" s="3">
        <f>RSI!A2431</f>
        <v>45847</v>
      </c>
      <c r="B2431" s="2">
        <f>RSI!B2431</f>
        <v>0.57999999999999996</v>
      </c>
      <c r="C2431" s="2">
        <f>RSI!I2431</f>
        <v>71.180776758230223</v>
      </c>
      <c r="D2431" s="2">
        <f>MACD!E2431</f>
        <v>-2.6132854043460108E-2</v>
      </c>
      <c r="E2431" s="2">
        <f>MACD!F2431</f>
        <v>-8.2007980702616338E-4</v>
      </c>
      <c r="F2431" s="2">
        <f>'Moving Avg'!D2431</f>
        <v>0.54800000000000004</v>
      </c>
      <c r="G2431" s="2">
        <f>'Moving Avg'!F2431</f>
        <v>0.5</v>
      </c>
      <c r="H2431" s="2">
        <f>'Moving Avg'!G2431</f>
        <v>0.51240000000000008</v>
      </c>
      <c r="I2431" s="2">
        <f>'Moving Avg'!H2431</f>
        <v>0.48204999999999998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</row>
    <row r="2432" spans="1:12" ht="13.5" x14ac:dyDescent="0.25">
      <c r="A2432" s="3">
        <f>RSI!A2432</f>
        <v>45848</v>
      </c>
      <c r="B2432" s="2">
        <f>RSI!B2432</f>
        <v>0.57999999999999996</v>
      </c>
      <c r="C2432" s="2">
        <f>RSI!I2432</f>
        <v>71.180776758230223</v>
      </c>
      <c r="D2432" s="2">
        <f>MACD!E2432</f>
        <v>-3.6534218139140706E-2</v>
      </c>
      <c r="E2432" s="2">
        <f>MACD!F2432</f>
        <v>-7.9629074734490716E-3</v>
      </c>
      <c r="F2432" s="2">
        <f>'Moving Avg'!D2432</f>
        <v>0.55800000000000005</v>
      </c>
      <c r="G2432" s="2">
        <f>'Moving Avg'!F2432</f>
        <v>0.504</v>
      </c>
      <c r="H2432" s="2">
        <f>'Moving Avg'!G2432</f>
        <v>0.51380000000000003</v>
      </c>
      <c r="I2432" s="2">
        <f>'Moving Avg'!H2432</f>
        <v>0.48275000000000001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</row>
    <row r="2433" spans="1:12" ht="13.5" x14ac:dyDescent="0.25">
      <c r="A2433" s="3">
        <f>RSI!A2433</f>
        <v>45849</v>
      </c>
      <c r="B2433" s="2">
        <f>RSI!B2433</f>
        <v>0.56000000000000005</v>
      </c>
      <c r="C2433" s="2">
        <f>RSI!I2433</f>
        <v>62.988615605572349</v>
      </c>
      <c r="D2433" s="2">
        <f>MACD!E2433</f>
        <v>-4.4267090656962993E-2</v>
      </c>
      <c r="E2433" s="2">
        <f>MACD!F2433</f>
        <v>-1.5223744110151856E-2</v>
      </c>
      <c r="F2433" s="2">
        <f>'Moving Avg'!D2433</f>
        <v>0.56400000000000006</v>
      </c>
      <c r="G2433" s="2">
        <f>'Moving Avg'!F2433</f>
        <v>0.50650000000000006</v>
      </c>
      <c r="H2433" s="2">
        <f>'Moving Avg'!G2433</f>
        <v>0.51439999999999986</v>
      </c>
      <c r="I2433" s="2">
        <f>'Moving Avg'!H2433</f>
        <v>0.4832999999999999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</row>
    <row r="2434" spans="1:12" ht="13.5" x14ac:dyDescent="0.25">
      <c r="A2434" s="3">
        <f>RSI!A2434</f>
        <v>45852</v>
      </c>
      <c r="B2434" s="2">
        <f>RSI!B2434</f>
        <v>0.56000000000000005</v>
      </c>
      <c r="C2434" s="2">
        <f>RSI!I2434</f>
        <v>62.988615605572342</v>
      </c>
      <c r="D2434" s="2">
        <f>MACD!E2434</f>
        <v>-4.7997778918425327E-2</v>
      </c>
      <c r="E2434" s="2">
        <f>MACD!F2434</f>
        <v>-2.177855107180655E-2</v>
      </c>
      <c r="F2434" s="2">
        <f>'Moving Avg'!D2434</f>
        <v>0.56800000000000006</v>
      </c>
      <c r="G2434" s="2">
        <f>'Moving Avg'!F2434</f>
        <v>0.50900000000000012</v>
      </c>
      <c r="H2434" s="2">
        <f>'Moving Avg'!G2434</f>
        <v>0.51519999999999977</v>
      </c>
      <c r="I2434" s="2">
        <f>'Moving Avg'!H2434</f>
        <v>0.4837999999999999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0.55000000000000004</v>
      </c>
      <c r="C2435" s="2">
        <f>RSI!I2435</f>
        <v>59.047861737317987</v>
      </c>
      <c r="D2435" s="2">
        <f>MACD!E2435</f>
        <v>-4.7581676799418049E-2</v>
      </c>
      <c r="E2435" s="2">
        <f>MACD!F2435</f>
        <v>-2.6939176217328852E-2</v>
      </c>
      <c r="F2435" s="2">
        <f>'Moving Avg'!D2435</f>
        <v>0.56600000000000006</v>
      </c>
      <c r="G2435" s="2">
        <f>'Moving Avg'!F2435</f>
        <v>0.51100000000000012</v>
      </c>
      <c r="H2435" s="2">
        <f>'Moving Avg'!G2435</f>
        <v>0.51559999999999984</v>
      </c>
      <c r="I2435" s="2">
        <f>'Moving Avg'!H2435</f>
        <v>0.4842499999999999</v>
      </c>
      <c r="J2435" s="5" t="str">
        <f>OBV!F2435</f>
        <v>BEARISH</v>
      </c>
      <c r="K2435" s="5" t="str">
        <f>OBV!G2435</f>
        <v>NEUTRAL</v>
      </c>
      <c r="L2435" s="5" t="str">
        <f>OBV!H2435</f>
        <v>CONFIRMED BEARISH</v>
      </c>
    </row>
    <row r="2436" spans="1:12" ht="13.5" x14ac:dyDescent="0.25">
      <c r="A2436" s="3">
        <f>RSI!A2436</f>
        <v>45854</v>
      </c>
      <c r="B2436" s="2">
        <f>RSI!B2436</f>
        <v>0.53</v>
      </c>
      <c r="C2436" s="2">
        <f>RSI!I2436</f>
        <v>52.035964609498635</v>
      </c>
      <c r="D2436" s="2">
        <f>MACD!E2436</f>
        <v>-4.2838785660031464E-2</v>
      </c>
      <c r="E2436" s="2">
        <f>MACD!F2436</f>
        <v>-3.0119098105869376E-2</v>
      </c>
      <c r="F2436" s="2">
        <f>'Moving Avg'!D2436</f>
        <v>0.55600000000000005</v>
      </c>
      <c r="G2436" s="2">
        <f>'Moving Avg'!F2436</f>
        <v>0.51150000000000007</v>
      </c>
      <c r="H2436" s="2">
        <f>'Moving Avg'!G2436</f>
        <v>0.51579999999999981</v>
      </c>
      <c r="I2436" s="2">
        <f>'Moving Avg'!H2436</f>
        <v>0.48469999999999985</v>
      </c>
      <c r="J2436" s="5" t="str">
        <f>OBV!F2436</f>
        <v>BEARISH</v>
      </c>
      <c r="K2436" s="5" t="str">
        <f>OBV!G2436</f>
        <v>NEUTRAL</v>
      </c>
      <c r="L2436" s="5" t="str">
        <f>OBV!H2436</f>
        <v>CONFIRMED BEARISH</v>
      </c>
    </row>
    <row r="2437" spans="1:12" ht="13.5" x14ac:dyDescent="0.25">
      <c r="A2437" s="3">
        <f>RSI!A2437</f>
        <v>45855</v>
      </c>
      <c r="B2437" s="2">
        <f>RSI!B2437</f>
        <v>0.52</v>
      </c>
      <c r="C2437" s="2">
        <f>RSI!I2437</f>
        <v>48.90864898555396</v>
      </c>
      <c r="D2437" s="2">
        <f>MACD!E2437</f>
        <v>-3.5044910429343656E-2</v>
      </c>
      <c r="E2437" s="2">
        <f>MACD!F2437</f>
        <v>-3.1104260570564236E-2</v>
      </c>
      <c r="F2437" s="2">
        <f>'Moving Avg'!D2437</f>
        <v>0.54400000000000004</v>
      </c>
      <c r="G2437" s="2">
        <f>'Moving Avg'!F2437</f>
        <v>0.51250000000000007</v>
      </c>
      <c r="H2437" s="2">
        <f>'Moving Avg'!G2437</f>
        <v>0.51579999999999981</v>
      </c>
      <c r="I2437" s="2">
        <f>'Moving Avg'!H2437</f>
        <v>0.48514999999999991</v>
      </c>
      <c r="J2437" s="5" t="str">
        <f>OBV!F2437</f>
        <v>BEARISH</v>
      </c>
      <c r="K2437" s="5" t="str">
        <f>OBV!G2437</f>
        <v>NEUTRAL</v>
      </c>
      <c r="L2437" s="5" t="str">
        <f>OBV!H2437</f>
        <v>CONFIRMED BEARISH</v>
      </c>
    </row>
    <row r="2438" spans="1:12" ht="13.5" x14ac:dyDescent="0.25">
      <c r="A2438" s="3">
        <f>RSI!A2438</f>
        <v>45856</v>
      </c>
      <c r="B2438" s="2">
        <f>RSI!B2438</f>
        <v>0.53</v>
      </c>
      <c r="C2438" s="2">
        <f>RSI!I2438</f>
        <v>52.01438040139265</v>
      </c>
      <c r="D2438" s="2">
        <f>MACD!E2438</f>
        <v>-2.9166006354823637E-2</v>
      </c>
      <c r="E2438" s="2">
        <f>MACD!F2438</f>
        <v>-3.0716609727416119E-2</v>
      </c>
      <c r="F2438" s="2">
        <f>'Moving Avg'!D2438</f>
        <v>0.53800000000000003</v>
      </c>
      <c r="G2438" s="2">
        <f>'Moving Avg'!F2438</f>
        <v>0.51500000000000001</v>
      </c>
      <c r="H2438" s="2">
        <f>'Moving Avg'!G2438</f>
        <v>0.51579999999999993</v>
      </c>
      <c r="I2438" s="2">
        <f>'Moving Avg'!H2438</f>
        <v>0.48564999999999997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</row>
    <row r="2439" spans="1:12" ht="13.5" x14ac:dyDescent="0.25">
      <c r="A2439" s="3">
        <f>RSI!A2439</f>
        <v>45859</v>
      </c>
      <c r="B2439" s="2">
        <f>RSI!B2439</f>
        <v>0.53</v>
      </c>
      <c r="C2439" s="2">
        <f>RSI!I2439</f>
        <v>52.01438040139265</v>
      </c>
      <c r="D2439" s="2">
        <f>MACD!E2439</f>
        <v>-2.2689189699802825E-2</v>
      </c>
      <c r="E2439" s="2">
        <f>MACD!F2439</f>
        <v>-2.9111125721893463E-2</v>
      </c>
      <c r="F2439" s="2">
        <f>'Moving Avg'!D2439</f>
        <v>0.53200000000000003</v>
      </c>
      <c r="G2439" s="2">
        <f>'Moving Avg'!F2439</f>
        <v>0.51849999999999996</v>
      </c>
      <c r="H2439" s="2">
        <f>'Moving Avg'!G2439</f>
        <v>0.51579999999999993</v>
      </c>
      <c r="I2439" s="2">
        <f>'Moving Avg'!H2439</f>
        <v>0.48619999999999991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0.53</v>
      </c>
      <c r="C2440" s="2">
        <f>RSI!I2440</f>
        <v>52.01438040139265</v>
      </c>
      <c r="D2440" s="2">
        <f>MACD!E2440</f>
        <v>-1.4165311241313039E-2</v>
      </c>
      <c r="E2440" s="2">
        <f>MACD!F2440</f>
        <v>-2.6121962825777383E-2</v>
      </c>
      <c r="F2440" s="2">
        <f>'Moving Avg'!D2440</f>
        <v>0.52800000000000014</v>
      </c>
      <c r="G2440" s="2">
        <f>'Moving Avg'!F2440</f>
        <v>0.52249999999999996</v>
      </c>
      <c r="H2440" s="2">
        <f>'Moving Avg'!G2440</f>
        <v>0.51579999999999993</v>
      </c>
      <c r="I2440" s="2">
        <f>'Moving Avg'!H2440</f>
        <v>0.48669999999999985</v>
      </c>
      <c r="J2440" s="5" t="str">
        <f>OBV!F2440</f>
        <v>BULLISH</v>
      </c>
      <c r="K2440" s="5" t="str">
        <f>OBV!G2440</f>
        <v>NEUTRAL</v>
      </c>
      <c r="L2440" s="5" t="str">
        <f>OBV!H2440</f>
        <v>BULLISH DIVERGENCE</v>
      </c>
    </row>
    <row r="2441" spans="1:12" ht="13.5" x14ac:dyDescent="0.25">
      <c r="A2441" s="3">
        <f>RSI!A2441</f>
        <v>45861</v>
      </c>
      <c r="B2441" s="2">
        <f>RSI!B2441</f>
        <v>0.53</v>
      </c>
      <c r="C2441" s="2">
        <f>RSI!I2441</f>
        <v>52.01438040139265</v>
      </c>
      <c r="D2441" s="2">
        <f>MACD!E2441</f>
        <v>-3.9068274206579545E-3</v>
      </c>
      <c r="E2441" s="2">
        <f>MACD!F2441</f>
        <v>-2.1678935744753498E-2</v>
      </c>
      <c r="F2441" s="2">
        <f>'Moving Avg'!D2441</f>
        <v>0.52800000000000014</v>
      </c>
      <c r="G2441" s="2">
        <f>'Moving Avg'!F2441</f>
        <v>0.52649999999999997</v>
      </c>
      <c r="H2441" s="2">
        <f>'Moving Avg'!G2441</f>
        <v>0.51619999999999999</v>
      </c>
      <c r="I2441" s="2">
        <f>'Moving Avg'!H2441</f>
        <v>0.48724999999999985</v>
      </c>
      <c r="J2441" s="5" t="str">
        <f>OBV!F2441</f>
        <v>BULLISH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0.51</v>
      </c>
      <c r="C2442" s="2">
        <f>RSI!I2442</f>
        <v>44.704120865075474</v>
      </c>
      <c r="D2442" s="2">
        <f>MACD!E2442</f>
        <v>6.2262505290935355E-3</v>
      </c>
      <c r="E2442" s="2">
        <f>MACD!F2442</f>
        <v>-1.6097898489984091E-2</v>
      </c>
      <c r="F2442" s="2">
        <f>'Moving Avg'!D2442</f>
        <v>0.52600000000000002</v>
      </c>
      <c r="G2442" s="2">
        <f>'Moving Avg'!F2442</f>
        <v>0.52949999999999986</v>
      </c>
      <c r="H2442" s="2">
        <f>'Moving Avg'!G2442</f>
        <v>0.51659999999999995</v>
      </c>
      <c r="I2442" s="2">
        <f>'Moving Avg'!H2442</f>
        <v>0.48769999999999997</v>
      </c>
      <c r="J2442" s="5" t="str">
        <f>OBV!F2442</f>
        <v>BULLISH</v>
      </c>
      <c r="K2442" s="5" t="str">
        <f>OBV!G2442</f>
        <v>NEUTRAL</v>
      </c>
      <c r="L2442" s="5" t="str">
        <f>OBV!H2442</f>
        <v>BULLISH DIVERGENCE</v>
      </c>
    </row>
    <row r="2443" spans="1:12" ht="13.5" x14ac:dyDescent="0.25">
      <c r="A2443" s="3">
        <f>RSI!A2443</f>
        <v>45866</v>
      </c>
      <c r="B2443" s="2">
        <f>RSI!B2443</f>
        <v>0.53</v>
      </c>
      <c r="C2443" s="2">
        <f>RSI!I2443</f>
        <v>51.973175341996026</v>
      </c>
      <c r="D2443" s="2">
        <f>MACD!E2443</f>
        <v>1.0333633532128683E-2</v>
      </c>
      <c r="E2443" s="2">
        <f>MACD!F2443</f>
        <v>-1.0811592085561537E-2</v>
      </c>
      <c r="F2443" s="2">
        <f>'Moving Avg'!D2443</f>
        <v>0.52600000000000002</v>
      </c>
      <c r="G2443" s="2">
        <f>'Moving Avg'!F2443</f>
        <v>0.53349999999999986</v>
      </c>
      <c r="H2443" s="2">
        <f>'Moving Avg'!G2443</f>
        <v>0.51700000000000002</v>
      </c>
      <c r="I2443" s="2">
        <f>'Moving Avg'!H2443</f>
        <v>0.48824999999999991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0.54</v>
      </c>
      <c r="C2444" s="2">
        <f>RSI!I2444</f>
        <v>55.148013059732648</v>
      </c>
      <c r="D2444" s="2">
        <f>MACD!E2444</f>
        <v>1.3035046044111875E-2</v>
      </c>
      <c r="E2444" s="2">
        <f>MACD!F2444</f>
        <v>-6.042264459626856E-3</v>
      </c>
      <c r="F2444" s="2">
        <f>'Moving Avg'!D2444</f>
        <v>0.52800000000000002</v>
      </c>
      <c r="G2444" s="2">
        <f>'Moving Avg'!F2444</f>
        <v>0.53699999999999992</v>
      </c>
      <c r="H2444" s="2">
        <f>'Moving Avg'!G2444</f>
        <v>0.51780000000000004</v>
      </c>
      <c r="I2444" s="2">
        <f>'Moving Avg'!H2444</f>
        <v>0.4888499999999999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0.54</v>
      </c>
      <c r="C2445" s="2">
        <f>RSI!I2445</f>
        <v>55.148013059732641</v>
      </c>
      <c r="D2445" s="2">
        <f>MACD!E2445</f>
        <v>1.36924484846217E-2</v>
      </c>
      <c r="E2445" s="2">
        <f>MACD!F2445</f>
        <v>-2.0953218707771451E-3</v>
      </c>
      <c r="F2445" s="2">
        <f>'Moving Avg'!D2445</f>
        <v>0.53</v>
      </c>
      <c r="G2445" s="2">
        <f>'Moving Avg'!F2445</f>
        <v>0.53949999999999998</v>
      </c>
      <c r="H2445" s="2">
        <f>'Moving Avg'!G2445</f>
        <v>0.51819999999999999</v>
      </c>
      <c r="I2445" s="2">
        <f>'Moving Avg'!H2445</f>
        <v>0.48944999999999994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</row>
    <row r="2446" spans="1:12" ht="13.5" x14ac:dyDescent="0.25">
      <c r="A2446" s="3">
        <f>RSI!A2446</f>
        <v>45869</v>
      </c>
      <c r="B2446" s="2">
        <f>RSI!B2446</f>
        <v>0.54</v>
      </c>
      <c r="C2446" s="2">
        <f>RSI!I2446</f>
        <v>55.148013059732648</v>
      </c>
      <c r="D2446" s="2">
        <f>MACD!E2446</f>
        <v>1.1088505114826064E-2</v>
      </c>
      <c r="E2446" s="2">
        <f>MACD!F2446</f>
        <v>5.4144352634349674E-4</v>
      </c>
      <c r="F2446" s="2">
        <f>'Moving Avg'!D2446</f>
        <v>0.53200000000000003</v>
      </c>
      <c r="G2446" s="2">
        <f>'Moving Avg'!F2446</f>
        <v>0.54100000000000004</v>
      </c>
      <c r="H2446" s="2">
        <f>'Moving Avg'!G2446</f>
        <v>0.51839999999999986</v>
      </c>
      <c r="I2446" s="2">
        <f>'Moving Avg'!H2446</f>
        <v>0.49004999999999993</v>
      </c>
      <c r="J2446" s="5" t="str">
        <f>OBV!F2446</f>
        <v>BULLISH</v>
      </c>
      <c r="K2446" s="5" t="str">
        <f>OBV!G2446</f>
        <v>NEUTRAL</v>
      </c>
      <c r="L2446" s="5" t="str">
        <f>OBV!H2446</f>
        <v>CONFIRMED BULLISH</v>
      </c>
    </row>
    <row r="2447" spans="1:12" ht="13.5" x14ac:dyDescent="0.25">
      <c r="A2447" s="3">
        <f>RSI!A2447</f>
        <v>45870</v>
      </c>
      <c r="B2447" s="2">
        <f>RSI!B2447</f>
        <v>0.54</v>
      </c>
      <c r="C2447" s="2">
        <f>RSI!I2447</f>
        <v>55.148013059732641</v>
      </c>
      <c r="D2447" s="2">
        <f>MACD!E2447</f>
        <v>7.2695921599738034E-3</v>
      </c>
      <c r="E2447" s="2">
        <f>MACD!F2447</f>
        <v>1.8870732530695581E-3</v>
      </c>
      <c r="F2447" s="2">
        <f>'Moving Avg'!D2447</f>
        <v>0.53800000000000003</v>
      </c>
      <c r="G2447" s="2">
        <f>'Moving Avg'!F2447</f>
        <v>0.54149999999999987</v>
      </c>
      <c r="H2447" s="2">
        <f>'Moving Avg'!G2447</f>
        <v>0.51859999999999995</v>
      </c>
      <c r="I2447" s="2">
        <f>'Moving Avg'!H2447</f>
        <v>0.49065000000000003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</row>
    <row r="2448" spans="1:12" ht="13.5" x14ac:dyDescent="0.25">
      <c r="A2448" s="3">
        <f>RSI!A2448</f>
        <v>45873</v>
      </c>
      <c r="B2448" s="2">
        <f>RSI!B2448</f>
        <v>0.54</v>
      </c>
      <c r="C2448" s="2">
        <f>RSI!I2448</f>
        <v>55.148013059732648</v>
      </c>
      <c r="D2448" s="2">
        <f>MACD!E2448</f>
        <v>5.5052632960870262E-3</v>
      </c>
      <c r="E2448" s="2">
        <f>MACD!F2448</f>
        <v>2.6107112616730521E-3</v>
      </c>
      <c r="F2448" s="2">
        <f>'Moving Avg'!D2448</f>
        <v>0.54</v>
      </c>
      <c r="G2448" s="2">
        <f>'Moving Avg'!F2448</f>
        <v>0.54199999999999982</v>
      </c>
      <c r="H2448" s="2">
        <f>'Moving Avg'!G2448</f>
        <v>0.51839999999999986</v>
      </c>
      <c r="I2448" s="2">
        <f>'Moving Avg'!H2448</f>
        <v>0.49120000000000003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</row>
    <row r="2449" spans="1:12" ht="13.5" x14ac:dyDescent="0.25">
      <c r="A2449" s="3">
        <f>RSI!A2449</f>
        <v>45874</v>
      </c>
      <c r="B2449" s="2">
        <f>RSI!B2449</f>
        <v>0.54</v>
      </c>
      <c r="C2449" s="2">
        <f>RSI!I2449</f>
        <v>55.148013059732648</v>
      </c>
      <c r="D2449" s="2">
        <f>MACD!E2449</f>
        <v>3.9462561999240586E-3</v>
      </c>
      <c r="E2449" s="2">
        <f>MACD!F2449</f>
        <v>2.8778202493232536E-3</v>
      </c>
      <c r="F2449" s="2">
        <f>'Moving Avg'!D2449</f>
        <v>0.54</v>
      </c>
      <c r="G2449" s="2">
        <f>'Moving Avg'!F2449</f>
        <v>0.54200000000000004</v>
      </c>
      <c r="H2449" s="2">
        <f>'Moving Avg'!G2449</f>
        <v>0.51779999999999993</v>
      </c>
      <c r="I2449" s="2">
        <f>'Moving Avg'!H2449</f>
        <v>0.49170000000000003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0.54</v>
      </c>
      <c r="C2450" s="2">
        <f>RSI!I2450</f>
        <v>55.148013059732648</v>
      </c>
      <c r="D2450" s="2">
        <f>MACD!E2450</f>
        <v>2.5658801992274327E-3</v>
      </c>
      <c r="E2450" s="2">
        <f>MACD!F2450</f>
        <v>2.8154322393040892E-3</v>
      </c>
      <c r="F2450" s="2">
        <f>'Moving Avg'!D2450</f>
        <v>0.54</v>
      </c>
      <c r="G2450" s="2">
        <f>'Moving Avg'!F2450</f>
        <v>0.54099999999999981</v>
      </c>
      <c r="H2450" s="2">
        <f>'Moving Avg'!G2450</f>
        <v>0.51759999999999995</v>
      </c>
      <c r="I2450" s="2">
        <f>'Moving Avg'!H2450</f>
        <v>0.49215000000000009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</row>
    <row r="2451" spans="1:12" ht="13.5" x14ac:dyDescent="0.25">
      <c r="A2451" s="3">
        <f>RSI!A2451</f>
        <v>45876</v>
      </c>
      <c r="B2451" s="2">
        <f>RSI!B2451</f>
        <v>0.54</v>
      </c>
      <c r="C2451" s="2">
        <f>RSI!I2451</f>
        <v>55.148013059732641</v>
      </c>
      <c r="D2451" s="2">
        <f>MACD!E2451</f>
        <v>1.3411881166391915E-3</v>
      </c>
      <c r="E2451" s="2">
        <f>MACD!F2451</f>
        <v>2.5205834147711097E-3</v>
      </c>
      <c r="F2451" s="2">
        <f>'Moving Avg'!D2451</f>
        <v>0.54</v>
      </c>
      <c r="G2451" s="2">
        <f>'Moving Avg'!F2451</f>
        <v>0.53899999999999992</v>
      </c>
      <c r="H2451" s="2">
        <f>'Moving Avg'!G2451</f>
        <v>0.51739999999999997</v>
      </c>
      <c r="I2451" s="2">
        <f>'Moving Avg'!H2451</f>
        <v>0.49250000000000016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0.54</v>
      </c>
      <c r="C2452" s="2">
        <f>RSI!I2452</f>
        <v>55.148013059732648</v>
      </c>
      <c r="D2452" s="2">
        <f>MACD!E2452</f>
        <v>-2.8244958582278601E-3</v>
      </c>
      <c r="E2452" s="2">
        <f>MACD!F2452</f>
        <v>1.4515675601713155E-3</v>
      </c>
      <c r="F2452" s="2">
        <f>'Moving Avg'!D2452</f>
        <v>0.54</v>
      </c>
      <c r="G2452" s="2">
        <f>'Moving Avg'!F2452</f>
        <v>0.53699999999999992</v>
      </c>
      <c r="H2452" s="2">
        <f>'Moving Avg'!G2452</f>
        <v>0.51719999999999999</v>
      </c>
      <c r="I2452" s="2">
        <f>'Moving Avg'!H2452</f>
        <v>0.49275000000000019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0.55000000000000004</v>
      </c>
      <c r="C2453" s="2">
        <f>RSI!I2453</f>
        <v>60.265612921255801</v>
      </c>
      <c r="D2453" s="2">
        <f>MACD!E2453</f>
        <v>-4.0617183928590705E-3</v>
      </c>
      <c r="E2453" s="2">
        <f>MACD!F2453</f>
        <v>3.4891036956523835E-4</v>
      </c>
      <c r="F2453" s="2">
        <f>'Moving Avg'!D2453</f>
        <v>0.54200000000000004</v>
      </c>
      <c r="G2453" s="2">
        <f>'Moving Avg'!F2453</f>
        <v>0.53649999999999998</v>
      </c>
      <c r="H2453" s="2">
        <f>'Moving Avg'!G2453</f>
        <v>0.51759999999999995</v>
      </c>
      <c r="I2453" s="2">
        <f>'Moving Avg'!H2453</f>
        <v>0.49295000000000022</v>
      </c>
      <c r="J2453" s="5" t="str">
        <f>OBV!F2453</f>
        <v>BULLISH</v>
      </c>
      <c r="K2453" s="5" t="str">
        <f>OBV!G2453</f>
        <v>NEUTRAL</v>
      </c>
      <c r="L2453" s="5" t="str">
        <f>OBV!H2453</f>
        <v>CONFIRMED BULLISH</v>
      </c>
    </row>
    <row r="2454" spans="1:12" ht="13.5" x14ac:dyDescent="0.25">
      <c r="A2454" s="3">
        <f>RSI!A2454</f>
        <v>45881</v>
      </c>
      <c r="B2454" s="2">
        <f>RSI!B2454</f>
        <v>0.55000000000000004</v>
      </c>
      <c r="C2454" s="2">
        <f>RSI!I2454</f>
        <v>60.265612921255794</v>
      </c>
      <c r="D2454" s="2">
        <f>MACD!E2454</f>
        <v>-3.6742235878793883E-3</v>
      </c>
      <c r="E2454" s="2">
        <f>MACD!F2454</f>
        <v>-4.5571642192368707E-4</v>
      </c>
      <c r="F2454" s="2">
        <f>'Moving Avg'!D2454</f>
        <v>0.54399999999999993</v>
      </c>
      <c r="G2454" s="2">
        <f>'Moving Avg'!F2454</f>
        <v>0.53599999999999992</v>
      </c>
      <c r="H2454" s="2">
        <f>'Moving Avg'!G2454</f>
        <v>0.51839999999999997</v>
      </c>
      <c r="I2454" s="2">
        <f>'Moving Avg'!H2454</f>
        <v>0.49305000000000021</v>
      </c>
      <c r="J2454" s="5" t="str">
        <f>OBV!F2454</f>
        <v>BULLISH</v>
      </c>
      <c r="K2454" s="5" t="str">
        <f>OBV!G2454</f>
        <v>NEUTRAL</v>
      </c>
      <c r="L2454" s="5" t="str">
        <f>OBV!H2454</f>
        <v>CONFIRMED BULLISH</v>
      </c>
    </row>
    <row r="2455" spans="1:12" ht="13.5" x14ac:dyDescent="0.25">
      <c r="A2455" s="3">
        <f>RSI!A2455</f>
        <v>45883</v>
      </c>
      <c r="B2455" s="2">
        <f>RSI!B2455</f>
        <v>0.54</v>
      </c>
      <c r="C2455" s="2">
        <f>RSI!I2455</f>
        <v>53.222720200593578</v>
      </c>
      <c r="D2455" s="2">
        <f>MACD!E2455</f>
        <v>-2.7019786712955129E-3</v>
      </c>
      <c r="E2455" s="2">
        <f>MACD!F2455</f>
        <v>-9.0496887179805229E-4</v>
      </c>
      <c r="F2455" s="2">
        <f>'Moving Avg'!D2455</f>
        <v>0.54400000000000004</v>
      </c>
      <c r="G2455" s="2">
        <f>'Moving Avg'!F2455</f>
        <v>0.53550000000000009</v>
      </c>
      <c r="H2455" s="2">
        <f>'Moving Avg'!G2455</f>
        <v>0.51940000000000008</v>
      </c>
      <c r="I2455" s="2">
        <f>'Moving Avg'!H2455</f>
        <v>0.49300000000000027</v>
      </c>
      <c r="J2455" s="5" t="str">
        <f>OBV!F2455</f>
        <v>BEARISH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0.54</v>
      </c>
      <c r="C2456" s="2">
        <f>RSI!I2456</f>
        <v>53.222720200593578</v>
      </c>
      <c r="D2456" s="2">
        <f>MACD!E2456</f>
        <v>-1.9094565438148026E-3</v>
      </c>
      <c r="E2456" s="2">
        <f>MACD!F2456</f>
        <v>-1.1058664062014024E-3</v>
      </c>
      <c r="F2456" s="2">
        <f>'Moving Avg'!D2456</f>
        <v>0.54400000000000004</v>
      </c>
      <c r="G2456" s="2">
        <f>'Moving Avg'!F2456</f>
        <v>0.53599999999999992</v>
      </c>
      <c r="H2456" s="2">
        <f>'Moving Avg'!G2456</f>
        <v>0.5202</v>
      </c>
      <c r="I2456" s="2">
        <f>'Moving Avg'!H2456</f>
        <v>0.49305000000000027</v>
      </c>
      <c r="J2456" s="5" t="str">
        <f>OBV!F2456</f>
        <v>BEARISH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0.54</v>
      </c>
      <c r="C2457" s="2">
        <f>RSI!I2457</f>
        <v>53.222720200593578</v>
      </c>
      <c r="D2457" s="2">
        <f>MACD!E2457</f>
        <v>-1.2667744605313613E-3</v>
      </c>
      <c r="E2457" s="2">
        <f>MACD!F2457</f>
        <v>-1.1380480170673942E-3</v>
      </c>
      <c r="F2457" s="2">
        <f>'Moving Avg'!D2457</f>
        <v>0.54400000000000004</v>
      </c>
      <c r="G2457" s="2">
        <f>'Moving Avg'!F2457</f>
        <v>0.53699999999999992</v>
      </c>
      <c r="H2457" s="2">
        <f>'Moving Avg'!G2457</f>
        <v>0.52059999999999984</v>
      </c>
      <c r="I2457" s="2">
        <f>'Moving Avg'!H2457</f>
        <v>0.4932000000000003</v>
      </c>
      <c r="J2457" s="5" t="str">
        <f>OBV!F2457</f>
        <v>BEARISH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0.55000000000000004</v>
      </c>
      <c r="C2458" s="2">
        <f>RSI!I2458</f>
        <v>59.180724803085177</v>
      </c>
      <c r="D2458" s="2">
        <f>MACD!E2458</f>
        <v>-1.489553176357461E-3</v>
      </c>
      <c r="E2458" s="2">
        <f>MACD!F2458</f>
        <v>-1.2083490489254076E-3</v>
      </c>
      <c r="F2458" s="2">
        <f>'Moving Avg'!D2458</f>
        <v>0.54399999999999993</v>
      </c>
      <c r="G2458" s="2">
        <f>'Moving Avg'!F2458</f>
        <v>0.53800000000000003</v>
      </c>
      <c r="H2458" s="2">
        <f>'Moving Avg'!G2458</f>
        <v>0.52119999999999989</v>
      </c>
      <c r="I2458" s="2">
        <f>'Moving Avg'!H2458</f>
        <v>0.49350000000000027</v>
      </c>
      <c r="J2458" s="5" t="str">
        <f>OBV!F2458</f>
        <v>BULLISH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0.54</v>
      </c>
      <c r="C2459" s="2">
        <f>RSI!I2459</f>
        <v>52.042232822291702</v>
      </c>
      <c r="D2459" s="2">
        <f>MACD!E2459</f>
        <v>-1.0203393135276295E-3</v>
      </c>
      <c r="E2459" s="2">
        <f>MACD!F2459</f>
        <v>-1.170747101845852E-3</v>
      </c>
      <c r="F2459" s="2">
        <f>'Moving Avg'!D2459</f>
        <v>0.54200000000000004</v>
      </c>
      <c r="G2459" s="2">
        <f>'Moving Avg'!F2459</f>
        <v>0.53849999999999998</v>
      </c>
      <c r="H2459" s="2">
        <f>'Moving Avg'!G2459</f>
        <v>0.5219999999999998</v>
      </c>
      <c r="I2459" s="2">
        <f>'Moving Avg'!H2459</f>
        <v>0.49365000000000031</v>
      </c>
      <c r="J2459" s="5" t="str">
        <f>OBV!F2459</f>
        <v>BULLISH</v>
      </c>
      <c r="K2459" s="5" t="str">
        <f>OBV!G2459</f>
        <v>NEUTRAL</v>
      </c>
      <c r="L2459" s="5" t="str">
        <f>OBV!H2459</f>
        <v>BULLISH DIVERGENCE</v>
      </c>
    </row>
    <row r="2460" spans="1:12" ht="13.5" x14ac:dyDescent="0.25">
      <c r="A2460" s="3">
        <f>RSI!A2460</f>
        <v>45890</v>
      </c>
      <c r="B2460" s="2">
        <f>RSI!B2460</f>
        <v>0.56000000000000005</v>
      </c>
      <c r="C2460" s="2">
        <f>RSI!I2460</f>
        <v>61.932268760574658</v>
      </c>
      <c r="D2460" s="2">
        <f>MACD!E2460</f>
        <v>-2.1225752977660495E-3</v>
      </c>
      <c r="E2460" s="2">
        <f>MACD!F2460</f>
        <v>-1.3611127410298916E-3</v>
      </c>
      <c r="F2460" s="2">
        <f>'Moving Avg'!D2460</f>
        <v>0.54600000000000004</v>
      </c>
      <c r="G2460" s="2">
        <f>'Moving Avg'!F2460</f>
        <v>0.53999999999999992</v>
      </c>
      <c r="H2460" s="2">
        <f>'Moving Avg'!G2460</f>
        <v>0.52339999999999987</v>
      </c>
      <c r="I2460" s="2">
        <f>'Moving Avg'!H2460</f>
        <v>0.49385000000000029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0.56999999999999995</v>
      </c>
      <c r="C2461" s="2">
        <f>RSI!I2461</f>
        <v>65.736960609687671</v>
      </c>
      <c r="D2461" s="2">
        <f>MACD!E2461</f>
        <v>-3.9306225754710544E-3</v>
      </c>
      <c r="E2461" s="2">
        <f>MACD!F2461</f>
        <v>-1.8750147079181242E-3</v>
      </c>
      <c r="F2461" s="2">
        <f>'Moving Avg'!D2461</f>
        <v>0.55200000000000005</v>
      </c>
      <c r="G2461" s="2">
        <f>'Moving Avg'!F2461</f>
        <v>0.54200000000000004</v>
      </c>
      <c r="H2461" s="2">
        <f>'Moving Avg'!G2461</f>
        <v>0.52519999999999978</v>
      </c>
      <c r="I2461" s="2">
        <f>'Moving Avg'!H2461</f>
        <v>0.49410000000000032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</row>
    <row r="2462" spans="1:12" ht="13.5" x14ac:dyDescent="0.25">
      <c r="A2462" s="3">
        <f>RSI!A2462</f>
        <v>45894</v>
      </c>
      <c r="B2462" s="2">
        <f>RSI!B2462</f>
        <v>0.57999999999999996</v>
      </c>
      <c r="C2462" s="2">
        <f>RSI!I2462</f>
        <v>69.066445189447151</v>
      </c>
      <c r="D2462" s="2">
        <f>MACD!E2462</f>
        <v>-6.3850114958899917E-3</v>
      </c>
      <c r="E2462" s="2">
        <f>MACD!F2462</f>
        <v>-2.7770140655124977E-3</v>
      </c>
      <c r="F2462" s="2">
        <f>'Moving Avg'!D2462</f>
        <v>0.56000000000000005</v>
      </c>
      <c r="G2462" s="2">
        <f>'Moving Avg'!F2462</f>
        <v>0.54549999999999998</v>
      </c>
      <c r="H2462" s="2">
        <f>'Moving Avg'!G2462</f>
        <v>0.52679999999999971</v>
      </c>
      <c r="I2462" s="2">
        <f>'Moving Avg'!H2462</f>
        <v>0.49450000000000033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0.56999999999999995</v>
      </c>
      <c r="C2463" s="2">
        <f>RSI!I2463</f>
        <v>62.523420830592379</v>
      </c>
      <c r="D2463" s="2">
        <f>MACD!E2463</f>
        <v>-6.4118402911368388E-3</v>
      </c>
      <c r="E2463" s="2">
        <f>MACD!F2463</f>
        <v>-3.5039793106373665E-3</v>
      </c>
      <c r="F2463" s="2">
        <f>'Moving Avg'!D2463</f>
        <v>0.56399999999999995</v>
      </c>
      <c r="G2463" s="2">
        <f>'Moving Avg'!F2463</f>
        <v>0.5475000000000001</v>
      </c>
      <c r="H2463" s="2">
        <f>'Moving Avg'!G2463</f>
        <v>0.5279999999999998</v>
      </c>
      <c r="I2463" s="2">
        <f>'Moving Avg'!H2463</f>
        <v>0.4947500000000003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0.56000000000000005</v>
      </c>
      <c r="C2464" s="2">
        <f>RSI!I2464</f>
        <v>56.7351562786084</v>
      </c>
      <c r="D2464" s="2">
        <f>MACD!E2464</f>
        <v>-5.8469700846648376E-3</v>
      </c>
      <c r="E2464" s="2">
        <f>MACD!F2464</f>
        <v>-3.972577465442861E-3</v>
      </c>
      <c r="F2464" s="2">
        <f>'Moving Avg'!D2464</f>
        <v>0.56799999999999995</v>
      </c>
      <c r="G2464" s="2">
        <f>'Moving Avg'!F2464</f>
        <v>0.54849999999999999</v>
      </c>
      <c r="H2464" s="2">
        <f>'Moving Avg'!G2464</f>
        <v>0.52899999999999969</v>
      </c>
      <c r="I2464" s="2">
        <f>'Moving Avg'!H2464</f>
        <v>0.4949000000000004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0.56000000000000005</v>
      </c>
      <c r="C2465" s="2">
        <f>RSI!I2465</f>
        <v>56.7351562786084</v>
      </c>
      <c r="D2465" s="2">
        <f>MACD!E2465</f>
        <v>-6.9901974717917481E-3</v>
      </c>
      <c r="E2465" s="2">
        <f>MACD!F2465</f>
        <v>-4.5761014667126381E-3</v>
      </c>
      <c r="F2465" s="2">
        <f>'Moving Avg'!D2465</f>
        <v>0.56799999999999995</v>
      </c>
      <c r="G2465" s="2">
        <f>'Moving Avg'!F2465</f>
        <v>0.5495000000000001</v>
      </c>
      <c r="H2465" s="2">
        <f>'Moving Avg'!G2465</f>
        <v>0.52999999999999969</v>
      </c>
      <c r="I2465" s="2">
        <f>'Moving Avg'!H2465</f>
        <v>0.49515000000000037</v>
      </c>
      <c r="J2465" s="5" t="str">
        <f>OBV!F2465</f>
        <v>BULLISH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0.57999999999999996</v>
      </c>
      <c r="C2466" s="2">
        <f>RSI!I2466</f>
        <v>64.38333828770746</v>
      </c>
      <c r="D2466" s="2">
        <f>MACD!E2466</f>
        <v>-9.5156297839648074E-3</v>
      </c>
      <c r="E2466" s="2">
        <f>MACD!F2466</f>
        <v>-5.5640071301630723E-3</v>
      </c>
      <c r="F2466" s="2">
        <f>'Moving Avg'!D2466</f>
        <v>0.57000000000000006</v>
      </c>
      <c r="G2466" s="2">
        <f>'Moving Avg'!F2466</f>
        <v>0.5515000000000001</v>
      </c>
      <c r="H2466" s="2">
        <f>'Moving Avg'!G2466</f>
        <v>0.53119999999999967</v>
      </c>
      <c r="I2466" s="2">
        <f>'Moving Avg'!H2466</f>
        <v>0.49560000000000043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0.57999999999999996</v>
      </c>
      <c r="C2467" s="2">
        <f>RSI!I2467</f>
        <v>64.38333828770746</v>
      </c>
      <c r="D2467" s="2">
        <f>MACD!E2467</f>
        <v>-1.1841645073741747E-2</v>
      </c>
      <c r="E2467" s="2">
        <f>MACD!F2467</f>
        <v>-6.8195347188788075E-3</v>
      </c>
      <c r="F2467" s="2">
        <f>'Moving Avg'!D2467</f>
        <v>0.57000000000000006</v>
      </c>
      <c r="G2467" s="2">
        <f>'Moving Avg'!F2467</f>
        <v>0.5535000000000001</v>
      </c>
      <c r="H2467" s="2">
        <f>'Moving Avg'!G2467</f>
        <v>0.53279999999999961</v>
      </c>
      <c r="I2467" s="2">
        <f>'Moving Avg'!H2467</f>
        <v>0.49595000000000039</v>
      </c>
      <c r="J2467" s="5" t="str">
        <f>OBV!F2467</f>
        <v>BEARISH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0.6</v>
      </c>
      <c r="C2468" s="2">
        <f>RSI!I2468</f>
        <v>70.443051107178206</v>
      </c>
      <c r="D2468" s="2">
        <f>MACD!E2468</f>
        <v>-1.3927934601928871E-2</v>
      </c>
      <c r="E2468" s="2">
        <f>MACD!F2468</f>
        <v>-8.2412146954888195E-3</v>
      </c>
      <c r="F2468" s="2">
        <f>'Moving Avg'!D2468</f>
        <v>0.57600000000000007</v>
      </c>
      <c r="G2468" s="2">
        <f>'Moving Avg'!F2468</f>
        <v>0.55649999999999999</v>
      </c>
      <c r="H2468" s="2">
        <f>'Moving Avg'!G2468</f>
        <v>0.53519999999999968</v>
      </c>
      <c r="I2468" s="2">
        <f>'Moving Avg'!H2468</f>
        <v>0.49640000000000045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0.6</v>
      </c>
      <c r="C2469" s="2">
        <f>RSI!I2469</f>
        <v>70.443051107178206</v>
      </c>
      <c r="D2469" s="2">
        <f>MACD!E2469</f>
        <v>-1.7512031131398209E-2</v>
      </c>
      <c r="E2469" s="2">
        <f>MACD!F2469</f>
        <v>-1.0095377982670697E-2</v>
      </c>
      <c r="F2469" s="2">
        <f>'Moving Avg'!D2469</f>
        <v>0.58400000000000007</v>
      </c>
      <c r="G2469" s="2">
        <f>'Moving Avg'!F2469</f>
        <v>0.55950000000000011</v>
      </c>
      <c r="H2469" s="2">
        <f>'Moving Avg'!G2469</f>
        <v>0.5379999999999997</v>
      </c>
      <c r="I2469" s="2">
        <f>'Moving Avg'!H2469</f>
        <v>0.49685000000000029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0.59</v>
      </c>
      <c r="C2470" s="2">
        <f>RSI!I2470</f>
        <v>64.117282394035271</v>
      </c>
      <c r="D2470" s="2">
        <f>MACD!E2470</f>
        <v>-1.6986613527633199E-2</v>
      </c>
      <c r="E2470" s="2">
        <f>MACD!F2470</f>
        <v>-1.1473625091663199E-2</v>
      </c>
      <c r="F2470" s="2">
        <f>'Moving Avg'!D2470</f>
        <v>0.59</v>
      </c>
      <c r="G2470" s="2">
        <f>'Moving Avg'!F2470</f>
        <v>0.56200000000000006</v>
      </c>
      <c r="H2470" s="2">
        <f>'Moving Avg'!G2470</f>
        <v>0.54079999999999973</v>
      </c>
      <c r="I2470" s="2">
        <f>'Moving Avg'!H2470</f>
        <v>0.49735000000000035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0.59</v>
      </c>
      <c r="C2471" s="2">
        <f>RSI!I2471</f>
        <v>64.117282394035257</v>
      </c>
      <c r="D2471" s="2">
        <f>MACD!E2471</f>
        <v>-1.5184800720949632E-2</v>
      </c>
      <c r="E2471" s="2">
        <f>MACD!F2471</f>
        <v>-1.2215860217520486E-2</v>
      </c>
      <c r="F2471" s="2">
        <f>'Moving Avg'!D2471</f>
        <v>0.59199999999999986</v>
      </c>
      <c r="G2471" s="2">
        <f>'Moving Avg'!F2471</f>
        <v>0.5645</v>
      </c>
      <c r="H2471" s="2">
        <f>'Moving Avg'!G2471</f>
        <v>0.54359999999999975</v>
      </c>
      <c r="I2471" s="2">
        <f>'Moving Avg'!H2471</f>
        <v>0.49795000000000039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</row>
    <row r="2472" spans="1:12" ht="13.5" x14ac:dyDescent="0.25">
      <c r="A2472" s="3">
        <f>RSI!A2472</f>
        <v>45909</v>
      </c>
      <c r="B2472" s="2">
        <f>RSI!B2472</f>
        <v>0.59</v>
      </c>
      <c r="C2472" s="2">
        <f>RSI!I2472</f>
        <v>64.117282394035257</v>
      </c>
      <c r="D2472" s="2">
        <f>MACD!E2472</f>
        <v>-1.2289536547953173E-2</v>
      </c>
      <c r="E2472" s="2">
        <f>MACD!F2472</f>
        <v>-1.2230595483607025E-2</v>
      </c>
      <c r="F2472" s="2">
        <f>'Moving Avg'!D2472</f>
        <v>0.59399999999999997</v>
      </c>
      <c r="G2472" s="2">
        <f>'Moving Avg'!F2472</f>
        <v>0.56700000000000006</v>
      </c>
      <c r="H2472" s="2">
        <f>'Moving Avg'!G2472</f>
        <v>0.54639999999999966</v>
      </c>
      <c r="I2472" s="2">
        <f>'Moving Avg'!H2472</f>
        <v>0.49865000000000043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0.6</v>
      </c>
      <c r="C2473" s="2">
        <f>RSI!I2473</f>
        <v>67.735945430277411</v>
      </c>
      <c r="D2473" s="2">
        <f>MACD!E2473</f>
        <v>-1.2274277876255568E-2</v>
      </c>
      <c r="E2473" s="2">
        <f>MACD!F2473</f>
        <v>-1.2239331962136734E-2</v>
      </c>
      <c r="F2473" s="2">
        <f>'Moving Avg'!D2473</f>
        <v>0.59399999999999997</v>
      </c>
      <c r="G2473" s="2">
        <f>'Moving Avg'!F2473</f>
        <v>0.5694999999999999</v>
      </c>
      <c r="H2473" s="2">
        <f>'Moving Avg'!G2473</f>
        <v>0.54939999999999967</v>
      </c>
      <c r="I2473" s="2">
        <f>'Moving Avg'!H2473</f>
        <v>0.49950000000000039</v>
      </c>
      <c r="J2473" s="5" t="str">
        <f>OBV!F2473</f>
        <v>BEARISH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45911</v>
      </c>
      <c r="B2474" s="2">
        <f>RSI!B2474</f>
        <v>0.6</v>
      </c>
      <c r="C2474" s="2">
        <f>RSI!I2474</f>
        <v>67.735945430277411</v>
      </c>
      <c r="D2474" s="2">
        <f>MACD!E2474</f>
        <v>-1.4002787146278783E-2</v>
      </c>
      <c r="E2474" s="2">
        <f>MACD!F2474</f>
        <v>-1.2592022998965145E-2</v>
      </c>
      <c r="F2474" s="2">
        <f>'Moving Avg'!D2474</f>
        <v>0.59400000000000008</v>
      </c>
      <c r="G2474" s="2">
        <f>'Moving Avg'!F2474</f>
        <v>0.57199999999999995</v>
      </c>
      <c r="H2474" s="2">
        <f>'Moving Avg'!G2474</f>
        <v>0.55199999999999971</v>
      </c>
      <c r="I2474" s="2">
        <f>'Moving Avg'!H2474</f>
        <v>0.50030000000000041</v>
      </c>
      <c r="J2474" s="5" t="str">
        <f>OBV!F2474</f>
        <v>BEARISH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0.6</v>
      </c>
      <c r="C2475" s="2">
        <f>RSI!I2475</f>
        <v>67.735945430277411</v>
      </c>
      <c r="D2475" s="2">
        <f>MACD!E2475</f>
        <v>-1.5653296834800878E-2</v>
      </c>
      <c r="E2475" s="2">
        <f>MACD!F2475</f>
        <v>-1.3204277766132293E-2</v>
      </c>
      <c r="F2475" s="2">
        <f>'Moving Avg'!D2475</f>
        <v>0.59599999999999997</v>
      </c>
      <c r="G2475" s="2">
        <f>'Moving Avg'!F2475</f>
        <v>0.57499999999999996</v>
      </c>
      <c r="H2475" s="2">
        <f>'Moving Avg'!G2475</f>
        <v>0.5541999999999998</v>
      </c>
      <c r="I2475" s="2">
        <f>'Moving Avg'!H2475</f>
        <v>0.50115000000000043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0.62</v>
      </c>
      <c r="C2476" s="2">
        <f>RSI!I2476</f>
        <v>74.22815312484498</v>
      </c>
      <c r="D2476" s="2">
        <f>MACD!E2476</f>
        <v>-1.5628444917434425E-2</v>
      </c>
      <c r="E2476" s="2">
        <f>MACD!F2476</f>
        <v>-1.368911119639272E-2</v>
      </c>
      <c r="F2476" s="2">
        <f>'Moving Avg'!D2476</f>
        <v>0.60200000000000009</v>
      </c>
      <c r="G2476" s="2">
        <f>'Moving Avg'!F2476</f>
        <v>0.57899999999999996</v>
      </c>
      <c r="H2476" s="2">
        <f>'Moving Avg'!G2476</f>
        <v>0.55639999999999989</v>
      </c>
      <c r="I2476" s="2">
        <f>'Moving Avg'!H2476</f>
        <v>0.50215000000000054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0.6</v>
      </c>
      <c r="C2477" s="2">
        <f>RSI!I2477</f>
        <v>61.007788654693329</v>
      </c>
      <c r="D2477" s="2">
        <f>MACD!E2477</f>
        <v>-1.4405231079982705E-2</v>
      </c>
      <c r="E2477" s="2">
        <f>MACD!F2477</f>
        <v>-1.3832335173110718E-2</v>
      </c>
      <c r="F2477" s="2">
        <f>'Moving Avg'!D2477</f>
        <v>0.60399999999999998</v>
      </c>
      <c r="G2477" s="2">
        <f>'Moving Avg'!F2477</f>
        <v>0.58199999999999985</v>
      </c>
      <c r="H2477" s="2">
        <f>'Moving Avg'!G2477</f>
        <v>0.55779999999999985</v>
      </c>
      <c r="I2477" s="2">
        <f>'Moving Avg'!H2477</f>
        <v>0.50310000000000044</v>
      </c>
      <c r="J2477" s="5" t="str">
        <f>OBV!F2477</f>
        <v>BEARISH</v>
      </c>
      <c r="K2477" s="5" t="str">
        <f>OBV!G2477</f>
        <v>NEUTRAL</v>
      </c>
      <c r="L2477" s="5" t="str">
        <f>OBV!H2477</f>
        <v>BEARISH DIVERGENCE</v>
      </c>
    </row>
    <row r="2478" spans="1:12" ht="13.5" x14ac:dyDescent="0.25">
      <c r="A2478" s="3">
        <f>RSI!A2478</f>
        <v>45917</v>
      </c>
      <c r="B2478" s="2">
        <f>RSI!B2478</f>
        <v>0.59</v>
      </c>
      <c r="C2478" s="2">
        <f>RSI!I2478</f>
        <v>55.668998293234402</v>
      </c>
      <c r="D2478" s="2">
        <f>MACD!E2478</f>
        <v>-9.6929668930336721E-3</v>
      </c>
      <c r="E2478" s="2">
        <f>MACD!F2478</f>
        <v>-1.3004461517095309E-2</v>
      </c>
      <c r="F2478" s="2">
        <f>'Moving Avg'!D2478</f>
        <v>0.60199999999999998</v>
      </c>
      <c r="G2478" s="2">
        <f>'Moving Avg'!F2478</f>
        <v>0.58399999999999985</v>
      </c>
      <c r="H2478" s="2">
        <f>'Moving Avg'!G2478</f>
        <v>0.55899999999999983</v>
      </c>
      <c r="I2478" s="2">
        <f>'Moving Avg'!H2478</f>
        <v>0.50395000000000056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45918</v>
      </c>
      <c r="B2479" s="2">
        <f>RSI!B2479</f>
        <v>0.6</v>
      </c>
      <c r="C2479" s="2">
        <f>RSI!I2479</f>
        <v>59.487004446728449</v>
      </c>
      <c r="D2479" s="2">
        <f>MACD!E2479</f>
        <v>-6.5173414828252341E-3</v>
      </c>
      <c r="E2479" s="2">
        <f>MACD!F2479</f>
        <v>-1.1707037510241295E-2</v>
      </c>
      <c r="F2479" s="2">
        <f>'Moving Avg'!D2479</f>
        <v>0.60199999999999998</v>
      </c>
      <c r="G2479" s="2">
        <f>'Moving Avg'!F2479</f>
        <v>0.58699999999999986</v>
      </c>
      <c r="H2479" s="2">
        <f>'Moving Avg'!G2479</f>
        <v>0.56019999999999992</v>
      </c>
      <c r="I2479" s="2">
        <f>'Moving Avg'!H2479</f>
        <v>0.50485000000000047</v>
      </c>
      <c r="J2479" s="5" t="str">
        <f>OBV!F2479</f>
        <v>BEARISH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0.57999999999999996</v>
      </c>
      <c r="C2480" s="2">
        <f>RSI!I2480</f>
        <v>50.178834064182297</v>
      </c>
      <c r="D2480" s="2">
        <f>MACD!E2480</f>
        <v>-4.0120242357067903E-3</v>
      </c>
      <c r="E2480" s="2">
        <f>MACD!F2480</f>
        <v>-1.0168034855334395E-2</v>
      </c>
      <c r="F2480" s="2">
        <f>'Moving Avg'!D2480</f>
        <v>0.59800000000000009</v>
      </c>
      <c r="G2480" s="2">
        <f>'Moving Avg'!F2480</f>
        <v>0.58799999999999986</v>
      </c>
      <c r="H2480" s="2">
        <f>'Moving Avg'!G2480</f>
        <v>0.56059999999999988</v>
      </c>
      <c r="I2480" s="2">
        <f>'Moving Avg'!H2480</f>
        <v>0.50570000000000048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0.56000000000000005</v>
      </c>
      <c r="C2481" s="2">
        <f>RSI!I2481</f>
        <v>42.94256239545382</v>
      </c>
      <c r="D2481" s="2">
        <f>MACD!E2481</f>
        <v>-4.0800617331249178E-4</v>
      </c>
      <c r="E2481" s="2">
        <f>MACD!F2481</f>
        <v>-8.2160291189300148E-3</v>
      </c>
      <c r="F2481" s="2">
        <f>'Moving Avg'!D2481</f>
        <v>0.58600000000000008</v>
      </c>
      <c r="G2481" s="2">
        <f>'Moving Avg'!F2481</f>
        <v>0.58749999999999991</v>
      </c>
      <c r="H2481" s="2">
        <f>'Moving Avg'!G2481</f>
        <v>0.56019999999999992</v>
      </c>
      <c r="I2481" s="2">
        <f>'Moving Avg'!H2481</f>
        <v>0.50645000000000051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0.54</v>
      </c>
      <c r="C2482" s="2">
        <f>RSI!I2482</f>
        <v>37.169966570441105</v>
      </c>
      <c r="D2482" s="2">
        <f>MACD!E2482</f>
        <v>4.2436661681453103E-3</v>
      </c>
      <c r="E2482" s="2">
        <f>MACD!F2482</f>
        <v>-5.7240900615149496E-3</v>
      </c>
      <c r="F2482" s="2">
        <f>'Moving Avg'!D2482</f>
        <v>0.57400000000000007</v>
      </c>
      <c r="G2482" s="2">
        <f>'Moving Avg'!F2482</f>
        <v>0.58549999999999991</v>
      </c>
      <c r="H2482" s="2">
        <f>'Moving Avg'!G2482</f>
        <v>0.55940000000000001</v>
      </c>
      <c r="I2482" s="2">
        <f>'Moving Avg'!H2482</f>
        <v>0.50705000000000044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0.52</v>
      </c>
      <c r="C2483" s="2">
        <f>RSI!I2483</f>
        <v>32.469476254376048</v>
      </c>
      <c r="D2483" s="2">
        <f>MACD!E2483</f>
        <v>1.1429521522072106E-2</v>
      </c>
      <c r="E2483" s="2">
        <f>MACD!F2483</f>
        <v>-2.2933677447975385E-3</v>
      </c>
      <c r="F2483" s="2">
        <f>'Moving Avg'!D2483</f>
        <v>0.56000000000000005</v>
      </c>
      <c r="G2483" s="2">
        <f>'Moving Avg'!F2483</f>
        <v>0.58299999999999996</v>
      </c>
      <c r="H2483" s="2">
        <f>'Moving Avg'!G2483</f>
        <v>0.55859999999999999</v>
      </c>
      <c r="I2483" s="2">
        <f>'Moving Avg'!H2483</f>
        <v>0.5075000000000004</v>
      </c>
      <c r="J2483" s="5" t="str">
        <f>OBV!F2483</f>
        <v>BULLISH</v>
      </c>
      <c r="K2483" s="5" t="str">
        <f>OBV!G2483</f>
        <v>NEUTRAL</v>
      </c>
      <c r="L2483" s="5" t="str">
        <f>OBV!H2483</f>
        <v>BULLISH DIVERGENCE</v>
      </c>
    </row>
    <row r="2484" spans="1:12" ht="13.5" x14ac:dyDescent="0.25">
      <c r="A2484" s="3">
        <f>RSI!A2484</f>
        <v>45925</v>
      </c>
      <c r="B2484" s="2">
        <f>RSI!B2484</f>
        <v>0.54</v>
      </c>
      <c r="C2484" s="2">
        <f>RSI!I2484</f>
        <v>40.563900718069021</v>
      </c>
      <c r="D2484" s="2">
        <f>MACD!E2484</f>
        <v>1.6359413648116439E-2</v>
      </c>
      <c r="E2484" s="2">
        <f>MACD!F2484</f>
        <v>1.4371885337852569E-3</v>
      </c>
      <c r="F2484" s="2">
        <f>'Moving Avg'!D2484</f>
        <v>0.54800000000000004</v>
      </c>
      <c r="G2484" s="2">
        <f>'Moving Avg'!F2484</f>
        <v>0.58199999999999985</v>
      </c>
      <c r="H2484" s="2">
        <f>'Moving Avg'!G2484</f>
        <v>0.55819999999999992</v>
      </c>
      <c r="I2484" s="2">
        <f>'Moving Avg'!H2484</f>
        <v>0.50800000000000045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0.56000000000000005</v>
      </c>
      <c r="C2485" s="2">
        <f>RSI!I2485</f>
        <v>47.358984262147608</v>
      </c>
      <c r="D2485" s="2">
        <f>MACD!E2485</f>
        <v>1.923771188193335E-2</v>
      </c>
      <c r="E2485" s="2">
        <f>MACD!F2485</f>
        <v>4.997293203414876E-3</v>
      </c>
      <c r="F2485" s="2">
        <f>'Moving Avg'!D2485</f>
        <v>0.54400000000000004</v>
      </c>
      <c r="G2485" s="2">
        <f>'Moving Avg'!F2485</f>
        <v>0.58199999999999996</v>
      </c>
      <c r="H2485" s="2">
        <f>'Moving Avg'!G2485</f>
        <v>0.55840000000000001</v>
      </c>
      <c r="I2485" s="2">
        <f>'Moving Avg'!H2485</f>
        <v>0.50855000000000039</v>
      </c>
      <c r="J2485" s="5" t="str">
        <f>OBV!F2485</f>
        <v>BULLISH</v>
      </c>
      <c r="K2485" s="5" t="str">
        <f>OBV!G2485</f>
        <v>NEUTRAL</v>
      </c>
      <c r="L2485" s="5" t="str">
        <f>OBV!H2485</f>
        <v>BULLISH DIVERGENCE</v>
      </c>
    </row>
    <row r="2486" spans="1:12" ht="13.5" x14ac:dyDescent="0.25">
      <c r="A2486" s="3">
        <f>RSI!A2486</f>
        <v>45929</v>
      </c>
      <c r="B2486" s="2">
        <f>RSI!B2486</f>
        <v>0.57999999999999996</v>
      </c>
      <c r="C2486" s="2">
        <f>RSI!I2486</f>
        <v>53.129667300671869</v>
      </c>
      <c r="D2486" s="2">
        <f>MACD!E2486</f>
        <v>2.3324837713192381E-2</v>
      </c>
      <c r="E2486" s="2">
        <f>MACD!F2486</f>
        <v>8.6628021053703763E-3</v>
      </c>
      <c r="F2486" s="2">
        <f>'Moving Avg'!D2486</f>
        <v>0.54800000000000004</v>
      </c>
      <c r="G2486" s="2">
        <f>'Moving Avg'!F2486</f>
        <v>0.58199999999999985</v>
      </c>
      <c r="H2486" s="2">
        <f>'Moving Avg'!G2486</f>
        <v>0.55940000000000001</v>
      </c>
      <c r="I2486" s="2">
        <f>'Moving Avg'!H2486</f>
        <v>0.50910000000000044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</row>
    <row r="2487" spans="1:12" ht="13.5" x14ac:dyDescent="0.25">
      <c r="A2487" s="3">
        <f>RSI!A2487</f>
        <v>45930</v>
      </c>
      <c r="B2487" s="2">
        <f>RSI!B2487</f>
        <v>0.57999999999999996</v>
      </c>
      <c r="C2487" s="2">
        <f>RSI!I2487</f>
        <v>53.129667300671876</v>
      </c>
      <c r="D2487" s="2">
        <f>MACD!E2487</f>
        <v>2.3640109088529981E-2</v>
      </c>
      <c r="E2487" s="2">
        <f>MACD!F2487</f>
        <v>1.1658263502002298E-2</v>
      </c>
      <c r="F2487" s="2">
        <f>'Moving Avg'!D2487</f>
        <v>0.55600000000000005</v>
      </c>
      <c r="G2487" s="2">
        <f>'Moving Avg'!F2487</f>
        <v>0.58199999999999996</v>
      </c>
      <c r="H2487" s="2">
        <f>'Moving Avg'!G2487</f>
        <v>0.56059999999999999</v>
      </c>
      <c r="I2487" s="2">
        <f>'Moving Avg'!H2487</f>
        <v>0.50955000000000039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</row>
    <row r="2488" spans="1:12" ht="13.5" x14ac:dyDescent="0.25">
      <c r="A2488" s="3">
        <f>RSI!A2488</f>
        <v>45931</v>
      </c>
      <c r="B2488" s="2">
        <f>RSI!B2488</f>
        <v>0.59</v>
      </c>
      <c r="C2488" s="2">
        <f>RSI!I2488</f>
        <v>55.931065720538868</v>
      </c>
      <c r="D2488" s="2">
        <f>MACD!E2488</f>
        <v>2.1566431572472067E-2</v>
      </c>
      <c r="E2488" s="2">
        <f>MACD!F2488</f>
        <v>1.3639897116096252E-2</v>
      </c>
      <c r="F2488" s="2">
        <f>'Moving Avg'!D2488</f>
        <v>0.57000000000000006</v>
      </c>
      <c r="G2488" s="2">
        <f>'Moving Avg'!F2488</f>
        <v>0.58149999999999991</v>
      </c>
      <c r="H2488" s="2">
        <f>'Moving Avg'!G2488</f>
        <v>0.56180000000000008</v>
      </c>
      <c r="I2488" s="2">
        <f>'Moving Avg'!H2488</f>
        <v>0.50995000000000035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</row>
    <row r="2489" spans="1:12" ht="13.5" x14ac:dyDescent="0.25">
      <c r="A2489" s="3">
        <f>RSI!A2489</f>
        <v>45932</v>
      </c>
      <c r="B2489" s="2">
        <f>RSI!B2489</f>
        <v>0.59</v>
      </c>
      <c r="C2489" s="2">
        <f>RSI!I2489</f>
        <v>55.931065720538875</v>
      </c>
      <c r="D2489" s="2">
        <f>MACD!E2489</f>
        <v>2.1234445694392812E-2</v>
      </c>
      <c r="E2489" s="2">
        <f>MACD!F2489</f>
        <v>1.5158806831755564E-2</v>
      </c>
      <c r="F2489" s="2">
        <f>'Moving Avg'!D2489</f>
        <v>0.57999999999999996</v>
      </c>
      <c r="G2489" s="2">
        <f>'Moving Avg'!F2489</f>
        <v>0.58099999999999996</v>
      </c>
      <c r="H2489" s="2">
        <f>'Moving Avg'!G2489</f>
        <v>0.56299999999999994</v>
      </c>
      <c r="I2489" s="2">
        <f>'Moving Avg'!H2489</f>
        <v>0.51025000000000043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0.56999999999999995</v>
      </c>
      <c r="C2490" s="2">
        <f>RSI!I2490</f>
        <v>49.121108767516638</v>
      </c>
      <c r="D2490" s="2">
        <f>MACD!E2490</f>
        <v>1.9250873331859042E-2</v>
      </c>
      <c r="E2490" s="2">
        <f>MACD!F2490</f>
        <v>1.597722013177626E-2</v>
      </c>
      <c r="F2490" s="2">
        <f>'Moving Avg'!D2490</f>
        <v>0.58199999999999996</v>
      </c>
      <c r="G2490" s="2">
        <f>'Moving Avg'!F2490</f>
        <v>0.57999999999999996</v>
      </c>
      <c r="H2490" s="2">
        <f>'Moving Avg'!G2490</f>
        <v>0.56379999999999997</v>
      </c>
      <c r="I2490" s="2">
        <f>'Moving Avg'!H2490</f>
        <v>0.51055000000000039</v>
      </c>
      <c r="J2490" s="5" t="str">
        <f>OBV!F2490</f>
        <v>BEARISH</v>
      </c>
      <c r="K2490" s="5" t="str">
        <f>OBV!G2490</f>
        <v>NEUTRAL</v>
      </c>
      <c r="L2490" s="5" t="str">
        <f>OBV!H2490</f>
        <v>BEARISH DIVERGENCE</v>
      </c>
    </row>
    <row r="2491" spans="1:12" ht="13.5" x14ac:dyDescent="0.25">
      <c r="A2491" s="3">
        <f>RSI!A2491</f>
        <v>45936</v>
      </c>
      <c r="B2491" s="2">
        <f>RSI!B2491</f>
        <v>0.56999999999999995</v>
      </c>
      <c r="C2491" s="2">
        <f>RSI!I2491</f>
        <v>49.121108767516638</v>
      </c>
      <c r="D2491" s="2">
        <f>MACD!E2491</f>
        <v>1.4514446286206129E-2</v>
      </c>
      <c r="E2491" s="2">
        <f>MACD!F2491</f>
        <v>1.5684665362662234E-2</v>
      </c>
      <c r="F2491" s="2">
        <f>'Moving Avg'!D2491</f>
        <v>0.57999999999999985</v>
      </c>
      <c r="G2491" s="2">
        <f>'Moving Avg'!F2491</f>
        <v>0.57899999999999996</v>
      </c>
      <c r="H2491" s="2">
        <f>'Moving Avg'!G2491</f>
        <v>0.56459999999999999</v>
      </c>
      <c r="I2491" s="2">
        <f>'Moving Avg'!H2491</f>
        <v>0.51095000000000046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0.55000000000000004</v>
      </c>
      <c r="C2492" s="2">
        <f>RSI!I2492</f>
        <v>43.043064942405515</v>
      </c>
      <c r="D2492" s="2">
        <f>MACD!E2492</f>
        <v>8.9287618910511846E-3</v>
      </c>
      <c r="E2492" s="2">
        <f>MACD!F2492</f>
        <v>1.4333484668340024E-2</v>
      </c>
      <c r="F2492" s="2">
        <f>'Moving Avg'!D2492</f>
        <v>0.57400000000000007</v>
      </c>
      <c r="G2492" s="2">
        <f>'Moving Avg'!F2492</f>
        <v>0.57700000000000007</v>
      </c>
      <c r="H2492" s="2">
        <f>'Moving Avg'!G2492</f>
        <v>0.56540000000000001</v>
      </c>
      <c r="I2492" s="2">
        <f>'Moving Avg'!H2492</f>
        <v>0.51130000000000042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0.56999999999999995</v>
      </c>
      <c r="C2493" s="2">
        <f>RSI!I2493</f>
        <v>49.740363948115572</v>
      </c>
      <c r="D2493" s="2">
        <f>MACD!E2493</f>
        <v>-2.2160351131861322E-4</v>
      </c>
      <c r="E2493" s="2">
        <f>MACD!F2493</f>
        <v>1.1422467032408297E-2</v>
      </c>
      <c r="F2493" s="2">
        <f>'Moving Avg'!D2493</f>
        <v>0.57000000000000006</v>
      </c>
      <c r="G2493" s="2">
        <f>'Moving Avg'!F2493</f>
        <v>0.57550000000000012</v>
      </c>
      <c r="H2493" s="2">
        <f>'Moving Avg'!G2493</f>
        <v>0.56620000000000004</v>
      </c>
      <c r="I2493" s="2">
        <f>'Moving Avg'!H2493</f>
        <v>0.51185000000000036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0.59</v>
      </c>
      <c r="C2494" s="2">
        <f>RSI!I2494</f>
        <v>55.389417075294119</v>
      </c>
      <c r="D2494" s="2">
        <f>MACD!E2494</f>
        <v>-6.3625267922485795E-3</v>
      </c>
      <c r="E2494" s="2">
        <f>MACD!F2494</f>
        <v>7.8654682674769213E-3</v>
      </c>
      <c r="F2494" s="2">
        <f>'Moving Avg'!D2494</f>
        <v>0.56999999999999995</v>
      </c>
      <c r="G2494" s="2">
        <f>'Moving Avg'!F2494</f>
        <v>0.57500000000000007</v>
      </c>
      <c r="H2494" s="2">
        <f>'Moving Avg'!G2494</f>
        <v>0.56720000000000004</v>
      </c>
      <c r="I2494" s="2">
        <f>'Moving Avg'!H2494</f>
        <v>0.51260000000000039</v>
      </c>
      <c r="J2494" s="5" t="str">
        <f>OBV!F2494</f>
        <v>BEARISH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0.56999999999999995</v>
      </c>
      <c r="C2495" s="2">
        <f>RSI!I2495</f>
        <v>49.408808440448134</v>
      </c>
      <c r="D2495" s="2">
        <f>MACD!E2495</f>
        <v>-7.1126800546040814E-3</v>
      </c>
      <c r="E2495" s="2">
        <f>MACD!F2495</f>
        <v>4.8698386030607207E-3</v>
      </c>
      <c r="F2495" s="2">
        <f>'Moving Avg'!D2495</f>
        <v>0.56999999999999995</v>
      </c>
      <c r="G2495" s="2">
        <f>'Moving Avg'!F2495</f>
        <v>0.57350000000000001</v>
      </c>
      <c r="H2495" s="2">
        <f>'Moving Avg'!G2495</f>
        <v>0.56779999999999997</v>
      </c>
      <c r="I2495" s="2">
        <f>'Moving Avg'!H2495</f>
        <v>0.51320000000000032</v>
      </c>
      <c r="J2495" s="5" t="str">
        <f>OBV!F2495</f>
        <v>BEARISH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0.59</v>
      </c>
      <c r="C2496" s="2">
        <f>RSI!I2496</f>
        <v>54.678742963631102</v>
      </c>
      <c r="D2496" s="2">
        <f>MACD!E2496</f>
        <v>-6.1378693051150623E-3</v>
      </c>
      <c r="E2496" s="2">
        <f>MACD!F2496</f>
        <v>2.6682970214255645E-3</v>
      </c>
      <c r="F2496" s="2">
        <f>'Moving Avg'!D2496</f>
        <v>0.57399999999999995</v>
      </c>
      <c r="G2496" s="2">
        <f>'Moving Avg'!F2496</f>
        <v>0.57200000000000006</v>
      </c>
      <c r="H2496" s="2">
        <f>'Moving Avg'!G2496</f>
        <v>0.56879999999999986</v>
      </c>
      <c r="I2496" s="2">
        <f>'Moving Avg'!H2496</f>
        <v>0.51380000000000037</v>
      </c>
      <c r="J2496" s="5" t="str">
        <f>OBV!F2496</f>
        <v>BEARISH</v>
      </c>
      <c r="K2496" s="5" t="str">
        <f>OBV!G2496</f>
        <v>NEUTRAL</v>
      </c>
      <c r="L2496" s="5" t="str">
        <f>OBV!H2496</f>
        <v>BEARISH DIVERGENCE</v>
      </c>
    </row>
    <row r="2497" spans="1:12" ht="13.5" x14ac:dyDescent="0.25">
      <c r="A2497" s="3">
        <f>RSI!A2497</f>
        <v>45944</v>
      </c>
      <c r="B2497" s="2">
        <f>RSI!B2497</f>
        <v>0.59</v>
      </c>
      <c r="C2497" s="2">
        <f>RSI!I2497</f>
        <v>54.678742963631116</v>
      </c>
      <c r="D2497" s="2">
        <f>MACD!E2497</f>
        <v>-5.4181415748303374E-3</v>
      </c>
      <c r="E2497" s="2">
        <f>MACD!F2497</f>
        <v>1.0510093021743841E-3</v>
      </c>
      <c r="F2497" s="2">
        <f>'Moving Avg'!D2497</f>
        <v>0.58199999999999996</v>
      </c>
      <c r="G2497" s="2">
        <f>'Moving Avg'!F2497</f>
        <v>0.57150000000000012</v>
      </c>
      <c r="H2497" s="2">
        <f>'Moving Avg'!G2497</f>
        <v>0.56979999999999986</v>
      </c>
      <c r="I2497" s="2">
        <f>'Moving Avg'!H2497</f>
        <v>0.51430000000000031</v>
      </c>
      <c r="J2497" s="5" t="str">
        <f>OBV!F2497</f>
        <v>BULLISH</v>
      </c>
      <c r="K2497" s="5" t="str">
        <f>OBV!G2497</f>
        <v>NEUTRAL</v>
      </c>
      <c r="L2497" s="5" t="str">
        <f>OBV!H2497</f>
        <v>CONFIRMED BULLISH</v>
      </c>
    </row>
    <row r="2498" spans="1:12" ht="13.5" x14ac:dyDescent="0.25">
      <c r="A2498" s="3">
        <f>RSI!A2498</f>
        <v>45946</v>
      </c>
      <c r="B2498" s="2">
        <f>RSI!B2498</f>
        <v>0.56999999999999995</v>
      </c>
      <c r="C2498" s="2">
        <f>RSI!I2498</f>
        <v>48.7850630167178</v>
      </c>
      <c r="D2498" s="2">
        <f>MACD!E2498</f>
        <v>-1.8865242183414566E-3</v>
      </c>
      <c r="E2498" s="2">
        <f>MACD!F2498</f>
        <v>4.63502598071216E-4</v>
      </c>
      <c r="F2498" s="2">
        <f>'Moving Avg'!D2498</f>
        <v>0.58199999999999996</v>
      </c>
      <c r="G2498" s="2">
        <f>'Moving Avg'!F2498</f>
        <v>0.57050000000000001</v>
      </c>
      <c r="H2498" s="2">
        <f>'Moving Avg'!G2498</f>
        <v>0.5703999999999998</v>
      </c>
      <c r="I2498" s="2">
        <f>'Moving Avg'!H2498</f>
        <v>0.51460000000000028</v>
      </c>
      <c r="J2498" s="5" t="str">
        <f>OBV!F2498</f>
        <v>BULLISH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45947</v>
      </c>
      <c r="B2499" s="2">
        <f>RSI!B2499</f>
        <v>0.56000000000000005</v>
      </c>
      <c r="C2499" s="2">
        <f>RSI!I2499</f>
        <v>46.108929639461486</v>
      </c>
      <c r="D2499" s="2">
        <f>MACD!E2499</f>
        <v>1.8705722771225064E-3</v>
      </c>
      <c r="E2499" s="2">
        <f>MACD!F2499</f>
        <v>7.4491653388147417E-4</v>
      </c>
      <c r="F2499" s="2">
        <f>'Moving Avg'!D2499</f>
        <v>0.57599999999999996</v>
      </c>
      <c r="G2499" s="2">
        <f>'Moving Avg'!F2499</f>
        <v>0.56850000000000001</v>
      </c>
      <c r="H2499" s="2">
        <f>'Moving Avg'!G2499</f>
        <v>0.57079999999999986</v>
      </c>
      <c r="I2499" s="2">
        <f>'Moving Avg'!H2499</f>
        <v>0.51480000000000026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0.54</v>
      </c>
      <c r="C2500" s="2">
        <f>RSI!I2500</f>
        <v>41.236783102704038</v>
      </c>
      <c r="D2500" s="2">
        <f>MACD!E2500</f>
        <v>3.5392880809518301E-3</v>
      </c>
      <c r="E2500" s="2">
        <f>MACD!F2500</f>
        <v>1.3037908432955454E-3</v>
      </c>
      <c r="F2500" s="2">
        <f>'Moving Avg'!D2500</f>
        <v>0.57000000000000006</v>
      </c>
      <c r="G2500" s="2">
        <f>'Moving Avg'!F2500</f>
        <v>0.56650000000000011</v>
      </c>
      <c r="H2500" s="2">
        <f>'Moving Avg'!G2500</f>
        <v>0.57079999999999986</v>
      </c>
      <c r="I2500" s="2">
        <f>'Moving Avg'!H2500</f>
        <v>0.51480000000000037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0.56000000000000005</v>
      </c>
      <c r="C2501" s="2">
        <f>RSI!I2501</f>
        <v>47.240505591422966</v>
      </c>
      <c r="D2501" s="2">
        <f>MACD!E2501</f>
        <v>3.6667515958500596E-3</v>
      </c>
      <c r="E2501" s="2">
        <f>MACD!F2501</f>
        <v>1.7763829938064481E-3</v>
      </c>
      <c r="F2501" s="2">
        <f>'Moving Avg'!D2501</f>
        <v>0.56399999999999995</v>
      </c>
      <c r="G2501" s="2">
        <f>'Moving Avg'!F2501</f>
        <v>0.56650000000000023</v>
      </c>
      <c r="H2501" s="2">
        <f>'Moving Avg'!G2501</f>
        <v>0.57119999999999971</v>
      </c>
      <c r="I2501" s="2">
        <f>'Moving Avg'!H2501</f>
        <v>0.51480000000000037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</row>
    <row r="2502" spans="1:12" ht="13.5" x14ac:dyDescent="0.25">
      <c r="A2502" s="3">
        <f>RSI!A2502</f>
        <v>45952</v>
      </c>
      <c r="B2502" s="2">
        <f>RSI!B2502</f>
        <v>0.57999999999999996</v>
      </c>
      <c r="C2502" s="2">
        <f>RSI!I2502</f>
        <v>52.470085066194947</v>
      </c>
      <c r="D2502" s="2">
        <f>MACD!E2502</f>
        <v>-7.196146143676474E-4</v>
      </c>
      <c r="E2502" s="2">
        <f>MACD!F2502</f>
        <v>1.2771834721716291E-3</v>
      </c>
      <c r="F2502" s="2">
        <f>'Moving Avg'!D2502</f>
        <v>0.56200000000000006</v>
      </c>
      <c r="G2502" s="2">
        <f>'Moving Avg'!F2502</f>
        <v>0.56850000000000001</v>
      </c>
      <c r="H2502" s="2">
        <f>'Moving Avg'!G2502</f>
        <v>0.57199999999999973</v>
      </c>
      <c r="I2502" s="2">
        <f>'Moving Avg'!H2502</f>
        <v>0.51490000000000036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0.56000000000000005</v>
      </c>
      <c r="C2503" s="2">
        <f>RSI!I2503</f>
        <v>47.409337107092675</v>
      </c>
      <c r="D2503" s="2">
        <f>MACD!E2503</f>
        <v>6.8498635340752401E-5</v>
      </c>
      <c r="E2503" s="2">
        <f>MACD!F2503</f>
        <v>1.0354465048054539E-3</v>
      </c>
      <c r="F2503" s="2">
        <f>'Moving Avg'!D2503</f>
        <v>0.56000000000000005</v>
      </c>
      <c r="G2503" s="2">
        <f>'Moving Avg'!F2503</f>
        <v>0.57050000000000012</v>
      </c>
      <c r="H2503" s="2">
        <f>'Moving Avg'!G2503</f>
        <v>0.57219999999999971</v>
      </c>
      <c r="I2503" s="2">
        <f>'Moving Avg'!H2503</f>
        <v>0.51500000000000024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0.56000000000000005</v>
      </c>
      <c r="C2504" s="2">
        <f>RSI!I2504</f>
        <v>47.409337107092675</v>
      </c>
      <c r="D2504" s="2">
        <f>MACD!E2504</f>
        <v>3.8760688607778482E-3</v>
      </c>
      <c r="E2504" s="2">
        <f>MACD!F2504</f>
        <v>1.6035709759999329E-3</v>
      </c>
      <c r="F2504" s="2">
        <f>'Moving Avg'!D2504</f>
        <v>0.56000000000000005</v>
      </c>
      <c r="G2504" s="2">
        <f>'Moving Avg'!F2504</f>
        <v>0.57150000000000012</v>
      </c>
      <c r="H2504" s="2">
        <f>'Moving Avg'!G2504</f>
        <v>0.57239999999999969</v>
      </c>
      <c r="I2504" s="2">
        <f>'Moving Avg'!H2504</f>
        <v>0.51520000000000032</v>
      </c>
      <c r="J2504" s="5" t="str">
        <f>OBV!F2504</f>
        <v>BULLISH</v>
      </c>
      <c r="K2504" s="5" t="str">
        <f>OBV!G2504</f>
        <v>NEUTRAL</v>
      </c>
      <c r="L2504" s="5" t="str">
        <f>OBV!H2504</f>
        <v>NEUTRAL</v>
      </c>
    </row>
    <row r="2505" spans="1:12" ht="13.5" x14ac:dyDescent="0.25">
      <c r="A2505" s="3">
        <f>RSI!A2505</f>
        <v>45957</v>
      </c>
      <c r="B2505" s="2">
        <f>RSI!B2505</f>
        <v>0.56000000000000005</v>
      </c>
      <c r="C2505" s="2">
        <f>RSI!I2505</f>
        <v>47.409337107092675</v>
      </c>
      <c r="D2505" s="2">
        <f>MACD!E2505</f>
        <v>4.07999346633936E-3</v>
      </c>
      <c r="E2505" s="2">
        <f>MACD!F2505</f>
        <v>2.0988554740678182E-3</v>
      </c>
      <c r="F2505" s="2">
        <f>'Moving Avg'!D2505</f>
        <v>0.56400000000000006</v>
      </c>
      <c r="G2505" s="2">
        <f>'Moving Avg'!F2505</f>
        <v>0.57150000000000012</v>
      </c>
      <c r="H2505" s="2">
        <f>'Moving Avg'!G2505</f>
        <v>0.57279999999999964</v>
      </c>
      <c r="I2505" s="2">
        <f>'Moving Avg'!H2505</f>
        <v>0.51550000000000029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</row>
    <row r="2506" spans="1:12" ht="13.5" x14ac:dyDescent="0.25">
      <c r="A2506" s="3">
        <f>RSI!A2506</f>
        <v>45958</v>
      </c>
      <c r="B2506" s="2">
        <f>RSI!B2506</f>
        <v>0.57999999999999996</v>
      </c>
      <c r="C2506" s="2">
        <f>RSI!I2506</f>
        <v>53.063492749608564</v>
      </c>
      <c r="D2506" s="2">
        <f>MACD!E2506</f>
        <v>5.9026695138152396E-3</v>
      </c>
      <c r="E2506" s="2">
        <f>MACD!F2506</f>
        <v>2.8596182820173027E-3</v>
      </c>
      <c r="F2506" s="2">
        <f>'Moving Avg'!D2506</f>
        <v>0.56800000000000006</v>
      </c>
      <c r="G2506" s="2">
        <f>'Moving Avg'!F2506</f>
        <v>0.57150000000000012</v>
      </c>
      <c r="H2506" s="2">
        <f>'Moving Avg'!G2506</f>
        <v>0.57359999999999967</v>
      </c>
      <c r="I2506" s="2">
        <f>'Moving Avg'!H2506</f>
        <v>0.51600000000000035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</row>
    <row r="2507" spans="1:12" ht="13.5" x14ac:dyDescent="0.25">
      <c r="A2507" s="3">
        <f>RSI!A2507</f>
        <v>45959</v>
      </c>
      <c r="B2507" s="2">
        <f>RSI!B2507</f>
        <v>0.57999999999999996</v>
      </c>
      <c r="C2507" s="2">
        <f>RSI!I2507</f>
        <v>53.063492749608564</v>
      </c>
      <c r="D2507" s="2">
        <f>MACD!E2507</f>
        <v>7.377385283047766E-3</v>
      </c>
      <c r="E2507" s="2">
        <f>MACD!F2507</f>
        <v>3.7631716822233954E-3</v>
      </c>
      <c r="F2507" s="2">
        <f>'Moving Avg'!D2507</f>
        <v>0.56800000000000006</v>
      </c>
      <c r="G2507" s="2">
        <f>'Moving Avg'!F2507</f>
        <v>0.57150000000000012</v>
      </c>
      <c r="H2507" s="2">
        <f>'Moving Avg'!G2507</f>
        <v>0.57439999999999958</v>
      </c>
      <c r="I2507" s="2">
        <f>'Moving Avg'!H2507</f>
        <v>0.51640000000000041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45960</v>
      </c>
      <c r="B2508" s="2">
        <f>RSI!B2508</f>
        <v>0.57999999999999996</v>
      </c>
      <c r="C2508" s="2">
        <f>RSI!I2508</f>
        <v>53.063492749608564</v>
      </c>
      <c r="D2508" s="2">
        <f>MACD!E2508</f>
        <v>5.4857536460299894E-3</v>
      </c>
      <c r="E2508" s="2">
        <f>MACD!F2508</f>
        <v>4.1076880749847146E-3</v>
      </c>
      <c r="F2508" s="2">
        <f>'Moving Avg'!D2508</f>
        <v>0.57200000000000006</v>
      </c>
      <c r="G2508" s="2">
        <f>'Moving Avg'!F2508</f>
        <v>0.57100000000000006</v>
      </c>
      <c r="H2508" s="2">
        <f>'Moving Avg'!G2508</f>
        <v>0.57499999999999962</v>
      </c>
      <c r="I2508" s="2">
        <f>'Moving Avg'!H2508</f>
        <v>0.51670000000000027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K2500" workbookViewId="0">
      <selection activeCell="K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6.6950000000000003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6.6776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6.6688999999999998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6.6601999999999997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6.6754249999999997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75</v>
      </c>
      <c r="P5" s="7">
        <f t="shared" si="3"/>
        <v>33</v>
      </c>
      <c r="Q5" s="8">
        <f t="shared" si="4"/>
        <v>49.45</v>
      </c>
      <c r="R5" s="8">
        <f t="shared" si="5"/>
        <v>53.5</v>
      </c>
      <c r="S5" s="8">
        <f t="shared" si="6"/>
        <v>47.85</v>
      </c>
      <c r="T5" s="8">
        <f t="shared" si="7"/>
        <v>50.75</v>
      </c>
      <c r="U5" s="7">
        <f t="shared" si="8"/>
        <v>50.266666666666673</v>
      </c>
      <c r="V5" s="7">
        <f t="shared" si="9"/>
        <v>50.387500000000003</v>
      </c>
    </row>
    <row r="6" spans="1:22" ht="13.5" x14ac:dyDescent="0.25">
      <c r="A6" s="3">
        <f>RSI!A6</f>
        <v>42314</v>
      </c>
      <c r="B6" s="2">
        <f>RSI!B6</f>
        <v>6.6081000000000003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6.6619599999999988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75</v>
      </c>
      <c r="P6" s="7">
        <f t="shared" si="3"/>
        <v>33</v>
      </c>
      <c r="Q6" s="8">
        <f t="shared" si="4"/>
        <v>49.45</v>
      </c>
      <c r="R6" s="8">
        <f t="shared" si="5"/>
        <v>53.5</v>
      </c>
      <c r="S6" s="8">
        <f t="shared" si="6"/>
        <v>47.85</v>
      </c>
      <c r="T6" s="8">
        <f t="shared" si="7"/>
        <v>50.75</v>
      </c>
      <c r="U6" s="7">
        <f t="shared" si="8"/>
        <v>50.266666666666673</v>
      </c>
      <c r="V6" s="7">
        <f t="shared" si="9"/>
        <v>50.387500000000003</v>
      </c>
    </row>
    <row r="7" spans="1:22" ht="13.5" x14ac:dyDescent="0.25">
      <c r="A7" s="3">
        <f>RSI!A7</f>
        <v>42317</v>
      </c>
      <c r="B7" s="2">
        <f>RSI!B7</f>
        <v>6.5210999999999997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6.6271800000000001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75</v>
      </c>
      <c r="P7" s="7">
        <f t="shared" si="3"/>
        <v>0</v>
      </c>
      <c r="Q7" s="8">
        <f t="shared" si="4"/>
        <v>44.5</v>
      </c>
      <c r="R7" s="8">
        <f t="shared" si="5"/>
        <v>45.25</v>
      </c>
      <c r="S7" s="8">
        <f t="shared" si="6"/>
        <v>33</v>
      </c>
      <c r="T7" s="8">
        <f t="shared" si="7"/>
        <v>42.5</v>
      </c>
      <c r="U7" s="7">
        <f t="shared" si="8"/>
        <v>40.916666666666664</v>
      </c>
      <c r="V7" s="7">
        <f t="shared" si="9"/>
        <v>41.3125</v>
      </c>
    </row>
    <row r="8" spans="1:22" ht="13.5" x14ac:dyDescent="0.25">
      <c r="A8" s="3">
        <f>RSI!A8</f>
        <v>42318</v>
      </c>
      <c r="B8" s="2">
        <f>RSI!B8</f>
        <v>6.5210999999999997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6.5958799999999993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STRONG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75</v>
      </c>
      <c r="P8" s="7">
        <f t="shared" si="3"/>
        <v>33</v>
      </c>
      <c r="Q8" s="8">
        <f t="shared" si="4"/>
        <v>49.45</v>
      </c>
      <c r="R8" s="8">
        <f t="shared" si="5"/>
        <v>53.5</v>
      </c>
      <c r="S8" s="8">
        <f t="shared" si="6"/>
        <v>47.85</v>
      </c>
      <c r="T8" s="8">
        <f t="shared" si="7"/>
        <v>50.75</v>
      </c>
      <c r="U8" s="7">
        <f t="shared" si="8"/>
        <v>50.266666666666673</v>
      </c>
      <c r="V8" s="7">
        <f t="shared" si="9"/>
        <v>50.387500000000003</v>
      </c>
    </row>
    <row r="9" spans="1:22" ht="13.5" x14ac:dyDescent="0.25">
      <c r="A9" s="3">
        <f>RSI!A9</f>
        <v>42319</v>
      </c>
      <c r="B9" s="2">
        <f>RSI!B9</f>
        <v>6.5559000000000003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6.5732799999999996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STRONG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75</v>
      </c>
      <c r="P9" s="7">
        <f t="shared" si="3"/>
        <v>33</v>
      </c>
      <c r="Q9" s="8">
        <f t="shared" si="4"/>
        <v>49.45</v>
      </c>
      <c r="R9" s="8">
        <f t="shared" si="5"/>
        <v>53.5</v>
      </c>
      <c r="S9" s="8">
        <f t="shared" si="6"/>
        <v>47.85</v>
      </c>
      <c r="T9" s="8">
        <f t="shared" si="7"/>
        <v>50.75</v>
      </c>
      <c r="U9" s="7">
        <f t="shared" si="8"/>
        <v>50.266666666666673</v>
      </c>
      <c r="V9" s="7">
        <f t="shared" si="9"/>
        <v>50.387500000000003</v>
      </c>
    </row>
    <row r="10" spans="1:22" ht="13.5" x14ac:dyDescent="0.25">
      <c r="A10" s="3">
        <f>RSI!A10</f>
        <v>42320</v>
      </c>
      <c r="B10" s="2">
        <f>RSI!B10</f>
        <v>6.5559000000000003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6.5524200000000006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75</v>
      </c>
      <c r="P10" s="7">
        <f t="shared" si="3"/>
        <v>33</v>
      </c>
      <c r="Q10" s="8">
        <f t="shared" si="4"/>
        <v>49.45</v>
      </c>
      <c r="R10" s="8">
        <f t="shared" si="5"/>
        <v>53.5</v>
      </c>
      <c r="S10" s="8">
        <f t="shared" si="6"/>
        <v>47.85</v>
      </c>
      <c r="T10" s="8">
        <f t="shared" si="7"/>
        <v>50.75</v>
      </c>
      <c r="U10" s="7">
        <f t="shared" si="8"/>
        <v>50.266666666666673</v>
      </c>
      <c r="V10" s="7">
        <f t="shared" si="9"/>
        <v>50.387500000000003</v>
      </c>
    </row>
    <row r="11" spans="1:22" ht="13.5" x14ac:dyDescent="0.25">
      <c r="A11" s="3">
        <f>RSI!A11</f>
        <v>42321</v>
      </c>
      <c r="B11" s="2">
        <f>RSI!B11</f>
        <v>6.5732999999999997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6.5454600000000003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STRONG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75</v>
      </c>
      <c r="P11" s="7">
        <f t="shared" si="3"/>
        <v>33</v>
      </c>
      <c r="Q11" s="8">
        <f t="shared" si="4"/>
        <v>49.45</v>
      </c>
      <c r="R11" s="8">
        <f t="shared" si="5"/>
        <v>53.5</v>
      </c>
      <c r="S11" s="8">
        <f t="shared" si="6"/>
        <v>47.85</v>
      </c>
      <c r="T11" s="8">
        <f t="shared" si="7"/>
        <v>50.75</v>
      </c>
      <c r="U11" s="7">
        <f t="shared" si="8"/>
        <v>50.266666666666673</v>
      </c>
      <c r="V11" s="7">
        <f t="shared" si="9"/>
        <v>50.387500000000003</v>
      </c>
    </row>
    <row r="12" spans="1:22" ht="13.5" x14ac:dyDescent="0.25">
      <c r="A12" s="3">
        <f>RSI!A12</f>
        <v>42324</v>
      </c>
      <c r="B12" s="2">
        <f>RSI!B12</f>
        <v>6.5210999999999997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6.5454600000000003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75</v>
      </c>
      <c r="P12" s="7">
        <f t="shared" si="3"/>
        <v>33</v>
      </c>
      <c r="Q12" s="8">
        <f t="shared" si="4"/>
        <v>49.45</v>
      </c>
      <c r="R12" s="8">
        <f t="shared" si="5"/>
        <v>53.5</v>
      </c>
      <c r="S12" s="8">
        <f t="shared" si="6"/>
        <v>47.85</v>
      </c>
      <c r="T12" s="8">
        <f t="shared" si="7"/>
        <v>50.75</v>
      </c>
      <c r="U12" s="7">
        <f t="shared" si="8"/>
        <v>50.266666666666673</v>
      </c>
      <c r="V12" s="7">
        <f t="shared" si="9"/>
        <v>50.387500000000003</v>
      </c>
    </row>
    <row r="13" spans="1:22" ht="13.5" x14ac:dyDescent="0.25">
      <c r="A13" s="3">
        <f>RSI!A13</f>
        <v>42325</v>
      </c>
      <c r="B13" s="2">
        <f>RSI!B13</f>
        <v>6.5210999999999997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6.5454600000000003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75</v>
      </c>
      <c r="P13" s="7">
        <f t="shared" si="3"/>
        <v>33</v>
      </c>
      <c r="Q13" s="8">
        <f t="shared" si="4"/>
        <v>49.45</v>
      </c>
      <c r="R13" s="8">
        <f t="shared" si="5"/>
        <v>53.5</v>
      </c>
      <c r="S13" s="8">
        <f t="shared" si="6"/>
        <v>47.85</v>
      </c>
      <c r="T13" s="8">
        <f t="shared" si="7"/>
        <v>50.75</v>
      </c>
      <c r="U13" s="7">
        <f t="shared" si="8"/>
        <v>50.266666666666673</v>
      </c>
      <c r="V13" s="7">
        <f t="shared" si="9"/>
        <v>50.387500000000003</v>
      </c>
    </row>
    <row r="14" spans="1:22" ht="13.5" x14ac:dyDescent="0.25">
      <c r="A14" s="3">
        <f>RSI!A14</f>
        <v>42326</v>
      </c>
      <c r="B14" s="2">
        <f>RSI!B14</f>
        <v>6.5210999999999997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6.5385000000000009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BULLISH DIVERGENCE</v>
      </c>
      <c r="M14" s="7">
        <f t="shared" si="0"/>
        <v>50</v>
      </c>
      <c r="N14" s="7">
        <f t="shared" si="1"/>
        <v>45</v>
      </c>
      <c r="O14" s="7">
        <f t="shared" si="2"/>
        <v>75</v>
      </c>
      <c r="P14" s="7">
        <f t="shared" si="3"/>
        <v>50</v>
      </c>
      <c r="Q14" s="8">
        <f t="shared" si="4"/>
        <v>52</v>
      </c>
      <c r="R14" s="8">
        <f t="shared" si="5"/>
        <v>57.75</v>
      </c>
      <c r="S14" s="8">
        <f t="shared" si="6"/>
        <v>55.5</v>
      </c>
      <c r="T14" s="8">
        <f t="shared" si="7"/>
        <v>55</v>
      </c>
      <c r="U14" s="7">
        <f t="shared" si="8"/>
        <v>55.083333333333336</v>
      </c>
      <c r="V14" s="7">
        <f t="shared" si="9"/>
        <v>55.0625</v>
      </c>
    </row>
    <row r="15" spans="1:22" ht="13.5" x14ac:dyDescent="0.25">
      <c r="A15" s="3">
        <f>RSI!A15</f>
        <v>42327</v>
      </c>
      <c r="B15" s="2">
        <f>RSI!B15</f>
        <v>6.5210999999999997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6.5315399999999997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BULLISH DIVERGENCE</v>
      </c>
      <c r="M15" s="7">
        <f t="shared" si="0"/>
        <v>50</v>
      </c>
      <c r="N15" s="7">
        <f t="shared" si="1"/>
        <v>45</v>
      </c>
      <c r="O15" s="7">
        <f t="shared" si="2"/>
        <v>75</v>
      </c>
      <c r="P15" s="7">
        <f t="shared" si="3"/>
        <v>50</v>
      </c>
      <c r="Q15" s="8">
        <f t="shared" si="4"/>
        <v>52</v>
      </c>
      <c r="R15" s="8">
        <f t="shared" si="5"/>
        <v>57.75</v>
      </c>
      <c r="S15" s="8">
        <f t="shared" si="6"/>
        <v>55.5</v>
      </c>
      <c r="T15" s="8">
        <f t="shared" si="7"/>
        <v>55</v>
      </c>
      <c r="U15" s="7">
        <f t="shared" si="8"/>
        <v>55.083333333333336</v>
      </c>
      <c r="V15" s="7">
        <f t="shared" si="9"/>
        <v>55.0625</v>
      </c>
    </row>
    <row r="16" spans="1:22" ht="13.5" x14ac:dyDescent="0.25">
      <c r="A16" s="3">
        <f>RSI!A16</f>
        <v>42328</v>
      </c>
      <c r="B16" s="2">
        <f>RSI!B16</f>
        <v>6.5210999999999997</v>
      </c>
      <c r="C16" s="2">
        <f>RSI!I16</f>
        <v>18.756737333812396</v>
      </c>
      <c r="D16" s="2">
        <f>MACD!E16</f>
        <v>0</v>
      </c>
      <c r="E16" s="2">
        <f>MACD!F16</f>
        <v>0</v>
      </c>
      <c r="F16" s="2">
        <f>'Moving Avg'!D16</f>
        <v>6.5210999999999997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NEUTRAL</v>
      </c>
      <c r="L16" s="5" t="str">
        <f>OBV!H16</f>
        <v>CONFIRMED BEARISH</v>
      </c>
      <c r="M16" s="7">
        <f t="shared" si="0"/>
        <v>50</v>
      </c>
      <c r="N16" s="7">
        <f t="shared" si="1"/>
        <v>45</v>
      </c>
      <c r="O16" s="7">
        <f t="shared" si="2"/>
        <v>75</v>
      </c>
      <c r="P16" s="7">
        <f t="shared" si="3"/>
        <v>16.5</v>
      </c>
      <c r="Q16" s="8">
        <f t="shared" si="4"/>
        <v>46.975000000000001</v>
      </c>
      <c r="R16" s="8">
        <f t="shared" si="5"/>
        <v>49.375</v>
      </c>
      <c r="S16" s="8">
        <f t="shared" si="6"/>
        <v>40.424999999999997</v>
      </c>
      <c r="T16" s="8">
        <f t="shared" si="7"/>
        <v>46.625</v>
      </c>
      <c r="U16" s="7">
        <f t="shared" si="8"/>
        <v>45.591666666666661</v>
      </c>
      <c r="V16" s="7">
        <f t="shared" si="9"/>
        <v>45.849999999999994</v>
      </c>
    </row>
    <row r="17" spans="1:22" ht="13.5" x14ac:dyDescent="0.25">
      <c r="A17" s="3">
        <f>RSI!A17</f>
        <v>42331</v>
      </c>
      <c r="B17" s="2">
        <f>RSI!B17</f>
        <v>6.5210999999999997</v>
      </c>
      <c r="C17" s="2">
        <f>RSI!I17</f>
        <v>18.756737333812396</v>
      </c>
      <c r="D17" s="2">
        <f>MACD!E17</f>
        <v>0</v>
      </c>
      <c r="E17" s="2">
        <f>MACD!F17</f>
        <v>0</v>
      </c>
      <c r="F17" s="2">
        <f>'Moving Avg'!D17</f>
        <v>6.5210999999999997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str">
        <f>OBV!G17</f>
        <v>NEUTRAL</v>
      </c>
      <c r="L17" s="5" t="str">
        <f>OBV!H17</f>
        <v>NEUTRAL</v>
      </c>
      <c r="M17" s="7">
        <f t="shared" si="0"/>
        <v>50</v>
      </c>
      <c r="N17" s="7">
        <f t="shared" si="1"/>
        <v>45</v>
      </c>
      <c r="O17" s="7">
        <f t="shared" si="2"/>
        <v>75</v>
      </c>
      <c r="P17" s="7">
        <f t="shared" si="3"/>
        <v>33</v>
      </c>
      <c r="Q17" s="8">
        <f t="shared" si="4"/>
        <v>49.45</v>
      </c>
      <c r="R17" s="8">
        <f t="shared" si="5"/>
        <v>53.5</v>
      </c>
      <c r="S17" s="8">
        <f t="shared" si="6"/>
        <v>47.85</v>
      </c>
      <c r="T17" s="8">
        <f t="shared" si="7"/>
        <v>50.75</v>
      </c>
      <c r="U17" s="7">
        <f t="shared" si="8"/>
        <v>50.266666666666673</v>
      </c>
      <c r="V17" s="7">
        <f t="shared" si="9"/>
        <v>50.387500000000003</v>
      </c>
    </row>
    <row r="18" spans="1:22" ht="13.5" x14ac:dyDescent="0.25">
      <c r="A18" s="3">
        <f>RSI!A18</f>
        <v>42332</v>
      </c>
      <c r="B18" s="2">
        <f>RSI!B18</f>
        <v>6.5210999999999997</v>
      </c>
      <c r="C18" s="2">
        <f>RSI!I18</f>
        <v>18.756737333812396</v>
      </c>
      <c r="D18" s="2">
        <f>MACD!E18</f>
        <v>0</v>
      </c>
      <c r="E18" s="2">
        <f>MACD!F18</f>
        <v>0</v>
      </c>
      <c r="F18" s="2">
        <f>'Moving Avg'!D18</f>
        <v>6.5210999999999997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str">
        <f>OBV!G18</f>
        <v>NEUTRAL</v>
      </c>
      <c r="L18" s="5" t="str">
        <f>OBV!H18</f>
        <v>NEUTRAL</v>
      </c>
      <c r="M18" s="7">
        <f t="shared" si="0"/>
        <v>50</v>
      </c>
      <c r="N18" s="7">
        <f t="shared" si="1"/>
        <v>45</v>
      </c>
      <c r="O18" s="7">
        <f t="shared" si="2"/>
        <v>75</v>
      </c>
      <c r="P18" s="7">
        <f t="shared" si="3"/>
        <v>33</v>
      </c>
      <c r="Q18" s="8">
        <f t="shared" si="4"/>
        <v>49.45</v>
      </c>
      <c r="R18" s="8">
        <f t="shared" si="5"/>
        <v>53.5</v>
      </c>
      <c r="S18" s="8">
        <f t="shared" si="6"/>
        <v>47.85</v>
      </c>
      <c r="T18" s="8">
        <f t="shared" si="7"/>
        <v>50.75</v>
      </c>
      <c r="U18" s="7">
        <f t="shared" si="8"/>
        <v>50.266666666666673</v>
      </c>
      <c r="V18" s="7">
        <f t="shared" si="9"/>
        <v>50.387500000000003</v>
      </c>
    </row>
    <row r="19" spans="1:22" ht="13.5" x14ac:dyDescent="0.25">
      <c r="A19" s="3">
        <f>RSI!A19</f>
        <v>42333</v>
      </c>
      <c r="B19" s="2">
        <f>RSI!B19</f>
        <v>6.5210999999999997</v>
      </c>
      <c r="C19" s="2">
        <f>RSI!I19</f>
        <v>18.756737333812396</v>
      </c>
      <c r="D19" s="2">
        <f>MACD!E19</f>
        <v>0</v>
      </c>
      <c r="E19" s="2">
        <f>MACD!F19</f>
        <v>0</v>
      </c>
      <c r="F19" s="2">
        <f>'Moving Avg'!D19</f>
        <v>6.5210999999999997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str">
        <f>OBV!G19</f>
        <v>NEUTRAL</v>
      </c>
      <c r="L19" s="5" t="str">
        <f>OBV!H19</f>
        <v>NEUTRAL</v>
      </c>
      <c r="M19" s="7">
        <f t="shared" si="0"/>
        <v>50</v>
      </c>
      <c r="N19" s="7">
        <f t="shared" si="1"/>
        <v>45</v>
      </c>
      <c r="O19" s="7">
        <f t="shared" si="2"/>
        <v>75</v>
      </c>
      <c r="P19" s="7">
        <f t="shared" si="3"/>
        <v>33</v>
      </c>
      <c r="Q19" s="8">
        <f t="shared" si="4"/>
        <v>49.45</v>
      </c>
      <c r="R19" s="8">
        <f t="shared" si="5"/>
        <v>53.5</v>
      </c>
      <c r="S19" s="8">
        <f t="shared" si="6"/>
        <v>47.85</v>
      </c>
      <c r="T19" s="8">
        <f t="shared" si="7"/>
        <v>50.75</v>
      </c>
      <c r="U19" s="7">
        <f t="shared" si="8"/>
        <v>50.266666666666673</v>
      </c>
      <c r="V19" s="7">
        <f t="shared" si="9"/>
        <v>50.387500000000003</v>
      </c>
    </row>
    <row r="20" spans="1:22" ht="13.5" x14ac:dyDescent="0.25">
      <c r="A20" s="3">
        <f>RSI!A20</f>
        <v>42334</v>
      </c>
      <c r="B20" s="2">
        <f>RSI!B20</f>
        <v>6.5210999999999997</v>
      </c>
      <c r="C20" s="2">
        <f>RSI!I20</f>
        <v>18.756737333812396</v>
      </c>
      <c r="D20" s="2">
        <f>MACD!E20</f>
        <v>0</v>
      </c>
      <c r="E20" s="2">
        <f>MACD!F20</f>
        <v>0</v>
      </c>
      <c r="F20" s="2">
        <f>'Moving Avg'!D20</f>
        <v>6.5210999999999997</v>
      </c>
      <c r="G20" s="2">
        <f>'Moving Avg'!F20</f>
        <v>6.5645789473684228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str">
        <f>OBV!G20</f>
        <v>NEUTRAL</v>
      </c>
      <c r="L20" s="5" t="str">
        <f>OBV!H20</f>
        <v>NEUTRAL</v>
      </c>
      <c r="M20" s="7">
        <f t="shared" si="0"/>
        <v>50</v>
      </c>
      <c r="N20" s="7">
        <f t="shared" si="1"/>
        <v>45</v>
      </c>
      <c r="O20" s="7">
        <f t="shared" si="2"/>
        <v>75</v>
      </c>
      <c r="P20" s="7">
        <f t="shared" si="3"/>
        <v>33</v>
      </c>
      <c r="Q20" s="8">
        <f t="shared" si="4"/>
        <v>49.45</v>
      </c>
      <c r="R20" s="8">
        <f t="shared" si="5"/>
        <v>53.5</v>
      </c>
      <c r="S20" s="8">
        <f t="shared" si="6"/>
        <v>47.85</v>
      </c>
      <c r="T20" s="8">
        <f t="shared" si="7"/>
        <v>50.75</v>
      </c>
      <c r="U20" s="7">
        <f t="shared" si="8"/>
        <v>50.266666666666673</v>
      </c>
      <c r="V20" s="7">
        <f t="shared" si="9"/>
        <v>50.387500000000003</v>
      </c>
    </row>
    <row r="21" spans="1:22" ht="13.5" x14ac:dyDescent="0.25">
      <c r="A21" s="3">
        <f>RSI!A21</f>
        <v>42335</v>
      </c>
      <c r="B21" s="2">
        <f>RSI!B21</f>
        <v>6.5210999999999997</v>
      </c>
      <c r="C21" s="2">
        <f>RSI!I21</f>
        <v>18.756737333812396</v>
      </c>
      <c r="D21" s="2">
        <f>MACD!E21</f>
        <v>0</v>
      </c>
      <c r="E21" s="2">
        <f>MACD!F21</f>
        <v>0</v>
      </c>
      <c r="F21" s="2">
        <f>'Moving Avg'!D21</f>
        <v>6.5210999999999997</v>
      </c>
      <c r="G21" s="2">
        <f>'Moving Avg'!F21</f>
        <v>6.5624050000000009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  <c r="M21" s="7">
        <f t="shared" si="0"/>
        <v>50</v>
      </c>
      <c r="N21" s="7">
        <f t="shared" si="1"/>
        <v>45</v>
      </c>
      <c r="O21" s="7">
        <f t="shared" si="2"/>
        <v>75</v>
      </c>
      <c r="P21" s="7">
        <f t="shared" si="3"/>
        <v>33</v>
      </c>
      <c r="Q21" s="8">
        <f t="shared" si="4"/>
        <v>49.45</v>
      </c>
      <c r="R21" s="8">
        <f t="shared" si="5"/>
        <v>53.5</v>
      </c>
      <c r="S21" s="8">
        <f t="shared" si="6"/>
        <v>47.85</v>
      </c>
      <c r="T21" s="8">
        <f t="shared" si="7"/>
        <v>50.75</v>
      </c>
      <c r="U21" s="7">
        <f t="shared" si="8"/>
        <v>50.266666666666673</v>
      </c>
      <c r="V21" s="7">
        <f t="shared" si="9"/>
        <v>50.387500000000003</v>
      </c>
    </row>
    <row r="22" spans="1:22" ht="13.5" x14ac:dyDescent="0.25">
      <c r="A22" s="3">
        <f>RSI!A22</f>
        <v>42338</v>
      </c>
      <c r="B22" s="2">
        <f>RSI!B22</f>
        <v>6.5994000000000002</v>
      </c>
      <c r="C22" s="2">
        <f>RSI!I22</f>
        <v>43.537582927342989</v>
      </c>
      <c r="D22" s="2">
        <f>MACD!E22</f>
        <v>0</v>
      </c>
      <c r="E22" s="2">
        <f>MACD!F22</f>
        <v>0</v>
      </c>
      <c r="F22" s="2">
        <f>'Moving Avg'!D22</f>
        <v>6.5367599999999992</v>
      </c>
      <c r="G22" s="2">
        <f>'Moving Avg'!F22</f>
        <v>6.5576250000000016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NEUTRAL</v>
      </c>
      <c r="L22" s="5" t="str">
        <f>OBV!H22</f>
        <v>CONFIRMED BULLISH</v>
      </c>
      <c r="M22" s="7">
        <f t="shared" si="0"/>
        <v>25</v>
      </c>
      <c r="N22" s="7">
        <f t="shared" si="1"/>
        <v>45</v>
      </c>
      <c r="O22" s="7">
        <f t="shared" si="2"/>
        <v>75</v>
      </c>
      <c r="P22" s="7">
        <f t="shared" si="3"/>
        <v>83.5</v>
      </c>
      <c r="Q22" s="8">
        <f t="shared" si="4"/>
        <v>48.274999999999999</v>
      </c>
      <c r="R22" s="8">
        <f t="shared" si="5"/>
        <v>61.125</v>
      </c>
      <c r="S22" s="8">
        <f t="shared" si="6"/>
        <v>66.825000000000003</v>
      </c>
      <c r="T22" s="8">
        <f t="shared" si="7"/>
        <v>57.125</v>
      </c>
      <c r="U22" s="7">
        <f t="shared" si="8"/>
        <v>58.741666666666674</v>
      </c>
      <c r="V22" s="7">
        <f t="shared" si="9"/>
        <v>58.337500000000006</v>
      </c>
    </row>
    <row r="23" spans="1:22" ht="13.5" x14ac:dyDescent="0.25">
      <c r="A23" s="3">
        <f>RSI!A23</f>
        <v>42339</v>
      </c>
      <c r="B23" s="2">
        <f>RSI!B23</f>
        <v>6.5994000000000002</v>
      </c>
      <c r="C23" s="2">
        <f>RSI!I23</f>
        <v>43.537582927342989</v>
      </c>
      <c r="D23" s="2">
        <f>MACD!E23</f>
        <v>0</v>
      </c>
      <c r="E23" s="2">
        <f>MACD!F23</f>
        <v>0</v>
      </c>
      <c r="F23" s="2">
        <f>'Moving Avg'!D23</f>
        <v>6.5524199999999997</v>
      </c>
      <c r="G23" s="2">
        <f>'Moving Avg'!F23</f>
        <v>6.5537150000000013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75</v>
      </c>
      <c r="P23" s="7">
        <f t="shared" si="3"/>
        <v>83.5</v>
      </c>
      <c r="Q23" s="8">
        <f t="shared" si="4"/>
        <v>48.274999999999999</v>
      </c>
      <c r="R23" s="8">
        <f t="shared" si="5"/>
        <v>61.125</v>
      </c>
      <c r="S23" s="8">
        <f t="shared" si="6"/>
        <v>66.825000000000003</v>
      </c>
      <c r="T23" s="8">
        <f t="shared" si="7"/>
        <v>57.125</v>
      </c>
      <c r="U23" s="7">
        <f t="shared" si="8"/>
        <v>58.741666666666674</v>
      </c>
      <c r="V23" s="7">
        <f t="shared" si="9"/>
        <v>58.337500000000006</v>
      </c>
    </row>
    <row r="24" spans="1:22" ht="13.5" x14ac:dyDescent="0.25">
      <c r="A24" s="3">
        <f>RSI!A24</f>
        <v>42340</v>
      </c>
      <c r="B24" s="2">
        <f>RSI!B24</f>
        <v>6.5037000000000003</v>
      </c>
      <c r="C24" s="2">
        <f>RSI!I24</f>
        <v>30.395639504031749</v>
      </c>
      <c r="D24" s="2">
        <f>MACD!E24</f>
        <v>0</v>
      </c>
      <c r="E24" s="2">
        <f>MACD!F24</f>
        <v>0</v>
      </c>
      <c r="F24" s="2">
        <f>'Moving Avg'!D24</f>
        <v>6.54894</v>
      </c>
      <c r="G24" s="2">
        <f>'Moving Avg'!F24</f>
        <v>6.5454550000000014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75</v>
      </c>
      <c r="P24" s="7">
        <f t="shared" si="3"/>
        <v>33</v>
      </c>
      <c r="Q24" s="8">
        <f t="shared" si="4"/>
        <v>40.700000000000003</v>
      </c>
      <c r="R24" s="8">
        <f t="shared" si="5"/>
        <v>48.5</v>
      </c>
      <c r="S24" s="8">
        <f t="shared" si="6"/>
        <v>44.1</v>
      </c>
      <c r="T24" s="8">
        <f t="shared" si="7"/>
        <v>44.5</v>
      </c>
      <c r="U24" s="7">
        <f t="shared" si="8"/>
        <v>44.433333333333337</v>
      </c>
      <c r="V24" s="7">
        <f t="shared" si="9"/>
        <v>44.45</v>
      </c>
    </row>
    <row r="25" spans="1:22" ht="13.5" x14ac:dyDescent="0.25">
      <c r="A25" s="3">
        <f>RSI!A25</f>
        <v>42341</v>
      </c>
      <c r="B25" s="2">
        <f>RSI!B25</f>
        <v>6.4255000000000004</v>
      </c>
      <c r="C25" s="2">
        <f>RSI!I25</f>
        <v>24.01624009508015</v>
      </c>
      <c r="D25" s="2">
        <f>MACD!E25</f>
        <v>0</v>
      </c>
      <c r="E25" s="2">
        <f>MACD!F25</f>
        <v>0</v>
      </c>
      <c r="F25" s="2">
        <f>'Moving Avg'!D25</f>
        <v>6.5298199999999991</v>
      </c>
      <c r="G25" s="2">
        <f>'Moving Avg'!F25</f>
        <v>6.5337200000000006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CONFIRMED BEARISH</v>
      </c>
      <c r="M25" s="7">
        <f t="shared" si="0"/>
        <v>50</v>
      </c>
      <c r="N25" s="7">
        <f t="shared" si="1"/>
        <v>45</v>
      </c>
      <c r="O25" s="7">
        <f t="shared" si="2"/>
        <v>75</v>
      </c>
      <c r="P25" s="7">
        <f t="shared" si="3"/>
        <v>33</v>
      </c>
      <c r="Q25" s="8">
        <f t="shared" si="4"/>
        <v>49.45</v>
      </c>
      <c r="R25" s="8">
        <f t="shared" si="5"/>
        <v>53.5</v>
      </c>
      <c r="S25" s="8">
        <f t="shared" si="6"/>
        <v>47.85</v>
      </c>
      <c r="T25" s="8">
        <f t="shared" si="7"/>
        <v>50.75</v>
      </c>
      <c r="U25" s="7">
        <f t="shared" si="8"/>
        <v>50.266666666666673</v>
      </c>
      <c r="V25" s="7">
        <f t="shared" si="9"/>
        <v>50.387500000000003</v>
      </c>
    </row>
    <row r="26" spans="1:22" ht="13.5" x14ac:dyDescent="0.25">
      <c r="A26" s="3">
        <f>RSI!A26</f>
        <v>42342</v>
      </c>
      <c r="B26" s="2">
        <f>RSI!B26</f>
        <v>6.2603</v>
      </c>
      <c r="C26" s="2">
        <f>RSI!I26</f>
        <v>16.254850772221644</v>
      </c>
      <c r="D26" s="2">
        <f>MACD!E26</f>
        <v>0</v>
      </c>
      <c r="E26" s="2">
        <f>MACD!F26</f>
        <v>0</v>
      </c>
      <c r="F26" s="2">
        <f>'Moving Avg'!D26</f>
        <v>6.4776600000000002</v>
      </c>
      <c r="G26" s="2">
        <f>'Moving Avg'!F26</f>
        <v>6.5163300000000008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CONFIRMED BEARISH</v>
      </c>
      <c r="M26" s="7">
        <f t="shared" si="0"/>
        <v>50</v>
      </c>
      <c r="N26" s="7">
        <f t="shared" si="1"/>
        <v>45</v>
      </c>
      <c r="O26" s="7">
        <f t="shared" si="2"/>
        <v>75</v>
      </c>
      <c r="P26" s="7">
        <f t="shared" si="3"/>
        <v>33</v>
      </c>
      <c r="Q26" s="8">
        <f t="shared" si="4"/>
        <v>49.45</v>
      </c>
      <c r="R26" s="8">
        <f t="shared" si="5"/>
        <v>53.5</v>
      </c>
      <c r="S26" s="8">
        <f t="shared" si="6"/>
        <v>47.85</v>
      </c>
      <c r="T26" s="8">
        <f t="shared" si="7"/>
        <v>50.75</v>
      </c>
      <c r="U26" s="7">
        <f t="shared" si="8"/>
        <v>50.266666666666673</v>
      </c>
      <c r="V26" s="7">
        <f t="shared" si="9"/>
        <v>50.387500000000003</v>
      </c>
    </row>
    <row r="27" spans="1:22" ht="13.5" x14ac:dyDescent="0.25">
      <c r="A27" s="3">
        <f>RSI!A27</f>
        <v>42345</v>
      </c>
      <c r="B27" s="2">
        <f>RSI!B27</f>
        <v>6.0777000000000001</v>
      </c>
      <c r="C27" s="2">
        <f>RSI!I27</f>
        <v>11.738989589658786</v>
      </c>
      <c r="D27" s="2">
        <f>MACD!E27</f>
        <v>1.3896669955267171E-2</v>
      </c>
      <c r="E27" s="2">
        <f>MACD!F27</f>
        <v>0</v>
      </c>
      <c r="F27" s="2">
        <f>'Moving Avg'!D27</f>
        <v>6.3733200000000005</v>
      </c>
      <c r="G27" s="2">
        <f>'Moving Avg'!F27</f>
        <v>6.4941600000000008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STRONG</v>
      </c>
      <c r="L27" s="5" t="str">
        <f>OBV!H27</f>
        <v>CONFIRMED BEARISH</v>
      </c>
      <c r="M27" s="7">
        <f t="shared" si="0"/>
        <v>50</v>
      </c>
      <c r="N27" s="7">
        <f t="shared" si="1"/>
        <v>0</v>
      </c>
      <c r="O27" s="7">
        <f t="shared" si="2"/>
        <v>75</v>
      </c>
      <c r="P27" s="7">
        <f t="shared" si="3"/>
        <v>33</v>
      </c>
      <c r="Q27" s="8">
        <f t="shared" si="4"/>
        <v>33.700000000000003</v>
      </c>
      <c r="R27" s="8">
        <f t="shared" si="5"/>
        <v>44.5</v>
      </c>
      <c r="S27" s="8">
        <f t="shared" si="6"/>
        <v>41.1</v>
      </c>
      <c r="T27" s="8">
        <f t="shared" si="7"/>
        <v>39.5</v>
      </c>
      <c r="U27" s="7">
        <f t="shared" si="8"/>
        <v>39.766666666666673</v>
      </c>
      <c r="V27" s="7">
        <f t="shared" si="9"/>
        <v>39.700000000000003</v>
      </c>
    </row>
    <row r="28" spans="1:22" ht="13.5" x14ac:dyDescent="0.25">
      <c r="A28" s="3">
        <f>RSI!A28</f>
        <v>42346</v>
      </c>
      <c r="B28" s="2">
        <f>RSI!B28</f>
        <v>5.9298999999999999</v>
      </c>
      <c r="C28" s="2">
        <f>RSI!I28</f>
        <v>9.4504075786734916</v>
      </c>
      <c r="D28" s="2">
        <f>MACD!E28</f>
        <v>5.5043533354654173E-2</v>
      </c>
      <c r="E28" s="2">
        <f>MACD!F28</f>
        <v>0</v>
      </c>
      <c r="F28" s="2">
        <f>'Moving Avg'!D28</f>
        <v>6.2394200000000009</v>
      </c>
      <c r="G28" s="2">
        <f>'Moving Avg'!F28</f>
        <v>6.4645999999999999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STRONG</v>
      </c>
      <c r="L28" s="5" t="str">
        <f>OBV!H28</f>
        <v>CONFIRMED BEARISH</v>
      </c>
      <c r="M28" s="7">
        <f t="shared" si="0"/>
        <v>50</v>
      </c>
      <c r="N28" s="7">
        <f t="shared" si="1"/>
        <v>0</v>
      </c>
      <c r="O28" s="7">
        <f t="shared" si="2"/>
        <v>75</v>
      </c>
      <c r="P28" s="7">
        <f t="shared" si="3"/>
        <v>33</v>
      </c>
      <c r="Q28" s="8">
        <f t="shared" si="4"/>
        <v>33.700000000000003</v>
      </c>
      <c r="R28" s="8">
        <f t="shared" si="5"/>
        <v>44.5</v>
      </c>
      <c r="S28" s="8">
        <f t="shared" si="6"/>
        <v>41.1</v>
      </c>
      <c r="T28" s="8">
        <f t="shared" si="7"/>
        <v>39.5</v>
      </c>
      <c r="U28" s="7">
        <f t="shared" si="8"/>
        <v>39.766666666666673</v>
      </c>
      <c r="V28" s="7">
        <f t="shared" si="9"/>
        <v>39.700000000000003</v>
      </c>
    </row>
    <row r="29" spans="1:22" ht="13.5" x14ac:dyDescent="0.25">
      <c r="A29" s="3">
        <f>RSI!A29</f>
        <v>42347</v>
      </c>
      <c r="B29" s="2">
        <f>RSI!B29</f>
        <v>5.8951000000000002</v>
      </c>
      <c r="C29" s="2">
        <f>RSI!I29</f>
        <v>9.0052429106275724</v>
      </c>
      <c r="D29" s="2">
        <f>MACD!E29</f>
        <v>9.5968927375772672E-2</v>
      </c>
      <c r="E29" s="2">
        <f>MACD!F29</f>
        <v>0</v>
      </c>
      <c r="F29" s="2">
        <f>'Moving Avg'!D29</f>
        <v>6.1177000000000001</v>
      </c>
      <c r="G29" s="2">
        <f>'Moving Avg'!F29</f>
        <v>6.4315600000000002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STRONG</v>
      </c>
      <c r="L29" s="5" t="str">
        <f>OBV!H29</f>
        <v>CONFIRMED BEARISH</v>
      </c>
      <c r="M29" s="7">
        <f t="shared" si="0"/>
        <v>50</v>
      </c>
      <c r="N29" s="7">
        <f t="shared" si="1"/>
        <v>0</v>
      </c>
      <c r="O29" s="7">
        <f t="shared" si="2"/>
        <v>75</v>
      </c>
      <c r="P29" s="7">
        <f t="shared" si="3"/>
        <v>33</v>
      </c>
      <c r="Q29" s="8">
        <f t="shared" si="4"/>
        <v>33.700000000000003</v>
      </c>
      <c r="R29" s="8">
        <f t="shared" si="5"/>
        <v>44.5</v>
      </c>
      <c r="S29" s="8">
        <f t="shared" si="6"/>
        <v>41.1</v>
      </c>
      <c r="T29" s="8">
        <f t="shared" si="7"/>
        <v>39.5</v>
      </c>
      <c r="U29" s="7">
        <f t="shared" si="8"/>
        <v>39.766666666666673</v>
      </c>
      <c r="V29" s="7">
        <f t="shared" si="9"/>
        <v>39.700000000000003</v>
      </c>
    </row>
    <row r="30" spans="1:22" ht="13.5" x14ac:dyDescent="0.25">
      <c r="A30" s="3">
        <f>RSI!A30</f>
        <v>42348</v>
      </c>
      <c r="B30" s="2">
        <f>RSI!B30</f>
        <v>5.9124999999999996</v>
      </c>
      <c r="C30" s="2">
        <f>RSI!I30</f>
        <v>11.256177968819131</v>
      </c>
      <c r="D30" s="2">
        <f>MACD!E30</f>
        <v>0.13278433377550236</v>
      </c>
      <c r="E30" s="2">
        <f>MACD!F30</f>
        <v>0</v>
      </c>
      <c r="F30" s="2">
        <f>'Moving Avg'!D30</f>
        <v>6.0150999999999994</v>
      </c>
      <c r="G30" s="2">
        <f>'Moving Avg'!F30</f>
        <v>6.3993899999999986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BULLISH DIVERGENCE</v>
      </c>
      <c r="M30" s="7">
        <f t="shared" si="0"/>
        <v>50</v>
      </c>
      <c r="N30" s="7">
        <f t="shared" si="1"/>
        <v>0</v>
      </c>
      <c r="O30" s="7">
        <f t="shared" si="2"/>
        <v>75</v>
      </c>
      <c r="P30" s="7">
        <f t="shared" si="3"/>
        <v>50</v>
      </c>
      <c r="Q30" s="8">
        <f t="shared" si="4"/>
        <v>36.25</v>
      </c>
      <c r="R30" s="8">
        <f t="shared" si="5"/>
        <v>48.75</v>
      </c>
      <c r="S30" s="8">
        <f t="shared" si="6"/>
        <v>48.75</v>
      </c>
      <c r="T30" s="8">
        <f t="shared" si="7"/>
        <v>43.75</v>
      </c>
      <c r="U30" s="7">
        <f t="shared" si="8"/>
        <v>44.583333333333336</v>
      </c>
      <c r="V30" s="7">
        <f t="shared" si="9"/>
        <v>44.375</v>
      </c>
    </row>
    <row r="31" spans="1:22" ht="13.5" x14ac:dyDescent="0.25">
      <c r="A31" s="3">
        <f>RSI!A31</f>
        <v>42349</v>
      </c>
      <c r="B31" s="2">
        <f>RSI!B31</f>
        <v>5.9907000000000004</v>
      </c>
      <c r="C31" s="2">
        <f>RSI!I31</f>
        <v>20.745061515080124</v>
      </c>
      <c r="D31" s="2">
        <f>MACD!E31</f>
        <v>0.16125812131061057</v>
      </c>
      <c r="E31" s="2">
        <f>MACD!F31</f>
        <v>0</v>
      </c>
      <c r="F31" s="2">
        <f>'Moving Avg'!D31</f>
        <v>5.9611799999999997</v>
      </c>
      <c r="G31" s="2">
        <f>'Moving Avg'!F31</f>
        <v>6.37026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BULLISH DIVERGENCE</v>
      </c>
      <c r="M31" s="7">
        <f t="shared" si="0"/>
        <v>50</v>
      </c>
      <c r="N31" s="7">
        <f t="shared" si="1"/>
        <v>0</v>
      </c>
      <c r="O31" s="7">
        <f t="shared" si="2"/>
        <v>75</v>
      </c>
      <c r="P31" s="7">
        <f t="shared" si="3"/>
        <v>50</v>
      </c>
      <c r="Q31" s="8">
        <f t="shared" si="4"/>
        <v>36.25</v>
      </c>
      <c r="R31" s="8">
        <f t="shared" si="5"/>
        <v>48.75</v>
      </c>
      <c r="S31" s="8">
        <f t="shared" si="6"/>
        <v>48.75</v>
      </c>
      <c r="T31" s="8">
        <f t="shared" si="7"/>
        <v>43.75</v>
      </c>
      <c r="U31" s="7">
        <f t="shared" si="8"/>
        <v>44.583333333333336</v>
      </c>
      <c r="V31" s="7">
        <f t="shared" si="9"/>
        <v>44.375</v>
      </c>
    </row>
    <row r="32" spans="1:22" ht="13.5" x14ac:dyDescent="0.25">
      <c r="A32" s="3">
        <f>RSI!A32</f>
        <v>42352</v>
      </c>
      <c r="B32" s="2">
        <f>RSI!B32</f>
        <v>5.9907000000000004</v>
      </c>
      <c r="C32" s="2">
        <f>RSI!I32</f>
        <v>20.745061515080124</v>
      </c>
      <c r="D32" s="2">
        <f>MACD!E32</f>
        <v>0.19981954321064599</v>
      </c>
      <c r="E32" s="2">
        <f>MACD!F32</f>
        <v>0</v>
      </c>
      <c r="F32" s="2">
        <f>'Moving Avg'!D32</f>
        <v>5.9437799999999994</v>
      </c>
      <c r="G32" s="2">
        <f>'Moving Avg'!F32</f>
        <v>6.3437399999999986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BULLISH DIVERGENCE</v>
      </c>
      <c r="M32" s="7">
        <f t="shared" si="0"/>
        <v>50</v>
      </c>
      <c r="N32" s="7">
        <f t="shared" si="1"/>
        <v>0</v>
      </c>
      <c r="O32" s="7">
        <f t="shared" si="2"/>
        <v>75</v>
      </c>
      <c r="P32" s="7">
        <f t="shared" si="3"/>
        <v>50</v>
      </c>
      <c r="Q32" s="8">
        <f t="shared" si="4"/>
        <v>36.25</v>
      </c>
      <c r="R32" s="8">
        <f t="shared" si="5"/>
        <v>48.75</v>
      </c>
      <c r="S32" s="8">
        <f t="shared" si="6"/>
        <v>48.75</v>
      </c>
      <c r="T32" s="8">
        <f t="shared" si="7"/>
        <v>43.75</v>
      </c>
      <c r="U32" s="7">
        <f t="shared" si="8"/>
        <v>44.583333333333336</v>
      </c>
      <c r="V32" s="7">
        <f t="shared" si="9"/>
        <v>44.375</v>
      </c>
    </row>
    <row r="33" spans="1:22" ht="13.5" x14ac:dyDescent="0.25">
      <c r="A33" s="3">
        <f>RSI!A33</f>
        <v>42353</v>
      </c>
      <c r="B33" s="2">
        <f>RSI!B33</f>
        <v>6.0167999999999999</v>
      </c>
      <c r="C33" s="2">
        <f>RSI!I33</f>
        <v>23.894938895154624</v>
      </c>
      <c r="D33" s="2">
        <f>MACD!E33</f>
        <v>0.23275775645756003</v>
      </c>
      <c r="E33" s="2">
        <f>MACD!F33</f>
        <v>0</v>
      </c>
      <c r="F33" s="2">
        <f>'Moving Avg'!D33</f>
        <v>5.9611600000000005</v>
      </c>
      <c r="G33" s="2">
        <f>'Moving Avg'!F33</f>
        <v>6.3185249999999993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  <c r="M33" s="7">
        <f t="shared" si="0"/>
        <v>50</v>
      </c>
      <c r="N33" s="7">
        <f t="shared" si="1"/>
        <v>0</v>
      </c>
      <c r="O33" s="7">
        <f t="shared" si="2"/>
        <v>75</v>
      </c>
      <c r="P33" s="7">
        <f t="shared" si="3"/>
        <v>67</v>
      </c>
      <c r="Q33" s="8">
        <f t="shared" si="4"/>
        <v>38.799999999999997</v>
      </c>
      <c r="R33" s="8">
        <f t="shared" si="5"/>
        <v>53</v>
      </c>
      <c r="S33" s="8">
        <f t="shared" si="6"/>
        <v>56.400000000000006</v>
      </c>
      <c r="T33" s="8">
        <f t="shared" si="7"/>
        <v>48</v>
      </c>
      <c r="U33" s="7">
        <f t="shared" si="8"/>
        <v>49.4</v>
      </c>
      <c r="V33" s="7">
        <f t="shared" si="9"/>
        <v>49.05</v>
      </c>
    </row>
    <row r="34" spans="1:22" ht="13.5" x14ac:dyDescent="0.25">
      <c r="A34" s="3">
        <f>RSI!A34</f>
        <v>42354</v>
      </c>
      <c r="B34" s="2">
        <f>RSI!B34</f>
        <v>6.0864000000000003</v>
      </c>
      <c r="C34" s="2">
        <f>RSI!I34</f>
        <v>31.691377409136706</v>
      </c>
      <c r="D34" s="2">
        <f>MACD!E34</f>
        <v>0.24267222260306287</v>
      </c>
      <c r="E34" s="2">
        <f>MACD!F34</f>
        <v>0</v>
      </c>
      <c r="F34" s="2">
        <f>'Moving Avg'!D34</f>
        <v>5.9994200000000006</v>
      </c>
      <c r="G34" s="2">
        <f>'Moving Avg'!F34</f>
        <v>6.2967899999999997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  <c r="M34" s="7">
        <f t="shared" si="0"/>
        <v>25</v>
      </c>
      <c r="N34" s="7">
        <f t="shared" si="1"/>
        <v>0</v>
      </c>
      <c r="O34" s="7">
        <f t="shared" si="2"/>
        <v>75</v>
      </c>
      <c r="P34" s="7">
        <f t="shared" si="3"/>
        <v>67</v>
      </c>
      <c r="Q34" s="8">
        <f t="shared" si="4"/>
        <v>30.049999999999997</v>
      </c>
      <c r="R34" s="8">
        <f t="shared" si="5"/>
        <v>48</v>
      </c>
      <c r="S34" s="8">
        <f t="shared" si="6"/>
        <v>52.650000000000006</v>
      </c>
      <c r="T34" s="8">
        <f t="shared" si="7"/>
        <v>41.75</v>
      </c>
      <c r="U34" s="7">
        <f t="shared" si="8"/>
        <v>43.566666666666663</v>
      </c>
      <c r="V34" s="7">
        <f t="shared" si="9"/>
        <v>43.112499999999997</v>
      </c>
    </row>
    <row r="35" spans="1:22" ht="13.5" x14ac:dyDescent="0.25">
      <c r="A35" s="3">
        <f>RSI!A35</f>
        <v>42355</v>
      </c>
      <c r="B35" s="2">
        <f>RSI!B35</f>
        <v>6.3297999999999996</v>
      </c>
      <c r="C35" s="2">
        <f>RSI!I35</f>
        <v>50.70868848868141</v>
      </c>
      <c r="D35" s="2">
        <f>MACD!E35</f>
        <v>0.22236962801503157</v>
      </c>
      <c r="E35" s="2">
        <f>MACD!F35</f>
        <v>0.15073008178423417</v>
      </c>
      <c r="F35" s="2">
        <f>'Moving Avg'!D35</f>
        <v>6.0828800000000003</v>
      </c>
      <c r="G35" s="2">
        <f>'Moving Avg'!F35</f>
        <v>6.2872250000000012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  <c r="M35" s="7">
        <f t="shared" si="0"/>
        <v>25</v>
      </c>
      <c r="N35" s="7">
        <f t="shared" si="1"/>
        <v>0</v>
      </c>
      <c r="O35" s="7">
        <f t="shared" si="2"/>
        <v>75</v>
      </c>
      <c r="P35" s="7">
        <f t="shared" si="3"/>
        <v>67</v>
      </c>
      <c r="Q35" s="8">
        <f t="shared" si="4"/>
        <v>30.049999999999997</v>
      </c>
      <c r="R35" s="8">
        <f t="shared" si="5"/>
        <v>48</v>
      </c>
      <c r="S35" s="8">
        <f t="shared" si="6"/>
        <v>52.650000000000006</v>
      </c>
      <c r="T35" s="8">
        <f t="shared" si="7"/>
        <v>41.75</v>
      </c>
      <c r="U35" s="7">
        <f t="shared" si="8"/>
        <v>43.566666666666663</v>
      </c>
      <c r="V35" s="7">
        <f t="shared" si="9"/>
        <v>43.112499999999997</v>
      </c>
    </row>
    <row r="36" spans="1:22" ht="13.5" x14ac:dyDescent="0.25">
      <c r="A36" s="3">
        <f>RSI!A36</f>
        <v>42356</v>
      </c>
      <c r="B36" s="2">
        <f>RSI!B36</f>
        <v>6.2949999999999999</v>
      </c>
      <c r="C36" s="2">
        <f>RSI!I36</f>
        <v>48.624338510279912</v>
      </c>
      <c r="D36" s="2">
        <f>MACD!E36</f>
        <v>0.18218190145158797</v>
      </c>
      <c r="E36" s="2">
        <f>MACD!F36</f>
        <v>0.15702044571770493</v>
      </c>
      <c r="F36" s="2">
        <f>'Moving Avg'!D36</f>
        <v>6.1437399999999993</v>
      </c>
      <c r="G36" s="2">
        <f>'Moving Avg'!F36</f>
        <v>6.2759200000000011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  <c r="M36" s="7">
        <f t="shared" si="0"/>
        <v>25</v>
      </c>
      <c r="N36" s="7">
        <f t="shared" si="1"/>
        <v>0</v>
      </c>
      <c r="O36" s="7">
        <f t="shared" si="2"/>
        <v>75</v>
      </c>
      <c r="P36" s="7">
        <f t="shared" si="3"/>
        <v>67</v>
      </c>
      <c r="Q36" s="8">
        <f t="shared" si="4"/>
        <v>30.049999999999997</v>
      </c>
      <c r="R36" s="8">
        <f t="shared" si="5"/>
        <v>48</v>
      </c>
      <c r="S36" s="8">
        <f t="shared" si="6"/>
        <v>52.650000000000006</v>
      </c>
      <c r="T36" s="8">
        <f t="shared" si="7"/>
        <v>41.75</v>
      </c>
      <c r="U36" s="7">
        <f t="shared" si="8"/>
        <v>43.566666666666663</v>
      </c>
      <c r="V36" s="7">
        <f t="shared" si="9"/>
        <v>43.112499999999997</v>
      </c>
    </row>
    <row r="37" spans="1:22" ht="13.5" x14ac:dyDescent="0.25">
      <c r="A37" s="3">
        <f>RSI!A37</f>
        <v>42359</v>
      </c>
      <c r="B37" s="2">
        <f>RSI!B37</f>
        <v>6.2603</v>
      </c>
      <c r="C37" s="2">
        <f>RSI!I37</f>
        <v>46.56883350979475</v>
      </c>
      <c r="D37" s="2">
        <f>MACD!E37</f>
        <v>0.12270226495371528</v>
      </c>
      <c r="E37" s="2">
        <f>MACD!F37</f>
        <v>0.15015680956490701</v>
      </c>
      <c r="F37" s="2">
        <f>'Moving Avg'!D37</f>
        <v>6.1976600000000008</v>
      </c>
      <c r="G37" s="2">
        <f>'Moving Avg'!F37</f>
        <v>6.2628800000000009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WEAK</v>
      </c>
      <c r="L37" s="5" t="str">
        <f>OBV!H37</f>
        <v>CONFIRMED BULLISH</v>
      </c>
      <c r="M37" s="7">
        <f t="shared" si="0"/>
        <v>25</v>
      </c>
      <c r="N37" s="7">
        <f t="shared" si="1"/>
        <v>100</v>
      </c>
      <c r="O37" s="7">
        <f t="shared" si="2"/>
        <v>75</v>
      </c>
      <c r="P37" s="7">
        <f t="shared" si="3"/>
        <v>67</v>
      </c>
      <c r="Q37" s="8">
        <f t="shared" si="4"/>
        <v>65.05</v>
      </c>
      <c r="R37" s="8">
        <f t="shared" si="5"/>
        <v>68</v>
      </c>
      <c r="S37" s="8">
        <f t="shared" si="6"/>
        <v>67.650000000000006</v>
      </c>
      <c r="T37" s="8">
        <f t="shared" si="7"/>
        <v>66.75</v>
      </c>
      <c r="U37" s="7">
        <f t="shared" si="8"/>
        <v>66.900000000000006</v>
      </c>
      <c r="V37" s="7">
        <f t="shared" si="9"/>
        <v>66.862500000000011</v>
      </c>
    </row>
    <row r="38" spans="1:22" ht="13.5" x14ac:dyDescent="0.25">
      <c r="A38" s="3">
        <f>RSI!A38</f>
        <v>42360</v>
      </c>
      <c r="B38" s="2">
        <f>RSI!B38</f>
        <v>6.0864000000000003</v>
      </c>
      <c r="C38" s="2">
        <f>RSI!I38</f>
        <v>37.917885000176483</v>
      </c>
      <c r="D38" s="2">
        <f>MACD!E38</f>
        <v>6.2765202000068854E-2</v>
      </c>
      <c r="E38" s="2">
        <f>MACD!F38</f>
        <v>0.13267848805193938</v>
      </c>
      <c r="F38" s="2">
        <f>'Moving Avg'!D38</f>
        <v>6.2115799999999997</v>
      </c>
      <c r="G38" s="2">
        <f>'Moving Avg'!F38</f>
        <v>6.2411450000000004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WEAK</v>
      </c>
      <c r="L38" s="5" t="str">
        <f>OBV!H38</f>
        <v>CONFIRMED BULLISH</v>
      </c>
      <c r="M38" s="7">
        <f t="shared" si="0"/>
        <v>25</v>
      </c>
      <c r="N38" s="7">
        <f t="shared" si="1"/>
        <v>100</v>
      </c>
      <c r="O38" s="7">
        <f t="shared" si="2"/>
        <v>75</v>
      </c>
      <c r="P38" s="7">
        <f t="shared" si="3"/>
        <v>67</v>
      </c>
      <c r="Q38" s="8">
        <f t="shared" si="4"/>
        <v>65.05</v>
      </c>
      <c r="R38" s="8">
        <f t="shared" si="5"/>
        <v>68</v>
      </c>
      <c r="S38" s="8">
        <f t="shared" si="6"/>
        <v>67.650000000000006</v>
      </c>
      <c r="T38" s="8">
        <f t="shared" si="7"/>
        <v>66.75</v>
      </c>
      <c r="U38" s="7">
        <f t="shared" si="8"/>
        <v>66.900000000000006</v>
      </c>
      <c r="V38" s="7">
        <f t="shared" si="9"/>
        <v>66.862500000000011</v>
      </c>
    </row>
    <row r="39" spans="1:22" ht="13.5" x14ac:dyDescent="0.25">
      <c r="A39" s="3">
        <f>RSI!A39</f>
        <v>42361</v>
      </c>
      <c r="B39" s="2">
        <f>RSI!B39</f>
        <v>6.0864000000000003</v>
      </c>
      <c r="C39" s="2">
        <f>RSI!I39</f>
        <v>37.917885000176483</v>
      </c>
      <c r="D39" s="2">
        <f>MACD!E39</f>
        <v>7.9533697486358079E-3</v>
      </c>
      <c r="E39" s="2">
        <f>MACD!F39</f>
        <v>0.10773346439127866</v>
      </c>
      <c r="F39" s="2">
        <f>'Moving Avg'!D39</f>
        <v>6.2115800000000005</v>
      </c>
      <c r="G39" s="2">
        <f>'Moving Avg'!F39</f>
        <v>6.2194100000000008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NEUTRAL</v>
      </c>
      <c r="L39" s="5" t="str">
        <f>OBV!H39</f>
        <v>NEUTRAL</v>
      </c>
      <c r="M39" s="7">
        <f t="shared" si="0"/>
        <v>25</v>
      </c>
      <c r="N39" s="7">
        <f t="shared" si="1"/>
        <v>100</v>
      </c>
      <c r="O39" s="7">
        <f t="shared" si="2"/>
        <v>75</v>
      </c>
      <c r="P39" s="7">
        <f t="shared" si="3"/>
        <v>49.5</v>
      </c>
      <c r="Q39" s="8">
        <f t="shared" si="4"/>
        <v>62.424999999999997</v>
      </c>
      <c r="R39" s="8">
        <f t="shared" si="5"/>
        <v>63.625</v>
      </c>
      <c r="S39" s="8">
        <f t="shared" si="6"/>
        <v>59.775000000000006</v>
      </c>
      <c r="T39" s="8">
        <f t="shared" si="7"/>
        <v>62.375</v>
      </c>
      <c r="U39" s="7">
        <f t="shared" si="8"/>
        <v>61.941666666666663</v>
      </c>
      <c r="V39" s="7">
        <f t="shared" si="9"/>
        <v>62.05</v>
      </c>
    </row>
    <row r="40" spans="1:22" ht="13.5" x14ac:dyDescent="0.25">
      <c r="A40" s="3">
        <f>RSI!A40</f>
        <v>42363</v>
      </c>
      <c r="B40" s="2">
        <f>RSI!B40</f>
        <v>6.2515999999999998</v>
      </c>
      <c r="C40" s="2">
        <f>RSI!I40</f>
        <v>48.465338573845422</v>
      </c>
      <c r="D40" s="2">
        <f>MACD!E40</f>
        <v>-4.68211811007615E-2</v>
      </c>
      <c r="E40" s="2">
        <f>MACD!F40</f>
        <v>7.6822535292870642E-2</v>
      </c>
      <c r="F40" s="2">
        <f>'Moving Avg'!D40</f>
        <v>6.1959400000000002</v>
      </c>
      <c r="G40" s="2">
        <f>'Moving Avg'!F40</f>
        <v>6.2059350000000002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STRONG</v>
      </c>
      <c r="L40" s="5" t="str">
        <f>OBV!H40</f>
        <v>CONFIRMED BEARISH</v>
      </c>
      <c r="M40" s="7">
        <f t="shared" si="0"/>
        <v>25</v>
      </c>
      <c r="N40" s="7">
        <f t="shared" si="1"/>
        <v>100</v>
      </c>
      <c r="O40" s="7">
        <f t="shared" si="2"/>
        <v>75</v>
      </c>
      <c r="P40" s="7">
        <f t="shared" si="3"/>
        <v>33</v>
      </c>
      <c r="Q40" s="8">
        <f t="shared" si="4"/>
        <v>59.95</v>
      </c>
      <c r="R40" s="8">
        <f t="shared" si="5"/>
        <v>59.5</v>
      </c>
      <c r="S40" s="8">
        <f t="shared" si="6"/>
        <v>52.35</v>
      </c>
      <c r="T40" s="8">
        <f t="shared" si="7"/>
        <v>58.25</v>
      </c>
      <c r="U40" s="7">
        <f t="shared" si="8"/>
        <v>57.266666666666673</v>
      </c>
      <c r="V40" s="7">
        <f t="shared" si="9"/>
        <v>57.512500000000003</v>
      </c>
    </row>
    <row r="41" spans="1:22" ht="13.5" x14ac:dyDescent="0.25">
      <c r="A41" s="3">
        <f>RSI!A41</f>
        <v>42366</v>
      </c>
      <c r="B41" s="2">
        <f>RSI!B41</f>
        <v>6.2168000000000001</v>
      </c>
      <c r="C41" s="2">
        <f>RSI!I41</f>
        <v>46.666707214442958</v>
      </c>
      <c r="D41" s="2">
        <f>MACD!E41</f>
        <v>-7.8457980984468989E-2</v>
      </c>
      <c r="E41" s="2">
        <f>MACD!F41</f>
        <v>4.5766432037402716E-2</v>
      </c>
      <c r="F41" s="2">
        <f>'Moving Avg'!D41</f>
        <v>6.1802999999999999</v>
      </c>
      <c r="G41" s="2">
        <f>'Moving Avg'!F41</f>
        <v>6.1907200000000007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STRONG</v>
      </c>
      <c r="L41" s="5" t="str">
        <f>OBV!H41</f>
        <v>CONFIRMED BEARISH</v>
      </c>
      <c r="M41" s="7">
        <f t="shared" si="0"/>
        <v>25</v>
      </c>
      <c r="N41" s="7">
        <f t="shared" si="1"/>
        <v>100</v>
      </c>
      <c r="O41" s="7">
        <f t="shared" si="2"/>
        <v>75</v>
      </c>
      <c r="P41" s="7">
        <f t="shared" si="3"/>
        <v>33</v>
      </c>
      <c r="Q41" s="8">
        <f t="shared" si="4"/>
        <v>59.95</v>
      </c>
      <c r="R41" s="8">
        <f t="shared" si="5"/>
        <v>59.5</v>
      </c>
      <c r="S41" s="8">
        <f t="shared" si="6"/>
        <v>52.35</v>
      </c>
      <c r="T41" s="8">
        <f t="shared" si="7"/>
        <v>58.25</v>
      </c>
      <c r="U41" s="7">
        <f t="shared" si="8"/>
        <v>57.266666666666673</v>
      </c>
      <c r="V41" s="7">
        <f t="shared" si="9"/>
        <v>57.512500000000003</v>
      </c>
    </row>
    <row r="42" spans="1:22" ht="13.5" x14ac:dyDescent="0.25">
      <c r="A42" s="3">
        <f>RSI!A42</f>
        <v>42367</v>
      </c>
      <c r="B42" s="2">
        <f>RSI!B42</f>
        <v>6.1558999999999999</v>
      </c>
      <c r="C42" s="2">
        <f>RSI!I42</f>
        <v>43.616138214937557</v>
      </c>
      <c r="D42" s="2">
        <f>MACD!E42</f>
        <v>-0.10041606658014413</v>
      </c>
      <c r="E42" s="2">
        <f>MACD!F42</f>
        <v>1.6529932313893349E-2</v>
      </c>
      <c r="F42" s="2">
        <f>'Moving Avg'!D42</f>
        <v>6.159419999999999</v>
      </c>
      <c r="G42" s="2">
        <f>'Moving Avg'!F42</f>
        <v>6.1685450000000008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  <c r="M42" s="7">
        <f t="shared" si="0"/>
        <v>25</v>
      </c>
      <c r="N42" s="7">
        <f t="shared" si="1"/>
        <v>100</v>
      </c>
      <c r="O42" s="7">
        <f t="shared" si="2"/>
        <v>75</v>
      </c>
      <c r="P42" s="7">
        <f t="shared" si="3"/>
        <v>33</v>
      </c>
      <c r="Q42" s="8">
        <f t="shared" si="4"/>
        <v>59.95</v>
      </c>
      <c r="R42" s="8">
        <f t="shared" si="5"/>
        <v>59.5</v>
      </c>
      <c r="S42" s="8">
        <f t="shared" si="6"/>
        <v>52.35</v>
      </c>
      <c r="T42" s="8">
        <f t="shared" si="7"/>
        <v>58.25</v>
      </c>
      <c r="U42" s="7">
        <f t="shared" si="8"/>
        <v>57.266666666666673</v>
      </c>
      <c r="V42" s="7">
        <f t="shared" si="9"/>
        <v>57.512500000000003</v>
      </c>
    </row>
    <row r="43" spans="1:22" ht="13.5" x14ac:dyDescent="0.25">
      <c r="A43" s="3">
        <f>RSI!A43</f>
        <v>42368</v>
      </c>
      <c r="B43" s="2">
        <f>RSI!B43</f>
        <v>6.2515999999999998</v>
      </c>
      <c r="C43" s="2">
        <f>RSI!I43</f>
        <v>49.232310492322895</v>
      </c>
      <c r="D43" s="2">
        <f>MACD!E43</f>
        <v>-0.12143147761287842</v>
      </c>
      <c r="E43" s="2">
        <f>MACD!F43</f>
        <v>-1.1062349671461007E-2</v>
      </c>
      <c r="F43" s="2">
        <f>'Moving Avg'!D43</f>
        <v>6.1924599999999996</v>
      </c>
      <c r="G43" s="2">
        <f>'Moving Avg'!F43</f>
        <v>6.151155000000001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BEARISH DIVERGENCE</v>
      </c>
      <c r="M43" s="7">
        <f t="shared" si="0"/>
        <v>25</v>
      </c>
      <c r="N43" s="7">
        <f t="shared" si="1"/>
        <v>100</v>
      </c>
      <c r="O43" s="7">
        <f t="shared" si="2"/>
        <v>75</v>
      </c>
      <c r="P43" s="7">
        <f t="shared" si="3"/>
        <v>33</v>
      </c>
      <c r="Q43" s="8">
        <f t="shared" si="4"/>
        <v>59.95</v>
      </c>
      <c r="R43" s="8">
        <f t="shared" si="5"/>
        <v>59.5</v>
      </c>
      <c r="S43" s="8">
        <f t="shared" si="6"/>
        <v>52.35</v>
      </c>
      <c r="T43" s="8">
        <f t="shared" si="7"/>
        <v>58.25</v>
      </c>
      <c r="U43" s="7">
        <f t="shared" si="8"/>
        <v>57.266666666666673</v>
      </c>
      <c r="V43" s="7">
        <f t="shared" si="9"/>
        <v>57.512500000000003</v>
      </c>
    </row>
    <row r="44" spans="1:22" ht="13.5" x14ac:dyDescent="0.25">
      <c r="A44" s="3">
        <f>RSI!A44</f>
        <v>42369</v>
      </c>
      <c r="B44" s="2">
        <f>RSI!B44</f>
        <v>6.3297999999999996</v>
      </c>
      <c r="C44" s="2">
        <f>RSI!I44</f>
        <v>53.323619428158551</v>
      </c>
      <c r="D44" s="2">
        <f>MACD!E44</f>
        <v>-0.1342733924947872</v>
      </c>
      <c r="E44" s="2">
        <f>MACD!F44</f>
        <v>-3.5704558236126248E-2</v>
      </c>
      <c r="F44" s="2">
        <f>'Moving Avg'!D44</f>
        <v>6.2411399999999997</v>
      </c>
      <c r="G44" s="2">
        <f>'Moving Avg'!F44</f>
        <v>6.1424600000000007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STRONG</v>
      </c>
      <c r="L44" s="5" t="str">
        <f>OBV!H44</f>
        <v>BEARISH DIVERGENCE</v>
      </c>
      <c r="M44" s="7">
        <f t="shared" si="0"/>
        <v>25</v>
      </c>
      <c r="N44" s="7">
        <f t="shared" si="1"/>
        <v>100</v>
      </c>
      <c r="O44" s="7">
        <f t="shared" si="2"/>
        <v>75</v>
      </c>
      <c r="P44" s="7">
        <f t="shared" si="3"/>
        <v>33</v>
      </c>
      <c r="Q44" s="8">
        <f t="shared" si="4"/>
        <v>59.95</v>
      </c>
      <c r="R44" s="8">
        <f t="shared" si="5"/>
        <v>59.5</v>
      </c>
      <c r="S44" s="8">
        <f t="shared" si="6"/>
        <v>52.35</v>
      </c>
      <c r="T44" s="8">
        <f t="shared" si="7"/>
        <v>58.25</v>
      </c>
      <c r="U44" s="7">
        <f t="shared" si="8"/>
        <v>57.266666666666673</v>
      </c>
      <c r="V44" s="7">
        <f t="shared" si="9"/>
        <v>57.512500000000003</v>
      </c>
    </row>
    <row r="45" spans="1:22" ht="13.5" x14ac:dyDescent="0.25">
      <c r="A45" s="3">
        <f>RSI!A45</f>
        <v>42373</v>
      </c>
      <c r="B45" s="2">
        <f>RSI!B45</f>
        <v>6.1471999999999998</v>
      </c>
      <c r="C45" s="2">
        <f>RSI!I45</f>
        <v>44.338315552171821</v>
      </c>
      <c r="D45" s="2">
        <f>MACD!E45</f>
        <v>-9.4606250108879131E-2</v>
      </c>
      <c r="E45" s="2">
        <f>MACD!F45</f>
        <v>-4.7484896610676827E-2</v>
      </c>
      <c r="F45" s="2">
        <f>'Moving Avg'!D45</f>
        <v>6.2202599999999988</v>
      </c>
      <c r="G45" s="2">
        <f>'Moving Avg'!F45</f>
        <v>6.1285449999999999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STRONG</v>
      </c>
      <c r="L45" s="5" t="str">
        <f>OBV!H45</f>
        <v>CONFIRMED BEARISH</v>
      </c>
      <c r="M45" s="7">
        <f t="shared" si="0"/>
        <v>25</v>
      </c>
      <c r="N45" s="7">
        <f t="shared" si="1"/>
        <v>100</v>
      </c>
      <c r="O45" s="7">
        <f t="shared" si="2"/>
        <v>75</v>
      </c>
      <c r="P45" s="7">
        <f t="shared" si="3"/>
        <v>33</v>
      </c>
      <c r="Q45" s="8">
        <f t="shared" si="4"/>
        <v>59.95</v>
      </c>
      <c r="R45" s="8">
        <f t="shared" si="5"/>
        <v>59.5</v>
      </c>
      <c r="S45" s="8">
        <f t="shared" si="6"/>
        <v>52.35</v>
      </c>
      <c r="T45" s="8">
        <f t="shared" si="7"/>
        <v>58.25</v>
      </c>
      <c r="U45" s="7">
        <f t="shared" si="8"/>
        <v>57.266666666666673</v>
      </c>
      <c r="V45" s="7">
        <f t="shared" si="9"/>
        <v>57.512500000000003</v>
      </c>
    </row>
    <row r="46" spans="1:22" ht="13.5" x14ac:dyDescent="0.25">
      <c r="A46" s="3">
        <f>RSI!A46</f>
        <v>42374</v>
      </c>
      <c r="B46" s="2">
        <f>RSI!B46</f>
        <v>6.0864000000000003</v>
      </c>
      <c r="C46" s="2">
        <f>RSI!I46</f>
        <v>41.811923285137169</v>
      </c>
      <c r="D46" s="2">
        <f>MACD!E46</f>
        <v>-6.1219101514691232E-2</v>
      </c>
      <c r="E46" s="2">
        <f>MACD!F46</f>
        <v>-5.0231737591479711E-2</v>
      </c>
      <c r="F46" s="2">
        <f>'Moving Avg'!D46</f>
        <v>6.1941799999999994</v>
      </c>
      <c r="G46" s="2">
        <f>'Moving Avg'!F46</f>
        <v>6.1198499999999996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WEAK</v>
      </c>
      <c r="L46" s="5" t="str">
        <f>OBV!H46</f>
        <v>BULLISH DIVERGENCE</v>
      </c>
      <c r="M46" s="7">
        <f t="shared" si="0"/>
        <v>25</v>
      </c>
      <c r="N46" s="7">
        <f t="shared" si="1"/>
        <v>45</v>
      </c>
      <c r="O46" s="7">
        <f t="shared" si="2"/>
        <v>75</v>
      </c>
      <c r="P46" s="7">
        <f t="shared" si="3"/>
        <v>50</v>
      </c>
      <c r="Q46" s="8">
        <f t="shared" si="4"/>
        <v>43.25</v>
      </c>
      <c r="R46" s="8">
        <f t="shared" si="5"/>
        <v>52.75</v>
      </c>
      <c r="S46" s="8">
        <f t="shared" si="6"/>
        <v>51.75</v>
      </c>
      <c r="T46" s="8">
        <f t="shared" si="7"/>
        <v>48.75</v>
      </c>
      <c r="U46" s="7">
        <f t="shared" si="8"/>
        <v>49.25</v>
      </c>
      <c r="V46" s="7">
        <f t="shared" si="9"/>
        <v>49.125</v>
      </c>
    </row>
    <row r="47" spans="1:22" ht="13.5" x14ac:dyDescent="0.25">
      <c r="A47" s="3">
        <f>RSI!A47</f>
        <v>42375</v>
      </c>
      <c r="B47" s="2">
        <f>RSI!B47</f>
        <v>6.0515999999999996</v>
      </c>
      <c r="C47" s="2">
        <f>RSI!I47</f>
        <v>40.393223654377508</v>
      </c>
      <c r="D47" s="2">
        <f>MACD!E47</f>
        <v>-3.4746901316797363E-2</v>
      </c>
      <c r="E47" s="2">
        <f>MACD!F47</f>
        <v>-4.7134770336543244E-2</v>
      </c>
      <c r="F47" s="2">
        <f>'Moving Avg'!D47</f>
        <v>6.1733200000000004</v>
      </c>
      <c r="G47" s="2">
        <f>'Moving Avg'!F47</f>
        <v>6.1185449999999992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WEAK</v>
      </c>
      <c r="L47" s="5" t="str">
        <f>OBV!H47</f>
        <v>BULLISH DIVERGENCE</v>
      </c>
      <c r="M47" s="7">
        <f t="shared" si="0"/>
        <v>25</v>
      </c>
      <c r="N47" s="7">
        <f t="shared" si="1"/>
        <v>0</v>
      </c>
      <c r="O47" s="7">
        <f t="shared" si="2"/>
        <v>75</v>
      </c>
      <c r="P47" s="7">
        <f t="shared" si="3"/>
        <v>50</v>
      </c>
      <c r="Q47" s="8">
        <f t="shared" si="4"/>
        <v>27.5</v>
      </c>
      <c r="R47" s="8">
        <f t="shared" si="5"/>
        <v>43.75</v>
      </c>
      <c r="S47" s="8">
        <f t="shared" si="6"/>
        <v>45</v>
      </c>
      <c r="T47" s="8">
        <f t="shared" si="7"/>
        <v>37.5</v>
      </c>
      <c r="U47" s="7">
        <f t="shared" si="8"/>
        <v>38.75</v>
      </c>
      <c r="V47" s="7">
        <f t="shared" si="9"/>
        <v>38.4375</v>
      </c>
    </row>
    <row r="48" spans="1:22" ht="13.5" x14ac:dyDescent="0.25">
      <c r="A48" s="3">
        <f>RSI!A48</f>
        <v>42376</v>
      </c>
      <c r="B48" s="2">
        <f>RSI!B48</f>
        <v>6.0515999999999996</v>
      </c>
      <c r="C48" s="2">
        <f>RSI!I48</f>
        <v>40.393223654377501</v>
      </c>
      <c r="D48" s="2">
        <f>MACD!E48</f>
        <v>-3.7986096018540749E-2</v>
      </c>
      <c r="E48" s="2">
        <f>MACD!F48</f>
        <v>-4.5305035472942748E-2</v>
      </c>
      <c r="F48" s="2">
        <f>'Moving Avg'!D48</f>
        <v>6.1333200000000003</v>
      </c>
      <c r="G48" s="2">
        <f>'Moving Avg'!F48</f>
        <v>6.1246299999999998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WEAK</v>
      </c>
      <c r="L48" s="5" t="str">
        <f>OBV!H48</f>
        <v>BULLISH DIVERGENCE</v>
      </c>
      <c r="M48" s="7">
        <f t="shared" si="0"/>
        <v>25</v>
      </c>
      <c r="N48" s="7">
        <f t="shared" si="1"/>
        <v>0</v>
      </c>
      <c r="O48" s="7">
        <f t="shared" si="2"/>
        <v>75</v>
      </c>
      <c r="P48" s="7">
        <f t="shared" si="3"/>
        <v>50</v>
      </c>
      <c r="Q48" s="8">
        <f t="shared" si="4"/>
        <v>27.5</v>
      </c>
      <c r="R48" s="8">
        <f t="shared" si="5"/>
        <v>43.75</v>
      </c>
      <c r="S48" s="8">
        <f t="shared" si="6"/>
        <v>45</v>
      </c>
      <c r="T48" s="8">
        <f t="shared" si="7"/>
        <v>37.5</v>
      </c>
      <c r="U48" s="7">
        <f t="shared" si="8"/>
        <v>38.75</v>
      </c>
      <c r="V48" s="7">
        <f t="shared" si="9"/>
        <v>38.4375</v>
      </c>
    </row>
    <row r="49" spans="1:22" ht="13.5" x14ac:dyDescent="0.25">
      <c r="A49" s="3">
        <f>RSI!A49</f>
        <v>42377</v>
      </c>
      <c r="B49" s="2">
        <f>RSI!B49</f>
        <v>6.0864000000000003</v>
      </c>
      <c r="C49" s="2">
        <f>RSI!I49</f>
        <v>42.650022891967431</v>
      </c>
      <c r="D49" s="2">
        <f>MACD!E49</f>
        <v>-4.2272233223400235E-2</v>
      </c>
      <c r="E49" s="2">
        <f>MACD!F49</f>
        <v>-4.469847502303425E-2</v>
      </c>
      <c r="F49" s="2">
        <f>'Moving Avg'!D49</f>
        <v>6.0846400000000003</v>
      </c>
      <c r="G49" s="2">
        <f>'Moving Avg'!F49</f>
        <v>6.1341950000000001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WEAK</v>
      </c>
      <c r="L49" s="5" t="str">
        <f>OBV!H49</f>
        <v>BULLISH DIVERGENCE</v>
      </c>
      <c r="M49" s="7">
        <f t="shared" si="0"/>
        <v>25</v>
      </c>
      <c r="N49" s="7">
        <f t="shared" si="1"/>
        <v>0</v>
      </c>
      <c r="O49" s="7">
        <f t="shared" si="2"/>
        <v>75</v>
      </c>
      <c r="P49" s="7">
        <f t="shared" si="3"/>
        <v>50</v>
      </c>
      <c r="Q49" s="8">
        <f t="shared" si="4"/>
        <v>27.5</v>
      </c>
      <c r="R49" s="8">
        <f t="shared" si="5"/>
        <v>43.75</v>
      </c>
      <c r="S49" s="8">
        <f t="shared" si="6"/>
        <v>45</v>
      </c>
      <c r="T49" s="8">
        <f t="shared" si="7"/>
        <v>37.5</v>
      </c>
      <c r="U49" s="7">
        <f t="shared" si="8"/>
        <v>38.75</v>
      </c>
      <c r="V49" s="7">
        <f t="shared" si="9"/>
        <v>38.4375</v>
      </c>
    </row>
    <row r="50" spans="1:22" ht="13.5" x14ac:dyDescent="0.25">
      <c r="A50" s="3">
        <f>RSI!A50</f>
        <v>42380</v>
      </c>
      <c r="B50" s="2">
        <f>RSI!B50</f>
        <v>6.0864000000000003</v>
      </c>
      <c r="C50" s="2">
        <f>RSI!I50</f>
        <v>42.650022891967431</v>
      </c>
      <c r="D50" s="2">
        <f>MACD!E50</f>
        <v>-1.9733198461128865E-2</v>
      </c>
      <c r="E50" s="2">
        <f>MACD!F50</f>
        <v>-3.9705419710653174E-2</v>
      </c>
      <c r="F50" s="2">
        <f>'Moving Avg'!D50</f>
        <v>6.0724800000000005</v>
      </c>
      <c r="G50" s="2">
        <f>'Moving Avg'!F50</f>
        <v>6.1428899999999995</v>
      </c>
      <c r="H50" s="2">
        <f>'Moving Avg'!G50</f>
        <v>6.3328448979591858</v>
      </c>
      <c r="I50" s="2">
        <f>'Moving Avg'!H50</f>
        <v>0</v>
      </c>
      <c r="J50" s="5" t="str">
        <f>OBV!F50</f>
        <v>BULLISH</v>
      </c>
      <c r="K50" s="5" t="str">
        <f>OBV!G50</f>
        <v>WEAK</v>
      </c>
      <c r="L50" s="5" t="str">
        <f>OBV!H50</f>
        <v>BULLISH DIVERGENCE</v>
      </c>
      <c r="M50" s="7">
        <f t="shared" si="0"/>
        <v>25</v>
      </c>
      <c r="N50" s="7">
        <f t="shared" si="1"/>
        <v>0</v>
      </c>
      <c r="O50" s="7">
        <f t="shared" si="2"/>
        <v>75</v>
      </c>
      <c r="P50" s="7">
        <f t="shared" si="3"/>
        <v>50</v>
      </c>
      <c r="Q50" s="8">
        <f t="shared" si="4"/>
        <v>27.5</v>
      </c>
      <c r="R50" s="8">
        <f t="shared" si="5"/>
        <v>43.75</v>
      </c>
      <c r="S50" s="8">
        <f t="shared" si="6"/>
        <v>45</v>
      </c>
      <c r="T50" s="8">
        <f t="shared" si="7"/>
        <v>37.5</v>
      </c>
      <c r="U50" s="7">
        <f t="shared" si="8"/>
        <v>38.75</v>
      </c>
      <c r="V50" s="7">
        <f t="shared" si="9"/>
        <v>38.4375</v>
      </c>
    </row>
    <row r="51" spans="1:22" ht="13.5" x14ac:dyDescent="0.25">
      <c r="A51" s="3">
        <f>RSI!A51</f>
        <v>42381</v>
      </c>
      <c r="B51" s="2">
        <f>RSI!B51</f>
        <v>6.0864000000000003</v>
      </c>
      <c r="C51" s="2">
        <f>RSI!I51</f>
        <v>42.650022891967431</v>
      </c>
      <c r="D51" s="2">
        <f>MACD!E51</f>
        <v>-5.3207558586523263E-3</v>
      </c>
      <c r="E51" s="2">
        <f>MACD!F51</f>
        <v>-3.2828486940253004E-2</v>
      </c>
      <c r="F51" s="2">
        <f>'Moving Avg'!D51</f>
        <v>6.0724800000000005</v>
      </c>
      <c r="G51" s="2">
        <f>'Moving Avg'!F51</f>
        <v>6.1476749999999978</v>
      </c>
      <c r="H51" s="2">
        <f>'Moving Avg'!G51</f>
        <v>6.3279160000000028</v>
      </c>
      <c r="I51" s="2">
        <f>'Moving Avg'!H51</f>
        <v>0</v>
      </c>
      <c r="J51" s="5" t="str">
        <f>OBV!F51</f>
        <v>BULLISH</v>
      </c>
      <c r="K51" s="5" t="str">
        <f>OBV!G51</f>
        <v>WEAK</v>
      </c>
      <c r="L51" s="5" t="str">
        <f>OBV!H51</f>
        <v>NEUTRAL</v>
      </c>
      <c r="M51" s="7">
        <f t="shared" si="0"/>
        <v>25</v>
      </c>
      <c r="N51" s="7">
        <f t="shared" si="1"/>
        <v>0</v>
      </c>
      <c r="O51" s="7">
        <f t="shared" si="2"/>
        <v>75</v>
      </c>
      <c r="P51" s="7">
        <f t="shared" si="3"/>
        <v>33</v>
      </c>
      <c r="Q51" s="8">
        <f t="shared" si="4"/>
        <v>24.95</v>
      </c>
      <c r="R51" s="8">
        <f t="shared" si="5"/>
        <v>39.5</v>
      </c>
      <c r="S51" s="8">
        <f t="shared" si="6"/>
        <v>37.35</v>
      </c>
      <c r="T51" s="8">
        <f t="shared" si="7"/>
        <v>33.25</v>
      </c>
      <c r="U51" s="7">
        <f t="shared" si="8"/>
        <v>33.933333333333337</v>
      </c>
      <c r="V51" s="7">
        <f t="shared" si="9"/>
        <v>33.762500000000003</v>
      </c>
    </row>
    <row r="52" spans="1:22" ht="13.5" x14ac:dyDescent="0.25">
      <c r="A52" s="3">
        <f>RSI!A52</f>
        <v>42382</v>
      </c>
      <c r="B52" s="2">
        <f>RSI!B52</f>
        <v>5.9645999999999999</v>
      </c>
      <c r="C52" s="2">
        <f>RSI!I52</f>
        <v>36.593500327607735</v>
      </c>
      <c r="D52" s="2">
        <f>MACD!E52</f>
        <v>7.1707106345550997E-3</v>
      </c>
      <c r="E52" s="2">
        <f>MACD!F52</f>
        <v>-2.4828647425291384E-2</v>
      </c>
      <c r="F52" s="2">
        <f>'Moving Avg'!D52</f>
        <v>6.0550800000000002</v>
      </c>
      <c r="G52" s="2">
        <f>'Moving Avg'!F52</f>
        <v>6.1463699999999992</v>
      </c>
      <c r="H52" s="2">
        <f>'Moving Avg'!G52</f>
        <v>6.3133080000000028</v>
      </c>
      <c r="I52" s="2">
        <f>'Moving Avg'!H52</f>
        <v>0</v>
      </c>
      <c r="J52" s="5" t="str">
        <f>OBV!F52</f>
        <v>BULLISH</v>
      </c>
      <c r="K52" s="5" t="str">
        <f>OBV!G52</f>
        <v>WEAK</v>
      </c>
      <c r="L52" s="5" t="str">
        <f>OBV!H52</f>
        <v>BULLISH DIVERGENCE</v>
      </c>
      <c r="M52" s="7">
        <f t="shared" si="0"/>
        <v>25</v>
      </c>
      <c r="N52" s="7">
        <f t="shared" si="1"/>
        <v>0</v>
      </c>
      <c r="O52" s="7">
        <f t="shared" si="2"/>
        <v>75</v>
      </c>
      <c r="P52" s="7">
        <f t="shared" si="3"/>
        <v>50</v>
      </c>
      <c r="Q52" s="8">
        <f t="shared" si="4"/>
        <v>27.5</v>
      </c>
      <c r="R52" s="8">
        <f t="shared" si="5"/>
        <v>43.75</v>
      </c>
      <c r="S52" s="8">
        <f t="shared" si="6"/>
        <v>45</v>
      </c>
      <c r="T52" s="8">
        <f t="shared" si="7"/>
        <v>37.5</v>
      </c>
      <c r="U52" s="7">
        <f t="shared" si="8"/>
        <v>38.75</v>
      </c>
      <c r="V52" s="7">
        <f t="shared" si="9"/>
        <v>38.4375</v>
      </c>
    </row>
    <row r="53" spans="1:22" ht="13.5" x14ac:dyDescent="0.25">
      <c r="A53" s="3">
        <f>RSI!A53</f>
        <v>42384</v>
      </c>
      <c r="B53" s="2">
        <f>RSI!B53</f>
        <v>5.9645999999999999</v>
      </c>
      <c r="C53" s="2">
        <f>RSI!I53</f>
        <v>36.593500327607735</v>
      </c>
      <c r="D53" s="2">
        <f>MACD!E53</f>
        <v>3.3778888535107576E-2</v>
      </c>
      <c r="E53" s="2">
        <f>MACD!F53</f>
        <v>-1.3107140233211592E-2</v>
      </c>
      <c r="F53" s="2">
        <f>'Moving Avg'!D53</f>
        <v>6.0376799999999999</v>
      </c>
      <c r="G53" s="2">
        <f>'Moving Avg'!F53</f>
        <v>6.1437599999999994</v>
      </c>
      <c r="H53" s="2">
        <f>'Moving Avg'!G53</f>
        <v>6.2990480000000035</v>
      </c>
      <c r="I53" s="2">
        <f>'Moving Avg'!H53</f>
        <v>0</v>
      </c>
      <c r="J53" s="5" t="str">
        <f>OBV!F53</f>
        <v>BULLISH</v>
      </c>
      <c r="K53" s="5" t="str">
        <f>OBV!G53</f>
        <v>WEAK</v>
      </c>
      <c r="L53" s="5" t="str">
        <f>OBV!H53</f>
        <v>BULLISH DIVERGENCE</v>
      </c>
      <c r="M53" s="7">
        <f t="shared" si="0"/>
        <v>25</v>
      </c>
      <c r="N53" s="7">
        <f t="shared" si="1"/>
        <v>0</v>
      </c>
      <c r="O53" s="7">
        <f t="shared" si="2"/>
        <v>75</v>
      </c>
      <c r="P53" s="7">
        <f t="shared" si="3"/>
        <v>50</v>
      </c>
      <c r="Q53" s="8">
        <f t="shared" si="4"/>
        <v>27.5</v>
      </c>
      <c r="R53" s="8">
        <f t="shared" si="5"/>
        <v>43.75</v>
      </c>
      <c r="S53" s="8">
        <f t="shared" si="6"/>
        <v>45</v>
      </c>
      <c r="T53" s="8">
        <f t="shared" si="7"/>
        <v>37.5</v>
      </c>
      <c r="U53" s="7">
        <f t="shared" si="8"/>
        <v>38.75</v>
      </c>
      <c r="V53" s="7">
        <f t="shared" si="9"/>
        <v>38.4375</v>
      </c>
    </row>
    <row r="54" spans="1:22" ht="13.5" x14ac:dyDescent="0.25">
      <c r="A54" s="3">
        <f>RSI!A54</f>
        <v>42387</v>
      </c>
      <c r="B54" s="2">
        <f>RSI!B54</f>
        <v>5.9124999999999996</v>
      </c>
      <c r="C54" s="2">
        <f>RSI!I54</f>
        <v>34.185244793999061</v>
      </c>
      <c r="D54" s="2">
        <f>MACD!E54</f>
        <v>7.3401490724599228E-2</v>
      </c>
      <c r="E54" s="2">
        <f>MACD!F54</f>
        <v>4.1945859583505715E-3</v>
      </c>
      <c r="F54" s="2">
        <f>'Moving Avg'!D54</f>
        <v>6.0028999999999995</v>
      </c>
      <c r="G54" s="2">
        <f>'Moving Avg'!F54</f>
        <v>6.1350649999999991</v>
      </c>
      <c r="H54" s="2">
        <f>'Moving Avg'!G54</f>
        <v>6.2839200000000037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CONFIRMED BEARISH</v>
      </c>
      <c r="M54" s="7">
        <f t="shared" si="0"/>
        <v>25</v>
      </c>
      <c r="N54" s="7">
        <f t="shared" si="1"/>
        <v>0</v>
      </c>
      <c r="O54" s="7">
        <f t="shared" si="2"/>
        <v>75</v>
      </c>
      <c r="P54" s="7">
        <f t="shared" si="3"/>
        <v>16.5</v>
      </c>
      <c r="Q54" s="8">
        <f t="shared" si="4"/>
        <v>22.475000000000001</v>
      </c>
      <c r="R54" s="8">
        <f t="shared" si="5"/>
        <v>35.375</v>
      </c>
      <c r="S54" s="8">
        <f t="shared" si="6"/>
        <v>29.925000000000001</v>
      </c>
      <c r="T54" s="8">
        <f t="shared" si="7"/>
        <v>29.125</v>
      </c>
      <c r="U54" s="7">
        <f t="shared" si="8"/>
        <v>29.258333333333336</v>
      </c>
      <c r="V54" s="7">
        <f t="shared" si="9"/>
        <v>29.225000000000001</v>
      </c>
    </row>
    <row r="55" spans="1:22" ht="13.5" x14ac:dyDescent="0.25">
      <c r="A55" s="3">
        <f>RSI!A55</f>
        <v>42388</v>
      </c>
      <c r="B55" s="2">
        <f>RSI!B55</f>
        <v>5.9298999999999999</v>
      </c>
      <c r="C55" s="2">
        <f>RSI!I55</f>
        <v>35.707046951407179</v>
      </c>
      <c r="D55" s="2">
        <f>MACD!E55</f>
        <v>7.8982714767937168E-2</v>
      </c>
      <c r="E55" s="2">
        <f>MACD!F55</f>
        <v>1.9152211720267893E-2</v>
      </c>
      <c r="F55" s="2">
        <f>'Moving Avg'!D55</f>
        <v>5.9716000000000005</v>
      </c>
      <c r="G55" s="2">
        <f>'Moving Avg'!F55</f>
        <v>6.1150699999999993</v>
      </c>
      <c r="H55" s="2">
        <f>'Moving Avg'!G55</f>
        <v>6.2693140000000032</v>
      </c>
      <c r="I55" s="2">
        <f>'Moving Avg'!H55</f>
        <v>0</v>
      </c>
      <c r="J55" s="5" t="str">
        <f>OBV!F55</f>
        <v>BULLISH</v>
      </c>
      <c r="K55" s="5" t="str">
        <f>OBV!G55</f>
        <v>NEUTRAL</v>
      </c>
      <c r="L55" s="5" t="str">
        <f>OBV!H55</f>
        <v>BULLISH DIVERGENCE</v>
      </c>
      <c r="M55" s="7">
        <f t="shared" si="0"/>
        <v>25</v>
      </c>
      <c r="N55" s="7">
        <f t="shared" si="1"/>
        <v>0</v>
      </c>
      <c r="O55" s="7">
        <f t="shared" si="2"/>
        <v>75</v>
      </c>
      <c r="P55" s="7">
        <f t="shared" si="3"/>
        <v>66.5</v>
      </c>
      <c r="Q55" s="8">
        <f t="shared" si="4"/>
        <v>29.975000000000001</v>
      </c>
      <c r="R55" s="8">
        <f t="shared" si="5"/>
        <v>47.875</v>
      </c>
      <c r="S55" s="8">
        <f t="shared" si="6"/>
        <v>52.424999999999997</v>
      </c>
      <c r="T55" s="8">
        <f t="shared" si="7"/>
        <v>41.625</v>
      </c>
      <c r="U55" s="7">
        <f t="shared" si="8"/>
        <v>43.42499999999999</v>
      </c>
      <c r="V55" s="7">
        <f t="shared" si="9"/>
        <v>42.974999999999994</v>
      </c>
    </row>
    <row r="56" spans="1:22" ht="13.5" x14ac:dyDescent="0.25">
      <c r="A56" s="3">
        <f>RSI!A56</f>
        <v>42389</v>
      </c>
      <c r="B56" s="2">
        <f>RSI!B56</f>
        <v>5.8951000000000002</v>
      </c>
      <c r="C56" s="2">
        <f>RSI!I56</f>
        <v>34.013114807712128</v>
      </c>
      <c r="D56" s="2">
        <f>MACD!E56</f>
        <v>7.8155665630747606E-2</v>
      </c>
      <c r="E56" s="2">
        <f>MACD!F56</f>
        <v>3.0952902502363839E-2</v>
      </c>
      <c r="F56" s="2">
        <f>'Moving Avg'!D56</f>
        <v>5.9333399999999994</v>
      </c>
      <c r="G56" s="2">
        <f>'Moving Avg'!F56</f>
        <v>6.0950749999999996</v>
      </c>
      <c r="H56" s="2">
        <f>'Moving Avg'!G56</f>
        <v>6.2550540000000021</v>
      </c>
      <c r="I56" s="2">
        <f>'Moving Avg'!H56</f>
        <v>0</v>
      </c>
      <c r="J56" s="5" t="str">
        <f>OBV!F56</f>
        <v>BULLISH</v>
      </c>
      <c r="K56" s="5" t="str">
        <f>OBV!G56</f>
        <v>NEUTRAL</v>
      </c>
      <c r="L56" s="5" t="str">
        <f>OBV!H56</f>
        <v>BULLISH DIVERGENCE</v>
      </c>
      <c r="M56" s="7">
        <f t="shared" si="0"/>
        <v>25</v>
      </c>
      <c r="N56" s="7">
        <f t="shared" si="1"/>
        <v>0</v>
      </c>
      <c r="O56" s="7">
        <f t="shared" si="2"/>
        <v>75</v>
      </c>
      <c r="P56" s="7">
        <f t="shared" si="3"/>
        <v>66.5</v>
      </c>
      <c r="Q56" s="8">
        <f t="shared" si="4"/>
        <v>29.975000000000001</v>
      </c>
      <c r="R56" s="8">
        <f t="shared" si="5"/>
        <v>47.875</v>
      </c>
      <c r="S56" s="8">
        <f t="shared" si="6"/>
        <v>52.424999999999997</v>
      </c>
      <c r="T56" s="8">
        <f t="shared" si="7"/>
        <v>41.625</v>
      </c>
      <c r="U56" s="7">
        <f t="shared" si="8"/>
        <v>43.42499999999999</v>
      </c>
      <c r="V56" s="7">
        <f t="shared" si="9"/>
        <v>42.974999999999994</v>
      </c>
    </row>
    <row r="57" spans="1:22" ht="13.5" x14ac:dyDescent="0.25">
      <c r="A57" s="3">
        <f>RSI!A57</f>
        <v>42390</v>
      </c>
      <c r="B57" s="2">
        <f>RSI!B57</f>
        <v>5.8776999999999999</v>
      </c>
      <c r="C57" s="2">
        <f>RSI!I57</f>
        <v>33.165909489204751</v>
      </c>
      <c r="D57" s="2">
        <f>MACD!E57</f>
        <v>7.4732129518922719E-2</v>
      </c>
      <c r="E57" s="2">
        <f>MACD!F57</f>
        <v>3.970874790567562E-2</v>
      </c>
      <c r="F57" s="2">
        <f>'Moving Avg'!D57</f>
        <v>5.9159600000000001</v>
      </c>
      <c r="G57" s="2">
        <f>'Moving Avg'!F57</f>
        <v>6.075944999999999</v>
      </c>
      <c r="H57" s="2">
        <f>'Moving Avg'!G57</f>
        <v>6.2421860000000029</v>
      </c>
      <c r="I57" s="2">
        <f>'Moving Avg'!H57</f>
        <v>0</v>
      </c>
      <c r="J57" s="5" t="str">
        <f>OBV!F57</f>
        <v>BULLISH</v>
      </c>
      <c r="K57" s="5" t="str">
        <f>OBV!G57</f>
        <v>NEUTRAL</v>
      </c>
      <c r="L57" s="5" t="str">
        <f>OBV!H57</f>
        <v>BULLISH DIVERGENCE</v>
      </c>
      <c r="M57" s="7">
        <f t="shared" si="0"/>
        <v>25</v>
      </c>
      <c r="N57" s="7">
        <f t="shared" si="1"/>
        <v>0</v>
      </c>
      <c r="O57" s="7">
        <f t="shared" si="2"/>
        <v>75</v>
      </c>
      <c r="P57" s="7">
        <f t="shared" si="3"/>
        <v>66.5</v>
      </c>
      <c r="Q57" s="8">
        <f t="shared" si="4"/>
        <v>29.975000000000001</v>
      </c>
      <c r="R57" s="8">
        <f t="shared" si="5"/>
        <v>47.875</v>
      </c>
      <c r="S57" s="8">
        <f t="shared" si="6"/>
        <v>52.424999999999997</v>
      </c>
      <c r="T57" s="8">
        <f t="shared" si="7"/>
        <v>41.625</v>
      </c>
      <c r="U57" s="7">
        <f t="shared" si="8"/>
        <v>43.42499999999999</v>
      </c>
      <c r="V57" s="7">
        <f t="shared" si="9"/>
        <v>42.974999999999994</v>
      </c>
    </row>
    <row r="58" spans="1:22" ht="13.5" x14ac:dyDescent="0.25">
      <c r="A58" s="3">
        <f>RSI!A58</f>
        <v>42391</v>
      </c>
      <c r="B58" s="2">
        <f>RSI!B58</f>
        <v>6.0429000000000004</v>
      </c>
      <c r="C58" s="2">
        <f>RSI!I58</f>
        <v>46.731985743018441</v>
      </c>
      <c r="D58" s="2">
        <f>MACD!E58</f>
        <v>6.0942953026536628E-2</v>
      </c>
      <c r="E58" s="2">
        <f>MACD!F58</f>
        <v>4.3955588929847821E-2</v>
      </c>
      <c r="F58" s="2">
        <f>'Moving Avg'!D58</f>
        <v>5.9316200000000006</v>
      </c>
      <c r="G58" s="2">
        <f>'Moving Avg'!F58</f>
        <v>6.0737700000000006</v>
      </c>
      <c r="H58" s="2">
        <f>'Moving Avg'!G58</f>
        <v>6.2326220000000028</v>
      </c>
      <c r="I58" s="2">
        <f>'Moving Avg'!H58</f>
        <v>0</v>
      </c>
      <c r="J58" s="5" t="str">
        <f>OBV!F58</f>
        <v>BULLISH</v>
      </c>
      <c r="K58" s="5" t="str">
        <f>OBV!G58</f>
        <v>NEUTRAL</v>
      </c>
      <c r="L58" s="5" t="str">
        <f>OBV!H58</f>
        <v>CONFIRMED BULLISH</v>
      </c>
      <c r="M58" s="7">
        <f t="shared" si="0"/>
        <v>25</v>
      </c>
      <c r="N58" s="7">
        <f t="shared" si="1"/>
        <v>0</v>
      </c>
      <c r="O58" s="7">
        <f t="shared" si="2"/>
        <v>75</v>
      </c>
      <c r="P58" s="7">
        <f t="shared" si="3"/>
        <v>83.5</v>
      </c>
      <c r="Q58" s="8">
        <f t="shared" si="4"/>
        <v>32.524999999999999</v>
      </c>
      <c r="R58" s="8">
        <f t="shared" si="5"/>
        <v>52.125</v>
      </c>
      <c r="S58" s="8">
        <f t="shared" si="6"/>
        <v>60.075000000000003</v>
      </c>
      <c r="T58" s="8">
        <f t="shared" si="7"/>
        <v>45.875</v>
      </c>
      <c r="U58" s="7">
        <f t="shared" si="8"/>
        <v>48.241666666666674</v>
      </c>
      <c r="V58" s="7">
        <f t="shared" si="9"/>
        <v>47.650000000000006</v>
      </c>
    </row>
    <row r="59" spans="1:22" ht="13.5" x14ac:dyDescent="0.25">
      <c r="A59" s="3">
        <f>RSI!A59</f>
        <v>42394</v>
      </c>
      <c r="B59" s="2">
        <f>RSI!B59</f>
        <v>6.0864000000000003</v>
      </c>
      <c r="C59" s="2">
        <f>RSI!I59</f>
        <v>49.631208845542872</v>
      </c>
      <c r="D59" s="2">
        <f>MACD!E59</f>
        <v>5.1675729814250282E-2</v>
      </c>
      <c r="E59" s="2">
        <f>MACD!F59</f>
        <v>4.5499617106728313E-2</v>
      </c>
      <c r="F59" s="2">
        <f>'Moving Avg'!D59</f>
        <v>5.9664000000000001</v>
      </c>
      <c r="G59" s="2">
        <f>'Moving Avg'!F59</f>
        <v>6.0737700000000006</v>
      </c>
      <c r="H59" s="2">
        <f>'Moving Avg'!G59</f>
        <v>6.2232320000000012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  <c r="M59" s="7">
        <f t="shared" si="0"/>
        <v>25</v>
      </c>
      <c r="N59" s="7">
        <f t="shared" si="1"/>
        <v>0</v>
      </c>
      <c r="O59" s="7">
        <f t="shared" si="2"/>
        <v>75</v>
      </c>
      <c r="P59" s="7">
        <f t="shared" si="3"/>
        <v>67</v>
      </c>
      <c r="Q59" s="8">
        <f t="shared" si="4"/>
        <v>30.049999999999997</v>
      </c>
      <c r="R59" s="8">
        <f t="shared" si="5"/>
        <v>48</v>
      </c>
      <c r="S59" s="8">
        <f t="shared" si="6"/>
        <v>52.650000000000006</v>
      </c>
      <c r="T59" s="8">
        <f t="shared" si="7"/>
        <v>41.75</v>
      </c>
      <c r="U59" s="7">
        <f t="shared" si="8"/>
        <v>43.566666666666663</v>
      </c>
      <c r="V59" s="7">
        <f t="shared" si="9"/>
        <v>43.112499999999997</v>
      </c>
    </row>
    <row r="60" spans="1:22" ht="13.5" x14ac:dyDescent="0.25">
      <c r="A60" s="3">
        <f>RSI!A60</f>
        <v>42395</v>
      </c>
      <c r="B60" s="2">
        <f>RSI!B60</f>
        <v>5.9993999999999996</v>
      </c>
      <c r="C60" s="2">
        <f>RSI!I60</f>
        <v>44.423544163366785</v>
      </c>
      <c r="D60" s="2">
        <f>MACD!E60</f>
        <v>5.0270632085943845E-2</v>
      </c>
      <c r="E60" s="2">
        <f>MACD!F60</f>
        <v>4.6453820102571416E-2</v>
      </c>
      <c r="F60" s="2">
        <f>'Moving Avg'!D60</f>
        <v>5.9802999999999997</v>
      </c>
      <c r="G60" s="2">
        <f>'Moving Avg'!F60</f>
        <v>6.0611599999999992</v>
      </c>
      <c r="H60" s="2">
        <f>'Moving Avg'!G60</f>
        <v>6.2121019999999998</v>
      </c>
      <c r="I60" s="2">
        <f>'Moving Avg'!H60</f>
        <v>0</v>
      </c>
      <c r="J60" s="5" t="str">
        <f>OBV!F60</f>
        <v>BULLISH</v>
      </c>
      <c r="K60" s="5" t="str">
        <f>OBV!G60</f>
        <v>WEAK</v>
      </c>
      <c r="L60" s="5" t="str">
        <f>OBV!H60</f>
        <v>CONFIRMED BULLISH</v>
      </c>
      <c r="M60" s="7">
        <f t="shared" si="0"/>
        <v>25</v>
      </c>
      <c r="N60" s="7">
        <f t="shared" si="1"/>
        <v>0</v>
      </c>
      <c r="O60" s="7">
        <f t="shared" si="2"/>
        <v>75</v>
      </c>
      <c r="P60" s="7">
        <f t="shared" si="3"/>
        <v>67</v>
      </c>
      <c r="Q60" s="8">
        <f t="shared" si="4"/>
        <v>30.049999999999997</v>
      </c>
      <c r="R60" s="8">
        <f t="shared" si="5"/>
        <v>48</v>
      </c>
      <c r="S60" s="8">
        <f t="shared" si="6"/>
        <v>52.650000000000006</v>
      </c>
      <c r="T60" s="8">
        <f t="shared" si="7"/>
        <v>41.75</v>
      </c>
      <c r="U60" s="7">
        <f t="shared" si="8"/>
        <v>43.566666666666663</v>
      </c>
      <c r="V60" s="7">
        <f t="shared" si="9"/>
        <v>43.112499999999997</v>
      </c>
    </row>
    <row r="61" spans="1:22" ht="13.5" x14ac:dyDescent="0.25">
      <c r="A61" s="3">
        <f>RSI!A61</f>
        <v>42396</v>
      </c>
      <c r="B61" s="2">
        <f>RSI!B61</f>
        <v>5.9907000000000004</v>
      </c>
      <c r="C61" s="2">
        <f>RSI!I61</f>
        <v>43.927173504176878</v>
      </c>
      <c r="D61" s="2">
        <f>MACD!E61</f>
        <v>5.0232784782160422E-2</v>
      </c>
      <c r="E61" s="2">
        <f>MACD!F61</f>
        <v>4.7209613038489216E-2</v>
      </c>
      <c r="F61" s="2">
        <f>'Moving Avg'!D61</f>
        <v>5.9994199999999998</v>
      </c>
      <c r="G61" s="2">
        <f>'Moving Avg'!F61</f>
        <v>6.0498549999999991</v>
      </c>
      <c r="H61" s="2">
        <f>'Moving Avg'!G61</f>
        <v>6.20045</v>
      </c>
      <c r="I61" s="2">
        <f>'Moving Avg'!H61</f>
        <v>0</v>
      </c>
      <c r="J61" s="5" t="str">
        <f>OBV!F61</f>
        <v>BULLISH</v>
      </c>
      <c r="K61" s="5" t="str">
        <f>OBV!G61</f>
        <v>NEUTRAL</v>
      </c>
      <c r="L61" s="5" t="str">
        <f>OBV!H61</f>
        <v>CONFIRMED BULLISH</v>
      </c>
      <c r="M61" s="7">
        <f t="shared" si="0"/>
        <v>25</v>
      </c>
      <c r="N61" s="7">
        <f t="shared" si="1"/>
        <v>0</v>
      </c>
      <c r="O61" s="7">
        <f t="shared" si="2"/>
        <v>75</v>
      </c>
      <c r="P61" s="7">
        <f t="shared" si="3"/>
        <v>83.5</v>
      </c>
      <c r="Q61" s="8">
        <f t="shared" si="4"/>
        <v>32.524999999999999</v>
      </c>
      <c r="R61" s="8">
        <f t="shared" si="5"/>
        <v>52.125</v>
      </c>
      <c r="S61" s="8">
        <f t="shared" si="6"/>
        <v>60.075000000000003</v>
      </c>
      <c r="T61" s="8">
        <f t="shared" si="7"/>
        <v>45.875</v>
      </c>
      <c r="U61" s="7">
        <f t="shared" si="8"/>
        <v>48.241666666666674</v>
      </c>
      <c r="V61" s="7">
        <f t="shared" si="9"/>
        <v>47.650000000000006</v>
      </c>
    </row>
    <row r="62" spans="1:22" ht="13.5" x14ac:dyDescent="0.25">
      <c r="A62" s="3">
        <f>RSI!A62</f>
        <v>42397</v>
      </c>
      <c r="B62" s="2">
        <f>RSI!B62</f>
        <v>5.8167999999999997</v>
      </c>
      <c r="C62" s="2">
        <f>RSI!I62</f>
        <v>35.410184281607712</v>
      </c>
      <c r="D62" s="2">
        <f>MACD!E62</f>
        <v>4.4864297181963941E-2</v>
      </c>
      <c r="E62" s="2">
        <f>MACD!F62</f>
        <v>4.6740549867184164E-2</v>
      </c>
      <c r="F62" s="2">
        <f>'Moving Avg'!D62</f>
        <v>5.9872400000000008</v>
      </c>
      <c r="G62" s="2">
        <f>'Moving Avg'!F62</f>
        <v>6.0328999999999997</v>
      </c>
      <c r="H62" s="2">
        <f>'Moving Avg'!G62</f>
        <v>6.1863639999999984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  <c r="M62" s="7">
        <f t="shared" si="0"/>
        <v>25</v>
      </c>
      <c r="N62" s="7">
        <f t="shared" si="1"/>
        <v>45</v>
      </c>
      <c r="O62" s="7">
        <f t="shared" si="2"/>
        <v>75</v>
      </c>
      <c r="P62" s="7">
        <f t="shared" si="3"/>
        <v>16.5</v>
      </c>
      <c r="Q62" s="8">
        <f t="shared" si="4"/>
        <v>38.225000000000001</v>
      </c>
      <c r="R62" s="8">
        <f t="shared" si="5"/>
        <v>44.375</v>
      </c>
      <c r="S62" s="8">
        <f t="shared" si="6"/>
        <v>36.674999999999997</v>
      </c>
      <c r="T62" s="8">
        <f t="shared" si="7"/>
        <v>40.375</v>
      </c>
      <c r="U62" s="7">
        <f t="shared" si="8"/>
        <v>39.758333333333333</v>
      </c>
      <c r="V62" s="7">
        <f t="shared" si="9"/>
        <v>39.912499999999994</v>
      </c>
    </row>
    <row r="63" spans="1:22" ht="13.5" x14ac:dyDescent="0.25">
      <c r="A63" s="3">
        <f>RSI!A63</f>
        <v>42398</v>
      </c>
      <c r="B63" s="2">
        <f>RSI!B63</f>
        <v>5.9993999999999996</v>
      </c>
      <c r="C63" s="2">
        <f>RSI!I63</f>
        <v>47.02494197210433</v>
      </c>
      <c r="D63" s="2">
        <f>MACD!E63</f>
        <v>2.830534766976367E-2</v>
      </c>
      <c r="E63" s="2">
        <f>MACD!F63</f>
        <v>4.3053509427700067E-2</v>
      </c>
      <c r="F63" s="2">
        <f>'Moving Avg'!D63</f>
        <v>5.9785399999999997</v>
      </c>
      <c r="G63" s="2">
        <f>'Moving Avg'!F63</f>
        <v>6.0202899999999993</v>
      </c>
      <c r="H63" s="2">
        <f>'Moving Avg'!G63</f>
        <v>6.1759299999999984</v>
      </c>
      <c r="I63" s="2">
        <f>'Moving Avg'!H63</f>
        <v>0</v>
      </c>
      <c r="J63" s="5" t="str">
        <f>OBV!F63</f>
        <v>BEARISH</v>
      </c>
      <c r="K63" s="5" t="str">
        <f>OBV!G63</f>
        <v>NEUTRAL</v>
      </c>
      <c r="L63" s="5" t="str">
        <f>OBV!H63</f>
        <v>CONFIRMED BEARISH</v>
      </c>
      <c r="M63" s="7">
        <f t="shared" si="0"/>
        <v>25</v>
      </c>
      <c r="N63" s="7">
        <f t="shared" si="1"/>
        <v>45</v>
      </c>
      <c r="O63" s="7">
        <f t="shared" si="2"/>
        <v>75</v>
      </c>
      <c r="P63" s="7">
        <f t="shared" si="3"/>
        <v>16.5</v>
      </c>
      <c r="Q63" s="8">
        <f t="shared" si="4"/>
        <v>38.225000000000001</v>
      </c>
      <c r="R63" s="8">
        <f t="shared" si="5"/>
        <v>44.375</v>
      </c>
      <c r="S63" s="8">
        <f t="shared" si="6"/>
        <v>36.674999999999997</v>
      </c>
      <c r="T63" s="8">
        <f t="shared" si="7"/>
        <v>40.375</v>
      </c>
      <c r="U63" s="7">
        <f t="shared" si="8"/>
        <v>39.758333333333333</v>
      </c>
      <c r="V63" s="7">
        <f t="shared" si="9"/>
        <v>39.912499999999994</v>
      </c>
    </row>
    <row r="64" spans="1:22" ht="13.5" x14ac:dyDescent="0.25">
      <c r="A64" s="3">
        <f>RSI!A64</f>
        <v>42401</v>
      </c>
      <c r="B64" s="2">
        <f>RSI!B64</f>
        <v>5.8254999999999999</v>
      </c>
      <c r="C64" s="2">
        <f>RSI!I64</f>
        <v>39.702620765704467</v>
      </c>
      <c r="D64" s="2">
        <f>MACD!E64</f>
        <v>1.9478759332059781E-2</v>
      </c>
      <c r="E64" s="2">
        <f>MACD!F64</f>
        <v>3.8338559408572011E-2</v>
      </c>
      <c r="F64" s="2">
        <f>'Moving Avg'!D64</f>
        <v>5.9263599999999999</v>
      </c>
      <c r="G64" s="2">
        <f>'Moving Avg'!F64</f>
        <v>5.9950749999999999</v>
      </c>
      <c r="H64" s="2">
        <f>'Moving Avg'!G64</f>
        <v>6.162017999999998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  <c r="M64" s="7">
        <f t="shared" si="0"/>
        <v>25</v>
      </c>
      <c r="N64" s="7">
        <f t="shared" si="1"/>
        <v>45</v>
      </c>
      <c r="O64" s="7">
        <f t="shared" si="2"/>
        <v>75</v>
      </c>
      <c r="P64" s="7">
        <f t="shared" si="3"/>
        <v>33</v>
      </c>
      <c r="Q64" s="8">
        <f t="shared" si="4"/>
        <v>40.700000000000003</v>
      </c>
      <c r="R64" s="8">
        <f t="shared" si="5"/>
        <v>48.5</v>
      </c>
      <c r="S64" s="8">
        <f t="shared" si="6"/>
        <v>44.1</v>
      </c>
      <c r="T64" s="8">
        <f t="shared" si="7"/>
        <v>44.5</v>
      </c>
      <c r="U64" s="7">
        <f t="shared" si="8"/>
        <v>44.433333333333337</v>
      </c>
      <c r="V64" s="7">
        <f t="shared" si="9"/>
        <v>44.45</v>
      </c>
    </row>
    <row r="65" spans="1:22" ht="13.5" x14ac:dyDescent="0.25">
      <c r="A65" s="3">
        <f>RSI!A65</f>
        <v>42402</v>
      </c>
      <c r="B65" s="2">
        <f>RSI!B65</f>
        <v>5.9733000000000001</v>
      </c>
      <c r="C65" s="2">
        <f>RSI!I65</f>
        <v>47.224288429958889</v>
      </c>
      <c r="D65" s="2">
        <f>MACD!E65</f>
        <v>5.0615888756597727E-3</v>
      </c>
      <c r="E65" s="2">
        <f>MACD!F65</f>
        <v>3.1683165301989565E-2</v>
      </c>
      <c r="F65" s="2">
        <f>'Moving Avg'!D65</f>
        <v>5.9211399999999994</v>
      </c>
      <c r="G65" s="2">
        <f>'Moving Avg'!F65</f>
        <v>5.9863799999999996</v>
      </c>
      <c r="H65" s="2">
        <f>'Moving Avg'!G65</f>
        <v>6.1510619999999987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  <c r="M65" s="7">
        <f t="shared" si="0"/>
        <v>25</v>
      </c>
      <c r="N65" s="7">
        <f t="shared" si="1"/>
        <v>100</v>
      </c>
      <c r="O65" s="7">
        <f t="shared" si="2"/>
        <v>75</v>
      </c>
      <c r="P65" s="7">
        <f t="shared" si="3"/>
        <v>33</v>
      </c>
      <c r="Q65" s="8">
        <f t="shared" si="4"/>
        <v>59.95</v>
      </c>
      <c r="R65" s="8">
        <f t="shared" si="5"/>
        <v>59.5</v>
      </c>
      <c r="S65" s="8">
        <f t="shared" si="6"/>
        <v>52.35</v>
      </c>
      <c r="T65" s="8">
        <f t="shared" si="7"/>
        <v>58.25</v>
      </c>
      <c r="U65" s="7">
        <f t="shared" si="8"/>
        <v>57.266666666666673</v>
      </c>
      <c r="V65" s="7">
        <f t="shared" si="9"/>
        <v>57.512500000000003</v>
      </c>
    </row>
    <row r="66" spans="1:22" ht="13.5" x14ac:dyDescent="0.25">
      <c r="A66" s="3">
        <f>RSI!A66</f>
        <v>42403</v>
      </c>
      <c r="B66" s="2">
        <f>RSI!B66</f>
        <v>5.9560000000000004</v>
      </c>
      <c r="C66" s="2">
        <f>RSI!I66</f>
        <v>46.493213947300767</v>
      </c>
      <c r="D66" s="2">
        <f>MACD!E66</f>
        <v>-1.0858548534632639E-2</v>
      </c>
      <c r="E66" s="2">
        <f>MACD!F66</f>
        <v>2.3174822534665126E-2</v>
      </c>
      <c r="F66" s="2">
        <f>'Moving Avg'!D66</f>
        <v>5.9142000000000001</v>
      </c>
      <c r="G66" s="2">
        <f>'Moving Avg'!F66</f>
        <v>5.9798600000000004</v>
      </c>
      <c r="H66" s="2">
        <f>'Moving Avg'!G66</f>
        <v>6.1397599999999999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100</v>
      </c>
      <c r="O66" s="7">
        <f t="shared" ref="O66:O129" si="12">IF(F66-I66&gt;10,100,IF(F66-I66&gt;5,75, IF(F66-I66&gt;0,50,0)))</f>
        <v>75</v>
      </c>
      <c r="P66" s="7">
        <f t="shared" ref="P66:P129" si="13">IF(L66="confirmed bullish", 34, IF(L66="bullish divergence",17, 0))+IF(J66="bullish",33,IF(J66="bearish",0,16.5))+IF(K66="strong",33,IF(K66="weak",0,16.5))</f>
        <v>33</v>
      </c>
      <c r="Q66" s="8">
        <f t="shared" si="4"/>
        <v>59.95</v>
      </c>
      <c r="R66" s="8">
        <f t="shared" si="5"/>
        <v>59.5</v>
      </c>
      <c r="S66" s="8">
        <f t="shared" si="6"/>
        <v>52.35</v>
      </c>
      <c r="T66" s="8">
        <f t="shared" si="7"/>
        <v>58.25</v>
      </c>
      <c r="U66" s="7">
        <f t="shared" si="8"/>
        <v>57.266666666666673</v>
      </c>
      <c r="V66" s="7">
        <f t="shared" si="9"/>
        <v>57.512500000000003</v>
      </c>
    </row>
    <row r="67" spans="1:22" ht="13.5" x14ac:dyDescent="0.25">
      <c r="A67" s="3">
        <f>RSI!A67</f>
        <v>42404</v>
      </c>
      <c r="B67" s="2">
        <f>RSI!B67</f>
        <v>5.9124999999999996</v>
      </c>
      <c r="C67" s="2">
        <f>RSI!I67</f>
        <v>44.622621730350076</v>
      </c>
      <c r="D67" s="2">
        <f>MACD!E67</f>
        <v>-2.3356564471076702E-2</v>
      </c>
      <c r="E67" s="2">
        <f>MACD!F67</f>
        <v>1.386854513351676E-2</v>
      </c>
      <c r="F67" s="2">
        <f>'Moving Avg'!D67</f>
        <v>5.9333399999999994</v>
      </c>
      <c r="G67" s="2">
        <f>'Moving Avg'!F67</f>
        <v>5.972904999999999</v>
      </c>
      <c r="H67" s="2">
        <f>'Moving Avg'!G67</f>
        <v>6.1275880000000003</v>
      </c>
      <c r="I67" s="2">
        <f>'Moving Avg'!H67</f>
        <v>0</v>
      </c>
      <c r="J67" s="5" t="str">
        <f>OBV!F67</f>
        <v>BEARISH</v>
      </c>
      <c r="K67" s="5" t="str">
        <f>OBV!G67</f>
        <v>STRONG</v>
      </c>
      <c r="L67" s="5" t="str">
        <f>OBV!H67</f>
        <v>BEARISH DIVERGENCE</v>
      </c>
      <c r="M67" s="7">
        <f t="shared" si="10"/>
        <v>25</v>
      </c>
      <c r="N67" s="7">
        <f t="shared" si="11"/>
        <v>100</v>
      </c>
      <c r="O67" s="7">
        <f t="shared" si="12"/>
        <v>75</v>
      </c>
      <c r="P67" s="7">
        <f t="shared" si="13"/>
        <v>33</v>
      </c>
      <c r="Q67" s="8">
        <f t="shared" ref="Q67:Q130" si="14">0.35*M67+N67*0.35+O67*0.15+P67*0.15</f>
        <v>59.95</v>
      </c>
      <c r="R67" s="8">
        <f t="shared" ref="R67:R130" si="15">M67*0.2+N67*0.2+O67*0.35+P67*0.25</f>
        <v>59.5</v>
      </c>
      <c r="S67" s="8">
        <f t="shared" ref="S67:S130" si="16">M67*0.15+N67*0.15+O67*0.25+P67*0.45</f>
        <v>52.35</v>
      </c>
      <c r="T67" s="8">
        <f t="shared" ref="T67:T130" si="17">0.25*SUM(M67:P67)</f>
        <v>58.25</v>
      </c>
      <c r="U67" s="7">
        <f t="shared" ref="U67:U130" si="18">SUM(Q67:S67)/3</f>
        <v>57.266666666666673</v>
      </c>
      <c r="V67" s="7">
        <f t="shared" ref="V67:V130" si="19">SUM(Q67:T67)/4</f>
        <v>57.512500000000003</v>
      </c>
    </row>
    <row r="68" spans="1:22" ht="13.5" x14ac:dyDescent="0.25">
      <c r="A68" s="3">
        <f>RSI!A68</f>
        <v>42405</v>
      </c>
      <c r="B68" s="2">
        <f>RSI!B68</f>
        <v>5.8951000000000002</v>
      </c>
      <c r="C68" s="2">
        <f>RSI!I68</f>
        <v>43.862423502716695</v>
      </c>
      <c r="D68" s="2">
        <f>MACD!E68</f>
        <v>-6.5745933161993619E-3</v>
      </c>
      <c r="E68" s="2">
        <f>MACD!F68</f>
        <v>9.7799174435735364E-3</v>
      </c>
      <c r="F68" s="2">
        <f>'Moving Avg'!D68</f>
        <v>5.9124799999999995</v>
      </c>
      <c r="G68" s="2">
        <f>'Moving Avg'!F68</f>
        <v>5.9650799999999995</v>
      </c>
      <c r="H68" s="2">
        <f>'Moving Avg'!G68</f>
        <v>6.1150679999999999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CONFIRMED BEARISH</v>
      </c>
      <c r="M68" s="7">
        <f t="shared" si="10"/>
        <v>25</v>
      </c>
      <c r="N68" s="7">
        <f t="shared" si="11"/>
        <v>45</v>
      </c>
      <c r="O68" s="7">
        <f t="shared" si="12"/>
        <v>75</v>
      </c>
      <c r="P68" s="7">
        <f t="shared" si="13"/>
        <v>33</v>
      </c>
      <c r="Q68" s="8">
        <f t="shared" si="14"/>
        <v>40.700000000000003</v>
      </c>
      <c r="R68" s="8">
        <f t="shared" si="15"/>
        <v>48.5</v>
      </c>
      <c r="S68" s="8">
        <f t="shared" si="16"/>
        <v>44.1</v>
      </c>
      <c r="T68" s="8">
        <f t="shared" si="17"/>
        <v>44.5</v>
      </c>
      <c r="U68" s="7">
        <f t="shared" si="18"/>
        <v>44.433333333333337</v>
      </c>
      <c r="V68" s="7">
        <f t="shared" si="19"/>
        <v>44.45</v>
      </c>
    </row>
    <row r="69" spans="1:22" ht="13.5" x14ac:dyDescent="0.25">
      <c r="A69" s="3">
        <f>RSI!A69</f>
        <v>42408</v>
      </c>
      <c r="B69" s="2">
        <f>RSI!B69</f>
        <v>5.7385999999999999</v>
      </c>
      <c r="C69" s="2">
        <f>RSI!I69</f>
        <v>37.649687217753581</v>
      </c>
      <c r="D69" s="2">
        <f>MACD!E69</f>
        <v>2.6617829592223252E-2</v>
      </c>
      <c r="E69" s="2">
        <f>MACD!F69</f>
        <v>1.314749987330348E-2</v>
      </c>
      <c r="F69" s="2">
        <f>'Moving Avg'!D69</f>
        <v>5.8950999999999993</v>
      </c>
      <c r="G69" s="2">
        <f>'Moving Avg'!F69</f>
        <v>5.9476899999999997</v>
      </c>
      <c r="H69" s="2">
        <f>'Moving Avg'!G69</f>
        <v>6.0994180000000009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CONFIRMED BEARISH</v>
      </c>
      <c r="M69" s="7">
        <f t="shared" si="10"/>
        <v>25</v>
      </c>
      <c r="N69" s="7">
        <f t="shared" si="11"/>
        <v>0</v>
      </c>
      <c r="O69" s="7">
        <f t="shared" si="12"/>
        <v>75</v>
      </c>
      <c r="P69" s="7">
        <f t="shared" si="13"/>
        <v>33</v>
      </c>
      <c r="Q69" s="8">
        <f t="shared" si="14"/>
        <v>24.95</v>
      </c>
      <c r="R69" s="8">
        <f t="shared" si="15"/>
        <v>39.5</v>
      </c>
      <c r="S69" s="8">
        <f t="shared" si="16"/>
        <v>37.35</v>
      </c>
      <c r="T69" s="8">
        <f t="shared" si="17"/>
        <v>33.25</v>
      </c>
      <c r="U69" s="7">
        <f t="shared" si="18"/>
        <v>33.933333333333337</v>
      </c>
      <c r="V69" s="7">
        <f t="shared" si="19"/>
        <v>33.762500000000003</v>
      </c>
    </row>
    <row r="70" spans="1:22" ht="13.5" x14ac:dyDescent="0.25">
      <c r="A70" s="3">
        <f>RSI!A70</f>
        <v>42409</v>
      </c>
      <c r="B70" s="2">
        <f>RSI!B70</f>
        <v>5.8254999999999999</v>
      </c>
      <c r="C70" s="2">
        <f>RSI!I70</f>
        <v>42.518349424597332</v>
      </c>
      <c r="D70" s="2">
        <f>MACD!E70</f>
        <v>3.6461832388368975E-2</v>
      </c>
      <c r="E70" s="2">
        <f>MACD!F70</f>
        <v>1.781036637631658E-2</v>
      </c>
      <c r="F70" s="2">
        <f>'Moving Avg'!D70</f>
        <v>5.8655400000000002</v>
      </c>
      <c r="G70" s="2">
        <f>'Moving Avg'!F70</f>
        <v>5.9346450000000006</v>
      </c>
      <c r="H70" s="2">
        <f>'Moving Avg'!G70</f>
        <v>6.0855060000000005</v>
      </c>
      <c r="I70" s="2">
        <f>'Moving Avg'!H70</f>
        <v>0</v>
      </c>
      <c r="J70" s="5" t="str">
        <f>OBV!F70</f>
        <v>BEARISH</v>
      </c>
      <c r="K70" s="5" t="str">
        <f>OBV!G70</f>
        <v>STRONG</v>
      </c>
      <c r="L70" s="5" t="str">
        <f>OBV!H70</f>
        <v>CONFIRMED BEARISH</v>
      </c>
      <c r="M70" s="7">
        <f t="shared" si="10"/>
        <v>25</v>
      </c>
      <c r="N70" s="7">
        <f t="shared" si="11"/>
        <v>0</v>
      </c>
      <c r="O70" s="7">
        <f t="shared" si="12"/>
        <v>75</v>
      </c>
      <c r="P70" s="7">
        <f t="shared" si="13"/>
        <v>33</v>
      </c>
      <c r="Q70" s="8">
        <f t="shared" si="14"/>
        <v>24.95</v>
      </c>
      <c r="R70" s="8">
        <f t="shared" si="15"/>
        <v>39.5</v>
      </c>
      <c r="S70" s="8">
        <f t="shared" si="16"/>
        <v>37.35</v>
      </c>
      <c r="T70" s="8">
        <f t="shared" si="17"/>
        <v>33.25</v>
      </c>
      <c r="U70" s="7">
        <f t="shared" si="18"/>
        <v>33.933333333333337</v>
      </c>
      <c r="V70" s="7">
        <f t="shared" si="19"/>
        <v>33.762500000000003</v>
      </c>
    </row>
    <row r="71" spans="1:22" ht="13.5" x14ac:dyDescent="0.25">
      <c r="A71" s="3">
        <f>RSI!A71</f>
        <v>42410</v>
      </c>
      <c r="B71" s="2">
        <f>RSI!B71</f>
        <v>5.8080999999999996</v>
      </c>
      <c r="C71" s="2">
        <f>RSI!I71</f>
        <v>41.814289086361732</v>
      </c>
      <c r="D71" s="2">
        <f>MACD!E71</f>
        <v>4.569104446639205E-2</v>
      </c>
      <c r="E71" s="2">
        <f>MACD!F71</f>
        <v>2.3386501994331677E-2</v>
      </c>
      <c r="F71" s="2">
        <f>'Moving Avg'!D71</f>
        <v>5.8359599999999991</v>
      </c>
      <c r="G71" s="2">
        <f>'Moving Avg'!F71</f>
        <v>5.9207299999999998</v>
      </c>
      <c r="H71" s="2">
        <f>'Moving Avg'!G71</f>
        <v>6.0712460000000013</v>
      </c>
      <c r="I71" s="2">
        <f>'Moving Avg'!H71</f>
        <v>0</v>
      </c>
      <c r="J71" s="5" t="str">
        <f>OBV!F71</f>
        <v>BEARISH</v>
      </c>
      <c r="K71" s="5" t="str">
        <f>OBV!G71</f>
        <v>STRONG</v>
      </c>
      <c r="L71" s="5" t="str">
        <f>OBV!H71</f>
        <v>CONFIRMED BEARISH</v>
      </c>
      <c r="M71" s="7">
        <f t="shared" si="10"/>
        <v>25</v>
      </c>
      <c r="N71" s="7">
        <f t="shared" si="11"/>
        <v>0</v>
      </c>
      <c r="O71" s="7">
        <f t="shared" si="12"/>
        <v>75</v>
      </c>
      <c r="P71" s="7">
        <f t="shared" si="13"/>
        <v>33</v>
      </c>
      <c r="Q71" s="8">
        <f t="shared" si="14"/>
        <v>24.95</v>
      </c>
      <c r="R71" s="8">
        <f t="shared" si="15"/>
        <v>39.5</v>
      </c>
      <c r="S71" s="8">
        <f t="shared" si="16"/>
        <v>37.35</v>
      </c>
      <c r="T71" s="8">
        <f t="shared" si="17"/>
        <v>33.25</v>
      </c>
      <c r="U71" s="7">
        <f t="shared" si="18"/>
        <v>33.933333333333337</v>
      </c>
      <c r="V71" s="7">
        <f t="shared" si="19"/>
        <v>33.762500000000003</v>
      </c>
    </row>
    <row r="72" spans="1:22" ht="13.5" x14ac:dyDescent="0.25">
      <c r="A72" s="3">
        <f>RSI!A72</f>
        <v>42411</v>
      </c>
      <c r="B72" s="2">
        <f>RSI!B72</f>
        <v>5.7385999999999999</v>
      </c>
      <c r="C72" s="2">
        <f>RSI!I72</f>
        <v>39.033959207908346</v>
      </c>
      <c r="D72" s="2">
        <f>MACD!E72</f>
        <v>3.2876426641864853E-2</v>
      </c>
      <c r="E72" s="2">
        <f>MACD!F72</f>
        <v>2.5284486923838313E-2</v>
      </c>
      <c r="F72" s="2">
        <f>'Moving Avg'!D72</f>
        <v>5.8011800000000004</v>
      </c>
      <c r="G72" s="2">
        <f>'Moving Avg'!F72</f>
        <v>5.9094300000000004</v>
      </c>
      <c r="H72" s="2">
        <f>'Moving Avg'!G72</f>
        <v>6.0540300000000036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CONFIRMED BEARISH</v>
      </c>
      <c r="M72" s="7">
        <f t="shared" si="10"/>
        <v>25</v>
      </c>
      <c r="N72" s="7">
        <f t="shared" si="11"/>
        <v>0</v>
      </c>
      <c r="O72" s="7">
        <f t="shared" si="12"/>
        <v>75</v>
      </c>
      <c r="P72" s="7">
        <f t="shared" si="13"/>
        <v>33</v>
      </c>
      <c r="Q72" s="8">
        <f t="shared" si="14"/>
        <v>24.95</v>
      </c>
      <c r="R72" s="8">
        <f t="shared" si="15"/>
        <v>39.5</v>
      </c>
      <c r="S72" s="8">
        <f t="shared" si="16"/>
        <v>37.35</v>
      </c>
      <c r="T72" s="8">
        <f t="shared" si="17"/>
        <v>33.25</v>
      </c>
      <c r="U72" s="7">
        <f t="shared" si="18"/>
        <v>33.933333333333337</v>
      </c>
      <c r="V72" s="7">
        <f t="shared" si="19"/>
        <v>33.762500000000003</v>
      </c>
    </row>
    <row r="73" spans="1:22" ht="13.5" x14ac:dyDescent="0.25">
      <c r="A73" s="3">
        <f>RSI!A73</f>
        <v>42412</v>
      </c>
      <c r="B73" s="2">
        <f>RSI!B73</f>
        <v>5.6863999999999999</v>
      </c>
      <c r="C73" s="2">
        <f>RSI!I73</f>
        <v>37.041756336396674</v>
      </c>
      <c r="D73" s="2">
        <f>MACD!E73</f>
        <v>5.5311966219322883E-2</v>
      </c>
      <c r="E73" s="2">
        <f>MACD!F73</f>
        <v>3.1289982782935231E-2</v>
      </c>
      <c r="F73" s="2">
        <f>'Moving Avg'!D73</f>
        <v>5.7594399999999997</v>
      </c>
      <c r="G73" s="2">
        <f>'Moving Avg'!F73</f>
        <v>5.8955200000000003</v>
      </c>
      <c r="H73" s="2">
        <f>'Moving Avg'!G73</f>
        <v>6.0357700000000021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CONFIRMED BEARISH</v>
      </c>
      <c r="M73" s="7">
        <f t="shared" si="10"/>
        <v>25</v>
      </c>
      <c r="N73" s="7">
        <f t="shared" si="11"/>
        <v>0</v>
      </c>
      <c r="O73" s="7">
        <f t="shared" si="12"/>
        <v>75</v>
      </c>
      <c r="P73" s="7">
        <f t="shared" si="13"/>
        <v>33</v>
      </c>
      <c r="Q73" s="8">
        <f t="shared" si="14"/>
        <v>24.95</v>
      </c>
      <c r="R73" s="8">
        <f t="shared" si="15"/>
        <v>39.5</v>
      </c>
      <c r="S73" s="8">
        <f t="shared" si="16"/>
        <v>37.35</v>
      </c>
      <c r="T73" s="8">
        <f t="shared" si="17"/>
        <v>33.25</v>
      </c>
      <c r="U73" s="7">
        <f t="shared" si="18"/>
        <v>33.933333333333337</v>
      </c>
      <c r="V73" s="7">
        <f t="shared" si="19"/>
        <v>33.762500000000003</v>
      </c>
    </row>
    <row r="74" spans="1:22" ht="13.5" x14ac:dyDescent="0.25">
      <c r="A74" s="3">
        <f>RSI!A74</f>
        <v>42415</v>
      </c>
      <c r="B74" s="2">
        <f>RSI!B74</f>
        <v>5.7038000000000002</v>
      </c>
      <c r="C74" s="2">
        <f>RSI!I74</f>
        <v>38.174475366318191</v>
      </c>
      <c r="D74" s="2">
        <f>MACD!E74</f>
        <v>4.7783548894318351E-2</v>
      </c>
      <c r="E74" s="2">
        <f>MACD!F74</f>
        <v>3.4588696005211861E-2</v>
      </c>
      <c r="F74" s="2">
        <f>'Moving Avg'!D74</f>
        <v>5.7524800000000003</v>
      </c>
      <c r="G74" s="2">
        <f>'Moving Avg'!F74</f>
        <v>5.885085000000001</v>
      </c>
      <c r="H74" s="2">
        <f>'Moving Avg'!G74</f>
        <v>6.0197720000000015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75</v>
      </c>
      <c r="P74" s="7">
        <f t="shared" si="13"/>
        <v>33</v>
      </c>
      <c r="Q74" s="8">
        <f t="shared" si="14"/>
        <v>24.95</v>
      </c>
      <c r="R74" s="8">
        <f t="shared" si="15"/>
        <v>39.5</v>
      </c>
      <c r="S74" s="8">
        <f t="shared" si="16"/>
        <v>37.35</v>
      </c>
      <c r="T74" s="8">
        <f t="shared" si="17"/>
        <v>33.25</v>
      </c>
      <c r="U74" s="7">
        <f t="shared" si="18"/>
        <v>33.933333333333337</v>
      </c>
      <c r="V74" s="7">
        <f t="shared" si="19"/>
        <v>33.762500000000003</v>
      </c>
    </row>
    <row r="75" spans="1:22" ht="13.5" x14ac:dyDescent="0.25">
      <c r="A75" s="3">
        <f>RSI!A75</f>
        <v>42416</v>
      </c>
      <c r="B75" s="2">
        <f>RSI!B75</f>
        <v>5.7038000000000002</v>
      </c>
      <c r="C75" s="2">
        <f>RSI!I75</f>
        <v>38.174475366318191</v>
      </c>
      <c r="D75" s="2">
        <f>MACD!E75</f>
        <v>6.5466030489893079E-2</v>
      </c>
      <c r="E75" s="2">
        <f>MACD!F75</f>
        <v>4.0764162902148106E-2</v>
      </c>
      <c r="F75" s="2">
        <f>'Moving Avg'!D75</f>
        <v>5.7281400000000007</v>
      </c>
      <c r="G75" s="2">
        <f>'Moving Avg'!F75</f>
        <v>5.8737800000000009</v>
      </c>
      <c r="H75" s="2">
        <f>'Moving Avg'!G75</f>
        <v>6.0053380000000001</v>
      </c>
      <c r="I75" s="2">
        <f>'Moving Avg'!H75</f>
        <v>0</v>
      </c>
      <c r="J75" s="5" t="str">
        <f>OBV!F75</f>
        <v>BEARISH</v>
      </c>
      <c r="K75" s="5" t="str">
        <f>OBV!G75</f>
        <v>STRONG</v>
      </c>
      <c r="L75" s="5" t="str">
        <f>OBV!H75</f>
        <v>CONFIRMED BEARISH</v>
      </c>
      <c r="M75" s="7">
        <f t="shared" si="10"/>
        <v>25</v>
      </c>
      <c r="N75" s="7">
        <f t="shared" si="11"/>
        <v>0</v>
      </c>
      <c r="O75" s="7">
        <f t="shared" si="12"/>
        <v>75</v>
      </c>
      <c r="P75" s="7">
        <f t="shared" si="13"/>
        <v>33</v>
      </c>
      <c r="Q75" s="8">
        <f t="shared" si="14"/>
        <v>24.95</v>
      </c>
      <c r="R75" s="8">
        <f t="shared" si="15"/>
        <v>39.5</v>
      </c>
      <c r="S75" s="8">
        <f t="shared" si="16"/>
        <v>37.35</v>
      </c>
      <c r="T75" s="8">
        <f t="shared" si="17"/>
        <v>33.25</v>
      </c>
      <c r="U75" s="7">
        <f t="shared" si="18"/>
        <v>33.933333333333337</v>
      </c>
      <c r="V75" s="7">
        <f t="shared" si="19"/>
        <v>33.762500000000003</v>
      </c>
    </row>
    <row r="76" spans="1:22" ht="13.5" x14ac:dyDescent="0.25">
      <c r="A76" s="3">
        <f>RSI!A76</f>
        <v>42417</v>
      </c>
      <c r="B76" s="2">
        <f>RSI!B76</f>
        <v>5.7038000000000002</v>
      </c>
      <c r="C76" s="2">
        <f>RSI!I76</f>
        <v>38.174475366318184</v>
      </c>
      <c r="D76" s="2">
        <f>MACD!E76</f>
        <v>7.8983461591954018E-2</v>
      </c>
      <c r="E76" s="2">
        <f>MACD!F76</f>
        <v>4.8408022640109294E-2</v>
      </c>
      <c r="F76" s="2">
        <f>'Moving Avg'!D76</f>
        <v>5.7072800000000008</v>
      </c>
      <c r="G76" s="2">
        <f>'Moving Avg'!F76</f>
        <v>5.8642150000000006</v>
      </c>
      <c r="H76" s="2">
        <f>'Moving Avg'!G76</f>
        <v>5.9942080000000013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CONFIRMED BEARISH</v>
      </c>
      <c r="M76" s="7">
        <f t="shared" si="10"/>
        <v>25</v>
      </c>
      <c r="N76" s="7">
        <f t="shared" si="11"/>
        <v>0</v>
      </c>
      <c r="O76" s="7">
        <f t="shared" si="12"/>
        <v>75</v>
      </c>
      <c r="P76" s="7">
        <f t="shared" si="13"/>
        <v>16.5</v>
      </c>
      <c r="Q76" s="8">
        <f t="shared" si="14"/>
        <v>22.475000000000001</v>
      </c>
      <c r="R76" s="8">
        <f t="shared" si="15"/>
        <v>35.375</v>
      </c>
      <c r="S76" s="8">
        <f t="shared" si="16"/>
        <v>29.925000000000001</v>
      </c>
      <c r="T76" s="8">
        <f t="shared" si="17"/>
        <v>29.125</v>
      </c>
      <c r="U76" s="7">
        <f t="shared" si="18"/>
        <v>29.258333333333336</v>
      </c>
      <c r="V76" s="7">
        <f t="shared" si="19"/>
        <v>29.225000000000001</v>
      </c>
    </row>
    <row r="77" spans="1:22" ht="13.5" x14ac:dyDescent="0.25">
      <c r="A77" s="3">
        <f>RSI!A77</f>
        <v>42418</v>
      </c>
      <c r="B77" s="2">
        <f>RSI!B77</f>
        <v>5.7038000000000002</v>
      </c>
      <c r="C77" s="2">
        <f>RSI!I77</f>
        <v>38.174475366318184</v>
      </c>
      <c r="D77" s="2">
        <f>MACD!E77</f>
        <v>8.4855711468588169E-2</v>
      </c>
      <c r="E77" s="2">
        <f>MACD!F77</f>
        <v>5.569756040580507E-2</v>
      </c>
      <c r="F77" s="2">
        <f>'Moving Avg'!D77</f>
        <v>5.7003200000000005</v>
      </c>
      <c r="G77" s="2">
        <f>'Moving Avg'!F77</f>
        <v>5.8555200000000012</v>
      </c>
      <c r="H77" s="2">
        <f>'Moving Avg'!G77</f>
        <v>5.9867299999999997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CONFIRMED BEARISH</v>
      </c>
      <c r="M77" s="7">
        <f t="shared" si="10"/>
        <v>25</v>
      </c>
      <c r="N77" s="7">
        <f t="shared" si="11"/>
        <v>0</v>
      </c>
      <c r="O77" s="7">
        <f t="shared" si="12"/>
        <v>75</v>
      </c>
      <c r="P77" s="7">
        <f t="shared" si="13"/>
        <v>16.5</v>
      </c>
      <c r="Q77" s="8">
        <f t="shared" si="14"/>
        <v>22.475000000000001</v>
      </c>
      <c r="R77" s="8">
        <f t="shared" si="15"/>
        <v>35.375</v>
      </c>
      <c r="S77" s="8">
        <f t="shared" si="16"/>
        <v>29.925000000000001</v>
      </c>
      <c r="T77" s="8">
        <f t="shared" si="17"/>
        <v>29.125</v>
      </c>
      <c r="U77" s="7">
        <f t="shared" si="18"/>
        <v>29.258333333333336</v>
      </c>
      <c r="V77" s="7">
        <f t="shared" si="19"/>
        <v>29.225000000000001</v>
      </c>
    </row>
    <row r="78" spans="1:22" ht="13.5" x14ac:dyDescent="0.25">
      <c r="A78" s="3">
        <f>RSI!A78</f>
        <v>42419</v>
      </c>
      <c r="B78" s="2">
        <f>RSI!B78</f>
        <v>5.7038000000000002</v>
      </c>
      <c r="C78" s="2">
        <f>RSI!I78</f>
        <v>38.174475366318184</v>
      </c>
      <c r="D78" s="2">
        <f>MACD!E78</f>
        <v>8.8190884887962007E-2</v>
      </c>
      <c r="E78" s="2">
        <f>MACD!F78</f>
        <v>6.2196225302236459E-2</v>
      </c>
      <c r="F78" s="2">
        <f>'Moving Avg'!D78</f>
        <v>5.7038000000000002</v>
      </c>
      <c r="G78" s="2">
        <f>'Moving Avg'!F78</f>
        <v>5.8385650000000009</v>
      </c>
      <c r="H78" s="2">
        <f>'Moving Avg'!G78</f>
        <v>5.9822080000000009</v>
      </c>
      <c r="I78" s="2">
        <f>'Moving Avg'!H78</f>
        <v>0</v>
      </c>
      <c r="J78" s="5" t="str">
        <f>OBV!F78</f>
        <v>BULLISH</v>
      </c>
      <c r="K78" s="5" t="str">
        <f>OBV!G78</f>
        <v>NEUTRAL</v>
      </c>
      <c r="L78" s="5" t="str">
        <f>OBV!H78</f>
        <v>CONFIRMED BULLISH</v>
      </c>
      <c r="M78" s="7">
        <f t="shared" si="10"/>
        <v>25</v>
      </c>
      <c r="N78" s="7">
        <f t="shared" si="11"/>
        <v>0</v>
      </c>
      <c r="O78" s="7">
        <f t="shared" si="12"/>
        <v>75</v>
      </c>
      <c r="P78" s="7">
        <f t="shared" si="13"/>
        <v>83.5</v>
      </c>
      <c r="Q78" s="8">
        <f t="shared" si="14"/>
        <v>32.524999999999999</v>
      </c>
      <c r="R78" s="8">
        <f t="shared" si="15"/>
        <v>52.125</v>
      </c>
      <c r="S78" s="8">
        <f t="shared" si="16"/>
        <v>60.075000000000003</v>
      </c>
      <c r="T78" s="8">
        <f t="shared" si="17"/>
        <v>45.875</v>
      </c>
      <c r="U78" s="7">
        <f t="shared" si="18"/>
        <v>48.241666666666674</v>
      </c>
      <c r="V78" s="7">
        <f t="shared" si="19"/>
        <v>47.650000000000006</v>
      </c>
    </row>
    <row r="79" spans="1:22" ht="13.5" x14ac:dyDescent="0.25">
      <c r="A79" s="3">
        <f>RSI!A79</f>
        <v>42422</v>
      </c>
      <c r="B79" s="2">
        <f>RSI!B79</f>
        <v>5.7038000000000002</v>
      </c>
      <c r="C79" s="2">
        <f>RSI!I79</f>
        <v>38.174475366318184</v>
      </c>
      <c r="D79" s="2">
        <f>MACD!E79</f>
        <v>6.7902022069660006E-2</v>
      </c>
      <c r="E79" s="2">
        <f>MACD!F79</f>
        <v>6.3337384655721168E-2</v>
      </c>
      <c r="F79" s="2">
        <f>'Moving Avg'!D79</f>
        <v>5.7038000000000002</v>
      </c>
      <c r="G79" s="2">
        <f>'Moving Avg'!F79</f>
        <v>5.8194350000000004</v>
      </c>
      <c r="H79" s="2">
        <f>'Moving Avg'!G79</f>
        <v>5.9783819999999999</v>
      </c>
      <c r="I79" s="2">
        <f>'Moving Avg'!H79</f>
        <v>0</v>
      </c>
      <c r="J79" s="5" t="str">
        <f>OBV!F79</f>
        <v>NEUTRAL</v>
      </c>
      <c r="K79" s="5" t="str">
        <f>OBV!G79</f>
        <v>NEUTRAL</v>
      </c>
      <c r="L79" s="5" t="str">
        <f>OBV!H79</f>
        <v>NEUTRAL</v>
      </c>
      <c r="M79" s="7">
        <f t="shared" si="10"/>
        <v>25</v>
      </c>
      <c r="N79" s="7">
        <f t="shared" si="11"/>
        <v>0</v>
      </c>
      <c r="O79" s="7">
        <f t="shared" si="12"/>
        <v>75</v>
      </c>
      <c r="P79" s="7">
        <f t="shared" si="13"/>
        <v>33</v>
      </c>
      <c r="Q79" s="8">
        <f t="shared" si="14"/>
        <v>24.95</v>
      </c>
      <c r="R79" s="8">
        <f t="shared" si="15"/>
        <v>39.5</v>
      </c>
      <c r="S79" s="8">
        <f t="shared" si="16"/>
        <v>37.35</v>
      </c>
      <c r="T79" s="8">
        <f t="shared" si="17"/>
        <v>33.25</v>
      </c>
      <c r="U79" s="7">
        <f t="shared" si="18"/>
        <v>33.933333333333337</v>
      </c>
      <c r="V79" s="7">
        <f t="shared" si="19"/>
        <v>33.762500000000003</v>
      </c>
    </row>
    <row r="80" spans="1:22" ht="13.5" x14ac:dyDescent="0.25">
      <c r="A80" s="3">
        <f>RSI!A80</f>
        <v>42423</v>
      </c>
      <c r="B80" s="2">
        <f>RSI!B80</f>
        <v>5.7038000000000002</v>
      </c>
      <c r="C80" s="2">
        <f>RSI!I80</f>
        <v>38.174475366318184</v>
      </c>
      <c r="D80" s="2">
        <f>MACD!E80</f>
        <v>6.4998189125751615E-2</v>
      </c>
      <c r="E80" s="2">
        <f>MACD!F80</f>
        <v>6.3669545549727258E-2</v>
      </c>
      <c r="F80" s="2">
        <f>'Moving Avg'!D80</f>
        <v>5.7038000000000002</v>
      </c>
      <c r="G80" s="2">
        <f>'Moving Avg'!F80</f>
        <v>5.8046550000000012</v>
      </c>
      <c r="H80" s="2">
        <f>'Moving Avg'!G80</f>
        <v>5.974208</v>
      </c>
      <c r="I80" s="2">
        <f>'Moving Avg'!H80</f>
        <v>0</v>
      </c>
      <c r="J80" s="5" t="str">
        <f>OBV!F80</f>
        <v>NEUTRAL</v>
      </c>
      <c r="K80" s="5" t="str">
        <f>OBV!G80</f>
        <v>NEUTRAL</v>
      </c>
      <c r="L80" s="5" t="str">
        <f>OBV!H80</f>
        <v>NEUTRAL</v>
      </c>
      <c r="M80" s="7">
        <f t="shared" si="10"/>
        <v>25</v>
      </c>
      <c r="N80" s="7">
        <f t="shared" si="11"/>
        <v>0</v>
      </c>
      <c r="O80" s="7">
        <f t="shared" si="12"/>
        <v>75</v>
      </c>
      <c r="P80" s="7">
        <f t="shared" si="13"/>
        <v>33</v>
      </c>
      <c r="Q80" s="8">
        <f t="shared" si="14"/>
        <v>24.95</v>
      </c>
      <c r="R80" s="8">
        <f t="shared" si="15"/>
        <v>39.5</v>
      </c>
      <c r="S80" s="8">
        <f t="shared" si="16"/>
        <v>37.35</v>
      </c>
      <c r="T80" s="8">
        <f t="shared" si="17"/>
        <v>33.25</v>
      </c>
      <c r="U80" s="7">
        <f t="shared" si="18"/>
        <v>33.933333333333337</v>
      </c>
      <c r="V80" s="7">
        <f t="shared" si="19"/>
        <v>33.762500000000003</v>
      </c>
    </row>
    <row r="81" spans="1:22" ht="13.5" x14ac:dyDescent="0.25">
      <c r="A81" s="3">
        <f>RSI!A81</f>
        <v>42424</v>
      </c>
      <c r="B81" s="2">
        <f>RSI!B81</f>
        <v>5.7038000000000002</v>
      </c>
      <c r="C81" s="2">
        <f>RSI!I81</f>
        <v>38.174475366318184</v>
      </c>
      <c r="D81" s="2">
        <f>MACD!E81</f>
        <v>6.0692357740914638E-2</v>
      </c>
      <c r="E81" s="2">
        <f>MACD!F81</f>
        <v>6.3074107987964728E-2</v>
      </c>
      <c r="F81" s="2">
        <f>'Moving Avg'!D81</f>
        <v>5.7038000000000002</v>
      </c>
      <c r="G81" s="2">
        <f>'Moving Avg'!F81</f>
        <v>5.7903100000000007</v>
      </c>
      <c r="H81" s="2">
        <f>'Moving Avg'!G81</f>
        <v>5.9684699999999991</v>
      </c>
      <c r="I81" s="2">
        <f>'Moving Avg'!H81</f>
        <v>0</v>
      </c>
      <c r="J81" s="5" t="str">
        <f>OBV!F81</f>
        <v>NEUTRAL</v>
      </c>
      <c r="K81" s="5" t="str">
        <f>OBV!G81</f>
        <v>NEUTRAL</v>
      </c>
      <c r="L81" s="5" t="str">
        <f>OBV!H81</f>
        <v>NEUTRAL</v>
      </c>
      <c r="M81" s="7">
        <f t="shared" si="10"/>
        <v>25</v>
      </c>
      <c r="N81" s="7">
        <f t="shared" si="11"/>
        <v>45</v>
      </c>
      <c r="O81" s="7">
        <f t="shared" si="12"/>
        <v>75</v>
      </c>
      <c r="P81" s="7">
        <f t="shared" si="13"/>
        <v>33</v>
      </c>
      <c r="Q81" s="8">
        <f t="shared" si="14"/>
        <v>40.700000000000003</v>
      </c>
      <c r="R81" s="8">
        <f t="shared" si="15"/>
        <v>48.5</v>
      </c>
      <c r="S81" s="8">
        <f t="shared" si="16"/>
        <v>44.1</v>
      </c>
      <c r="T81" s="8">
        <f t="shared" si="17"/>
        <v>44.5</v>
      </c>
      <c r="U81" s="7">
        <f t="shared" si="18"/>
        <v>44.433333333333337</v>
      </c>
      <c r="V81" s="7">
        <f t="shared" si="19"/>
        <v>44.45</v>
      </c>
    </row>
    <row r="82" spans="1:22" ht="13.5" x14ac:dyDescent="0.25">
      <c r="A82" s="3">
        <f>RSI!A82</f>
        <v>42425</v>
      </c>
      <c r="B82" s="2">
        <f>RSI!B82</f>
        <v>5.6951000000000001</v>
      </c>
      <c r="C82" s="2">
        <f>RSI!I82</f>
        <v>37.563140786602872</v>
      </c>
      <c r="D82" s="2">
        <f>MACD!E82</f>
        <v>4.7767933063440182E-2</v>
      </c>
      <c r="E82" s="2">
        <f>MACD!F82</f>
        <v>6.0012873003059818E-2</v>
      </c>
      <c r="F82" s="2">
        <f>'Moving Avg'!D82</f>
        <v>5.7020600000000004</v>
      </c>
      <c r="G82" s="2">
        <f>'Moving Avg'!F82</f>
        <v>5.7842250000000002</v>
      </c>
      <c r="H82" s="2">
        <f>'Moving Avg'!G82</f>
        <v>5.9625580000000005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  <c r="M82" s="7">
        <f t="shared" si="10"/>
        <v>25</v>
      </c>
      <c r="N82" s="7">
        <f t="shared" si="11"/>
        <v>45</v>
      </c>
      <c r="O82" s="7">
        <f t="shared" si="12"/>
        <v>75</v>
      </c>
      <c r="P82" s="7">
        <f t="shared" si="13"/>
        <v>16.5</v>
      </c>
      <c r="Q82" s="8">
        <f t="shared" si="14"/>
        <v>38.225000000000001</v>
      </c>
      <c r="R82" s="8">
        <f t="shared" si="15"/>
        <v>44.375</v>
      </c>
      <c r="S82" s="8">
        <f t="shared" si="16"/>
        <v>36.674999999999997</v>
      </c>
      <c r="T82" s="8">
        <f t="shared" si="17"/>
        <v>40.375</v>
      </c>
      <c r="U82" s="7">
        <f t="shared" si="18"/>
        <v>39.758333333333333</v>
      </c>
      <c r="V82" s="7">
        <f t="shared" si="19"/>
        <v>39.912499999999994</v>
      </c>
    </row>
    <row r="83" spans="1:22" ht="13.5" x14ac:dyDescent="0.25">
      <c r="A83" s="3">
        <f>RSI!A83</f>
        <v>42426</v>
      </c>
      <c r="B83" s="2">
        <f>RSI!B83</f>
        <v>5.6863999999999999</v>
      </c>
      <c r="C83" s="2">
        <f>RSI!I83</f>
        <v>36.926306498648835</v>
      </c>
      <c r="D83" s="2">
        <f>MACD!E83</f>
        <v>3.0206997113128686E-2</v>
      </c>
      <c r="E83" s="2">
        <f>MACD!F83</f>
        <v>5.4051697825073595E-2</v>
      </c>
      <c r="F83" s="2">
        <f>'Moving Avg'!D83</f>
        <v>5.6985799999999998</v>
      </c>
      <c r="G83" s="2">
        <f>'Moving Avg'!F83</f>
        <v>5.7685750000000002</v>
      </c>
      <c r="H83" s="2">
        <f>'Moving Avg'!G83</f>
        <v>5.9559500000000005</v>
      </c>
      <c r="I83" s="2">
        <f>'Moving Avg'!H83</f>
        <v>0</v>
      </c>
      <c r="J83" s="5" t="str">
        <f>OBV!F83</f>
        <v>BEARISH</v>
      </c>
      <c r="K83" s="5" t="str">
        <f>OBV!G83</f>
        <v>NEUTRAL</v>
      </c>
      <c r="L83" s="5" t="str">
        <f>OBV!H83</f>
        <v>CONFIRMED BEARISH</v>
      </c>
      <c r="M83" s="7">
        <f t="shared" si="10"/>
        <v>25</v>
      </c>
      <c r="N83" s="7">
        <f t="shared" si="11"/>
        <v>100</v>
      </c>
      <c r="O83" s="7">
        <f t="shared" si="12"/>
        <v>75</v>
      </c>
      <c r="P83" s="7">
        <f t="shared" si="13"/>
        <v>16.5</v>
      </c>
      <c r="Q83" s="8">
        <f t="shared" si="14"/>
        <v>57.475000000000001</v>
      </c>
      <c r="R83" s="8">
        <f t="shared" si="15"/>
        <v>55.375</v>
      </c>
      <c r="S83" s="8">
        <f t="shared" si="16"/>
        <v>44.924999999999997</v>
      </c>
      <c r="T83" s="8">
        <f t="shared" si="17"/>
        <v>54.125</v>
      </c>
      <c r="U83" s="7">
        <f t="shared" si="18"/>
        <v>52.591666666666661</v>
      </c>
      <c r="V83" s="7">
        <f t="shared" si="19"/>
        <v>52.974999999999994</v>
      </c>
    </row>
    <row r="84" spans="1:22" ht="13.5" x14ac:dyDescent="0.25">
      <c r="A84" s="3">
        <f>RSI!A84</f>
        <v>42429</v>
      </c>
      <c r="B84" s="2">
        <f>RSI!B84</f>
        <v>5.6863999999999999</v>
      </c>
      <c r="C84" s="2">
        <f>RSI!I84</f>
        <v>36.926306498648835</v>
      </c>
      <c r="D84" s="2">
        <f>MACD!E84</f>
        <v>1.8781112854473037E-2</v>
      </c>
      <c r="E84" s="2">
        <f>MACD!F84</f>
        <v>4.6997580830953484E-2</v>
      </c>
      <c r="F84" s="2">
        <f>'Moving Avg'!D84</f>
        <v>5.6950999999999992</v>
      </c>
      <c r="G84" s="2">
        <f>'Moving Avg'!F84</f>
        <v>5.7616200000000006</v>
      </c>
      <c r="H84" s="2">
        <f>'Moving Avg'!G84</f>
        <v>5.9479499999999996</v>
      </c>
      <c r="I84" s="2">
        <f>'Moving Avg'!H84</f>
        <v>0</v>
      </c>
      <c r="J84" s="5" t="str">
        <f>OBV!F84</f>
        <v>BEARISH</v>
      </c>
      <c r="K84" s="5" t="str">
        <f>OBV!G84</f>
        <v>NEUTRAL</v>
      </c>
      <c r="L84" s="5" t="str">
        <f>OBV!H84</f>
        <v>CONFIRMED BEARISH</v>
      </c>
      <c r="M84" s="7">
        <f t="shared" si="10"/>
        <v>25</v>
      </c>
      <c r="N84" s="7">
        <f t="shared" si="11"/>
        <v>100</v>
      </c>
      <c r="O84" s="7">
        <f t="shared" si="12"/>
        <v>75</v>
      </c>
      <c r="P84" s="7">
        <f t="shared" si="13"/>
        <v>16.5</v>
      </c>
      <c r="Q84" s="8">
        <f t="shared" si="14"/>
        <v>57.475000000000001</v>
      </c>
      <c r="R84" s="8">
        <f t="shared" si="15"/>
        <v>55.375</v>
      </c>
      <c r="S84" s="8">
        <f t="shared" si="16"/>
        <v>44.924999999999997</v>
      </c>
      <c r="T84" s="8">
        <f t="shared" si="17"/>
        <v>54.125</v>
      </c>
      <c r="U84" s="7">
        <f t="shared" si="18"/>
        <v>52.591666666666661</v>
      </c>
      <c r="V84" s="7">
        <f t="shared" si="19"/>
        <v>52.974999999999994</v>
      </c>
    </row>
    <row r="85" spans="1:22" ht="13.5" x14ac:dyDescent="0.25">
      <c r="A85" s="3">
        <f>RSI!A85</f>
        <v>42430</v>
      </c>
      <c r="B85" s="2">
        <f>RSI!B85</f>
        <v>5.6951000000000001</v>
      </c>
      <c r="C85" s="2">
        <f>RSI!I85</f>
        <v>38.142564795666097</v>
      </c>
      <c r="D85" s="2">
        <f>MACD!E85</f>
        <v>9.169025610745507E-3</v>
      </c>
      <c r="E85" s="2">
        <f>MACD!F85</f>
        <v>3.9431869786911891E-2</v>
      </c>
      <c r="F85" s="2">
        <f>'Moving Avg'!D85</f>
        <v>5.6933600000000002</v>
      </c>
      <c r="G85" s="2">
        <f>'Moving Avg'!F85</f>
        <v>5.7477100000000005</v>
      </c>
      <c r="H85" s="2">
        <f>'Moving Avg'!G85</f>
        <v>5.9352560000000008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BULLISH DIVERGENCE</v>
      </c>
      <c r="M85" s="7">
        <f t="shared" si="10"/>
        <v>25</v>
      </c>
      <c r="N85" s="7">
        <f t="shared" si="11"/>
        <v>100</v>
      </c>
      <c r="O85" s="7">
        <f t="shared" si="12"/>
        <v>75</v>
      </c>
      <c r="P85" s="7">
        <f t="shared" si="13"/>
        <v>50</v>
      </c>
      <c r="Q85" s="8">
        <f t="shared" si="14"/>
        <v>62.5</v>
      </c>
      <c r="R85" s="8">
        <f t="shared" si="15"/>
        <v>63.75</v>
      </c>
      <c r="S85" s="8">
        <f t="shared" si="16"/>
        <v>60</v>
      </c>
      <c r="T85" s="8">
        <f t="shared" si="17"/>
        <v>62.5</v>
      </c>
      <c r="U85" s="7">
        <f t="shared" si="18"/>
        <v>62.083333333333336</v>
      </c>
      <c r="V85" s="7">
        <f t="shared" si="19"/>
        <v>62.1875</v>
      </c>
    </row>
    <row r="86" spans="1:22" ht="13.5" x14ac:dyDescent="0.25">
      <c r="A86" s="3">
        <f>RSI!A86</f>
        <v>42431</v>
      </c>
      <c r="B86" s="2">
        <f>RSI!B86</f>
        <v>5.8254999999999999</v>
      </c>
      <c r="C86" s="2">
        <f>RSI!I86</f>
        <v>52.82588671279435</v>
      </c>
      <c r="D86" s="2">
        <f>MACD!E86</f>
        <v>-8.0264162538350448E-3</v>
      </c>
      <c r="E86" s="2">
        <f>MACD!F86</f>
        <v>2.9940212578762504E-2</v>
      </c>
      <c r="F86" s="2">
        <f>'Moving Avg'!D86</f>
        <v>5.7176999999999989</v>
      </c>
      <c r="G86" s="2">
        <f>'Moving Avg'!F86</f>
        <v>5.7411850000000006</v>
      </c>
      <c r="H86" s="2">
        <f>'Moving Avg'!G86</f>
        <v>5.9258660000000001</v>
      </c>
      <c r="I86" s="2">
        <f>'Moving Avg'!H86</f>
        <v>0</v>
      </c>
      <c r="J86" s="5" t="str">
        <f>OBV!F86</f>
        <v>BULLISH</v>
      </c>
      <c r="K86" s="5" t="str">
        <f>OBV!G86</f>
        <v>WEAK</v>
      </c>
      <c r="L86" s="5" t="str">
        <f>OBV!H86</f>
        <v>CONFIRMED BULLISH</v>
      </c>
      <c r="M86" s="7">
        <f t="shared" si="10"/>
        <v>25</v>
      </c>
      <c r="N86" s="7">
        <f t="shared" si="11"/>
        <v>100</v>
      </c>
      <c r="O86" s="7">
        <f t="shared" si="12"/>
        <v>75</v>
      </c>
      <c r="P86" s="7">
        <f t="shared" si="13"/>
        <v>67</v>
      </c>
      <c r="Q86" s="8">
        <f t="shared" si="14"/>
        <v>65.05</v>
      </c>
      <c r="R86" s="8">
        <f t="shared" si="15"/>
        <v>68</v>
      </c>
      <c r="S86" s="8">
        <f t="shared" si="16"/>
        <v>67.650000000000006</v>
      </c>
      <c r="T86" s="8">
        <f t="shared" si="17"/>
        <v>66.75</v>
      </c>
      <c r="U86" s="7">
        <f t="shared" si="18"/>
        <v>66.900000000000006</v>
      </c>
      <c r="V86" s="7">
        <f t="shared" si="19"/>
        <v>66.862500000000011</v>
      </c>
    </row>
    <row r="87" spans="1:22" ht="13.5" x14ac:dyDescent="0.25">
      <c r="A87" s="3">
        <f>RSI!A87</f>
        <v>42432</v>
      </c>
      <c r="B87" s="2">
        <f>RSI!B87</f>
        <v>5.7385999999999999</v>
      </c>
      <c r="C87" s="2">
        <f>RSI!I87</f>
        <v>45.136568730974695</v>
      </c>
      <c r="D87" s="2">
        <f>MACD!E87</f>
        <v>-1.635701695966052E-2</v>
      </c>
      <c r="E87" s="2">
        <f>MACD!F87</f>
        <v>2.0680766671077901E-2</v>
      </c>
      <c r="F87" s="2">
        <f>'Moving Avg'!D87</f>
        <v>5.7263999999999999</v>
      </c>
      <c r="G87" s="2">
        <f>'Moving Avg'!F87</f>
        <v>5.7324900000000012</v>
      </c>
      <c r="H87" s="2">
        <f>'Moving Avg'!G87</f>
        <v>5.9154320000000009</v>
      </c>
      <c r="I87" s="2">
        <f>'Moving Avg'!H87</f>
        <v>0</v>
      </c>
      <c r="J87" s="5" t="str">
        <f>OBV!F87</f>
        <v>BEARISH</v>
      </c>
      <c r="K87" s="5" t="str">
        <f>OBV!G87</f>
        <v>NEUTRAL</v>
      </c>
      <c r="L87" s="5" t="str">
        <f>OBV!H87</f>
        <v>BEARISH DIVERGENCE</v>
      </c>
      <c r="M87" s="7">
        <f t="shared" si="10"/>
        <v>25</v>
      </c>
      <c r="N87" s="7">
        <f t="shared" si="11"/>
        <v>100</v>
      </c>
      <c r="O87" s="7">
        <f t="shared" si="12"/>
        <v>75</v>
      </c>
      <c r="P87" s="7">
        <f t="shared" si="13"/>
        <v>16.5</v>
      </c>
      <c r="Q87" s="8">
        <f t="shared" si="14"/>
        <v>57.475000000000001</v>
      </c>
      <c r="R87" s="8">
        <f t="shared" si="15"/>
        <v>55.375</v>
      </c>
      <c r="S87" s="8">
        <f t="shared" si="16"/>
        <v>44.924999999999997</v>
      </c>
      <c r="T87" s="8">
        <f t="shared" si="17"/>
        <v>54.125</v>
      </c>
      <c r="U87" s="7">
        <f t="shared" si="18"/>
        <v>52.591666666666661</v>
      </c>
      <c r="V87" s="7">
        <f t="shared" si="19"/>
        <v>52.974999999999994</v>
      </c>
    </row>
    <row r="88" spans="1:22" ht="13.5" x14ac:dyDescent="0.25">
      <c r="A88" s="3">
        <f>RSI!A88</f>
        <v>42433</v>
      </c>
      <c r="B88" s="2">
        <f>RSI!B88</f>
        <v>5.7298999999999998</v>
      </c>
      <c r="C88" s="2">
        <f>RSI!I88</f>
        <v>44.439154235595481</v>
      </c>
      <c r="D88" s="2">
        <f>MACD!E88</f>
        <v>-2.2449572874940316E-2</v>
      </c>
      <c r="E88" s="2">
        <f>MACD!F88</f>
        <v>1.2054698761874259E-2</v>
      </c>
      <c r="F88" s="2">
        <f>'Moving Avg'!D88</f>
        <v>5.7351000000000001</v>
      </c>
      <c r="G88" s="2">
        <f>'Moving Avg'!F88</f>
        <v>5.7242300000000004</v>
      </c>
      <c r="H88" s="2">
        <f>'Moving Avg'!G88</f>
        <v>5.9083019999999999</v>
      </c>
      <c r="I88" s="2">
        <f>'Moving Avg'!H88</f>
        <v>0</v>
      </c>
      <c r="J88" s="5" t="str">
        <f>OBV!F88</f>
        <v>BEARISH</v>
      </c>
      <c r="K88" s="5" t="str">
        <f>OBV!G88</f>
        <v>NEUTRAL</v>
      </c>
      <c r="L88" s="5" t="str">
        <f>OBV!H88</f>
        <v>BEARISH DIVERGENCE</v>
      </c>
      <c r="M88" s="7">
        <f t="shared" si="10"/>
        <v>25</v>
      </c>
      <c r="N88" s="7">
        <f t="shared" si="11"/>
        <v>100</v>
      </c>
      <c r="O88" s="7">
        <f t="shared" si="12"/>
        <v>75</v>
      </c>
      <c r="P88" s="7">
        <f t="shared" si="13"/>
        <v>16.5</v>
      </c>
      <c r="Q88" s="8">
        <f t="shared" si="14"/>
        <v>57.475000000000001</v>
      </c>
      <c r="R88" s="8">
        <f t="shared" si="15"/>
        <v>55.375</v>
      </c>
      <c r="S88" s="8">
        <f t="shared" si="16"/>
        <v>44.924999999999997</v>
      </c>
      <c r="T88" s="8">
        <f t="shared" si="17"/>
        <v>54.125</v>
      </c>
      <c r="U88" s="7">
        <f t="shared" si="18"/>
        <v>52.591666666666661</v>
      </c>
      <c r="V88" s="7">
        <f t="shared" si="19"/>
        <v>52.974999999999994</v>
      </c>
    </row>
    <row r="89" spans="1:22" ht="13.5" x14ac:dyDescent="0.25">
      <c r="A89" s="3">
        <f>RSI!A89</f>
        <v>42436</v>
      </c>
      <c r="B89" s="2">
        <f>RSI!B89</f>
        <v>5.7298999999999998</v>
      </c>
      <c r="C89" s="2">
        <f>RSI!I89</f>
        <v>44.439154235595481</v>
      </c>
      <c r="D89" s="2">
        <f>MACD!E89</f>
        <v>-2.7264543203150637E-2</v>
      </c>
      <c r="E89" s="2">
        <f>MACD!F89</f>
        <v>4.19085036886928E-3</v>
      </c>
      <c r="F89" s="2">
        <f>'Moving Avg'!D89</f>
        <v>5.7438000000000002</v>
      </c>
      <c r="G89" s="2">
        <f>'Moving Avg'!F89</f>
        <v>5.7237950000000009</v>
      </c>
      <c r="H89" s="2">
        <f>'Moving Avg'!G89</f>
        <v>5.901171999999999</v>
      </c>
      <c r="I89" s="2">
        <f>'Moving Avg'!H89</f>
        <v>0</v>
      </c>
      <c r="J89" s="5" t="str">
        <f>OBV!F89</f>
        <v>BEARISH</v>
      </c>
      <c r="K89" s="5" t="str">
        <f>OBV!G89</f>
        <v>NEUTRAL</v>
      </c>
      <c r="L89" s="5" t="str">
        <f>OBV!H89</f>
        <v>BEARISH DIVERGENCE</v>
      </c>
      <c r="M89" s="7">
        <f t="shared" si="10"/>
        <v>25</v>
      </c>
      <c r="N89" s="7">
        <f t="shared" si="11"/>
        <v>100</v>
      </c>
      <c r="O89" s="7">
        <f t="shared" si="12"/>
        <v>75</v>
      </c>
      <c r="P89" s="7">
        <f t="shared" si="13"/>
        <v>16.5</v>
      </c>
      <c r="Q89" s="8">
        <f t="shared" si="14"/>
        <v>57.475000000000001</v>
      </c>
      <c r="R89" s="8">
        <f t="shared" si="15"/>
        <v>55.375</v>
      </c>
      <c r="S89" s="8">
        <f t="shared" si="16"/>
        <v>44.924999999999997</v>
      </c>
      <c r="T89" s="8">
        <f t="shared" si="17"/>
        <v>54.125</v>
      </c>
      <c r="U89" s="7">
        <f t="shared" si="18"/>
        <v>52.591666666666661</v>
      </c>
      <c r="V89" s="7">
        <f t="shared" si="19"/>
        <v>52.974999999999994</v>
      </c>
    </row>
    <row r="90" spans="1:22" ht="13.5" x14ac:dyDescent="0.25">
      <c r="A90" s="3">
        <f>RSI!A90</f>
        <v>42437</v>
      </c>
      <c r="B90" s="2">
        <f>RSI!B90</f>
        <v>5.7211999999999996</v>
      </c>
      <c r="C90" s="2">
        <f>RSI!I90</f>
        <v>43.656834939853503</v>
      </c>
      <c r="D90" s="2">
        <f>MACD!E90</f>
        <v>-3.0379240261400042E-2</v>
      </c>
      <c r="E90" s="2">
        <f>MACD!F90</f>
        <v>-2.7231677571845844E-3</v>
      </c>
      <c r="F90" s="2">
        <f>'Moving Avg'!D90</f>
        <v>5.7490199999999998</v>
      </c>
      <c r="G90" s="2">
        <f>'Moving Avg'!F90</f>
        <v>5.7185800000000011</v>
      </c>
      <c r="H90" s="2">
        <f>'Moving Avg'!G90</f>
        <v>5.8905639999999995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BEARISH DIVERGENCE</v>
      </c>
      <c r="M90" s="7">
        <f t="shared" si="10"/>
        <v>25</v>
      </c>
      <c r="N90" s="7">
        <f t="shared" si="11"/>
        <v>100</v>
      </c>
      <c r="O90" s="7">
        <f t="shared" si="12"/>
        <v>75</v>
      </c>
      <c r="P90" s="7">
        <f t="shared" si="13"/>
        <v>33</v>
      </c>
      <c r="Q90" s="8">
        <f t="shared" si="14"/>
        <v>59.95</v>
      </c>
      <c r="R90" s="8">
        <f t="shared" si="15"/>
        <v>59.5</v>
      </c>
      <c r="S90" s="8">
        <f t="shared" si="16"/>
        <v>52.35</v>
      </c>
      <c r="T90" s="8">
        <f t="shared" si="17"/>
        <v>58.25</v>
      </c>
      <c r="U90" s="7">
        <f t="shared" si="18"/>
        <v>57.266666666666673</v>
      </c>
      <c r="V90" s="7">
        <f t="shared" si="19"/>
        <v>57.512500000000003</v>
      </c>
    </row>
    <row r="91" spans="1:22" ht="13.5" x14ac:dyDescent="0.25">
      <c r="A91" s="3">
        <f>RSI!A91</f>
        <v>42438</v>
      </c>
      <c r="B91" s="2">
        <f>RSI!B91</f>
        <v>5.7298999999999998</v>
      </c>
      <c r="C91" s="2">
        <f>RSI!I91</f>
        <v>44.705140050568033</v>
      </c>
      <c r="D91" s="2">
        <f>MACD!E91</f>
        <v>-3.3316062853915085E-2</v>
      </c>
      <c r="E91" s="2">
        <f>MACD!F91</f>
        <v>-8.8417467765306845E-3</v>
      </c>
      <c r="F91" s="2">
        <f>'Moving Avg'!D91</f>
        <v>5.7298999999999998</v>
      </c>
      <c r="G91" s="2">
        <f>'Moving Avg'!F91</f>
        <v>5.7146700000000008</v>
      </c>
      <c r="H91" s="2">
        <f>'Moving Avg'!G91</f>
        <v>5.8808259999999981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  <c r="M91" s="7">
        <f t="shared" si="10"/>
        <v>25</v>
      </c>
      <c r="N91" s="7">
        <f t="shared" si="11"/>
        <v>100</v>
      </c>
      <c r="O91" s="7">
        <f t="shared" si="12"/>
        <v>75</v>
      </c>
      <c r="P91" s="7">
        <f t="shared" si="13"/>
        <v>33</v>
      </c>
      <c r="Q91" s="8">
        <f t="shared" si="14"/>
        <v>59.95</v>
      </c>
      <c r="R91" s="8">
        <f t="shared" si="15"/>
        <v>59.5</v>
      </c>
      <c r="S91" s="8">
        <f t="shared" si="16"/>
        <v>52.35</v>
      </c>
      <c r="T91" s="8">
        <f t="shared" si="17"/>
        <v>58.25</v>
      </c>
      <c r="U91" s="7">
        <f t="shared" si="18"/>
        <v>57.266666666666673</v>
      </c>
      <c r="V91" s="7">
        <f t="shared" si="19"/>
        <v>57.512500000000003</v>
      </c>
    </row>
    <row r="92" spans="1:22" ht="13.5" x14ac:dyDescent="0.25">
      <c r="A92" s="3">
        <f>RSI!A92</f>
        <v>42439</v>
      </c>
      <c r="B92" s="2">
        <f>RSI!B92</f>
        <v>5.7385999999999999</v>
      </c>
      <c r="C92" s="2">
        <f>RSI!I92</f>
        <v>45.791315580145024</v>
      </c>
      <c r="D92" s="2">
        <f>MACD!E92</f>
        <v>-3.751766388390454E-2</v>
      </c>
      <c r="E92" s="2">
        <f>MACD!F92</f>
        <v>-1.4576930198005456E-2</v>
      </c>
      <c r="F92" s="2">
        <f>'Moving Avg'!D92</f>
        <v>5.7298999999999989</v>
      </c>
      <c r="G92" s="2">
        <f>'Moving Avg'!F92</f>
        <v>5.7146700000000008</v>
      </c>
      <c r="H92" s="2">
        <f>'Moving Avg'!G92</f>
        <v>5.8724799999999986</v>
      </c>
      <c r="I92" s="2">
        <f>'Moving Avg'!H92</f>
        <v>0</v>
      </c>
      <c r="J92" s="5" t="str">
        <f>OBV!F92</f>
        <v>BULLISH</v>
      </c>
      <c r="K92" s="5" t="str">
        <f>OBV!G92</f>
        <v>NEUTRAL</v>
      </c>
      <c r="L92" s="5" t="str">
        <f>OBV!H92</f>
        <v>NEUTRAL</v>
      </c>
      <c r="M92" s="7">
        <f t="shared" si="10"/>
        <v>25</v>
      </c>
      <c r="N92" s="7">
        <f t="shared" si="11"/>
        <v>100</v>
      </c>
      <c r="O92" s="7">
        <f t="shared" si="12"/>
        <v>75</v>
      </c>
      <c r="P92" s="7">
        <f t="shared" si="13"/>
        <v>49.5</v>
      </c>
      <c r="Q92" s="8">
        <f t="shared" si="14"/>
        <v>62.424999999999997</v>
      </c>
      <c r="R92" s="8">
        <f t="shared" si="15"/>
        <v>63.625</v>
      </c>
      <c r="S92" s="8">
        <f t="shared" si="16"/>
        <v>59.775000000000006</v>
      </c>
      <c r="T92" s="8">
        <f t="shared" si="17"/>
        <v>62.375</v>
      </c>
      <c r="U92" s="7">
        <f t="shared" si="18"/>
        <v>61.941666666666663</v>
      </c>
      <c r="V92" s="7">
        <f t="shared" si="19"/>
        <v>62.05</v>
      </c>
    </row>
    <row r="93" spans="1:22" ht="13.5" x14ac:dyDescent="0.25">
      <c r="A93" s="3">
        <f>RSI!A93</f>
        <v>42440</v>
      </c>
      <c r="B93" s="2">
        <f>RSI!B93</f>
        <v>5.7298999999999998</v>
      </c>
      <c r="C93" s="2">
        <f>RSI!I93</f>
        <v>44.842696928731684</v>
      </c>
      <c r="D93" s="2">
        <f>MACD!E93</f>
        <v>-4.1571708407298402E-2</v>
      </c>
      <c r="E93" s="2">
        <f>MACD!F93</f>
        <v>-1.9975885839864045E-2</v>
      </c>
      <c r="F93" s="2">
        <f>'Moving Avg'!D93</f>
        <v>5.7299000000000007</v>
      </c>
      <c r="G93" s="2">
        <f>'Moving Avg'!F93</f>
        <v>5.7168450000000011</v>
      </c>
      <c r="H93" s="2">
        <f>'Moving Avg'!G93</f>
        <v>5.8620459999999994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NEUTRAL</v>
      </c>
      <c r="M93" s="7">
        <f t="shared" si="10"/>
        <v>25</v>
      </c>
      <c r="N93" s="7">
        <f t="shared" si="11"/>
        <v>100</v>
      </c>
      <c r="O93" s="7">
        <f t="shared" si="12"/>
        <v>75</v>
      </c>
      <c r="P93" s="7">
        <f t="shared" si="13"/>
        <v>16.5</v>
      </c>
      <c r="Q93" s="8">
        <f t="shared" si="14"/>
        <v>57.475000000000001</v>
      </c>
      <c r="R93" s="8">
        <f t="shared" si="15"/>
        <v>55.375</v>
      </c>
      <c r="S93" s="8">
        <f t="shared" si="16"/>
        <v>44.924999999999997</v>
      </c>
      <c r="T93" s="8">
        <f t="shared" si="17"/>
        <v>54.125</v>
      </c>
      <c r="U93" s="7">
        <f t="shared" si="18"/>
        <v>52.591666666666661</v>
      </c>
      <c r="V93" s="7">
        <f t="shared" si="19"/>
        <v>52.974999999999994</v>
      </c>
    </row>
    <row r="94" spans="1:22" ht="13.5" x14ac:dyDescent="0.25">
      <c r="A94" s="3">
        <f>RSI!A94</f>
        <v>42443</v>
      </c>
      <c r="B94" s="2">
        <f>RSI!B94</f>
        <v>5.556</v>
      </c>
      <c r="C94" s="2">
        <f>RSI!I94</f>
        <v>31.012897207551745</v>
      </c>
      <c r="D94" s="2">
        <f>MACD!E94</f>
        <v>-3.1888447467993686E-2</v>
      </c>
      <c r="E94" s="2">
        <f>MACD!F94</f>
        <v>-2.2358398165489974E-2</v>
      </c>
      <c r="F94" s="2">
        <f>'Moving Avg'!D94</f>
        <v>5.6951200000000011</v>
      </c>
      <c r="G94" s="2">
        <f>'Moving Avg'!F94</f>
        <v>5.7094550000000002</v>
      </c>
      <c r="H94" s="2">
        <f>'Moving Avg'!G94</f>
        <v>5.846569999999998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CONFIRMED BEARISH</v>
      </c>
      <c r="M94" s="7">
        <f t="shared" si="10"/>
        <v>25</v>
      </c>
      <c r="N94" s="7">
        <f t="shared" si="11"/>
        <v>45</v>
      </c>
      <c r="O94" s="7">
        <f t="shared" si="12"/>
        <v>75</v>
      </c>
      <c r="P94" s="7">
        <f t="shared" si="13"/>
        <v>16.5</v>
      </c>
      <c r="Q94" s="8">
        <f t="shared" si="14"/>
        <v>38.225000000000001</v>
      </c>
      <c r="R94" s="8">
        <f t="shared" si="15"/>
        <v>44.375</v>
      </c>
      <c r="S94" s="8">
        <f t="shared" si="16"/>
        <v>36.674999999999997</v>
      </c>
      <c r="T94" s="8">
        <f t="shared" si="17"/>
        <v>40.375</v>
      </c>
      <c r="U94" s="7">
        <f t="shared" si="18"/>
        <v>39.758333333333333</v>
      </c>
      <c r="V94" s="7">
        <f t="shared" si="19"/>
        <v>39.912499999999994</v>
      </c>
    </row>
    <row r="95" spans="1:22" ht="13.5" x14ac:dyDescent="0.25">
      <c r="A95" s="3">
        <f>RSI!A95</f>
        <v>42444</v>
      </c>
      <c r="B95" s="2">
        <f>RSI!B95</f>
        <v>5.6951000000000001</v>
      </c>
      <c r="C95" s="2">
        <f>RSI!I95</f>
        <v>45.493448710059731</v>
      </c>
      <c r="D95" s="2">
        <f>MACD!E95</f>
        <v>-3.141764818542736E-2</v>
      </c>
      <c r="E95" s="2">
        <f>MACD!F95</f>
        <v>-2.4170248169477451E-2</v>
      </c>
      <c r="F95" s="2">
        <f>'Moving Avg'!D95</f>
        <v>5.6898999999999997</v>
      </c>
      <c r="G95" s="2">
        <f>'Moving Avg'!F95</f>
        <v>5.7090199999999998</v>
      </c>
      <c r="H95" s="2">
        <f>'Moving Avg'!G95</f>
        <v>5.8375279999999998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  <c r="M95" s="7">
        <f t="shared" si="10"/>
        <v>25</v>
      </c>
      <c r="N95" s="7">
        <f t="shared" si="11"/>
        <v>45</v>
      </c>
      <c r="O95" s="7">
        <f t="shared" si="12"/>
        <v>75</v>
      </c>
      <c r="P95" s="7">
        <f t="shared" si="13"/>
        <v>16.5</v>
      </c>
      <c r="Q95" s="8">
        <f t="shared" si="14"/>
        <v>38.225000000000001</v>
      </c>
      <c r="R95" s="8">
        <f t="shared" si="15"/>
        <v>44.375</v>
      </c>
      <c r="S95" s="8">
        <f t="shared" si="16"/>
        <v>36.674999999999997</v>
      </c>
      <c r="T95" s="8">
        <f t="shared" si="17"/>
        <v>40.375</v>
      </c>
      <c r="U95" s="7">
        <f t="shared" si="18"/>
        <v>39.758333333333333</v>
      </c>
      <c r="V95" s="7">
        <f t="shared" si="19"/>
        <v>39.912499999999994</v>
      </c>
    </row>
    <row r="96" spans="1:22" ht="13.5" x14ac:dyDescent="0.25">
      <c r="A96" s="3">
        <f>RSI!A96</f>
        <v>42445</v>
      </c>
      <c r="B96" s="2">
        <f>RSI!B96</f>
        <v>5.6951000000000001</v>
      </c>
      <c r="C96" s="2">
        <f>RSI!I96</f>
        <v>45.493448710059724</v>
      </c>
      <c r="D96" s="2">
        <f>MACD!E96</f>
        <v>-1.0629214010363874E-2</v>
      </c>
      <c r="E96" s="2">
        <f>MACD!F96</f>
        <v>-2.1462041337654739E-2</v>
      </c>
      <c r="F96" s="2">
        <f>'Moving Avg'!D96</f>
        <v>5.6829400000000003</v>
      </c>
      <c r="G96" s="2">
        <f>'Moving Avg'!F96</f>
        <v>5.7085849999999994</v>
      </c>
      <c r="H96" s="2">
        <f>'Moving Avg'!G96</f>
        <v>5.8297019999999984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  <c r="M96" s="7">
        <f t="shared" si="10"/>
        <v>25</v>
      </c>
      <c r="N96" s="7">
        <f t="shared" si="11"/>
        <v>0</v>
      </c>
      <c r="O96" s="7">
        <f t="shared" si="12"/>
        <v>75</v>
      </c>
      <c r="P96" s="7">
        <f t="shared" si="13"/>
        <v>16.5</v>
      </c>
      <c r="Q96" s="8">
        <f t="shared" si="14"/>
        <v>22.475000000000001</v>
      </c>
      <c r="R96" s="8">
        <f t="shared" si="15"/>
        <v>35.375</v>
      </c>
      <c r="S96" s="8">
        <f t="shared" si="16"/>
        <v>29.925000000000001</v>
      </c>
      <c r="T96" s="8">
        <f t="shared" si="17"/>
        <v>29.125</v>
      </c>
      <c r="U96" s="7">
        <f t="shared" si="18"/>
        <v>29.258333333333336</v>
      </c>
      <c r="V96" s="7">
        <f t="shared" si="19"/>
        <v>29.225000000000001</v>
      </c>
    </row>
    <row r="97" spans="1:22" ht="13.5" x14ac:dyDescent="0.25">
      <c r="A97" s="3">
        <f>RSI!A97</f>
        <v>42446</v>
      </c>
      <c r="B97" s="2">
        <f>RSI!B97</f>
        <v>5.6863999999999999</v>
      </c>
      <c r="C97" s="2">
        <f>RSI!I97</f>
        <v>44.811165127022086</v>
      </c>
      <c r="D97" s="2">
        <f>MACD!E97</f>
        <v>-5.4595950525744286E-3</v>
      </c>
      <c r="E97" s="2">
        <f>MACD!F97</f>
        <v>-1.8261552080638677E-2</v>
      </c>
      <c r="F97" s="2">
        <f>'Moving Avg'!D97</f>
        <v>5.6725000000000003</v>
      </c>
      <c r="G97" s="2">
        <f>'Moving Avg'!F97</f>
        <v>5.7077149999999994</v>
      </c>
      <c r="H97" s="2">
        <f>'Moving Avg'!G97</f>
        <v>5.8223979999999997</v>
      </c>
      <c r="I97" s="2">
        <f>'Moving Avg'!H97</f>
        <v>0</v>
      </c>
      <c r="J97" s="5" t="str">
        <f>OBV!F97</f>
        <v>BEARISH</v>
      </c>
      <c r="K97" s="5" t="str">
        <f>OBV!G97</f>
        <v>NEUTRAL</v>
      </c>
      <c r="L97" s="5" t="str">
        <f>OBV!H97</f>
        <v>CONFIRMED BEARISH</v>
      </c>
      <c r="M97" s="7">
        <f t="shared" si="10"/>
        <v>25</v>
      </c>
      <c r="N97" s="7">
        <f t="shared" si="11"/>
        <v>0</v>
      </c>
      <c r="O97" s="7">
        <f t="shared" si="12"/>
        <v>75</v>
      </c>
      <c r="P97" s="7">
        <f t="shared" si="13"/>
        <v>16.5</v>
      </c>
      <c r="Q97" s="8">
        <f t="shared" si="14"/>
        <v>22.475000000000001</v>
      </c>
      <c r="R97" s="8">
        <f t="shared" si="15"/>
        <v>35.375</v>
      </c>
      <c r="S97" s="8">
        <f t="shared" si="16"/>
        <v>29.925000000000001</v>
      </c>
      <c r="T97" s="8">
        <f t="shared" si="17"/>
        <v>29.125</v>
      </c>
      <c r="U97" s="7">
        <f t="shared" si="18"/>
        <v>29.258333333333336</v>
      </c>
      <c r="V97" s="7">
        <f t="shared" si="19"/>
        <v>29.225000000000001</v>
      </c>
    </row>
    <row r="98" spans="1:22" ht="13.5" x14ac:dyDescent="0.25">
      <c r="A98" s="3">
        <f>RSI!A98</f>
        <v>42447</v>
      </c>
      <c r="B98" s="2">
        <f>RSI!B98</f>
        <v>5.6863999999999999</v>
      </c>
      <c r="C98" s="2">
        <f>RSI!I98</f>
        <v>44.811165127022086</v>
      </c>
      <c r="D98" s="2">
        <f>MACD!E98</f>
        <v>-2.0906959255020396E-3</v>
      </c>
      <c r="E98" s="2">
        <f>MACD!F98</f>
        <v>-1.502738084961135E-2</v>
      </c>
      <c r="F98" s="2">
        <f>'Moving Avg'!D98</f>
        <v>5.6638000000000002</v>
      </c>
      <c r="G98" s="2">
        <f>'Moving Avg'!F98</f>
        <v>5.7068449999999995</v>
      </c>
      <c r="H98" s="2">
        <f>'Moving Avg'!G98</f>
        <v>5.8150939999999993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CONFIRMED BEARISH</v>
      </c>
      <c r="M98" s="7">
        <f t="shared" si="10"/>
        <v>25</v>
      </c>
      <c r="N98" s="7">
        <f t="shared" si="11"/>
        <v>0</v>
      </c>
      <c r="O98" s="7">
        <f t="shared" si="12"/>
        <v>75</v>
      </c>
      <c r="P98" s="7">
        <f t="shared" si="13"/>
        <v>16.5</v>
      </c>
      <c r="Q98" s="8">
        <f t="shared" si="14"/>
        <v>22.475000000000001</v>
      </c>
      <c r="R98" s="8">
        <f t="shared" si="15"/>
        <v>35.375</v>
      </c>
      <c r="S98" s="8">
        <f t="shared" si="16"/>
        <v>29.925000000000001</v>
      </c>
      <c r="T98" s="8">
        <f t="shared" si="17"/>
        <v>29.125</v>
      </c>
      <c r="U98" s="7">
        <f t="shared" si="18"/>
        <v>29.258333333333336</v>
      </c>
      <c r="V98" s="7">
        <f t="shared" si="19"/>
        <v>29.225000000000001</v>
      </c>
    </row>
    <row r="99" spans="1:22" ht="13.5" x14ac:dyDescent="0.25">
      <c r="A99" s="3">
        <f>RSI!A99</f>
        <v>42450</v>
      </c>
      <c r="B99" s="2">
        <f>RSI!B99</f>
        <v>5.6863999999999999</v>
      </c>
      <c r="C99" s="2">
        <f>RSI!I99</f>
        <v>44.811165127022086</v>
      </c>
      <c r="D99" s="2">
        <f>MACD!E99</f>
        <v>1.0683070478512136E-3</v>
      </c>
      <c r="E99" s="2">
        <f>MACD!F99</f>
        <v>-1.1808243270118838E-2</v>
      </c>
      <c r="F99" s="2">
        <f>'Moving Avg'!D99</f>
        <v>5.6898799999999996</v>
      </c>
      <c r="G99" s="2">
        <f>'Moving Avg'!F99</f>
        <v>5.7059750000000005</v>
      </c>
      <c r="H99" s="2">
        <f>'Moving Avg'!G99</f>
        <v>5.8070939999999984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BEARISH DIVERGENCE</v>
      </c>
      <c r="M99" s="7">
        <f t="shared" si="10"/>
        <v>25</v>
      </c>
      <c r="N99" s="7">
        <f t="shared" si="11"/>
        <v>0</v>
      </c>
      <c r="O99" s="7">
        <f t="shared" si="12"/>
        <v>75</v>
      </c>
      <c r="P99" s="7">
        <f t="shared" si="13"/>
        <v>16.5</v>
      </c>
      <c r="Q99" s="8">
        <f t="shared" si="14"/>
        <v>22.475000000000001</v>
      </c>
      <c r="R99" s="8">
        <f t="shared" si="15"/>
        <v>35.375</v>
      </c>
      <c r="S99" s="8">
        <f t="shared" si="16"/>
        <v>29.925000000000001</v>
      </c>
      <c r="T99" s="8">
        <f t="shared" si="17"/>
        <v>29.125</v>
      </c>
      <c r="U99" s="7">
        <f t="shared" si="18"/>
        <v>29.258333333333336</v>
      </c>
      <c r="V99" s="7">
        <f t="shared" si="19"/>
        <v>29.225000000000001</v>
      </c>
    </row>
    <row r="100" spans="1:22" ht="13.5" x14ac:dyDescent="0.25">
      <c r="A100" s="3">
        <f>RSI!A100</f>
        <v>42451</v>
      </c>
      <c r="B100" s="2">
        <f>RSI!B100</f>
        <v>5.6776999999999997</v>
      </c>
      <c r="C100" s="2">
        <f>RSI!I100</f>
        <v>43.987223097275958</v>
      </c>
      <c r="D100" s="2">
        <f>MACD!E100</f>
        <v>3.3328443398188412E-3</v>
      </c>
      <c r="E100" s="2">
        <f>MACD!F100</f>
        <v>-8.7800257481313038E-3</v>
      </c>
      <c r="F100" s="2">
        <f>'Moving Avg'!D100</f>
        <v>5.686399999999999</v>
      </c>
      <c r="G100" s="2">
        <f>'Moving Avg'!F100</f>
        <v>5.704670000000001</v>
      </c>
      <c r="H100" s="2">
        <f>'Moving Avg'!G100</f>
        <v>5.798919999999999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CONFIRMED BEARISH</v>
      </c>
      <c r="M100" s="7">
        <f t="shared" si="10"/>
        <v>25</v>
      </c>
      <c r="N100" s="7">
        <f t="shared" si="11"/>
        <v>0</v>
      </c>
      <c r="O100" s="7">
        <f t="shared" si="12"/>
        <v>75</v>
      </c>
      <c r="P100" s="7">
        <f t="shared" si="13"/>
        <v>16.5</v>
      </c>
      <c r="Q100" s="8">
        <f t="shared" si="14"/>
        <v>22.475000000000001</v>
      </c>
      <c r="R100" s="8">
        <f t="shared" si="15"/>
        <v>35.375</v>
      </c>
      <c r="S100" s="8">
        <f t="shared" si="16"/>
        <v>29.925000000000001</v>
      </c>
      <c r="T100" s="8">
        <f t="shared" si="17"/>
        <v>29.125</v>
      </c>
      <c r="U100" s="7">
        <f t="shared" si="18"/>
        <v>29.258333333333336</v>
      </c>
      <c r="V100" s="7">
        <f t="shared" si="19"/>
        <v>29.225000000000001</v>
      </c>
    </row>
    <row r="101" spans="1:22" ht="13.5" x14ac:dyDescent="0.25">
      <c r="A101" s="3">
        <f>RSI!A101</f>
        <v>42452</v>
      </c>
      <c r="B101" s="2">
        <f>RSI!B101</f>
        <v>5.6689999999999996</v>
      </c>
      <c r="C101" s="2">
        <f>RSI!I101</f>
        <v>43.133128328619009</v>
      </c>
      <c r="D101" s="2">
        <f>MACD!E101</f>
        <v>7.547705815407646E-3</v>
      </c>
      <c r="E101" s="2">
        <f>MACD!F101</f>
        <v>-5.5144794354235142E-3</v>
      </c>
      <c r="F101" s="2">
        <f>'Moving Avg'!D101</f>
        <v>5.6811799999999995</v>
      </c>
      <c r="G101" s="2">
        <f>'Moving Avg'!F101</f>
        <v>5.7029300000000003</v>
      </c>
      <c r="H101" s="2">
        <f>'Moving Avg'!G101</f>
        <v>5.7905719999999983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  <c r="M101" s="7">
        <f t="shared" si="10"/>
        <v>25</v>
      </c>
      <c r="N101" s="7">
        <f t="shared" si="11"/>
        <v>0</v>
      </c>
      <c r="O101" s="7">
        <f t="shared" si="12"/>
        <v>75</v>
      </c>
      <c r="P101" s="7">
        <f t="shared" si="13"/>
        <v>16.5</v>
      </c>
      <c r="Q101" s="8">
        <f t="shared" si="14"/>
        <v>22.475000000000001</v>
      </c>
      <c r="R101" s="8">
        <f t="shared" si="15"/>
        <v>35.375</v>
      </c>
      <c r="S101" s="8">
        <f t="shared" si="16"/>
        <v>29.925000000000001</v>
      </c>
      <c r="T101" s="8">
        <f t="shared" si="17"/>
        <v>29.125</v>
      </c>
      <c r="U101" s="7">
        <f t="shared" si="18"/>
        <v>29.258333333333336</v>
      </c>
      <c r="V101" s="7">
        <f t="shared" si="19"/>
        <v>29.225000000000001</v>
      </c>
    </row>
    <row r="102" spans="1:22" ht="13.5" x14ac:dyDescent="0.25">
      <c r="A102" s="3">
        <f>RSI!A102</f>
        <v>42453</v>
      </c>
      <c r="B102" s="2">
        <f>RSI!B102</f>
        <v>5.6689999999999996</v>
      </c>
      <c r="C102" s="2">
        <f>RSI!I102</f>
        <v>43.133128328619001</v>
      </c>
      <c r="D102" s="2">
        <f>MACD!E102</f>
        <v>1.2796412603229612E-2</v>
      </c>
      <c r="E102" s="2">
        <f>MACD!F102</f>
        <v>-1.8523010276928886E-3</v>
      </c>
      <c r="F102" s="2">
        <f>'Moving Avg'!D102</f>
        <v>5.6776999999999997</v>
      </c>
      <c r="G102" s="2">
        <f>'Moving Avg'!F102</f>
        <v>5.7016250000000008</v>
      </c>
      <c r="H102" s="2">
        <f>'Moving Avg'!G102</f>
        <v>5.7846599999999979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25</v>
      </c>
      <c r="N102" s="7">
        <f t="shared" si="11"/>
        <v>0</v>
      </c>
      <c r="O102" s="7">
        <f t="shared" si="12"/>
        <v>75</v>
      </c>
      <c r="P102" s="7">
        <f t="shared" si="13"/>
        <v>16.5</v>
      </c>
      <c r="Q102" s="8">
        <f t="shared" si="14"/>
        <v>22.475000000000001</v>
      </c>
      <c r="R102" s="8">
        <f t="shared" si="15"/>
        <v>35.375</v>
      </c>
      <c r="S102" s="8">
        <f t="shared" si="16"/>
        <v>29.925000000000001</v>
      </c>
      <c r="T102" s="8">
        <f t="shared" si="17"/>
        <v>29.125</v>
      </c>
      <c r="U102" s="7">
        <f t="shared" si="18"/>
        <v>29.258333333333336</v>
      </c>
      <c r="V102" s="7">
        <f t="shared" si="19"/>
        <v>29.225000000000001</v>
      </c>
    </row>
    <row r="103" spans="1:22" ht="13.5" x14ac:dyDescent="0.25">
      <c r="A103" s="3">
        <f>RSI!A103</f>
        <v>42454</v>
      </c>
      <c r="B103" s="2">
        <f>RSI!B103</f>
        <v>5.6689999999999996</v>
      </c>
      <c r="C103" s="2">
        <f>RSI!I103</f>
        <v>43.133128328619009</v>
      </c>
      <c r="D103" s="2">
        <f>MACD!E103</f>
        <v>1.6217520056899026E-2</v>
      </c>
      <c r="E103" s="2">
        <f>MACD!F103</f>
        <v>1.7616631892254945E-3</v>
      </c>
      <c r="F103" s="2">
        <f>'Moving Avg'!D103</f>
        <v>5.67422</v>
      </c>
      <c r="G103" s="2">
        <f>'Moving Avg'!F103</f>
        <v>5.700755</v>
      </c>
      <c r="H103" s="2">
        <f>'Moving Avg'!G103</f>
        <v>5.7787479999999984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  <c r="M103" s="7">
        <f t="shared" si="10"/>
        <v>25</v>
      </c>
      <c r="N103" s="7">
        <f t="shared" si="11"/>
        <v>0</v>
      </c>
      <c r="O103" s="7">
        <f t="shared" si="12"/>
        <v>75</v>
      </c>
      <c r="P103" s="7">
        <f t="shared" si="13"/>
        <v>16.5</v>
      </c>
      <c r="Q103" s="8">
        <f t="shared" si="14"/>
        <v>22.475000000000001</v>
      </c>
      <c r="R103" s="8">
        <f t="shared" si="15"/>
        <v>35.375</v>
      </c>
      <c r="S103" s="8">
        <f t="shared" si="16"/>
        <v>29.925000000000001</v>
      </c>
      <c r="T103" s="8">
        <f t="shared" si="17"/>
        <v>29.125</v>
      </c>
      <c r="U103" s="7">
        <f t="shared" si="18"/>
        <v>29.258333333333336</v>
      </c>
      <c r="V103" s="7">
        <f t="shared" si="19"/>
        <v>29.225000000000001</v>
      </c>
    </row>
    <row r="104" spans="1:22" ht="13.5" x14ac:dyDescent="0.25">
      <c r="A104" s="3">
        <f>RSI!A104</f>
        <v>42457</v>
      </c>
      <c r="B104" s="2">
        <f>RSI!B104</f>
        <v>5.6603000000000003</v>
      </c>
      <c r="C104" s="2">
        <f>RSI!I104</f>
        <v>42.111864302626401</v>
      </c>
      <c r="D104" s="2">
        <f>MACD!E104</f>
        <v>-6.7023247592503665E-3</v>
      </c>
      <c r="E104" s="2">
        <f>MACD!F104</f>
        <v>6.8865599530322291E-5</v>
      </c>
      <c r="F104" s="2">
        <f>'Moving Avg'!D104</f>
        <v>5.6689999999999996</v>
      </c>
      <c r="G104" s="2">
        <f>'Moving Avg'!F104</f>
        <v>5.6994500000000006</v>
      </c>
      <c r="H104" s="2">
        <f>'Moving Avg'!G104</f>
        <v>5.7737039999999977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  <c r="M104" s="7">
        <f t="shared" si="10"/>
        <v>25</v>
      </c>
      <c r="N104" s="7">
        <f t="shared" si="11"/>
        <v>45</v>
      </c>
      <c r="O104" s="7">
        <f t="shared" si="12"/>
        <v>75</v>
      </c>
      <c r="P104" s="7">
        <f t="shared" si="13"/>
        <v>16.5</v>
      </c>
      <c r="Q104" s="8">
        <f t="shared" si="14"/>
        <v>38.225000000000001</v>
      </c>
      <c r="R104" s="8">
        <f t="shared" si="15"/>
        <v>44.375</v>
      </c>
      <c r="S104" s="8">
        <f t="shared" si="16"/>
        <v>36.674999999999997</v>
      </c>
      <c r="T104" s="8">
        <f t="shared" si="17"/>
        <v>40.375</v>
      </c>
      <c r="U104" s="7">
        <f t="shared" si="18"/>
        <v>39.758333333333333</v>
      </c>
      <c r="V104" s="7">
        <f t="shared" si="19"/>
        <v>39.912499999999994</v>
      </c>
    </row>
    <row r="105" spans="1:22" ht="13.5" x14ac:dyDescent="0.25">
      <c r="A105" s="3">
        <f>RSI!A105</f>
        <v>42458</v>
      </c>
      <c r="B105" s="2">
        <f>RSI!B105</f>
        <v>5.6429</v>
      </c>
      <c r="C105" s="2">
        <f>RSI!I105</f>
        <v>40.068504305632182</v>
      </c>
      <c r="D105" s="2">
        <f>MACD!E105</f>
        <v>-3.0828034641059432E-3</v>
      </c>
      <c r="E105" s="2">
        <f>MACD!F105</f>
        <v>-5.6146821319693089E-4</v>
      </c>
      <c r="F105" s="2">
        <f>'Moving Avg'!D105</f>
        <v>5.6620399999999993</v>
      </c>
      <c r="G105" s="2">
        <f>'Moving Avg'!F105</f>
        <v>5.6968399999999999</v>
      </c>
      <c r="H105" s="2">
        <f>'Moving Avg'!G105</f>
        <v>5.7679639999999974</v>
      </c>
      <c r="I105" s="2">
        <f>'Moving Avg'!H105</f>
        <v>0</v>
      </c>
      <c r="J105" s="5" t="str">
        <f>OBV!F105</f>
        <v>BEARISH</v>
      </c>
      <c r="K105" s="5" t="str">
        <f>OBV!G105</f>
        <v>STRONG</v>
      </c>
      <c r="L105" s="5" t="str">
        <f>OBV!H105</f>
        <v>CONFIRMED BEARISH</v>
      </c>
      <c r="M105" s="7">
        <f t="shared" si="10"/>
        <v>25</v>
      </c>
      <c r="N105" s="7">
        <f t="shared" si="11"/>
        <v>45</v>
      </c>
      <c r="O105" s="7">
        <f t="shared" si="12"/>
        <v>75</v>
      </c>
      <c r="P105" s="7">
        <f t="shared" si="13"/>
        <v>33</v>
      </c>
      <c r="Q105" s="8">
        <f t="shared" si="14"/>
        <v>40.700000000000003</v>
      </c>
      <c r="R105" s="8">
        <f t="shared" si="15"/>
        <v>48.5</v>
      </c>
      <c r="S105" s="8">
        <f t="shared" si="16"/>
        <v>44.1</v>
      </c>
      <c r="T105" s="8">
        <f t="shared" si="17"/>
        <v>44.5</v>
      </c>
      <c r="U105" s="7">
        <f t="shared" si="18"/>
        <v>44.433333333333337</v>
      </c>
      <c r="V105" s="7">
        <f t="shared" si="19"/>
        <v>44.45</v>
      </c>
    </row>
    <row r="106" spans="1:22" ht="13.5" x14ac:dyDescent="0.25">
      <c r="A106" s="3">
        <f>RSI!A106</f>
        <v>42459</v>
      </c>
      <c r="B106" s="2">
        <f>RSI!B106</f>
        <v>5.6516000000000002</v>
      </c>
      <c r="C106" s="2">
        <f>RSI!I106</f>
        <v>41.594484742947088</v>
      </c>
      <c r="D106" s="2">
        <f>MACD!E106</f>
        <v>-2.6143716774917891E-4</v>
      </c>
      <c r="E106" s="2">
        <f>MACD!F106</f>
        <v>-5.014620041073805E-4</v>
      </c>
      <c r="F106" s="2">
        <f>'Moving Avg'!D106</f>
        <v>5.6585599999999996</v>
      </c>
      <c r="G106" s="2">
        <f>'Moving Avg'!F106</f>
        <v>5.6881450000000005</v>
      </c>
      <c r="H106" s="2">
        <f>'Moving Avg'!G106</f>
        <v>5.7630939999999962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BULLISH DIVERGENCE</v>
      </c>
      <c r="M106" s="7">
        <f t="shared" si="10"/>
        <v>25</v>
      </c>
      <c r="N106" s="7">
        <f t="shared" si="11"/>
        <v>0</v>
      </c>
      <c r="O106" s="7">
        <f t="shared" si="12"/>
        <v>75</v>
      </c>
      <c r="P106" s="7">
        <f t="shared" si="13"/>
        <v>50</v>
      </c>
      <c r="Q106" s="8">
        <f t="shared" si="14"/>
        <v>27.5</v>
      </c>
      <c r="R106" s="8">
        <f t="shared" si="15"/>
        <v>43.75</v>
      </c>
      <c r="S106" s="8">
        <f t="shared" si="16"/>
        <v>45</v>
      </c>
      <c r="T106" s="8">
        <f t="shared" si="17"/>
        <v>37.5</v>
      </c>
      <c r="U106" s="7">
        <f t="shared" si="18"/>
        <v>38.75</v>
      </c>
      <c r="V106" s="7">
        <f t="shared" si="19"/>
        <v>38.4375</v>
      </c>
    </row>
    <row r="107" spans="1:22" ht="13.5" x14ac:dyDescent="0.25">
      <c r="A107" s="3">
        <f>RSI!A107</f>
        <v>42460</v>
      </c>
      <c r="B107" s="2">
        <f>RSI!B107</f>
        <v>5.4081999999999999</v>
      </c>
      <c r="C107" s="2">
        <f>RSI!I107</f>
        <v>23.537618668580848</v>
      </c>
      <c r="D107" s="2">
        <f>MACD!E107</f>
        <v>1.9138908929599019E-2</v>
      </c>
      <c r="E107" s="2">
        <f>MACD!F107</f>
        <v>3.4266121826338992E-3</v>
      </c>
      <c r="F107" s="2">
        <f>'Moving Avg'!D107</f>
        <v>5.6064000000000007</v>
      </c>
      <c r="G107" s="2">
        <f>'Moving Avg'!F107</f>
        <v>5.6716249999999997</v>
      </c>
      <c r="H107" s="2">
        <f>'Moving Avg'!G107</f>
        <v>5.7537039999999982</v>
      </c>
      <c r="I107" s="2">
        <f>'Moving Avg'!H107</f>
        <v>0</v>
      </c>
      <c r="J107" s="5" t="str">
        <f>OBV!F107</f>
        <v>BULLISH</v>
      </c>
      <c r="K107" s="5" t="str">
        <f>OBV!G107</f>
        <v>WEAK</v>
      </c>
      <c r="L107" s="5" t="str">
        <f>OBV!H107</f>
        <v>BULLISH DIVERGENCE</v>
      </c>
      <c r="M107" s="7">
        <f t="shared" si="10"/>
        <v>50</v>
      </c>
      <c r="N107" s="7">
        <f t="shared" si="11"/>
        <v>0</v>
      </c>
      <c r="O107" s="7">
        <f t="shared" si="12"/>
        <v>75</v>
      </c>
      <c r="P107" s="7">
        <f t="shared" si="13"/>
        <v>50</v>
      </c>
      <c r="Q107" s="8">
        <f t="shared" si="14"/>
        <v>36.25</v>
      </c>
      <c r="R107" s="8">
        <f t="shared" si="15"/>
        <v>48.75</v>
      </c>
      <c r="S107" s="8">
        <f t="shared" si="16"/>
        <v>48.75</v>
      </c>
      <c r="T107" s="8">
        <f t="shared" si="17"/>
        <v>43.75</v>
      </c>
      <c r="U107" s="7">
        <f t="shared" si="18"/>
        <v>44.583333333333336</v>
      </c>
      <c r="V107" s="7">
        <f t="shared" si="19"/>
        <v>44.375</v>
      </c>
    </row>
    <row r="108" spans="1:22" ht="13.5" x14ac:dyDescent="0.25">
      <c r="A108" s="3">
        <f>RSI!A108</f>
        <v>42461</v>
      </c>
      <c r="B108" s="2">
        <f>RSI!B108</f>
        <v>5.5125000000000002</v>
      </c>
      <c r="C108" s="2">
        <f>RSI!I108</f>
        <v>36.299088369322675</v>
      </c>
      <c r="D108" s="2">
        <f>MACD!E108</f>
        <v>2.9564947508095685E-2</v>
      </c>
      <c r="E108" s="2">
        <f>MACD!F108</f>
        <v>8.654279247726257E-3</v>
      </c>
      <c r="F108" s="2">
        <f>'Moving Avg'!D108</f>
        <v>5.5750999999999999</v>
      </c>
      <c r="G108" s="2">
        <f>'Moving Avg'!F108</f>
        <v>5.6607549999999991</v>
      </c>
      <c r="H108" s="2">
        <f>'Moving Avg'!G108</f>
        <v>5.7430959999999978</v>
      </c>
      <c r="I108" s="2">
        <f>'Moving Avg'!H108</f>
        <v>0</v>
      </c>
      <c r="J108" s="5" t="str">
        <f>OBV!F108</f>
        <v>BULLISH</v>
      </c>
      <c r="K108" s="5" t="str">
        <f>OBV!G108</f>
        <v>WEAK</v>
      </c>
      <c r="L108" s="5" t="str">
        <f>OBV!H108</f>
        <v>BULLISH DIVERGENCE</v>
      </c>
      <c r="M108" s="7">
        <f t="shared" si="10"/>
        <v>25</v>
      </c>
      <c r="N108" s="7">
        <f t="shared" si="11"/>
        <v>0</v>
      </c>
      <c r="O108" s="7">
        <f t="shared" si="12"/>
        <v>75</v>
      </c>
      <c r="P108" s="7">
        <f t="shared" si="13"/>
        <v>50</v>
      </c>
      <c r="Q108" s="8">
        <f t="shared" si="14"/>
        <v>27.5</v>
      </c>
      <c r="R108" s="8">
        <f t="shared" si="15"/>
        <v>43.75</v>
      </c>
      <c r="S108" s="8">
        <f t="shared" si="16"/>
        <v>45</v>
      </c>
      <c r="T108" s="8">
        <f t="shared" si="17"/>
        <v>37.5</v>
      </c>
      <c r="U108" s="7">
        <f t="shared" si="18"/>
        <v>38.75</v>
      </c>
      <c r="V108" s="7">
        <f t="shared" si="19"/>
        <v>38.4375</v>
      </c>
    </row>
    <row r="109" spans="1:22" ht="13.5" x14ac:dyDescent="0.25">
      <c r="A109" s="3">
        <f>RSI!A109</f>
        <v>42464</v>
      </c>
      <c r="B109" s="2">
        <f>RSI!B109</f>
        <v>5.5647000000000002</v>
      </c>
      <c r="C109" s="2">
        <f>RSI!I109</f>
        <v>41.55636658058711</v>
      </c>
      <c r="D109" s="2">
        <f>MACD!E109</f>
        <v>3.5511673488306528E-2</v>
      </c>
      <c r="E109" s="2">
        <f>MACD!F109</f>
        <v>1.4025758095842313E-2</v>
      </c>
      <c r="F109" s="2">
        <f>'Moving Avg'!D109</f>
        <v>5.5559799999999999</v>
      </c>
      <c r="G109" s="2">
        <f>'Moving Avg'!F109</f>
        <v>5.652495</v>
      </c>
      <c r="H109" s="2">
        <f>'Moving Avg'!G109</f>
        <v>5.7326619999999995</v>
      </c>
      <c r="I109" s="2">
        <f>'Moving Avg'!H109</f>
        <v>0</v>
      </c>
      <c r="J109" s="5" t="str">
        <f>OBV!F109</f>
        <v>BULLISH</v>
      </c>
      <c r="K109" s="5" t="str">
        <f>OBV!G109</f>
        <v>WEAK</v>
      </c>
      <c r="L109" s="5" t="str">
        <f>OBV!H109</f>
        <v>BULLISH DIVERGENCE</v>
      </c>
      <c r="M109" s="7">
        <f t="shared" si="10"/>
        <v>25</v>
      </c>
      <c r="N109" s="7">
        <f t="shared" si="11"/>
        <v>0</v>
      </c>
      <c r="O109" s="7">
        <f t="shared" si="12"/>
        <v>75</v>
      </c>
      <c r="P109" s="7">
        <f t="shared" si="13"/>
        <v>50</v>
      </c>
      <c r="Q109" s="8">
        <f t="shared" si="14"/>
        <v>27.5</v>
      </c>
      <c r="R109" s="8">
        <f t="shared" si="15"/>
        <v>43.75</v>
      </c>
      <c r="S109" s="8">
        <f t="shared" si="16"/>
        <v>45</v>
      </c>
      <c r="T109" s="8">
        <f t="shared" si="17"/>
        <v>37.5</v>
      </c>
      <c r="U109" s="7">
        <f t="shared" si="18"/>
        <v>38.75</v>
      </c>
      <c r="V109" s="7">
        <f t="shared" si="19"/>
        <v>38.4375</v>
      </c>
    </row>
    <row r="110" spans="1:22" ht="13.5" x14ac:dyDescent="0.25">
      <c r="A110" s="3">
        <f>RSI!A110</f>
        <v>42465</v>
      </c>
      <c r="B110" s="2">
        <f>RSI!B110</f>
        <v>5.4863999999999997</v>
      </c>
      <c r="C110" s="2">
        <f>RSI!I110</f>
        <v>36.667853888195765</v>
      </c>
      <c r="D110" s="2">
        <f>MACD!E110</f>
        <v>4.5614530897437611E-2</v>
      </c>
      <c r="E110" s="2">
        <f>MACD!F110</f>
        <v>2.0343512656161373E-2</v>
      </c>
      <c r="F110" s="2">
        <f>'Moving Avg'!D110</f>
        <v>5.52468</v>
      </c>
      <c r="G110" s="2">
        <f>'Moving Avg'!F110</f>
        <v>5.6407550000000004</v>
      </c>
      <c r="H110" s="2">
        <f>'Moving Avg'!G110</f>
        <v>5.7224019999999998</v>
      </c>
      <c r="I110" s="2">
        <f>'Moving Avg'!H110</f>
        <v>0</v>
      </c>
      <c r="J110" s="5" t="str">
        <f>OBV!F110</f>
        <v>BULLISH</v>
      </c>
      <c r="K110" s="5" t="str">
        <f>OBV!G110</f>
        <v>WEAK</v>
      </c>
      <c r="L110" s="5" t="str">
        <f>OBV!H110</f>
        <v>BULLISH DIVERGENCE</v>
      </c>
      <c r="M110" s="7">
        <f t="shared" si="10"/>
        <v>25</v>
      </c>
      <c r="N110" s="7">
        <f t="shared" si="11"/>
        <v>0</v>
      </c>
      <c r="O110" s="7">
        <f t="shared" si="12"/>
        <v>75</v>
      </c>
      <c r="P110" s="7">
        <f t="shared" si="13"/>
        <v>50</v>
      </c>
      <c r="Q110" s="8">
        <f t="shared" si="14"/>
        <v>27.5</v>
      </c>
      <c r="R110" s="8">
        <f t="shared" si="15"/>
        <v>43.75</v>
      </c>
      <c r="S110" s="8">
        <f t="shared" si="16"/>
        <v>45</v>
      </c>
      <c r="T110" s="8">
        <f t="shared" si="17"/>
        <v>37.5</v>
      </c>
      <c r="U110" s="7">
        <f t="shared" si="18"/>
        <v>38.75</v>
      </c>
      <c r="V110" s="7">
        <f t="shared" si="19"/>
        <v>38.4375</v>
      </c>
    </row>
    <row r="111" spans="1:22" ht="13.5" x14ac:dyDescent="0.25">
      <c r="A111" s="3">
        <f>RSI!A111</f>
        <v>42466</v>
      </c>
      <c r="B111" s="2">
        <f>RSI!B111</f>
        <v>5.4256000000000002</v>
      </c>
      <c r="C111" s="2">
        <f>RSI!I111</f>
        <v>33.383860762163309</v>
      </c>
      <c r="D111" s="2">
        <f>MACD!E111</f>
        <v>5.8355350452768739E-2</v>
      </c>
      <c r="E111" s="2">
        <f>MACD!F111</f>
        <v>2.7945880215482846E-2</v>
      </c>
      <c r="F111" s="2">
        <f>'Moving Avg'!D111</f>
        <v>5.4794799999999997</v>
      </c>
      <c r="G111" s="2">
        <f>'Moving Avg'!F111</f>
        <v>5.62554</v>
      </c>
      <c r="H111" s="2">
        <f>'Moving Avg'!G111</f>
        <v>5.7110999999999992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  <c r="M111" s="7">
        <f t="shared" si="10"/>
        <v>25</v>
      </c>
      <c r="N111" s="7">
        <f t="shared" si="11"/>
        <v>0</v>
      </c>
      <c r="O111" s="7">
        <f t="shared" si="12"/>
        <v>75</v>
      </c>
      <c r="P111" s="7">
        <f t="shared" si="13"/>
        <v>33</v>
      </c>
      <c r="Q111" s="8">
        <f t="shared" si="14"/>
        <v>24.95</v>
      </c>
      <c r="R111" s="8">
        <f t="shared" si="15"/>
        <v>39.5</v>
      </c>
      <c r="S111" s="8">
        <f t="shared" si="16"/>
        <v>37.35</v>
      </c>
      <c r="T111" s="8">
        <f t="shared" si="17"/>
        <v>33.25</v>
      </c>
      <c r="U111" s="7">
        <f t="shared" si="18"/>
        <v>33.933333333333337</v>
      </c>
      <c r="V111" s="7">
        <f t="shared" si="19"/>
        <v>33.762500000000003</v>
      </c>
    </row>
    <row r="112" spans="1:22" ht="13.5" x14ac:dyDescent="0.25">
      <c r="A112" s="3">
        <f>RSI!A112</f>
        <v>42467</v>
      </c>
      <c r="B112" s="2">
        <f>RSI!B112</f>
        <v>5.4081999999999999</v>
      </c>
      <c r="C112" s="2">
        <f>RSI!I112</f>
        <v>32.487137278689431</v>
      </c>
      <c r="D112" s="2">
        <f>MACD!E112</f>
        <v>7.1735133859905709E-2</v>
      </c>
      <c r="E112" s="2">
        <f>MACD!F112</f>
        <v>3.6703730944367421E-2</v>
      </c>
      <c r="F112" s="2">
        <f>'Moving Avg'!D112</f>
        <v>5.4794800000000006</v>
      </c>
      <c r="G112" s="2">
        <f>'Moving Avg'!F112</f>
        <v>5.6090199999999992</v>
      </c>
      <c r="H112" s="2">
        <f>'Moving Avg'!G112</f>
        <v>5.7029279999999991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NEUTRAL</v>
      </c>
      <c r="M112" s="7">
        <f t="shared" si="10"/>
        <v>25</v>
      </c>
      <c r="N112" s="7">
        <f t="shared" si="11"/>
        <v>0</v>
      </c>
      <c r="O112" s="7">
        <f t="shared" si="12"/>
        <v>75</v>
      </c>
      <c r="P112" s="7">
        <f t="shared" si="13"/>
        <v>33</v>
      </c>
      <c r="Q112" s="8">
        <f t="shared" si="14"/>
        <v>24.95</v>
      </c>
      <c r="R112" s="8">
        <f t="shared" si="15"/>
        <v>39.5</v>
      </c>
      <c r="S112" s="8">
        <f t="shared" si="16"/>
        <v>37.35</v>
      </c>
      <c r="T112" s="8">
        <f t="shared" si="17"/>
        <v>33.25</v>
      </c>
      <c r="U112" s="7">
        <f t="shared" si="18"/>
        <v>33.933333333333337</v>
      </c>
      <c r="V112" s="7">
        <f t="shared" si="19"/>
        <v>33.762500000000003</v>
      </c>
    </row>
    <row r="113" spans="1:22" ht="13.5" x14ac:dyDescent="0.25">
      <c r="A113" s="3">
        <f>RSI!A113</f>
        <v>42468</v>
      </c>
      <c r="B113" s="2">
        <f>RSI!B113</f>
        <v>5.1734</v>
      </c>
      <c r="C113" s="2">
        <f>RSI!I113</f>
        <v>23.366137599902572</v>
      </c>
      <c r="D113" s="2">
        <f>MACD!E113</f>
        <v>0.10176504810926001</v>
      </c>
      <c r="E113" s="2">
        <f>MACD!F113</f>
        <v>4.9715994377345946E-2</v>
      </c>
      <c r="F113" s="2">
        <f>'Moving Avg'!D113</f>
        <v>5.4116600000000004</v>
      </c>
      <c r="G113" s="2">
        <f>'Moving Avg'!F113</f>
        <v>5.5811949999999992</v>
      </c>
      <c r="H113" s="2">
        <f>'Moving Avg'!G113</f>
        <v>5.6864079999999992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  <c r="M113" s="7">
        <f t="shared" si="10"/>
        <v>50</v>
      </c>
      <c r="N113" s="7">
        <f t="shared" si="11"/>
        <v>0</v>
      </c>
      <c r="O113" s="7">
        <f t="shared" si="12"/>
        <v>75</v>
      </c>
      <c r="P113" s="7">
        <f t="shared" si="13"/>
        <v>33</v>
      </c>
      <c r="Q113" s="8">
        <f t="shared" si="14"/>
        <v>33.700000000000003</v>
      </c>
      <c r="R113" s="8">
        <f t="shared" si="15"/>
        <v>44.5</v>
      </c>
      <c r="S113" s="8">
        <f t="shared" si="16"/>
        <v>41.1</v>
      </c>
      <c r="T113" s="8">
        <f t="shared" si="17"/>
        <v>39.5</v>
      </c>
      <c r="U113" s="7">
        <f t="shared" si="18"/>
        <v>39.766666666666673</v>
      </c>
      <c r="V113" s="7">
        <f t="shared" si="19"/>
        <v>39.700000000000003</v>
      </c>
    </row>
    <row r="114" spans="1:22" ht="13.5" x14ac:dyDescent="0.25">
      <c r="A114" s="3">
        <f>RSI!A114</f>
        <v>42471</v>
      </c>
      <c r="B114" s="2">
        <f>RSI!B114</f>
        <v>5.4169</v>
      </c>
      <c r="C114" s="2">
        <f>RSI!I114</f>
        <v>41.659280726620956</v>
      </c>
      <c r="D114" s="2">
        <f>MACD!E114</f>
        <v>0.1104054077278791</v>
      </c>
      <c r="E114" s="2">
        <f>MACD!F114</f>
        <v>6.1853877047452585E-2</v>
      </c>
      <c r="F114" s="2">
        <f>'Moving Avg'!D114</f>
        <v>5.3820999999999994</v>
      </c>
      <c r="G114" s="2">
        <f>'Moving Avg'!F114</f>
        <v>5.5742399999999988</v>
      </c>
      <c r="H114" s="2">
        <f>'Moving Avg'!G114</f>
        <v>5.6782359999999992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  <c r="M114" s="7">
        <f t="shared" si="10"/>
        <v>25</v>
      </c>
      <c r="N114" s="7">
        <f t="shared" si="11"/>
        <v>0</v>
      </c>
      <c r="O114" s="7">
        <f t="shared" si="12"/>
        <v>75</v>
      </c>
      <c r="P114" s="7">
        <f t="shared" si="13"/>
        <v>33</v>
      </c>
      <c r="Q114" s="8">
        <f t="shared" si="14"/>
        <v>24.95</v>
      </c>
      <c r="R114" s="8">
        <f t="shared" si="15"/>
        <v>39.5</v>
      </c>
      <c r="S114" s="8">
        <f t="shared" si="16"/>
        <v>37.35</v>
      </c>
      <c r="T114" s="8">
        <f t="shared" si="17"/>
        <v>33.25</v>
      </c>
      <c r="U114" s="7">
        <f t="shared" si="18"/>
        <v>33.933333333333337</v>
      </c>
      <c r="V114" s="7">
        <f t="shared" si="19"/>
        <v>33.762500000000003</v>
      </c>
    </row>
    <row r="115" spans="1:22" ht="13.5" x14ac:dyDescent="0.25">
      <c r="A115" s="3">
        <f>RSI!A115</f>
        <v>42472</v>
      </c>
      <c r="B115" s="2">
        <f>RSI!B115</f>
        <v>5.3994999999999997</v>
      </c>
      <c r="C115" s="2">
        <f>RSI!I115</f>
        <v>40.907815528306315</v>
      </c>
      <c r="D115" s="2">
        <f>MACD!E115</f>
        <v>0.11730249395069503</v>
      </c>
      <c r="E115" s="2">
        <f>MACD!F115</f>
        <v>7.294360042810108E-2</v>
      </c>
      <c r="F115" s="2">
        <f>'Moving Avg'!D115</f>
        <v>5.3647200000000002</v>
      </c>
      <c r="G115" s="2">
        <f>'Moving Avg'!F115</f>
        <v>5.5594599999999996</v>
      </c>
      <c r="H115" s="2">
        <f>'Moving Avg'!G115</f>
        <v>5.6667599999999991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  <c r="M115" s="7">
        <f t="shared" si="10"/>
        <v>25</v>
      </c>
      <c r="N115" s="7">
        <f t="shared" si="11"/>
        <v>0</v>
      </c>
      <c r="O115" s="7">
        <f t="shared" si="12"/>
        <v>75</v>
      </c>
      <c r="P115" s="7">
        <f t="shared" si="13"/>
        <v>33</v>
      </c>
      <c r="Q115" s="8">
        <f t="shared" si="14"/>
        <v>24.95</v>
      </c>
      <c r="R115" s="8">
        <f t="shared" si="15"/>
        <v>39.5</v>
      </c>
      <c r="S115" s="8">
        <f t="shared" si="16"/>
        <v>37.35</v>
      </c>
      <c r="T115" s="8">
        <f t="shared" si="17"/>
        <v>33.25</v>
      </c>
      <c r="U115" s="7">
        <f t="shared" si="18"/>
        <v>33.933333333333337</v>
      </c>
      <c r="V115" s="7">
        <f t="shared" si="19"/>
        <v>33.762500000000003</v>
      </c>
    </row>
    <row r="116" spans="1:22" ht="13.5" x14ac:dyDescent="0.25">
      <c r="A116" s="3">
        <f>RSI!A116</f>
        <v>42473</v>
      </c>
      <c r="B116" s="2">
        <f>RSI!B116</f>
        <v>5.3994999999999997</v>
      </c>
      <c r="C116" s="2">
        <f>RSI!I116</f>
        <v>40.907815528306308</v>
      </c>
      <c r="D116" s="2">
        <f>MACD!E116</f>
        <v>0.12548166413722317</v>
      </c>
      <c r="E116" s="2">
        <f>MACD!F116</f>
        <v>8.3451213169925501E-2</v>
      </c>
      <c r="F116" s="2">
        <f>'Moving Avg'!D116</f>
        <v>5.3594999999999997</v>
      </c>
      <c r="G116" s="2">
        <f>'Moving Avg'!F116</f>
        <v>5.5446800000000005</v>
      </c>
      <c r="H116" s="2">
        <f>'Moving Avg'!G116</f>
        <v>5.6556299999999995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  <c r="M116" s="7">
        <f t="shared" si="10"/>
        <v>25</v>
      </c>
      <c r="N116" s="7">
        <f t="shared" si="11"/>
        <v>0</v>
      </c>
      <c r="O116" s="7">
        <f t="shared" si="12"/>
        <v>75</v>
      </c>
      <c r="P116" s="7">
        <f t="shared" si="13"/>
        <v>33</v>
      </c>
      <c r="Q116" s="8">
        <f t="shared" si="14"/>
        <v>24.95</v>
      </c>
      <c r="R116" s="8">
        <f t="shared" si="15"/>
        <v>39.5</v>
      </c>
      <c r="S116" s="8">
        <f t="shared" si="16"/>
        <v>37.35</v>
      </c>
      <c r="T116" s="8">
        <f t="shared" si="17"/>
        <v>33.25</v>
      </c>
      <c r="U116" s="7">
        <f t="shared" si="18"/>
        <v>33.933333333333337</v>
      </c>
      <c r="V116" s="7">
        <f t="shared" si="19"/>
        <v>33.762500000000003</v>
      </c>
    </row>
    <row r="117" spans="1:22" ht="13.5" x14ac:dyDescent="0.25">
      <c r="A117" s="3">
        <f>RSI!A117</f>
        <v>42474</v>
      </c>
      <c r="B117" s="2">
        <f>RSI!B117</f>
        <v>5.3559999999999999</v>
      </c>
      <c r="C117" s="2">
        <f>RSI!I117</f>
        <v>38.874648955629205</v>
      </c>
      <c r="D117" s="2">
        <f>MACD!E117</f>
        <v>9.9108858281799606E-2</v>
      </c>
      <c r="E117" s="2">
        <f>MACD!F117</f>
        <v>8.6582742192300333E-2</v>
      </c>
      <c r="F117" s="2">
        <f>'Moving Avg'!D117</f>
        <v>5.3490599999999997</v>
      </c>
      <c r="G117" s="2">
        <f>'Moving Avg'!F117</f>
        <v>5.5281599999999997</v>
      </c>
      <c r="H117" s="2">
        <f>'Moving Avg'!G117</f>
        <v>5.644499999999999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75</v>
      </c>
      <c r="P117" s="7">
        <f t="shared" si="13"/>
        <v>16.5</v>
      </c>
      <c r="Q117" s="8">
        <f t="shared" si="14"/>
        <v>22.475000000000001</v>
      </c>
      <c r="R117" s="8">
        <f t="shared" si="15"/>
        <v>35.375</v>
      </c>
      <c r="S117" s="8">
        <f t="shared" si="16"/>
        <v>29.925000000000001</v>
      </c>
      <c r="T117" s="8">
        <f t="shared" si="17"/>
        <v>29.125</v>
      </c>
      <c r="U117" s="7">
        <f t="shared" si="18"/>
        <v>29.258333333333336</v>
      </c>
      <c r="V117" s="7">
        <f t="shared" si="19"/>
        <v>29.225000000000001</v>
      </c>
    </row>
    <row r="118" spans="1:22" ht="13.5" x14ac:dyDescent="0.25">
      <c r="A118" s="3">
        <f>RSI!A118</f>
        <v>42475</v>
      </c>
      <c r="B118" s="2">
        <f>RSI!B118</f>
        <v>5.2168999999999999</v>
      </c>
      <c r="C118" s="2">
        <f>RSI!I118</f>
        <v>33.193431865707723</v>
      </c>
      <c r="D118" s="2">
        <f>MACD!E118</f>
        <v>0.10426168721807105</v>
      </c>
      <c r="E118" s="2">
        <f>MACD!F118</f>
        <v>9.0118531197454485E-2</v>
      </c>
      <c r="F118" s="2">
        <f>'Moving Avg'!D118</f>
        <v>5.3577599999999999</v>
      </c>
      <c r="G118" s="2">
        <f>'Moving Avg'!F118</f>
        <v>5.5046850000000003</v>
      </c>
      <c r="H118" s="2">
        <f>'Moving Avg'!G118</f>
        <v>5.6309359999999993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BEARISH DIVERGENCE</v>
      </c>
      <c r="M118" s="7">
        <f t="shared" si="10"/>
        <v>25</v>
      </c>
      <c r="N118" s="7">
        <f t="shared" si="11"/>
        <v>0</v>
      </c>
      <c r="O118" s="7">
        <f t="shared" si="12"/>
        <v>75</v>
      </c>
      <c r="P118" s="7">
        <f t="shared" si="13"/>
        <v>16.5</v>
      </c>
      <c r="Q118" s="8">
        <f t="shared" si="14"/>
        <v>22.475000000000001</v>
      </c>
      <c r="R118" s="8">
        <f t="shared" si="15"/>
        <v>35.375</v>
      </c>
      <c r="S118" s="8">
        <f t="shared" si="16"/>
        <v>29.925000000000001</v>
      </c>
      <c r="T118" s="8">
        <f t="shared" si="17"/>
        <v>29.125</v>
      </c>
      <c r="U118" s="7">
        <f t="shared" si="18"/>
        <v>29.258333333333336</v>
      </c>
      <c r="V118" s="7">
        <f t="shared" si="19"/>
        <v>29.225000000000001</v>
      </c>
    </row>
    <row r="119" spans="1:22" ht="13.5" x14ac:dyDescent="0.25">
      <c r="A119" s="3">
        <f>RSI!A119</f>
        <v>42478</v>
      </c>
      <c r="B119" s="2">
        <f>RSI!B119</f>
        <v>5.2081999999999997</v>
      </c>
      <c r="C119" s="2">
        <f>RSI!I119</f>
        <v>32.869875632069395</v>
      </c>
      <c r="D119" s="2">
        <f>MACD!E119</f>
        <v>0.11915451117420517</v>
      </c>
      <c r="E119" s="2">
        <f>MACD!F119</f>
        <v>9.5925727192804622E-2</v>
      </c>
      <c r="F119" s="2">
        <f>'Moving Avg'!D119</f>
        <v>5.31602</v>
      </c>
      <c r="G119" s="2">
        <f>'Moving Avg'!F119</f>
        <v>5.4807749999999995</v>
      </c>
      <c r="H119" s="2">
        <f>'Moving Avg'!G119</f>
        <v>5.620327999999998</v>
      </c>
      <c r="I119" s="2">
        <f>'Moving Avg'!H119</f>
        <v>0</v>
      </c>
      <c r="J119" s="5" t="str">
        <f>OBV!F119</f>
        <v>BEARISH</v>
      </c>
      <c r="K119" s="5" t="str">
        <f>OBV!G119</f>
        <v>NEUTRAL</v>
      </c>
      <c r="L119" s="5" t="str">
        <f>OBV!H119</f>
        <v>CONFIRMED BEARISH</v>
      </c>
      <c r="M119" s="7">
        <f t="shared" si="10"/>
        <v>25</v>
      </c>
      <c r="N119" s="7">
        <f t="shared" si="11"/>
        <v>0</v>
      </c>
      <c r="O119" s="7">
        <f t="shared" si="12"/>
        <v>75</v>
      </c>
      <c r="P119" s="7">
        <f t="shared" si="13"/>
        <v>16.5</v>
      </c>
      <c r="Q119" s="8">
        <f t="shared" si="14"/>
        <v>22.475000000000001</v>
      </c>
      <c r="R119" s="8">
        <f t="shared" si="15"/>
        <v>35.375</v>
      </c>
      <c r="S119" s="8">
        <f t="shared" si="16"/>
        <v>29.925000000000001</v>
      </c>
      <c r="T119" s="8">
        <f t="shared" si="17"/>
        <v>29.125</v>
      </c>
      <c r="U119" s="7">
        <f t="shared" si="18"/>
        <v>29.258333333333336</v>
      </c>
      <c r="V119" s="7">
        <f t="shared" si="19"/>
        <v>29.225000000000001</v>
      </c>
    </row>
    <row r="120" spans="1:22" ht="13.5" x14ac:dyDescent="0.25">
      <c r="A120" s="3">
        <f>RSI!A120</f>
        <v>42479</v>
      </c>
      <c r="B120" s="2">
        <f>RSI!B120</f>
        <v>5.1994999999999996</v>
      </c>
      <c r="C120" s="2">
        <f>RSI!I120</f>
        <v>32.528411451553282</v>
      </c>
      <c r="D120" s="2">
        <f>MACD!E120</f>
        <v>0.12212576058514379</v>
      </c>
      <c r="E120" s="2">
        <f>MACD!F120</f>
        <v>0.10116573387127245</v>
      </c>
      <c r="F120" s="2">
        <f>'Moving Avg'!D120</f>
        <v>5.2760199999999999</v>
      </c>
      <c r="G120" s="2">
        <f>'Moving Avg'!F120</f>
        <v>5.4568649999999996</v>
      </c>
      <c r="H120" s="2">
        <f>'Moving Avg'!G120</f>
        <v>5.6078079999999986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  <c r="M120" s="7">
        <f t="shared" si="10"/>
        <v>25</v>
      </c>
      <c r="N120" s="7">
        <f t="shared" si="11"/>
        <v>0</v>
      </c>
      <c r="O120" s="7">
        <f t="shared" si="12"/>
        <v>75</v>
      </c>
      <c r="P120" s="7">
        <f t="shared" si="13"/>
        <v>33</v>
      </c>
      <c r="Q120" s="8">
        <f t="shared" si="14"/>
        <v>24.95</v>
      </c>
      <c r="R120" s="8">
        <f t="shared" si="15"/>
        <v>39.5</v>
      </c>
      <c r="S120" s="8">
        <f t="shared" si="16"/>
        <v>37.35</v>
      </c>
      <c r="T120" s="8">
        <f t="shared" si="17"/>
        <v>33.25</v>
      </c>
      <c r="U120" s="7">
        <f t="shared" si="18"/>
        <v>33.933333333333337</v>
      </c>
      <c r="V120" s="7">
        <f t="shared" si="19"/>
        <v>33.762500000000003</v>
      </c>
    </row>
    <row r="121" spans="1:22" ht="13.5" x14ac:dyDescent="0.25">
      <c r="A121" s="3">
        <f>RSI!A121</f>
        <v>42480</v>
      </c>
      <c r="B121" s="2">
        <f>RSI!B121</f>
        <v>5.1125999999999996</v>
      </c>
      <c r="C121" s="2">
        <f>RSI!I121</f>
        <v>29.258849678406534</v>
      </c>
      <c r="D121" s="2">
        <f>MACD!E121</f>
        <v>0.12341462253861213</v>
      </c>
      <c r="E121" s="2">
        <f>MACD!F121</f>
        <v>0.10561551160474039</v>
      </c>
      <c r="F121" s="2">
        <f>'Moving Avg'!D121</f>
        <v>5.2186399999999997</v>
      </c>
      <c r="G121" s="2">
        <f>'Moving Avg'!F121</f>
        <v>5.4290450000000003</v>
      </c>
      <c r="H121" s="2">
        <f>'Moving Avg'!G121</f>
        <v>5.5938979999999994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  <c r="M121" s="7">
        <f t="shared" si="10"/>
        <v>50</v>
      </c>
      <c r="N121" s="7">
        <f t="shared" si="11"/>
        <v>0</v>
      </c>
      <c r="O121" s="7">
        <f t="shared" si="12"/>
        <v>75</v>
      </c>
      <c r="P121" s="7">
        <f t="shared" si="13"/>
        <v>33</v>
      </c>
      <c r="Q121" s="8">
        <f t="shared" si="14"/>
        <v>33.700000000000003</v>
      </c>
      <c r="R121" s="8">
        <f t="shared" si="15"/>
        <v>44.5</v>
      </c>
      <c r="S121" s="8">
        <f t="shared" si="16"/>
        <v>41.1</v>
      </c>
      <c r="T121" s="8">
        <f t="shared" si="17"/>
        <v>39.5</v>
      </c>
      <c r="U121" s="7">
        <f t="shared" si="18"/>
        <v>39.766666666666673</v>
      </c>
      <c r="V121" s="7">
        <f t="shared" si="19"/>
        <v>39.700000000000003</v>
      </c>
    </row>
    <row r="122" spans="1:22" ht="13.5" x14ac:dyDescent="0.25">
      <c r="A122" s="3">
        <f>RSI!A122</f>
        <v>42481</v>
      </c>
      <c r="B122" s="2">
        <f>RSI!B122</f>
        <v>5.1908000000000003</v>
      </c>
      <c r="C122" s="2">
        <f>RSI!I122</f>
        <v>35.538016443095628</v>
      </c>
      <c r="D122" s="2">
        <f>MACD!E122</f>
        <v>0.11811541611995047</v>
      </c>
      <c r="E122" s="2">
        <f>MACD!F122</f>
        <v>0.10811549250778241</v>
      </c>
      <c r="F122" s="2">
        <f>'Moving Avg'!D122</f>
        <v>5.1856</v>
      </c>
      <c r="G122" s="2">
        <f>'Moving Avg'!F122</f>
        <v>5.4051350000000005</v>
      </c>
      <c r="H122" s="2">
        <f>'Moving Avg'!G122</f>
        <v>5.5829419999999983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CONFIRMED BEARISH</v>
      </c>
      <c r="M122" s="7">
        <f t="shared" si="10"/>
        <v>25</v>
      </c>
      <c r="N122" s="7">
        <f t="shared" si="11"/>
        <v>0</v>
      </c>
      <c r="O122" s="7">
        <f t="shared" si="12"/>
        <v>75</v>
      </c>
      <c r="P122" s="7">
        <f t="shared" si="13"/>
        <v>33</v>
      </c>
      <c r="Q122" s="8">
        <f t="shared" si="14"/>
        <v>24.95</v>
      </c>
      <c r="R122" s="8">
        <f t="shared" si="15"/>
        <v>39.5</v>
      </c>
      <c r="S122" s="8">
        <f t="shared" si="16"/>
        <v>37.35</v>
      </c>
      <c r="T122" s="8">
        <f t="shared" si="17"/>
        <v>33.25</v>
      </c>
      <c r="U122" s="7">
        <f t="shared" si="18"/>
        <v>33.933333333333337</v>
      </c>
      <c r="V122" s="7">
        <f t="shared" si="19"/>
        <v>33.762500000000003</v>
      </c>
    </row>
    <row r="123" spans="1:22" ht="13.5" x14ac:dyDescent="0.25">
      <c r="A123" s="3">
        <f>RSI!A123</f>
        <v>42482</v>
      </c>
      <c r="B123" s="2">
        <f>RSI!B123</f>
        <v>5.1212</v>
      </c>
      <c r="C123" s="2">
        <f>RSI!I123</f>
        <v>32.751578910612622</v>
      </c>
      <c r="D123" s="2">
        <f>MACD!E123</f>
        <v>8.4127543101113034E-2</v>
      </c>
      <c r="E123" s="2">
        <f>MACD!F123</f>
        <v>0.10331790262644855</v>
      </c>
      <c r="F123" s="2">
        <f>'Moving Avg'!D123</f>
        <v>5.1664599999999989</v>
      </c>
      <c r="G123" s="2">
        <f>'Moving Avg'!F123</f>
        <v>5.3777449999999991</v>
      </c>
      <c r="H123" s="2">
        <f>'Moving Avg'!G123</f>
        <v>5.5716379999999992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CONFIRMED BEARISH</v>
      </c>
      <c r="M123" s="7">
        <f t="shared" si="10"/>
        <v>25</v>
      </c>
      <c r="N123" s="7">
        <f t="shared" si="11"/>
        <v>45</v>
      </c>
      <c r="O123" s="7">
        <f t="shared" si="12"/>
        <v>75</v>
      </c>
      <c r="P123" s="7">
        <f t="shared" si="13"/>
        <v>33</v>
      </c>
      <c r="Q123" s="8">
        <f t="shared" si="14"/>
        <v>40.700000000000003</v>
      </c>
      <c r="R123" s="8">
        <f t="shared" si="15"/>
        <v>48.5</v>
      </c>
      <c r="S123" s="8">
        <f t="shared" si="16"/>
        <v>44.1</v>
      </c>
      <c r="T123" s="8">
        <f t="shared" si="17"/>
        <v>44.5</v>
      </c>
      <c r="U123" s="7">
        <f t="shared" si="18"/>
        <v>44.433333333333337</v>
      </c>
      <c r="V123" s="7">
        <f t="shared" si="19"/>
        <v>44.45</v>
      </c>
    </row>
    <row r="124" spans="1:22" ht="13.5" x14ac:dyDescent="0.25">
      <c r="A124" s="3">
        <f>RSI!A124</f>
        <v>42485</v>
      </c>
      <c r="B124" s="2">
        <f>RSI!B124</f>
        <v>4.8952</v>
      </c>
      <c r="C124" s="2">
        <f>RSI!I124</f>
        <v>25.703990123514671</v>
      </c>
      <c r="D124" s="2">
        <f>MACD!E124</f>
        <v>0.1113373002162561</v>
      </c>
      <c r="E124" s="2">
        <f>MACD!F124</f>
        <v>0.10492178214441007</v>
      </c>
      <c r="F124" s="2">
        <f>'Moving Avg'!D124</f>
        <v>5.1038599999999992</v>
      </c>
      <c r="G124" s="2">
        <f>'Moving Avg'!F124</f>
        <v>5.3394899999999996</v>
      </c>
      <c r="H124" s="2">
        <f>'Moving Avg'!G124</f>
        <v>5.5554659999999991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  <c r="M124" s="7">
        <f t="shared" si="10"/>
        <v>50</v>
      </c>
      <c r="N124" s="7">
        <f t="shared" si="11"/>
        <v>0</v>
      </c>
      <c r="O124" s="7">
        <f t="shared" si="12"/>
        <v>75</v>
      </c>
      <c r="P124" s="7">
        <f t="shared" si="13"/>
        <v>33</v>
      </c>
      <c r="Q124" s="8">
        <f t="shared" si="14"/>
        <v>33.700000000000003</v>
      </c>
      <c r="R124" s="8">
        <f t="shared" si="15"/>
        <v>44.5</v>
      </c>
      <c r="S124" s="8">
        <f t="shared" si="16"/>
        <v>41.1</v>
      </c>
      <c r="T124" s="8">
        <f t="shared" si="17"/>
        <v>39.5</v>
      </c>
      <c r="U124" s="7">
        <f t="shared" si="18"/>
        <v>39.766666666666673</v>
      </c>
      <c r="V124" s="7">
        <f t="shared" si="19"/>
        <v>39.700000000000003</v>
      </c>
    </row>
    <row r="125" spans="1:22" ht="13.5" x14ac:dyDescent="0.25">
      <c r="A125" s="3">
        <f>RSI!A125</f>
        <v>42486</v>
      </c>
      <c r="B125" s="2">
        <f>RSI!B125</f>
        <v>4.8864999999999998</v>
      </c>
      <c r="C125" s="2">
        <f>RSI!I125</f>
        <v>25.476717418397328</v>
      </c>
      <c r="D125" s="2">
        <f>MACD!E125</f>
        <v>0.13529950536098401</v>
      </c>
      <c r="E125" s="2">
        <f>MACD!F125</f>
        <v>0.11099732678772486</v>
      </c>
      <c r="F125" s="2">
        <f>'Moving Avg'!D125</f>
        <v>5.0412599999999994</v>
      </c>
      <c r="G125" s="2">
        <f>'Moving Avg'!F125</f>
        <v>5.3016699999999997</v>
      </c>
      <c r="H125" s="2">
        <f>'Moving Avg'!G125</f>
        <v>5.5391199999999996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CONFIRMED BEARISH</v>
      </c>
      <c r="M125" s="7">
        <f t="shared" si="10"/>
        <v>50</v>
      </c>
      <c r="N125" s="7">
        <f t="shared" si="11"/>
        <v>0</v>
      </c>
      <c r="O125" s="7">
        <f t="shared" si="12"/>
        <v>75</v>
      </c>
      <c r="P125" s="7">
        <f t="shared" si="13"/>
        <v>33</v>
      </c>
      <c r="Q125" s="8">
        <f t="shared" si="14"/>
        <v>33.700000000000003</v>
      </c>
      <c r="R125" s="8">
        <f t="shared" si="15"/>
        <v>44.5</v>
      </c>
      <c r="S125" s="8">
        <f t="shared" si="16"/>
        <v>41.1</v>
      </c>
      <c r="T125" s="8">
        <f t="shared" si="17"/>
        <v>39.5</v>
      </c>
      <c r="U125" s="7">
        <f t="shared" si="18"/>
        <v>39.766666666666673</v>
      </c>
      <c r="V125" s="7">
        <f t="shared" si="19"/>
        <v>39.700000000000003</v>
      </c>
    </row>
    <row r="126" spans="1:22" ht="13.5" x14ac:dyDescent="0.25">
      <c r="A126" s="3">
        <f>RSI!A126</f>
        <v>42487</v>
      </c>
      <c r="B126" s="2">
        <f>RSI!B126</f>
        <v>4.9386999999999999</v>
      </c>
      <c r="C126" s="2">
        <f>RSI!I126</f>
        <v>29.504307391842062</v>
      </c>
      <c r="D126" s="2">
        <f>MACD!E126</f>
        <v>0.15451092528507626</v>
      </c>
      <c r="E126" s="2">
        <f>MACD!F126</f>
        <v>0.11970004648719515</v>
      </c>
      <c r="F126" s="2">
        <f>'Moving Avg'!D126</f>
        <v>5.0064799999999998</v>
      </c>
      <c r="G126" s="2">
        <f>'Moving Avg'!F126</f>
        <v>5.2660250000000008</v>
      </c>
      <c r="H126" s="2">
        <f>'Moving Avg'!G126</f>
        <v>5.5238179999999986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  <c r="M126" s="7">
        <f t="shared" si="10"/>
        <v>50</v>
      </c>
      <c r="N126" s="7">
        <f t="shared" si="11"/>
        <v>0</v>
      </c>
      <c r="O126" s="7">
        <f t="shared" si="12"/>
        <v>75</v>
      </c>
      <c r="P126" s="7">
        <f t="shared" si="13"/>
        <v>16.5</v>
      </c>
      <c r="Q126" s="8">
        <f t="shared" si="14"/>
        <v>31.225000000000001</v>
      </c>
      <c r="R126" s="8">
        <f t="shared" si="15"/>
        <v>40.375</v>
      </c>
      <c r="S126" s="8">
        <f t="shared" si="16"/>
        <v>33.674999999999997</v>
      </c>
      <c r="T126" s="8">
        <f t="shared" si="17"/>
        <v>35.375</v>
      </c>
      <c r="U126" s="7">
        <f t="shared" si="18"/>
        <v>35.091666666666661</v>
      </c>
      <c r="V126" s="7">
        <f t="shared" si="19"/>
        <v>35.162499999999994</v>
      </c>
    </row>
    <row r="127" spans="1:22" ht="13.5" x14ac:dyDescent="0.25">
      <c r="A127" s="3">
        <f>RSI!A127</f>
        <v>42488</v>
      </c>
      <c r="B127" s="2">
        <f>RSI!B127</f>
        <v>4.9212999999999996</v>
      </c>
      <c r="C127" s="2">
        <f>RSI!I127</f>
        <v>28.942797756224394</v>
      </c>
      <c r="D127" s="2">
        <f>MACD!E127</f>
        <v>0.16764966254429226</v>
      </c>
      <c r="E127" s="2">
        <f>MACD!F127</f>
        <v>0.12928996969861456</v>
      </c>
      <c r="F127" s="2">
        <f>'Moving Avg'!D127</f>
        <v>4.9525799999999993</v>
      </c>
      <c r="G127" s="2">
        <f>'Moving Avg'!F127</f>
        <v>5.2416800000000006</v>
      </c>
      <c r="H127" s="2">
        <f>'Moving Avg'!G127</f>
        <v>5.5081679999999986</v>
      </c>
      <c r="I127" s="2">
        <f>'Moving Avg'!H127</f>
        <v>0</v>
      </c>
      <c r="J127" s="5" t="str">
        <f>OBV!F127</f>
        <v>BEARISH</v>
      </c>
      <c r="K127" s="5" t="str">
        <f>OBV!G127</f>
        <v>STRONG</v>
      </c>
      <c r="L127" s="5" t="str">
        <f>OBV!H127</f>
        <v>CONFIRMED BEARISH</v>
      </c>
      <c r="M127" s="7">
        <f t="shared" si="10"/>
        <v>50</v>
      </c>
      <c r="N127" s="7">
        <f t="shared" si="11"/>
        <v>0</v>
      </c>
      <c r="O127" s="7">
        <f t="shared" si="12"/>
        <v>50</v>
      </c>
      <c r="P127" s="7">
        <f t="shared" si="13"/>
        <v>33</v>
      </c>
      <c r="Q127" s="8">
        <f t="shared" si="14"/>
        <v>29.95</v>
      </c>
      <c r="R127" s="8">
        <f t="shared" si="15"/>
        <v>35.75</v>
      </c>
      <c r="S127" s="8">
        <f t="shared" si="16"/>
        <v>34.85</v>
      </c>
      <c r="T127" s="8">
        <f t="shared" si="17"/>
        <v>33.25</v>
      </c>
      <c r="U127" s="7">
        <f t="shared" si="18"/>
        <v>33.516666666666673</v>
      </c>
      <c r="V127" s="7">
        <f t="shared" si="19"/>
        <v>33.450000000000003</v>
      </c>
    </row>
    <row r="128" spans="1:22" ht="13.5" x14ac:dyDescent="0.25">
      <c r="A128" s="3">
        <f>RSI!A128</f>
        <v>42489</v>
      </c>
      <c r="B128" s="2">
        <f>RSI!B128</f>
        <v>5.0430000000000001</v>
      </c>
      <c r="C128" s="2">
        <f>RSI!I128</f>
        <v>37.851751356590853</v>
      </c>
      <c r="D128" s="2">
        <f>MACD!E128</f>
        <v>0.15057203888647841</v>
      </c>
      <c r="E128" s="2">
        <f>MACD!F128</f>
        <v>0.13354638353618734</v>
      </c>
      <c r="F128" s="2">
        <f>'Moving Avg'!D128</f>
        <v>4.9369399999999999</v>
      </c>
      <c r="G128" s="2">
        <f>'Moving Avg'!F128</f>
        <v>5.2182050000000002</v>
      </c>
      <c r="H128" s="2">
        <f>'Moving Avg'!G128</f>
        <v>5.4949519999999987</v>
      </c>
      <c r="I128" s="2">
        <f>'Moving Avg'!H128</f>
        <v>0</v>
      </c>
      <c r="J128" s="5" t="str">
        <f>OBV!F128</f>
        <v>BULLISH</v>
      </c>
      <c r="K128" s="5" t="str">
        <f>OBV!G128</f>
        <v>NEUTRAL</v>
      </c>
      <c r="L128" s="5" t="str">
        <f>OBV!H128</f>
        <v>BULLISH DIVERGENCE</v>
      </c>
      <c r="M128" s="7">
        <f t="shared" si="10"/>
        <v>25</v>
      </c>
      <c r="N128" s="7">
        <f t="shared" si="11"/>
        <v>0</v>
      </c>
      <c r="O128" s="7">
        <f t="shared" si="12"/>
        <v>50</v>
      </c>
      <c r="P128" s="7">
        <f t="shared" si="13"/>
        <v>66.5</v>
      </c>
      <c r="Q128" s="8">
        <f t="shared" si="14"/>
        <v>26.225000000000001</v>
      </c>
      <c r="R128" s="8">
        <f t="shared" si="15"/>
        <v>39.125</v>
      </c>
      <c r="S128" s="8">
        <f t="shared" si="16"/>
        <v>46.174999999999997</v>
      </c>
      <c r="T128" s="8">
        <f t="shared" si="17"/>
        <v>35.375</v>
      </c>
      <c r="U128" s="7">
        <f t="shared" si="18"/>
        <v>37.174999999999997</v>
      </c>
      <c r="V128" s="7">
        <f t="shared" si="19"/>
        <v>36.724999999999994</v>
      </c>
    </row>
    <row r="129" spans="1:22" ht="13.5" x14ac:dyDescent="0.25">
      <c r="A129" s="3">
        <f>RSI!A129</f>
        <v>42492</v>
      </c>
      <c r="B129" s="2">
        <f>RSI!B129</f>
        <v>4.8952</v>
      </c>
      <c r="C129" s="2">
        <f>RSI!I129</f>
        <v>32.51928503710279</v>
      </c>
      <c r="D129" s="2">
        <f>MACD!E129</f>
        <v>0.14706766663165016</v>
      </c>
      <c r="E129" s="2">
        <f>MACD!F129</f>
        <v>0.13625064015527991</v>
      </c>
      <c r="F129" s="2">
        <f>'Moving Avg'!D129</f>
        <v>4.936939999999999</v>
      </c>
      <c r="G129" s="2">
        <f>'Moving Avg'!F129</f>
        <v>5.1847300000000009</v>
      </c>
      <c r="H129" s="2">
        <f>'Moving Avg'!G129</f>
        <v>5.4787799999999978</v>
      </c>
      <c r="I129" s="2">
        <f>'Moving Avg'!H129</f>
        <v>0</v>
      </c>
      <c r="J129" s="5" t="str">
        <f>OBV!F129</f>
        <v>BULLISH</v>
      </c>
      <c r="K129" s="5" t="str">
        <f>OBV!G129</f>
        <v>NEUTRAL</v>
      </c>
      <c r="L129" s="5" t="str">
        <f>OBV!H129</f>
        <v>NEUTRAL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49.5</v>
      </c>
      <c r="Q129" s="8">
        <f t="shared" si="14"/>
        <v>23.675000000000001</v>
      </c>
      <c r="R129" s="8">
        <f t="shared" si="15"/>
        <v>34.875</v>
      </c>
      <c r="S129" s="8">
        <f t="shared" si="16"/>
        <v>38.525000000000006</v>
      </c>
      <c r="T129" s="8">
        <f t="shared" si="17"/>
        <v>31.125</v>
      </c>
      <c r="U129" s="7">
        <f t="shared" si="18"/>
        <v>32.358333333333334</v>
      </c>
      <c r="V129" s="7">
        <f t="shared" si="19"/>
        <v>32.049999999999997</v>
      </c>
    </row>
    <row r="130" spans="1:22" ht="13.5" x14ac:dyDescent="0.25">
      <c r="A130" s="3">
        <f>RSI!A130</f>
        <v>42493</v>
      </c>
      <c r="B130" s="2">
        <f>RSI!B130</f>
        <v>4.9212999999999996</v>
      </c>
      <c r="C130" s="2">
        <f>RSI!I130</f>
        <v>34.280005523509757</v>
      </c>
      <c r="D130" s="2">
        <f>MACD!E130</f>
        <v>0.1429412477239449</v>
      </c>
      <c r="E130" s="2">
        <f>MACD!F130</f>
        <v>0.1375887616690129</v>
      </c>
      <c r="F130" s="2">
        <f>'Moving Avg'!D130</f>
        <v>4.9438999999999993</v>
      </c>
      <c r="G130" s="2">
        <f>'Moving Avg'!F130</f>
        <v>5.1564750000000013</v>
      </c>
      <c r="H130" s="2">
        <f>'Moving Avg'!G130</f>
        <v>5.4631299999999978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67</v>
      </c>
      <c r="Q130" s="8">
        <f t="shared" si="14"/>
        <v>26.299999999999997</v>
      </c>
      <c r="R130" s="8">
        <f t="shared" si="15"/>
        <v>39.25</v>
      </c>
      <c r="S130" s="8">
        <f t="shared" si="16"/>
        <v>46.400000000000006</v>
      </c>
      <c r="T130" s="8">
        <f t="shared" si="17"/>
        <v>35.5</v>
      </c>
      <c r="U130" s="7">
        <f t="shared" si="18"/>
        <v>37.31666666666667</v>
      </c>
      <c r="V130" s="7">
        <f t="shared" si="19"/>
        <v>36.862499999999997</v>
      </c>
    </row>
    <row r="131" spans="1:22" ht="13.5" x14ac:dyDescent="0.25">
      <c r="A131" s="3">
        <f>RSI!A131</f>
        <v>42494</v>
      </c>
      <c r="B131" s="2">
        <f>RSI!B131</f>
        <v>4.8255999999999997</v>
      </c>
      <c r="C131" s="2">
        <f>RSI!I131</f>
        <v>31.078014428002618</v>
      </c>
      <c r="D131" s="2">
        <f>MACD!E131</f>
        <v>0.13496936683928773</v>
      </c>
      <c r="E131" s="2">
        <f>MACD!F131</f>
        <v>0.13706488270306788</v>
      </c>
      <c r="F131" s="2">
        <f>'Moving Avg'!D131</f>
        <v>4.9212800000000003</v>
      </c>
      <c r="G131" s="2">
        <f>'Moving Avg'!F131</f>
        <v>5.126475000000001</v>
      </c>
      <c r="H131" s="2">
        <f>'Moving Avg'!G131</f>
        <v>5.4455659999999977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BULLISH DIVERGENCE</v>
      </c>
      <c r="M131" s="7">
        <f t="shared" si="20"/>
        <v>25</v>
      </c>
      <c r="N131" s="7">
        <f t="shared" si="21"/>
        <v>45</v>
      </c>
      <c r="O131" s="7">
        <f t="shared" si="22"/>
        <v>50</v>
      </c>
      <c r="P131" s="7">
        <f t="shared" si="23"/>
        <v>66.5</v>
      </c>
      <c r="Q131" s="8">
        <f t="shared" ref="Q131:Q194" si="24">0.35*M131+N131*0.35+O131*0.15+P131*0.15</f>
        <v>41.975000000000001</v>
      </c>
      <c r="R131" s="8">
        <f t="shared" ref="R131:R194" si="25">M131*0.2+N131*0.2+O131*0.35+P131*0.25</f>
        <v>48.125</v>
      </c>
      <c r="S131" s="8">
        <f t="shared" ref="S131:S194" si="26">M131*0.15+N131*0.15+O131*0.25+P131*0.45</f>
        <v>52.924999999999997</v>
      </c>
      <c r="T131" s="8">
        <f t="shared" ref="T131:T194" si="27">0.25*SUM(M131:P131)</f>
        <v>46.625</v>
      </c>
      <c r="U131" s="7">
        <f t="shared" ref="U131:U194" si="28">SUM(Q131:S131)/3</f>
        <v>47.67499999999999</v>
      </c>
      <c r="V131" s="7">
        <f t="shared" ref="V131:V194" si="29">SUM(Q131:T131)/4</f>
        <v>47.412499999999994</v>
      </c>
    </row>
    <row r="132" spans="1:22" ht="13.5" x14ac:dyDescent="0.25">
      <c r="A132" s="3">
        <f>RSI!A132</f>
        <v>42495</v>
      </c>
      <c r="B132" s="2">
        <f>RSI!B132</f>
        <v>4.8952</v>
      </c>
      <c r="C132" s="2">
        <f>RSI!I132</f>
        <v>35.776472720018532</v>
      </c>
      <c r="D132" s="2">
        <f>MACD!E132</f>
        <v>0.13733134772066169</v>
      </c>
      <c r="E132" s="2">
        <f>MACD!F132</f>
        <v>0.13711817570658663</v>
      </c>
      <c r="F132" s="2">
        <f>'Moving Avg'!D132</f>
        <v>4.9160599999999999</v>
      </c>
      <c r="G132" s="2">
        <f>'Moving Avg'!F132</f>
        <v>5.1008250000000013</v>
      </c>
      <c r="H132" s="2">
        <f>'Moving Avg'!G132</f>
        <v>5.429567999999998</v>
      </c>
      <c r="I132" s="2">
        <f>'Moving Avg'!H132</f>
        <v>0</v>
      </c>
      <c r="J132" s="5" t="str">
        <f>OBV!F132</f>
        <v>BULLISH</v>
      </c>
      <c r="K132" s="5" t="str">
        <f>OBV!G132</f>
        <v>WEAK</v>
      </c>
      <c r="L132" s="5" t="str">
        <f>OBV!H132</f>
        <v>BULLISH DIVERGENCE</v>
      </c>
      <c r="M132" s="7">
        <f t="shared" si="20"/>
        <v>25</v>
      </c>
      <c r="N132" s="7">
        <f t="shared" si="21"/>
        <v>0</v>
      </c>
      <c r="O132" s="7">
        <f t="shared" si="22"/>
        <v>50</v>
      </c>
      <c r="P132" s="7">
        <f t="shared" si="23"/>
        <v>50</v>
      </c>
      <c r="Q132" s="8">
        <f t="shared" si="24"/>
        <v>23.75</v>
      </c>
      <c r="R132" s="8">
        <f t="shared" si="25"/>
        <v>35</v>
      </c>
      <c r="S132" s="8">
        <f t="shared" si="26"/>
        <v>38.75</v>
      </c>
      <c r="T132" s="8">
        <f t="shared" si="27"/>
        <v>31.25</v>
      </c>
      <c r="U132" s="7">
        <f t="shared" si="28"/>
        <v>32.5</v>
      </c>
      <c r="V132" s="7">
        <f t="shared" si="29"/>
        <v>32.1875</v>
      </c>
    </row>
    <row r="133" spans="1:22" ht="13.5" x14ac:dyDescent="0.25">
      <c r="A133" s="3">
        <f>RSI!A133</f>
        <v>42496</v>
      </c>
      <c r="B133" s="2">
        <f>RSI!B133</f>
        <v>4.8604000000000003</v>
      </c>
      <c r="C133" s="2">
        <f>RSI!I133</f>
        <v>34.509714729514059</v>
      </c>
      <c r="D133" s="2">
        <f>MACD!E133</f>
        <v>0.13285561937734336</v>
      </c>
      <c r="E133" s="2">
        <f>MACD!F133</f>
        <v>0.13626566444073798</v>
      </c>
      <c r="F133" s="2">
        <f>'Moving Avg'!D133</f>
        <v>4.8795400000000004</v>
      </c>
      <c r="G133" s="2">
        <f>'Moving Avg'!F133</f>
        <v>5.0851750000000013</v>
      </c>
      <c r="H133" s="2">
        <f>'Moving Avg'!G133</f>
        <v>5.413047999999999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CONFIRMED BEARISH</v>
      </c>
      <c r="M133" s="7">
        <f t="shared" si="20"/>
        <v>25</v>
      </c>
      <c r="N133" s="7">
        <f t="shared" si="21"/>
        <v>45</v>
      </c>
      <c r="O133" s="7">
        <f t="shared" si="22"/>
        <v>50</v>
      </c>
      <c r="P133" s="7">
        <f t="shared" si="23"/>
        <v>16.5</v>
      </c>
      <c r="Q133" s="8">
        <f t="shared" si="24"/>
        <v>34.475000000000001</v>
      </c>
      <c r="R133" s="8">
        <f t="shared" si="25"/>
        <v>35.625</v>
      </c>
      <c r="S133" s="8">
        <f t="shared" si="26"/>
        <v>30.425000000000001</v>
      </c>
      <c r="T133" s="8">
        <f t="shared" si="27"/>
        <v>34.125</v>
      </c>
      <c r="U133" s="7">
        <f t="shared" si="28"/>
        <v>33.508333333333333</v>
      </c>
      <c r="V133" s="7">
        <f t="shared" si="29"/>
        <v>33.662499999999994</v>
      </c>
    </row>
    <row r="134" spans="1:22" ht="13.5" x14ac:dyDescent="0.25">
      <c r="A134" s="3">
        <f>RSI!A134</f>
        <v>42499</v>
      </c>
      <c r="B134" s="2">
        <f>RSI!B134</f>
        <v>4.8604000000000003</v>
      </c>
      <c r="C134" s="2">
        <f>RSI!I134</f>
        <v>34.509714729514059</v>
      </c>
      <c r="D134" s="2">
        <f>MACD!E134</f>
        <v>9.603781945733747E-2</v>
      </c>
      <c r="E134" s="2">
        <f>MACD!F134</f>
        <v>0.12822009544405788</v>
      </c>
      <c r="F134" s="2">
        <f>'Moving Avg'!D134</f>
        <v>4.8725799999999992</v>
      </c>
      <c r="G134" s="2">
        <f>'Moving Avg'!F134</f>
        <v>5.0573500000000005</v>
      </c>
      <c r="H134" s="2">
        <f>'Moving Avg'!G134</f>
        <v>5.3965280000000009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BULLISH DIVERGENCE</v>
      </c>
      <c r="M134" s="7">
        <f t="shared" si="20"/>
        <v>25</v>
      </c>
      <c r="N134" s="7">
        <f t="shared" si="21"/>
        <v>100</v>
      </c>
      <c r="O134" s="7">
        <f t="shared" si="22"/>
        <v>50</v>
      </c>
      <c r="P134" s="7">
        <f t="shared" si="23"/>
        <v>66.5</v>
      </c>
      <c r="Q134" s="8">
        <f t="shared" si="24"/>
        <v>61.225000000000001</v>
      </c>
      <c r="R134" s="8">
        <f t="shared" si="25"/>
        <v>59.125</v>
      </c>
      <c r="S134" s="8">
        <f t="shared" si="26"/>
        <v>61.174999999999997</v>
      </c>
      <c r="T134" s="8">
        <f t="shared" si="27"/>
        <v>60.375</v>
      </c>
      <c r="U134" s="7">
        <f t="shared" si="28"/>
        <v>60.508333333333326</v>
      </c>
      <c r="V134" s="7">
        <f t="shared" si="29"/>
        <v>60.474999999999994</v>
      </c>
    </row>
    <row r="135" spans="1:22" ht="13.5" x14ac:dyDescent="0.25">
      <c r="A135" s="3">
        <f>RSI!A135</f>
        <v>42500</v>
      </c>
      <c r="B135" s="2">
        <f>RSI!B135</f>
        <v>4.8342999999999998</v>
      </c>
      <c r="C135" s="2">
        <f>RSI!I135</f>
        <v>33.478629804333323</v>
      </c>
      <c r="D135" s="2">
        <f>MACD!E135</f>
        <v>6.7088969725625169E-2</v>
      </c>
      <c r="E135" s="2">
        <f>MACD!F135</f>
        <v>0.11599387030037134</v>
      </c>
      <c r="F135" s="2">
        <f>'Moving Avg'!D135</f>
        <v>4.8551799999999998</v>
      </c>
      <c r="G135" s="2">
        <f>'Moving Avg'!F135</f>
        <v>5.0290900000000001</v>
      </c>
      <c r="H135" s="2">
        <f>'Moving Avg'!G135</f>
        <v>5.3793119999999988</v>
      </c>
      <c r="I135" s="2">
        <f>'Moving Avg'!H135</f>
        <v>0</v>
      </c>
      <c r="J135" s="5" t="str">
        <f>OBV!F135</f>
        <v>BEARISH</v>
      </c>
      <c r="K135" s="5" t="str">
        <f>OBV!G135</f>
        <v>NEUTRAL</v>
      </c>
      <c r="L135" s="5" t="str">
        <f>OBV!H135</f>
        <v>CONFIRMED BEARISH</v>
      </c>
      <c r="M135" s="7">
        <f t="shared" si="20"/>
        <v>25</v>
      </c>
      <c r="N135" s="7">
        <f t="shared" si="21"/>
        <v>100</v>
      </c>
      <c r="O135" s="7">
        <f t="shared" si="22"/>
        <v>50</v>
      </c>
      <c r="P135" s="7">
        <f t="shared" si="23"/>
        <v>16.5</v>
      </c>
      <c r="Q135" s="8">
        <f t="shared" si="24"/>
        <v>53.725000000000001</v>
      </c>
      <c r="R135" s="8">
        <f t="shared" si="25"/>
        <v>46.625</v>
      </c>
      <c r="S135" s="8">
        <f t="shared" si="26"/>
        <v>38.674999999999997</v>
      </c>
      <c r="T135" s="8">
        <f t="shared" si="27"/>
        <v>47.875</v>
      </c>
      <c r="U135" s="7">
        <f t="shared" si="28"/>
        <v>46.341666666666661</v>
      </c>
      <c r="V135" s="7">
        <f t="shared" si="29"/>
        <v>46.724999999999994</v>
      </c>
    </row>
    <row r="136" spans="1:22" ht="13.5" x14ac:dyDescent="0.25">
      <c r="A136" s="3">
        <f>RSI!A136</f>
        <v>42501</v>
      </c>
      <c r="B136" s="2">
        <f>RSI!B136</f>
        <v>4.7213000000000003</v>
      </c>
      <c r="C136" s="2">
        <f>RSI!I136</f>
        <v>29.385059429328763</v>
      </c>
      <c r="D136" s="2">
        <f>MACD!E136</f>
        <v>6.0639711733821322E-2</v>
      </c>
      <c r="E136" s="2">
        <f>MACD!F136</f>
        <v>0.10492303858706134</v>
      </c>
      <c r="F136" s="2">
        <f>'Moving Avg'!D136</f>
        <v>4.83432</v>
      </c>
      <c r="G136" s="2">
        <f>'Moving Avg'!F136</f>
        <v>4.9951799999999995</v>
      </c>
      <c r="H136" s="2">
        <f>'Moving Avg'!G136</f>
        <v>5.3572279999999992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  <c r="M136" s="7">
        <f t="shared" si="20"/>
        <v>50</v>
      </c>
      <c r="N136" s="7">
        <f t="shared" si="21"/>
        <v>100</v>
      </c>
      <c r="O136" s="7">
        <f t="shared" si="22"/>
        <v>50</v>
      </c>
      <c r="P136" s="7">
        <f t="shared" si="23"/>
        <v>16.5</v>
      </c>
      <c r="Q136" s="8">
        <f t="shared" si="24"/>
        <v>62.475000000000001</v>
      </c>
      <c r="R136" s="8">
        <f t="shared" si="25"/>
        <v>51.625</v>
      </c>
      <c r="S136" s="8">
        <f t="shared" si="26"/>
        <v>42.424999999999997</v>
      </c>
      <c r="T136" s="8">
        <f t="shared" si="27"/>
        <v>54.125</v>
      </c>
      <c r="U136" s="7">
        <f t="shared" si="28"/>
        <v>52.17499999999999</v>
      </c>
      <c r="V136" s="7">
        <f t="shared" si="29"/>
        <v>52.662499999999994</v>
      </c>
    </row>
    <row r="137" spans="1:22" ht="13.5" x14ac:dyDescent="0.25">
      <c r="A137" s="3">
        <f>RSI!A137</f>
        <v>42502</v>
      </c>
      <c r="B137" s="2">
        <f>RSI!B137</f>
        <v>5.0082000000000004</v>
      </c>
      <c r="C137" s="2">
        <f>RSI!I137</f>
        <v>47.07823215819716</v>
      </c>
      <c r="D137" s="2">
        <f>MACD!E137</f>
        <v>3.3444541378602644E-2</v>
      </c>
      <c r="E137" s="2">
        <f>MACD!F137</f>
        <v>9.0627339145369606E-2</v>
      </c>
      <c r="F137" s="2">
        <f>'Moving Avg'!D137</f>
        <v>4.8569199999999997</v>
      </c>
      <c r="G137" s="2">
        <f>'Moving Avg'!F137</f>
        <v>4.9777899999999997</v>
      </c>
      <c r="H137" s="2">
        <f>'Moving Avg'!G137</f>
        <v>5.3426199999999984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CONFIRMED BULLISH</v>
      </c>
      <c r="M137" s="7">
        <f t="shared" si="20"/>
        <v>25</v>
      </c>
      <c r="N137" s="7">
        <f t="shared" si="21"/>
        <v>100</v>
      </c>
      <c r="O137" s="7">
        <f t="shared" si="22"/>
        <v>50</v>
      </c>
      <c r="P137" s="7">
        <f t="shared" si="23"/>
        <v>67</v>
      </c>
      <c r="Q137" s="8">
        <f t="shared" si="24"/>
        <v>61.3</v>
      </c>
      <c r="R137" s="8">
        <f t="shared" si="25"/>
        <v>59.25</v>
      </c>
      <c r="S137" s="8">
        <f t="shared" si="26"/>
        <v>61.400000000000006</v>
      </c>
      <c r="T137" s="8">
        <f t="shared" si="27"/>
        <v>60.5</v>
      </c>
      <c r="U137" s="7">
        <f t="shared" si="28"/>
        <v>60.65</v>
      </c>
      <c r="V137" s="7">
        <f t="shared" si="29"/>
        <v>60.612499999999997</v>
      </c>
    </row>
    <row r="138" spans="1:22" ht="13.5" x14ac:dyDescent="0.25">
      <c r="A138" s="3">
        <f>RSI!A138</f>
        <v>42503</v>
      </c>
      <c r="B138" s="2">
        <f>RSI!B138</f>
        <v>5.0430000000000001</v>
      </c>
      <c r="C138" s="2">
        <f>RSI!I138</f>
        <v>48.755452649582246</v>
      </c>
      <c r="D138" s="2">
        <f>MACD!E138</f>
        <v>2.6911635358091601E-2</v>
      </c>
      <c r="E138" s="2">
        <f>MACD!F138</f>
        <v>7.7884198387914008E-2</v>
      </c>
      <c r="F138" s="2">
        <f>'Moving Avg'!D138</f>
        <v>4.89344</v>
      </c>
      <c r="G138" s="2">
        <f>'Moving Avg'!F138</f>
        <v>4.9690950000000003</v>
      </c>
      <c r="H138" s="2">
        <f>'Moving Avg'!G138</f>
        <v>5.3288819999999983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  <c r="M138" s="7">
        <f t="shared" si="20"/>
        <v>25</v>
      </c>
      <c r="N138" s="7">
        <f t="shared" si="21"/>
        <v>100</v>
      </c>
      <c r="O138" s="7">
        <f t="shared" si="22"/>
        <v>50</v>
      </c>
      <c r="P138" s="7">
        <f t="shared" si="23"/>
        <v>67</v>
      </c>
      <c r="Q138" s="8">
        <f t="shared" si="24"/>
        <v>61.3</v>
      </c>
      <c r="R138" s="8">
        <f t="shared" si="25"/>
        <v>59.25</v>
      </c>
      <c r="S138" s="8">
        <f t="shared" si="26"/>
        <v>61.400000000000006</v>
      </c>
      <c r="T138" s="8">
        <f t="shared" si="27"/>
        <v>60.5</v>
      </c>
      <c r="U138" s="7">
        <f t="shared" si="28"/>
        <v>60.65</v>
      </c>
      <c r="V138" s="7">
        <f t="shared" si="29"/>
        <v>60.612499999999997</v>
      </c>
    </row>
    <row r="139" spans="1:22" ht="13.5" x14ac:dyDescent="0.25">
      <c r="A139" s="3">
        <f>RSI!A139</f>
        <v>42506</v>
      </c>
      <c r="B139" s="2">
        <f>RSI!B139</f>
        <v>5.1386000000000003</v>
      </c>
      <c r="C139" s="2">
        <f>RSI!I139</f>
        <v>53.148285110439808</v>
      </c>
      <c r="D139" s="2">
        <f>MACD!E139</f>
        <v>-8.3333666278715413E-3</v>
      </c>
      <c r="E139" s="2">
        <f>MACD!F139</f>
        <v>6.06406853847569E-2</v>
      </c>
      <c r="F139" s="2">
        <f>'Moving Avg'!D139</f>
        <v>4.9490800000000004</v>
      </c>
      <c r="G139" s="2">
        <f>'Moving Avg'!F139</f>
        <v>4.9656150000000006</v>
      </c>
      <c r="H139" s="2">
        <f>'Moving Avg'!G139</f>
        <v>5.3170559999999991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  <c r="M139" s="7">
        <f t="shared" si="20"/>
        <v>25</v>
      </c>
      <c r="N139" s="7">
        <f t="shared" si="21"/>
        <v>100</v>
      </c>
      <c r="O139" s="7">
        <f t="shared" si="22"/>
        <v>50</v>
      </c>
      <c r="P139" s="7">
        <f t="shared" si="23"/>
        <v>67</v>
      </c>
      <c r="Q139" s="8">
        <f t="shared" si="24"/>
        <v>61.3</v>
      </c>
      <c r="R139" s="8">
        <f t="shared" si="25"/>
        <v>59.25</v>
      </c>
      <c r="S139" s="8">
        <f t="shared" si="26"/>
        <v>61.400000000000006</v>
      </c>
      <c r="T139" s="8">
        <f t="shared" si="27"/>
        <v>60.5</v>
      </c>
      <c r="U139" s="7">
        <f t="shared" si="28"/>
        <v>60.65</v>
      </c>
      <c r="V139" s="7">
        <f t="shared" si="29"/>
        <v>60.612499999999997</v>
      </c>
    </row>
    <row r="140" spans="1:22" ht="13.5" x14ac:dyDescent="0.25">
      <c r="A140" s="3">
        <f>RSI!A140</f>
        <v>42507</v>
      </c>
      <c r="B140" s="2">
        <f>RSI!B140</f>
        <v>5.2168999999999999</v>
      </c>
      <c r="C140" s="2">
        <f>RSI!I140</f>
        <v>56.441770566195956</v>
      </c>
      <c r="D140" s="2">
        <f>MACD!E140</f>
        <v>-4.0410409589775931E-2</v>
      </c>
      <c r="E140" s="2">
        <f>MACD!F140</f>
        <v>4.0430466389850331E-2</v>
      </c>
      <c r="F140" s="2">
        <f>'Moving Avg'!D140</f>
        <v>5.0255999999999998</v>
      </c>
      <c r="G140" s="2">
        <f>'Moving Avg'!F140</f>
        <v>4.9664850000000005</v>
      </c>
      <c r="H140" s="2">
        <f>'Moving Avg'!G140</f>
        <v>5.3069699999999997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CONFIRMED BULLISH</v>
      </c>
      <c r="M140" s="7">
        <f t="shared" si="20"/>
        <v>25</v>
      </c>
      <c r="N140" s="7">
        <f t="shared" si="21"/>
        <v>100</v>
      </c>
      <c r="O140" s="7">
        <f t="shared" si="22"/>
        <v>75</v>
      </c>
      <c r="P140" s="7">
        <f t="shared" si="23"/>
        <v>67</v>
      </c>
      <c r="Q140" s="8">
        <f t="shared" si="24"/>
        <v>65.05</v>
      </c>
      <c r="R140" s="8">
        <f t="shared" si="25"/>
        <v>68</v>
      </c>
      <c r="S140" s="8">
        <f t="shared" si="26"/>
        <v>67.650000000000006</v>
      </c>
      <c r="T140" s="8">
        <f t="shared" si="27"/>
        <v>66.75</v>
      </c>
      <c r="U140" s="7">
        <f t="shared" si="28"/>
        <v>66.900000000000006</v>
      </c>
      <c r="V140" s="7">
        <f t="shared" si="29"/>
        <v>66.862500000000011</v>
      </c>
    </row>
    <row r="141" spans="1:22" ht="13.5" x14ac:dyDescent="0.25">
      <c r="A141" s="3">
        <f>RSI!A141</f>
        <v>42508</v>
      </c>
      <c r="B141" s="2">
        <f>RSI!B141</f>
        <v>5.2081999999999997</v>
      </c>
      <c r="C141" s="2">
        <f>RSI!I141</f>
        <v>55.970971839266923</v>
      </c>
      <c r="D141" s="2">
        <f>MACD!E141</f>
        <v>-8.2528771915030497E-2</v>
      </c>
      <c r="E141" s="2">
        <f>MACD!F141</f>
        <v>1.5838618728874165E-2</v>
      </c>
      <c r="F141" s="2">
        <f>'Moving Avg'!D141</f>
        <v>5.1229800000000001</v>
      </c>
      <c r="G141" s="2">
        <f>'Moving Avg'!F141</f>
        <v>4.9712650000000007</v>
      </c>
      <c r="H141" s="2">
        <f>'Moving Avg'!G141</f>
        <v>5.2965359999999988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  <c r="M141" s="7">
        <f t="shared" si="20"/>
        <v>25</v>
      </c>
      <c r="N141" s="7">
        <f t="shared" si="21"/>
        <v>100</v>
      </c>
      <c r="O141" s="7">
        <f t="shared" si="22"/>
        <v>75</v>
      </c>
      <c r="P141" s="7">
        <f t="shared" si="23"/>
        <v>67</v>
      </c>
      <c r="Q141" s="8">
        <f t="shared" si="24"/>
        <v>65.05</v>
      </c>
      <c r="R141" s="8">
        <f t="shared" si="25"/>
        <v>68</v>
      </c>
      <c r="S141" s="8">
        <f t="shared" si="26"/>
        <v>67.650000000000006</v>
      </c>
      <c r="T141" s="8">
        <f t="shared" si="27"/>
        <v>66.75</v>
      </c>
      <c r="U141" s="7">
        <f t="shared" si="28"/>
        <v>66.900000000000006</v>
      </c>
      <c r="V141" s="7">
        <f t="shared" si="29"/>
        <v>66.862500000000011</v>
      </c>
    </row>
    <row r="142" spans="1:22" ht="13.5" x14ac:dyDescent="0.25">
      <c r="A142" s="3">
        <f>RSI!A142</f>
        <v>42509</v>
      </c>
      <c r="B142" s="2">
        <f>RSI!B142</f>
        <v>5.1734</v>
      </c>
      <c r="C142" s="2">
        <f>RSI!I142</f>
        <v>54.029589850069719</v>
      </c>
      <c r="D142" s="2">
        <f>MACD!E142</f>
        <v>-0.10566163388592731</v>
      </c>
      <c r="E142" s="2">
        <f>MACD!F142</f>
        <v>-8.4614317940861286E-3</v>
      </c>
      <c r="F142" s="2">
        <f>'Moving Avg'!D142</f>
        <v>5.1560199999999998</v>
      </c>
      <c r="G142" s="2">
        <f>'Moving Avg'!F142</f>
        <v>4.9703950000000008</v>
      </c>
      <c r="H142" s="2">
        <f>'Moving Avg'!G142</f>
        <v>5.2852319999999997</v>
      </c>
      <c r="I142" s="2">
        <f>'Moving Avg'!H142</f>
        <v>0</v>
      </c>
      <c r="J142" s="5" t="str">
        <f>OBV!F142</f>
        <v>BEARISH</v>
      </c>
      <c r="K142" s="5" t="str">
        <f>OBV!G142</f>
        <v>NEUTRAL</v>
      </c>
      <c r="L142" s="5" t="str">
        <f>OBV!H142</f>
        <v>BEARISH DIVERGENCE</v>
      </c>
      <c r="M142" s="7">
        <f t="shared" si="20"/>
        <v>25</v>
      </c>
      <c r="N142" s="7">
        <f t="shared" si="21"/>
        <v>100</v>
      </c>
      <c r="O142" s="7">
        <f t="shared" si="22"/>
        <v>75</v>
      </c>
      <c r="P142" s="7">
        <f t="shared" si="23"/>
        <v>16.5</v>
      </c>
      <c r="Q142" s="8">
        <f t="shared" si="24"/>
        <v>57.475000000000001</v>
      </c>
      <c r="R142" s="8">
        <f t="shared" si="25"/>
        <v>55.375</v>
      </c>
      <c r="S142" s="8">
        <f t="shared" si="26"/>
        <v>44.924999999999997</v>
      </c>
      <c r="T142" s="8">
        <f t="shared" si="27"/>
        <v>54.125</v>
      </c>
      <c r="U142" s="7">
        <f t="shared" si="28"/>
        <v>52.591666666666661</v>
      </c>
      <c r="V142" s="7">
        <f t="shared" si="29"/>
        <v>52.974999999999994</v>
      </c>
    </row>
    <row r="143" spans="1:22" ht="13.5" x14ac:dyDescent="0.25">
      <c r="A143" s="3">
        <f>RSI!A143</f>
        <v>42510</v>
      </c>
      <c r="B143" s="2">
        <f>RSI!B143</f>
        <v>5.0255999999999998</v>
      </c>
      <c r="C143" s="2">
        <f>RSI!I143</f>
        <v>46.631679275633189</v>
      </c>
      <c r="D143" s="2">
        <f>MACD!E143</f>
        <v>-0.12015761823479654</v>
      </c>
      <c r="E143" s="2">
        <f>MACD!F143</f>
        <v>-3.0800669082228213E-2</v>
      </c>
      <c r="F143" s="2">
        <f>'Moving Avg'!D143</f>
        <v>5.1525400000000001</v>
      </c>
      <c r="G143" s="2">
        <f>'Moving Avg'!F143</f>
        <v>4.9656149999999997</v>
      </c>
      <c r="H143" s="2">
        <f>'Moving Avg'!G143</f>
        <v>5.2711459999999999</v>
      </c>
      <c r="I143" s="2">
        <f>'Moving Avg'!H143</f>
        <v>0</v>
      </c>
      <c r="J143" s="5" t="str">
        <f>OBV!F143</f>
        <v>BEARISH</v>
      </c>
      <c r="K143" s="5" t="str">
        <f>OBV!G143</f>
        <v>NEUTRAL</v>
      </c>
      <c r="L143" s="5" t="str">
        <f>OBV!H143</f>
        <v>CONFIRMED BEARISH</v>
      </c>
      <c r="M143" s="7">
        <f t="shared" si="20"/>
        <v>25</v>
      </c>
      <c r="N143" s="7">
        <f t="shared" si="21"/>
        <v>100</v>
      </c>
      <c r="O143" s="7">
        <f t="shared" si="22"/>
        <v>75</v>
      </c>
      <c r="P143" s="7">
        <f t="shared" si="23"/>
        <v>16.5</v>
      </c>
      <c r="Q143" s="8">
        <f t="shared" si="24"/>
        <v>57.475000000000001</v>
      </c>
      <c r="R143" s="8">
        <f t="shared" si="25"/>
        <v>55.375</v>
      </c>
      <c r="S143" s="8">
        <f t="shared" si="26"/>
        <v>44.924999999999997</v>
      </c>
      <c r="T143" s="8">
        <f t="shared" si="27"/>
        <v>54.125</v>
      </c>
      <c r="U143" s="7">
        <f t="shared" si="28"/>
        <v>52.591666666666661</v>
      </c>
      <c r="V143" s="7">
        <f t="shared" si="29"/>
        <v>52.974999999999994</v>
      </c>
    </row>
    <row r="144" spans="1:22" ht="13.5" x14ac:dyDescent="0.25">
      <c r="A144" s="3">
        <f>RSI!A144</f>
        <v>42513</v>
      </c>
      <c r="B144" s="2">
        <f>RSI!B144</f>
        <v>4.9560000000000004</v>
      </c>
      <c r="C144" s="2">
        <f>RSI!I144</f>
        <v>43.603912917949216</v>
      </c>
      <c r="D144" s="2">
        <f>MACD!E144</f>
        <v>-0.12687261887012369</v>
      </c>
      <c r="E144" s="2">
        <f>MACD!F144</f>
        <v>-5.0015059039807311E-2</v>
      </c>
      <c r="F144" s="2">
        <f>'Moving Avg'!D144</f>
        <v>5.1160200000000007</v>
      </c>
      <c r="G144" s="2">
        <f>'Moving Avg'!F144</f>
        <v>4.968655</v>
      </c>
      <c r="H144" s="2">
        <f>'Moving Avg'!G144</f>
        <v>5.2591460000000003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  <c r="M144" s="7">
        <f t="shared" si="20"/>
        <v>25</v>
      </c>
      <c r="N144" s="7">
        <f t="shared" si="21"/>
        <v>100</v>
      </c>
      <c r="O144" s="7">
        <f t="shared" si="22"/>
        <v>75</v>
      </c>
      <c r="P144" s="7">
        <f t="shared" si="23"/>
        <v>16.5</v>
      </c>
      <c r="Q144" s="8">
        <f t="shared" si="24"/>
        <v>57.475000000000001</v>
      </c>
      <c r="R144" s="8">
        <f t="shared" si="25"/>
        <v>55.375</v>
      </c>
      <c r="S144" s="8">
        <f t="shared" si="26"/>
        <v>44.924999999999997</v>
      </c>
      <c r="T144" s="8">
        <f t="shared" si="27"/>
        <v>54.125</v>
      </c>
      <c r="U144" s="7">
        <f t="shared" si="28"/>
        <v>52.591666666666661</v>
      </c>
      <c r="V144" s="7">
        <f t="shared" si="29"/>
        <v>52.974999999999994</v>
      </c>
    </row>
    <row r="145" spans="1:22" ht="13.5" x14ac:dyDescent="0.25">
      <c r="A145" s="3">
        <f>RSI!A145</f>
        <v>42514</v>
      </c>
      <c r="B145" s="2">
        <f>RSI!B145</f>
        <v>4.9039000000000001</v>
      </c>
      <c r="C145" s="2">
        <f>RSI!I145</f>
        <v>41.435096342067425</v>
      </c>
      <c r="D145" s="2">
        <f>MACD!E145</f>
        <v>-0.1319334014890261</v>
      </c>
      <c r="E145" s="2">
        <f>MACD!F145</f>
        <v>-6.6398727529651064E-2</v>
      </c>
      <c r="F145" s="2">
        <f>'Moving Avg'!D145</f>
        <v>5.05342</v>
      </c>
      <c r="G145" s="2">
        <f>'Moving Avg'!F145</f>
        <v>4.969525</v>
      </c>
      <c r="H145" s="2">
        <f>'Moving Avg'!G145</f>
        <v>5.2433219999999992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  <c r="M145" s="7">
        <f t="shared" si="20"/>
        <v>25</v>
      </c>
      <c r="N145" s="7">
        <f t="shared" si="21"/>
        <v>100</v>
      </c>
      <c r="O145" s="7">
        <f t="shared" si="22"/>
        <v>75</v>
      </c>
      <c r="P145" s="7">
        <f t="shared" si="23"/>
        <v>33</v>
      </c>
      <c r="Q145" s="8">
        <f t="shared" si="24"/>
        <v>59.95</v>
      </c>
      <c r="R145" s="8">
        <f t="shared" si="25"/>
        <v>59.5</v>
      </c>
      <c r="S145" s="8">
        <f t="shared" si="26"/>
        <v>52.35</v>
      </c>
      <c r="T145" s="8">
        <f t="shared" si="27"/>
        <v>58.25</v>
      </c>
      <c r="U145" s="7">
        <f t="shared" si="28"/>
        <v>57.266666666666673</v>
      </c>
      <c r="V145" s="7">
        <f t="shared" si="29"/>
        <v>57.512500000000003</v>
      </c>
    </row>
    <row r="146" spans="1:22" ht="13.5" x14ac:dyDescent="0.25">
      <c r="A146" s="3">
        <f>RSI!A146</f>
        <v>42515</v>
      </c>
      <c r="B146" s="2">
        <f>RSI!B146</f>
        <v>4.8952</v>
      </c>
      <c r="C146" s="2">
        <f>RSI!I146</f>
        <v>41.067759420517255</v>
      </c>
      <c r="D146" s="2">
        <f>MACD!E146</f>
        <v>-0.15192822090282032</v>
      </c>
      <c r="E146" s="2">
        <f>MACD!F146</f>
        <v>-8.3504626204284921E-2</v>
      </c>
      <c r="F146" s="2">
        <f>'Moving Avg'!D146</f>
        <v>4.9908200000000003</v>
      </c>
      <c r="G146" s="2">
        <f>'Moving Avg'!F146</f>
        <v>4.9673499999999997</v>
      </c>
      <c r="H146" s="2">
        <f>'Moving Avg'!G146</f>
        <v>5.2273239999999994</v>
      </c>
      <c r="I146" s="2">
        <f>'Moving Avg'!H146</f>
        <v>0</v>
      </c>
      <c r="J146" s="5" t="str">
        <f>OBV!F146</f>
        <v>BEARISH</v>
      </c>
      <c r="K146" s="5" t="str">
        <f>OBV!G146</f>
        <v>NEUTRAL</v>
      </c>
      <c r="L146" s="5" t="str">
        <f>OBV!H146</f>
        <v>CONFIRMED BEARISH</v>
      </c>
      <c r="M146" s="7">
        <f t="shared" si="20"/>
        <v>25</v>
      </c>
      <c r="N146" s="7">
        <f t="shared" si="21"/>
        <v>100</v>
      </c>
      <c r="O146" s="7">
        <f t="shared" si="22"/>
        <v>50</v>
      </c>
      <c r="P146" s="7">
        <f t="shared" si="23"/>
        <v>16.5</v>
      </c>
      <c r="Q146" s="8">
        <f t="shared" si="24"/>
        <v>53.725000000000001</v>
      </c>
      <c r="R146" s="8">
        <f t="shared" si="25"/>
        <v>46.625</v>
      </c>
      <c r="S146" s="8">
        <f t="shared" si="26"/>
        <v>38.674999999999997</v>
      </c>
      <c r="T146" s="8">
        <f t="shared" si="27"/>
        <v>47.875</v>
      </c>
      <c r="U146" s="7">
        <f t="shared" si="28"/>
        <v>46.341666666666661</v>
      </c>
      <c r="V146" s="7">
        <f t="shared" si="29"/>
        <v>46.724999999999994</v>
      </c>
    </row>
    <row r="147" spans="1:22" ht="13.5" x14ac:dyDescent="0.25">
      <c r="A147" s="3">
        <f>RSI!A147</f>
        <v>42516</v>
      </c>
      <c r="B147" s="2">
        <f>RSI!B147</f>
        <v>4.8517000000000001</v>
      </c>
      <c r="C147" s="2">
        <f>RSI!I147</f>
        <v>39.196647193592668</v>
      </c>
      <c r="D147" s="2">
        <f>MACD!E147</f>
        <v>-0.12048338459279684</v>
      </c>
      <c r="E147" s="2">
        <f>MACD!F147</f>
        <v>-9.0900377881987307E-2</v>
      </c>
      <c r="F147" s="2">
        <f>'Moving Avg'!D147</f>
        <v>4.9264799999999997</v>
      </c>
      <c r="G147" s="2">
        <f>'Moving Avg'!F147</f>
        <v>4.9638699999999991</v>
      </c>
      <c r="H147" s="2">
        <f>'Moving Avg'!G147</f>
        <v>5.2106300000000001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CONFIRMED BEARISH</v>
      </c>
      <c r="M147" s="7">
        <f t="shared" si="20"/>
        <v>25</v>
      </c>
      <c r="N147" s="7">
        <f t="shared" si="21"/>
        <v>100</v>
      </c>
      <c r="O147" s="7">
        <f t="shared" si="22"/>
        <v>50</v>
      </c>
      <c r="P147" s="7">
        <f t="shared" si="23"/>
        <v>16.5</v>
      </c>
      <c r="Q147" s="8">
        <f t="shared" si="24"/>
        <v>53.725000000000001</v>
      </c>
      <c r="R147" s="8">
        <f t="shared" si="25"/>
        <v>46.625</v>
      </c>
      <c r="S147" s="8">
        <f t="shared" si="26"/>
        <v>38.674999999999997</v>
      </c>
      <c r="T147" s="8">
        <f t="shared" si="27"/>
        <v>47.875</v>
      </c>
      <c r="U147" s="7">
        <f t="shared" si="28"/>
        <v>46.341666666666661</v>
      </c>
      <c r="V147" s="7">
        <f t="shared" si="29"/>
        <v>46.724999999999994</v>
      </c>
    </row>
    <row r="148" spans="1:22" ht="13.5" x14ac:dyDescent="0.25">
      <c r="A148" s="3">
        <f>RSI!A148</f>
        <v>42517</v>
      </c>
      <c r="B148" s="2">
        <f>RSI!B148</f>
        <v>4.843</v>
      </c>
      <c r="C148" s="2">
        <f>RSI!I148</f>
        <v>38.81573808735147</v>
      </c>
      <c r="D148" s="2">
        <f>MACD!E148</f>
        <v>-8.6692320422917746E-2</v>
      </c>
      <c r="E148" s="2">
        <f>MACD!F148</f>
        <v>-9.0058766390173392E-2</v>
      </c>
      <c r="F148" s="2">
        <f>'Moving Avg'!D148</f>
        <v>4.8899600000000003</v>
      </c>
      <c r="G148" s="2">
        <f>'Moving Avg'!F148</f>
        <v>4.9538700000000002</v>
      </c>
      <c r="H148" s="2">
        <f>'Moving Avg'!G148</f>
        <v>5.1937619999999995</v>
      </c>
      <c r="I148" s="2">
        <f>'Moving Avg'!H148</f>
        <v>0</v>
      </c>
      <c r="J148" s="5" t="str">
        <f>OBV!F148</f>
        <v>BEARISH</v>
      </c>
      <c r="K148" s="5" t="str">
        <f>OBV!G148</f>
        <v>STRONG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33</v>
      </c>
      <c r="Q148" s="8">
        <f t="shared" si="24"/>
        <v>21.2</v>
      </c>
      <c r="R148" s="8">
        <f t="shared" si="25"/>
        <v>30.75</v>
      </c>
      <c r="S148" s="8">
        <f t="shared" si="26"/>
        <v>31.1</v>
      </c>
      <c r="T148" s="8">
        <f t="shared" si="27"/>
        <v>27</v>
      </c>
      <c r="U148" s="7">
        <f t="shared" si="28"/>
        <v>27.683333333333337</v>
      </c>
      <c r="V148" s="7">
        <f t="shared" si="29"/>
        <v>27.512500000000003</v>
      </c>
    </row>
    <row r="149" spans="1:22" ht="13.5" x14ac:dyDescent="0.25">
      <c r="A149" s="3">
        <f>RSI!A149</f>
        <v>42520</v>
      </c>
      <c r="B149" s="2">
        <f>RSI!B149</f>
        <v>4.8517000000000001</v>
      </c>
      <c r="C149" s="2">
        <f>RSI!I149</f>
        <v>39.44942594229471</v>
      </c>
      <c r="D149" s="2">
        <f>MACD!E149</f>
        <v>-4.2887443134004499E-2</v>
      </c>
      <c r="E149" s="2">
        <f>MACD!F149</f>
        <v>-8.0624501738939619E-2</v>
      </c>
      <c r="F149" s="2">
        <f>'Moving Avg'!D149</f>
        <v>4.8691000000000004</v>
      </c>
      <c r="G149" s="2">
        <f>'Moving Avg'!F149</f>
        <v>4.9516949999999991</v>
      </c>
      <c r="H149" s="2">
        <f>'Moving Avg'!G149</f>
        <v>5.1770679999999993</v>
      </c>
      <c r="I149" s="2">
        <f>'Moving Avg'!H149</f>
        <v>0</v>
      </c>
      <c r="J149" s="5" t="str">
        <f>OBV!F149</f>
        <v>BEARISH</v>
      </c>
      <c r="K149" s="5" t="str">
        <f>OBV!G149</f>
        <v>NEUTRAL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50</v>
      </c>
      <c r="P149" s="7">
        <f t="shared" si="23"/>
        <v>16.5</v>
      </c>
      <c r="Q149" s="8">
        <f t="shared" si="24"/>
        <v>18.725000000000001</v>
      </c>
      <c r="R149" s="8">
        <f t="shared" si="25"/>
        <v>26.625</v>
      </c>
      <c r="S149" s="8">
        <f t="shared" si="26"/>
        <v>23.675000000000001</v>
      </c>
      <c r="T149" s="8">
        <f t="shared" si="27"/>
        <v>22.875</v>
      </c>
      <c r="U149" s="7">
        <f t="shared" si="28"/>
        <v>23.008333333333336</v>
      </c>
      <c r="V149" s="7">
        <f t="shared" si="29"/>
        <v>22.975000000000001</v>
      </c>
    </row>
    <row r="150" spans="1:22" ht="13.5" x14ac:dyDescent="0.25">
      <c r="A150" s="3">
        <f>RSI!A150</f>
        <v>42521</v>
      </c>
      <c r="B150" s="2">
        <f>RSI!B150</f>
        <v>4.8517000000000001</v>
      </c>
      <c r="C150" s="2">
        <f>RSI!I150</f>
        <v>39.44942594229471</v>
      </c>
      <c r="D150" s="2">
        <f>MACD!E150</f>
        <v>7.2370327263575618E-3</v>
      </c>
      <c r="E150" s="2">
        <f>MACD!F150</f>
        <v>-6.3052194845880191E-2</v>
      </c>
      <c r="F150" s="2">
        <f>'Moving Avg'!D150</f>
        <v>4.8586600000000004</v>
      </c>
      <c r="G150" s="2">
        <f>'Moving Avg'!F150</f>
        <v>4.9482149999999994</v>
      </c>
      <c r="H150" s="2">
        <f>'Moving Avg'!G150</f>
        <v>5.1605480000000004</v>
      </c>
      <c r="I150" s="2">
        <f>'Moving Avg'!H150</f>
        <v>0</v>
      </c>
      <c r="J150" s="5" t="str">
        <f>OBV!F150</f>
        <v>BEARISH</v>
      </c>
      <c r="K150" s="5" t="str">
        <f>OBV!G150</f>
        <v>NEUTRAL</v>
      </c>
      <c r="L150" s="5" t="str">
        <f>OBV!H150</f>
        <v>CONFIRMED BEARISH</v>
      </c>
      <c r="M150" s="7">
        <f t="shared" si="20"/>
        <v>25</v>
      </c>
      <c r="N150" s="7">
        <f t="shared" si="21"/>
        <v>0</v>
      </c>
      <c r="O150" s="7">
        <f t="shared" si="22"/>
        <v>50</v>
      </c>
      <c r="P150" s="7">
        <f t="shared" si="23"/>
        <v>16.5</v>
      </c>
      <c r="Q150" s="8">
        <f t="shared" si="24"/>
        <v>18.725000000000001</v>
      </c>
      <c r="R150" s="8">
        <f t="shared" si="25"/>
        <v>26.625</v>
      </c>
      <c r="S150" s="8">
        <f t="shared" si="26"/>
        <v>23.675000000000001</v>
      </c>
      <c r="T150" s="8">
        <f t="shared" si="27"/>
        <v>22.875</v>
      </c>
      <c r="U150" s="7">
        <f t="shared" si="28"/>
        <v>23.008333333333336</v>
      </c>
      <c r="V150" s="7">
        <f t="shared" si="29"/>
        <v>22.975000000000001</v>
      </c>
    </row>
    <row r="151" spans="1:22" ht="13.5" x14ac:dyDescent="0.25">
      <c r="A151" s="3">
        <f>RSI!A151</f>
        <v>42522</v>
      </c>
      <c r="B151" s="2">
        <f>RSI!B151</f>
        <v>4.7126000000000001</v>
      </c>
      <c r="C151" s="2">
        <f>RSI!I151</f>
        <v>33.093785129347921</v>
      </c>
      <c r="D151" s="2">
        <f>MACD!E151</f>
        <v>5.9552937942010331E-2</v>
      </c>
      <c r="E151" s="2">
        <f>MACD!F151</f>
        <v>-3.8531168288302095E-2</v>
      </c>
      <c r="F151" s="2">
        <f>'Moving Avg'!D151</f>
        <v>4.8221400000000001</v>
      </c>
      <c r="G151" s="2">
        <f>'Moving Avg'!F151</f>
        <v>4.9425650000000001</v>
      </c>
      <c r="H151" s="2">
        <f>'Moving Avg'!G151</f>
        <v>5.1414199999999992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  <c r="M151" s="7">
        <f t="shared" si="20"/>
        <v>25</v>
      </c>
      <c r="N151" s="7">
        <f t="shared" si="21"/>
        <v>0</v>
      </c>
      <c r="O151" s="7">
        <f t="shared" si="22"/>
        <v>50</v>
      </c>
      <c r="P151" s="7">
        <f t="shared" si="23"/>
        <v>33</v>
      </c>
      <c r="Q151" s="8">
        <f t="shared" si="24"/>
        <v>21.2</v>
      </c>
      <c r="R151" s="8">
        <f t="shared" si="25"/>
        <v>30.75</v>
      </c>
      <c r="S151" s="8">
        <f t="shared" si="26"/>
        <v>31.1</v>
      </c>
      <c r="T151" s="8">
        <f t="shared" si="27"/>
        <v>27</v>
      </c>
      <c r="U151" s="7">
        <f t="shared" si="28"/>
        <v>27.683333333333337</v>
      </c>
      <c r="V151" s="7">
        <f t="shared" si="29"/>
        <v>27.512500000000003</v>
      </c>
    </row>
    <row r="152" spans="1:22" ht="13.5" x14ac:dyDescent="0.25">
      <c r="A152" s="3">
        <f>RSI!A152</f>
        <v>42523</v>
      </c>
      <c r="B152" s="2">
        <f>RSI!B152</f>
        <v>4.5735000000000001</v>
      </c>
      <c r="C152" s="2">
        <f>RSI!I152</f>
        <v>28.200887621215301</v>
      </c>
      <c r="D152" s="2">
        <f>MACD!E152</f>
        <v>0.11046023760735668</v>
      </c>
      <c r="E152" s="2">
        <f>MACD!F152</f>
        <v>-8.7328871091703376E-3</v>
      </c>
      <c r="F152" s="2">
        <f>'Moving Avg'!D152</f>
        <v>4.7664999999999997</v>
      </c>
      <c r="G152" s="2">
        <f>'Moving Avg'!F152</f>
        <v>4.9264799999999989</v>
      </c>
      <c r="H152" s="2">
        <f>'Moving Avg'!G152</f>
        <v>5.1195099999999991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  <c r="M152" s="7">
        <f t="shared" si="20"/>
        <v>50</v>
      </c>
      <c r="N152" s="7">
        <f t="shared" si="21"/>
        <v>0</v>
      </c>
      <c r="O152" s="7">
        <f t="shared" si="22"/>
        <v>50</v>
      </c>
      <c r="P152" s="7">
        <f t="shared" si="23"/>
        <v>33</v>
      </c>
      <c r="Q152" s="8">
        <f t="shared" si="24"/>
        <v>29.95</v>
      </c>
      <c r="R152" s="8">
        <f t="shared" si="25"/>
        <v>35.75</v>
      </c>
      <c r="S152" s="8">
        <f t="shared" si="26"/>
        <v>34.85</v>
      </c>
      <c r="T152" s="8">
        <f t="shared" si="27"/>
        <v>33.25</v>
      </c>
      <c r="U152" s="7">
        <f t="shared" si="28"/>
        <v>33.516666666666673</v>
      </c>
      <c r="V152" s="7">
        <f t="shared" si="29"/>
        <v>33.450000000000003</v>
      </c>
    </row>
    <row r="153" spans="1:22" ht="13.5" x14ac:dyDescent="0.25">
      <c r="A153" s="3">
        <f>RSI!A153</f>
        <v>42524</v>
      </c>
      <c r="B153" s="2">
        <f>RSI!B153</f>
        <v>4.4257</v>
      </c>
      <c r="C153" s="2">
        <f>RSI!I153</f>
        <v>24.120206290209182</v>
      </c>
      <c r="D153" s="2">
        <f>MACD!E153</f>
        <v>0.14413222181687413</v>
      </c>
      <c r="E153" s="2">
        <f>MACD!F153</f>
        <v>2.1840134676038556E-2</v>
      </c>
      <c r="F153" s="2">
        <f>'Moving Avg'!D153</f>
        <v>4.6830400000000001</v>
      </c>
      <c r="G153" s="2">
        <f>'Moving Avg'!F153</f>
        <v>4.9047449999999992</v>
      </c>
      <c r="H153" s="2">
        <f>'Moving Avg'!G153</f>
        <v>5.0946439999999988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  <c r="M153" s="7">
        <f t="shared" si="20"/>
        <v>50</v>
      </c>
      <c r="N153" s="7">
        <f t="shared" si="21"/>
        <v>0</v>
      </c>
      <c r="O153" s="7">
        <f t="shared" si="22"/>
        <v>50</v>
      </c>
      <c r="P153" s="7">
        <f t="shared" si="23"/>
        <v>33</v>
      </c>
      <c r="Q153" s="8">
        <f t="shared" si="24"/>
        <v>29.95</v>
      </c>
      <c r="R153" s="8">
        <f t="shared" si="25"/>
        <v>35.75</v>
      </c>
      <c r="S153" s="8">
        <f t="shared" si="26"/>
        <v>34.85</v>
      </c>
      <c r="T153" s="8">
        <f t="shared" si="27"/>
        <v>33.25</v>
      </c>
      <c r="U153" s="7">
        <f t="shared" si="28"/>
        <v>33.516666666666673</v>
      </c>
      <c r="V153" s="7">
        <f t="shared" si="29"/>
        <v>33.450000000000003</v>
      </c>
    </row>
    <row r="154" spans="1:22" ht="13.5" x14ac:dyDescent="0.25">
      <c r="A154" s="3">
        <f>RSI!A154</f>
        <v>42527</v>
      </c>
      <c r="B154" s="2">
        <f>RSI!B154</f>
        <v>4.2952000000000004</v>
      </c>
      <c r="C154" s="2">
        <f>RSI!I154</f>
        <v>21.202876965901751</v>
      </c>
      <c r="D154" s="2">
        <f>MACD!E154</f>
        <v>0.17466631517969411</v>
      </c>
      <c r="E154" s="2">
        <f>MACD!F154</f>
        <v>5.2405370776769669E-2</v>
      </c>
      <c r="F154" s="2">
        <f>'Moving Avg'!D154</f>
        <v>4.5717400000000001</v>
      </c>
      <c r="G154" s="2">
        <f>'Moving Avg'!F154</f>
        <v>4.8764849999999988</v>
      </c>
      <c r="H154" s="2">
        <f>'Moving Avg'!G154</f>
        <v>5.0673419999999991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  <c r="M154" s="7">
        <f t="shared" si="20"/>
        <v>50</v>
      </c>
      <c r="N154" s="7">
        <f t="shared" si="21"/>
        <v>0</v>
      </c>
      <c r="O154" s="7">
        <f t="shared" si="22"/>
        <v>50</v>
      </c>
      <c r="P154" s="7">
        <f t="shared" si="23"/>
        <v>33</v>
      </c>
      <c r="Q154" s="8">
        <f t="shared" si="24"/>
        <v>29.95</v>
      </c>
      <c r="R154" s="8">
        <f t="shared" si="25"/>
        <v>35.75</v>
      </c>
      <c r="S154" s="8">
        <f t="shared" si="26"/>
        <v>34.85</v>
      </c>
      <c r="T154" s="8">
        <f t="shared" si="27"/>
        <v>33.25</v>
      </c>
      <c r="U154" s="7">
        <f t="shared" si="28"/>
        <v>33.516666666666673</v>
      </c>
      <c r="V154" s="7">
        <f t="shared" si="29"/>
        <v>33.450000000000003</v>
      </c>
    </row>
    <row r="155" spans="1:22" ht="13.5" x14ac:dyDescent="0.25">
      <c r="A155" s="3">
        <f>RSI!A155</f>
        <v>42528</v>
      </c>
      <c r="B155" s="2">
        <f>RSI!B155</f>
        <v>4.1040000000000001</v>
      </c>
      <c r="C155" s="2">
        <f>RSI!I155</f>
        <v>17.804994560774972</v>
      </c>
      <c r="D155" s="2">
        <f>MACD!E155</f>
        <v>0.21027660125962733</v>
      </c>
      <c r="E155" s="2">
        <f>MACD!F155</f>
        <v>8.3979616873341212E-2</v>
      </c>
      <c r="F155" s="2">
        <f>'Moving Avg'!D155</f>
        <v>4.4222000000000001</v>
      </c>
      <c r="G155" s="2">
        <f>'Moving Avg'!F155</f>
        <v>4.8399699999999992</v>
      </c>
      <c r="H155" s="2">
        <f>'Moving Avg'!G155</f>
        <v>5.0365639999999994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  <c r="M155" s="7">
        <f t="shared" si="20"/>
        <v>50</v>
      </c>
      <c r="N155" s="7">
        <f t="shared" si="21"/>
        <v>0</v>
      </c>
      <c r="O155" s="7">
        <f t="shared" si="22"/>
        <v>50</v>
      </c>
      <c r="P155" s="7">
        <f t="shared" si="23"/>
        <v>33</v>
      </c>
      <c r="Q155" s="8">
        <f t="shared" si="24"/>
        <v>29.95</v>
      </c>
      <c r="R155" s="8">
        <f t="shared" si="25"/>
        <v>35.75</v>
      </c>
      <c r="S155" s="8">
        <f t="shared" si="26"/>
        <v>34.85</v>
      </c>
      <c r="T155" s="8">
        <f t="shared" si="27"/>
        <v>33.25</v>
      </c>
      <c r="U155" s="7">
        <f t="shared" si="28"/>
        <v>33.516666666666673</v>
      </c>
      <c r="V155" s="7">
        <f t="shared" si="29"/>
        <v>33.450000000000003</v>
      </c>
    </row>
    <row r="156" spans="1:22" ht="13.5" x14ac:dyDescent="0.25">
      <c r="A156" s="3">
        <f>RSI!A156</f>
        <v>42529</v>
      </c>
      <c r="B156" s="2">
        <f>RSI!B156</f>
        <v>4.1996000000000002</v>
      </c>
      <c r="C156" s="2">
        <f>RSI!I156</f>
        <v>24.334304262211489</v>
      </c>
      <c r="D156" s="2">
        <f>MACD!E156</f>
        <v>0.23647580999735673</v>
      </c>
      <c r="E156" s="2">
        <f>MACD!F156</f>
        <v>0.11447885549814432</v>
      </c>
      <c r="F156" s="2">
        <f>'Moving Avg'!D156</f>
        <v>4.3195999999999994</v>
      </c>
      <c r="G156" s="2">
        <f>'Moving Avg'!F156</f>
        <v>4.8138849999999991</v>
      </c>
      <c r="H156" s="2">
        <f>'Moving Avg'!G156</f>
        <v>5.0075240000000001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BULLISH DIVERGENCE</v>
      </c>
      <c r="M156" s="7">
        <f t="shared" si="20"/>
        <v>50</v>
      </c>
      <c r="N156" s="7">
        <f t="shared" si="21"/>
        <v>0</v>
      </c>
      <c r="O156" s="7">
        <f t="shared" si="22"/>
        <v>50</v>
      </c>
      <c r="P156" s="7">
        <f t="shared" si="23"/>
        <v>66.5</v>
      </c>
      <c r="Q156" s="8">
        <f t="shared" si="24"/>
        <v>34.975000000000001</v>
      </c>
      <c r="R156" s="8">
        <f t="shared" si="25"/>
        <v>44.125</v>
      </c>
      <c r="S156" s="8">
        <f t="shared" si="26"/>
        <v>49.924999999999997</v>
      </c>
      <c r="T156" s="8">
        <f t="shared" si="27"/>
        <v>41.625</v>
      </c>
      <c r="U156" s="7">
        <f t="shared" si="28"/>
        <v>43.008333333333326</v>
      </c>
      <c r="V156" s="7">
        <f t="shared" si="29"/>
        <v>42.662499999999994</v>
      </c>
    </row>
    <row r="157" spans="1:22" ht="13.5" x14ac:dyDescent="0.25">
      <c r="A157" s="3">
        <f>RSI!A157</f>
        <v>42530</v>
      </c>
      <c r="B157" s="2">
        <f>RSI!B157</f>
        <v>4.1734999999999998</v>
      </c>
      <c r="C157" s="2">
        <f>RSI!I157</f>
        <v>23.778935376090615</v>
      </c>
      <c r="D157" s="2">
        <f>MACD!E157</f>
        <v>0.25747546573207547</v>
      </c>
      <c r="E157" s="2">
        <f>MACD!F157</f>
        <v>0.14307817754493057</v>
      </c>
      <c r="F157" s="2">
        <f>'Moving Avg'!D157</f>
        <v>4.2396000000000003</v>
      </c>
      <c r="G157" s="2">
        <f>'Moving Avg'!F157</f>
        <v>4.7721499999999999</v>
      </c>
      <c r="H157" s="2">
        <f>'Moving Avg'!G157</f>
        <v>4.9828299999999999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BULLISH DIVERGENCE</v>
      </c>
      <c r="M157" s="7">
        <f t="shared" si="20"/>
        <v>50</v>
      </c>
      <c r="N157" s="7">
        <f t="shared" si="21"/>
        <v>0</v>
      </c>
      <c r="O157" s="7">
        <f t="shared" si="22"/>
        <v>50</v>
      </c>
      <c r="P157" s="7">
        <f t="shared" si="23"/>
        <v>66.5</v>
      </c>
      <c r="Q157" s="8">
        <f t="shared" si="24"/>
        <v>34.975000000000001</v>
      </c>
      <c r="R157" s="8">
        <f t="shared" si="25"/>
        <v>44.125</v>
      </c>
      <c r="S157" s="8">
        <f t="shared" si="26"/>
        <v>49.924999999999997</v>
      </c>
      <c r="T157" s="8">
        <f t="shared" si="27"/>
        <v>41.625</v>
      </c>
      <c r="U157" s="7">
        <f t="shared" si="28"/>
        <v>43.008333333333326</v>
      </c>
      <c r="V157" s="7">
        <f t="shared" si="29"/>
        <v>42.662499999999994</v>
      </c>
    </row>
    <row r="158" spans="1:22" ht="13.5" x14ac:dyDescent="0.25">
      <c r="A158" s="3">
        <f>RSI!A158</f>
        <v>42531</v>
      </c>
      <c r="B158" s="2">
        <f>RSI!B158</f>
        <v>3.9908999999999999</v>
      </c>
      <c r="C158" s="2">
        <f>RSI!I158</f>
        <v>20.290022742153411</v>
      </c>
      <c r="D158" s="2">
        <f>MACD!E158</f>
        <v>0.29091023343612044</v>
      </c>
      <c r="E158" s="2">
        <f>MACD!F158</f>
        <v>0.17264458872316857</v>
      </c>
      <c r="F158" s="2">
        <f>'Moving Avg'!D158</f>
        <v>4.1526399999999999</v>
      </c>
      <c r="G158" s="2">
        <f>'Moving Avg'!F158</f>
        <v>4.7195450000000001</v>
      </c>
      <c r="H158" s="2">
        <f>'Moving Avg'!G158</f>
        <v>4.9523979999999996</v>
      </c>
      <c r="I158" s="2">
        <f>'Moving Avg'!H158</f>
        <v>0</v>
      </c>
      <c r="J158" s="5" t="str">
        <f>OBV!F158</f>
        <v>BEARISH</v>
      </c>
      <c r="K158" s="5" t="str">
        <f>OBV!G158</f>
        <v>NEUTRAL</v>
      </c>
      <c r="L158" s="5" t="str">
        <f>OBV!H158</f>
        <v>CONFIRMED BEARISH</v>
      </c>
      <c r="M158" s="7">
        <f t="shared" si="20"/>
        <v>50</v>
      </c>
      <c r="N158" s="7">
        <f t="shared" si="21"/>
        <v>0</v>
      </c>
      <c r="O158" s="7">
        <f t="shared" si="22"/>
        <v>50</v>
      </c>
      <c r="P158" s="7">
        <f t="shared" si="23"/>
        <v>16.5</v>
      </c>
      <c r="Q158" s="8">
        <f t="shared" si="24"/>
        <v>27.475000000000001</v>
      </c>
      <c r="R158" s="8">
        <f t="shared" si="25"/>
        <v>31.625</v>
      </c>
      <c r="S158" s="8">
        <f t="shared" si="26"/>
        <v>27.425000000000001</v>
      </c>
      <c r="T158" s="8">
        <f t="shared" si="27"/>
        <v>29.125</v>
      </c>
      <c r="U158" s="7">
        <f t="shared" si="28"/>
        <v>28.841666666666669</v>
      </c>
      <c r="V158" s="7">
        <f t="shared" si="29"/>
        <v>28.912500000000001</v>
      </c>
    </row>
    <row r="159" spans="1:22" ht="13.5" x14ac:dyDescent="0.25">
      <c r="A159" s="3">
        <f>RSI!A159</f>
        <v>42534</v>
      </c>
      <c r="B159" s="2">
        <f>RSI!B159</f>
        <v>4.1212999999999997</v>
      </c>
      <c r="C159" s="2">
        <f>RSI!I159</f>
        <v>28.372407877390231</v>
      </c>
      <c r="D159" s="2">
        <f>MACD!E159</f>
        <v>0.31518009151266657</v>
      </c>
      <c r="E159" s="2">
        <f>MACD!F159</f>
        <v>0.20115168928106819</v>
      </c>
      <c r="F159" s="2">
        <f>'Moving Avg'!D159</f>
        <v>4.1178600000000003</v>
      </c>
      <c r="G159" s="2">
        <f>'Moving Avg'!F159</f>
        <v>4.6686800000000011</v>
      </c>
      <c r="H159" s="2">
        <f>'Moving Avg'!G159</f>
        <v>4.9235300000000004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  <c r="M159" s="7">
        <f t="shared" si="20"/>
        <v>50</v>
      </c>
      <c r="N159" s="7">
        <f t="shared" si="21"/>
        <v>0</v>
      </c>
      <c r="O159" s="7">
        <f t="shared" si="22"/>
        <v>50</v>
      </c>
      <c r="P159" s="7">
        <f t="shared" si="23"/>
        <v>16.5</v>
      </c>
      <c r="Q159" s="8">
        <f t="shared" si="24"/>
        <v>27.475000000000001</v>
      </c>
      <c r="R159" s="8">
        <f t="shared" si="25"/>
        <v>31.625</v>
      </c>
      <c r="S159" s="8">
        <f t="shared" si="26"/>
        <v>27.425000000000001</v>
      </c>
      <c r="T159" s="8">
        <f t="shared" si="27"/>
        <v>29.125</v>
      </c>
      <c r="U159" s="7">
        <f t="shared" si="28"/>
        <v>28.841666666666669</v>
      </c>
      <c r="V159" s="7">
        <f t="shared" si="29"/>
        <v>28.912500000000001</v>
      </c>
    </row>
    <row r="160" spans="1:22" ht="13.5" x14ac:dyDescent="0.25">
      <c r="A160" s="3">
        <f>RSI!A160</f>
        <v>42535</v>
      </c>
      <c r="B160" s="2">
        <f>RSI!B160</f>
        <v>4.1212999999999997</v>
      </c>
      <c r="C160" s="2">
        <f>RSI!I160</f>
        <v>28.372407877390231</v>
      </c>
      <c r="D160" s="2">
        <f>MACD!E160</f>
        <v>0.33892678839300672</v>
      </c>
      <c r="E160" s="2">
        <f>MACD!F160</f>
        <v>0.22870670910345592</v>
      </c>
      <c r="F160" s="2">
        <f>'Moving Avg'!D160</f>
        <v>4.1213199999999999</v>
      </c>
      <c r="G160" s="2">
        <f>'Moving Avg'!F160</f>
        <v>4.613900000000001</v>
      </c>
      <c r="H160" s="2">
        <f>'Moving Avg'!G160</f>
        <v>4.8962279999999989</v>
      </c>
      <c r="I160" s="2">
        <f>'Moving Avg'!H160</f>
        <v>0</v>
      </c>
      <c r="J160" s="5" t="str">
        <f>OBV!F160</f>
        <v>BULLISH</v>
      </c>
      <c r="K160" s="5" t="str">
        <f>OBV!G160</f>
        <v>NEUTRAL</v>
      </c>
      <c r="L160" s="5" t="str">
        <f>OBV!H160</f>
        <v>CONFIRMED BULLISH</v>
      </c>
      <c r="M160" s="7">
        <f t="shared" si="20"/>
        <v>50</v>
      </c>
      <c r="N160" s="7">
        <f t="shared" si="21"/>
        <v>0</v>
      </c>
      <c r="O160" s="7">
        <f t="shared" si="22"/>
        <v>50</v>
      </c>
      <c r="P160" s="7">
        <f t="shared" si="23"/>
        <v>83.5</v>
      </c>
      <c r="Q160" s="8">
        <f t="shared" si="24"/>
        <v>37.524999999999999</v>
      </c>
      <c r="R160" s="8">
        <f t="shared" si="25"/>
        <v>48.375</v>
      </c>
      <c r="S160" s="8">
        <f t="shared" si="26"/>
        <v>57.575000000000003</v>
      </c>
      <c r="T160" s="8">
        <f t="shared" si="27"/>
        <v>45.875</v>
      </c>
      <c r="U160" s="7">
        <f t="shared" si="28"/>
        <v>47.82500000000001</v>
      </c>
      <c r="V160" s="7">
        <f t="shared" si="29"/>
        <v>47.337500000000006</v>
      </c>
    </row>
    <row r="161" spans="1:22" ht="13.5" x14ac:dyDescent="0.25">
      <c r="A161" s="3">
        <f>RSI!A161</f>
        <v>42536</v>
      </c>
      <c r="B161" s="2">
        <f>RSI!B161</f>
        <v>4.0605000000000002</v>
      </c>
      <c r="C161" s="2">
        <f>RSI!I161</f>
        <v>26.897599057311481</v>
      </c>
      <c r="D161" s="2">
        <f>MACD!E161</f>
        <v>0.34509668722070419</v>
      </c>
      <c r="E161" s="2">
        <f>MACD!F161</f>
        <v>0.2519847047269056</v>
      </c>
      <c r="F161" s="2">
        <f>'Moving Avg'!D161</f>
        <v>4.0935000000000006</v>
      </c>
      <c r="G161" s="2">
        <f>'Moving Avg'!F161</f>
        <v>4.5565150000000019</v>
      </c>
      <c r="H161" s="2">
        <f>'Moving Avg'!G161</f>
        <v>4.8689259999999992</v>
      </c>
      <c r="I161" s="2">
        <f>'Moving Avg'!H161</f>
        <v>0</v>
      </c>
      <c r="J161" s="5" t="str">
        <f>OBV!F161</f>
        <v>BEARISH</v>
      </c>
      <c r="K161" s="5" t="str">
        <f>OBV!G161</f>
        <v>STRONG</v>
      </c>
      <c r="L161" s="5" t="str">
        <f>OBV!H161</f>
        <v>CONFIRMED BEARISH</v>
      </c>
      <c r="M161" s="7">
        <f t="shared" si="20"/>
        <v>50</v>
      </c>
      <c r="N161" s="7">
        <f t="shared" si="21"/>
        <v>0</v>
      </c>
      <c r="O161" s="7">
        <f t="shared" si="22"/>
        <v>50</v>
      </c>
      <c r="P161" s="7">
        <f t="shared" si="23"/>
        <v>33</v>
      </c>
      <c r="Q161" s="8">
        <f t="shared" si="24"/>
        <v>29.95</v>
      </c>
      <c r="R161" s="8">
        <f t="shared" si="25"/>
        <v>35.75</v>
      </c>
      <c r="S161" s="8">
        <f t="shared" si="26"/>
        <v>34.85</v>
      </c>
      <c r="T161" s="8">
        <f t="shared" si="27"/>
        <v>33.25</v>
      </c>
      <c r="U161" s="7">
        <f t="shared" si="28"/>
        <v>33.516666666666673</v>
      </c>
      <c r="V161" s="7">
        <f t="shared" si="29"/>
        <v>33.450000000000003</v>
      </c>
    </row>
    <row r="162" spans="1:22" ht="13.5" x14ac:dyDescent="0.25">
      <c r="A162" s="3">
        <f>RSI!A162</f>
        <v>42537</v>
      </c>
      <c r="B162" s="2">
        <f>RSI!B162</f>
        <v>3.9561000000000002</v>
      </c>
      <c r="C162" s="2">
        <f>RSI!I162</f>
        <v>24.538881707864121</v>
      </c>
      <c r="D162" s="2">
        <f>MACD!E162</f>
        <v>0.33976260012307957</v>
      </c>
      <c r="E162" s="2">
        <f>MACD!F162</f>
        <v>0.26954028380614042</v>
      </c>
      <c r="F162" s="2">
        <f>'Moving Avg'!D162</f>
        <v>4.05002</v>
      </c>
      <c r="G162" s="2">
        <f>'Moving Avg'!F162</f>
        <v>4.4956500000000013</v>
      </c>
      <c r="H162" s="2">
        <f>'Moving Avg'!G162</f>
        <v>4.8398839999999987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  <c r="M162" s="7">
        <f t="shared" si="20"/>
        <v>50</v>
      </c>
      <c r="N162" s="7">
        <f t="shared" si="21"/>
        <v>0</v>
      </c>
      <c r="O162" s="7">
        <f t="shared" si="22"/>
        <v>50</v>
      </c>
      <c r="P162" s="7">
        <f t="shared" si="23"/>
        <v>33</v>
      </c>
      <c r="Q162" s="8">
        <f t="shared" si="24"/>
        <v>29.95</v>
      </c>
      <c r="R162" s="8">
        <f t="shared" si="25"/>
        <v>35.75</v>
      </c>
      <c r="S162" s="8">
        <f t="shared" si="26"/>
        <v>34.85</v>
      </c>
      <c r="T162" s="8">
        <f t="shared" si="27"/>
        <v>33.25</v>
      </c>
      <c r="U162" s="7">
        <f t="shared" si="28"/>
        <v>33.516666666666673</v>
      </c>
      <c r="V162" s="7">
        <f t="shared" si="29"/>
        <v>33.450000000000003</v>
      </c>
    </row>
    <row r="163" spans="1:22" ht="13.5" x14ac:dyDescent="0.25">
      <c r="A163" s="3">
        <f>RSI!A163</f>
        <v>42538</v>
      </c>
      <c r="B163" s="2">
        <f>RSI!B163</f>
        <v>4.0256999999999996</v>
      </c>
      <c r="C163" s="2">
        <f>RSI!I163</f>
        <v>29.008419901641503</v>
      </c>
      <c r="D163" s="2">
        <f>MACD!E163</f>
        <v>0.31085341393407884</v>
      </c>
      <c r="E163" s="2">
        <f>MACD!F163</f>
        <v>0.27780290983172812</v>
      </c>
      <c r="F163" s="2">
        <f>'Moving Avg'!D163</f>
        <v>4.0569800000000003</v>
      </c>
      <c r="G163" s="2">
        <f>'Moving Avg'!F163</f>
        <v>4.4456550000000012</v>
      </c>
      <c r="H163" s="2">
        <f>'Moving Avg'!G163</f>
        <v>4.8169299999999993</v>
      </c>
      <c r="I163" s="2">
        <f>'Moving Avg'!H163</f>
        <v>0</v>
      </c>
      <c r="J163" s="5" t="str">
        <f>OBV!F163</f>
        <v>BEARISH</v>
      </c>
      <c r="K163" s="5" t="str">
        <f>OBV!G163</f>
        <v>NEUTRAL</v>
      </c>
      <c r="L163" s="5" t="str">
        <f>OBV!H163</f>
        <v>BEARISH DIVERGENCE</v>
      </c>
      <c r="M163" s="7">
        <f t="shared" si="20"/>
        <v>50</v>
      </c>
      <c r="N163" s="7">
        <f t="shared" si="21"/>
        <v>0</v>
      </c>
      <c r="O163" s="7">
        <f t="shared" si="22"/>
        <v>50</v>
      </c>
      <c r="P163" s="7">
        <f t="shared" si="23"/>
        <v>16.5</v>
      </c>
      <c r="Q163" s="8">
        <f t="shared" si="24"/>
        <v>27.475000000000001</v>
      </c>
      <c r="R163" s="8">
        <f t="shared" si="25"/>
        <v>31.625</v>
      </c>
      <c r="S163" s="8">
        <f t="shared" si="26"/>
        <v>27.425000000000001</v>
      </c>
      <c r="T163" s="8">
        <f t="shared" si="27"/>
        <v>29.125</v>
      </c>
      <c r="U163" s="7">
        <f t="shared" si="28"/>
        <v>28.841666666666669</v>
      </c>
      <c r="V163" s="7">
        <f t="shared" si="29"/>
        <v>28.912500000000001</v>
      </c>
    </row>
    <row r="164" spans="1:22" ht="13.5" x14ac:dyDescent="0.25">
      <c r="A164" s="3">
        <f>RSI!A164</f>
        <v>42541</v>
      </c>
      <c r="B164" s="2">
        <f>RSI!B164</f>
        <v>3.7995999999999999</v>
      </c>
      <c r="C164" s="2">
        <f>RSI!I164</f>
        <v>24.029262421024072</v>
      </c>
      <c r="D164" s="2">
        <f>MACD!E164</f>
        <v>0.28589090721695243</v>
      </c>
      <c r="E164" s="2">
        <f>MACD!F164</f>
        <v>0.27942050930877299</v>
      </c>
      <c r="F164" s="2">
        <f>'Moving Avg'!D164</f>
        <v>3.9926400000000002</v>
      </c>
      <c r="G164" s="2">
        <f>'Moving Avg'!F164</f>
        <v>4.3878350000000008</v>
      </c>
      <c r="H164" s="2">
        <f>'Moving Avg'!G164</f>
        <v>4.7845839999999988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CONFIRMED BEARISH</v>
      </c>
      <c r="M164" s="7">
        <f t="shared" si="20"/>
        <v>50</v>
      </c>
      <c r="N164" s="7">
        <f t="shared" si="21"/>
        <v>0</v>
      </c>
      <c r="O164" s="7">
        <f t="shared" si="22"/>
        <v>50</v>
      </c>
      <c r="P164" s="7">
        <f t="shared" si="23"/>
        <v>16.5</v>
      </c>
      <c r="Q164" s="8">
        <f t="shared" si="24"/>
        <v>27.475000000000001</v>
      </c>
      <c r="R164" s="8">
        <f t="shared" si="25"/>
        <v>31.625</v>
      </c>
      <c r="S164" s="8">
        <f t="shared" si="26"/>
        <v>27.425000000000001</v>
      </c>
      <c r="T164" s="8">
        <f t="shared" si="27"/>
        <v>29.125</v>
      </c>
      <c r="U164" s="7">
        <f t="shared" si="28"/>
        <v>28.841666666666669</v>
      </c>
      <c r="V164" s="7">
        <f t="shared" si="29"/>
        <v>28.912500000000001</v>
      </c>
    </row>
    <row r="165" spans="1:22" ht="13.5" x14ac:dyDescent="0.25">
      <c r="A165" s="3">
        <f>RSI!A165</f>
        <v>42542</v>
      </c>
      <c r="B165" s="2">
        <f>RSI!B165</f>
        <v>3.8256999999999999</v>
      </c>
      <c r="C165" s="2">
        <f>RSI!I165</f>
        <v>25.616468116200167</v>
      </c>
      <c r="D165" s="2">
        <f>MACD!E165</f>
        <v>0.23737451697171696</v>
      </c>
      <c r="E165" s="2">
        <f>MACD!F165</f>
        <v>0.27101131084136182</v>
      </c>
      <c r="F165" s="2">
        <f>'Moving Avg'!D165</f>
        <v>3.9335200000000001</v>
      </c>
      <c r="G165" s="2">
        <f>'Moving Avg'!F165</f>
        <v>4.3339250000000007</v>
      </c>
      <c r="H165" s="2">
        <f>'Moving Avg'!G165</f>
        <v>4.7531079999999983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CONFIRMED BEARISH</v>
      </c>
      <c r="M165" s="7">
        <f t="shared" si="20"/>
        <v>50</v>
      </c>
      <c r="N165" s="7">
        <f t="shared" si="21"/>
        <v>100</v>
      </c>
      <c r="O165" s="7">
        <f t="shared" si="22"/>
        <v>50</v>
      </c>
      <c r="P165" s="7">
        <f t="shared" si="23"/>
        <v>16.5</v>
      </c>
      <c r="Q165" s="8">
        <f t="shared" si="24"/>
        <v>62.475000000000001</v>
      </c>
      <c r="R165" s="8">
        <f t="shared" si="25"/>
        <v>51.625</v>
      </c>
      <c r="S165" s="8">
        <f t="shared" si="26"/>
        <v>42.424999999999997</v>
      </c>
      <c r="T165" s="8">
        <f t="shared" si="27"/>
        <v>54.125</v>
      </c>
      <c r="U165" s="7">
        <f t="shared" si="28"/>
        <v>52.17499999999999</v>
      </c>
      <c r="V165" s="7">
        <f t="shared" si="29"/>
        <v>52.662499999999994</v>
      </c>
    </row>
    <row r="166" spans="1:22" ht="13.5" x14ac:dyDescent="0.25">
      <c r="A166" s="3">
        <f>RSI!A166</f>
        <v>42543</v>
      </c>
      <c r="B166" s="2">
        <f>RSI!B166</f>
        <v>3.8256999999999999</v>
      </c>
      <c r="C166" s="2">
        <f>RSI!I166</f>
        <v>25.616468116200167</v>
      </c>
      <c r="D166" s="2">
        <f>MACD!E166</f>
        <v>0.21453717969158337</v>
      </c>
      <c r="E166" s="2">
        <f>MACD!F166</f>
        <v>0.25971648461140617</v>
      </c>
      <c r="F166" s="2">
        <f>'Moving Avg'!D166</f>
        <v>3.8865600000000002</v>
      </c>
      <c r="G166" s="2">
        <f>'Moving Avg'!F166</f>
        <v>4.2804500000000001</v>
      </c>
      <c r="H166" s="2">
        <f>'Moving Avg'!G166</f>
        <v>4.7216319999999987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  <c r="M166" s="7">
        <f t="shared" si="20"/>
        <v>50</v>
      </c>
      <c r="N166" s="7">
        <f t="shared" si="21"/>
        <v>100</v>
      </c>
      <c r="O166" s="7">
        <f t="shared" si="22"/>
        <v>50</v>
      </c>
      <c r="P166" s="7">
        <f t="shared" si="23"/>
        <v>16.5</v>
      </c>
      <c r="Q166" s="8">
        <f t="shared" si="24"/>
        <v>62.475000000000001</v>
      </c>
      <c r="R166" s="8">
        <f t="shared" si="25"/>
        <v>51.625</v>
      </c>
      <c r="S166" s="8">
        <f t="shared" si="26"/>
        <v>42.424999999999997</v>
      </c>
      <c r="T166" s="8">
        <f t="shared" si="27"/>
        <v>54.125</v>
      </c>
      <c r="U166" s="7">
        <f t="shared" si="28"/>
        <v>52.17499999999999</v>
      </c>
      <c r="V166" s="7">
        <f t="shared" si="29"/>
        <v>52.662499999999994</v>
      </c>
    </row>
    <row r="167" spans="1:22" ht="13.5" x14ac:dyDescent="0.25">
      <c r="A167" s="3">
        <f>RSI!A167</f>
        <v>42544</v>
      </c>
      <c r="B167" s="2">
        <f>RSI!B167</f>
        <v>3.8170000000000002</v>
      </c>
      <c r="C167" s="2">
        <f>RSI!I167</f>
        <v>25.411228757899821</v>
      </c>
      <c r="D167" s="2">
        <f>MACD!E167</f>
        <v>0.19508983931892665</v>
      </c>
      <c r="E167" s="2">
        <f>MACD!F167</f>
        <v>0.24679115555291029</v>
      </c>
      <c r="F167" s="2">
        <f>'Moving Avg'!D167</f>
        <v>3.8587400000000001</v>
      </c>
      <c r="G167" s="2">
        <f>'Moving Avg'!F167</f>
        <v>4.2287149999999993</v>
      </c>
      <c r="H167" s="2">
        <f>'Moving Avg'!G167</f>
        <v>4.6908519999999996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  <c r="M167" s="7">
        <f t="shared" si="20"/>
        <v>50</v>
      </c>
      <c r="N167" s="7">
        <f t="shared" si="21"/>
        <v>100</v>
      </c>
      <c r="O167" s="7">
        <f t="shared" si="22"/>
        <v>50</v>
      </c>
      <c r="P167" s="7">
        <f t="shared" si="23"/>
        <v>16.5</v>
      </c>
      <c r="Q167" s="8">
        <f t="shared" si="24"/>
        <v>62.475000000000001</v>
      </c>
      <c r="R167" s="8">
        <f t="shared" si="25"/>
        <v>51.625</v>
      </c>
      <c r="S167" s="8">
        <f t="shared" si="26"/>
        <v>42.424999999999997</v>
      </c>
      <c r="T167" s="8">
        <f t="shared" si="27"/>
        <v>54.125</v>
      </c>
      <c r="U167" s="7">
        <f t="shared" si="28"/>
        <v>52.17499999999999</v>
      </c>
      <c r="V167" s="7">
        <f t="shared" si="29"/>
        <v>52.662499999999994</v>
      </c>
    </row>
    <row r="168" spans="1:22" ht="13.5" x14ac:dyDescent="0.25">
      <c r="A168" s="3">
        <f>RSI!A168</f>
        <v>42545</v>
      </c>
      <c r="B168" s="2">
        <f>RSI!B168</f>
        <v>3.6518000000000002</v>
      </c>
      <c r="C168" s="2">
        <f>RSI!I168</f>
        <v>21.8339754881587</v>
      </c>
      <c r="D168" s="2">
        <f>MACD!E168</f>
        <v>0.16583748045922153</v>
      </c>
      <c r="E168" s="2">
        <f>MACD!F168</f>
        <v>0.23060042053417254</v>
      </c>
      <c r="F168" s="2">
        <f>'Moving Avg'!D168</f>
        <v>3.7839599999999995</v>
      </c>
      <c r="G168" s="2">
        <f>'Moving Avg'!F168</f>
        <v>4.1691549999999982</v>
      </c>
      <c r="H168" s="2">
        <f>'Moving Avg'!G168</f>
        <v>4.6595499999999994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  <c r="M168" s="7">
        <f t="shared" si="20"/>
        <v>50</v>
      </c>
      <c r="N168" s="7">
        <f t="shared" si="21"/>
        <v>100</v>
      </c>
      <c r="O168" s="7">
        <f t="shared" si="22"/>
        <v>50</v>
      </c>
      <c r="P168" s="7">
        <f t="shared" si="23"/>
        <v>16.5</v>
      </c>
      <c r="Q168" s="8">
        <f t="shared" si="24"/>
        <v>62.475000000000001</v>
      </c>
      <c r="R168" s="8">
        <f t="shared" si="25"/>
        <v>51.625</v>
      </c>
      <c r="S168" s="8">
        <f t="shared" si="26"/>
        <v>42.424999999999997</v>
      </c>
      <c r="T168" s="8">
        <f t="shared" si="27"/>
        <v>54.125</v>
      </c>
      <c r="U168" s="7">
        <f t="shared" si="28"/>
        <v>52.17499999999999</v>
      </c>
      <c r="V168" s="7">
        <f t="shared" si="29"/>
        <v>52.662499999999994</v>
      </c>
    </row>
    <row r="169" spans="1:22" ht="13.5" x14ac:dyDescent="0.25">
      <c r="A169" s="3">
        <f>RSI!A169</f>
        <v>42548</v>
      </c>
      <c r="B169" s="2">
        <f>RSI!B169</f>
        <v>3.6779000000000002</v>
      </c>
      <c r="C169" s="2">
        <f>RSI!I169</f>
        <v>23.662402624525996</v>
      </c>
      <c r="D169" s="2">
        <f>MACD!E169</f>
        <v>0.16302167245849297</v>
      </c>
      <c r="E169" s="2">
        <f>MACD!F169</f>
        <v>0.21708467091903666</v>
      </c>
      <c r="F169" s="2">
        <f>'Moving Avg'!D169</f>
        <v>3.7596199999999995</v>
      </c>
      <c r="G169" s="2">
        <f>'Moving Avg'!F169</f>
        <v>4.1104649999999987</v>
      </c>
      <c r="H169" s="2">
        <f>'Moving Avg'!G169</f>
        <v>4.6289439999999997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  <c r="M169" s="7">
        <f t="shared" si="20"/>
        <v>50</v>
      </c>
      <c r="N169" s="7">
        <f t="shared" si="21"/>
        <v>100</v>
      </c>
      <c r="O169" s="7">
        <f t="shared" si="22"/>
        <v>50</v>
      </c>
      <c r="P169" s="7">
        <f t="shared" si="23"/>
        <v>16.5</v>
      </c>
      <c r="Q169" s="8">
        <f t="shared" si="24"/>
        <v>62.475000000000001</v>
      </c>
      <c r="R169" s="8">
        <f t="shared" si="25"/>
        <v>51.625</v>
      </c>
      <c r="S169" s="8">
        <f t="shared" si="26"/>
        <v>42.424999999999997</v>
      </c>
      <c r="T169" s="8">
        <f t="shared" si="27"/>
        <v>54.125</v>
      </c>
      <c r="U169" s="7">
        <f t="shared" si="28"/>
        <v>52.17499999999999</v>
      </c>
      <c r="V169" s="7">
        <f t="shared" si="29"/>
        <v>52.662499999999994</v>
      </c>
    </row>
    <row r="170" spans="1:22" ht="13.5" x14ac:dyDescent="0.25">
      <c r="A170" s="3">
        <f>RSI!A170</f>
        <v>42549</v>
      </c>
      <c r="B170" s="2">
        <f>RSI!B170</f>
        <v>3.6953</v>
      </c>
      <c r="C170" s="2">
        <f>RSI!I170</f>
        <v>24.923238588744979</v>
      </c>
      <c r="D170" s="2">
        <f>MACD!E170</f>
        <v>0.16272186080597351</v>
      </c>
      <c r="E170" s="2">
        <f>MACD!F170</f>
        <v>0.20621210889642405</v>
      </c>
      <c r="F170" s="2">
        <f>'Moving Avg'!D170</f>
        <v>3.7335400000000001</v>
      </c>
      <c r="G170" s="2">
        <f>'Moving Avg'!F170</f>
        <v>4.0526449999999992</v>
      </c>
      <c r="H170" s="2">
        <f>'Moving Avg'!G170</f>
        <v>4.5988599999999993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  <c r="M170" s="7">
        <f t="shared" si="20"/>
        <v>50</v>
      </c>
      <c r="N170" s="7">
        <f t="shared" si="21"/>
        <v>100</v>
      </c>
      <c r="O170" s="7">
        <f t="shared" si="22"/>
        <v>50</v>
      </c>
      <c r="P170" s="7">
        <f t="shared" si="23"/>
        <v>16.5</v>
      </c>
      <c r="Q170" s="8">
        <f t="shared" si="24"/>
        <v>62.475000000000001</v>
      </c>
      <c r="R170" s="8">
        <f t="shared" si="25"/>
        <v>51.625</v>
      </c>
      <c r="S170" s="8">
        <f t="shared" si="26"/>
        <v>42.424999999999997</v>
      </c>
      <c r="T170" s="8">
        <f t="shared" si="27"/>
        <v>54.125</v>
      </c>
      <c r="U170" s="7">
        <f t="shared" si="28"/>
        <v>52.17499999999999</v>
      </c>
      <c r="V170" s="7">
        <f t="shared" si="29"/>
        <v>52.662499999999994</v>
      </c>
    </row>
    <row r="171" spans="1:22" ht="13.5" x14ac:dyDescent="0.25">
      <c r="A171" s="3">
        <f>RSI!A171</f>
        <v>42550</v>
      </c>
      <c r="B171" s="2">
        <f>RSI!B171</f>
        <v>3.6953</v>
      </c>
      <c r="C171" s="2">
        <f>RSI!I171</f>
        <v>24.923238588744979</v>
      </c>
      <c r="D171" s="2">
        <f>MACD!E171</f>
        <v>0.1561334401573502</v>
      </c>
      <c r="E171" s="2">
        <f>MACD!F171</f>
        <v>0.1961963751486093</v>
      </c>
      <c r="F171" s="2">
        <f>'Moving Avg'!D171</f>
        <v>3.7074599999999998</v>
      </c>
      <c r="G171" s="2">
        <f>'Moving Avg'!F171</f>
        <v>4.0017799999999983</v>
      </c>
      <c r="H171" s="2">
        <f>'Moving Avg'!G171</f>
        <v>4.5705140000000002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50</v>
      </c>
      <c r="N171" s="7">
        <f t="shared" si="21"/>
        <v>100</v>
      </c>
      <c r="O171" s="7">
        <f t="shared" si="22"/>
        <v>50</v>
      </c>
      <c r="P171" s="7">
        <f t="shared" si="23"/>
        <v>16.5</v>
      </c>
      <c r="Q171" s="8">
        <f t="shared" si="24"/>
        <v>62.475000000000001</v>
      </c>
      <c r="R171" s="8">
        <f t="shared" si="25"/>
        <v>51.625</v>
      </c>
      <c r="S171" s="8">
        <f t="shared" si="26"/>
        <v>42.424999999999997</v>
      </c>
      <c r="T171" s="8">
        <f t="shared" si="27"/>
        <v>54.125</v>
      </c>
      <c r="U171" s="7">
        <f t="shared" si="28"/>
        <v>52.17499999999999</v>
      </c>
      <c r="V171" s="7">
        <f t="shared" si="29"/>
        <v>52.662499999999994</v>
      </c>
    </row>
    <row r="172" spans="1:22" ht="13.5" x14ac:dyDescent="0.25">
      <c r="A172" s="3">
        <f>RSI!A172</f>
        <v>42551</v>
      </c>
      <c r="B172" s="2">
        <f>RSI!B172</f>
        <v>3.6431</v>
      </c>
      <c r="C172" s="2">
        <f>RSI!I172</f>
        <v>23.568832809275349</v>
      </c>
      <c r="D172" s="2">
        <f>MACD!E172</f>
        <v>0.14115922523142199</v>
      </c>
      <c r="E172" s="2">
        <f>MACD!F172</f>
        <v>0.18518894516517184</v>
      </c>
      <c r="F172" s="2">
        <f>'Moving Avg'!D172</f>
        <v>3.6726799999999997</v>
      </c>
      <c r="G172" s="2">
        <f>'Moving Avg'!F172</f>
        <v>3.95526</v>
      </c>
      <c r="H172" s="2">
        <f>'Moving Avg'!G172</f>
        <v>4.5395600000000007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  <c r="M172" s="7">
        <f t="shared" si="20"/>
        <v>50</v>
      </c>
      <c r="N172" s="7">
        <f t="shared" si="21"/>
        <v>100</v>
      </c>
      <c r="O172" s="7">
        <f t="shared" si="22"/>
        <v>50</v>
      </c>
      <c r="P172" s="7">
        <f t="shared" si="23"/>
        <v>16.5</v>
      </c>
      <c r="Q172" s="8">
        <f t="shared" si="24"/>
        <v>62.475000000000001</v>
      </c>
      <c r="R172" s="8">
        <f t="shared" si="25"/>
        <v>51.625</v>
      </c>
      <c r="S172" s="8">
        <f t="shared" si="26"/>
        <v>42.424999999999997</v>
      </c>
      <c r="T172" s="8">
        <f t="shared" si="27"/>
        <v>54.125</v>
      </c>
      <c r="U172" s="7">
        <f t="shared" si="28"/>
        <v>52.17499999999999</v>
      </c>
      <c r="V172" s="7">
        <f t="shared" si="29"/>
        <v>52.662499999999994</v>
      </c>
    </row>
    <row r="173" spans="1:22" ht="13.5" x14ac:dyDescent="0.25">
      <c r="A173" s="3">
        <f>RSI!A173</f>
        <v>42552</v>
      </c>
      <c r="B173" s="2">
        <f>RSI!B173</f>
        <v>3.5996999999999999</v>
      </c>
      <c r="C173" s="2">
        <f>RSI!I173</f>
        <v>22.475247383157551</v>
      </c>
      <c r="D173" s="2">
        <f>MACD!E173</f>
        <v>0.14530809701046454</v>
      </c>
      <c r="E173" s="2">
        <f>MACD!F173</f>
        <v>0.17721277553423037</v>
      </c>
      <c r="F173" s="2">
        <f>'Moving Avg'!D173</f>
        <v>3.6622599999999998</v>
      </c>
      <c r="G173" s="2">
        <f>'Moving Avg'!F173</f>
        <v>3.9139600000000003</v>
      </c>
      <c r="H173" s="2">
        <f>'Moving Avg'!G173</f>
        <v>4.5091300000000007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  <c r="M173" s="7">
        <f t="shared" si="20"/>
        <v>50</v>
      </c>
      <c r="N173" s="7">
        <f t="shared" si="21"/>
        <v>100</v>
      </c>
      <c r="O173" s="7">
        <f t="shared" si="22"/>
        <v>50</v>
      </c>
      <c r="P173" s="7">
        <f t="shared" si="23"/>
        <v>33</v>
      </c>
      <c r="Q173" s="8">
        <f t="shared" si="24"/>
        <v>64.95</v>
      </c>
      <c r="R173" s="8">
        <f t="shared" si="25"/>
        <v>55.75</v>
      </c>
      <c r="S173" s="8">
        <f t="shared" si="26"/>
        <v>49.85</v>
      </c>
      <c r="T173" s="8">
        <f t="shared" si="27"/>
        <v>58.25</v>
      </c>
      <c r="U173" s="7">
        <f t="shared" si="28"/>
        <v>56.85</v>
      </c>
      <c r="V173" s="7">
        <f t="shared" si="29"/>
        <v>57.2</v>
      </c>
    </row>
    <row r="174" spans="1:22" ht="13.5" x14ac:dyDescent="0.25">
      <c r="A174" s="3">
        <f>RSI!A174</f>
        <v>42555</v>
      </c>
      <c r="B174" s="2">
        <f>RSI!B174</f>
        <v>3.5996999999999999</v>
      </c>
      <c r="C174" s="2">
        <f>RSI!I174</f>
        <v>22.475247383157551</v>
      </c>
      <c r="D174" s="2">
        <f>MACD!E174</f>
        <v>0.11697279031871233</v>
      </c>
      <c r="E174" s="2">
        <f>MACD!F174</f>
        <v>0.16516477849112676</v>
      </c>
      <c r="F174" s="2">
        <f>'Moving Avg'!D174</f>
        <v>3.64662</v>
      </c>
      <c r="G174" s="2">
        <f>'Moving Avg'!F174</f>
        <v>3.8791850000000005</v>
      </c>
      <c r="H174" s="2">
        <f>'Moving Avg'!G174</f>
        <v>4.4832200000000002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  <c r="M174" s="7">
        <f t="shared" si="20"/>
        <v>50</v>
      </c>
      <c r="N174" s="7">
        <f t="shared" si="21"/>
        <v>100</v>
      </c>
      <c r="O174" s="7">
        <f t="shared" si="22"/>
        <v>50</v>
      </c>
      <c r="P174" s="7">
        <f t="shared" si="23"/>
        <v>33</v>
      </c>
      <c r="Q174" s="8">
        <f t="shared" si="24"/>
        <v>64.95</v>
      </c>
      <c r="R174" s="8">
        <f t="shared" si="25"/>
        <v>55.75</v>
      </c>
      <c r="S174" s="8">
        <f t="shared" si="26"/>
        <v>49.85</v>
      </c>
      <c r="T174" s="8">
        <f t="shared" si="27"/>
        <v>58.25</v>
      </c>
      <c r="U174" s="7">
        <f t="shared" si="28"/>
        <v>56.85</v>
      </c>
      <c r="V174" s="7">
        <f t="shared" si="29"/>
        <v>57.2</v>
      </c>
    </row>
    <row r="175" spans="1:22" ht="13.5" x14ac:dyDescent="0.25">
      <c r="A175" s="3">
        <f>RSI!A175</f>
        <v>42559</v>
      </c>
      <c r="B175" s="2">
        <f>RSI!B175</f>
        <v>3.4171</v>
      </c>
      <c r="C175" s="2">
        <f>RSI!I175</f>
        <v>18.326051398426202</v>
      </c>
      <c r="D175" s="2">
        <f>MACD!E175</f>
        <v>0.11325911367624242</v>
      </c>
      <c r="E175" s="2">
        <f>MACD!F175</f>
        <v>0.15478364552814991</v>
      </c>
      <c r="F175" s="2">
        <f>'Moving Avg'!D175</f>
        <v>3.5909800000000005</v>
      </c>
      <c r="G175" s="2">
        <f>'Moving Avg'!F175</f>
        <v>3.84484</v>
      </c>
      <c r="H175" s="2">
        <f>'Moving Avg'!G175</f>
        <v>4.4538320000000011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  <c r="M175" s="7">
        <f t="shared" si="20"/>
        <v>50</v>
      </c>
      <c r="N175" s="7">
        <f t="shared" si="21"/>
        <v>100</v>
      </c>
      <c r="O175" s="7">
        <f t="shared" si="22"/>
        <v>50</v>
      </c>
      <c r="P175" s="7">
        <f t="shared" si="23"/>
        <v>33</v>
      </c>
      <c r="Q175" s="8">
        <f t="shared" si="24"/>
        <v>64.95</v>
      </c>
      <c r="R175" s="8">
        <f t="shared" si="25"/>
        <v>55.75</v>
      </c>
      <c r="S175" s="8">
        <f t="shared" si="26"/>
        <v>49.85</v>
      </c>
      <c r="T175" s="8">
        <f t="shared" si="27"/>
        <v>58.25</v>
      </c>
      <c r="U175" s="7">
        <f t="shared" si="28"/>
        <v>56.85</v>
      </c>
      <c r="V175" s="7">
        <f t="shared" si="29"/>
        <v>57.2</v>
      </c>
    </row>
    <row r="176" spans="1:22" ht="13.5" x14ac:dyDescent="0.25">
      <c r="A176" s="3">
        <f>RSI!A176</f>
        <v>42562</v>
      </c>
      <c r="B176" s="2">
        <f>RSI!B176</f>
        <v>3.5127000000000002</v>
      </c>
      <c r="C176" s="2">
        <f>RSI!I176</f>
        <v>26.025880326370526</v>
      </c>
      <c r="D176" s="2">
        <f>MACD!E176</f>
        <v>0.10663376458398055</v>
      </c>
      <c r="E176" s="2">
        <f>MACD!F176</f>
        <v>0.14515366933931603</v>
      </c>
      <c r="F176" s="2">
        <f>'Moving Avg'!D176</f>
        <v>3.5544599999999997</v>
      </c>
      <c r="G176" s="2">
        <f>'Moving Avg'!F176</f>
        <v>3.8104950000000004</v>
      </c>
      <c r="H176" s="2">
        <f>'Moving Avg'!G176</f>
        <v>4.4253120000000008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  <c r="M176" s="7">
        <f t="shared" si="20"/>
        <v>50</v>
      </c>
      <c r="N176" s="7">
        <f t="shared" si="21"/>
        <v>100</v>
      </c>
      <c r="O176" s="7">
        <f t="shared" si="22"/>
        <v>50</v>
      </c>
      <c r="P176" s="7">
        <f t="shared" si="23"/>
        <v>33</v>
      </c>
      <c r="Q176" s="8">
        <f t="shared" si="24"/>
        <v>64.95</v>
      </c>
      <c r="R176" s="8">
        <f t="shared" si="25"/>
        <v>55.75</v>
      </c>
      <c r="S176" s="8">
        <f t="shared" si="26"/>
        <v>49.85</v>
      </c>
      <c r="T176" s="8">
        <f t="shared" si="27"/>
        <v>58.25</v>
      </c>
      <c r="U176" s="7">
        <f t="shared" si="28"/>
        <v>56.85</v>
      </c>
      <c r="V176" s="7">
        <f t="shared" si="29"/>
        <v>57.2</v>
      </c>
    </row>
    <row r="177" spans="1:22" ht="13.5" x14ac:dyDescent="0.25">
      <c r="A177" s="3">
        <f>RSI!A177</f>
        <v>42563</v>
      </c>
      <c r="B177" s="2">
        <f>RSI!B177</f>
        <v>3.5996999999999999</v>
      </c>
      <c r="C177" s="2">
        <f>RSI!I177</f>
        <v>32.282562352688359</v>
      </c>
      <c r="D177" s="2">
        <f>MACD!E177</f>
        <v>9.6011810000767195E-2</v>
      </c>
      <c r="E177" s="2">
        <f>MACD!F177</f>
        <v>0.13532529747160627</v>
      </c>
      <c r="F177" s="2">
        <f>'Moving Avg'!D177</f>
        <v>3.5457799999999997</v>
      </c>
      <c r="G177" s="2">
        <f>'Moving Avg'!F177</f>
        <v>3.7818050000000007</v>
      </c>
      <c r="H177" s="2">
        <f>'Moving Avg'!G177</f>
        <v>4.398880000000001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  <c r="M177" s="7">
        <f t="shared" si="20"/>
        <v>25</v>
      </c>
      <c r="N177" s="7">
        <f t="shared" si="21"/>
        <v>100</v>
      </c>
      <c r="O177" s="7">
        <f t="shared" si="22"/>
        <v>50</v>
      </c>
      <c r="P177" s="7">
        <f t="shared" si="23"/>
        <v>33</v>
      </c>
      <c r="Q177" s="8">
        <f t="shared" si="24"/>
        <v>56.2</v>
      </c>
      <c r="R177" s="8">
        <f t="shared" si="25"/>
        <v>50.75</v>
      </c>
      <c r="S177" s="8">
        <f t="shared" si="26"/>
        <v>46.1</v>
      </c>
      <c r="T177" s="8">
        <f t="shared" si="27"/>
        <v>52</v>
      </c>
      <c r="U177" s="7">
        <f t="shared" si="28"/>
        <v>51.016666666666673</v>
      </c>
      <c r="V177" s="7">
        <f t="shared" si="29"/>
        <v>51.262500000000003</v>
      </c>
    </row>
    <row r="178" spans="1:22" ht="13.5" x14ac:dyDescent="0.25">
      <c r="A178" s="3">
        <f>RSI!A178</f>
        <v>42564</v>
      </c>
      <c r="B178" s="2">
        <f>RSI!B178</f>
        <v>3.5910000000000002</v>
      </c>
      <c r="C178" s="2">
        <f>RSI!I178</f>
        <v>31.991169377931953</v>
      </c>
      <c r="D178" s="2">
        <f>MACD!E178</f>
        <v>6.4301027236131958E-2</v>
      </c>
      <c r="E178" s="2">
        <f>MACD!F178</f>
        <v>0.12112044342451141</v>
      </c>
      <c r="F178" s="2">
        <f>'Moving Avg'!D178</f>
        <v>3.5440400000000003</v>
      </c>
      <c r="G178" s="2">
        <f>'Moving Avg'!F178</f>
        <v>3.7618099999999997</v>
      </c>
      <c r="H178" s="2">
        <f>'Moving Avg'!G178</f>
        <v>4.3698400000000008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100</v>
      </c>
      <c r="O178" s="7">
        <f t="shared" si="22"/>
        <v>50</v>
      </c>
      <c r="P178" s="7">
        <f t="shared" si="23"/>
        <v>16.5</v>
      </c>
      <c r="Q178" s="8">
        <f t="shared" si="24"/>
        <v>53.725000000000001</v>
      </c>
      <c r="R178" s="8">
        <f t="shared" si="25"/>
        <v>46.625</v>
      </c>
      <c r="S178" s="8">
        <f t="shared" si="26"/>
        <v>38.674999999999997</v>
      </c>
      <c r="T178" s="8">
        <f t="shared" si="27"/>
        <v>47.875</v>
      </c>
      <c r="U178" s="7">
        <f t="shared" si="28"/>
        <v>46.341666666666661</v>
      </c>
      <c r="V178" s="7">
        <f t="shared" si="29"/>
        <v>46.724999999999994</v>
      </c>
    </row>
    <row r="179" spans="1:22" ht="13.5" x14ac:dyDescent="0.25">
      <c r="A179" s="3">
        <f>RSI!A179</f>
        <v>42565</v>
      </c>
      <c r="B179" s="2">
        <f>RSI!B179</f>
        <v>3.4866000000000001</v>
      </c>
      <c r="C179" s="2">
        <f>RSI!I179</f>
        <v>28.649289303004238</v>
      </c>
      <c r="D179" s="2">
        <f>MACD!E179</f>
        <v>5.1165217067416613E-2</v>
      </c>
      <c r="E179" s="2">
        <f>MACD!F179</f>
        <v>0.10712939815309246</v>
      </c>
      <c r="F179" s="2">
        <f>'Moving Avg'!D179</f>
        <v>3.52142</v>
      </c>
      <c r="G179" s="2">
        <f>'Moving Avg'!F179</f>
        <v>3.7300750000000003</v>
      </c>
      <c r="H179" s="2">
        <f>'Moving Avg'!G179</f>
        <v>4.3416680000000012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  <c r="M179" s="7">
        <f t="shared" si="20"/>
        <v>50</v>
      </c>
      <c r="N179" s="7">
        <f t="shared" si="21"/>
        <v>100</v>
      </c>
      <c r="O179" s="7">
        <f t="shared" si="22"/>
        <v>50</v>
      </c>
      <c r="P179" s="7">
        <f t="shared" si="23"/>
        <v>16.5</v>
      </c>
      <c r="Q179" s="8">
        <f t="shared" si="24"/>
        <v>62.475000000000001</v>
      </c>
      <c r="R179" s="8">
        <f t="shared" si="25"/>
        <v>51.625</v>
      </c>
      <c r="S179" s="8">
        <f t="shared" si="26"/>
        <v>42.424999999999997</v>
      </c>
      <c r="T179" s="8">
        <f t="shared" si="27"/>
        <v>54.125</v>
      </c>
      <c r="U179" s="7">
        <f t="shared" si="28"/>
        <v>52.17499999999999</v>
      </c>
      <c r="V179" s="7">
        <f t="shared" si="29"/>
        <v>52.662499999999994</v>
      </c>
    </row>
    <row r="180" spans="1:22" ht="13.5" x14ac:dyDescent="0.25">
      <c r="A180" s="3">
        <f>RSI!A180</f>
        <v>42566</v>
      </c>
      <c r="B180" s="2">
        <f>RSI!B180</f>
        <v>3.4779</v>
      </c>
      <c r="C180" s="2">
        <f>RSI!I180</f>
        <v>28.383201138379803</v>
      </c>
      <c r="D180" s="2">
        <f>MACD!E180</f>
        <v>4.57919730085381E-2</v>
      </c>
      <c r="E180" s="2">
        <f>MACD!F180</f>
        <v>9.4861913124181588E-2</v>
      </c>
      <c r="F180" s="2">
        <f>'Moving Avg'!D180</f>
        <v>3.5335800000000006</v>
      </c>
      <c r="G180" s="2">
        <f>'Moving Avg'!F180</f>
        <v>3.697905</v>
      </c>
      <c r="H180" s="2">
        <f>'Moving Avg'!G180</f>
        <v>4.3128000000000011</v>
      </c>
      <c r="I180" s="2">
        <f>'Moving Avg'!H180</f>
        <v>0</v>
      </c>
      <c r="J180" s="5" t="str">
        <f>OBV!F180</f>
        <v>BEARISH</v>
      </c>
      <c r="K180" s="5" t="str">
        <f>OBV!G180</f>
        <v>STRONG</v>
      </c>
      <c r="L180" s="5" t="str">
        <f>OBV!H180</f>
        <v>BEARISH DIVERGENCE</v>
      </c>
      <c r="M180" s="7">
        <f t="shared" si="20"/>
        <v>50</v>
      </c>
      <c r="N180" s="7">
        <f t="shared" si="21"/>
        <v>100</v>
      </c>
      <c r="O180" s="7">
        <f t="shared" si="22"/>
        <v>50</v>
      </c>
      <c r="P180" s="7">
        <f t="shared" si="23"/>
        <v>33</v>
      </c>
      <c r="Q180" s="8">
        <f t="shared" si="24"/>
        <v>64.95</v>
      </c>
      <c r="R180" s="8">
        <f t="shared" si="25"/>
        <v>55.75</v>
      </c>
      <c r="S180" s="8">
        <f t="shared" si="26"/>
        <v>49.85</v>
      </c>
      <c r="T180" s="8">
        <f t="shared" si="27"/>
        <v>58.25</v>
      </c>
      <c r="U180" s="7">
        <f t="shared" si="28"/>
        <v>56.85</v>
      </c>
      <c r="V180" s="7">
        <f t="shared" si="29"/>
        <v>57.2</v>
      </c>
    </row>
    <row r="181" spans="1:22" ht="13.5" x14ac:dyDescent="0.25">
      <c r="A181" s="3">
        <f>RSI!A181</f>
        <v>42569</v>
      </c>
      <c r="B181" s="2">
        <f>RSI!B181</f>
        <v>3.504</v>
      </c>
      <c r="C181" s="2">
        <f>RSI!I181</f>
        <v>30.469576836925043</v>
      </c>
      <c r="D181" s="2">
        <f>MACD!E181</f>
        <v>4.1604480107609643E-2</v>
      </c>
      <c r="E181" s="2">
        <f>MACD!F181</f>
        <v>8.4210426520867201E-2</v>
      </c>
      <c r="F181" s="2">
        <f>'Moving Avg'!D181</f>
        <v>3.5318399999999999</v>
      </c>
      <c r="G181" s="2">
        <f>'Moving Avg'!F181</f>
        <v>3.6700800000000009</v>
      </c>
      <c r="H181" s="2">
        <f>'Moving Avg'!G181</f>
        <v>4.2863680000000013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CONFIRMED BEARISH</v>
      </c>
      <c r="M181" s="7">
        <f t="shared" si="20"/>
        <v>25</v>
      </c>
      <c r="N181" s="7">
        <f t="shared" si="21"/>
        <v>100</v>
      </c>
      <c r="O181" s="7">
        <f t="shared" si="22"/>
        <v>50</v>
      </c>
      <c r="P181" s="7">
        <f t="shared" si="23"/>
        <v>33</v>
      </c>
      <c r="Q181" s="8">
        <f t="shared" si="24"/>
        <v>56.2</v>
      </c>
      <c r="R181" s="8">
        <f t="shared" si="25"/>
        <v>50.75</v>
      </c>
      <c r="S181" s="8">
        <f t="shared" si="26"/>
        <v>46.1</v>
      </c>
      <c r="T181" s="8">
        <f t="shared" si="27"/>
        <v>52</v>
      </c>
      <c r="U181" s="7">
        <f t="shared" si="28"/>
        <v>51.016666666666673</v>
      </c>
      <c r="V181" s="7">
        <f t="shared" si="29"/>
        <v>51.262500000000003</v>
      </c>
    </row>
    <row r="182" spans="1:22" ht="13.5" x14ac:dyDescent="0.25">
      <c r="A182" s="3">
        <f>RSI!A182</f>
        <v>42570</v>
      </c>
      <c r="B182" s="2">
        <f>RSI!B182</f>
        <v>3.4691999999999998</v>
      </c>
      <c r="C182" s="2">
        <f>RSI!I182</f>
        <v>29.246172359165186</v>
      </c>
      <c r="D182" s="2">
        <f>MACD!E182</f>
        <v>3.4576621223890047E-2</v>
      </c>
      <c r="E182" s="2">
        <f>MACD!F182</f>
        <v>7.4283665461471762E-2</v>
      </c>
      <c r="F182" s="2">
        <f>'Moving Avg'!D182</f>
        <v>3.5057400000000003</v>
      </c>
      <c r="G182" s="2">
        <f>'Moving Avg'!F182</f>
        <v>3.6457350000000006</v>
      </c>
      <c r="H182" s="2">
        <f>'Moving Avg'!G182</f>
        <v>4.257848000000001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  <c r="M182" s="7">
        <f t="shared" si="20"/>
        <v>50</v>
      </c>
      <c r="N182" s="7">
        <f t="shared" si="21"/>
        <v>100</v>
      </c>
      <c r="O182" s="7">
        <f t="shared" si="22"/>
        <v>50</v>
      </c>
      <c r="P182" s="7">
        <f t="shared" si="23"/>
        <v>33</v>
      </c>
      <c r="Q182" s="8">
        <f t="shared" si="24"/>
        <v>64.95</v>
      </c>
      <c r="R182" s="8">
        <f t="shared" si="25"/>
        <v>55.75</v>
      </c>
      <c r="S182" s="8">
        <f t="shared" si="26"/>
        <v>49.85</v>
      </c>
      <c r="T182" s="8">
        <f t="shared" si="27"/>
        <v>58.25</v>
      </c>
      <c r="U182" s="7">
        <f t="shared" si="28"/>
        <v>56.85</v>
      </c>
      <c r="V182" s="7">
        <f t="shared" si="29"/>
        <v>57.2</v>
      </c>
    </row>
    <row r="183" spans="1:22" ht="13.5" x14ac:dyDescent="0.25">
      <c r="A183" s="3">
        <f>RSI!A183</f>
        <v>42571</v>
      </c>
      <c r="B183" s="2">
        <f>RSI!B183</f>
        <v>3.4691999999999998</v>
      </c>
      <c r="C183" s="2">
        <f>RSI!I183</f>
        <v>29.246172359165186</v>
      </c>
      <c r="D183" s="2">
        <f>MACD!E183</f>
        <v>2.3981271714150321E-2</v>
      </c>
      <c r="E183" s="2">
        <f>MACD!F183</f>
        <v>6.4223186712007482E-2</v>
      </c>
      <c r="F183" s="2">
        <f>'Moving Avg'!D183</f>
        <v>3.4813800000000001</v>
      </c>
      <c r="G183" s="2">
        <f>'Moving Avg'!F183</f>
        <v>3.6179099999999997</v>
      </c>
      <c r="H183" s="2">
        <f>'Moving Avg'!G183</f>
        <v>4.2300240000000011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  <c r="M183" s="7">
        <f t="shared" si="20"/>
        <v>50</v>
      </c>
      <c r="N183" s="7">
        <f t="shared" si="21"/>
        <v>100</v>
      </c>
      <c r="O183" s="7">
        <f t="shared" si="22"/>
        <v>50</v>
      </c>
      <c r="P183" s="7">
        <f t="shared" si="23"/>
        <v>33</v>
      </c>
      <c r="Q183" s="8">
        <f t="shared" si="24"/>
        <v>64.95</v>
      </c>
      <c r="R183" s="8">
        <f t="shared" si="25"/>
        <v>55.75</v>
      </c>
      <c r="S183" s="8">
        <f t="shared" si="26"/>
        <v>49.85</v>
      </c>
      <c r="T183" s="8">
        <f t="shared" si="27"/>
        <v>58.25</v>
      </c>
      <c r="U183" s="7">
        <f t="shared" si="28"/>
        <v>56.85</v>
      </c>
      <c r="V183" s="7">
        <f t="shared" si="29"/>
        <v>57.2</v>
      </c>
    </row>
    <row r="184" spans="1:22" ht="13.5" x14ac:dyDescent="0.25">
      <c r="A184" s="3">
        <f>RSI!A184</f>
        <v>42572</v>
      </c>
      <c r="B184" s="2">
        <f>RSI!B184</f>
        <v>3.5823</v>
      </c>
      <c r="C184" s="2">
        <f>RSI!I184</f>
        <v>38.54658825110721</v>
      </c>
      <c r="D184" s="2">
        <f>MACD!E184</f>
        <v>8.5161828194637579E-3</v>
      </c>
      <c r="E184" s="2">
        <f>MACD!F184</f>
        <v>5.3081785933498736E-2</v>
      </c>
      <c r="F184" s="2">
        <f>'Moving Avg'!D184</f>
        <v>3.5005200000000003</v>
      </c>
      <c r="G184" s="2">
        <f>'Moving Avg'!F184</f>
        <v>3.6070450000000003</v>
      </c>
      <c r="H184" s="2">
        <f>'Moving Avg'!G184</f>
        <v>4.2044620000000021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BEARISH DIVERGENCE</v>
      </c>
      <c r="M184" s="7">
        <f t="shared" si="20"/>
        <v>25</v>
      </c>
      <c r="N184" s="7">
        <f t="shared" si="21"/>
        <v>100</v>
      </c>
      <c r="O184" s="7">
        <f t="shared" si="22"/>
        <v>50</v>
      </c>
      <c r="P184" s="7">
        <f t="shared" si="23"/>
        <v>33</v>
      </c>
      <c r="Q184" s="8">
        <f t="shared" si="24"/>
        <v>56.2</v>
      </c>
      <c r="R184" s="8">
        <f t="shared" si="25"/>
        <v>50.75</v>
      </c>
      <c r="S184" s="8">
        <f t="shared" si="26"/>
        <v>46.1</v>
      </c>
      <c r="T184" s="8">
        <f t="shared" si="27"/>
        <v>52</v>
      </c>
      <c r="U184" s="7">
        <f t="shared" si="28"/>
        <v>51.016666666666673</v>
      </c>
      <c r="V184" s="7">
        <f t="shared" si="29"/>
        <v>51.262500000000003</v>
      </c>
    </row>
    <row r="185" spans="1:22" ht="13.5" x14ac:dyDescent="0.25">
      <c r="A185" s="3">
        <f>RSI!A185</f>
        <v>42573</v>
      </c>
      <c r="B185" s="2">
        <f>RSI!B185</f>
        <v>3.6063000000000001</v>
      </c>
      <c r="C185" s="2">
        <f>RSI!I185</f>
        <v>40.338753585761793</v>
      </c>
      <c r="D185" s="2">
        <f>MACD!E185</f>
        <v>-3.3369185207079433E-2</v>
      </c>
      <c r="E185" s="2">
        <f>MACD!F185</f>
        <v>3.5791591705383104E-2</v>
      </c>
      <c r="F185" s="2">
        <f>'Moving Avg'!D185</f>
        <v>3.5262000000000002</v>
      </c>
      <c r="G185" s="2">
        <f>'Moving Avg'!F185</f>
        <v>3.5960750000000004</v>
      </c>
      <c r="H185" s="2">
        <f>'Moving Avg'!G185</f>
        <v>4.179902000000002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BEARISH DIVERGENCE</v>
      </c>
      <c r="M185" s="7">
        <f t="shared" si="20"/>
        <v>25</v>
      </c>
      <c r="N185" s="7">
        <f t="shared" si="21"/>
        <v>100</v>
      </c>
      <c r="O185" s="7">
        <f t="shared" si="22"/>
        <v>50</v>
      </c>
      <c r="P185" s="7">
        <f t="shared" si="23"/>
        <v>16.5</v>
      </c>
      <c r="Q185" s="8">
        <f t="shared" si="24"/>
        <v>53.725000000000001</v>
      </c>
      <c r="R185" s="8">
        <f t="shared" si="25"/>
        <v>46.625</v>
      </c>
      <c r="S185" s="8">
        <f t="shared" si="26"/>
        <v>38.674999999999997</v>
      </c>
      <c r="T185" s="8">
        <f t="shared" si="27"/>
        <v>47.875</v>
      </c>
      <c r="U185" s="7">
        <f t="shared" si="28"/>
        <v>46.341666666666661</v>
      </c>
      <c r="V185" s="7">
        <f t="shared" si="29"/>
        <v>46.724999999999994</v>
      </c>
    </row>
    <row r="186" spans="1:22" ht="13.5" x14ac:dyDescent="0.25">
      <c r="A186" s="3">
        <f>RSI!A186</f>
        <v>42577</v>
      </c>
      <c r="B186" s="2">
        <f>RSI!B186</f>
        <v>3.6063000000000001</v>
      </c>
      <c r="C186" s="2">
        <f>RSI!I186</f>
        <v>40.3387535857618</v>
      </c>
      <c r="D186" s="2">
        <f>MACD!E186</f>
        <v>-5.3253514171384353E-2</v>
      </c>
      <c r="E186" s="2">
        <f>MACD!F186</f>
        <v>1.7982570530029614E-2</v>
      </c>
      <c r="F186" s="2">
        <f>'Moving Avg'!D186</f>
        <v>3.5466600000000001</v>
      </c>
      <c r="G186" s="2">
        <f>'Moving Avg'!F186</f>
        <v>3.585105</v>
      </c>
      <c r="H186" s="2">
        <f>'Moving Avg'!G186</f>
        <v>4.1576020000000025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BEARISH DIVERGENCE</v>
      </c>
      <c r="M186" s="7">
        <f t="shared" si="20"/>
        <v>25</v>
      </c>
      <c r="N186" s="7">
        <f t="shared" si="21"/>
        <v>100</v>
      </c>
      <c r="O186" s="7">
        <f t="shared" si="22"/>
        <v>50</v>
      </c>
      <c r="P186" s="7">
        <f t="shared" si="23"/>
        <v>16.5</v>
      </c>
      <c r="Q186" s="8">
        <f t="shared" si="24"/>
        <v>53.725000000000001</v>
      </c>
      <c r="R186" s="8">
        <f t="shared" si="25"/>
        <v>46.625</v>
      </c>
      <c r="S186" s="8">
        <f t="shared" si="26"/>
        <v>38.674999999999997</v>
      </c>
      <c r="T186" s="8">
        <f t="shared" si="27"/>
        <v>47.875</v>
      </c>
      <c r="U186" s="7">
        <f t="shared" si="28"/>
        <v>46.341666666666661</v>
      </c>
      <c r="V186" s="7">
        <f t="shared" si="29"/>
        <v>46.724999999999994</v>
      </c>
    </row>
    <row r="187" spans="1:22" ht="13.5" x14ac:dyDescent="0.25">
      <c r="A187" s="3">
        <f>RSI!A187</f>
        <v>42578</v>
      </c>
      <c r="B187" s="2">
        <f>RSI!B187</f>
        <v>3.4914000000000001</v>
      </c>
      <c r="C187" s="2">
        <f>RSI!I187</f>
        <v>34.717215997395385</v>
      </c>
      <c r="D187" s="2">
        <f>MACD!E187</f>
        <v>-4.7396466902148937E-2</v>
      </c>
      <c r="E187" s="2">
        <f>MACD!F187</f>
        <v>4.9067630435939043E-3</v>
      </c>
      <c r="F187" s="2">
        <f>'Moving Avg'!D187</f>
        <v>3.5510999999999995</v>
      </c>
      <c r="G187" s="2">
        <f>'Moving Avg'!F187</f>
        <v>3.5688250000000004</v>
      </c>
      <c r="H187" s="2">
        <f>'Moving Avg'!G187</f>
        <v>4.1272660000000023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25</v>
      </c>
      <c r="N187" s="7">
        <f t="shared" si="21"/>
        <v>100</v>
      </c>
      <c r="O187" s="7">
        <f t="shared" si="22"/>
        <v>50</v>
      </c>
      <c r="P187" s="7">
        <f t="shared" si="23"/>
        <v>16.5</v>
      </c>
      <c r="Q187" s="8">
        <f t="shared" si="24"/>
        <v>53.725000000000001</v>
      </c>
      <c r="R187" s="8">
        <f t="shared" si="25"/>
        <v>46.625</v>
      </c>
      <c r="S187" s="8">
        <f t="shared" si="26"/>
        <v>38.674999999999997</v>
      </c>
      <c r="T187" s="8">
        <f t="shared" si="27"/>
        <v>47.875</v>
      </c>
      <c r="U187" s="7">
        <f t="shared" si="28"/>
        <v>46.341666666666661</v>
      </c>
      <c r="V187" s="7">
        <f t="shared" si="29"/>
        <v>46.724999999999994</v>
      </c>
    </row>
    <row r="188" spans="1:22" ht="13.5" x14ac:dyDescent="0.25">
      <c r="A188" s="3">
        <f>RSI!A188</f>
        <v>42579</v>
      </c>
      <c r="B188" s="2">
        <f>RSI!B188</f>
        <v>3.3940999999999999</v>
      </c>
      <c r="C188" s="2">
        <f>RSI!I188</f>
        <v>30.802533233146406</v>
      </c>
      <c r="D188" s="2">
        <f>MACD!E188</f>
        <v>-3.5164347623948267E-2</v>
      </c>
      <c r="E188" s="2">
        <f>MACD!F188</f>
        <v>-3.1074590899145297E-3</v>
      </c>
      <c r="F188" s="2">
        <f>'Moving Avg'!D188</f>
        <v>3.5360799999999997</v>
      </c>
      <c r="G188" s="2">
        <f>'Moving Avg'!F188</f>
        <v>3.5559399999999997</v>
      </c>
      <c r="H188" s="2">
        <f>'Moving Avg'!G188</f>
        <v>4.0942880000000024</v>
      </c>
      <c r="I188" s="2">
        <f>'Moving Avg'!H188</f>
        <v>0</v>
      </c>
      <c r="J188" s="5" t="str">
        <f>OBV!F188</f>
        <v>BEARISH</v>
      </c>
      <c r="K188" s="5" t="str">
        <f>OBV!G188</f>
        <v>STRONG</v>
      </c>
      <c r="L188" s="5" t="str">
        <f>OBV!H188</f>
        <v>CONFIRMED BEARISH</v>
      </c>
      <c r="M188" s="7">
        <f t="shared" si="20"/>
        <v>25</v>
      </c>
      <c r="N188" s="7">
        <f t="shared" si="21"/>
        <v>100</v>
      </c>
      <c r="O188" s="7">
        <f t="shared" si="22"/>
        <v>50</v>
      </c>
      <c r="P188" s="7">
        <f t="shared" si="23"/>
        <v>33</v>
      </c>
      <c r="Q188" s="8">
        <f t="shared" si="24"/>
        <v>56.2</v>
      </c>
      <c r="R188" s="8">
        <f t="shared" si="25"/>
        <v>50.75</v>
      </c>
      <c r="S188" s="8">
        <f t="shared" si="26"/>
        <v>46.1</v>
      </c>
      <c r="T188" s="8">
        <f t="shared" si="27"/>
        <v>52</v>
      </c>
      <c r="U188" s="7">
        <f t="shared" si="28"/>
        <v>51.016666666666673</v>
      </c>
      <c r="V188" s="7">
        <f t="shared" si="29"/>
        <v>51.262500000000003</v>
      </c>
    </row>
    <row r="189" spans="1:22" ht="13.5" x14ac:dyDescent="0.25">
      <c r="A189" s="3">
        <f>RSI!A189</f>
        <v>42580</v>
      </c>
      <c r="B189" s="2">
        <f>RSI!B189</f>
        <v>3.3940999999999999</v>
      </c>
      <c r="C189" s="2">
        <f>RSI!I189</f>
        <v>30.802533233146406</v>
      </c>
      <c r="D189" s="2">
        <f>MACD!E189</f>
        <v>-3.8997708900298633E-2</v>
      </c>
      <c r="E189" s="2">
        <f>MACD!F189</f>
        <v>-1.028550905199135E-2</v>
      </c>
      <c r="F189" s="2">
        <f>'Moving Avg'!D189</f>
        <v>3.49844</v>
      </c>
      <c r="G189" s="2">
        <f>'Moving Avg'!F189</f>
        <v>3.5417499999999991</v>
      </c>
      <c r="H189" s="2">
        <f>'Moving Avg'!G189</f>
        <v>4.0593980000000025</v>
      </c>
      <c r="I189" s="2">
        <f>'Moving Avg'!H189</f>
        <v>0</v>
      </c>
      <c r="J189" s="5" t="str">
        <f>OBV!F189</f>
        <v>BEARISH</v>
      </c>
      <c r="K189" s="5" t="str">
        <f>OBV!G189</f>
        <v>STRONG</v>
      </c>
      <c r="L189" s="5" t="str">
        <f>OBV!H189</f>
        <v>CONFIRMED BEARISH</v>
      </c>
      <c r="M189" s="7">
        <f t="shared" si="20"/>
        <v>25</v>
      </c>
      <c r="N189" s="7">
        <f t="shared" si="21"/>
        <v>100</v>
      </c>
      <c r="O189" s="7">
        <f t="shared" si="22"/>
        <v>50</v>
      </c>
      <c r="P189" s="7">
        <f t="shared" si="23"/>
        <v>33</v>
      </c>
      <c r="Q189" s="8">
        <f t="shared" si="24"/>
        <v>56.2</v>
      </c>
      <c r="R189" s="8">
        <f t="shared" si="25"/>
        <v>50.75</v>
      </c>
      <c r="S189" s="8">
        <f t="shared" si="26"/>
        <v>46.1</v>
      </c>
      <c r="T189" s="8">
        <f t="shared" si="27"/>
        <v>52</v>
      </c>
      <c r="U189" s="7">
        <f t="shared" si="28"/>
        <v>51.016666666666673</v>
      </c>
      <c r="V189" s="7">
        <f t="shared" si="29"/>
        <v>51.262500000000003</v>
      </c>
    </row>
    <row r="190" spans="1:22" ht="13.5" x14ac:dyDescent="0.25">
      <c r="A190" s="3">
        <f>RSI!A190</f>
        <v>42583</v>
      </c>
      <c r="B190" s="2">
        <f>RSI!B190</f>
        <v>3.3940999999999999</v>
      </c>
      <c r="C190" s="2">
        <f>RSI!I190</f>
        <v>30.802533233146406</v>
      </c>
      <c r="D190" s="2">
        <f>MACD!E190</f>
        <v>-4.1840966778917466E-2</v>
      </c>
      <c r="E190" s="2">
        <f>MACD!F190</f>
        <v>-1.6596600597376575E-2</v>
      </c>
      <c r="F190" s="2">
        <f>'Moving Avg'!D190</f>
        <v>3.4560000000000004</v>
      </c>
      <c r="G190" s="2">
        <f>'Moving Avg'!F190</f>
        <v>3.5266899999999994</v>
      </c>
      <c r="H190" s="2">
        <f>'Moving Avg'!G190</f>
        <v>4.0229420000000022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  <c r="M190" s="7">
        <f t="shared" si="20"/>
        <v>25</v>
      </c>
      <c r="N190" s="7">
        <f t="shared" si="21"/>
        <v>100</v>
      </c>
      <c r="O190" s="7">
        <f t="shared" si="22"/>
        <v>50</v>
      </c>
      <c r="P190" s="7">
        <f t="shared" si="23"/>
        <v>33</v>
      </c>
      <c r="Q190" s="8">
        <f t="shared" si="24"/>
        <v>56.2</v>
      </c>
      <c r="R190" s="8">
        <f t="shared" si="25"/>
        <v>50.75</v>
      </c>
      <c r="S190" s="8">
        <f t="shared" si="26"/>
        <v>46.1</v>
      </c>
      <c r="T190" s="8">
        <f t="shared" si="27"/>
        <v>52</v>
      </c>
      <c r="U190" s="7">
        <f t="shared" si="28"/>
        <v>51.016666666666673</v>
      </c>
      <c r="V190" s="7">
        <f t="shared" si="29"/>
        <v>51.262500000000003</v>
      </c>
    </row>
    <row r="191" spans="1:22" ht="13.5" x14ac:dyDescent="0.25">
      <c r="A191" s="3">
        <f>RSI!A191</f>
        <v>42584</v>
      </c>
      <c r="B191" s="2">
        <f>RSI!B191</f>
        <v>3.3853</v>
      </c>
      <c r="C191" s="2">
        <f>RSI!I191</f>
        <v>30.415128237999042</v>
      </c>
      <c r="D191" s="2">
        <f>MACD!E191</f>
        <v>-3.796954811653741E-2</v>
      </c>
      <c r="E191" s="2">
        <f>MACD!F191</f>
        <v>-2.0871190101208744E-2</v>
      </c>
      <c r="F191" s="2">
        <f>'Moving Avg'!D191</f>
        <v>3.4118000000000004</v>
      </c>
      <c r="G191" s="2">
        <f>'Moving Avg'!F191</f>
        <v>3.5111899999999991</v>
      </c>
      <c r="H191" s="2">
        <f>'Moving Avg'!G191</f>
        <v>3.9864840000000021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  <c r="M191" s="7">
        <f t="shared" si="20"/>
        <v>25</v>
      </c>
      <c r="N191" s="7">
        <f t="shared" si="21"/>
        <v>45</v>
      </c>
      <c r="O191" s="7">
        <f t="shared" si="22"/>
        <v>50</v>
      </c>
      <c r="P191" s="7">
        <f t="shared" si="23"/>
        <v>33</v>
      </c>
      <c r="Q191" s="8">
        <f t="shared" si="24"/>
        <v>36.950000000000003</v>
      </c>
      <c r="R191" s="8">
        <f t="shared" si="25"/>
        <v>39.75</v>
      </c>
      <c r="S191" s="8">
        <f t="shared" si="26"/>
        <v>37.85</v>
      </c>
      <c r="T191" s="8">
        <f t="shared" si="27"/>
        <v>38.25</v>
      </c>
      <c r="U191" s="7">
        <f t="shared" si="28"/>
        <v>38.183333333333337</v>
      </c>
      <c r="V191" s="7">
        <f t="shared" si="29"/>
        <v>38.200000000000003</v>
      </c>
    </row>
    <row r="192" spans="1:22" ht="13.5" x14ac:dyDescent="0.25">
      <c r="A192" s="3">
        <f>RSI!A192</f>
        <v>42585</v>
      </c>
      <c r="B192" s="2">
        <f>RSI!B192</f>
        <v>3.3853</v>
      </c>
      <c r="C192" s="2">
        <f>RSI!I192</f>
        <v>30.415128237999042</v>
      </c>
      <c r="D192" s="2">
        <f>MACD!E192</f>
        <v>-3.8504823544968314E-2</v>
      </c>
      <c r="E192" s="2">
        <f>MACD!F192</f>
        <v>-2.4397916789960658E-2</v>
      </c>
      <c r="F192" s="2">
        <f>'Moving Avg'!D192</f>
        <v>3.3905799999999999</v>
      </c>
      <c r="G192" s="2">
        <f>'Moving Avg'!F192</f>
        <v>3.4982999999999995</v>
      </c>
      <c r="H192" s="2">
        <f>'Moving Avg'!G192</f>
        <v>3.9507220000000016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33</v>
      </c>
      <c r="Q192" s="8">
        <f t="shared" si="24"/>
        <v>36.950000000000003</v>
      </c>
      <c r="R192" s="8">
        <f t="shared" si="25"/>
        <v>39.75</v>
      </c>
      <c r="S192" s="8">
        <f t="shared" si="26"/>
        <v>37.85</v>
      </c>
      <c r="T192" s="8">
        <f t="shared" si="27"/>
        <v>38.25</v>
      </c>
      <c r="U192" s="7">
        <f t="shared" si="28"/>
        <v>38.183333333333337</v>
      </c>
      <c r="V192" s="7">
        <f t="shared" si="29"/>
        <v>38.200000000000003</v>
      </c>
    </row>
    <row r="193" spans="1:22" ht="13.5" x14ac:dyDescent="0.25">
      <c r="A193" s="3">
        <f>RSI!A193</f>
        <v>42586</v>
      </c>
      <c r="B193" s="2">
        <f>RSI!B193</f>
        <v>3.3940999999999999</v>
      </c>
      <c r="C193" s="2">
        <f>RSI!I193</f>
        <v>31.415528835280881</v>
      </c>
      <c r="D193" s="2">
        <f>MACD!E193</f>
        <v>-3.81811239684402E-2</v>
      </c>
      <c r="E193" s="2">
        <f>MACD!F193</f>
        <v>-2.7154558225656569E-2</v>
      </c>
      <c r="F193" s="2">
        <f>'Moving Avg'!D193</f>
        <v>3.3905799999999999</v>
      </c>
      <c r="G193" s="2">
        <f>'Moving Avg'!F193</f>
        <v>3.4880199999999997</v>
      </c>
      <c r="H193" s="2">
        <f>'Moving Avg'!G193</f>
        <v>3.9180920000000019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NEUTRAL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49.5</v>
      </c>
      <c r="Q193" s="8">
        <f t="shared" si="24"/>
        <v>39.424999999999997</v>
      </c>
      <c r="R193" s="8">
        <f t="shared" si="25"/>
        <v>43.875</v>
      </c>
      <c r="S193" s="8">
        <f t="shared" si="26"/>
        <v>45.275000000000006</v>
      </c>
      <c r="T193" s="8">
        <f t="shared" si="27"/>
        <v>42.375</v>
      </c>
      <c r="U193" s="7">
        <f t="shared" si="28"/>
        <v>42.858333333333327</v>
      </c>
      <c r="V193" s="7">
        <f t="shared" si="29"/>
        <v>42.737499999999997</v>
      </c>
    </row>
    <row r="194" spans="1:22" ht="13.5" x14ac:dyDescent="0.25">
      <c r="A194" s="3">
        <f>RSI!A194</f>
        <v>42587</v>
      </c>
      <c r="B194" s="2">
        <f>RSI!B194</f>
        <v>3.2439</v>
      </c>
      <c r="C194" s="2">
        <f>RSI!I194</f>
        <v>24.848950781328824</v>
      </c>
      <c r="D194" s="2">
        <f>MACD!E194</f>
        <v>-8.1106342834860179E-3</v>
      </c>
      <c r="E194" s="2">
        <f>MACD!F194</f>
        <v>-2.334577343722246E-2</v>
      </c>
      <c r="F194" s="2">
        <f>'Moving Avg'!D194</f>
        <v>3.3605400000000003</v>
      </c>
      <c r="G194" s="2">
        <f>'Moving Avg'!F194</f>
        <v>3.4702299999999999</v>
      </c>
      <c r="H194" s="2">
        <f>'Moving Avg'!G194</f>
        <v>3.8838500000000016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  <c r="M194" s="7">
        <f t="shared" ref="M194:M257" si="30">IF(C194&lt;30,50, IF(C194&gt;70, 0, 25))</f>
        <v>50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33</v>
      </c>
      <c r="Q194" s="8">
        <f t="shared" si="24"/>
        <v>29.95</v>
      </c>
      <c r="R194" s="8">
        <f t="shared" si="25"/>
        <v>35.75</v>
      </c>
      <c r="S194" s="8">
        <f t="shared" si="26"/>
        <v>34.85</v>
      </c>
      <c r="T194" s="8">
        <f t="shared" si="27"/>
        <v>33.25</v>
      </c>
      <c r="U194" s="7">
        <f t="shared" si="28"/>
        <v>33.516666666666673</v>
      </c>
      <c r="V194" s="7">
        <f t="shared" si="29"/>
        <v>33.450000000000003</v>
      </c>
    </row>
    <row r="195" spans="1:22" ht="13.5" x14ac:dyDescent="0.25">
      <c r="A195" s="3">
        <f>RSI!A195</f>
        <v>42590</v>
      </c>
      <c r="B195" s="2">
        <f>RSI!B195</f>
        <v>3.4382999999999999</v>
      </c>
      <c r="C195" s="2">
        <f>RSI!I195</f>
        <v>41.803994791853057</v>
      </c>
      <c r="D195" s="2">
        <f>MACD!E195</f>
        <v>8.690013011375175E-3</v>
      </c>
      <c r="E195" s="2">
        <f>MACD!F195</f>
        <v>-1.6938616147502934E-2</v>
      </c>
      <c r="F195" s="2">
        <f>'Moving Avg'!D195</f>
        <v>3.3693799999999996</v>
      </c>
      <c r="G195" s="2">
        <f>'Moving Avg'!F195</f>
        <v>3.4712900000000007</v>
      </c>
      <c r="H195" s="2">
        <f>'Moving Avg'!G195</f>
        <v>3.8545380000000011</v>
      </c>
      <c r="I195" s="2">
        <f>'Moving Avg'!H195</f>
        <v>0</v>
      </c>
      <c r="J195" s="5" t="str">
        <f>OBV!F195</f>
        <v>BEARISH</v>
      </c>
      <c r="K195" s="5" t="str">
        <f>OBV!G195</f>
        <v>STRONG</v>
      </c>
      <c r="L195" s="5" t="str">
        <f>OBV!H195</f>
        <v>BEARISH DIVERGENCE</v>
      </c>
      <c r="M195" s="7">
        <f t="shared" si="30"/>
        <v>25</v>
      </c>
      <c r="N195" s="7">
        <f t="shared" si="31"/>
        <v>0</v>
      </c>
      <c r="O195" s="7">
        <f t="shared" si="32"/>
        <v>50</v>
      </c>
      <c r="P195" s="7">
        <f t="shared" si="33"/>
        <v>33</v>
      </c>
      <c r="Q195" s="8">
        <f t="shared" ref="Q195:Q258" si="34">0.35*M195+N195*0.35+O195*0.15+P195*0.15</f>
        <v>21.2</v>
      </c>
      <c r="R195" s="8">
        <f t="shared" ref="R195:R258" si="35">M195*0.2+N195*0.2+O195*0.35+P195*0.25</f>
        <v>30.75</v>
      </c>
      <c r="S195" s="8">
        <f t="shared" ref="S195:S258" si="36">M195*0.15+N195*0.15+O195*0.25+P195*0.45</f>
        <v>31.1</v>
      </c>
      <c r="T195" s="8">
        <f t="shared" ref="T195:T258" si="37">0.25*SUM(M195:P195)</f>
        <v>27</v>
      </c>
      <c r="U195" s="7">
        <f t="shared" ref="U195:U258" si="38">SUM(Q195:S195)/3</f>
        <v>27.683333333333337</v>
      </c>
      <c r="V195" s="7">
        <f t="shared" ref="V195:V258" si="39">SUM(Q195:T195)/4</f>
        <v>27.512500000000003</v>
      </c>
    </row>
    <row r="196" spans="1:22" ht="13.5" x14ac:dyDescent="0.25">
      <c r="A196" s="3">
        <f>RSI!A196</f>
        <v>42591</v>
      </c>
      <c r="B196" s="2">
        <f>RSI!B196</f>
        <v>3.4824999999999999</v>
      </c>
      <c r="C196" s="2">
        <f>RSI!I196</f>
        <v>44.850594528223517</v>
      </c>
      <c r="D196" s="2">
        <f>MACD!E196</f>
        <v>2.0394337666763462E-2</v>
      </c>
      <c r="E196" s="2">
        <f>MACD!F196</f>
        <v>-9.4720253846496544E-3</v>
      </c>
      <c r="F196" s="2">
        <f>'Moving Avg'!D196</f>
        <v>3.3888199999999999</v>
      </c>
      <c r="G196" s="2">
        <f>'Moving Avg'!F196</f>
        <v>3.4697800000000001</v>
      </c>
      <c r="H196" s="2">
        <f>'Moving Avg'!G196</f>
        <v>3.8262840000000011</v>
      </c>
      <c r="I196" s="2">
        <f>'Moving Avg'!H196</f>
        <v>0</v>
      </c>
      <c r="J196" s="5" t="str">
        <f>OBV!F196</f>
        <v>BEARISH</v>
      </c>
      <c r="K196" s="5" t="str">
        <f>OBV!G196</f>
        <v>STRONG</v>
      </c>
      <c r="L196" s="5" t="str">
        <f>OBV!H196</f>
        <v>BEARISH DIVERGENCE</v>
      </c>
      <c r="M196" s="7">
        <f t="shared" si="30"/>
        <v>25</v>
      </c>
      <c r="N196" s="7">
        <f t="shared" si="31"/>
        <v>0</v>
      </c>
      <c r="O196" s="7">
        <f t="shared" si="32"/>
        <v>50</v>
      </c>
      <c r="P196" s="7">
        <f t="shared" si="33"/>
        <v>33</v>
      </c>
      <c r="Q196" s="8">
        <f t="shared" si="34"/>
        <v>21.2</v>
      </c>
      <c r="R196" s="8">
        <f t="shared" si="35"/>
        <v>30.75</v>
      </c>
      <c r="S196" s="8">
        <f t="shared" si="36"/>
        <v>31.1</v>
      </c>
      <c r="T196" s="8">
        <f t="shared" si="37"/>
        <v>27</v>
      </c>
      <c r="U196" s="7">
        <f t="shared" si="38"/>
        <v>27.683333333333337</v>
      </c>
      <c r="V196" s="7">
        <f t="shared" si="39"/>
        <v>27.512500000000003</v>
      </c>
    </row>
    <row r="197" spans="1:22" ht="13.5" x14ac:dyDescent="0.25">
      <c r="A197" s="3">
        <f>RSI!A197</f>
        <v>42592</v>
      </c>
      <c r="B197" s="2">
        <f>RSI!B197</f>
        <v>3.6063000000000001</v>
      </c>
      <c r="C197" s="2">
        <f>RSI!I197</f>
        <v>52.371530790993091</v>
      </c>
      <c r="D197" s="2">
        <f>MACD!E197</f>
        <v>3.8955112552678806E-3</v>
      </c>
      <c r="E197" s="2">
        <f>MACD!F197</f>
        <v>-6.7985180566661474E-3</v>
      </c>
      <c r="F197" s="2">
        <f>'Moving Avg'!D197</f>
        <v>3.43302</v>
      </c>
      <c r="G197" s="2">
        <f>'Moving Avg'!F197</f>
        <v>3.4701100000000009</v>
      </c>
      <c r="H197" s="2">
        <f>'Moving Avg'!G197</f>
        <v>3.8013760000000003</v>
      </c>
      <c r="I197" s="2">
        <f>'Moving Avg'!H197</f>
        <v>0</v>
      </c>
      <c r="J197" s="5" t="str">
        <f>OBV!F197</f>
        <v>BEARISH</v>
      </c>
      <c r="K197" s="5" t="str">
        <f>OBV!G197</f>
        <v>STRONG</v>
      </c>
      <c r="L197" s="5" t="str">
        <f>OBV!H197</f>
        <v>BEARISH DIVERGENCE</v>
      </c>
      <c r="M197" s="7">
        <f t="shared" si="30"/>
        <v>25</v>
      </c>
      <c r="N197" s="7">
        <f t="shared" si="31"/>
        <v>0</v>
      </c>
      <c r="O197" s="7">
        <f t="shared" si="32"/>
        <v>50</v>
      </c>
      <c r="P197" s="7">
        <f t="shared" si="33"/>
        <v>33</v>
      </c>
      <c r="Q197" s="8">
        <f t="shared" si="34"/>
        <v>21.2</v>
      </c>
      <c r="R197" s="8">
        <f t="shared" si="35"/>
        <v>30.75</v>
      </c>
      <c r="S197" s="8">
        <f t="shared" si="36"/>
        <v>31.1</v>
      </c>
      <c r="T197" s="8">
        <f t="shared" si="37"/>
        <v>27</v>
      </c>
      <c r="U197" s="7">
        <f t="shared" si="38"/>
        <v>27.683333333333337</v>
      </c>
      <c r="V197" s="7">
        <f t="shared" si="39"/>
        <v>27.512500000000003</v>
      </c>
    </row>
    <row r="198" spans="1:22" ht="13.5" x14ac:dyDescent="0.25">
      <c r="A198" s="3">
        <f>RSI!A198</f>
        <v>42593</v>
      </c>
      <c r="B198" s="2">
        <f>RSI!B198</f>
        <v>3.5002</v>
      </c>
      <c r="C198" s="2">
        <f>RSI!I198</f>
        <v>46.516639590440143</v>
      </c>
      <c r="D198" s="2">
        <f>MACD!E198</f>
        <v>-1.7494686203941789E-2</v>
      </c>
      <c r="E198" s="2">
        <f>MACD!F198</f>
        <v>-8.9377516861212768E-3</v>
      </c>
      <c r="F198" s="2">
        <f>'Moving Avg'!D198</f>
        <v>3.45424</v>
      </c>
      <c r="G198" s="2">
        <f>'Moving Avg'!F198</f>
        <v>3.4655700000000009</v>
      </c>
      <c r="H198" s="2">
        <f>'Moving Avg'!G198</f>
        <v>3.7745199999999999</v>
      </c>
      <c r="I198" s="2">
        <f>'Moving Avg'!H198</f>
        <v>0</v>
      </c>
      <c r="J198" s="5" t="str">
        <f>OBV!F198</f>
        <v>BEARISH</v>
      </c>
      <c r="K198" s="5" t="str">
        <f>OBV!G198</f>
        <v>STRONG</v>
      </c>
      <c r="L198" s="5" t="str">
        <f>OBV!H198</f>
        <v>BEARISH DIVERGENCE</v>
      </c>
      <c r="M198" s="7">
        <f t="shared" si="30"/>
        <v>25</v>
      </c>
      <c r="N198" s="7">
        <f t="shared" si="31"/>
        <v>45</v>
      </c>
      <c r="O198" s="7">
        <f t="shared" si="32"/>
        <v>50</v>
      </c>
      <c r="P198" s="7">
        <f t="shared" si="33"/>
        <v>33</v>
      </c>
      <c r="Q198" s="8">
        <f t="shared" si="34"/>
        <v>36.950000000000003</v>
      </c>
      <c r="R198" s="8">
        <f t="shared" si="35"/>
        <v>39.75</v>
      </c>
      <c r="S198" s="8">
        <f t="shared" si="36"/>
        <v>37.85</v>
      </c>
      <c r="T198" s="8">
        <f t="shared" si="37"/>
        <v>38.25</v>
      </c>
      <c r="U198" s="7">
        <f t="shared" si="38"/>
        <v>38.183333333333337</v>
      </c>
      <c r="V198" s="7">
        <f t="shared" si="39"/>
        <v>38.200000000000003</v>
      </c>
    </row>
    <row r="199" spans="1:22" ht="13.5" x14ac:dyDescent="0.25">
      <c r="A199" s="3">
        <f>RSI!A199</f>
        <v>42594</v>
      </c>
      <c r="B199" s="2">
        <f>RSI!B199</f>
        <v>3.5798000000000001</v>
      </c>
      <c r="C199" s="2">
        <f>RSI!I199</f>
        <v>50.947303561969761</v>
      </c>
      <c r="D199" s="2">
        <f>MACD!E199</f>
        <v>-4.1159431379060862E-2</v>
      </c>
      <c r="E199" s="2">
        <f>MACD!F199</f>
        <v>-1.5382087624709193E-2</v>
      </c>
      <c r="F199" s="2">
        <f>'Moving Avg'!D199</f>
        <v>3.52142</v>
      </c>
      <c r="G199" s="2">
        <f>'Moving Avg'!F199</f>
        <v>3.4702300000000008</v>
      </c>
      <c r="H199" s="2">
        <f>'Moving Avg'!G199</f>
        <v>3.749082</v>
      </c>
      <c r="I199" s="2">
        <f>'Moving Avg'!H199</f>
        <v>0</v>
      </c>
      <c r="J199" s="5" t="str">
        <f>OBV!F199</f>
        <v>BULLISH</v>
      </c>
      <c r="K199" s="5" t="str">
        <f>OBV!G199</f>
        <v>WEAK</v>
      </c>
      <c r="L199" s="5" t="str">
        <f>OBV!H199</f>
        <v>CONFIRMED BULLISH</v>
      </c>
      <c r="M199" s="7">
        <f t="shared" si="30"/>
        <v>25</v>
      </c>
      <c r="N199" s="7">
        <f t="shared" si="31"/>
        <v>100</v>
      </c>
      <c r="O199" s="7">
        <f t="shared" si="32"/>
        <v>50</v>
      </c>
      <c r="P199" s="7">
        <f t="shared" si="33"/>
        <v>67</v>
      </c>
      <c r="Q199" s="8">
        <f t="shared" si="34"/>
        <v>61.3</v>
      </c>
      <c r="R199" s="8">
        <f t="shared" si="35"/>
        <v>59.25</v>
      </c>
      <c r="S199" s="8">
        <f t="shared" si="36"/>
        <v>61.400000000000006</v>
      </c>
      <c r="T199" s="8">
        <f t="shared" si="37"/>
        <v>60.5</v>
      </c>
      <c r="U199" s="7">
        <f t="shared" si="38"/>
        <v>60.65</v>
      </c>
      <c r="V199" s="7">
        <f t="shared" si="39"/>
        <v>60.612499999999997</v>
      </c>
    </row>
    <row r="200" spans="1:22" ht="13.5" x14ac:dyDescent="0.25">
      <c r="A200" s="3">
        <f>RSI!A200</f>
        <v>42597</v>
      </c>
      <c r="B200" s="2">
        <f>RSI!B200</f>
        <v>3.5356000000000001</v>
      </c>
      <c r="C200" s="2">
        <f>RSI!I200</f>
        <v>48.5425709867854</v>
      </c>
      <c r="D200" s="2">
        <f>MACD!E200</f>
        <v>-5.8073298039008403E-2</v>
      </c>
      <c r="E200" s="2">
        <f>MACD!F200</f>
        <v>-2.3920329707569035E-2</v>
      </c>
      <c r="F200" s="2">
        <f>'Moving Avg'!D200</f>
        <v>3.54088</v>
      </c>
      <c r="G200" s="2">
        <f>'Moving Avg'!F200</f>
        <v>3.4731150000000008</v>
      </c>
      <c r="H200" s="2">
        <f>'Moving Avg'!G200</f>
        <v>3.7227600000000001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  <c r="M200" s="7">
        <f t="shared" si="30"/>
        <v>25</v>
      </c>
      <c r="N200" s="7">
        <f t="shared" si="31"/>
        <v>100</v>
      </c>
      <c r="O200" s="7">
        <f t="shared" si="32"/>
        <v>50</v>
      </c>
      <c r="P200" s="7">
        <f t="shared" si="33"/>
        <v>83.5</v>
      </c>
      <c r="Q200" s="8">
        <f t="shared" si="34"/>
        <v>63.774999999999999</v>
      </c>
      <c r="R200" s="8">
        <f t="shared" si="35"/>
        <v>63.375</v>
      </c>
      <c r="S200" s="8">
        <f t="shared" si="36"/>
        <v>68.825000000000003</v>
      </c>
      <c r="T200" s="8">
        <f t="shared" si="37"/>
        <v>64.625</v>
      </c>
      <c r="U200" s="7">
        <f t="shared" si="38"/>
        <v>65.325000000000003</v>
      </c>
      <c r="V200" s="7">
        <f t="shared" si="39"/>
        <v>65.150000000000006</v>
      </c>
    </row>
    <row r="201" spans="1:22" ht="13.5" x14ac:dyDescent="0.25">
      <c r="A201" s="3">
        <f>RSI!A201</f>
        <v>42598</v>
      </c>
      <c r="B201" s="2">
        <f>RSI!B201</f>
        <v>3.5266999999999999</v>
      </c>
      <c r="C201" s="2">
        <f>RSI!I201</f>
        <v>48.050759956946266</v>
      </c>
      <c r="D201" s="2">
        <f>MACD!E201</f>
        <v>-7.2970221512881572E-2</v>
      </c>
      <c r="E201" s="2">
        <f>MACD!F201</f>
        <v>-3.3730308068631545E-2</v>
      </c>
      <c r="F201" s="2">
        <f>'Moving Avg'!D201</f>
        <v>3.5497200000000007</v>
      </c>
      <c r="G201" s="2">
        <f>'Moving Avg'!F201</f>
        <v>3.4742500000000001</v>
      </c>
      <c r="H201" s="2">
        <f>'Moving Avg'!G201</f>
        <v>3.6990419999999999</v>
      </c>
      <c r="I201" s="2">
        <f>'Moving Avg'!H201</f>
        <v>5.2397375000000057</v>
      </c>
      <c r="J201" s="5" t="str">
        <f>OBV!F201</f>
        <v>BEARISH</v>
      </c>
      <c r="K201" s="5" t="str">
        <f>OBV!G201</f>
        <v>NEUTRAL</v>
      </c>
      <c r="L201" s="5" t="str">
        <f>OBV!H201</f>
        <v>BEARISH DIVERGENCE</v>
      </c>
      <c r="M201" s="7">
        <f t="shared" si="30"/>
        <v>25</v>
      </c>
      <c r="N201" s="7">
        <f t="shared" si="31"/>
        <v>100</v>
      </c>
      <c r="O201" s="7">
        <f t="shared" si="32"/>
        <v>0</v>
      </c>
      <c r="P201" s="7">
        <f t="shared" si="33"/>
        <v>16.5</v>
      </c>
      <c r="Q201" s="8">
        <f t="shared" si="34"/>
        <v>46.225000000000001</v>
      </c>
      <c r="R201" s="8">
        <f t="shared" si="35"/>
        <v>29.125</v>
      </c>
      <c r="S201" s="8">
        <f t="shared" si="36"/>
        <v>26.175000000000001</v>
      </c>
      <c r="T201" s="8">
        <f t="shared" si="37"/>
        <v>35.375</v>
      </c>
      <c r="U201" s="7">
        <f t="shared" si="38"/>
        <v>33.841666666666661</v>
      </c>
      <c r="V201" s="7">
        <f t="shared" si="39"/>
        <v>34.224999999999994</v>
      </c>
    </row>
    <row r="202" spans="1:22" ht="13.5" x14ac:dyDescent="0.25">
      <c r="A202" s="3">
        <f>RSI!A202</f>
        <v>42599</v>
      </c>
      <c r="B202" s="2">
        <f>RSI!B202</f>
        <v>3.5179</v>
      </c>
      <c r="C202" s="2">
        <f>RSI!I202</f>
        <v>47.537906962910839</v>
      </c>
      <c r="D202" s="2">
        <f>MACD!E202</f>
        <v>-8.4769574986567342E-2</v>
      </c>
      <c r="E202" s="2">
        <f>MACD!F202</f>
        <v>-4.393816145221871E-2</v>
      </c>
      <c r="F202" s="2">
        <f>'Moving Avg'!D202</f>
        <v>3.5320399999999998</v>
      </c>
      <c r="G202" s="2">
        <f>'Moving Avg'!F202</f>
        <v>3.4766849999999998</v>
      </c>
      <c r="H202" s="2">
        <f>'Moving Avg'!G202</f>
        <v>3.6779300000000008</v>
      </c>
      <c r="I202" s="2">
        <f>'Moving Avg'!H202</f>
        <v>5.2238520000000062</v>
      </c>
      <c r="J202" s="5" t="str">
        <f>OBV!F202</f>
        <v>BEARISH</v>
      </c>
      <c r="K202" s="5" t="str">
        <f>OBV!G202</f>
        <v>NEUTRAL</v>
      </c>
      <c r="L202" s="5" t="str">
        <f>OBV!H202</f>
        <v>CONFIRMED BEARISH</v>
      </c>
      <c r="M202" s="7">
        <f t="shared" si="30"/>
        <v>25</v>
      </c>
      <c r="N202" s="7">
        <f t="shared" si="31"/>
        <v>100</v>
      </c>
      <c r="O202" s="7">
        <f t="shared" si="32"/>
        <v>0</v>
      </c>
      <c r="P202" s="7">
        <f t="shared" si="33"/>
        <v>16.5</v>
      </c>
      <c r="Q202" s="8">
        <f t="shared" si="34"/>
        <v>46.225000000000001</v>
      </c>
      <c r="R202" s="8">
        <f t="shared" si="35"/>
        <v>29.125</v>
      </c>
      <c r="S202" s="8">
        <f t="shared" si="36"/>
        <v>26.175000000000001</v>
      </c>
      <c r="T202" s="8">
        <f t="shared" si="37"/>
        <v>35.375</v>
      </c>
      <c r="U202" s="7">
        <f t="shared" si="38"/>
        <v>33.841666666666661</v>
      </c>
      <c r="V202" s="7">
        <f t="shared" si="39"/>
        <v>34.224999999999994</v>
      </c>
    </row>
    <row r="203" spans="1:22" ht="13.5" x14ac:dyDescent="0.25">
      <c r="A203" s="3">
        <f>RSI!A203</f>
        <v>42600</v>
      </c>
      <c r="B203" s="2">
        <f>RSI!B203</f>
        <v>3.4737</v>
      </c>
      <c r="C203" s="2">
        <f>RSI!I203</f>
        <v>44.943241858955659</v>
      </c>
      <c r="D203" s="2">
        <f>MACD!E203</f>
        <v>-8.9931238534479707E-2</v>
      </c>
      <c r="E203" s="2">
        <f>MACD!F203</f>
        <v>-5.313677686867091E-2</v>
      </c>
      <c r="F203" s="2">
        <f>'Moving Avg'!D203</f>
        <v>3.5267400000000002</v>
      </c>
      <c r="G203" s="2">
        <f>'Moving Avg'!F203</f>
        <v>3.4769099999999993</v>
      </c>
      <c r="H203" s="2">
        <f>'Moving Avg'!G203</f>
        <v>3.6588900000000009</v>
      </c>
      <c r="I203" s="2">
        <f>'Moving Avg'!H203</f>
        <v>5.2078325000000065</v>
      </c>
      <c r="J203" s="5" t="str">
        <f>OBV!F203</f>
        <v>BEARISH</v>
      </c>
      <c r="K203" s="5" t="str">
        <f>OBV!G203</f>
        <v>NEUTRAL</v>
      </c>
      <c r="L203" s="5" t="str">
        <f>OBV!H203</f>
        <v>CONFIRMED BEARISH</v>
      </c>
      <c r="M203" s="7">
        <f t="shared" si="30"/>
        <v>25</v>
      </c>
      <c r="N203" s="7">
        <f t="shared" si="31"/>
        <v>100</v>
      </c>
      <c r="O203" s="7">
        <f t="shared" si="32"/>
        <v>0</v>
      </c>
      <c r="P203" s="7">
        <f t="shared" si="33"/>
        <v>16.5</v>
      </c>
      <c r="Q203" s="8">
        <f t="shared" si="34"/>
        <v>46.225000000000001</v>
      </c>
      <c r="R203" s="8">
        <f t="shared" si="35"/>
        <v>29.125</v>
      </c>
      <c r="S203" s="8">
        <f t="shared" si="36"/>
        <v>26.175000000000001</v>
      </c>
      <c r="T203" s="8">
        <f t="shared" si="37"/>
        <v>35.375</v>
      </c>
      <c r="U203" s="7">
        <f t="shared" si="38"/>
        <v>33.841666666666661</v>
      </c>
      <c r="V203" s="7">
        <f t="shared" si="39"/>
        <v>34.224999999999994</v>
      </c>
    </row>
    <row r="204" spans="1:22" ht="13.5" x14ac:dyDescent="0.25">
      <c r="A204" s="3">
        <f>RSI!A204</f>
        <v>42601</v>
      </c>
      <c r="B204" s="2">
        <f>RSI!B204</f>
        <v>3.4647999999999999</v>
      </c>
      <c r="C204" s="2">
        <f>RSI!I204</f>
        <v>44.417529634235613</v>
      </c>
      <c r="D204" s="2">
        <f>MACD!E204</f>
        <v>-0.11630597506307794</v>
      </c>
      <c r="E204" s="2">
        <f>MACD!F204</f>
        <v>-6.577061650755231E-2</v>
      </c>
      <c r="F204" s="2">
        <f>'Moving Avg'!D204</f>
        <v>3.5037400000000005</v>
      </c>
      <c r="G204" s="2">
        <f>'Moving Avg'!F204</f>
        <v>3.4710349999999992</v>
      </c>
      <c r="H204" s="2">
        <f>'Moving Avg'!G204</f>
        <v>3.6422820000000007</v>
      </c>
      <c r="I204" s="2">
        <f>'Moving Avg'!H204</f>
        <v>5.1918120000000059</v>
      </c>
      <c r="J204" s="5" t="str">
        <f>OBV!F204</f>
        <v>BEARISH</v>
      </c>
      <c r="K204" s="5" t="str">
        <f>OBV!G204</f>
        <v>NEUTRAL</v>
      </c>
      <c r="L204" s="5" t="str">
        <f>OBV!H204</f>
        <v>CONFIRMED BEARISH</v>
      </c>
      <c r="M204" s="7">
        <f t="shared" si="30"/>
        <v>25</v>
      </c>
      <c r="N204" s="7">
        <f t="shared" si="31"/>
        <v>100</v>
      </c>
      <c r="O204" s="7">
        <f t="shared" si="32"/>
        <v>0</v>
      </c>
      <c r="P204" s="7">
        <f t="shared" si="33"/>
        <v>16.5</v>
      </c>
      <c r="Q204" s="8">
        <f t="shared" si="34"/>
        <v>46.225000000000001</v>
      </c>
      <c r="R204" s="8">
        <f t="shared" si="35"/>
        <v>29.125</v>
      </c>
      <c r="S204" s="8">
        <f t="shared" si="36"/>
        <v>26.175000000000001</v>
      </c>
      <c r="T204" s="8">
        <f t="shared" si="37"/>
        <v>35.375</v>
      </c>
      <c r="U204" s="7">
        <f t="shared" si="38"/>
        <v>33.841666666666661</v>
      </c>
      <c r="V204" s="7">
        <f t="shared" si="39"/>
        <v>34.224999999999994</v>
      </c>
    </row>
    <row r="205" spans="1:22" ht="13.5" x14ac:dyDescent="0.25">
      <c r="A205" s="3">
        <f>RSI!A205</f>
        <v>42604</v>
      </c>
      <c r="B205" s="2">
        <f>RSI!B205</f>
        <v>3.4647999999999999</v>
      </c>
      <c r="C205" s="2">
        <f>RSI!I205</f>
        <v>44.417529634235606</v>
      </c>
      <c r="D205" s="2">
        <f>MACD!E205</f>
        <v>-0.10825420482123249</v>
      </c>
      <c r="E205" s="2">
        <f>MACD!F205</f>
        <v>-7.4267334170288357E-2</v>
      </c>
      <c r="F205" s="2">
        <f>'Moving Avg'!D205</f>
        <v>3.4895800000000001</v>
      </c>
      <c r="G205" s="2">
        <f>'Moving Avg'!F205</f>
        <v>3.4639600000000002</v>
      </c>
      <c r="H205" s="2">
        <f>'Moving Avg'!G205</f>
        <v>3.6294979999999999</v>
      </c>
      <c r="I205" s="2">
        <f>'Moving Avg'!H205</f>
        <v>5.1758350000000064</v>
      </c>
      <c r="J205" s="5" t="str">
        <f>OBV!F205</f>
        <v>BEARISH</v>
      </c>
      <c r="K205" s="5" t="str">
        <f>OBV!G205</f>
        <v>NEUTRAL</v>
      </c>
      <c r="L205" s="5" t="str">
        <f>OBV!H205</f>
        <v>CONFIRMED BEARISH</v>
      </c>
      <c r="M205" s="7">
        <f t="shared" si="30"/>
        <v>25</v>
      </c>
      <c r="N205" s="7">
        <f t="shared" si="31"/>
        <v>100</v>
      </c>
      <c r="O205" s="7">
        <f t="shared" si="32"/>
        <v>0</v>
      </c>
      <c r="P205" s="7">
        <f t="shared" si="33"/>
        <v>16.5</v>
      </c>
      <c r="Q205" s="8">
        <f t="shared" si="34"/>
        <v>46.225000000000001</v>
      </c>
      <c r="R205" s="8">
        <f t="shared" si="35"/>
        <v>29.125</v>
      </c>
      <c r="S205" s="8">
        <f t="shared" si="36"/>
        <v>26.175000000000001</v>
      </c>
      <c r="T205" s="8">
        <f t="shared" si="37"/>
        <v>35.375</v>
      </c>
      <c r="U205" s="7">
        <f t="shared" si="38"/>
        <v>33.841666666666661</v>
      </c>
      <c r="V205" s="7">
        <f t="shared" si="39"/>
        <v>34.224999999999994</v>
      </c>
    </row>
    <row r="206" spans="1:22" ht="13.5" x14ac:dyDescent="0.25">
      <c r="A206" s="3">
        <f>RSI!A206</f>
        <v>42605</v>
      </c>
      <c r="B206" s="2">
        <f>RSI!B206</f>
        <v>3.2704</v>
      </c>
      <c r="C206" s="2">
        <f>RSI!I206</f>
        <v>34.264354896203827</v>
      </c>
      <c r="D206" s="2">
        <f>MACD!E206</f>
        <v>-7.9814165972821094E-2</v>
      </c>
      <c r="E206" s="2">
        <f>MACD!F206</f>
        <v>-7.5376700530794913E-2</v>
      </c>
      <c r="F206" s="2">
        <f>'Moving Avg'!D206</f>
        <v>3.43832</v>
      </c>
      <c r="G206" s="2">
        <f>'Moving Avg'!F206</f>
        <v>3.4471649999999996</v>
      </c>
      <c r="H206" s="2">
        <f>'Moving Avg'!G206</f>
        <v>3.6109139999999997</v>
      </c>
      <c r="I206" s="2">
        <f>'Moving Avg'!H206</f>
        <v>5.1591465000000074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  <c r="M206" s="7">
        <f t="shared" si="30"/>
        <v>25</v>
      </c>
      <c r="N206" s="7">
        <f t="shared" si="31"/>
        <v>45</v>
      </c>
      <c r="O206" s="7">
        <f t="shared" si="32"/>
        <v>0</v>
      </c>
      <c r="P206" s="7">
        <f t="shared" si="33"/>
        <v>16.5</v>
      </c>
      <c r="Q206" s="8">
        <f t="shared" si="34"/>
        <v>26.975000000000001</v>
      </c>
      <c r="R206" s="8">
        <f t="shared" si="35"/>
        <v>18.125</v>
      </c>
      <c r="S206" s="8">
        <f t="shared" si="36"/>
        <v>17.925000000000001</v>
      </c>
      <c r="T206" s="8">
        <f t="shared" si="37"/>
        <v>21.625</v>
      </c>
      <c r="U206" s="7">
        <f t="shared" si="38"/>
        <v>21.008333333333336</v>
      </c>
      <c r="V206" s="7">
        <f t="shared" si="39"/>
        <v>21.162500000000001</v>
      </c>
    </row>
    <row r="207" spans="1:22" ht="13.5" x14ac:dyDescent="0.25">
      <c r="A207" s="3">
        <f>RSI!A207</f>
        <v>42606</v>
      </c>
      <c r="B207" s="2">
        <f>RSI!B207</f>
        <v>3.2968999999999999</v>
      </c>
      <c r="C207" s="2">
        <f>RSI!I207</f>
        <v>36.398619676104943</v>
      </c>
      <c r="D207" s="2">
        <f>MACD!E207</f>
        <v>-3.7122236208705139E-2</v>
      </c>
      <c r="E207" s="2">
        <f>MACD!F207</f>
        <v>-6.7725807666376966E-2</v>
      </c>
      <c r="F207" s="2">
        <f>'Moving Avg'!D207</f>
        <v>3.39412</v>
      </c>
      <c r="G207" s="2">
        <f>'Moving Avg'!F207</f>
        <v>3.4374399999999996</v>
      </c>
      <c r="H207" s="2">
        <f>'Moving Avg'!G207</f>
        <v>3.5933819999999996</v>
      </c>
      <c r="I207" s="2">
        <f>'Moving Avg'!H207</f>
        <v>5.1430255000000065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  <c r="M207" s="7">
        <f t="shared" si="30"/>
        <v>25</v>
      </c>
      <c r="N207" s="7">
        <f t="shared" si="31"/>
        <v>0</v>
      </c>
      <c r="O207" s="7">
        <f t="shared" si="32"/>
        <v>0</v>
      </c>
      <c r="P207" s="7">
        <f t="shared" si="33"/>
        <v>16.5</v>
      </c>
      <c r="Q207" s="8">
        <f t="shared" si="34"/>
        <v>11.225</v>
      </c>
      <c r="R207" s="8">
        <f t="shared" si="35"/>
        <v>9.125</v>
      </c>
      <c r="S207" s="8">
        <f t="shared" si="36"/>
        <v>11.175000000000001</v>
      </c>
      <c r="T207" s="8">
        <f t="shared" si="37"/>
        <v>10.375</v>
      </c>
      <c r="U207" s="7">
        <f t="shared" si="38"/>
        <v>10.508333333333335</v>
      </c>
      <c r="V207" s="7">
        <f t="shared" si="39"/>
        <v>10.475000000000001</v>
      </c>
    </row>
    <row r="208" spans="1:22" ht="13.5" x14ac:dyDescent="0.25">
      <c r="A208" s="3">
        <f>RSI!A208</f>
        <v>42607</v>
      </c>
      <c r="B208" s="2">
        <f>RSI!B208</f>
        <v>3.3940999999999999</v>
      </c>
      <c r="C208" s="2">
        <f>RSI!I208</f>
        <v>43.628218558752707</v>
      </c>
      <c r="D208" s="2">
        <f>MACD!E208</f>
        <v>-2.3248248658942927E-2</v>
      </c>
      <c r="E208" s="2">
        <f>MACD!F208</f>
        <v>-5.8830295864890164E-2</v>
      </c>
      <c r="F208" s="2">
        <f>'Moving Avg'!D208</f>
        <v>3.3781999999999996</v>
      </c>
      <c r="G208" s="2">
        <f>'Moving Avg'!F208</f>
        <v>3.4374399999999996</v>
      </c>
      <c r="H208" s="2">
        <f>'Moving Avg'!G208</f>
        <v>3.5814459999999997</v>
      </c>
      <c r="I208" s="2">
        <f>'Moving Avg'!H208</f>
        <v>5.127390500000006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  <c r="M208" s="7">
        <f t="shared" si="30"/>
        <v>25</v>
      </c>
      <c r="N208" s="7">
        <f t="shared" si="31"/>
        <v>0</v>
      </c>
      <c r="O208" s="7">
        <f t="shared" si="32"/>
        <v>0</v>
      </c>
      <c r="P208" s="7">
        <f t="shared" si="33"/>
        <v>16.5</v>
      </c>
      <c r="Q208" s="8">
        <f t="shared" si="34"/>
        <v>11.225</v>
      </c>
      <c r="R208" s="8">
        <f t="shared" si="35"/>
        <v>9.125</v>
      </c>
      <c r="S208" s="8">
        <f t="shared" si="36"/>
        <v>11.175000000000001</v>
      </c>
      <c r="T208" s="8">
        <f t="shared" si="37"/>
        <v>10.375</v>
      </c>
      <c r="U208" s="7">
        <f t="shared" si="38"/>
        <v>10.508333333333335</v>
      </c>
      <c r="V208" s="7">
        <f t="shared" si="39"/>
        <v>10.475000000000001</v>
      </c>
    </row>
    <row r="209" spans="1:22" ht="13.5" x14ac:dyDescent="0.25">
      <c r="A209" s="3">
        <f>RSI!A209</f>
        <v>42608</v>
      </c>
      <c r="B209" s="2">
        <f>RSI!B209</f>
        <v>3.4295</v>
      </c>
      <c r="C209" s="2">
        <f>RSI!I209</f>
        <v>46.034177131082494</v>
      </c>
      <c r="D209" s="2">
        <f>MACD!E209</f>
        <v>-1.2803296537562403E-3</v>
      </c>
      <c r="E209" s="2">
        <f>MACD!F209</f>
        <v>-4.7320302622663381E-2</v>
      </c>
      <c r="F209" s="2">
        <f>'Moving Avg'!D209</f>
        <v>3.3711399999999996</v>
      </c>
      <c r="G209" s="2">
        <f>'Moving Avg'!F209</f>
        <v>3.4392100000000001</v>
      </c>
      <c r="H209" s="2">
        <f>'Moving Avg'!G209</f>
        <v>3.5676099999999997</v>
      </c>
      <c r="I209" s="2">
        <f>'Moving Avg'!H209</f>
        <v>5.111758500000005</v>
      </c>
      <c r="J209" s="5" t="str">
        <f>OBV!F209</f>
        <v>BULLISH</v>
      </c>
      <c r="K209" s="5" t="str">
        <f>OBV!G209</f>
        <v>NEUTRAL</v>
      </c>
      <c r="L209" s="5" t="str">
        <f>OBV!H209</f>
        <v>BULLISH DIVERGENCE</v>
      </c>
      <c r="M209" s="7">
        <f t="shared" si="30"/>
        <v>25</v>
      </c>
      <c r="N209" s="7">
        <f t="shared" si="31"/>
        <v>0</v>
      </c>
      <c r="O209" s="7">
        <f t="shared" si="32"/>
        <v>0</v>
      </c>
      <c r="P209" s="7">
        <f t="shared" si="33"/>
        <v>66.5</v>
      </c>
      <c r="Q209" s="8">
        <f t="shared" si="34"/>
        <v>18.725000000000001</v>
      </c>
      <c r="R209" s="8">
        <f t="shared" si="35"/>
        <v>21.625</v>
      </c>
      <c r="S209" s="8">
        <f t="shared" si="36"/>
        <v>33.674999999999997</v>
      </c>
      <c r="T209" s="8">
        <f t="shared" si="37"/>
        <v>22.875</v>
      </c>
      <c r="U209" s="7">
        <f t="shared" si="38"/>
        <v>24.675000000000001</v>
      </c>
      <c r="V209" s="7">
        <f t="shared" si="39"/>
        <v>24.225000000000001</v>
      </c>
    </row>
    <row r="210" spans="1:22" ht="13.5" x14ac:dyDescent="0.25">
      <c r="A210" s="3">
        <f>RSI!A210</f>
        <v>42611</v>
      </c>
      <c r="B210" s="2">
        <f>RSI!B210</f>
        <v>3.4472</v>
      </c>
      <c r="C210" s="2">
        <f>RSI!I210</f>
        <v>47.246538351800261</v>
      </c>
      <c r="D210" s="2">
        <f>MACD!E210</f>
        <v>9.547302953198944E-3</v>
      </c>
      <c r="E210" s="2">
        <f>MACD!F210</f>
        <v>-3.5946781507490921E-2</v>
      </c>
      <c r="F210" s="2">
        <f>'Moving Avg'!D210</f>
        <v>3.3676199999999996</v>
      </c>
      <c r="G210" s="2">
        <f>'Moving Avg'!F210</f>
        <v>3.4418649999999991</v>
      </c>
      <c r="H210" s="2">
        <f>'Moving Avg'!G210</f>
        <v>3.554128</v>
      </c>
      <c r="I210" s="2">
        <f>'Moving Avg'!H210</f>
        <v>5.0962150000000044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  <c r="M210" s="7">
        <f t="shared" si="30"/>
        <v>25</v>
      </c>
      <c r="N210" s="7">
        <f t="shared" si="31"/>
        <v>0</v>
      </c>
      <c r="O210" s="7">
        <f t="shared" si="32"/>
        <v>0</v>
      </c>
      <c r="P210" s="7">
        <f t="shared" si="33"/>
        <v>66.5</v>
      </c>
      <c r="Q210" s="8">
        <f t="shared" si="34"/>
        <v>18.725000000000001</v>
      </c>
      <c r="R210" s="8">
        <f t="shared" si="35"/>
        <v>21.625</v>
      </c>
      <c r="S210" s="8">
        <f t="shared" si="36"/>
        <v>33.674999999999997</v>
      </c>
      <c r="T210" s="8">
        <f t="shared" si="37"/>
        <v>22.875</v>
      </c>
      <c r="U210" s="7">
        <f t="shared" si="38"/>
        <v>24.675000000000001</v>
      </c>
      <c r="V210" s="7">
        <f t="shared" si="39"/>
        <v>24.225000000000001</v>
      </c>
    </row>
    <row r="211" spans="1:22" ht="13.5" x14ac:dyDescent="0.25">
      <c r="A211" s="3">
        <f>RSI!A211</f>
        <v>42612</v>
      </c>
      <c r="B211" s="2">
        <f>RSI!B211</f>
        <v>3.456</v>
      </c>
      <c r="C211" s="2">
        <f>RSI!I211</f>
        <v>47.873535537279466</v>
      </c>
      <c r="D211" s="2">
        <f>MACD!E211</f>
        <v>1.690801450618995E-2</v>
      </c>
      <c r="E211" s="2">
        <f>MACD!F211</f>
        <v>-2.5375822304754748E-2</v>
      </c>
      <c r="F211" s="2">
        <f>'Moving Avg'!D211</f>
        <v>3.4047400000000003</v>
      </c>
      <c r="G211" s="2">
        <f>'Moving Avg'!F211</f>
        <v>3.4453999999999994</v>
      </c>
      <c r="H211" s="2">
        <f>'Moving Avg'!G211</f>
        <v>3.5420379999999998</v>
      </c>
      <c r="I211" s="2">
        <f>'Moving Avg'!H211</f>
        <v>5.080628500000004</v>
      </c>
      <c r="J211" s="5" t="str">
        <f>OBV!F211</f>
        <v>BULLISH</v>
      </c>
      <c r="K211" s="5" t="str">
        <f>OBV!G211</f>
        <v>NEUTRAL</v>
      </c>
      <c r="L211" s="5" t="str">
        <f>OBV!H211</f>
        <v>CONFIRMED BULLISH</v>
      </c>
      <c r="M211" s="7">
        <f t="shared" si="30"/>
        <v>25</v>
      </c>
      <c r="N211" s="7">
        <f t="shared" si="31"/>
        <v>0</v>
      </c>
      <c r="O211" s="7">
        <f t="shared" si="32"/>
        <v>0</v>
      </c>
      <c r="P211" s="7">
        <f t="shared" si="33"/>
        <v>83.5</v>
      </c>
      <c r="Q211" s="8">
        <f t="shared" si="34"/>
        <v>21.274999999999999</v>
      </c>
      <c r="R211" s="8">
        <f t="shared" si="35"/>
        <v>25.875</v>
      </c>
      <c r="S211" s="8">
        <f t="shared" si="36"/>
        <v>41.325000000000003</v>
      </c>
      <c r="T211" s="8">
        <f t="shared" si="37"/>
        <v>27.125</v>
      </c>
      <c r="U211" s="7">
        <f t="shared" si="38"/>
        <v>29.491666666666664</v>
      </c>
      <c r="V211" s="7">
        <f t="shared" si="39"/>
        <v>28.9</v>
      </c>
    </row>
    <row r="212" spans="1:22" ht="13.5" x14ac:dyDescent="0.25">
      <c r="A212" s="3">
        <f>RSI!A212</f>
        <v>42613</v>
      </c>
      <c r="B212" s="2">
        <f>RSI!B212</f>
        <v>3.3056999999999999</v>
      </c>
      <c r="C212" s="2">
        <f>RSI!I212</f>
        <v>39.285271644331857</v>
      </c>
      <c r="D212" s="2">
        <f>MACD!E212</f>
        <v>3.3067455016297487E-2</v>
      </c>
      <c r="E212" s="2">
        <f>MACD!F212</f>
        <v>-1.3687166840544303E-2</v>
      </c>
      <c r="F212" s="2">
        <f>'Moving Avg'!D212</f>
        <v>3.4064999999999999</v>
      </c>
      <c r="G212" s="2">
        <f>'Moving Avg'!F212</f>
        <v>3.4414199999999995</v>
      </c>
      <c r="H212" s="2">
        <f>'Moving Avg'!G212</f>
        <v>3.5290299999999997</v>
      </c>
      <c r="I212" s="2">
        <f>'Moving Avg'!H212</f>
        <v>5.0645515000000039</v>
      </c>
      <c r="J212" s="5" t="str">
        <f>OBV!F212</f>
        <v>BULLISH</v>
      </c>
      <c r="K212" s="5" t="str">
        <f>OBV!G212</f>
        <v>NEUTRAL</v>
      </c>
      <c r="L212" s="5" t="str">
        <f>OBV!H212</f>
        <v>CONFIRMED BULLISH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83.5</v>
      </c>
      <c r="Q212" s="8">
        <f t="shared" si="34"/>
        <v>21.274999999999999</v>
      </c>
      <c r="R212" s="8">
        <f t="shared" si="35"/>
        <v>25.875</v>
      </c>
      <c r="S212" s="8">
        <f t="shared" si="36"/>
        <v>41.325000000000003</v>
      </c>
      <c r="T212" s="8">
        <f t="shared" si="37"/>
        <v>27.125</v>
      </c>
      <c r="U212" s="7">
        <f t="shared" si="38"/>
        <v>29.491666666666664</v>
      </c>
      <c r="V212" s="7">
        <f t="shared" si="39"/>
        <v>28.9</v>
      </c>
    </row>
    <row r="213" spans="1:22" ht="13.5" x14ac:dyDescent="0.25">
      <c r="A213" s="3">
        <f>RSI!A213</f>
        <v>42614</v>
      </c>
      <c r="B213" s="2">
        <f>RSI!B213</f>
        <v>3.403</v>
      </c>
      <c r="C213" s="2">
        <f>RSI!I213</f>
        <v>46.034645100284649</v>
      </c>
      <c r="D213" s="2">
        <f>MACD!E213</f>
        <v>3.3761974447107601E-2</v>
      </c>
      <c r="E213" s="2">
        <f>MACD!F213</f>
        <v>-4.197338583013922E-3</v>
      </c>
      <c r="F213" s="2">
        <f>'Moving Avg'!D213</f>
        <v>3.40828</v>
      </c>
      <c r="G213" s="2">
        <f>'Moving Avg'!F213</f>
        <v>3.441865</v>
      </c>
      <c r="H213" s="2">
        <f>'Moving Avg'!G213</f>
        <v>3.5165759999999993</v>
      </c>
      <c r="I213" s="2">
        <f>'Moving Avg'!H213</f>
        <v>5.0489610000000038</v>
      </c>
      <c r="J213" s="5" t="str">
        <f>OBV!F213</f>
        <v>BULLISH</v>
      </c>
      <c r="K213" s="5" t="str">
        <f>OBV!G213</f>
        <v>NEUTRAL</v>
      </c>
      <c r="L213" s="5" t="str">
        <f>OBV!H213</f>
        <v>CONFIRMED BULLISH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83.5</v>
      </c>
      <c r="Q213" s="8">
        <f t="shared" si="34"/>
        <v>21.274999999999999</v>
      </c>
      <c r="R213" s="8">
        <f t="shared" si="35"/>
        <v>25.875</v>
      </c>
      <c r="S213" s="8">
        <f t="shared" si="36"/>
        <v>41.325000000000003</v>
      </c>
      <c r="T213" s="8">
        <f t="shared" si="37"/>
        <v>27.125</v>
      </c>
      <c r="U213" s="7">
        <f t="shared" si="38"/>
        <v>29.491666666666664</v>
      </c>
      <c r="V213" s="7">
        <f t="shared" si="39"/>
        <v>28.9</v>
      </c>
    </row>
    <row r="214" spans="1:22" ht="13.5" x14ac:dyDescent="0.25">
      <c r="A214" s="3">
        <f>RSI!A214</f>
        <v>42615</v>
      </c>
      <c r="B214" s="2">
        <f>RSI!B214</f>
        <v>3.4472</v>
      </c>
      <c r="C214" s="2">
        <f>RSI!I214</f>
        <v>48.818074047395179</v>
      </c>
      <c r="D214" s="2">
        <f>MACD!E214</f>
        <v>3.0083754919143058E-2</v>
      </c>
      <c r="E214" s="2">
        <f>MACD!F214</f>
        <v>2.6588801174174739E-3</v>
      </c>
      <c r="F214" s="2">
        <f>'Moving Avg'!D214</f>
        <v>3.4118200000000001</v>
      </c>
      <c r="G214" s="2">
        <f>'Moving Avg'!F214</f>
        <v>3.4520299999999997</v>
      </c>
      <c r="H214" s="2">
        <f>'Moving Avg'!G214</f>
        <v>3.5095279999999995</v>
      </c>
      <c r="I214" s="2">
        <f>'Moving Avg'!H214</f>
        <v>5.0335915000000035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83.5</v>
      </c>
      <c r="Q214" s="8">
        <f t="shared" si="34"/>
        <v>21.274999999999999</v>
      </c>
      <c r="R214" s="8">
        <f t="shared" si="35"/>
        <v>25.875</v>
      </c>
      <c r="S214" s="8">
        <f t="shared" si="36"/>
        <v>41.325000000000003</v>
      </c>
      <c r="T214" s="8">
        <f t="shared" si="37"/>
        <v>27.125</v>
      </c>
      <c r="U214" s="7">
        <f t="shared" si="38"/>
        <v>29.491666666666664</v>
      </c>
      <c r="V214" s="7">
        <f t="shared" si="39"/>
        <v>28.9</v>
      </c>
    </row>
    <row r="215" spans="1:22" ht="13.5" x14ac:dyDescent="0.25">
      <c r="A215" s="3">
        <f>RSI!A215</f>
        <v>42618</v>
      </c>
      <c r="B215" s="2">
        <f>RSI!B215</f>
        <v>3.403</v>
      </c>
      <c r="C215" s="2">
        <f>RSI!I215</f>
        <v>46.249137242188255</v>
      </c>
      <c r="D215" s="2">
        <f>MACD!E215</f>
        <v>3.0333768053425469E-2</v>
      </c>
      <c r="E215" s="2">
        <f>MACD!F215</f>
        <v>8.1938577046190737E-3</v>
      </c>
      <c r="F215" s="2">
        <f>'Moving Avg'!D215</f>
        <v>3.4029800000000003</v>
      </c>
      <c r="G215" s="2">
        <f>'Moving Avg'!F215</f>
        <v>3.4502650000000004</v>
      </c>
      <c r="H215" s="2">
        <f>'Moving Avg'!G215</f>
        <v>3.501074</v>
      </c>
      <c r="I215" s="2">
        <f>'Moving Avg'!H215</f>
        <v>5.0180010000000035</v>
      </c>
      <c r="J215" s="5" t="str">
        <f>OBV!F215</f>
        <v>BULLISH</v>
      </c>
      <c r="K215" s="5" t="str">
        <f>OBV!G215</f>
        <v>NEUTRAL</v>
      </c>
      <c r="L215" s="5" t="str">
        <f>OBV!H215</f>
        <v>BULLISH DIVERGENCE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66.5</v>
      </c>
      <c r="Q215" s="8">
        <f t="shared" si="34"/>
        <v>18.725000000000001</v>
      </c>
      <c r="R215" s="8">
        <f t="shared" si="35"/>
        <v>21.625</v>
      </c>
      <c r="S215" s="8">
        <f t="shared" si="36"/>
        <v>33.674999999999997</v>
      </c>
      <c r="T215" s="8">
        <f t="shared" si="37"/>
        <v>22.875</v>
      </c>
      <c r="U215" s="7">
        <f t="shared" si="38"/>
        <v>24.675000000000001</v>
      </c>
      <c r="V215" s="7">
        <f t="shared" si="39"/>
        <v>24.225000000000001</v>
      </c>
    </row>
    <row r="216" spans="1:22" ht="13.5" x14ac:dyDescent="0.25">
      <c r="A216" s="3">
        <f>RSI!A216</f>
        <v>42619</v>
      </c>
      <c r="B216" s="2">
        <f>RSI!B216</f>
        <v>3.3588</v>
      </c>
      <c r="C216" s="2">
        <f>RSI!I216</f>
        <v>43.768738555949852</v>
      </c>
      <c r="D216" s="2">
        <f>MACD!E216</f>
        <v>4.2546185939209558E-3</v>
      </c>
      <c r="E216" s="2">
        <f>MACD!F216</f>
        <v>7.4060098824794505E-3</v>
      </c>
      <c r="F216" s="2">
        <f>'Moving Avg'!D216</f>
        <v>3.38354</v>
      </c>
      <c r="G216" s="2">
        <f>'Moving Avg'!F216</f>
        <v>3.4440800000000009</v>
      </c>
      <c r="H216" s="2">
        <f>'Moving Avg'!G216</f>
        <v>3.4917359999999995</v>
      </c>
      <c r="I216" s="2">
        <f>'Moving Avg'!H216</f>
        <v>5.0021895000000036</v>
      </c>
      <c r="J216" s="5" t="str">
        <f>OBV!F216</f>
        <v>BULLISH</v>
      </c>
      <c r="K216" s="5" t="str">
        <f>OBV!G216</f>
        <v>NEUTRAL</v>
      </c>
      <c r="L216" s="5" t="str">
        <f>OBV!H216</f>
        <v>BULLISH DIVERGENCE</v>
      </c>
      <c r="M216" s="7">
        <f t="shared" si="30"/>
        <v>25</v>
      </c>
      <c r="N216" s="7">
        <f t="shared" si="31"/>
        <v>45</v>
      </c>
      <c r="O216" s="7">
        <f t="shared" si="32"/>
        <v>0</v>
      </c>
      <c r="P216" s="7">
        <f t="shared" si="33"/>
        <v>66.5</v>
      </c>
      <c r="Q216" s="8">
        <f t="shared" si="34"/>
        <v>34.475000000000001</v>
      </c>
      <c r="R216" s="8">
        <f t="shared" si="35"/>
        <v>30.625</v>
      </c>
      <c r="S216" s="8">
        <f t="shared" si="36"/>
        <v>40.424999999999997</v>
      </c>
      <c r="T216" s="8">
        <f t="shared" si="37"/>
        <v>34.125</v>
      </c>
      <c r="U216" s="7">
        <f t="shared" si="38"/>
        <v>35.174999999999997</v>
      </c>
      <c r="V216" s="7">
        <f t="shared" si="39"/>
        <v>34.912499999999994</v>
      </c>
    </row>
    <row r="217" spans="1:22" ht="13.5" x14ac:dyDescent="0.25">
      <c r="A217" s="3">
        <f>RSI!A217</f>
        <v>42620</v>
      </c>
      <c r="B217" s="2">
        <f>RSI!B217</f>
        <v>3.3588</v>
      </c>
      <c r="C217" s="2">
        <f>RSI!I217</f>
        <v>43.768738555949852</v>
      </c>
      <c r="D217" s="2">
        <f>MACD!E217</f>
        <v>-1.3156733473713267E-2</v>
      </c>
      <c r="E217" s="2">
        <f>MACD!F217</f>
        <v>3.2934612112409068E-3</v>
      </c>
      <c r="F217" s="2">
        <f>'Moving Avg'!D217</f>
        <v>3.3941600000000003</v>
      </c>
      <c r="G217" s="2">
        <f>'Moving Avg'!F217</f>
        <v>3.431705</v>
      </c>
      <c r="H217" s="2">
        <f>'Moving Avg'!G217</f>
        <v>3.4825719999999993</v>
      </c>
      <c r="I217" s="2">
        <f>'Moving Avg'!H217</f>
        <v>4.9863780000000046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  <c r="M217" s="7">
        <f t="shared" si="30"/>
        <v>25</v>
      </c>
      <c r="N217" s="7">
        <f t="shared" si="31"/>
        <v>45</v>
      </c>
      <c r="O217" s="7">
        <f t="shared" si="32"/>
        <v>0</v>
      </c>
      <c r="P217" s="7">
        <f t="shared" si="33"/>
        <v>83.5</v>
      </c>
      <c r="Q217" s="8">
        <f t="shared" si="34"/>
        <v>37.024999999999999</v>
      </c>
      <c r="R217" s="8">
        <f t="shared" si="35"/>
        <v>34.875</v>
      </c>
      <c r="S217" s="8">
        <f t="shared" si="36"/>
        <v>48.075000000000003</v>
      </c>
      <c r="T217" s="8">
        <f t="shared" si="37"/>
        <v>38.375</v>
      </c>
      <c r="U217" s="7">
        <f t="shared" si="38"/>
        <v>39.991666666666667</v>
      </c>
      <c r="V217" s="7">
        <f t="shared" si="39"/>
        <v>39.587500000000006</v>
      </c>
    </row>
    <row r="218" spans="1:22" ht="13.5" x14ac:dyDescent="0.25">
      <c r="A218" s="3">
        <f>RSI!A218</f>
        <v>42621</v>
      </c>
      <c r="B218" s="2">
        <f>RSI!B218</f>
        <v>3.2616000000000001</v>
      </c>
      <c r="C218" s="2">
        <f>RSI!I218</f>
        <v>38.502290704507928</v>
      </c>
      <c r="D218" s="2">
        <f>MACD!E218</f>
        <v>-5.1997388432414304E-3</v>
      </c>
      <c r="E218" s="2">
        <f>MACD!F218</f>
        <v>1.5948212003444393E-3</v>
      </c>
      <c r="F218" s="2">
        <f>'Moving Avg'!D218</f>
        <v>3.3658799999999998</v>
      </c>
      <c r="G218" s="2">
        <f>'Moving Avg'!F218</f>
        <v>3.4197750000000005</v>
      </c>
      <c r="H218" s="2">
        <f>'Moving Avg'!G218</f>
        <v>3.4747679999999992</v>
      </c>
      <c r="I218" s="2">
        <f>'Moving Avg'!H218</f>
        <v>4.9700805000000035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  <c r="M218" s="7">
        <f t="shared" si="30"/>
        <v>25</v>
      </c>
      <c r="N218" s="7">
        <f t="shared" si="31"/>
        <v>45</v>
      </c>
      <c r="O218" s="7">
        <f t="shared" si="32"/>
        <v>0</v>
      </c>
      <c r="P218" s="7">
        <f t="shared" si="33"/>
        <v>16.5</v>
      </c>
      <c r="Q218" s="8">
        <f t="shared" si="34"/>
        <v>26.975000000000001</v>
      </c>
      <c r="R218" s="8">
        <f t="shared" si="35"/>
        <v>18.125</v>
      </c>
      <c r="S218" s="8">
        <f t="shared" si="36"/>
        <v>17.925000000000001</v>
      </c>
      <c r="T218" s="8">
        <f t="shared" si="37"/>
        <v>21.625</v>
      </c>
      <c r="U218" s="7">
        <f t="shared" si="38"/>
        <v>21.008333333333336</v>
      </c>
      <c r="V218" s="7">
        <f t="shared" si="39"/>
        <v>21.162500000000001</v>
      </c>
    </row>
    <row r="219" spans="1:22" ht="13.5" x14ac:dyDescent="0.25">
      <c r="A219" s="3">
        <f>RSI!A219</f>
        <v>42622</v>
      </c>
      <c r="B219" s="2">
        <f>RSI!B219</f>
        <v>3.2174</v>
      </c>
      <c r="C219" s="2">
        <f>RSI!I219</f>
        <v>36.359814045485962</v>
      </c>
      <c r="D219" s="2">
        <f>MACD!E219</f>
        <v>1.1323829472293045E-2</v>
      </c>
      <c r="E219" s="2">
        <f>MACD!F219</f>
        <v>3.5406228547341608E-3</v>
      </c>
      <c r="F219" s="2">
        <f>'Moving Avg'!D219</f>
        <v>3.3199199999999998</v>
      </c>
      <c r="G219" s="2">
        <f>'Moving Avg'!F219</f>
        <v>3.4016550000000003</v>
      </c>
      <c r="H219" s="2">
        <f>'Moving Avg'!G219</f>
        <v>3.4655579999999993</v>
      </c>
      <c r="I219" s="2">
        <f>'Moving Avg'!H219</f>
        <v>4.9535620000000034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16.5</v>
      </c>
      <c r="Q219" s="8">
        <f t="shared" si="34"/>
        <v>11.225</v>
      </c>
      <c r="R219" s="8">
        <f t="shared" si="35"/>
        <v>9.125</v>
      </c>
      <c r="S219" s="8">
        <f t="shared" si="36"/>
        <v>11.175000000000001</v>
      </c>
      <c r="T219" s="8">
        <f t="shared" si="37"/>
        <v>10.375</v>
      </c>
      <c r="U219" s="7">
        <f t="shared" si="38"/>
        <v>10.508333333333335</v>
      </c>
      <c r="V219" s="7">
        <f t="shared" si="39"/>
        <v>10.475000000000001</v>
      </c>
    </row>
    <row r="220" spans="1:22" ht="13.5" x14ac:dyDescent="0.25">
      <c r="A220" s="3">
        <f>RSI!A220</f>
        <v>42627</v>
      </c>
      <c r="B220" s="2">
        <f>RSI!B220</f>
        <v>3.2174</v>
      </c>
      <c r="C220" s="2">
        <f>RSI!I220</f>
        <v>36.359814045485955</v>
      </c>
      <c r="D220" s="2">
        <f>MACD!E220</f>
        <v>2.9280769554580921E-2</v>
      </c>
      <c r="E220" s="2">
        <f>MACD!F220</f>
        <v>8.6886521947035136E-3</v>
      </c>
      <c r="F220" s="2">
        <f>'Moving Avg'!D220</f>
        <v>3.2828000000000004</v>
      </c>
      <c r="G220" s="2">
        <f>'Moving Avg'!F220</f>
        <v>3.3857450000000009</v>
      </c>
      <c r="H220" s="2">
        <f>'Moving Avg'!G220</f>
        <v>3.4559999999999991</v>
      </c>
      <c r="I220" s="2">
        <f>'Moving Avg'!H220</f>
        <v>4.9370435000000041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16.5</v>
      </c>
      <c r="Q220" s="8">
        <f t="shared" si="34"/>
        <v>11.225</v>
      </c>
      <c r="R220" s="8">
        <f t="shared" si="35"/>
        <v>9.125</v>
      </c>
      <c r="S220" s="8">
        <f t="shared" si="36"/>
        <v>11.175000000000001</v>
      </c>
      <c r="T220" s="8">
        <f t="shared" si="37"/>
        <v>10.375</v>
      </c>
      <c r="U220" s="7">
        <f t="shared" si="38"/>
        <v>10.508333333333335</v>
      </c>
      <c r="V220" s="7">
        <f t="shared" si="39"/>
        <v>10.475000000000001</v>
      </c>
    </row>
    <row r="221" spans="1:22" ht="13.5" x14ac:dyDescent="0.25">
      <c r="A221" s="3">
        <f>RSI!A221</f>
        <v>42628</v>
      </c>
      <c r="B221" s="2">
        <f>RSI!B221</f>
        <v>3.129</v>
      </c>
      <c r="C221" s="2">
        <f>RSI!I221</f>
        <v>32.20329984424275</v>
      </c>
      <c r="D221" s="2">
        <f>MACD!E221</f>
        <v>5.3536710991648473E-2</v>
      </c>
      <c r="E221" s="2">
        <f>MACD!F221</f>
        <v>1.7658263954092507E-2</v>
      </c>
      <c r="F221" s="2">
        <f>'Moving Avg'!D221</f>
        <v>3.2368399999999999</v>
      </c>
      <c r="G221" s="2">
        <f>'Moving Avg'!F221</f>
        <v>3.3658600000000005</v>
      </c>
      <c r="H221" s="2">
        <f>'Moving Avg'!G221</f>
        <v>3.4446739999999987</v>
      </c>
      <c r="I221" s="2">
        <f>'Moving Avg'!H221</f>
        <v>4.9200830000000035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16.5</v>
      </c>
      <c r="Q221" s="8">
        <f t="shared" si="34"/>
        <v>11.225</v>
      </c>
      <c r="R221" s="8">
        <f t="shared" si="35"/>
        <v>9.125</v>
      </c>
      <c r="S221" s="8">
        <f t="shared" si="36"/>
        <v>11.175000000000001</v>
      </c>
      <c r="T221" s="8">
        <f t="shared" si="37"/>
        <v>10.375</v>
      </c>
      <c r="U221" s="7">
        <f t="shared" si="38"/>
        <v>10.508333333333335</v>
      </c>
      <c r="V221" s="7">
        <f t="shared" si="39"/>
        <v>10.475000000000001</v>
      </c>
    </row>
    <row r="222" spans="1:22" ht="13.5" x14ac:dyDescent="0.25">
      <c r="A222" s="3">
        <f>RSI!A222</f>
        <v>42629</v>
      </c>
      <c r="B222" s="2">
        <f>RSI!B222</f>
        <v>3.0935999999999999</v>
      </c>
      <c r="C222" s="2">
        <f>RSI!I222</f>
        <v>30.690281586456535</v>
      </c>
      <c r="D222" s="2">
        <f>MACD!E222</f>
        <v>5.5156189770073194E-2</v>
      </c>
      <c r="E222" s="2">
        <f>MACD!F222</f>
        <v>2.5157849117288647E-2</v>
      </c>
      <c r="F222" s="2">
        <f>'Moving Avg'!D222</f>
        <v>3.1838000000000002</v>
      </c>
      <c r="G222" s="2">
        <f>'Moving Avg'!F222</f>
        <v>3.3446449999999999</v>
      </c>
      <c r="H222" s="2">
        <f>'Moving Avg'!G222</f>
        <v>3.4336839999999991</v>
      </c>
      <c r="I222" s="2">
        <f>'Moving Avg'!H222</f>
        <v>4.9025540000000039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16.5</v>
      </c>
      <c r="Q222" s="8">
        <f t="shared" si="34"/>
        <v>11.225</v>
      </c>
      <c r="R222" s="8">
        <f t="shared" si="35"/>
        <v>9.125</v>
      </c>
      <c r="S222" s="8">
        <f t="shared" si="36"/>
        <v>11.175000000000001</v>
      </c>
      <c r="T222" s="8">
        <f t="shared" si="37"/>
        <v>10.375</v>
      </c>
      <c r="U222" s="7">
        <f t="shared" si="38"/>
        <v>10.508333333333335</v>
      </c>
      <c r="V222" s="7">
        <f t="shared" si="39"/>
        <v>10.475000000000001</v>
      </c>
    </row>
    <row r="223" spans="1:22" ht="13.5" x14ac:dyDescent="0.25">
      <c r="A223" s="3">
        <f>RSI!A223</f>
        <v>42632</v>
      </c>
      <c r="B223" s="2">
        <f>RSI!B223</f>
        <v>3.0051999999999999</v>
      </c>
      <c r="C223" s="2">
        <f>RSI!I223</f>
        <v>27.247537518825666</v>
      </c>
      <c r="D223" s="2">
        <f>MACD!E223</f>
        <v>7.9730924542114057E-2</v>
      </c>
      <c r="E223" s="2">
        <f>MACD!F223</f>
        <v>3.6072464202253726E-2</v>
      </c>
      <c r="F223" s="2">
        <f>'Moving Avg'!D223</f>
        <v>3.1325200000000004</v>
      </c>
      <c r="G223" s="2">
        <f>'Moving Avg'!F223</f>
        <v>3.3212199999999994</v>
      </c>
      <c r="H223" s="2">
        <f>'Moving Avg'!G223</f>
        <v>3.4217939999999993</v>
      </c>
      <c r="I223" s="2">
        <f>'Moving Avg'!H223</f>
        <v>4.8845830000000037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  <c r="M223" s="7">
        <f t="shared" si="30"/>
        <v>50</v>
      </c>
      <c r="N223" s="7">
        <f t="shared" si="31"/>
        <v>0</v>
      </c>
      <c r="O223" s="7">
        <f t="shared" si="32"/>
        <v>0</v>
      </c>
      <c r="P223" s="7">
        <f t="shared" si="33"/>
        <v>16.5</v>
      </c>
      <c r="Q223" s="8">
        <f t="shared" si="34"/>
        <v>19.975000000000001</v>
      </c>
      <c r="R223" s="8">
        <f t="shared" si="35"/>
        <v>14.125</v>
      </c>
      <c r="S223" s="8">
        <f t="shared" si="36"/>
        <v>14.925000000000001</v>
      </c>
      <c r="T223" s="8">
        <f t="shared" si="37"/>
        <v>16.625</v>
      </c>
      <c r="U223" s="7">
        <f t="shared" si="38"/>
        <v>16.341666666666669</v>
      </c>
      <c r="V223" s="7">
        <f t="shared" si="39"/>
        <v>16.412500000000001</v>
      </c>
    </row>
    <row r="224" spans="1:22" ht="13.5" x14ac:dyDescent="0.25">
      <c r="A224" s="3">
        <f>RSI!A224</f>
        <v>42633</v>
      </c>
      <c r="B224" s="2">
        <f>RSI!B224</f>
        <v>3.0935999999999999</v>
      </c>
      <c r="C224" s="2">
        <f>RSI!I224</f>
        <v>35.089157549364103</v>
      </c>
      <c r="D224" s="2">
        <f>MACD!E224</f>
        <v>0.10286120478183758</v>
      </c>
      <c r="E224" s="2">
        <f>MACD!F224</f>
        <v>4.9430212318170505E-2</v>
      </c>
      <c r="F224" s="2">
        <f>'Moving Avg'!D224</f>
        <v>3.1077599999999999</v>
      </c>
      <c r="G224" s="2">
        <f>'Moving Avg'!F224</f>
        <v>3.3026600000000004</v>
      </c>
      <c r="H224" s="2">
        <f>'Moving Avg'!G224</f>
        <v>3.4116719999999998</v>
      </c>
      <c r="I224" s="2">
        <f>'Moving Avg'!H224</f>
        <v>4.8675325000000038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  <c r="M224" s="7">
        <f t="shared" si="30"/>
        <v>25</v>
      </c>
      <c r="N224" s="7">
        <f t="shared" si="31"/>
        <v>0</v>
      </c>
      <c r="O224" s="7">
        <f t="shared" si="32"/>
        <v>0</v>
      </c>
      <c r="P224" s="7">
        <f t="shared" si="33"/>
        <v>16.5</v>
      </c>
      <c r="Q224" s="8">
        <f t="shared" si="34"/>
        <v>11.225</v>
      </c>
      <c r="R224" s="8">
        <f t="shared" si="35"/>
        <v>9.125</v>
      </c>
      <c r="S224" s="8">
        <f t="shared" si="36"/>
        <v>11.175000000000001</v>
      </c>
      <c r="T224" s="8">
        <f t="shared" si="37"/>
        <v>10.375</v>
      </c>
      <c r="U224" s="7">
        <f t="shared" si="38"/>
        <v>10.508333333333335</v>
      </c>
      <c r="V224" s="7">
        <f t="shared" si="39"/>
        <v>10.475000000000001</v>
      </c>
    </row>
    <row r="225" spans="1:22" ht="13.5" x14ac:dyDescent="0.25">
      <c r="A225" s="3">
        <f>RSI!A225</f>
        <v>42634</v>
      </c>
      <c r="B225" s="2">
        <f>RSI!B225</f>
        <v>3.0051999999999999</v>
      </c>
      <c r="C225" s="2">
        <f>RSI!I225</f>
        <v>31.439753778646136</v>
      </c>
      <c r="D225" s="2">
        <f>MACD!E225</f>
        <v>0.12358878953054564</v>
      </c>
      <c r="E225" s="2">
        <f>MACD!F225</f>
        <v>6.4261927760645529E-2</v>
      </c>
      <c r="F225" s="2">
        <f>'Moving Avg'!D225</f>
        <v>3.0653200000000003</v>
      </c>
      <c r="G225" s="2">
        <f>'Moving Avg'!F225</f>
        <v>3.2796799999999999</v>
      </c>
      <c r="H225" s="2">
        <f>'Moving Avg'!G225</f>
        <v>3.4034339999999998</v>
      </c>
      <c r="I225" s="2">
        <f>'Moving Avg'!H225</f>
        <v>4.850431000000003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25</v>
      </c>
      <c r="N225" s="7">
        <f t="shared" si="31"/>
        <v>0</v>
      </c>
      <c r="O225" s="7">
        <f t="shared" si="32"/>
        <v>0</v>
      </c>
      <c r="P225" s="7">
        <f t="shared" si="33"/>
        <v>16.5</v>
      </c>
      <c r="Q225" s="8">
        <f t="shared" si="34"/>
        <v>11.225</v>
      </c>
      <c r="R225" s="8">
        <f t="shared" si="35"/>
        <v>9.125</v>
      </c>
      <c r="S225" s="8">
        <f t="shared" si="36"/>
        <v>11.175000000000001</v>
      </c>
      <c r="T225" s="8">
        <f t="shared" si="37"/>
        <v>10.375</v>
      </c>
      <c r="U225" s="7">
        <f t="shared" si="38"/>
        <v>10.508333333333335</v>
      </c>
      <c r="V225" s="7">
        <f t="shared" si="39"/>
        <v>10.475000000000001</v>
      </c>
    </row>
    <row r="226" spans="1:22" ht="13.5" x14ac:dyDescent="0.25">
      <c r="A226" s="3">
        <f>RSI!A226</f>
        <v>42635</v>
      </c>
      <c r="B226" s="2">
        <f>RSI!B226</f>
        <v>2.8725999999999998</v>
      </c>
      <c r="C226" s="2">
        <f>RSI!I226</f>
        <v>26.917458019918314</v>
      </c>
      <c r="D226" s="2">
        <f>MACD!E226</f>
        <v>0.1459754865327465</v>
      </c>
      <c r="E226" s="2">
        <f>MACD!F226</f>
        <v>8.0604639515065732E-2</v>
      </c>
      <c r="F226" s="2">
        <f>'Moving Avg'!D226</f>
        <v>3.0140400000000001</v>
      </c>
      <c r="G226" s="2">
        <f>'Moving Avg'!F226</f>
        <v>3.2597900000000002</v>
      </c>
      <c r="H226" s="2">
        <f>'Moving Avg'!G226</f>
        <v>3.3906320000000001</v>
      </c>
      <c r="I226" s="2">
        <f>'Moving Avg'!H226</f>
        <v>4.8334925000000029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  <c r="M226" s="7">
        <f t="shared" si="30"/>
        <v>50</v>
      </c>
      <c r="N226" s="7">
        <f t="shared" si="31"/>
        <v>0</v>
      </c>
      <c r="O226" s="7">
        <f t="shared" si="32"/>
        <v>0</v>
      </c>
      <c r="P226" s="7">
        <f t="shared" si="33"/>
        <v>16.5</v>
      </c>
      <c r="Q226" s="8">
        <f t="shared" si="34"/>
        <v>19.975000000000001</v>
      </c>
      <c r="R226" s="8">
        <f t="shared" si="35"/>
        <v>14.125</v>
      </c>
      <c r="S226" s="8">
        <f t="shared" si="36"/>
        <v>14.925000000000001</v>
      </c>
      <c r="T226" s="8">
        <f t="shared" si="37"/>
        <v>16.625</v>
      </c>
      <c r="U226" s="7">
        <f t="shared" si="38"/>
        <v>16.341666666666669</v>
      </c>
      <c r="V226" s="7">
        <f t="shared" si="39"/>
        <v>16.412500000000001</v>
      </c>
    </row>
    <row r="227" spans="1:22" ht="13.5" x14ac:dyDescent="0.25">
      <c r="A227" s="3">
        <f>RSI!A227</f>
        <v>42636</v>
      </c>
      <c r="B227" s="2">
        <f>RSI!B227</f>
        <v>2.8725999999999998</v>
      </c>
      <c r="C227" s="2">
        <f>RSI!I227</f>
        <v>26.917458019918314</v>
      </c>
      <c r="D227" s="2">
        <f>MACD!E227</f>
        <v>0.16739212393865621</v>
      </c>
      <c r="E227" s="2">
        <f>MACD!F227</f>
        <v>9.7962136399783822E-2</v>
      </c>
      <c r="F227" s="2">
        <f>'Moving Avg'!D227</f>
        <v>2.96984</v>
      </c>
      <c r="G227" s="2">
        <f>'Moving Avg'!F227</f>
        <v>3.238575</v>
      </c>
      <c r="H227" s="2">
        <f>'Moving Avg'!G227</f>
        <v>3.3760900000000005</v>
      </c>
      <c r="I227" s="2">
        <f>'Moving Avg'!H227</f>
        <v>4.8174670000000033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  <c r="M227" s="7">
        <f t="shared" si="30"/>
        <v>50</v>
      </c>
      <c r="N227" s="7">
        <f t="shared" si="31"/>
        <v>0</v>
      </c>
      <c r="O227" s="7">
        <f t="shared" si="32"/>
        <v>0</v>
      </c>
      <c r="P227" s="7">
        <f t="shared" si="33"/>
        <v>16.5</v>
      </c>
      <c r="Q227" s="8">
        <f t="shared" si="34"/>
        <v>19.975000000000001</v>
      </c>
      <c r="R227" s="8">
        <f t="shared" si="35"/>
        <v>14.125</v>
      </c>
      <c r="S227" s="8">
        <f t="shared" si="36"/>
        <v>14.925000000000001</v>
      </c>
      <c r="T227" s="8">
        <f t="shared" si="37"/>
        <v>16.625</v>
      </c>
      <c r="U227" s="7">
        <f t="shared" si="38"/>
        <v>16.341666666666669</v>
      </c>
      <c r="V227" s="7">
        <f t="shared" si="39"/>
        <v>16.412500000000001</v>
      </c>
    </row>
    <row r="228" spans="1:22" ht="13.5" x14ac:dyDescent="0.25">
      <c r="A228" s="3">
        <f>RSI!A228</f>
        <v>42639</v>
      </c>
      <c r="B228" s="2">
        <f>RSI!B228</f>
        <v>2.7930999999999999</v>
      </c>
      <c r="C228" s="2">
        <f>RSI!I228</f>
        <v>24.470043468690648</v>
      </c>
      <c r="D228" s="2">
        <f>MACD!E228</f>
        <v>0.17873972163344432</v>
      </c>
      <c r="E228" s="2">
        <f>MACD!F228</f>
        <v>0.11411765344651592</v>
      </c>
      <c r="F228" s="2">
        <f>'Moving Avg'!D228</f>
        <v>2.9274200000000001</v>
      </c>
      <c r="G228" s="2">
        <f>'Moving Avg'!F228</f>
        <v>3.2085249999999994</v>
      </c>
      <c r="H228" s="2">
        <f>'Moving Avg'!G228</f>
        <v>3.3601320000000006</v>
      </c>
      <c r="I228" s="2">
        <f>'Moving Avg'!H228</f>
        <v>4.801783000000003</v>
      </c>
      <c r="J228" s="5" t="str">
        <f>OBV!F228</f>
        <v>BEARISH</v>
      </c>
      <c r="K228" s="5" t="str">
        <f>OBV!G228</f>
        <v>NEUTRAL</v>
      </c>
      <c r="L228" s="5" t="str">
        <f>OBV!H228</f>
        <v>CONFIRMED BEARISH</v>
      </c>
      <c r="M228" s="7">
        <f t="shared" si="30"/>
        <v>50</v>
      </c>
      <c r="N228" s="7">
        <f t="shared" si="31"/>
        <v>0</v>
      </c>
      <c r="O228" s="7">
        <f t="shared" si="32"/>
        <v>0</v>
      </c>
      <c r="P228" s="7">
        <f t="shared" si="33"/>
        <v>16.5</v>
      </c>
      <c r="Q228" s="8">
        <f t="shared" si="34"/>
        <v>19.975000000000001</v>
      </c>
      <c r="R228" s="8">
        <f t="shared" si="35"/>
        <v>14.125</v>
      </c>
      <c r="S228" s="8">
        <f t="shared" si="36"/>
        <v>14.925000000000001</v>
      </c>
      <c r="T228" s="8">
        <f t="shared" si="37"/>
        <v>16.625</v>
      </c>
      <c r="U228" s="7">
        <f t="shared" si="38"/>
        <v>16.341666666666669</v>
      </c>
      <c r="V228" s="7">
        <f t="shared" si="39"/>
        <v>16.412500000000001</v>
      </c>
    </row>
    <row r="229" spans="1:22" ht="13.5" x14ac:dyDescent="0.25">
      <c r="A229" s="3">
        <f>RSI!A229</f>
        <v>42640</v>
      </c>
      <c r="B229" s="2">
        <f>RSI!B229</f>
        <v>2.8195999999999999</v>
      </c>
      <c r="C229" s="2">
        <f>RSI!I229</f>
        <v>26.857346949207155</v>
      </c>
      <c r="D229" s="2">
        <f>MACD!E229</f>
        <v>0.18216943809934971</v>
      </c>
      <c r="E229" s="2">
        <f>MACD!F229</f>
        <v>0.1277280103770827</v>
      </c>
      <c r="F229" s="2">
        <f>'Moving Avg'!D229</f>
        <v>2.8726199999999995</v>
      </c>
      <c r="G229" s="2">
        <f>'Moving Avg'!F229</f>
        <v>3.1780300000000001</v>
      </c>
      <c r="H229" s="2">
        <f>'Moving Avg'!G229</f>
        <v>3.3467920000000002</v>
      </c>
      <c r="I229" s="2">
        <f>'Moving Avg'!H229</f>
        <v>4.7864055000000034</v>
      </c>
      <c r="J229" s="5" t="str">
        <f>OBV!F229</f>
        <v>BEARISH</v>
      </c>
      <c r="K229" s="5" t="str">
        <f>OBV!G229</f>
        <v>NEUTRAL</v>
      </c>
      <c r="L229" s="5" t="str">
        <f>OBV!H229</f>
        <v>CONFIRMED BEARISH</v>
      </c>
      <c r="M229" s="7">
        <f t="shared" si="30"/>
        <v>50</v>
      </c>
      <c r="N229" s="7">
        <f t="shared" si="31"/>
        <v>0</v>
      </c>
      <c r="O229" s="7">
        <f t="shared" si="32"/>
        <v>0</v>
      </c>
      <c r="P229" s="7">
        <f t="shared" si="33"/>
        <v>16.5</v>
      </c>
      <c r="Q229" s="8">
        <f t="shared" si="34"/>
        <v>19.975000000000001</v>
      </c>
      <c r="R229" s="8">
        <f t="shared" si="35"/>
        <v>14.125</v>
      </c>
      <c r="S229" s="8">
        <f t="shared" si="36"/>
        <v>14.925000000000001</v>
      </c>
      <c r="T229" s="8">
        <f t="shared" si="37"/>
        <v>16.625</v>
      </c>
      <c r="U229" s="7">
        <f t="shared" si="38"/>
        <v>16.341666666666669</v>
      </c>
      <c r="V229" s="7">
        <f t="shared" si="39"/>
        <v>16.412500000000001</v>
      </c>
    </row>
    <row r="230" spans="1:22" ht="13.5" x14ac:dyDescent="0.25">
      <c r="A230" s="3">
        <f>RSI!A230</f>
        <v>42641</v>
      </c>
      <c r="B230" s="2">
        <f>RSI!B230</f>
        <v>2.7401</v>
      </c>
      <c r="C230" s="2">
        <f>RSI!I230</f>
        <v>24.368890258084619</v>
      </c>
      <c r="D230" s="2">
        <f>MACD!E230</f>
        <v>0.19320275512421192</v>
      </c>
      <c r="E230" s="2">
        <f>MACD!F230</f>
        <v>0.14082295932650857</v>
      </c>
      <c r="F230" s="2">
        <f>'Moving Avg'!D230</f>
        <v>2.8195999999999999</v>
      </c>
      <c r="G230" s="2">
        <f>'Moving Avg'!F230</f>
        <v>3.1426750000000001</v>
      </c>
      <c r="H230" s="2">
        <f>'Moving Avg'!G230</f>
        <v>3.3320360000000009</v>
      </c>
      <c r="I230" s="2">
        <f>'Moving Avg'!H230</f>
        <v>4.7705435000000032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  <c r="M230" s="7">
        <f t="shared" si="30"/>
        <v>50</v>
      </c>
      <c r="N230" s="7">
        <f t="shared" si="31"/>
        <v>0</v>
      </c>
      <c r="O230" s="7">
        <f t="shared" si="32"/>
        <v>0</v>
      </c>
      <c r="P230" s="7">
        <f t="shared" si="33"/>
        <v>16.5</v>
      </c>
      <c r="Q230" s="8">
        <f t="shared" si="34"/>
        <v>19.975000000000001</v>
      </c>
      <c r="R230" s="8">
        <f t="shared" si="35"/>
        <v>14.125</v>
      </c>
      <c r="S230" s="8">
        <f t="shared" si="36"/>
        <v>14.925000000000001</v>
      </c>
      <c r="T230" s="8">
        <f t="shared" si="37"/>
        <v>16.625</v>
      </c>
      <c r="U230" s="7">
        <f t="shared" si="38"/>
        <v>16.341666666666669</v>
      </c>
      <c r="V230" s="7">
        <f t="shared" si="39"/>
        <v>16.412500000000001</v>
      </c>
    </row>
    <row r="231" spans="1:22" ht="13.5" x14ac:dyDescent="0.25">
      <c r="A231" s="3">
        <f>RSI!A231</f>
        <v>42642</v>
      </c>
      <c r="B231" s="2">
        <f>RSI!B231</f>
        <v>2.7401</v>
      </c>
      <c r="C231" s="2">
        <f>RSI!I231</f>
        <v>24.368890258084619</v>
      </c>
      <c r="D231" s="2">
        <f>MACD!E231</f>
        <v>0.19148466726478253</v>
      </c>
      <c r="E231" s="2">
        <f>MACD!F231</f>
        <v>0.15095530091416337</v>
      </c>
      <c r="F231" s="2">
        <f>'Moving Avg'!D231</f>
        <v>2.7930999999999999</v>
      </c>
      <c r="G231" s="2">
        <f>'Moving Avg'!F231</f>
        <v>3.1068800000000003</v>
      </c>
      <c r="H231" s="2">
        <f>'Moving Avg'!G231</f>
        <v>3.316758000000001</v>
      </c>
      <c r="I231" s="2">
        <f>'Moving Avg'!H231</f>
        <v>4.7542905000000024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  <c r="M231" s="7">
        <f t="shared" si="30"/>
        <v>50</v>
      </c>
      <c r="N231" s="7">
        <f t="shared" si="31"/>
        <v>0</v>
      </c>
      <c r="O231" s="7">
        <f t="shared" si="32"/>
        <v>0</v>
      </c>
      <c r="P231" s="7">
        <f t="shared" si="33"/>
        <v>16.5</v>
      </c>
      <c r="Q231" s="8">
        <f t="shared" si="34"/>
        <v>19.975000000000001</v>
      </c>
      <c r="R231" s="8">
        <f t="shared" si="35"/>
        <v>14.125</v>
      </c>
      <c r="S231" s="8">
        <f t="shared" si="36"/>
        <v>14.925000000000001</v>
      </c>
      <c r="T231" s="8">
        <f t="shared" si="37"/>
        <v>16.625</v>
      </c>
      <c r="U231" s="7">
        <f t="shared" si="38"/>
        <v>16.341666666666669</v>
      </c>
      <c r="V231" s="7">
        <f t="shared" si="39"/>
        <v>16.412500000000001</v>
      </c>
    </row>
    <row r="232" spans="1:22" ht="13.5" x14ac:dyDescent="0.25">
      <c r="A232" s="3">
        <f>RSI!A232</f>
        <v>42643</v>
      </c>
      <c r="B232" s="2">
        <f>RSI!B232</f>
        <v>2.8195999999999999</v>
      </c>
      <c r="C232" s="2">
        <f>RSI!I232</f>
        <v>31.70743228773587</v>
      </c>
      <c r="D232" s="2">
        <f>MACD!E232</f>
        <v>0.18105329167959106</v>
      </c>
      <c r="E232" s="2">
        <f>MACD!F232</f>
        <v>0.1569748990672489</v>
      </c>
      <c r="F232" s="2">
        <f>'Moving Avg'!D232</f>
        <v>2.7824999999999998</v>
      </c>
      <c r="G232" s="2">
        <f>'Moving Avg'!F232</f>
        <v>3.0825750000000007</v>
      </c>
      <c r="H232" s="2">
        <f>'Moving Avg'!G232</f>
        <v>3.3037660000000013</v>
      </c>
      <c r="I232" s="2">
        <f>'Moving Avg'!H232</f>
        <v>4.7384350000000026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16.5</v>
      </c>
      <c r="Q232" s="8">
        <f t="shared" si="34"/>
        <v>11.225</v>
      </c>
      <c r="R232" s="8">
        <f t="shared" si="35"/>
        <v>9.125</v>
      </c>
      <c r="S232" s="8">
        <f t="shared" si="36"/>
        <v>11.175000000000001</v>
      </c>
      <c r="T232" s="8">
        <f t="shared" si="37"/>
        <v>10.375</v>
      </c>
      <c r="U232" s="7">
        <f t="shared" si="38"/>
        <v>10.508333333333335</v>
      </c>
      <c r="V232" s="7">
        <f t="shared" si="39"/>
        <v>10.475000000000001</v>
      </c>
    </row>
    <row r="233" spans="1:22" ht="13.5" x14ac:dyDescent="0.25">
      <c r="A233" s="3">
        <f>RSI!A233</f>
        <v>42647</v>
      </c>
      <c r="B233" s="2">
        <f>RSI!B233</f>
        <v>2.8992</v>
      </c>
      <c r="C233" s="2">
        <f>RSI!I233</f>
        <v>38.175850430102308</v>
      </c>
      <c r="D233" s="2">
        <f>MACD!E233</f>
        <v>0.1544434869711977</v>
      </c>
      <c r="E233" s="2">
        <f>MACD!F233</f>
        <v>0.15646861664803868</v>
      </c>
      <c r="F233" s="2">
        <f>'Moving Avg'!D233</f>
        <v>2.8037199999999998</v>
      </c>
      <c r="G233" s="2">
        <f>'Moving Avg'!F233</f>
        <v>3.0573850000000005</v>
      </c>
      <c r="H233" s="2">
        <f>'Moving Avg'!G233</f>
        <v>3.2923660000000012</v>
      </c>
      <c r="I233" s="2">
        <f>'Moving Avg'!H233</f>
        <v>4.7228470000000025</v>
      </c>
      <c r="J233" s="5" t="str">
        <f>OBV!F233</f>
        <v>BEARISH</v>
      </c>
      <c r="K233" s="5" t="str">
        <f>OBV!G233</f>
        <v>NEUTRAL</v>
      </c>
      <c r="L233" s="5" t="str">
        <f>OBV!H233</f>
        <v>BEARISH DIVERGENCE</v>
      </c>
      <c r="M233" s="7">
        <f t="shared" si="30"/>
        <v>25</v>
      </c>
      <c r="N233" s="7">
        <f t="shared" si="31"/>
        <v>45</v>
      </c>
      <c r="O233" s="7">
        <f t="shared" si="32"/>
        <v>0</v>
      </c>
      <c r="P233" s="7">
        <f t="shared" si="33"/>
        <v>16.5</v>
      </c>
      <c r="Q233" s="8">
        <f t="shared" si="34"/>
        <v>26.975000000000001</v>
      </c>
      <c r="R233" s="8">
        <f t="shared" si="35"/>
        <v>18.125</v>
      </c>
      <c r="S233" s="8">
        <f t="shared" si="36"/>
        <v>17.925000000000001</v>
      </c>
      <c r="T233" s="8">
        <f t="shared" si="37"/>
        <v>21.625</v>
      </c>
      <c r="U233" s="7">
        <f t="shared" si="38"/>
        <v>21.008333333333336</v>
      </c>
      <c r="V233" s="7">
        <f t="shared" si="39"/>
        <v>21.162500000000001</v>
      </c>
    </row>
    <row r="234" spans="1:22" ht="13.5" x14ac:dyDescent="0.25">
      <c r="A234" s="3">
        <f>RSI!A234</f>
        <v>42648</v>
      </c>
      <c r="B234" s="2">
        <f>RSI!B234</f>
        <v>2.9874999999999998</v>
      </c>
      <c r="C234" s="2">
        <f>RSI!I234</f>
        <v>44.460212225264591</v>
      </c>
      <c r="D234" s="2">
        <f>MACD!E234</f>
        <v>0.140102546108825</v>
      </c>
      <c r="E234" s="2">
        <f>MACD!F234</f>
        <v>0.15319540254019595</v>
      </c>
      <c r="F234" s="2">
        <f>'Moving Avg'!D234</f>
        <v>2.8372999999999999</v>
      </c>
      <c r="G234" s="2">
        <f>'Moving Avg'!F234</f>
        <v>3.0343999999999998</v>
      </c>
      <c r="H234" s="2">
        <f>'Moving Avg'!G234</f>
        <v>3.2804700000000016</v>
      </c>
      <c r="I234" s="2">
        <f>'Moving Avg'!H234</f>
        <v>4.7073525000000025</v>
      </c>
      <c r="J234" s="5" t="str">
        <f>OBV!F234</f>
        <v>BULLISH</v>
      </c>
      <c r="K234" s="5" t="str">
        <f>OBV!G234</f>
        <v>NEUTRAL</v>
      </c>
      <c r="L234" s="5" t="str">
        <f>OBV!H234</f>
        <v>CONFIRMED BULLISH</v>
      </c>
      <c r="M234" s="7">
        <f t="shared" si="30"/>
        <v>25</v>
      </c>
      <c r="N234" s="7">
        <f t="shared" si="31"/>
        <v>45</v>
      </c>
      <c r="O234" s="7">
        <f t="shared" si="32"/>
        <v>0</v>
      </c>
      <c r="P234" s="7">
        <f t="shared" si="33"/>
        <v>83.5</v>
      </c>
      <c r="Q234" s="8">
        <f t="shared" si="34"/>
        <v>37.024999999999999</v>
      </c>
      <c r="R234" s="8">
        <f t="shared" si="35"/>
        <v>34.875</v>
      </c>
      <c r="S234" s="8">
        <f t="shared" si="36"/>
        <v>48.075000000000003</v>
      </c>
      <c r="T234" s="8">
        <f t="shared" si="37"/>
        <v>38.375</v>
      </c>
      <c r="U234" s="7">
        <f t="shared" si="38"/>
        <v>39.991666666666667</v>
      </c>
      <c r="V234" s="7">
        <f t="shared" si="39"/>
        <v>39.587500000000006</v>
      </c>
    </row>
    <row r="235" spans="1:22" ht="13.5" x14ac:dyDescent="0.25">
      <c r="A235" s="3">
        <f>RSI!A235</f>
        <v>42649</v>
      </c>
      <c r="B235" s="2">
        <f>RSI!B235</f>
        <v>2.8725999999999998</v>
      </c>
      <c r="C235" s="2">
        <f>RSI!I235</f>
        <v>38.916721965758377</v>
      </c>
      <c r="D235" s="2">
        <f>MACD!E235</f>
        <v>0.12339038393905888</v>
      </c>
      <c r="E235" s="2">
        <f>MACD!F235</f>
        <v>0.14723439881996855</v>
      </c>
      <c r="F235" s="2">
        <f>'Moving Avg'!D235</f>
        <v>2.8638000000000003</v>
      </c>
      <c r="G235" s="2">
        <f>'Moving Avg'!F235</f>
        <v>3.0078799999999997</v>
      </c>
      <c r="H235" s="2">
        <f>'Moving Avg'!G235</f>
        <v>3.2657960000000021</v>
      </c>
      <c r="I235" s="2">
        <f>'Moving Avg'!H235</f>
        <v>4.690066500000003</v>
      </c>
      <c r="J235" s="5" t="str">
        <f>OBV!F235</f>
        <v>BULLISH</v>
      </c>
      <c r="K235" s="5" t="str">
        <f>OBV!G235</f>
        <v>NEUTRAL</v>
      </c>
      <c r="L235" s="5" t="str">
        <f>OBV!H235</f>
        <v>CONFIRMED BULLISH</v>
      </c>
      <c r="M235" s="7">
        <f t="shared" si="30"/>
        <v>25</v>
      </c>
      <c r="N235" s="7">
        <f t="shared" si="31"/>
        <v>100</v>
      </c>
      <c r="O235" s="7">
        <f t="shared" si="32"/>
        <v>0</v>
      </c>
      <c r="P235" s="7">
        <f t="shared" si="33"/>
        <v>83.5</v>
      </c>
      <c r="Q235" s="8">
        <f t="shared" si="34"/>
        <v>56.274999999999999</v>
      </c>
      <c r="R235" s="8">
        <f t="shared" si="35"/>
        <v>45.875</v>
      </c>
      <c r="S235" s="8">
        <f t="shared" si="36"/>
        <v>56.325000000000003</v>
      </c>
      <c r="T235" s="8">
        <f t="shared" si="37"/>
        <v>52.125</v>
      </c>
      <c r="U235" s="7">
        <f t="shared" si="38"/>
        <v>52.82500000000001</v>
      </c>
      <c r="V235" s="7">
        <f t="shared" si="39"/>
        <v>52.650000000000006</v>
      </c>
    </row>
    <row r="236" spans="1:22" ht="13.5" x14ac:dyDescent="0.25">
      <c r="A236" s="3">
        <f>RSI!A236</f>
        <v>42650</v>
      </c>
      <c r="B236" s="2">
        <f>RSI!B236</f>
        <v>2.9167999999999998</v>
      </c>
      <c r="C236" s="2">
        <f>RSI!I236</f>
        <v>41.916909470467466</v>
      </c>
      <c r="D236" s="2">
        <f>MACD!E236</f>
        <v>8.6727688405036307E-2</v>
      </c>
      <c r="E236" s="2">
        <f>MACD!F236</f>
        <v>0.13513305673698212</v>
      </c>
      <c r="F236" s="2">
        <f>'Moving Avg'!D236</f>
        <v>2.8991400000000001</v>
      </c>
      <c r="G236" s="2">
        <f>'Moving Avg'!F236</f>
        <v>2.9857799999999997</v>
      </c>
      <c r="H236" s="2">
        <f>'Moving Avg'!G236</f>
        <v>3.252006000000002</v>
      </c>
      <c r="I236" s="2">
        <f>'Moving Avg'!H236</f>
        <v>4.6731755000000019</v>
      </c>
      <c r="J236" s="5" t="str">
        <f>OBV!F236</f>
        <v>BULLISH</v>
      </c>
      <c r="K236" s="5" t="str">
        <f>OBV!G236</f>
        <v>NEUTRAL</v>
      </c>
      <c r="L236" s="5" t="str">
        <f>OBV!H236</f>
        <v>CONFIRMED BULLISH</v>
      </c>
      <c r="M236" s="7">
        <f t="shared" si="30"/>
        <v>25</v>
      </c>
      <c r="N236" s="7">
        <f t="shared" si="31"/>
        <v>100</v>
      </c>
      <c r="O236" s="7">
        <f t="shared" si="32"/>
        <v>0</v>
      </c>
      <c r="P236" s="7">
        <f t="shared" si="33"/>
        <v>83.5</v>
      </c>
      <c r="Q236" s="8">
        <f t="shared" si="34"/>
        <v>56.274999999999999</v>
      </c>
      <c r="R236" s="8">
        <f t="shared" si="35"/>
        <v>45.875</v>
      </c>
      <c r="S236" s="8">
        <f t="shared" si="36"/>
        <v>56.325000000000003</v>
      </c>
      <c r="T236" s="8">
        <f t="shared" si="37"/>
        <v>52.125</v>
      </c>
      <c r="U236" s="7">
        <f t="shared" si="38"/>
        <v>52.82500000000001</v>
      </c>
      <c r="V236" s="7">
        <f t="shared" si="39"/>
        <v>52.650000000000006</v>
      </c>
    </row>
    <row r="237" spans="1:22" ht="13.5" x14ac:dyDescent="0.25">
      <c r="A237" s="3">
        <f>RSI!A237</f>
        <v>42653</v>
      </c>
      <c r="B237" s="2">
        <f>RSI!B237</f>
        <v>2.9786999999999999</v>
      </c>
      <c r="C237" s="2">
        <f>RSI!I237</f>
        <v>45.922750580158848</v>
      </c>
      <c r="D237" s="2">
        <f>MACD!E237</f>
        <v>5.1926115682881413E-2</v>
      </c>
      <c r="E237" s="2">
        <f>MACD!F237</f>
        <v>0.11849166852616197</v>
      </c>
      <c r="F237" s="2">
        <f>'Moving Avg'!D237</f>
        <v>2.9309599999999998</v>
      </c>
      <c r="G237" s="2">
        <f>'Moving Avg'!F237</f>
        <v>2.9667749999999997</v>
      </c>
      <c r="H237" s="2">
        <f>'Moving Avg'!G237</f>
        <v>3.2417520000000013</v>
      </c>
      <c r="I237" s="2">
        <f>'Moving Avg'!H237</f>
        <v>4.6567675000000026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  <c r="M237" s="7">
        <f t="shared" si="30"/>
        <v>25</v>
      </c>
      <c r="N237" s="7">
        <f t="shared" si="31"/>
        <v>100</v>
      </c>
      <c r="O237" s="7">
        <f t="shared" si="32"/>
        <v>0</v>
      </c>
      <c r="P237" s="7">
        <f t="shared" si="33"/>
        <v>83.5</v>
      </c>
      <c r="Q237" s="8">
        <f t="shared" si="34"/>
        <v>56.274999999999999</v>
      </c>
      <c r="R237" s="8">
        <f t="shared" si="35"/>
        <v>45.875</v>
      </c>
      <c r="S237" s="8">
        <f t="shared" si="36"/>
        <v>56.325000000000003</v>
      </c>
      <c r="T237" s="8">
        <f t="shared" si="37"/>
        <v>52.125</v>
      </c>
      <c r="U237" s="7">
        <f t="shared" si="38"/>
        <v>52.82500000000001</v>
      </c>
      <c r="V237" s="7">
        <f t="shared" si="39"/>
        <v>52.650000000000006</v>
      </c>
    </row>
    <row r="238" spans="1:22" ht="13.5" x14ac:dyDescent="0.25">
      <c r="A238" s="3">
        <f>RSI!A238</f>
        <v>42654</v>
      </c>
      <c r="B238" s="2">
        <f>RSI!B238</f>
        <v>2.9786999999999999</v>
      </c>
      <c r="C238" s="2">
        <f>RSI!I238</f>
        <v>45.922750580158855</v>
      </c>
      <c r="D238" s="2">
        <f>MACD!E238</f>
        <v>1.0628289582242711E-2</v>
      </c>
      <c r="E238" s="2">
        <f>MACD!F238</f>
        <v>9.6918992737378126E-2</v>
      </c>
      <c r="F238" s="2">
        <f>'Moving Avg'!D238</f>
        <v>2.94686</v>
      </c>
      <c r="G238" s="2">
        <f>'Moving Avg'!F238</f>
        <v>2.9526300000000001</v>
      </c>
      <c r="H238" s="2">
        <f>'Moving Avg'!G238</f>
        <v>3.2334440000000018</v>
      </c>
      <c r="I238" s="2">
        <f>'Moving Avg'!H238</f>
        <v>4.6412290000000018</v>
      </c>
      <c r="J238" s="5" t="str">
        <f>OBV!F238</f>
        <v>BULLISH</v>
      </c>
      <c r="K238" s="5" t="str">
        <f>OBV!G238</f>
        <v>NEUTRAL</v>
      </c>
      <c r="L238" s="5" t="str">
        <f>OBV!H238</f>
        <v>CONFIRMED BULLISH</v>
      </c>
      <c r="M238" s="7">
        <f t="shared" si="30"/>
        <v>25</v>
      </c>
      <c r="N238" s="7">
        <f t="shared" si="31"/>
        <v>100</v>
      </c>
      <c r="O238" s="7">
        <f t="shared" si="32"/>
        <v>0</v>
      </c>
      <c r="P238" s="7">
        <f t="shared" si="33"/>
        <v>83.5</v>
      </c>
      <c r="Q238" s="8">
        <f t="shared" si="34"/>
        <v>56.274999999999999</v>
      </c>
      <c r="R238" s="8">
        <f t="shared" si="35"/>
        <v>45.875</v>
      </c>
      <c r="S238" s="8">
        <f t="shared" si="36"/>
        <v>56.325000000000003</v>
      </c>
      <c r="T238" s="8">
        <f t="shared" si="37"/>
        <v>52.125</v>
      </c>
      <c r="U238" s="7">
        <f t="shared" si="38"/>
        <v>52.82500000000001</v>
      </c>
      <c r="V238" s="7">
        <f t="shared" si="39"/>
        <v>52.650000000000006</v>
      </c>
    </row>
    <row r="239" spans="1:22" ht="13.5" x14ac:dyDescent="0.25">
      <c r="A239" s="3">
        <f>RSI!A239</f>
        <v>42655</v>
      </c>
      <c r="B239" s="2">
        <f>RSI!B239</f>
        <v>2.9167999999999998</v>
      </c>
      <c r="C239" s="2">
        <f>RSI!I239</f>
        <v>42.521620977756839</v>
      </c>
      <c r="D239" s="2">
        <f>MACD!E239</f>
        <v>-1.5301668639992716E-2</v>
      </c>
      <c r="E239" s="2">
        <f>MACD!F239</f>
        <v>7.4474860461903963E-2</v>
      </c>
      <c r="F239" s="2">
        <f>'Moving Avg'!D239</f>
        <v>2.9327200000000002</v>
      </c>
      <c r="G239" s="2">
        <f>'Moving Avg'!F239</f>
        <v>2.9376000000000002</v>
      </c>
      <c r="H239" s="2">
        <f>'Moving Avg'!G239</f>
        <v>3.2238980000000015</v>
      </c>
      <c r="I239" s="2">
        <f>'Moving Avg'!H239</f>
        <v>4.6253810000000017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  <c r="M239" s="7">
        <f t="shared" si="30"/>
        <v>25</v>
      </c>
      <c r="N239" s="7">
        <f t="shared" si="31"/>
        <v>100</v>
      </c>
      <c r="O239" s="7">
        <f t="shared" si="32"/>
        <v>0</v>
      </c>
      <c r="P239" s="7">
        <f t="shared" si="33"/>
        <v>16.5</v>
      </c>
      <c r="Q239" s="8">
        <f t="shared" si="34"/>
        <v>46.225000000000001</v>
      </c>
      <c r="R239" s="8">
        <f t="shared" si="35"/>
        <v>29.125</v>
      </c>
      <c r="S239" s="8">
        <f t="shared" si="36"/>
        <v>26.175000000000001</v>
      </c>
      <c r="T239" s="8">
        <f t="shared" si="37"/>
        <v>35.375</v>
      </c>
      <c r="U239" s="7">
        <f t="shared" si="38"/>
        <v>33.841666666666661</v>
      </c>
      <c r="V239" s="7">
        <f t="shared" si="39"/>
        <v>34.224999999999994</v>
      </c>
    </row>
    <row r="240" spans="1:22" ht="13.5" x14ac:dyDescent="0.25">
      <c r="A240" s="3">
        <f>RSI!A240</f>
        <v>42656</v>
      </c>
      <c r="B240" s="2">
        <f>RSI!B240</f>
        <v>2.7930999999999999</v>
      </c>
      <c r="C240" s="2">
        <f>RSI!I240</f>
        <v>36.675880025826601</v>
      </c>
      <c r="D240" s="2">
        <f>MACD!E240</f>
        <v>-3.9618283558951806E-2</v>
      </c>
      <c r="E240" s="2">
        <f>MACD!F240</f>
        <v>5.165623165773281E-2</v>
      </c>
      <c r="F240" s="2">
        <f>'Moving Avg'!D240</f>
        <v>2.91682</v>
      </c>
      <c r="G240" s="2">
        <f>'Moving Avg'!F240</f>
        <v>2.9163850000000004</v>
      </c>
      <c r="H240" s="2">
        <f>'Moving Avg'!G240</f>
        <v>3.2118780000000013</v>
      </c>
      <c r="I240" s="2">
        <f>'Moving Avg'!H240</f>
        <v>4.6080885000000009</v>
      </c>
      <c r="J240" s="5" t="str">
        <f>OBV!F240</f>
        <v>BEARISH</v>
      </c>
      <c r="K240" s="5" t="str">
        <f>OBV!G240</f>
        <v>STRONG</v>
      </c>
      <c r="L240" s="5" t="str">
        <f>OBV!H240</f>
        <v>CONFIRMED BEARISH</v>
      </c>
      <c r="M240" s="7">
        <f t="shared" si="30"/>
        <v>25</v>
      </c>
      <c r="N240" s="7">
        <f t="shared" si="31"/>
        <v>100</v>
      </c>
      <c r="O240" s="7">
        <f t="shared" si="32"/>
        <v>0</v>
      </c>
      <c r="P240" s="7">
        <f t="shared" si="33"/>
        <v>33</v>
      </c>
      <c r="Q240" s="8">
        <f t="shared" si="34"/>
        <v>48.7</v>
      </c>
      <c r="R240" s="8">
        <f t="shared" si="35"/>
        <v>33.25</v>
      </c>
      <c r="S240" s="8">
        <f t="shared" si="36"/>
        <v>33.6</v>
      </c>
      <c r="T240" s="8">
        <f t="shared" si="37"/>
        <v>39.5</v>
      </c>
      <c r="U240" s="7">
        <f t="shared" si="38"/>
        <v>38.516666666666673</v>
      </c>
      <c r="V240" s="7">
        <f t="shared" si="39"/>
        <v>38.762500000000003</v>
      </c>
    </row>
    <row r="241" spans="1:22" ht="13.5" x14ac:dyDescent="0.25">
      <c r="A241" s="3">
        <f>RSI!A241</f>
        <v>42657</v>
      </c>
      <c r="B241" s="2">
        <f>RSI!B241</f>
        <v>2.8637999999999999</v>
      </c>
      <c r="C241" s="2">
        <f>RSI!I241</f>
        <v>41.616215016481043</v>
      </c>
      <c r="D241" s="2">
        <f>MACD!E241</f>
        <v>-6.4059297714160301E-2</v>
      </c>
      <c r="E241" s="2">
        <f>MACD!F241</f>
        <v>2.8513125783354194E-2</v>
      </c>
      <c r="F241" s="2">
        <f>'Moving Avg'!D241</f>
        <v>2.9062200000000002</v>
      </c>
      <c r="G241" s="2">
        <f>'Moving Avg'!F241</f>
        <v>2.9031250000000002</v>
      </c>
      <c r="H241" s="2">
        <f>'Moving Avg'!G241</f>
        <v>3.201448000000001</v>
      </c>
      <c r="I241" s="2">
        <f>'Moving Avg'!H241</f>
        <v>4.5913235000000006</v>
      </c>
      <c r="J241" s="5" t="str">
        <f>OBV!F241</f>
        <v>BULLISH</v>
      </c>
      <c r="K241" s="5" t="str">
        <f>OBV!G241</f>
        <v>WEAK</v>
      </c>
      <c r="L241" s="5" t="str">
        <f>OBV!H241</f>
        <v>BULLISH DIVERGENCE</v>
      </c>
      <c r="M241" s="7">
        <f t="shared" si="30"/>
        <v>25</v>
      </c>
      <c r="N241" s="7">
        <f t="shared" si="31"/>
        <v>100</v>
      </c>
      <c r="O241" s="7">
        <f t="shared" si="32"/>
        <v>0</v>
      </c>
      <c r="P241" s="7">
        <f t="shared" si="33"/>
        <v>50</v>
      </c>
      <c r="Q241" s="8">
        <f t="shared" si="34"/>
        <v>51.25</v>
      </c>
      <c r="R241" s="8">
        <f t="shared" si="35"/>
        <v>37.5</v>
      </c>
      <c r="S241" s="8">
        <f t="shared" si="36"/>
        <v>41.25</v>
      </c>
      <c r="T241" s="8">
        <f t="shared" si="37"/>
        <v>43.75</v>
      </c>
      <c r="U241" s="7">
        <f t="shared" si="38"/>
        <v>43.333333333333336</v>
      </c>
      <c r="V241" s="7">
        <f t="shared" si="39"/>
        <v>43.4375</v>
      </c>
    </row>
    <row r="242" spans="1:22" ht="13.5" x14ac:dyDescent="0.25">
      <c r="A242" s="3">
        <f>RSI!A242</f>
        <v>42660</v>
      </c>
      <c r="B242" s="2">
        <f>RSI!B242</f>
        <v>2.8283999999999998</v>
      </c>
      <c r="C242" s="2">
        <f>RSI!I242</f>
        <v>39.936165320818318</v>
      </c>
      <c r="D242" s="2">
        <f>MACD!E242</f>
        <v>-6.9034915098278304E-2</v>
      </c>
      <c r="E242" s="2">
        <f>MACD!F242</f>
        <v>9.0035176070276945E-3</v>
      </c>
      <c r="F242" s="2">
        <f>'Moving Avg'!D242</f>
        <v>2.87616</v>
      </c>
      <c r="G242" s="2">
        <f>'Moving Avg'!F242</f>
        <v>2.8898650000000004</v>
      </c>
      <c r="H242" s="2">
        <f>'Moving Avg'!G242</f>
        <v>3.1903100000000002</v>
      </c>
      <c r="I242" s="2">
        <f>'Moving Avg'!H242</f>
        <v>4.5746860000000007</v>
      </c>
      <c r="J242" s="5" t="str">
        <f>OBV!F242</f>
        <v>BULLISH</v>
      </c>
      <c r="K242" s="5" t="str">
        <f>OBV!G242</f>
        <v>WEAK</v>
      </c>
      <c r="L242" s="5" t="str">
        <f>OBV!H242</f>
        <v>BULLISH DIVERGENCE</v>
      </c>
      <c r="M242" s="7">
        <f t="shared" si="30"/>
        <v>25</v>
      </c>
      <c r="N242" s="7">
        <f t="shared" si="31"/>
        <v>100</v>
      </c>
      <c r="O242" s="7">
        <f t="shared" si="32"/>
        <v>0</v>
      </c>
      <c r="P242" s="7">
        <f t="shared" si="33"/>
        <v>50</v>
      </c>
      <c r="Q242" s="8">
        <f t="shared" si="34"/>
        <v>51.25</v>
      </c>
      <c r="R242" s="8">
        <f t="shared" si="35"/>
        <v>37.5</v>
      </c>
      <c r="S242" s="8">
        <f t="shared" si="36"/>
        <v>41.25</v>
      </c>
      <c r="T242" s="8">
        <f t="shared" si="37"/>
        <v>43.75</v>
      </c>
      <c r="U242" s="7">
        <f t="shared" si="38"/>
        <v>43.333333333333336</v>
      </c>
      <c r="V242" s="7">
        <f t="shared" si="39"/>
        <v>43.4375</v>
      </c>
    </row>
    <row r="243" spans="1:22" ht="13.5" x14ac:dyDescent="0.25">
      <c r="A243" s="3">
        <f>RSI!A243</f>
        <v>42661</v>
      </c>
      <c r="B243" s="2">
        <f>RSI!B243</f>
        <v>2.7488999999999999</v>
      </c>
      <c r="C243" s="2">
        <f>RSI!I243</f>
        <v>36.383810927639999</v>
      </c>
      <c r="D243" s="2">
        <f>MACD!E243</f>
        <v>-5.4111710312635619E-2</v>
      </c>
      <c r="E243" s="2">
        <f>MACD!F243</f>
        <v>-3.6195279769049684E-3</v>
      </c>
      <c r="F243" s="2">
        <f>'Moving Avg'!D243</f>
        <v>2.8302</v>
      </c>
      <c r="G243" s="2">
        <f>'Moving Avg'!F243</f>
        <v>2.877050000000001</v>
      </c>
      <c r="H243" s="2">
        <f>'Moving Avg'!G243</f>
        <v>3.1774059999999995</v>
      </c>
      <c r="I243" s="2">
        <f>'Moving Avg'!H243</f>
        <v>4.5571725000000018</v>
      </c>
      <c r="J243" s="5" t="str">
        <f>OBV!F243</f>
        <v>BULLISH</v>
      </c>
      <c r="K243" s="5" t="str">
        <f>OBV!G243</f>
        <v>WEAK</v>
      </c>
      <c r="L243" s="5" t="str">
        <f>OBV!H243</f>
        <v>BULLISH DIVERGENCE</v>
      </c>
      <c r="M243" s="7">
        <f t="shared" si="30"/>
        <v>25</v>
      </c>
      <c r="N243" s="7">
        <f t="shared" si="31"/>
        <v>100</v>
      </c>
      <c r="O243" s="7">
        <f t="shared" si="32"/>
        <v>0</v>
      </c>
      <c r="P243" s="7">
        <f t="shared" si="33"/>
        <v>50</v>
      </c>
      <c r="Q243" s="8">
        <f t="shared" si="34"/>
        <v>51.25</v>
      </c>
      <c r="R243" s="8">
        <f t="shared" si="35"/>
        <v>37.5</v>
      </c>
      <c r="S243" s="8">
        <f t="shared" si="36"/>
        <v>41.25</v>
      </c>
      <c r="T243" s="8">
        <f t="shared" si="37"/>
        <v>43.75</v>
      </c>
      <c r="U243" s="7">
        <f t="shared" si="38"/>
        <v>43.333333333333336</v>
      </c>
      <c r="V243" s="7">
        <f t="shared" si="39"/>
        <v>43.4375</v>
      </c>
    </row>
    <row r="244" spans="1:22" ht="13.5" x14ac:dyDescent="0.25">
      <c r="A244" s="3">
        <f>RSI!A244</f>
        <v>42662</v>
      </c>
      <c r="B244" s="2">
        <f>RSI!B244</f>
        <v>2.7488999999999999</v>
      </c>
      <c r="C244" s="2">
        <f>RSI!I244</f>
        <v>36.383810927639999</v>
      </c>
      <c r="D244" s="2">
        <f>MACD!E244</f>
        <v>-2.6505647186418013E-2</v>
      </c>
      <c r="E244" s="2">
        <f>MACD!F244</f>
        <v>-8.1967518188075777E-3</v>
      </c>
      <c r="F244" s="2">
        <f>'Moving Avg'!D244</f>
        <v>2.7966199999999999</v>
      </c>
      <c r="G244" s="2">
        <f>'Moving Avg'!F244</f>
        <v>2.8598150000000002</v>
      </c>
      <c r="H244" s="2">
        <f>'Moving Avg'!G244</f>
        <v>3.1675059999999995</v>
      </c>
      <c r="I244" s="2">
        <f>'Moving Avg'!H244</f>
        <v>4.5392680000000016</v>
      </c>
      <c r="J244" s="5" t="str">
        <f>OBV!F244</f>
        <v>BULLISH</v>
      </c>
      <c r="K244" s="5" t="str">
        <f>OBV!G244</f>
        <v>WEAK</v>
      </c>
      <c r="L244" s="5" t="str">
        <f>OBV!H244</f>
        <v>BULLISH DIVERGENCE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50</v>
      </c>
      <c r="Q244" s="8">
        <f t="shared" si="34"/>
        <v>32</v>
      </c>
      <c r="R244" s="8">
        <f t="shared" si="35"/>
        <v>26.5</v>
      </c>
      <c r="S244" s="8">
        <f t="shared" si="36"/>
        <v>33</v>
      </c>
      <c r="T244" s="8">
        <f t="shared" si="37"/>
        <v>30</v>
      </c>
      <c r="U244" s="7">
        <f t="shared" si="38"/>
        <v>30.5</v>
      </c>
      <c r="V244" s="7">
        <f t="shared" si="39"/>
        <v>30.375</v>
      </c>
    </row>
    <row r="245" spans="1:22" ht="13.5" x14ac:dyDescent="0.25">
      <c r="A245" s="3">
        <f>RSI!A245</f>
        <v>42663</v>
      </c>
      <c r="B245" s="2">
        <f>RSI!B245</f>
        <v>2.7665999999999999</v>
      </c>
      <c r="C245" s="2">
        <f>RSI!I245</f>
        <v>37.812148889315118</v>
      </c>
      <c r="D245" s="2">
        <f>MACD!E245</f>
        <v>-2.0843852461473578E-2</v>
      </c>
      <c r="E245" s="2">
        <f>MACD!F245</f>
        <v>-1.0726171947340778E-2</v>
      </c>
      <c r="F245" s="2">
        <f>'Moving Avg'!D245</f>
        <v>2.7913199999999998</v>
      </c>
      <c r="G245" s="2">
        <f>'Moving Avg'!F245</f>
        <v>2.8478850000000002</v>
      </c>
      <c r="H245" s="2">
        <f>'Moving Avg'!G245</f>
        <v>3.1540719999999993</v>
      </c>
      <c r="I245" s="2">
        <f>'Moving Avg'!H245</f>
        <v>4.5223650000000015</v>
      </c>
      <c r="J245" s="5" t="str">
        <f>OBV!F245</f>
        <v>BULLISH</v>
      </c>
      <c r="K245" s="5" t="str">
        <f>OBV!G245</f>
        <v>WEAK</v>
      </c>
      <c r="L245" s="5" t="str">
        <f>OBV!H245</f>
        <v>BULLISH DIVERGENCE</v>
      </c>
      <c r="M245" s="7">
        <f t="shared" si="30"/>
        <v>25</v>
      </c>
      <c r="N245" s="7">
        <f t="shared" si="31"/>
        <v>45</v>
      </c>
      <c r="O245" s="7">
        <f t="shared" si="32"/>
        <v>0</v>
      </c>
      <c r="P245" s="7">
        <f t="shared" si="33"/>
        <v>50</v>
      </c>
      <c r="Q245" s="8">
        <f t="shared" si="34"/>
        <v>32</v>
      </c>
      <c r="R245" s="8">
        <f t="shared" si="35"/>
        <v>26.5</v>
      </c>
      <c r="S245" s="8">
        <f t="shared" si="36"/>
        <v>33</v>
      </c>
      <c r="T245" s="8">
        <f t="shared" si="37"/>
        <v>30</v>
      </c>
      <c r="U245" s="7">
        <f t="shared" si="38"/>
        <v>30.5</v>
      </c>
      <c r="V245" s="7">
        <f t="shared" si="39"/>
        <v>30.375</v>
      </c>
    </row>
    <row r="246" spans="1:22" ht="13.5" x14ac:dyDescent="0.25">
      <c r="A246" s="3">
        <f>RSI!A246</f>
        <v>42664</v>
      </c>
      <c r="B246" s="2">
        <f>RSI!B246</f>
        <v>2.8108</v>
      </c>
      <c r="C246" s="2">
        <f>RSI!I246</f>
        <v>41.353270288610766</v>
      </c>
      <c r="D246" s="2">
        <f>MACD!E246</f>
        <v>-1.1436533489377787E-2</v>
      </c>
      <c r="E246" s="2">
        <f>MACD!F246</f>
        <v>-1.086824425574818E-2</v>
      </c>
      <c r="F246" s="2">
        <f>'Moving Avg'!D246</f>
        <v>2.7807200000000001</v>
      </c>
      <c r="G246" s="2">
        <f>'Moving Avg'!F246</f>
        <v>2.844795</v>
      </c>
      <c r="H246" s="2">
        <f>'Moving Avg'!G246</f>
        <v>3.140638</v>
      </c>
      <c r="I246" s="2">
        <f>'Moving Avg'!H246</f>
        <v>4.5059870000000011</v>
      </c>
      <c r="J246" s="5" t="str">
        <f>OBV!F246</f>
        <v>BEARISH</v>
      </c>
      <c r="K246" s="5" t="str">
        <f>OBV!G246</f>
        <v>NEUTRAL</v>
      </c>
      <c r="L246" s="5" t="str">
        <f>OBV!H246</f>
        <v>CONFIRMED BEARISH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16.5</v>
      </c>
      <c r="Q246" s="8">
        <f t="shared" si="34"/>
        <v>26.975000000000001</v>
      </c>
      <c r="R246" s="8">
        <f t="shared" si="35"/>
        <v>18.125</v>
      </c>
      <c r="S246" s="8">
        <f t="shared" si="36"/>
        <v>17.925000000000001</v>
      </c>
      <c r="T246" s="8">
        <f t="shared" si="37"/>
        <v>21.625</v>
      </c>
      <c r="U246" s="7">
        <f t="shared" si="38"/>
        <v>21.008333333333336</v>
      </c>
      <c r="V246" s="7">
        <f t="shared" si="39"/>
        <v>21.162500000000001</v>
      </c>
    </row>
    <row r="247" spans="1:22" ht="13.5" x14ac:dyDescent="0.25">
      <c r="A247" s="3">
        <f>RSI!A247</f>
        <v>42667</v>
      </c>
      <c r="B247" s="2">
        <f>RSI!B247</f>
        <v>2.8902999999999999</v>
      </c>
      <c r="C247" s="2">
        <f>RSI!I247</f>
        <v>47.179254880444589</v>
      </c>
      <c r="D247" s="2">
        <f>MACD!E247</f>
        <v>9.0636922083220384E-4</v>
      </c>
      <c r="E247" s="2">
        <f>MACD!F247</f>
        <v>-8.5133215604321043E-3</v>
      </c>
      <c r="F247" s="2">
        <f>'Moving Avg'!D247</f>
        <v>2.7930999999999999</v>
      </c>
      <c r="G247" s="2">
        <f>'Moving Avg'!F247</f>
        <v>2.8456799999999993</v>
      </c>
      <c r="H247" s="2">
        <f>'Moving Avg'!G247</f>
        <v>3.1263179999999995</v>
      </c>
      <c r="I247" s="2">
        <f>'Moving Avg'!H247</f>
        <v>4.490180500000001</v>
      </c>
      <c r="J247" s="5" t="str">
        <f>OBV!F247</f>
        <v>BEARISH</v>
      </c>
      <c r="K247" s="5" t="str">
        <f>OBV!G247</f>
        <v>NEUTRAL</v>
      </c>
      <c r="L247" s="5" t="str">
        <f>OBV!H247</f>
        <v>BEARISH DIVERGENCE</v>
      </c>
      <c r="M247" s="7">
        <f t="shared" si="30"/>
        <v>25</v>
      </c>
      <c r="N247" s="7">
        <f t="shared" si="31"/>
        <v>0</v>
      </c>
      <c r="O247" s="7">
        <f t="shared" si="32"/>
        <v>0</v>
      </c>
      <c r="P247" s="7">
        <f t="shared" si="33"/>
        <v>16.5</v>
      </c>
      <c r="Q247" s="8">
        <f t="shared" si="34"/>
        <v>11.225</v>
      </c>
      <c r="R247" s="8">
        <f t="shared" si="35"/>
        <v>9.125</v>
      </c>
      <c r="S247" s="8">
        <f t="shared" si="36"/>
        <v>11.175000000000001</v>
      </c>
      <c r="T247" s="8">
        <f t="shared" si="37"/>
        <v>10.375</v>
      </c>
      <c r="U247" s="7">
        <f t="shared" si="38"/>
        <v>10.508333333333335</v>
      </c>
      <c r="V247" s="7">
        <f t="shared" si="39"/>
        <v>10.475000000000001</v>
      </c>
    </row>
    <row r="248" spans="1:22" ht="13.5" x14ac:dyDescent="0.25">
      <c r="A248" s="3">
        <f>RSI!A248</f>
        <v>42668</v>
      </c>
      <c r="B248" s="2">
        <f>RSI!B248</f>
        <v>2.9344999999999999</v>
      </c>
      <c r="C248" s="2">
        <f>RSI!I248</f>
        <v>50.144614921521978</v>
      </c>
      <c r="D248" s="2">
        <f>MACD!E248</f>
        <v>8.2997389314432013E-3</v>
      </c>
      <c r="E248" s="2">
        <f>MACD!F248</f>
        <v>-5.1507094620570435E-3</v>
      </c>
      <c r="F248" s="2">
        <f>'Moving Avg'!D248</f>
        <v>2.8302199999999997</v>
      </c>
      <c r="G248" s="2">
        <f>'Moving Avg'!F248</f>
        <v>2.8527499999999995</v>
      </c>
      <c r="H248" s="2">
        <f>'Moving Avg'!G248</f>
        <v>3.1150040000000003</v>
      </c>
      <c r="I248" s="2">
        <f>'Moving Avg'!H248</f>
        <v>4.4745950000000008</v>
      </c>
      <c r="J248" s="5" t="str">
        <f>OBV!F248</f>
        <v>BULLISH</v>
      </c>
      <c r="K248" s="5" t="str">
        <f>OBV!G248</f>
        <v>NEUTRAL</v>
      </c>
      <c r="L248" s="5" t="str">
        <f>OBV!H248</f>
        <v>CONFIRMED BULLISH</v>
      </c>
      <c r="M248" s="7">
        <f t="shared" si="30"/>
        <v>25</v>
      </c>
      <c r="N248" s="7">
        <f t="shared" si="31"/>
        <v>0</v>
      </c>
      <c r="O248" s="7">
        <f t="shared" si="32"/>
        <v>0</v>
      </c>
      <c r="P248" s="7">
        <f t="shared" si="33"/>
        <v>83.5</v>
      </c>
      <c r="Q248" s="8">
        <f t="shared" si="34"/>
        <v>21.274999999999999</v>
      </c>
      <c r="R248" s="8">
        <f t="shared" si="35"/>
        <v>25.875</v>
      </c>
      <c r="S248" s="8">
        <f t="shared" si="36"/>
        <v>41.325000000000003</v>
      </c>
      <c r="T248" s="8">
        <f t="shared" si="37"/>
        <v>27.125</v>
      </c>
      <c r="U248" s="7">
        <f t="shared" si="38"/>
        <v>29.491666666666664</v>
      </c>
      <c r="V248" s="7">
        <f t="shared" si="39"/>
        <v>28.9</v>
      </c>
    </row>
    <row r="249" spans="1:22" ht="13.5" x14ac:dyDescent="0.25">
      <c r="A249" s="3">
        <f>RSI!A249</f>
        <v>42669</v>
      </c>
      <c r="B249" s="2">
        <f>RSI!B249</f>
        <v>3.0051999999999999</v>
      </c>
      <c r="C249" s="2">
        <f>RSI!I249</f>
        <v>54.540805135149327</v>
      </c>
      <c r="D249" s="2">
        <f>MACD!E249</f>
        <v>-2.5872911786661845E-4</v>
      </c>
      <c r="E249" s="2">
        <f>MACD!F249</f>
        <v>-4.1723133932189587E-3</v>
      </c>
      <c r="F249" s="2">
        <f>'Moving Avg'!D249</f>
        <v>2.8814800000000003</v>
      </c>
      <c r="G249" s="2">
        <f>'Moving Avg'!F249</f>
        <v>2.8620299999999994</v>
      </c>
      <c r="H249" s="2">
        <f>'Moving Avg'!G249</f>
        <v>3.1035119999999994</v>
      </c>
      <c r="I249" s="2">
        <f>'Moving Avg'!H249</f>
        <v>4.4591890000000003</v>
      </c>
      <c r="J249" s="5" t="str">
        <f>OBV!F249</f>
        <v>BULLISH</v>
      </c>
      <c r="K249" s="5" t="str">
        <f>OBV!G249</f>
        <v>WEAK</v>
      </c>
      <c r="L249" s="5" t="str">
        <f>OBV!H249</f>
        <v>CONFIRMED BULLISH</v>
      </c>
      <c r="M249" s="7">
        <f t="shared" si="30"/>
        <v>25</v>
      </c>
      <c r="N249" s="7">
        <f t="shared" si="31"/>
        <v>0</v>
      </c>
      <c r="O249" s="7">
        <f t="shared" si="32"/>
        <v>0</v>
      </c>
      <c r="P249" s="7">
        <f t="shared" si="33"/>
        <v>67</v>
      </c>
      <c r="Q249" s="8">
        <f t="shared" si="34"/>
        <v>18.799999999999997</v>
      </c>
      <c r="R249" s="8">
        <f t="shared" si="35"/>
        <v>21.75</v>
      </c>
      <c r="S249" s="8">
        <f t="shared" si="36"/>
        <v>33.900000000000006</v>
      </c>
      <c r="T249" s="8">
        <f t="shared" si="37"/>
        <v>23</v>
      </c>
      <c r="U249" s="7">
        <f t="shared" si="38"/>
        <v>24.816666666666666</v>
      </c>
      <c r="V249" s="7">
        <f t="shared" si="39"/>
        <v>24.362500000000001</v>
      </c>
    </row>
    <row r="250" spans="1:22" ht="13.5" x14ac:dyDescent="0.25">
      <c r="A250" s="3">
        <f>RSI!A250</f>
        <v>42670</v>
      </c>
      <c r="B250" s="2">
        <f>RSI!B250</f>
        <v>3.0935999999999999</v>
      </c>
      <c r="C250" s="2">
        <f>RSI!I250</f>
        <v>59.365569542192112</v>
      </c>
      <c r="D250" s="2">
        <f>MACD!E250</f>
        <v>-3.3547457884500531E-2</v>
      </c>
      <c r="E250" s="2">
        <f>MACD!F250</f>
        <v>-1.0047342291475274E-2</v>
      </c>
      <c r="F250" s="2">
        <f>'Moving Avg'!D250</f>
        <v>2.9468800000000002</v>
      </c>
      <c r="G250" s="2">
        <f>'Moving Avg'!F250</f>
        <v>2.8797050000000004</v>
      </c>
      <c r="H250" s="2">
        <f>'Moving Avg'!G250</f>
        <v>3.0946720000000001</v>
      </c>
      <c r="I250" s="2">
        <f>'Moving Avg'!H250</f>
        <v>4.4442250000000003</v>
      </c>
      <c r="J250" s="5" t="str">
        <f>OBV!F250</f>
        <v>BULLISH</v>
      </c>
      <c r="K250" s="5" t="str">
        <f>OBV!G250</f>
        <v>WEAK</v>
      </c>
      <c r="L250" s="5" t="str">
        <f>OBV!H250</f>
        <v>CONFIRMED BULLISH</v>
      </c>
      <c r="M250" s="7">
        <f t="shared" si="30"/>
        <v>25</v>
      </c>
      <c r="N250" s="7">
        <f t="shared" si="31"/>
        <v>100</v>
      </c>
      <c r="O250" s="7">
        <f t="shared" si="32"/>
        <v>0</v>
      </c>
      <c r="P250" s="7">
        <f t="shared" si="33"/>
        <v>67</v>
      </c>
      <c r="Q250" s="8">
        <f t="shared" si="34"/>
        <v>53.8</v>
      </c>
      <c r="R250" s="8">
        <f t="shared" si="35"/>
        <v>41.75</v>
      </c>
      <c r="S250" s="8">
        <f t="shared" si="36"/>
        <v>48.900000000000006</v>
      </c>
      <c r="T250" s="8">
        <f t="shared" si="37"/>
        <v>48</v>
      </c>
      <c r="U250" s="7">
        <f t="shared" si="38"/>
        <v>48.15</v>
      </c>
      <c r="V250" s="7">
        <f t="shared" si="39"/>
        <v>48.112499999999997</v>
      </c>
    </row>
    <row r="251" spans="1:22" ht="13.5" x14ac:dyDescent="0.25">
      <c r="A251" s="3">
        <f>RSI!A251</f>
        <v>42671</v>
      </c>
      <c r="B251" s="2">
        <f>RSI!B251</f>
        <v>3.2704</v>
      </c>
      <c r="C251" s="2">
        <f>RSI!I251</f>
        <v>66.926131070168708</v>
      </c>
      <c r="D251" s="2">
        <f>MACD!E251</f>
        <v>-6.4889938167367767E-2</v>
      </c>
      <c r="E251" s="2">
        <f>MACD!F251</f>
        <v>-2.1015861466653775E-2</v>
      </c>
      <c r="F251" s="2">
        <f>'Moving Avg'!D251</f>
        <v>3.0388000000000002</v>
      </c>
      <c r="G251" s="2">
        <f>'Moving Avg'!F251</f>
        <v>2.9062199999999998</v>
      </c>
      <c r="H251" s="2">
        <f>'Moving Avg'!G251</f>
        <v>3.0895459999999999</v>
      </c>
      <c r="I251" s="2">
        <f>'Moving Avg'!H251</f>
        <v>4.4301449999999996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  <c r="M251" s="7">
        <f t="shared" si="30"/>
        <v>25</v>
      </c>
      <c r="N251" s="7">
        <f t="shared" si="31"/>
        <v>100</v>
      </c>
      <c r="O251" s="7">
        <f t="shared" si="32"/>
        <v>0</v>
      </c>
      <c r="P251" s="7">
        <f t="shared" si="33"/>
        <v>67</v>
      </c>
      <c r="Q251" s="8">
        <f t="shared" si="34"/>
        <v>53.8</v>
      </c>
      <c r="R251" s="8">
        <f t="shared" si="35"/>
        <v>41.75</v>
      </c>
      <c r="S251" s="8">
        <f t="shared" si="36"/>
        <v>48.900000000000006</v>
      </c>
      <c r="T251" s="8">
        <f t="shared" si="37"/>
        <v>48</v>
      </c>
      <c r="U251" s="7">
        <f t="shared" si="38"/>
        <v>48.15</v>
      </c>
      <c r="V251" s="7">
        <f t="shared" si="39"/>
        <v>48.112499999999997</v>
      </c>
    </row>
    <row r="252" spans="1:22" ht="13.5" x14ac:dyDescent="0.25">
      <c r="A252" s="3">
        <f>RSI!A252</f>
        <v>42674</v>
      </c>
      <c r="B252" s="2">
        <f>RSI!B252</f>
        <v>3.4647999999999999</v>
      </c>
      <c r="C252" s="2">
        <f>RSI!I252</f>
        <v>72.897432480631409</v>
      </c>
      <c r="D252" s="2">
        <f>MACD!E252</f>
        <v>-0.1131862980679923</v>
      </c>
      <c r="E252" s="2">
        <f>MACD!F252</f>
        <v>-3.9449948786921485E-2</v>
      </c>
      <c r="F252" s="2">
        <f>'Moving Avg'!D252</f>
        <v>3.1537000000000002</v>
      </c>
      <c r="G252" s="2">
        <f>'Moving Avg'!F252</f>
        <v>2.9384799999999998</v>
      </c>
      <c r="H252" s="2">
        <f>'Moving Avg'!G252</f>
        <v>3.0884839999999998</v>
      </c>
      <c r="I252" s="2">
        <f>'Moving Avg'!H252</f>
        <v>4.4176459999999995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  <c r="M252" s="7">
        <f t="shared" si="30"/>
        <v>0</v>
      </c>
      <c r="N252" s="7">
        <f t="shared" si="31"/>
        <v>100</v>
      </c>
      <c r="O252" s="7">
        <f t="shared" si="32"/>
        <v>0</v>
      </c>
      <c r="P252" s="7">
        <f t="shared" si="33"/>
        <v>67</v>
      </c>
      <c r="Q252" s="8">
        <f t="shared" si="34"/>
        <v>45.05</v>
      </c>
      <c r="R252" s="8">
        <f t="shared" si="35"/>
        <v>36.75</v>
      </c>
      <c r="S252" s="8">
        <f t="shared" si="36"/>
        <v>45.150000000000006</v>
      </c>
      <c r="T252" s="8">
        <f t="shared" si="37"/>
        <v>41.75</v>
      </c>
      <c r="U252" s="7">
        <f t="shared" si="38"/>
        <v>42.31666666666667</v>
      </c>
      <c r="V252" s="7">
        <f t="shared" si="39"/>
        <v>42.174999999999997</v>
      </c>
    </row>
    <row r="253" spans="1:22" ht="13.5" x14ac:dyDescent="0.25">
      <c r="A253" s="3">
        <f>RSI!A253</f>
        <v>42675</v>
      </c>
      <c r="B253" s="2">
        <f>RSI!B253</f>
        <v>3.6505000000000001</v>
      </c>
      <c r="C253" s="2">
        <f>RSI!I253</f>
        <v>77.142734496512816</v>
      </c>
      <c r="D253" s="2">
        <f>MACD!E253</f>
        <v>-0.18297420057625313</v>
      </c>
      <c r="E253" s="2">
        <f>MACD!F253</f>
        <v>-6.8154799144787809E-2</v>
      </c>
      <c r="F253" s="2">
        <f>'Moving Avg'!D253</f>
        <v>3.2968999999999999</v>
      </c>
      <c r="G253" s="2">
        <f>'Moving Avg'!F253</f>
        <v>2.9760450000000001</v>
      </c>
      <c r="H253" s="2">
        <f>'Moving Avg'!G253</f>
        <v>3.0920199999999993</v>
      </c>
      <c r="I253" s="2">
        <f>'Moving Avg'!H253</f>
        <v>4.4060754999999991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  <c r="M253" s="7">
        <f t="shared" si="30"/>
        <v>0</v>
      </c>
      <c r="N253" s="7">
        <f t="shared" si="31"/>
        <v>100</v>
      </c>
      <c r="O253" s="7">
        <f t="shared" si="32"/>
        <v>0</v>
      </c>
      <c r="P253" s="7">
        <f t="shared" si="33"/>
        <v>67</v>
      </c>
      <c r="Q253" s="8">
        <f t="shared" si="34"/>
        <v>45.05</v>
      </c>
      <c r="R253" s="8">
        <f t="shared" si="35"/>
        <v>36.75</v>
      </c>
      <c r="S253" s="8">
        <f t="shared" si="36"/>
        <v>45.150000000000006</v>
      </c>
      <c r="T253" s="8">
        <f t="shared" si="37"/>
        <v>41.75</v>
      </c>
      <c r="U253" s="7">
        <f t="shared" si="38"/>
        <v>42.31666666666667</v>
      </c>
      <c r="V253" s="7">
        <f t="shared" si="39"/>
        <v>42.174999999999997</v>
      </c>
    </row>
    <row r="254" spans="1:22" ht="13.5" x14ac:dyDescent="0.25">
      <c r="A254" s="3">
        <f>RSI!A254</f>
        <v>42676</v>
      </c>
      <c r="B254" s="2">
        <f>RSI!B254</f>
        <v>3.6063000000000001</v>
      </c>
      <c r="C254" s="2">
        <f>RSI!I254</f>
        <v>74.164958901423518</v>
      </c>
      <c r="D254" s="2">
        <f>MACD!E254</f>
        <v>-0.24256672589667128</v>
      </c>
      <c r="E254" s="2">
        <f>MACD!F254</f>
        <v>-0.1030371844951645</v>
      </c>
      <c r="F254" s="2">
        <f>'Moving Avg'!D254</f>
        <v>3.4171199999999997</v>
      </c>
      <c r="G254" s="2">
        <f>'Moving Avg'!F254</f>
        <v>3.0069850000000002</v>
      </c>
      <c r="H254" s="2">
        <f>'Moving Avg'!G254</f>
        <v>3.0948500000000001</v>
      </c>
      <c r="I254" s="2">
        <f>'Moving Avg'!H254</f>
        <v>4.3945444999999994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  <c r="M254" s="7">
        <f t="shared" si="30"/>
        <v>0</v>
      </c>
      <c r="N254" s="7">
        <f t="shared" si="31"/>
        <v>100</v>
      </c>
      <c r="O254" s="7">
        <f t="shared" si="32"/>
        <v>0</v>
      </c>
      <c r="P254" s="7">
        <f t="shared" si="33"/>
        <v>67</v>
      </c>
      <c r="Q254" s="8">
        <f t="shared" si="34"/>
        <v>45.05</v>
      </c>
      <c r="R254" s="8">
        <f t="shared" si="35"/>
        <v>36.75</v>
      </c>
      <c r="S254" s="8">
        <f t="shared" si="36"/>
        <v>45.150000000000006</v>
      </c>
      <c r="T254" s="8">
        <f t="shared" si="37"/>
        <v>41.75</v>
      </c>
      <c r="U254" s="7">
        <f t="shared" si="38"/>
        <v>42.31666666666667</v>
      </c>
      <c r="V254" s="7">
        <f t="shared" si="39"/>
        <v>42.174999999999997</v>
      </c>
    </row>
    <row r="255" spans="1:22" ht="13.5" x14ac:dyDescent="0.25">
      <c r="A255" s="3">
        <f>RSI!A255</f>
        <v>42677</v>
      </c>
      <c r="B255" s="2">
        <f>RSI!B255</f>
        <v>3.6151</v>
      </c>
      <c r="C255" s="2">
        <f>RSI!I255</f>
        <v>74.377025159471529</v>
      </c>
      <c r="D255" s="2">
        <f>MACD!E255</f>
        <v>-0.29419144828848998</v>
      </c>
      <c r="E255" s="2">
        <f>MACD!F255</f>
        <v>-0.14126803725382958</v>
      </c>
      <c r="F255" s="2">
        <f>'Moving Avg'!D255</f>
        <v>3.5214200000000004</v>
      </c>
      <c r="G255" s="2">
        <f>'Moving Avg'!F255</f>
        <v>3.0441099999999999</v>
      </c>
      <c r="H255" s="2">
        <f>'Moving Avg'!G255</f>
        <v>3.0978559999999997</v>
      </c>
      <c r="I255" s="2">
        <f>'Moving Avg'!H255</f>
        <v>4.3829704999999999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  <c r="M255" s="7">
        <f t="shared" si="30"/>
        <v>0</v>
      </c>
      <c r="N255" s="7">
        <f t="shared" si="31"/>
        <v>100</v>
      </c>
      <c r="O255" s="7">
        <f t="shared" si="32"/>
        <v>0</v>
      </c>
      <c r="P255" s="7">
        <f t="shared" si="33"/>
        <v>67</v>
      </c>
      <c r="Q255" s="8">
        <f t="shared" si="34"/>
        <v>45.05</v>
      </c>
      <c r="R255" s="8">
        <f t="shared" si="35"/>
        <v>36.75</v>
      </c>
      <c r="S255" s="8">
        <f t="shared" si="36"/>
        <v>45.150000000000006</v>
      </c>
      <c r="T255" s="8">
        <f t="shared" si="37"/>
        <v>41.75</v>
      </c>
      <c r="U255" s="7">
        <f t="shared" si="38"/>
        <v>42.31666666666667</v>
      </c>
      <c r="V255" s="7">
        <f t="shared" si="39"/>
        <v>42.174999999999997</v>
      </c>
    </row>
    <row r="256" spans="1:22" ht="13.5" x14ac:dyDescent="0.25">
      <c r="A256" s="3">
        <f>RSI!A256</f>
        <v>42678</v>
      </c>
      <c r="B256" s="2">
        <f>RSI!B256</f>
        <v>3.6151</v>
      </c>
      <c r="C256" s="2">
        <f>RSI!I256</f>
        <v>74.377025159471529</v>
      </c>
      <c r="D256" s="2">
        <f>MACD!E256</f>
        <v>-0.33415507468335104</v>
      </c>
      <c r="E256" s="2">
        <f>MACD!F256</f>
        <v>-0.17984544473973388</v>
      </c>
      <c r="F256" s="2">
        <f>'Moving Avg'!D256</f>
        <v>3.5903599999999996</v>
      </c>
      <c r="G256" s="2">
        <f>'Moving Avg'!F256</f>
        <v>3.0790250000000001</v>
      </c>
      <c r="H256" s="2">
        <f>'Moving Avg'!G256</f>
        <v>3.1047500000000001</v>
      </c>
      <c r="I256" s="2">
        <f>'Moving Avg'!H256</f>
        <v>4.3715704999999989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  <c r="M256" s="7">
        <f t="shared" si="30"/>
        <v>0</v>
      </c>
      <c r="N256" s="7">
        <f t="shared" si="31"/>
        <v>100</v>
      </c>
      <c r="O256" s="7">
        <f t="shared" si="32"/>
        <v>0</v>
      </c>
      <c r="P256" s="7">
        <f t="shared" si="33"/>
        <v>67</v>
      </c>
      <c r="Q256" s="8">
        <f t="shared" si="34"/>
        <v>45.05</v>
      </c>
      <c r="R256" s="8">
        <f t="shared" si="35"/>
        <v>36.75</v>
      </c>
      <c r="S256" s="8">
        <f t="shared" si="36"/>
        <v>45.150000000000006</v>
      </c>
      <c r="T256" s="8">
        <f t="shared" si="37"/>
        <v>41.75</v>
      </c>
      <c r="U256" s="7">
        <f t="shared" si="38"/>
        <v>42.31666666666667</v>
      </c>
      <c r="V256" s="7">
        <f t="shared" si="39"/>
        <v>42.174999999999997</v>
      </c>
    </row>
    <row r="257" spans="1:22" ht="13.5" x14ac:dyDescent="0.25">
      <c r="A257" s="3">
        <f>RSI!A257</f>
        <v>42681</v>
      </c>
      <c r="B257" s="2">
        <f>RSI!B257</f>
        <v>3.5089999999999999</v>
      </c>
      <c r="C257" s="2">
        <f>RSI!I257</f>
        <v>66.719043743645983</v>
      </c>
      <c r="D257" s="2">
        <f>MACD!E257</f>
        <v>-0.35073335662025507</v>
      </c>
      <c r="E257" s="2">
        <f>MACD!F257</f>
        <v>-0.21402302711583815</v>
      </c>
      <c r="F257" s="2">
        <f>'Moving Avg'!D257</f>
        <v>3.5991999999999997</v>
      </c>
      <c r="G257" s="2">
        <f>'Moving Avg'!F257</f>
        <v>3.10554</v>
      </c>
      <c r="H257" s="2">
        <f>'Moving Avg'!G257</f>
        <v>3.1089919999999993</v>
      </c>
      <c r="I257" s="2">
        <f>'Moving Avg'!H257</f>
        <v>4.3597269999999995</v>
      </c>
      <c r="J257" s="5" t="str">
        <f>OBV!F257</f>
        <v>BULLISH</v>
      </c>
      <c r="K257" s="5" t="str">
        <f>OBV!G257</f>
        <v>NEUTRAL</v>
      </c>
      <c r="L257" s="5" t="str">
        <f>OBV!H257</f>
        <v>CONFIRMED BULLISH</v>
      </c>
      <c r="M257" s="7">
        <f t="shared" si="30"/>
        <v>25</v>
      </c>
      <c r="N257" s="7">
        <f t="shared" si="31"/>
        <v>100</v>
      </c>
      <c r="O257" s="7">
        <f t="shared" si="32"/>
        <v>0</v>
      </c>
      <c r="P257" s="7">
        <f t="shared" si="33"/>
        <v>83.5</v>
      </c>
      <c r="Q257" s="8">
        <f t="shared" si="34"/>
        <v>56.274999999999999</v>
      </c>
      <c r="R257" s="8">
        <f t="shared" si="35"/>
        <v>45.875</v>
      </c>
      <c r="S257" s="8">
        <f t="shared" si="36"/>
        <v>56.325000000000003</v>
      </c>
      <c r="T257" s="8">
        <f t="shared" si="37"/>
        <v>52.125</v>
      </c>
      <c r="U257" s="7">
        <f t="shared" si="38"/>
        <v>52.82500000000001</v>
      </c>
      <c r="V257" s="7">
        <f t="shared" si="39"/>
        <v>52.650000000000006</v>
      </c>
    </row>
    <row r="258" spans="1:22" ht="13.5" x14ac:dyDescent="0.25">
      <c r="A258" s="3">
        <f>RSI!A258</f>
        <v>42682</v>
      </c>
      <c r="B258" s="2">
        <f>RSI!B258</f>
        <v>3.5002</v>
      </c>
      <c r="C258" s="2">
        <f>RSI!I258</f>
        <v>66.111046642676612</v>
      </c>
      <c r="D258" s="2">
        <f>MACD!E258</f>
        <v>-0.35932393811930785</v>
      </c>
      <c r="E258" s="2">
        <f>MACD!F258</f>
        <v>-0.2430832093165321</v>
      </c>
      <c r="F258" s="2">
        <f>'Moving Avg'!D258</f>
        <v>3.56914</v>
      </c>
      <c r="G258" s="2">
        <f>'Moving Avg'!F258</f>
        <v>3.1316149999999996</v>
      </c>
      <c r="H258" s="2">
        <f>'Moving Avg'!G258</f>
        <v>3.1111139999999993</v>
      </c>
      <c r="I258" s="2">
        <f>'Moving Avg'!H258</f>
        <v>4.3470134999999992</v>
      </c>
      <c r="J258" s="5" t="str">
        <f>OBV!F258</f>
        <v>BEARISH</v>
      </c>
      <c r="K258" s="5" t="str">
        <f>OBV!G258</f>
        <v>STRONG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33</v>
      </c>
      <c r="Q258" s="8">
        <f t="shared" si="34"/>
        <v>48.7</v>
      </c>
      <c r="R258" s="8">
        <f t="shared" si="35"/>
        <v>33.25</v>
      </c>
      <c r="S258" s="8">
        <f t="shared" si="36"/>
        <v>33.6</v>
      </c>
      <c r="T258" s="8">
        <f t="shared" si="37"/>
        <v>39.5</v>
      </c>
      <c r="U258" s="7">
        <f t="shared" si="38"/>
        <v>38.516666666666673</v>
      </c>
      <c r="V258" s="7">
        <f t="shared" si="39"/>
        <v>38.762500000000003</v>
      </c>
    </row>
    <row r="259" spans="1:22" ht="13.5" x14ac:dyDescent="0.25">
      <c r="A259" s="3">
        <f>RSI!A259</f>
        <v>42683</v>
      </c>
      <c r="B259" s="2">
        <f>RSI!B259</f>
        <v>3.6238999999999999</v>
      </c>
      <c r="C259" s="2">
        <f>RSI!I259</f>
        <v>70.219309053450331</v>
      </c>
      <c r="D259" s="2">
        <f>MACD!E259</f>
        <v>-0.36669235452888715</v>
      </c>
      <c r="E259" s="2">
        <f>MACD!F259</f>
        <v>-0.2678050383590031</v>
      </c>
      <c r="F259" s="2">
        <f>'Moving Avg'!D259</f>
        <v>3.5726599999999999</v>
      </c>
      <c r="G259" s="2">
        <f>'Moving Avg'!F259</f>
        <v>3.1669699999999996</v>
      </c>
      <c r="H259" s="2">
        <f>'Moving Avg'!G259</f>
        <v>3.115002</v>
      </c>
      <c r="I259" s="2">
        <f>'Moving Avg'!H259</f>
        <v>4.3347009999999999</v>
      </c>
      <c r="J259" s="5" t="str">
        <f>OBV!F259</f>
        <v>BULLISH</v>
      </c>
      <c r="K259" s="5" t="str">
        <f>OBV!G259</f>
        <v>NEUTRAL</v>
      </c>
      <c r="L259" s="5" t="str">
        <f>OBV!H259</f>
        <v>CONFIRMED BULLISH</v>
      </c>
      <c r="M259" s="7">
        <f t="shared" si="40"/>
        <v>0</v>
      </c>
      <c r="N259" s="7">
        <f t="shared" si="41"/>
        <v>100</v>
      </c>
      <c r="O259" s="7">
        <f t="shared" si="42"/>
        <v>0</v>
      </c>
      <c r="P259" s="7">
        <f t="shared" si="43"/>
        <v>83.5</v>
      </c>
      <c r="Q259" s="8">
        <f t="shared" ref="Q259:Q322" si="44">0.35*M259+N259*0.35+O259*0.15+P259*0.15</f>
        <v>47.524999999999999</v>
      </c>
      <c r="R259" s="8">
        <f t="shared" ref="R259:R322" si="45">M259*0.2+N259*0.2+O259*0.35+P259*0.25</f>
        <v>40.875</v>
      </c>
      <c r="S259" s="8">
        <f t="shared" ref="S259:S322" si="46">M259*0.15+N259*0.15+O259*0.25+P259*0.45</f>
        <v>52.575000000000003</v>
      </c>
      <c r="T259" s="8">
        <f t="shared" ref="T259:T322" si="47">0.25*SUM(M259:P259)</f>
        <v>45.875</v>
      </c>
      <c r="U259" s="7">
        <f t="shared" ref="U259:U322" si="48">SUM(Q259:S259)/3</f>
        <v>46.991666666666674</v>
      </c>
      <c r="V259" s="7">
        <f t="shared" ref="V259:V322" si="49">SUM(Q259:T259)/4</f>
        <v>46.712500000000006</v>
      </c>
    </row>
    <row r="260" spans="1:22" ht="13.5" x14ac:dyDescent="0.25">
      <c r="A260" s="3">
        <f>RSI!A260</f>
        <v>42684</v>
      </c>
      <c r="B260" s="2">
        <f>RSI!B260</f>
        <v>3.6238999999999999</v>
      </c>
      <c r="C260" s="2">
        <f>RSI!I260</f>
        <v>70.219309053450331</v>
      </c>
      <c r="D260" s="2">
        <f>MACD!E260</f>
        <v>-0.36173721234802914</v>
      </c>
      <c r="E260" s="2">
        <f>MACD!F260</f>
        <v>-0.28659147315680833</v>
      </c>
      <c r="F260" s="2">
        <f>'Moving Avg'!D260</f>
        <v>3.5744199999999999</v>
      </c>
      <c r="G260" s="2">
        <f>'Moving Avg'!F260</f>
        <v>3.2085099999999995</v>
      </c>
      <c r="H260" s="2">
        <f>'Moving Avg'!G260</f>
        <v>3.1185359999999998</v>
      </c>
      <c r="I260" s="2">
        <f>'Moving Avg'!H260</f>
        <v>4.3228235000000002</v>
      </c>
      <c r="J260" s="5" t="str">
        <f>OBV!F260</f>
        <v>BEARISH</v>
      </c>
      <c r="K260" s="5" t="str">
        <f>OBV!G260</f>
        <v>NEUTRAL</v>
      </c>
      <c r="L260" s="5" t="str">
        <f>OBV!H260</f>
        <v>BEARISH DIVERGENCE</v>
      </c>
      <c r="M260" s="7">
        <f t="shared" si="40"/>
        <v>0</v>
      </c>
      <c r="N260" s="7">
        <f t="shared" si="41"/>
        <v>100</v>
      </c>
      <c r="O260" s="7">
        <f t="shared" si="42"/>
        <v>0</v>
      </c>
      <c r="P260" s="7">
        <f t="shared" si="43"/>
        <v>16.5</v>
      </c>
      <c r="Q260" s="8">
        <f t="shared" si="44"/>
        <v>37.475000000000001</v>
      </c>
      <c r="R260" s="8">
        <f t="shared" si="45"/>
        <v>24.125</v>
      </c>
      <c r="S260" s="8">
        <f t="shared" si="46"/>
        <v>22.425000000000001</v>
      </c>
      <c r="T260" s="8">
        <f t="shared" si="47"/>
        <v>29.125</v>
      </c>
      <c r="U260" s="7">
        <f t="shared" si="48"/>
        <v>28.008333333333336</v>
      </c>
      <c r="V260" s="7">
        <f t="shared" si="49"/>
        <v>28.287500000000001</v>
      </c>
    </row>
    <row r="261" spans="1:22" ht="13.5" x14ac:dyDescent="0.25">
      <c r="A261" s="3">
        <f>RSI!A261</f>
        <v>42685</v>
      </c>
      <c r="B261" s="2">
        <f>RSI!B261</f>
        <v>3.6063000000000001</v>
      </c>
      <c r="C261" s="2">
        <f>RSI!I261</f>
        <v>68.842203848688314</v>
      </c>
      <c r="D261" s="2">
        <f>MACD!E261</f>
        <v>-0.33127221819096864</v>
      </c>
      <c r="E261" s="2">
        <f>MACD!F261</f>
        <v>-0.29552762216364042</v>
      </c>
      <c r="F261" s="2">
        <f>'Moving Avg'!D261</f>
        <v>3.5726599999999999</v>
      </c>
      <c r="G261" s="2">
        <f>'Moving Avg'!F261</f>
        <v>3.2456349999999992</v>
      </c>
      <c r="H261" s="2">
        <f>'Moving Avg'!G261</f>
        <v>3.1215419999999994</v>
      </c>
      <c r="I261" s="2">
        <f>'Moving Avg'!H261</f>
        <v>4.3109014999999999</v>
      </c>
      <c r="J261" s="5" t="str">
        <f>OBV!F261</f>
        <v>BEARISH</v>
      </c>
      <c r="K261" s="5" t="str">
        <f>OBV!G261</f>
        <v>NEUTRAL</v>
      </c>
      <c r="L261" s="5" t="str">
        <f>OBV!H261</f>
        <v>CONFIRMED BEARISH</v>
      </c>
      <c r="M261" s="7">
        <f t="shared" si="40"/>
        <v>25</v>
      </c>
      <c r="N261" s="7">
        <f t="shared" si="41"/>
        <v>100</v>
      </c>
      <c r="O261" s="7">
        <f t="shared" si="42"/>
        <v>0</v>
      </c>
      <c r="P261" s="7">
        <f t="shared" si="43"/>
        <v>16.5</v>
      </c>
      <c r="Q261" s="8">
        <f t="shared" si="44"/>
        <v>46.225000000000001</v>
      </c>
      <c r="R261" s="8">
        <f t="shared" si="45"/>
        <v>29.125</v>
      </c>
      <c r="S261" s="8">
        <f t="shared" si="46"/>
        <v>26.175000000000001</v>
      </c>
      <c r="T261" s="8">
        <f t="shared" si="47"/>
        <v>35.375</v>
      </c>
      <c r="U261" s="7">
        <f t="shared" si="48"/>
        <v>33.841666666666661</v>
      </c>
      <c r="V261" s="7">
        <f t="shared" si="49"/>
        <v>34.224999999999994</v>
      </c>
    </row>
    <row r="262" spans="1:22" ht="13.5" x14ac:dyDescent="0.25">
      <c r="A262" s="3">
        <f>RSI!A262</f>
        <v>42688</v>
      </c>
      <c r="B262" s="2">
        <f>RSI!B262</f>
        <v>3.6063000000000001</v>
      </c>
      <c r="C262" s="2">
        <f>RSI!I262</f>
        <v>68.842203848688314</v>
      </c>
      <c r="D262" s="2">
        <f>MACD!E262</f>
        <v>-0.27754867897172275</v>
      </c>
      <c r="E262" s="2">
        <f>MACD!F262</f>
        <v>-0.29193183352525692</v>
      </c>
      <c r="F262" s="2">
        <f>'Moving Avg'!D262</f>
        <v>3.5921200000000004</v>
      </c>
      <c r="G262" s="2">
        <f>'Moving Avg'!F262</f>
        <v>3.2845299999999993</v>
      </c>
      <c r="H262" s="2">
        <f>'Moving Avg'!G262</f>
        <v>3.1275539999999999</v>
      </c>
      <c r="I262" s="2">
        <f>'Moving Avg'!H262</f>
        <v>4.299849</v>
      </c>
      <c r="J262" s="5" t="str">
        <f>OBV!F262</f>
        <v>BEARISH</v>
      </c>
      <c r="K262" s="5" t="str">
        <f>OBV!G262</f>
        <v>NEUTRAL</v>
      </c>
      <c r="L262" s="5" t="str">
        <f>OBV!H262</f>
        <v>BEARISH DIVERGENCE</v>
      </c>
      <c r="M262" s="7">
        <f t="shared" si="40"/>
        <v>25</v>
      </c>
      <c r="N262" s="7">
        <f t="shared" si="41"/>
        <v>0</v>
      </c>
      <c r="O262" s="7">
        <f t="shared" si="42"/>
        <v>0</v>
      </c>
      <c r="P262" s="7">
        <f t="shared" si="43"/>
        <v>16.5</v>
      </c>
      <c r="Q262" s="8">
        <f t="shared" si="44"/>
        <v>11.225</v>
      </c>
      <c r="R262" s="8">
        <f t="shared" si="45"/>
        <v>9.125</v>
      </c>
      <c r="S262" s="8">
        <f t="shared" si="46"/>
        <v>11.175000000000001</v>
      </c>
      <c r="T262" s="8">
        <f t="shared" si="47"/>
        <v>10.375</v>
      </c>
      <c r="U262" s="7">
        <f t="shared" si="48"/>
        <v>10.508333333333335</v>
      </c>
      <c r="V262" s="7">
        <f t="shared" si="49"/>
        <v>10.475000000000001</v>
      </c>
    </row>
    <row r="263" spans="1:22" ht="13.5" x14ac:dyDescent="0.25">
      <c r="A263" s="3">
        <f>RSI!A263</f>
        <v>42689</v>
      </c>
      <c r="B263" s="2">
        <f>RSI!B263</f>
        <v>3.5089999999999999</v>
      </c>
      <c r="C263" s="2">
        <f>RSI!I263</f>
        <v>61.152740497026208</v>
      </c>
      <c r="D263" s="2">
        <f>MACD!E263</f>
        <v>-0.1981305365182191</v>
      </c>
      <c r="E263" s="2">
        <f>MACD!F263</f>
        <v>-0.2731715741238494</v>
      </c>
      <c r="F263" s="2">
        <f>'Moving Avg'!D263</f>
        <v>3.59388</v>
      </c>
      <c r="G263" s="2">
        <f>'Moving Avg'!F263</f>
        <v>3.3225349999999993</v>
      </c>
      <c r="H263" s="2">
        <f>'Moving Avg'!G263</f>
        <v>3.1296739999999996</v>
      </c>
      <c r="I263" s="2">
        <f>'Moving Avg'!H263</f>
        <v>4.2873969999999995</v>
      </c>
      <c r="J263" s="5" t="str">
        <f>OBV!F263</f>
        <v>BULLISH</v>
      </c>
      <c r="K263" s="5" t="str">
        <f>OBV!G263</f>
        <v>NEUTRAL</v>
      </c>
      <c r="L263" s="5" t="str">
        <f>OBV!H263</f>
        <v>CONFIRMED BULLISH</v>
      </c>
      <c r="M263" s="7">
        <f t="shared" si="40"/>
        <v>25</v>
      </c>
      <c r="N263" s="7">
        <f t="shared" si="41"/>
        <v>0</v>
      </c>
      <c r="O263" s="7">
        <f t="shared" si="42"/>
        <v>0</v>
      </c>
      <c r="P263" s="7">
        <f t="shared" si="43"/>
        <v>83.5</v>
      </c>
      <c r="Q263" s="8">
        <f t="shared" si="44"/>
        <v>21.274999999999999</v>
      </c>
      <c r="R263" s="8">
        <f t="shared" si="45"/>
        <v>25.875</v>
      </c>
      <c r="S263" s="8">
        <f t="shared" si="46"/>
        <v>41.325000000000003</v>
      </c>
      <c r="T263" s="8">
        <f t="shared" si="47"/>
        <v>27.125</v>
      </c>
      <c r="U263" s="7">
        <f t="shared" si="48"/>
        <v>29.491666666666664</v>
      </c>
      <c r="V263" s="7">
        <f t="shared" si="49"/>
        <v>28.9</v>
      </c>
    </row>
    <row r="264" spans="1:22" ht="13.5" x14ac:dyDescent="0.25">
      <c r="A264" s="3">
        <f>RSI!A264</f>
        <v>42690</v>
      </c>
      <c r="B264" s="2">
        <f>RSI!B264</f>
        <v>3.5798000000000001</v>
      </c>
      <c r="C264" s="2">
        <f>RSI!I264</f>
        <v>64.279297549537631</v>
      </c>
      <c r="D264" s="2">
        <f>MACD!E264</f>
        <v>-0.1440823561171185</v>
      </c>
      <c r="E264" s="2">
        <f>MACD!F264</f>
        <v>-0.24735373052250323</v>
      </c>
      <c r="F264" s="2">
        <f>'Moving Avg'!D264</f>
        <v>3.5850599999999999</v>
      </c>
      <c r="G264" s="2">
        <f>'Moving Avg'!F264</f>
        <v>3.36408</v>
      </c>
      <c r="H264" s="2">
        <f>'Moving Avg'!G264</f>
        <v>3.1323259999999995</v>
      </c>
      <c r="I264" s="2">
        <f>'Moving Avg'!H264</f>
        <v>4.2761684999999998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  <c r="M264" s="7">
        <f t="shared" si="40"/>
        <v>25</v>
      </c>
      <c r="N264" s="7">
        <f t="shared" si="41"/>
        <v>0</v>
      </c>
      <c r="O264" s="7">
        <f t="shared" si="42"/>
        <v>0</v>
      </c>
      <c r="P264" s="7">
        <f t="shared" si="43"/>
        <v>66.5</v>
      </c>
      <c r="Q264" s="8">
        <f t="shared" si="44"/>
        <v>18.725000000000001</v>
      </c>
      <c r="R264" s="8">
        <f t="shared" si="45"/>
        <v>21.625</v>
      </c>
      <c r="S264" s="8">
        <f t="shared" si="46"/>
        <v>33.674999999999997</v>
      </c>
      <c r="T264" s="8">
        <f t="shared" si="47"/>
        <v>22.875</v>
      </c>
      <c r="U264" s="7">
        <f t="shared" si="48"/>
        <v>24.675000000000001</v>
      </c>
      <c r="V264" s="7">
        <f t="shared" si="49"/>
        <v>24.225000000000001</v>
      </c>
    </row>
    <row r="265" spans="1:22" ht="13.5" x14ac:dyDescent="0.25">
      <c r="A265" s="3">
        <f>RSI!A265</f>
        <v>42691</v>
      </c>
      <c r="B265" s="2">
        <f>RSI!B265</f>
        <v>3.4737</v>
      </c>
      <c r="C265" s="2">
        <f>RSI!I265</f>
        <v>56.889916278839756</v>
      </c>
      <c r="D265" s="2">
        <f>MACD!E265</f>
        <v>-9.0579851744551299E-2</v>
      </c>
      <c r="E265" s="2">
        <f>MACD!F265</f>
        <v>-0.21599895476691286</v>
      </c>
      <c r="F265" s="2">
        <f>'Moving Avg'!D265</f>
        <v>3.5550200000000003</v>
      </c>
      <c r="G265" s="2">
        <f>'Moving Avg'!F265</f>
        <v>3.3994349999999995</v>
      </c>
      <c r="H265" s="2">
        <f>'Moving Avg'!G265</f>
        <v>3.1337399999999995</v>
      </c>
      <c r="I265" s="2">
        <f>'Moving Avg'!H265</f>
        <v>4.2636704999999999</v>
      </c>
      <c r="J265" s="5" t="str">
        <f>OBV!F265</f>
        <v>BULLISH</v>
      </c>
      <c r="K265" s="5" t="str">
        <f>OBV!G265</f>
        <v>NEUTRAL</v>
      </c>
      <c r="L265" s="5" t="str">
        <f>OBV!H265</f>
        <v>BULLISH DIVERGENCE</v>
      </c>
      <c r="M265" s="7">
        <f t="shared" si="40"/>
        <v>25</v>
      </c>
      <c r="N265" s="7">
        <f t="shared" si="41"/>
        <v>0</v>
      </c>
      <c r="O265" s="7">
        <f t="shared" si="42"/>
        <v>0</v>
      </c>
      <c r="P265" s="7">
        <f t="shared" si="43"/>
        <v>66.5</v>
      </c>
      <c r="Q265" s="8">
        <f t="shared" si="44"/>
        <v>18.725000000000001</v>
      </c>
      <c r="R265" s="8">
        <f t="shared" si="45"/>
        <v>21.625</v>
      </c>
      <c r="S265" s="8">
        <f t="shared" si="46"/>
        <v>33.674999999999997</v>
      </c>
      <c r="T265" s="8">
        <f t="shared" si="47"/>
        <v>22.875</v>
      </c>
      <c r="U265" s="7">
        <f t="shared" si="48"/>
        <v>24.675000000000001</v>
      </c>
      <c r="V265" s="7">
        <f t="shared" si="49"/>
        <v>24.225000000000001</v>
      </c>
    </row>
    <row r="266" spans="1:22" ht="13.5" x14ac:dyDescent="0.25">
      <c r="A266" s="3">
        <f>RSI!A266</f>
        <v>42692</v>
      </c>
      <c r="B266" s="2">
        <f>RSI!B266</f>
        <v>3.5356000000000001</v>
      </c>
      <c r="C266" s="2">
        <f>RSI!I266</f>
        <v>59.793866778714531</v>
      </c>
      <c r="D266" s="2">
        <f>MACD!E266</f>
        <v>-5.0603475364397354E-2</v>
      </c>
      <c r="E266" s="2">
        <f>MACD!F266</f>
        <v>-0.18291985888640977</v>
      </c>
      <c r="F266" s="2">
        <f>'Moving Avg'!D266</f>
        <v>3.54088</v>
      </c>
      <c r="G266" s="2">
        <f>'Moving Avg'!F266</f>
        <v>3.4356749999999998</v>
      </c>
      <c r="H266" s="2">
        <f>'Moving Avg'!G266</f>
        <v>3.1372759999999995</v>
      </c>
      <c r="I266" s="2">
        <f>'Moving Avg'!H266</f>
        <v>4.2515684999999994</v>
      </c>
      <c r="J266" s="5" t="str">
        <f>OBV!F266</f>
        <v>BULLISH</v>
      </c>
      <c r="K266" s="5" t="str">
        <f>OBV!G266</f>
        <v>WEAK</v>
      </c>
      <c r="L266" s="5" t="str">
        <f>OBV!H266</f>
        <v>BULLISH DIVERGENCE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50</v>
      </c>
      <c r="Q266" s="8">
        <f t="shared" si="44"/>
        <v>16.25</v>
      </c>
      <c r="R266" s="8">
        <f t="shared" si="45"/>
        <v>17.5</v>
      </c>
      <c r="S266" s="8">
        <f t="shared" si="46"/>
        <v>26.25</v>
      </c>
      <c r="T266" s="8">
        <f t="shared" si="47"/>
        <v>18.75</v>
      </c>
      <c r="U266" s="7">
        <f t="shared" si="48"/>
        <v>20</v>
      </c>
      <c r="V266" s="7">
        <f t="shared" si="49"/>
        <v>19.6875</v>
      </c>
    </row>
    <row r="267" spans="1:22" ht="13.5" x14ac:dyDescent="0.25">
      <c r="A267" s="3">
        <f>RSI!A267</f>
        <v>42695</v>
      </c>
      <c r="B267" s="2">
        <f>RSI!B267</f>
        <v>3.5356000000000001</v>
      </c>
      <c r="C267" s="2">
        <f>RSI!I267</f>
        <v>59.793866778714531</v>
      </c>
      <c r="D267" s="2">
        <f>MACD!E267</f>
        <v>-3.4123368794596765E-2</v>
      </c>
      <c r="E267" s="2">
        <f>MACD!F267</f>
        <v>-0.15316056086804716</v>
      </c>
      <c r="F267" s="2">
        <f>'Moving Avg'!D267</f>
        <v>3.5267400000000002</v>
      </c>
      <c r="G267" s="2">
        <f>'Moving Avg'!F267</f>
        <v>3.4679399999999996</v>
      </c>
      <c r="H267" s="2">
        <f>'Moving Avg'!G267</f>
        <v>3.140811999999999</v>
      </c>
      <c r="I267" s="2">
        <f>'Moving Avg'!H267</f>
        <v>4.2396839999999996</v>
      </c>
      <c r="J267" s="5" t="str">
        <f>OBV!F267</f>
        <v>BULLISH</v>
      </c>
      <c r="K267" s="5" t="str">
        <f>OBV!G267</f>
        <v>WEAK</v>
      </c>
      <c r="L267" s="5" t="str">
        <f>OBV!H267</f>
        <v>BULLISH DIVERGENCE</v>
      </c>
      <c r="M267" s="7">
        <f t="shared" si="40"/>
        <v>25</v>
      </c>
      <c r="N267" s="7">
        <f t="shared" si="41"/>
        <v>0</v>
      </c>
      <c r="O267" s="7">
        <f t="shared" si="42"/>
        <v>0</v>
      </c>
      <c r="P267" s="7">
        <f t="shared" si="43"/>
        <v>50</v>
      </c>
      <c r="Q267" s="8">
        <f t="shared" si="44"/>
        <v>16.25</v>
      </c>
      <c r="R267" s="8">
        <f t="shared" si="45"/>
        <v>17.5</v>
      </c>
      <c r="S267" s="8">
        <f t="shared" si="46"/>
        <v>26.25</v>
      </c>
      <c r="T267" s="8">
        <f t="shared" si="47"/>
        <v>18.75</v>
      </c>
      <c r="U267" s="7">
        <f t="shared" si="48"/>
        <v>20</v>
      </c>
      <c r="V267" s="7">
        <f t="shared" si="49"/>
        <v>19.6875</v>
      </c>
    </row>
    <row r="268" spans="1:22" ht="13.5" x14ac:dyDescent="0.25">
      <c r="A268" s="3">
        <f>RSI!A268</f>
        <v>42696</v>
      </c>
      <c r="B268" s="2">
        <f>RSI!B268</f>
        <v>3.5179</v>
      </c>
      <c r="C268" s="2">
        <f>RSI!I268</f>
        <v>58.487322692240866</v>
      </c>
      <c r="D268" s="2">
        <f>MACD!E268</f>
        <v>-2.1168603034273037E-2</v>
      </c>
      <c r="E268" s="2">
        <f>MACD!F268</f>
        <v>-0.12676216930129236</v>
      </c>
      <c r="F268" s="2">
        <f>'Moving Avg'!D268</f>
        <v>3.5285200000000003</v>
      </c>
      <c r="G268" s="2">
        <f>'Moving Avg'!F268</f>
        <v>3.4971099999999993</v>
      </c>
      <c r="H268" s="2">
        <f>'Moving Avg'!G268</f>
        <v>3.1459379999999997</v>
      </c>
      <c r="I268" s="2">
        <f>'Moving Avg'!H268</f>
        <v>4.2277979999999999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  <c r="M268" s="7">
        <f t="shared" si="40"/>
        <v>25</v>
      </c>
      <c r="N268" s="7">
        <f t="shared" si="41"/>
        <v>0</v>
      </c>
      <c r="O268" s="7">
        <f t="shared" si="42"/>
        <v>0</v>
      </c>
      <c r="P268" s="7">
        <f t="shared" si="43"/>
        <v>67</v>
      </c>
      <c r="Q268" s="8">
        <f t="shared" si="44"/>
        <v>18.799999999999997</v>
      </c>
      <c r="R268" s="8">
        <f t="shared" si="45"/>
        <v>21.75</v>
      </c>
      <c r="S268" s="8">
        <f t="shared" si="46"/>
        <v>33.900000000000006</v>
      </c>
      <c r="T268" s="8">
        <f t="shared" si="47"/>
        <v>23</v>
      </c>
      <c r="U268" s="7">
        <f t="shared" si="48"/>
        <v>24.816666666666666</v>
      </c>
      <c r="V268" s="7">
        <f t="shared" si="49"/>
        <v>24.362500000000001</v>
      </c>
    </row>
    <row r="269" spans="1:22" ht="13.5" x14ac:dyDescent="0.25">
      <c r="A269" s="3">
        <f>RSI!A269</f>
        <v>42697</v>
      </c>
      <c r="B269" s="2">
        <f>RSI!B269</f>
        <v>3.5179</v>
      </c>
      <c r="C269" s="2">
        <f>RSI!I269</f>
        <v>58.487322692240866</v>
      </c>
      <c r="D269" s="2">
        <f>MACD!E269</f>
        <v>8.0514396900177587E-3</v>
      </c>
      <c r="E269" s="2">
        <f>MACD!F269</f>
        <v>-9.9799447503030339E-2</v>
      </c>
      <c r="F269" s="2">
        <f>'Moving Avg'!D269</f>
        <v>3.51614</v>
      </c>
      <c r="G269" s="2">
        <f>'Moving Avg'!F269</f>
        <v>3.5227449999999996</v>
      </c>
      <c r="H269" s="2">
        <f>'Moving Avg'!G269</f>
        <v>3.151948</v>
      </c>
      <c r="I269" s="2">
        <f>'Moving Avg'!H269</f>
        <v>4.2166945</v>
      </c>
      <c r="J269" s="5" t="str">
        <f>OBV!F269</f>
        <v>BULLISH</v>
      </c>
      <c r="K269" s="5" t="str">
        <f>OBV!G269</f>
        <v>NEUTRAL</v>
      </c>
      <c r="L269" s="5" t="str">
        <f>OBV!H269</f>
        <v>BULLISH DIVERGENCE</v>
      </c>
      <c r="M269" s="7">
        <f t="shared" si="40"/>
        <v>25</v>
      </c>
      <c r="N269" s="7">
        <f t="shared" si="41"/>
        <v>0</v>
      </c>
      <c r="O269" s="7">
        <f t="shared" si="42"/>
        <v>0</v>
      </c>
      <c r="P269" s="7">
        <f t="shared" si="43"/>
        <v>66.5</v>
      </c>
      <c r="Q269" s="8">
        <f t="shared" si="44"/>
        <v>18.725000000000001</v>
      </c>
      <c r="R269" s="8">
        <f t="shared" si="45"/>
        <v>21.625</v>
      </c>
      <c r="S269" s="8">
        <f t="shared" si="46"/>
        <v>33.674999999999997</v>
      </c>
      <c r="T269" s="8">
        <f t="shared" si="47"/>
        <v>22.875</v>
      </c>
      <c r="U269" s="7">
        <f t="shared" si="48"/>
        <v>24.675000000000001</v>
      </c>
      <c r="V269" s="7">
        <f t="shared" si="49"/>
        <v>24.225000000000001</v>
      </c>
    </row>
    <row r="270" spans="1:22" ht="13.5" x14ac:dyDescent="0.25">
      <c r="A270" s="3">
        <f>RSI!A270</f>
        <v>42698</v>
      </c>
      <c r="B270" s="2">
        <f>RSI!B270</f>
        <v>3.4914000000000001</v>
      </c>
      <c r="C270" s="2">
        <f>RSI!I270</f>
        <v>56.349368210724649</v>
      </c>
      <c r="D270" s="2">
        <f>MACD!E270</f>
        <v>3.4023821429105539E-2</v>
      </c>
      <c r="E270" s="2">
        <f>MACD!F270</f>
        <v>-7.3034793716603166E-2</v>
      </c>
      <c r="F270" s="2">
        <f>'Moving Avg'!D270</f>
        <v>3.5196799999999997</v>
      </c>
      <c r="G270" s="2">
        <f>'Moving Avg'!F270</f>
        <v>3.5426349999999998</v>
      </c>
      <c r="H270" s="2">
        <f>'Moving Avg'!G270</f>
        <v>3.1574279999999999</v>
      </c>
      <c r="I270" s="2">
        <f>'Moving Avg'!H270</f>
        <v>4.2050239999999999</v>
      </c>
      <c r="J270" s="5" t="str">
        <f>OBV!F270</f>
        <v>BULLISH</v>
      </c>
      <c r="K270" s="5" t="str">
        <f>OBV!G270</f>
        <v>NEUTRAL</v>
      </c>
      <c r="L270" s="5" t="str">
        <f>OBV!H270</f>
        <v>CONFIRMED BULLISH</v>
      </c>
      <c r="M270" s="7">
        <f t="shared" si="40"/>
        <v>25</v>
      </c>
      <c r="N270" s="7">
        <f t="shared" si="41"/>
        <v>0</v>
      </c>
      <c r="O270" s="7">
        <f t="shared" si="42"/>
        <v>0</v>
      </c>
      <c r="P270" s="7">
        <f t="shared" si="43"/>
        <v>83.5</v>
      </c>
      <c r="Q270" s="8">
        <f t="shared" si="44"/>
        <v>21.274999999999999</v>
      </c>
      <c r="R270" s="8">
        <f t="shared" si="45"/>
        <v>25.875</v>
      </c>
      <c r="S270" s="8">
        <f t="shared" si="46"/>
        <v>41.325000000000003</v>
      </c>
      <c r="T270" s="8">
        <f t="shared" si="47"/>
        <v>27.125</v>
      </c>
      <c r="U270" s="7">
        <f t="shared" si="48"/>
        <v>29.491666666666664</v>
      </c>
      <c r="V270" s="7">
        <f t="shared" si="49"/>
        <v>28.9</v>
      </c>
    </row>
    <row r="271" spans="1:22" ht="13.5" x14ac:dyDescent="0.25">
      <c r="A271" s="3">
        <f>RSI!A271</f>
        <v>42699</v>
      </c>
      <c r="B271" s="2">
        <f>RSI!B271</f>
        <v>3.3940999999999999</v>
      </c>
      <c r="C271" s="2">
        <f>RSI!I271</f>
        <v>49.233196825086992</v>
      </c>
      <c r="D271" s="2">
        <f>MACD!E271</f>
        <v>5.9994504313814812E-2</v>
      </c>
      <c r="E271" s="2">
        <f>MACD!F271</f>
        <v>-4.6428934110519571E-2</v>
      </c>
      <c r="F271" s="2">
        <f>'Moving Avg'!D271</f>
        <v>3.4913800000000004</v>
      </c>
      <c r="G271" s="2">
        <f>'Moving Avg'!F271</f>
        <v>3.5488199999999992</v>
      </c>
      <c r="H271" s="2">
        <f>'Moving Avg'!G271</f>
        <v>3.1627299999999998</v>
      </c>
      <c r="I271" s="2">
        <f>'Moving Avg'!H271</f>
        <v>4.1929540000000003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0</v>
      </c>
      <c r="P271" s="7">
        <f t="shared" si="43"/>
        <v>16.5</v>
      </c>
      <c r="Q271" s="8">
        <f t="shared" si="44"/>
        <v>11.225</v>
      </c>
      <c r="R271" s="8">
        <f t="shared" si="45"/>
        <v>9.125</v>
      </c>
      <c r="S271" s="8">
        <f t="shared" si="46"/>
        <v>11.175000000000001</v>
      </c>
      <c r="T271" s="8">
        <f t="shared" si="47"/>
        <v>10.375</v>
      </c>
      <c r="U271" s="7">
        <f t="shared" si="48"/>
        <v>10.508333333333335</v>
      </c>
      <c r="V271" s="7">
        <f t="shared" si="49"/>
        <v>10.475000000000001</v>
      </c>
    </row>
    <row r="272" spans="1:22" ht="13.5" x14ac:dyDescent="0.25">
      <c r="A272" s="3">
        <f>RSI!A272</f>
        <v>42702</v>
      </c>
      <c r="B272" s="2">
        <f>RSI!B272</f>
        <v>3.4382999999999999</v>
      </c>
      <c r="C272" s="2">
        <f>RSI!I272</f>
        <v>52.187101861656814</v>
      </c>
      <c r="D272" s="2">
        <f>MACD!E272</f>
        <v>7.8802366923614198E-2</v>
      </c>
      <c r="E272" s="2">
        <f>MACD!F272</f>
        <v>-2.138267390369282E-2</v>
      </c>
      <c r="F272" s="2">
        <f>'Moving Avg'!D272</f>
        <v>3.4719199999999999</v>
      </c>
      <c r="G272" s="2">
        <f>'Moving Avg'!F272</f>
        <v>3.5474949999999992</v>
      </c>
      <c r="H272" s="2">
        <f>'Moving Avg'!G272</f>
        <v>3.1696240000000002</v>
      </c>
      <c r="I272" s="2">
        <f>'Moving Avg'!H272</f>
        <v>4.1814525000000007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0</v>
      </c>
      <c r="P272" s="7">
        <f t="shared" si="43"/>
        <v>16.5</v>
      </c>
      <c r="Q272" s="8">
        <f t="shared" si="44"/>
        <v>11.225</v>
      </c>
      <c r="R272" s="8">
        <f t="shared" si="45"/>
        <v>9.125</v>
      </c>
      <c r="S272" s="8">
        <f t="shared" si="46"/>
        <v>11.175000000000001</v>
      </c>
      <c r="T272" s="8">
        <f t="shared" si="47"/>
        <v>10.375</v>
      </c>
      <c r="U272" s="7">
        <f t="shared" si="48"/>
        <v>10.508333333333335</v>
      </c>
      <c r="V272" s="7">
        <f t="shared" si="49"/>
        <v>10.475000000000001</v>
      </c>
    </row>
    <row r="273" spans="1:22" ht="13.5" x14ac:dyDescent="0.25">
      <c r="A273" s="3">
        <f>RSI!A273</f>
        <v>42703</v>
      </c>
      <c r="B273" s="2">
        <f>RSI!B273</f>
        <v>3.3411</v>
      </c>
      <c r="C273" s="2">
        <f>RSI!I273</f>
        <v>45.866723095752008</v>
      </c>
      <c r="D273" s="2">
        <f>MACD!E273</f>
        <v>8.6785138291136654E-2</v>
      </c>
      <c r="E273" s="2">
        <f>MACD!F273</f>
        <v>2.5088853527307359E-4</v>
      </c>
      <c r="F273" s="2">
        <f>'Moving Avg'!D273</f>
        <v>3.4365600000000001</v>
      </c>
      <c r="G273" s="2">
        <f>'Moving Avg'!F273</f>
        <v>3.532025</v>
      </c>
      <c r="H273" s="2">
        <f>'Moving Avg'!G273</f>
        <v>3.176342</v>
      </c>
      <c r="I273" s="2">
        <f>'Moving Avg'!H273</f>
        <v>4.1697260000000007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0</v>
      </c>
      <c r="P273" s="7">
        <f t="shared" si="43"/>
        <v>16.5</v>
      </c>
      <c r="Q273" s="8">
        <f t="shared" si="44"/>
        <v>11.225</v>
      </c>
      <c r="R273" s="8">
        <f t="shared" si="45"/>
        <v>9.125</v>
      </c>
      <c r="S273" s="8">
        <f t="shared" si="46"/>
        <v>11.175000000000001</v>
      </c>
      <c r="T273" s="8">
        <f t="shared" si="47"/>
        <v>10.375</v>
      </c>
      <c r="U273" s="7">
        <f t="shared" si="48"/>
        <v>10.508333333333335</v>
      </c>
      <c r="V273" s="7">
        <f t="shared" si="49"/>
        <v>10.475000000000001</v>
      </c>
    </row>
    <row r="274" spans="1:22" ht="13.5" x14ac:dyDescent="0.25">
      <c r="A274" s="3">
        <f>RSI!A274</f>
        <v>42704</v>
      </c>
      <c r="B274" s="2">
        <f>RSI!B274</f>
        <v>3.4382999999999999</v>
      </c>
      <c r="C274" s="2">
        <f>RSI!I274</f>
        <v>52.112503902033765</v>
      </c>
      <c r="D274" s="2">
        <f>MACD!E274</f>
        <v>9.7656139923342433E-2</v>
      </c>
      <c r="E274" s="2">
        <f>MACD!F274</f>
        <v>1.9731938812886946E-2</v>
      </c>
      <c r="F274" s="2">
        <f>'Moving Avg'!D274</f>
        <v>3.4206400000000001</v>
      </c>
      <c r="G274" s="2">
        <f>'Moving Avg'!F274</f>
        <v>3.523625</v>
      </c>
      <c r="H274" s="2">
        <f>'Moving Avg'!G274</f>
        <v>3.183236</v>
      </c>
      <c r="I274" s="2">
        <f>'Moving Avg'!H274</f>
        <v>4.1583985000000006</v>
      </c>
      <c r="J274" s="5" t="str">
        <f>OBV!F274</f>
        <v>BULLISH</v>
      </c>
      <c r="K274" s="5" t="str">
        <f>OBV!G274</f>
        <v>NEUTRAL</v>
      </c>
      <c r="L274" s="5" t="str">
        <f>OBV!H274</f>
        <v>BULLISH DIVERGENCE</v>
      </c>
      <c r="M274" s="7">
        <f t="shared" si="40"/>
        <v>25</v>
      </c>
      <c r="N274" s="7">
        <f t="shared" si="41"/>
        <v>0</v>
      </c>
      <c r="O274" s="7">
        <f t="shared" si="42"/>
        <v>0</v>
      </c>
      <c r="P274" s="7">
        <f t="shared" si="43"/>
        <v>66.5</v>
      </c>
      <c r="Q274" s="8">
        <f t="shared" si="44"/>
        <v>18.725000000000001</v>
      </c>
      <c r="R274" s="8">
        <f t="shared" si="45"/>
        <v>21.625</v>
      </c>
      <c r="S274" s="8">
        <f t="shared" si="46"/>
        <v>33.674999999999997</v>
      </c>
      <c r="T274" s="8">
        <f t="shared" si="47"/>
        <v>22.875</v>
      </c>
      <c r="U274" s="7">
        <f t="shared" si="48"/>
        <v>24.675000000000001</v>
      </c>
      <c r="V274" s="7">
        <f t="shared" si="49"/>
        <v>24.225000000000001</v>
      </c>
    </row>
    <row r="275" spans="1:22" ht="13.5" x14ac:dyDescent="0.25">
      <c r="A275" s="3">
        <f>RSI!A275</f>
        <v>42705</v>
      </c>
      <c r="B275" s="2">
        <f>RSI!B275</f>
        <v>3.5356000000000001</v>
      </c>
      <c r="C275" s="2">
        <f>RSI!I275</f>
        <v>57.409898833282391</v>
      </c>
      <c r="D275" s="2">
        <f>MACD!E275</f>
        <v>8.3142467242895535E-2</v>
      </c>
      <c r="E275" s="2">
        <f>MACD!F275</f>
        <v>3.2414044498888669E-2</v>
      </c>
      <c r="F275" s="2">
        <f>'Moving Avg'!D275</f>
        <v>3.4294800000000003</v>
      </c>
      <c r="G275" s="2">
        <f>'Moving Avg'!F275</f>
        <v>3.5196499999999999</v>
      </c>
      <c r="H275" s="2">
        <f>'Moving Avg'!G275</f>
        <v>3.1938439999999999</v>
      </c>
      <c r="I275" s="2">
        <f>'Moving Avg'!H275</f>
        <v>4.1475575000000013</v>
      </c>
      <c r="J275" s="5" t="str">
        <f>OBV!F275</f>
        <v>BULLISH</v>
      </c>
      <c r="K275" s="5" t="str">
        <f>OBV!G275</f>
        <v>NEUTRAL</v>
      </c>
      <c r="L275" s="5" t="str">
        <f>OBV!H275</f>
        <v>CONFIRMED BULLISH</v>
      </c>
      <c r="M275" s="7">
        <f t="shared" si="40"/>
        <v>25</v>
      </c>
      <c r="N275" s="7">
        <f t="shared" si="41"/>
        <v>0</v>
      </c>
      <c r="O275" s="7">
        <f t="shared" si="42"/>
        <v>0</v>
      </c>
      <c r="P275" s="7">
        <f t="shared" si="43"/>
        <v>83.5</v>
      </c>
      <c r="Q275" s="8">
        <f t="shared" si="44"/>
        <v>21.274999999999999</v>
      </c>
      <c r="R275" s="8">
        <f t="shared" si="45"/>
        <v>25.875</v>
      </c>
      <c r="S275" s="8">
        <f t="shared" si="46"/>
        <v>41.325000000000003</v>
      </c>
      <c r="T275" s="8">
        <f t="shared" si="47"/>
        <v>27.125</v>
      </c>
      <c r="U275" s="7">
        <f t="shared" si="48"/>
        <v>29.491666666666664</v>
      </c>
      <c r="V275" s="7">
        <f t="shared" si="49"/>
        <v>28.9</v>
      </c>
    </row>
    <row r="276" spans="1:22" ht="13.5" x14ac:dyDescent="0.25">
      <c r="A276" s="3">
        <f>RSI!A276</f>
        <v>42706</v>
      </c>
      <c r="B276" s="2">
        <f>RSI!B276</f>
        <v>3.7212000000000001</v>
      </c>
      <c r="C276" s="2">
        <f>RSI!I276</f>
        <v>65.29610694116144</v>
      </c>
      <c r="D276" s="2">
        <f>MACD!E276</f>
        <v>6.5893379333794133E-2</v>
      </c>
      <c r="E276" s="2">
        <f>MACD!F276</f>
        <v>3.9109911465869764E-2</v>
      </c>
      <c r="F276" s="2">
        <f>'Moving Avg'!D276</f>
        <v>3.4949000000000003</v>
      </c>
      <c r="G276" s="2">
        <f>'Moving Avg'!F276</f>
        <v>3.5249549999999994</v>
      </c>
      <c r="H276" s="2">
        <f>'Moving Avg'!G276</f>
        <v>3.2108160000000003</v>
      </c>
      <c r="I276" s="2">
        <f>'Moving Avg'!H276</f>
        <v>4.1376445000000004</v>
      </c>
      <c r="J276" s="5" t="str">
        <f>OBV!F276</f>
        <v>BULLISH</v>
      </c>
      <c r="K276" s="5" t="str">
        <f>OBV!G276</f>
        <v>WEAK</v>
      </c>
      <c r="L276" s="5" t="str">
        <f>OBV!H276</f>
        <v>CONFIRMED BULLISH</v>
      </c>
      <c r="M276" s="7">
        <f t="shared" si="40"/>
        <v>25</v>
      </c>
      <c r="N276" s="7">
        <f t="shared" si="41"/>
        <v>0</v>
      </c>
      <c r="O276" s="7">
        <f t="shared" si="42"/>
        <v>0</v>
      </c>
      <c r="P276" s="7">
        <f t="shared" si="43"/>
        <v>67</v>
      </c>
      <c r="Q276" s="8">
        <f t="shared" si="44"/>
        <v>18.799999999999997</v>
      </c>
      <c r="R276" s="8">
        <f t="shared" si="45"/>
        <v>21.75</v>
      </c>
      <c r="S276" s="8">
        <f t="shared" si="46"/>
        <v>33.900000000000006</v>
      </c>
      <c r="T276" s="8">
        <f t="shared" si="47"/>
        <v>23</v>
      </c>
      <c r="U276" s="7">
        <f t="shared" si="48"/>
        <v>24.816666666666666</v>
      </c>
      <c r="V276" s="7">
        <f t="shared" si="49"/>
        <v>24.362500000000001</v>
      </c>
    </row>
    <row r="277" spans="1:22" ht="13.5" x14ac:dyDescent="0.25">
      <c r="A277" s="3">
        <f>RSI!A277</f>
        <v>42709</v>
      </c>
      <c r="B277" s="2">
        <f>RSI!B277</f>
        <v>3.5886</v>
      </c>
      <c r="C277" s="2">
        <f>RSI!I277</f>
        <v>57.153677937261044</v>
      </c>
      <c r="D277" s="2">
        <f>MACD!E277</f>
        <v>5.9335337475280969E-2</v>
      </c>
      <c r="E277" s="2">
        <f>MACD!F277</f>
        <v>4.3154996667752007E-2</v>
      </c>
      <c r="F277" s="2">
        <f>'Moving Avg'!D277</f>
        <v>3.5249600000000001</v>
      </c>
      <c r="G277" s="2">
        <f>'Moving Avg'!F277</f>
        <v>3.5289349999999997</v>
      </c>
      <c r="H277" s="2">
        <f>'Moving Avg'!G277</f>
        <v>3.2251360000000004</v>
      </c>
      <c r="I277" s="2">
        <f>'Moving Avg'!H277</f>
        <v>4.1270685000000009</v>
      </c>
      <c r="J277" s="5" t="str">
        <f>OBV!F277</f>
        <v>BULLISH</v>
      </c>
      <c r="K277" s="5" t="str">
        <f>OBV!G277</f>
        <v>WEAK</v>
      </c>
      <c r="L277" s="5" t="str">
        <f>OBV!H277</f>
        <v>CONFIRMED BULLISH</v>
      </c>
      <c r="M277" s="7">
        <f t="shared" si="40"/>
        <v>25</v>
      </c>
      <c r="N277" s="7">
        <f t="shared" si="41"/>
        <v>0</v>
      </c>
      <c r="O277" s="7">
        <f t="shared" si="42"/>
        <v>0</v>
      </c>
      <c r="P277" s="7">
        <f t="shared" si="43"/>
        <v>67</v>
      </c>
      <c r="Q277" s="8">
        <f t="shared" si="44"/>
        <v>18.799999999999997</v>
      </c>
      <c r="R277" s="8">
        <f t="shared" si="45"/>
        <v>21.75</v>
      </c>
      <c r="S277" s="8">
        <f t="shared" si="46"/>
        <v>33.900000000000006</v>
      </c>
      <c r="T277" s="8">
        <f t="shared" si="47"/>
        <v>23</v>
      </c>
      <c r="U277" s="7">
        <f t="shared" si="48"/>
        <v>24.816666666666666</v>
      </c>
      <c r="V277" s="7">
        <f t="shared" si="49"/>
        <v>24.362500000000001</v>
      </c>
    </row>
    <row r="278" spans="1:22" ht="13.5" x14ac:dyDescent="0.25">
      <c r="A278" s="3">
        <f>RSI!A278</f>
        <v>42710</v>
      </c>
      <c r="B278" s="2">
        <f>RSI!B278</f>
        <v>3.5798000000000001</v>
      </c>
      <c r="C278" s="2">
        <f>RSI!I278</f>
        <v>56.648805939812966</v>
      </c>
      <c r="D278" s="2">
        <f>MACD!E278</f>
        <v>5.0845870634848023E-2</v>
      </c>
      <c r="E278" s="2">
        <f>MACD!F278</f>
        <v>4.4693171461171209E-2</v>
      </c>
      <c r="F278" s="2">
        <f>'Moving Avg'!D278</f>
        <v>3.5726999999999998</v>
      </c>
      <c r="G278" s="2">
        <f>'Moving Avg'!F278</f>
        <v>3.532915</v>
      </c>
      <c r="H278" s="2">
        <f>'Moving Avg'!G278</f>
        <v>3.240870000000001</v>
      </c>
      <c r="I278" s="2">
        <f>'Moving Avg'!H278</f>
        <v>4.1164485000000006</v>
      </c>
      <c r="J278" s="5" t="str">
        <f>OBV!F278</f>
        <v>BULLISH</v>
      </c>
      <c r="K278" s="5" t="str">
        <f>OBV!G278</f>
        <v>WEAK</v>
      </c>
      <c r="L278" s="5" t="str">
        <f>OBV!H278</f>
        <v>CONFIRMED BULLISH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67</v>
      </c>
      <c r="Q278" s="8">
        <f t="shared" si="44"/>
        <v>18.799999999999997</v>
      </c>
      <c r="R278" s="8">
        <f t="shared" si="45"/>
        <v>21.75</v>
      </c>
      <c r="S278" s="8">
        <f t="shared" si="46"/>
        <v>33.900000000000006</v>
      </c>
      <c r="T278" s="8">
        <f t="shared" si="47"/>
        <v>23</v>
      </c>
      <c r="U278" s="7">
        <f t="shared" si="48"/>
        <v>24.816666666666666</v>
      </c>
      <c r="V278" s="7">
        <f t="shared" si="49"/>
        <v>24.362500000000001</v>
      </c>
    </row>
    <row r="279" spans="1:22" ht="13.5" x14ac:dyDescent="0.25">
      <c r="A279" s="3">
        <f>RSI!A279</f>
        <v>42711</v>
      </c>
      <c r="B279" s="2">
        <f>RSI!B279</f>
        <v>3.5798000000000001</v>
      </c>
      <c r="C279" s="2">
        <f>RSI!I279</f>
        <v>56.648805939812966</v>
      </c>
      <c r="D279" s="2">
        <f>MACD!E279</f>
        <v>4.2909725724139758E-2</v>
      </c>
      <c r="E279" s="2">
        <f>MACD!F279</f>
        <v>4.4336482313764927E-2</v>
      </c>
      <c r="F279" s="2">
        <f>'Moving Avg'!D279</f>
        <v>3.601</v>
      </c>
      <c r="G279" s="2">
        <f>'Moving Avg'!F279</f>
        <v>3.5307100000000005</v>
      </c>
      <c r="H279" s="2">
        <f>'Moving Avg'!G279</f>
        <v>3.2560740000000008</v>
      </c>
      <c r="I279" s="2">
        <f>'Moving Avg'!H279</f>
        <v>4.1058285000000003</v>
      </c>
      <c r="J279" s="5" t="str">
        <f>OBV!F279</f>
        <v>BULLISH</v>
      </c>
      <c r="K279" s="5" t="str">
        <f>OBV!G279</f>
        <v>NEUTRAL</v>
      </c>
      <c r="L279" s="5" t="str">
        <f>OBV!H279</f>
        <v>CONFIRMED BULLISH</v>
      </c>
      <c r="M279" s="7">
        <f t="shared" si="40"/>
        <v>25</v>
      </c>
      <c r="N279" s="7">
        <f t="shared" si="41"/>
        <v>45</v>
      </c>
      <c r="O279" s="7">
        <f t="shared" si="42"/>
        <v>0</v>
      </c>
      <c r="P279" s="7">
        <f t="shared" si="43"/>
        <v>83.5</v>
      </c>
      <c r="Q279" s="8">
        <f t="shared" si="44"/>
        <v>37.024999999999999</v>
      </c>
      <c r="R279" s="8">
        <f t="shared" si="45"/>
        <v>34.875</v>
      </c>
      <c r="S279" s="8">
        <f t="shared" si="46"/>
        <v>48.075000000000003</v>
      </c>
      <c r="T279" s="8">
        <f t="shared" si="47"/>
        <v>38.375</v>
      </c>
      <c r="U279" s="7">
        <f t="shared" si="48"/>
        <v>39.991666666666667</v>
      </c>
      <c r="V279" s="7">
        <f t="shared" si="49"/>
        <v>39.587500000000006</v>
      </c>
    </row>
    <row r="280" spans="1:22" ht="13.5" x14ac:dyDescent="0.25">
      <c r="A280" s="3">
        <f>RSI!A280</f>
        <v>42712</v>
      </c>
      <c r="B280" s="2">
        <f>RSI!B280</f>
        <v>3.6151</v>
      </c>
      <c r="C280" s="2">
        <f>RSI!I280</f>
        <v>58.360037683675273</v>
      </c>
      <c r="D280" s="2">
        <f>MACD!E280</f>
        <v>2.8805797651942466E-2</v>
      </c>
      <c r="E280" s="2">
        <f>MACD!F280</f>
        <v>4.1230345381400434E-2</v>
      </c>
      <c r="F280" s="2">
        <f>'Moving Avg'!D280</f>
        <v>3.6168999999999998</v>
      </c>
      <c r="G280" s="2">
        <f>'Moving Avg'!F280</f>
        <v>3.5302700000000002</v>
      </c>
      <c r="H280" s="2">
        <f>'Moving Avg'!G280</f>
        <v>3.2735740000000018</v>
      </c>
      <c r="I280" s="2">
        <f>'Moving Avg'!H280</f>
        <v>4.0953850000000003</v>
      </c>
      <c r="J280" s="5" t="str">
        <f>OBV!F280</f>
        <v>BULLISH</v>
      </c>
      <c r="K280" s="5" t="str">
        <f>OBV!G280</f>
        <v>WEAK</v>
      </c>
      <c r="L280" s="5" t="str">
        <f>OBV!H280</f>
        <v>CONFIRMED BULLISH</v>
      </c>
      <c r="M280" s="7">
        <f t="shared" si="40"/>
        <v>25</v>
      </c>
      <c r="N280" s="7">
        <f t="shared" si="41"/>
        <v>45</v>
      </c>
      <c r="O280" s="7">
        <f t="shared" si="42"/>
        <v>0</v>
      </c>
      <c r="P280" s="7">
        <f t="shared" si="43"/>
        <v>67</v>
      </c>
      <c r="Q280" s="8">
        <f t="shared" si="44"/>
        <v>34.549999999999997</v>
      </c>
      <c r="R280" s="8">
        <f t="shared" si="45"/>
        <v>30.75</v>
      </c>
      <c r="S280" s="8">
        <f t="shared" si="46"/>
        <v>40.650000000000006</v>
      </c>
      <c r="T280" s="8">
        <f t="shared" si="47"/>
        <v>34.25</v>
      </c>
      <c r="U280" s="7">
        <f t="shared" si="48"/>
        <v>35.31666666666667</v>
      </c>
      <c r="V280" s="7">
        <f t="shared" si="49"/>
        <v>35.049999999999997</v>
      </c>
    </row>
    <row r="281" spans="1:22" ht="13.5" x14ac:dyDescent="0.25">
      <c r="A281" s="3">
        <f>RSI!A281</f>
        <v>42713</v>
      </c>
      <c r="B281" s="2">
        <f>RSI!B281</f>
        <v>3.5089999999999999</v>
      </c>
      <c r="C281" s="2">
        <f>RSI!I281</f>
        <v>51.748116433991591</v>
      </c>
      <c r="D281" s="2">
        <f>MACD!E281</f>
        <v>8.907782237520756E-3</v>
      </c>
      <c r="E281" s="2">
        <f>MACD!F281</f>
        <v>3.4765832752624494E-2</v>
      </c>
      <c r="F281" s="2">
        <f>'Moving Avg'!D281</f>
        <v>3.5744599999999997</v>
      </c>
      <c r="G281" s="2">
        <f>'Moving Avg'!F281</f>
        <v>3.5254050000000001</v>
      </c>
      <c r="H281" s="2">
        <f>'Moving Avg'!G281</f>
        <v>3.288952000000001</v>
      </c>
      <c r="I281" s="2">
        <f>'Moving Avg'!H281</f>
        <v>4.0844110000000002</v>
      </c>
      <c r="J281" s="5" t="str">
        <f>OBV!F281</f>
        <v>BULLISH</v>
      </c>
      <c r="K281" s="5" t="str">
        <f>OBV!G281</f>
        <v>WEAK</v>
      </c>
      <c r="L281" s="5" t="str">
        <f>OBV!H281</f>
        <v>BULLISH DIVERGENCE</v>
      </c>
      <c r="M281" s="7">
        <f t="shared" si="40"/>
        <v>25</v>
      </c>
      <c r="N281" s="7">
        <f t="shared" si="41"/>
        <v>100</v>
      </c>
      <c r="O281" s="7">
        <f t="shared" si="42"/>
        <v>0</v>
      </c>
      <c r="P281" s="7">
        <f t="shared" si="43"/>
        <v>50</v>
      </c>
      <c r="Q281" s="8">
        <f t="shared" si="44"/>
        <v>51.25</v>
      </c>
      <c r="R281" s="8">
        <f t="shared" si="45"/>
        <v>37.5</v>
      </c>
      <c r="S281" s="8">
        <f t="shared" si="46"/>
        <v>41.25</v>
      </c>
      <c r="T281" s="8">
        <f t="shared" si="47"/>
        <v>43.75</v>
      </c>
      <c r="U281" s="7">
        <f t="shared" si="48"/>
        <v>43.333333333333336</v>
      </c>
      <c r="V281" s="7">
        <f t="shared" si="49"/>
        <v>43.4375</v>
      </c>
    </row>
    <row r="282" spans="1:22" ht="13.5" x14ac:dyDescent="0.25">
      <c r="A282" s="3">
        <f>RSI!A282</f>
        <v>42717</v>
      </c>
      <c r="B282" s="2">
        <f>RSI!B282</f>
        <v>3.4737</v>
      </c>
      <c r="C282" s="2">
        <f>RSI!I282</f>
        <v>49.729426737285344</v>
      </c>
      <c r="D282" s="2">
        <f>MACD!E282</f>
        <v>1.322068938614418E-3</v>
      </c>
      <c r="E282" s="2">
        <f>MACD!F282</f>
        <v>2.8077079989822482E-2</v>
      </c>
      <c r="F282" s="2">
        <f>'Moving Avg'!D282</f>
        <v>3.5514800000000002</v>
      </c>
      <c r="G282" s="2">
        <f>'Moving Avg'!F282</f>
        <v>3.5187749999999993</v>
      </c>
      <c r="H282" s="2">
        <f>'Moving Avg'!G282</f>
        <v>3.3020340000000008</v>
      </c>
      <c r="I282" s="2">
        <f>'Moving Avg'!H282</f>
        <v>4.0733040000000003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  <c r="M282" s="7">
        <f t="shared" si="40"/>
        <v>25</v>
      </c>
      <c r="N282" s="7">
        <f t="shared" si="41"/>
        <v>100</v>
      </c>
      <c r="O282" s="7">
        <f t="shared" si="42"/>
        <v>0</v>
      </c>
      <c r="P282" s="7">
        <f t="shared" si="43"/>
        <v>16.5</v>
      </c>
      <c r="Q282" s="8">
        <f t="shared" si="44"/>
        <v>46.225000000000001</v>
      </c>
      <c r="R282" s="8">
        <f t="shared" si="45"/>
        <v>29.125</v>
      </c>
      <c r="S282" s="8">
        <f t="shared" si="46"/>
        <v>26.175000000000001</v>
      </c>
      <c r="T282" s="8">
        <f t="shared" si="47"/>
        <v>35.375</v>
      </c>
      <c r="U282" s="7">
        <f t="shared" si="48"/>
        <v>33.841666666666661</v>
      </c>
      <c r="V282" s="7">
        <f t="shared" si="49"/>
        <v>34.224999999999994</v>
      </c>
    </row>
    <row r="283" spans="1:22" ht="13.5" x14ac:dyDescent="0.25">
      <c r="A283" s="3">
        <f>RSI!A283</f>
        <v>42718</v>
      </c>
      <c r="B283" s="2">
        <f>RSI!B283</f>
        <v>3.5356000000000001</v>
      </c>
      <c r="C283" s="2">
        <f>RSI!I283</f>
        <v>53.178637216600343</v>
      </c>
      <c r="D283" s="2">
        <f>MACD!E283</f>
        <v>-2.4578670186610196E-2</v>
      </c>
      <c r="E283" s="2">
        <f>MACD!F283</f>
        <v>1.7545929954535949E-2</v>
      </c>
      <c r="F283" s="2">
        <f>'Moving Avg'!D283</f>
        <v>3.54264</v>
      </c>
      <c r="G283" s="2">
        <f>'Moving Avg'!F283</f>
        <v>3.5201049999999996</v>
      </c>
      <c r="H283" s="2">
        <f>'Moving Avg'!G283</f>
        <v>3.3147620000000004</v>
      </c>
      <c r="I283" s="2">
        <f>'Moving Avg'!H283</f>
        <v>4.0625499999999999</v>
      </c>
      <c r="J283" s="5" t="str">
        <f>OBV!F283</f>
        <v>BULLISH</v>
      </c>
      <c r="K283" s="5" t="str">
        <f>OBV!G283</f>
        <v>NEUTRAL</v>
      </c>
      <c r="L283" s="5" t="str">
        <f>OBV!H283</f>
        <v>BULLISH DIVERGENCE</v>
      </c>
      <c r="M283" s="7">
        <f t="shared" si="40"/>
        <v>25</v>
      </c>
      <c r="N283" s="7">
        <f t="shared" si="41"/>
        <v>100</v>
      </c>
      <c r="O283" s="7">
        <f t="shared" si="42"/>
        <v>0</v>
      </c>
      <c r="P283" s="7">
        <f t="shared" si="43"/>
        <v>66.5</v>
      </c>
      <c r="Q283" s="8">
        <f t="shared" si="44"/>
        <v>53.725000000000001</v>
      </c>
      <c r="R283" s="8">
        <f t="shared" si="45"/>
        <v>41.625</v>
      </c>
      <c r="S283" s="8">
        <f t="shared" si="46"/>
        <v>48.674999999999997</v>
      </c>
      <c r="T283" s="8">
        <f t="shared" si="47"/>
        <v>47.875</v>
      </c>
      <c r="U283" s="7">
        <f t="shared" si="48"/>
        <v>48.008333333333326</v>
      </c>
      <c r="V283" s="7">
        <f t="shared" si="49"/>
        <v>47.974999999999994</v>
      </c>
    </row>
    <row r="284" spans="1:22" ht="13.5" x14ac:dyDescent="0.25">
      <c r="A284" s="3">
        <f>RSI!A284</f>
        <v>42719</v>
      </c>
      <c r="B284" s="2">
        <f>RSI!B284</f>
        <v>3.6063000000000001</v>
      </c>
      <c r="C284" s="2">
        <f>RSI!I284</f>
        <v>56.822614403604476</v>
      </c>
      <c r="D284" s="2">
        <f>MACD!E284</f>
        <v>-3.7090888359516683E-2</v>
      </c>
      <c r="E284" s="2">
        <f>MACD!F284</f>
        <v>6.6185662917254227E-3</v>
      </c>
      <c r="F284" s="2">
        <f>'Moving Avg'!D284</f>
        <v>3.5479399999999996</v>
      </c>
      <c r="G284" s="2">
        <f>'Moving Avg'!F284</f>
        <v>3.5214300000000001</v>
      </c>
      <c r="H284" s="2">
        <f>'Moving Avg'!G284</f>
        <v>3.327138000000001</v>
      </c>
      <c r="I284" s="2">
        <f>'Moving Avg'!H284</f>
        <v>4.0521494999999996</v>
      </c>
      <c r="J284" s="5" t="str">
        <f>OBV!F284</f>
        <v>BULLISH</v>
      </c>
      <c r="K284" s="5" t="str">
        <f>OBV!G284</f>
        <v>NEUTRAL</v>
      </c>
      <c r="L284" s="5" t="str">
        <f>OBV!H284</f>
        <v>CONFIRMED BULLISH</v>
      </c>
      <c r="M284" s="7">
        <f t="shared" si="40"/>
        <v>25</v>
      </c>
      <c r="N284" s="7">
        <f t="shared" si="41"/>
        <v>100</v>
      </c>
      <c r="O284" s="7">
        <f t="shared" si="42"/>
        <v>0</v>
      </c>
      <c r="P284" s="7">
        <f t="shared" si="43"/>
        <v>83.5</v>
      </c>
      <c r="Q284" s="8">
        <f t="shared" si="44"/>
        <v>56.274999999999999</v>
      </c>
      <c r="R284" s="8">
        <f t="shared" si="45"/>
        <v>45.875</v>
      </c>
      <c r="S284" s="8">
        <f t="shared" si="46"/>
        <v>56.325000000000003</v>
      </c>
      <c r="T284" s="8">
        <f t="shared" si="47"/>
        <v>52.125</v>
      </c>
      <c r="U284" s="7">
        <f t="shared" si="48"/>
        <v>52.82500000000001</v>
      </c>
      <c r="V284" s="7">
        <f t="shared" si="49"/>
        <v>52.650000000000006</v>
      </c>
    </row>
    <row r="285" spans="1:22" ht="13.5" x14ac:dyDescent="0.25">
      <c r="A285" s="3">
        <f>RSI!A285</f>
        <v>42720</v>
      </c>
      <c r="B285" s="2">
        <f>RSI!B285</f>
        <v>3.6063000000000001</v>
      </c>
      <c r="C285" s="2">
        <f>RSI!I285</f>
        <v>56.822614403604476</v>
      </c>
      <c r="D285" s="2">
        <f>MACD!E285</f>
        <v>-3.3416519254420241E-2</v>
      </c>
      <c r="E285" s="2">
        <f>MACD!F285</f>
        <v>-1.38845081750371E-3</v>
      </c>
      <c r="F285" s="2">
        <f>'Moving Avg'!D285</f>
        <v>3.5461800000000006</v>
      </c>
      <c r="G285" s="2">
        <f>'Moving Avg'!F285</f>
        <v>3.5280600000000009</v>
      </c>
      <c r="H285" s="2">
        <f>'Moving Avg'!G285</f>
        <v>3.3418120000000009</v>
      </c>
      <c r="I285" s="2">
        <f>'Moving Avg'!H285</f>
        <v>4.0417054999999991</v>
      </c>
      <c r="J285" s="5" t="str">
        <f>OBV!F285</f>
        <v>BEARISH</v>
      </c>
      <c r="K285" s="5" t="str">
        <f>OBV!G285</f>
        <v>STRONG</v>
      </c>
      <c r="L285" s="5" t="str">
        <f>OBV!H285</f>
        <v>CONFIRMED BEARISH</v>
      </c>
      <c r="M285" s="7">
        <f t="shared" si="40"/>
        <v>25</v>
      </c>
      <c r="N285" s="7">
        <f t="shared" si="41"/>
        <v>100</v>
      </c>
      <c r="O285" s="7">
        <f t="shared" si="42"/>
        <v>0</v>
      </c>
      <c r="P285" s="7">
        <f t="shared" si="43"/>
        <v>33</v>
      </c>
      <c r="Q285" s="8">
        <f t="shared" si="44"/>
        <v>48.7</v>
      </c>
      <c r="R285" s="8">
        <f t="shared" si="45"/>
        <v>33.25</v>
      </c>
      <c r="S285" s="8">
        <f t="shared" si="46"/>
        <v>33.6</v>
      </c>
      <c r="T285" s="8">
        <f t="shared" si="47"/>
        <v>39.5</v>
      </c>
      <c r="U285" s="7">
        <f t="shared" si="48"/>
        <v>38.516666666666673</v>
      </c>
      <c r="V285" s="7">
        <f t="shared" si="49"/>
        <v>38.762500000000003</v>
      </c>
    </row>
    <row r="286" spans="1:22" ht="13.5" x14ac:dyDescent="0.25">
      <c r="A286" s="3">
        <f>RSI!A286</f>
        <v>42723</v>
      </c>
      <c r="B286" s="2">
        <f>RSI!B286</f>
        <v>3.5002</v>
      </c>
      <c r="C286" s="2">
        <f>RSI!I286</f>
        <v>50.04388973332378</v>
      </c>
      <c r="D286" s="2">
        <f>MACD!E286</f>
        <v>5.4504824006200714E-3</v>
      </c>
      <c r="E286" s="2">
        <f>MACD!F286</f>
        <v>-2.0664173878953652E-5</v>
      </c>
      <c r="F286" s="2">
        <f>'Moving Avg'!D286</f>
        <v>3.5444200000000001</v>
      </c>
      <c r="G286" s="2">
        <f>'Moving Avg'!F286</f>
        <v>3.5262900000000004</v>
      </c>
      <c r="H286" s="2">
        <f>'Moving Avg'!G286</f>
        <v>3.3534800000000011</v>
      </c>
      <c r="I286" s="2">
        <f>'Moving Avg'!H286</f>
        <v>4.0300789999999997</v>
      </c>
      <c r="J286" s="5" t="str">
        <f>OBV!F286</f>
        <v>BEARISH</v>
      </c>
      <c r="K286" s="5" t="str">
        <f>OBV!G286</f>
        <v>STRONG</v>
      </c>
      <c r="L286" s="5" t="str">
        <f>OBV!H286</f>
        <v>CONFIRMED BEARISH</v>
      </c>
      <c r="M286" s="7">
        <f t="shared" si="40"/>
        <v>25</v>
      </c>
      <c r="N286" s="7">
        <f t="shared" si="41"/>
        <v>0</v>
      </c>
      <c r="O286" s="7">
        <f t="shared" si="42"/>
        <v>0</v>
      </c>
      <c r="P286" s="7">
        <f t="shared" si="43"/>
        <v>33</v>
      </c>
      <c r="Q286" s="8">
        <f t="shared" si="44"/>
        <v>13.7</v>
      </c>
      <c r="R286" s="8">
        <f t="shared" si="45"/>
        <v>13.25</v>
      </c>
      <c r="S286" s="8">
        <f t="shared" si="46"/>
        <v>18.600000000000001</v>
      </c>
      <c r="T286" s="8">
        <f t="shared" si="47"/>
        <v>14.5</v>
      </c>
      <c r="U286" s="7">
        <f t="shared" si="48"/>
        <v>15.183333333333332</v>
      </c>
      <c r="V286" s="7">
        <f t="shared" si="49"/>
        <v>15.012499999999999</v>
      </c>
    </row>
    <row r="287" spans="1:22" ht="13.5" x14ac:dyDescent="0.25">
      <c r="A287" s="3">
        <f>RSI!A287</f>
        <v>42724</v>
      </c>
      <c r="B287" s="2">
        <f>RSI!B287</f>
        <v>3.5621</v>
      </c>
      <c r="C287" s="2">
        <f>RSI!I287</f>
        <v>53.527150839304682</v>
      </c>
      <c r="D287" s="2">
        <f>MACD!E287</f>
        <v>1.3373056547439255E-2</v>
      </c>
      <c r="E287" s="2">
        <f>MACD!F287</f>
        <v>2.6580799703846882E-3</v>
      </c>
      <c r="F287" s="2">
        <f>'Moving Avg'!D287</f>
        <v>3.5621</v>
      </c>
      <c r="G287" s="2">
        <f>'Moving Avg'!F287</f>
        <v>3.5276149999999999</v>
      </c>
      <c r="H287" s="2">
        <f>'Moving Avg'!G287</f>
        <v>3.3651480000000009</v>
      </c>
      <c r="I287" s="2">
        <f>'Moving Avg'!H287</f>
        <v>4.0191964999999996</v>
      </c>
      <c r="J287" s="5" t="str">
        <f>OBV!F287</f>
        <v>BULLISH</v>
      </c>
      <c r="K287" s="5" t="str">
        <f>OBV!G287</f>
        <v>WEAK</v>
      </c>
      <c r="L287" s="5" t="str">
        <f>OBV!H287</f>
        <v>CONFIRMED BULLISH</v>
      </c>
      <c r="M287" s="7">
        <f t="shared" si="40"/>
        <v>25</v>
      </c>
      <c r="N287" s="7">
        <f t="shared" si="41"/>
        <v>0</v>
      </c>
      <c r="O287" s="7">
        <f t="shared" si="42"/>
        <v>0</v>
      </c>
      <c r="P287" s="7">
        <f t="shared" si="43"/>
        <v>67</v>
      </c>
      <c r="Q287" s="8">
        <f t="shared" si="44"/>
        <v>18.799999999999997</v>
      </c>
      <c r="R287" s="8">
        <f t="shared" si="45"/>
        <v>21.75</v>
      </c>
      <c r="S287" s="8">
        <f t="shared" si="46"/>
        <v>33.900000000000006</v>
      </c>
      <c r="T287" s="8">
        <f t="shared" si="47"/>
        <v>23</v>
      </c>
      <c r="U287" s="7">
        <f t="shared" si="48"/>
        <v>24.816666666666666</v>
      </c>
      <c r="V287" s="7">
        <f t="shared" si="49"/>
        <v>24.362500000000001</v>
      </c>
    </row>
    <row r="288" spans="1:22" ht="13.5" x14ac:dyDescent="0.25">
      <c r="A288" s="3">
        <f>RSI!A288</f>
        <v>42725</v>
      </c>
      <c r="B288" s="2">
        <f>RSI!B288</f>
        <v>3.7389000000000001</v>
      </c>
      <c r="C288" s="2">
        <f>RSI!I288</f>
        <v>61.734160669951997</v>
      </c>
      <c r="D288" s="2">
        <f>MACD!E288</f>
        <v>5.2796538813013605E-3</v>
      </c>
      <c r="E288" s="2">
        <f>MACD!F288</f>
        <v>3.1823947525680225E-3</v>
      </c>
      <c r="F288" s="2">
        <f>'Moving Avg'!D288</f>
        <v>3.60276</v>
      </c>
      <c r="G288" s="2">
        <f>'Moving Avg'!F288</f>
        <v>3.5386649999999995</v>
      </c>
      <c r="H288" s="2">
        <f>'Moving Avg'!G288</f>
        <v>3.3803520000000002</v>
      </c>
      <c r="I288" s="2">
        <f>'Moving Avg'!H288</f>
        <v>4.009241499999999</v>
      </c>
      <c r="J288" s="5" t="str">
        <f>OBV!F288</f>
        <v>BULLISH</v>
      </c>
      <c r="K288" s="5" t="str">
        <f>OBV!G288</f>
        <v>WEAK</v>
      </c>
      <c r="L288" s="5" t="str">
        <f>OBV!H288</f>
        <v>CONFIRMED BULLISH</v>
      </c>
      <c r="M288" s="7">
        <f t="shared" si="40"/>
        <v>25</v>
      </c>
      <c r="N288" s="7">
        <f t="shared" si="41"/>
        <v>0</v>
      </c>
      <c r="O288" s="7">
        <f t="shared" si="42"/>
        <v>0</v>
      </c>
      <c r="P288" s="7">
        <f t="shared" si="43"/>
        <v>67</v>
      </c>
      <c r="Q288" s="8">
        <f t="shared" si="44"/>
        <v>18.799999999999997</v>
      </c>
      <c r="R288" s="8">
        <f t="shared" si="45"/>
        <v>21.75</v>
      </c>
      <c r="S288" s="8">
        <f t="shared" si="46"/>
        <v>33.900000000000006</v>
      </c>
      <c r="T288" s="8">
        <f t="shared" si="47"/>
        <v>23</v>
      </c>
      <c r="U288" s="7">
        <f t="shared" si="48"/>
        <v>24.816666666666666</v>
      </c>
      <c r="V288" s="7">
        <f t="shared" si="49"/>
        <v>24.362500000000001</v>
      </c>
    </row>
    <row r="289" spans="1:22" ht="13.5" x14ac:dyDescent="0.25">
      <c r="A289" s="3">
        <f>RSI!A289</f>
        <v>42726</v>
      </c>
      <c r="B289" s="2">
        <f>RSI!B289</f>
        <v>3.8626</v>
      </c>
      <c r="C289" s="2">
        <f>RSI!I289</f>
        <v>66.227972755271395</v>
      </c>
      <c r="D289" s="2">
        <f>MACD!E289</f>
        <v>-1.2097566485402833E-2</v>
      </c>
      <c r="E289" s="2">
        <f>MACD!F289</f>
        <v>1.2640250497385165E-4</v>
      </c>
      <c r="F289" s="2">
        <f>'Moving Avg'!D289</f>
        <v>3.6540200000000005</v>
      </c>
      <c r="G289" s="2">
        <f>'Moving Avg'!F289</f>
        <v>3.5558999999999998</v>
      </c>
      <c r="H289" s="2">
        <f>'Moving Avg'!G289</f>
        <v>3.3992679999999997</v>
      </c>
      <c r="I289" s="2">
        <f>'Moving Avg'!H289</f>
        <v>3.9999049999999996</v>
      </c>
      <c r="J289" s="5" t="str">
        <f>OBV!F289</f>
        <v>BULLISH</v>
      </c>
      <c r="K289" s="5" t="str">
        <f>OBV!G289</f>
        <v>WEAK</v>
      </c>
      <c r="L289" s="5" t="str">
        <f>OBV!H289</f>
        <v>CONFIRMED BULLISH</v>
      </c>
      <c r="M289" s="7">
        <f t="shared" si="40"/>
        <v>25</v>
      </c>
      <c r="N289" s="7">
        <f t="shared" si="41"/>
        <v>45</v>
      </c>
      <c r="O289" s="7">
        <f t="shared" si="42"/>
        <v>0</v>
      </c>
      <c r="P289" s="7">
        <f t="shared" si="43"/>
        <v>67</v>
      </c>
      <c r="Q289" s="8">
        <f t="shared" si="44"/>
        <v>34.549999999999997</v>
      </c>
      <c r="R289" s="8">
        <f t="shared" si="45"/>
        <v>30.75</v>
      </c>
      <c r="S289" s="8">
        <f t="shared" si="46"/>
        <v>40.650000000000006</v>
      </c>
      <c r="T289" s="8">
        <f t="shared" si="47"/>
        <v>34.25</v>
      </c>
      <c r="U289" s="7">
        <f t="shared" si="48"/>
        <v>35.31666666666667</v>
      </c>
      <c r="V289" s="7">
        <f t="shared" si="49"/>
        <v>35.049999999999997</v>
      </c>
    </row>
    <row r="290" spans="1:22" ht="13.5" x14ac:dyDescent="0.25">
      <c r="A290" s="3">
        <f>RSI!A290</f>
        <v>42727</v>
      </c>
      <c r="B290" s="2">
        <f>RSI!B290</f>
        <v>4.0571000000000002</v>
      </c>
      <c r="C290" s="2">
        <f>RSI!I290</f>
        <v>71.829783565577685</v>
      </c>
      <c r="D290" s="2">
        <f>MACD!E290</f>
        <v>-3.7773764020736511E-2</v>
      </c>
      <c r="E290" s="2">
        <f>MACD!F290</f>
        <v>-7.4536308001682209E-3</v>
      </c>
      <c r="F290" s="2">
        <f>'Moving Avg'!D290</f>
        <v>3.7441800000000001</v>
      </c>
      <c r="G290" s="2">
        <f>'Moving Avg'!F290</f>
        <v>3.5841850000000002</v>
      </c>
      <c r="H290" s="2">
        <f>'Moving Avg'!G290</f>
        <v>3.4245479999999993</v>
      </c>
      <c r="I290" s="2">
        <f>'Moving Avg'!H290</f>
        <v>3.9915844999999996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  <c r="M290" s="7">
        <f t="shared" si="40"/>
        <v>0</v>
      </c>
      <c r="N290" s="7">
        <f t="shared" si="41"/>
        <v>100</v>
      </c>
      <c r="O290" s="7">
        <f t="shared" si="42"/>
        <v>0</v>
      </c>
      <c r="P290" s="7">
        <f t="shared" si="43"/>
        <v>67</v>
      </c>
      <c r="Q290" s="8">
        <f t="shared" si="44"/>
        <v>45.05</v>
      </c>
      <c r="R290" s="8">
        <f t="shared" si="45"/>
        <v>36.75</v>
      </c>
      <c r="S290" s="8">
        <f t="shared" si="46"/>
        <v>45.150000000000006</v>
      </c>
      <c r="T290" s="8">
        <f t="shared" si="47"/>
        <v>41.75</v>
      </c>
      <c r="U290" s="7">
        <f t="shared" si="48"/>
        <v>42.31666666666667</v>
      </c>
      <c r="V290" s="7">
        <f t="shared" si="49"/>
        <v>42.174999999999997</v>
      </c>
    </row>
    <row r="291" spans="1:22" ht="13.5" x14ac:dyDescent="0.25">
      <c r="A291" s="3">
        <f>RSI!A291</f>
        <v>42730</v>
      </c>
      <c r="B291" s="2">
        <f>RSI!B291</f>
        <v>4.1631</v>
      </c>
      <c r="C291" s="2">
        <f>RSI!I291</f>
        <v>74.328901244602406</v>
      </c>
      <c r="D291" s="2">
        <f>MACD!E291</f>
        <v>-8.6671938568125828E-2</v>
      </c>
      <c r="E291" s="2">
        <f>MACD!F291</f>
        <v>-2.3297292353759741E-2</v>
      </c>
      <c r="F291" s="2">
        <f>'Moving Avg'!D291</f>
        <v>3.87676</v>
      </c>
      <c r="G291" s="2">
        <f>'Moving Avg'!F291</f>
        <v>3.6226350000000003</v>
      </c>
      <c r="H291" s="2">
        <f>'Moving Avg'!G291</f>
        <v>3.4505339999999989</v>
      </c>
      <c r="I291" s="2">
        <f>'Moving Avg'!H291</f>
        <v>3.9837504999999993</v>
      </c>
      <c r="J291" s="5" t="str">
        <f>OBV!F291</f>
        <v>BULLISH</v>
      </c>
      <c r="K291" s="5" t="str">
        <f>OBV!G291</f>
        <v>WEAK</v>
      </c>
      <c r="L291" s="5" t="str">
        <f>OBV!H291</f>
        <v>CONFIRMED BULLISH</v>
      </c>
      <c r="M291" s="7">
        <f t="shared" si="40"/>
        <v>0</v>
      </c>
      <c r="N291" s="7">
        <f t="shared" si="41"/>
        <v>100</v>
      </c>
      <c r="O291" s="7">
        <f t="shared" si="42"/>
        <v>0</v>
      </c>
      <c r="P291" s="7">
        <f t="shared" si="43"/>
        <v>67</v>
      </c>
      <c r="Q291" s="8">
        <f t="shared" si="44"/>
        <v>45.05</v>
      </c>
      <c r="R291" s="8">
        <f t="shared" si="45"/>
        <v>36.75</v>
      </c>
      <c r="S291" s="8">
        <f t="shared" si="46"/>
        <v>45.150000000000006</v>
      </c>
      <c r="T291" s="8">
        <f t="shared" si="47"/>
        <v>41.75</v>
      </c>
      <c r="U291" s="7">
        <f t="shared" si="48"/>
        <v>42.31666666666667</v>
      </c>
      <c r="V291" s="7">
        <f t="shared" si="49"/>
        <v>42.174999999999997</v>
      </c>
    </row>
    <row r="292" spans="1:22" ht="13.5" x14ac:dyDescent="0.25">
      <c r="A292" s="3">
        <f>RSI!A292</f>
        <v>42731</v>
      </c>
      <c r="B292" s="2">
        <f>RSI!B292</f>
        <v>4.1543000000000001</v>
      </c>
      <c r="C292" s="2">
        <f>RSI!I292</f>
        <v>73.743997115718287</v>
      </c>
      <c r="D292" s="2">
        <f>MACD!E292</f>
        <v>-0.136227808215589</v>
      </c>
      <c r="E292" s="2">
        <f>MACD!F292</f>
        <v>-4.5883395526125595E-2</v>
      </c>
      <c r="F292" s="2">
        <f>'Moving Avg'!D292</f>
        <v>3.9951999999999996</v>
      </c>
      <c r="G292" s="2">
        <f>'Moving Avg'!F292</f>
        <v>3.6584349999999999</v>
      </c>
      <c r="H292" s="2">
        <f>'Moving Avg'!G292</f>
        <v>3.4770519999999991</v>
      </c>
      <c r="I292" s="2">
        <f>'Moving Avg'!H292</f>
        <v>3.9758290000000001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  <c r="M292" s="7">
        <f t="shared" si="40"/>
        <v>0</v>
      </c>
      <c r="N292" s="7">
        <f t="shared" si="41"/>
        <v>100</v>
      </c>
      <c r="O292" s="7">
        <f t="shared" si="42"/>
        <v>50</v>
      </c>
      <c r="P292" s="7">
        <f t="shared" si="43"/>
        <v>67</v>
      </c>
      <c r="Q292" s="8">
        <f t="shared" si="44"/>
        <v>52.55</v>
      </c>
      <c r="R292" s="8">
        <f t="shared" si="45"/>
        <v>54.25</v>
      </c>
      <c r="S292" s="8">
        <f t="shared" si="46"/>
        <v>57.650000000000006</v>
      </c>
      <c r="T292" s="8">
        <f t="shared" si="47"/>
        <v>54.25</v>
      </c>
      <c r="U292" s="7">
        <f t="shared" si="48"/>
        <v>54.816666666666663</v>
      </c>
      <c r="V292" s="7">
        <f t="shared" si="49"/>
        <v>54.674999999999997</v>
      </c>
    </row>
    <row r="293" spans="1:22" ht="13.5" x14ac:dyDescent="0.25">
      <c r="A293" s="3">
        <f>RSI!A293</f>
        <v>42732</v>
      </c>
      <c r="B293" s="2">
        <f>RSI!B293</f>
        <v>4.2337999999999996</v>
      </c>
      <c r="C293" s="2">
        <f>RSI!I293</f>
        <v>75.611180178606702</v>
      </c>
      <c r="D293" s="2">
        <f>MACD!E293</f>
        <v>-0.1776231156805177</v>
      </c>
      <c r="E293" s="2">
        <f>MACD!F293</f>
        <v>-7.2231339557004018E-2</v>
      </c>
      <c r="F293" s="2">
        <f>'Moving Avg'!D293</f>
        <v>4.0941799999999997</v>
      </c>
      <c r="G293" s="2">
        <f>'Moving Avg'!F293</f>
        <v>3.7030700000000003</v>
      </c>
      <c r="H293" s="2">
        <f>'Moving Avg'!G293</f>
        <v>3.5067499999999994</v>
      </c>
      <c r="I293" s="2">
        <f>'Moving Avg'!H293</f>
        <v>3.9683484999999994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  <c r="M293" s="7">
        <f t="shared" si="40"/>
        <v>0</v>
      </c>
      <c r="N293" s="7">
        <f t="shared" si="41"/>
        <v>100</v>
      </c>
      <c r="O293" s="7">
        <f t="shared" si="42"/>
        <v>50</v>
      </c>
      <c r="P293" s="7">
        <f t="shared" si="43"/>
        <v>67</v>
      </c>
      <c r="Q293" s="8">
        <f t="shared" si="44"/>
        <v>52.55</v>
      </c>
      <c r="R293" s="8">
        <f t="shared" si="45"/>
        <v>54.25</v>
      </c>
      <c r="S293" s="8">
        <f t="shared" si="46"/>
        <v>57.650000000000006</v>
      </c>
      <c r="T293" s="8">
        <f t="shared" si="47"/>
        <v>54.25</v>
      </c>
      <c r="U293" s="7">
        <f t="shared" si="48"/>
        <v>54.816666666666663</v>
      </c>
      <c r="V293" s="7">
        <f t="shared" si="49"/>
        <v>54.674999999999997</v>
      </c>
    </row>
    <row r="294" spans="1:22" ht="13.5" x14ac:dyDescent="0.25">
      <c r="A294" s="3">
        <f>RSI!A294</f>
        <v>42733</v>
      </c>
      <c r="B294" s="2">
        <f>RSI!B294</f>
        <v>4.3311000000000002</v>
      </c>
      <c r="C294" s="2">
        <f>RSI!I294</f>
        <v>77.701286991485546</v>
      </c>
      <c r="D294" s="2">
        <f>MACD!E294</f>
        <v>-0.21231832106551307</v>
      </c>
      <c r="E294" s="2">
        <f>MACD!F294</f>
        <v>-0.10024873585870583</v>
      </c>
      <c r="F294" s="2">
        <f>'Moving Avg'!D294</f>
        <v>4.1878799999999998</v>
      </c>
      <c r="G294" s="2">
        <f>'Moving Avg'!F294</f>
        <v>3.7477100000000005</v>
      </c>
      <c r="H294" s="2">
        <f>'Moving Avg'!G294</f>
        <v>3.5383939999999994</v>
      </c>
      <c r="I294" s="2">
        <f>'Moving Avg'!H294</f>
        <v>3.962224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  <c r="M294" s="7">
        <f t="shared" si="40"/>
        <v>0</v>
      </c>
      <c r="N294" s="7">
        <f t="shared" si="41"/>
        <v>100</v>
      </c>
      <c r="O294" s="7">
        <f t="shared" si="42"/>
        <v>50</v>
      </c>
      <c r="P294" s="7">
        <f t="shared" si="43"/>
        <v>67</v>
      </c>
      <c r="Q294" s="8">
        <f t="shared" si="44"/>
        <v>52.55</v>
      </c>
      <c r="R294" s="8">
        <f t="shared" si="45"/>
        <v>54.25</v>
      </c>
      <c r="S294" s="8">
        <f t="shared" si="46"/>
        <v>57.650000000000006</v>
      </c>
      <c r="T294" s="8">
        <f t="shared" si="47"/>
        <v>54.25</v>
      </c>
      <c r="U294" s="7">
        <f t="shared" si="48"/>
        <v>54.816666666666663</v>
      </c>
      <c r="V294" s="7">
        <f t="shared" si="49"/>
        <v>54.674999999999997</v>
      </c>
    </row>
    <row r="295" spans="1:22" ht="13.5" x14ac:dyDescent="0.25">
      <c r="A295" s="3">
        <f>RSI!A295</f>
        <v>42734</v>
      </c>
      <c r="B295" s="2">
        <f>RSI!B295</f>
        <v>4.3575999999999997</v>
      </c>
      <c r="C295" s="2">
        <f>RSI!I295</f>
        <v>78.248043226401364</v>
      </c>
      <c r="D295" s="2">
        <f>MACD!E295</f>
        <v>-0.24730438430372281</v>
      </c>
      <c r="E295" s="2">
        <f>MACD!F295</f>
        <v>-0.12965986554770925</v>
      </c>
      <c r="F295" s="2">
        <f>'Moving Avg'!D295</f>
        <v>4.2479800000000001</v>
      </c>
      <c r="G295" s="2">
        <f>'Moving Avg'!F295</f>
        <v>3.7888100000000002</v>
      </c>
      <c r="H295" s="2">
        <f>'Moving Avg'!G295</f>
        <v>3.5702139999999987</v>
      </c>
      <c r="I295" s="2">
        <f>'Moving Avg'!H295</f>
        <v>3.9555365</v>
      </c>
      <c r="J295" s="5" t="str">
        <f>OBV!F295</f>
        <v>BULLISH</v>
      </c>
      <c r="K295" s="5" t="str">
        <f>OBV!G295</f>
        <v>WEAK</v>
      </c>
      <c r="L295" s="5" t="str">
        <f>OBV!H295</f>
        <v>CONFIRMED BULLISH</v>
      </c>
      <c r="M295" s="7">
        <f t="shared" si="40"/>
        <v>0</v>
      </c>
      <c r="N295" s="7">
        <f t="shared" si="41"/>
        <v>100</v>
      </c>
      <c r="O295" s="7">
        <f t="shared" si="42"/>
        <v>50</v>
      </c>
      <c r="P295" s="7">
        <f t="shared" si="43"/>
        <v>67</v>
      </c>
      <c r="Q295" s="8">
        <f t="shared" si="44"/>
        <v>52.55</v>
      </c>
      <c r="R295" s="8">
        <f t="shared" si="45"/>
        <v>54.25</v>
      </c>
      <c r="S295" s="8">
        <f t="shared" si="46"/>
        <v>57.650000000000006</v>
      </c>
      <c r="T295" s="8">
        <f t="shared" si="47"/>
        <v>54.25</v>
      </c>
      <c r="U295" s="7">
        <f t="shared" si="48"/>
        <v>54.816666666666663</v>
      </c>
      <c r="V295" s="7">
        <f t="shared" si="49"/>
        <v>54.674999999999997</v>
      </c>
    </row>
    <row r="296" spans="1:22" ht="13.5" x14ac:dyDescent="0.25">
      <c r="A296" s="3">
        <f>RSI!A296</f>
        <v>42737</v>
      </c>
      <c r="B296" s="2">
        <f>RSI!B296</f>
        <v>4.2427000000000001</v>
      </c>
      <c r="C296" s="2">
        <f>RSI!I296</f>
        <v>70.209644272036471</v>
      </c>
      <c r="D296" s="2">
        <f>MACD!E296</f>
        <v>-0.28827062320199293</v>
      </c>
      <c r="E296" s="2">
        <f>MACD!F296</f>
        <v>-0.161382017078566</v>
      </c>
      <c r="F296" s="2">
        <f>'Moving Avg'!D296</f>
        <v>4.2638999999999996</v>
      </c>
      <c r="G296" s="2">
        <f>'Moving Avg'!F296</f>
        <v>3.8148850000000003</v>
      </c>
      <c r="H296" s="2">
        <f>'Moving Avg'!G296</f>
        <v>3.5988519999999995</v>
      </c>
      <c r="I296" s="2">
        <f>'Moving Avg'!H296</f>
        <v>3.9482745000000006</v>
      </c>
      <c r="J296" s="5" t="str">
        <f>OBV!F296</f>
        <v>BULLISH</v>
      </c>
      <c r="K296" s="5" t="str">
        <f>OBV!G296</f>
        <v>WEAK</v>
      </c>
      <c r="L296" s="5" t="str">
        <f>OBV!H296</f>
        <v>CONFIRMED BULLISH</v>
      </c>
      <c r="M296" s="7">
        <f t="shared" si="40"/>
        <v>0</v>
      </c>
      <c r="N296" s="7">
        <f t="shared" si="41"/>
        <v>100</v>
      </c>
      <c r="O296" s="7">
        <f t="shared" si="42"/>
        <v>50</v>
      </c>
      <c r="P296" s="7">
        <f t="shared" si="43"/>
        <v>67</v>
      </c>
      <c r="Q296" s="8">
        <f t="shared" si="44"/>
        <v>52.55</v>
      </c>
      <c r="R296" s="8">
        <f t="shared" si="45"/>
        <v>54.25</v>
      </c>
      <c r="S296" s="8">
        <f t="shared" si="46"/>
        <v>57.650000000000006</v>
      </c>
      <c r="T296" s="8">
        <f t="shared" si="47"/>
        <v>54.25</v>
      </c>
      <c r="U296" s="7">
        <f t="shared" si="48"/>
        <v>54.816666666666663</v>
      </c>
      <c r="V296" s="7">
        <f t="shared" si="49"/>
        <v>54.674999999999997</v>
      </c>
    </row>
    <row r="297" spans="1:22" ht="13.5" x14ac:dyDescent="0.25">
      <c r="A297" s="3">
        <f>RSI!A297</f>
        <v>42738</v>
      </c>
      <c r="B297" s="2">
        <f>RSI!B297</f>
        <v>4.2869000000000002</v>
      </c>
      <c r="C297" s="2">
        <f>RSI!I297</f>
        <v>71.425713744336207</v>
      </c>
      <c r="D297" s="2">
        <f>MACD!E297</f>
        <v>-0.3192940796242616</v>
      </c>
      <c r="E297" s="2">
        <f>MACD!F297</f>
        <v>-0.19296442958770513</v>
      </c>
      <c r="F297" s="2">
        <f>'Moving Avg'!D297</f>
        <v>4.2904199999999992</v>
      </c>
      <c r="G297" s="2">
        <f>'Moving Avg'!F297</f>
        <v>3.8498000000000006</v>
      </c>
      <c r="H297" s="2">
        <f>'Moving Avg'!G297</f>
        <v>3.6267839999999989</v>
      </c>
      <c r="I297" s="2">
        <f>'Moving Avg'!H297</f>
        <v>3.9412769999999999</v>
      </c>
      <c r="J297" s="5" t="str">
        <f>OBV!F297</f>
        <v>BULLISH</v>
      </c>
      <c r="K297" s="5" t="str">
        <f>OBV!G297</f>
        <v>WEAK</v>
      </c>
      <c r="L297" s="5" t="str">
        <f>OBV!H297</f>
        <v>CONFIRMED BULLISH</v>
      </c>
      <c r="M297" s="7">
        <f t="shared" si="40"/>
        <v>0</v>
      </c>
      <c r="N297" s="7">
        <f t="shared" si="41"/>
        <v>100</v>
      </c>
      <c r="O297" s="7">
        <f t="shared" si="42"/>
        <v>50</v>
      </c>
      <c r="P297" s="7">
        <f t="shared" si="43"/>
        <v>67</v>
      </c>
      <c r="Q297" s="8">
        <f t="shared" si="44"/>
        <v>52.55</v>
      </c>
      <c r="R297" s="8">
        <f t="shared" si="45"/>
        <v>54.25</v>
      </c>
      <c r="S297" s="8">
        <f t="shared" si="46"/>
        <v>57.650000000000006</v>
      </c>
      <c r="T297" s="8">
        <f t="shared" si="47"/>
        <v>54.25</v>
      </c>
      <c r="U297" s="7">
        <f t="shared" si="48"/>
        <v>54.816666666666663</v>
      </c>
      <c r="V297" s="7">
        <f t="shared" si="49"/>
        <v>54.674999999999997</v>
      </c>
    </row>
    <row r="298" spans="1:22" ht="13.5" x14ac:dyDescent="0.25">
      <c r="A298" s="3">
        <f>RSI!A298</f>
        <v>42739</v>
      </c>
      <c r="B298" s="2">
        <f>RSI!B298</f>
        <v>4.2869000000000002</v>
      </c>
      <c r="C298" s="2">
        <f>RSI!I298</f>
        <v>71.425713744336193</v>
      </c>
      <c r="D298" s="2">
        <f>MACD!E298</f>
        <v>-0.32102135654057751</v>
      </c>
      <c r="E298" s="2">
        <f>MACD!F298</f>
        <v>-0.2185758149782796</v>
      </c>
      <c r="F298" s="2">
        <f>'Moving Avg'!D298</f>
        <v>4.3010399999999995</v>
      </c>
      <c r="G298" s="2">
        <f>'Moving Avg'!F298</f>
        <v>3.8851550000000001</v>
      </c>
      <c r="H298" s="2">
        <f>'Moving Avg'!G298</f>
        <v>3.6538319999999986</v>
      </c>
      <c r="I298" s="2">
        <f>'Moving Avg'!H298</f>
        <v>3.9342795000000002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  <c r="M298" s="7">
        <f t="shared" si="40"/>
        <v>0</v>
      </c>
      <c r="N298" s="7">
        <f t="shared" si="41"/>
        <v>100</v>
      </c>
      <c r="O298" s="7">
        <f t="shared" si="42"/>
        <v>50</v>
      </c>
      <c r="P298" s="7">
        <f t="shared" si="43"/>
        <v>67</v>
      </c>
      <c r="Q298" s="8">
        <f t="shared" si="44"/>
        <v>52.55</v>
      </c>
      <c r="R298" s="8">
        <f t="shared" si="45"/>
        <v>54.25</v>
      </c>
      <c r="S298" s="8">
        <f t="shared" si="46"/>
        <v>57.650000000000006</v>
      </c>
      <c r="T298" s="8">
        <f t="shared" si="47"/>
        <v>54.25</v>
      </c>
      <c r="U298" s="7">
        <f t="shared" si="48"/>
        <v>54.816666666666663</v>
      </c>
      <c r="V298" s="7">
        <f t="shared" si="49"/>
        <v>54.674999999999997</v>
      </c>
    </row>
    <row r="299" spans="1:22" ht="13.5" x14ac:dyDescent="0.25">
      <c r="A299" s="3">
        <f>RSI!A299</f>
        <v>42740</v>
      </c>
      <c r="B299" s="2">
        <f>RSI!B299</f>
        <v>4.2337999999999996</v>
      </c>
      <c r="C299" s="2">
        <f>RSI!I299</f>
        <v>67.58196383260767</v>
      </c>
      <c r="D299" s="2">
        <f>MACD!E299</f>
        <v>-0.30199718481927995</v>
      </c>
      <c r="E299" s="2">
        <f>MACD!F299</f>
        <v>-0.23526008894647968</v>
      </c>
      <c r="F299" s="2">
        <f>'Moving Avg'!D299</f>
        <v>4.2815799999999999</v>
      </c>
      <c r="G299" s="2">
        <f>'Moving Avg'!F299</f>
        <v>3.9178550000000003</v>
      </c>
      <c r="H299" s="2">
        <f>'Moving Avg'!G299</f>
        <v>3.678404</v>
      </c>
      <c r="I299" s="2">
        <f>'Moving Avg'!H299</f>
        <v>3.9270164999999997</v>
      </c>
      <c r="J299" s="5" t="str">
        <f>OBV!F299</f>
        <v>BULLISH</v>
      </c>
      <c r="K299" s="5" t="str">
        <f>OBV!G299</f>
        <v>NEUTRAL</v>
      </c>
      <c r="L299" s="5" t="str">
        <f>OBV!H299</f>
        <v>BULLISH DIVERGENCE</v>
      </c>
      <c r="M299" s="7">
        <f t="shared" si="40"/>
        <v>25</v>
      </c>
      <c r="N299" s="7">
        <f t="shared" si="41"/>
        <v>100</v>
      </c>
      <c r="O299" s="7">
        <f t="shared" si="42"/>
        <v>50</v>
      </c>
      <c r="P299" s="7">
        <f t="shared" si="43"/>
        <v>66.5</v>
      </c>
      <c r="Q299" s="8">
        <f t="shared" si="44"/>
        <v>61.225000000000001</v>
      </c>
      <c r="R299" s="8">
        <f t="shared" si="45"/>
        <v>59.125</v>
      </c>
      <c r="S299" s="8">
        <f t="shared" si="46"/>
        <v>61.174999999999997</v>
      </c>
      <c r="T299" s="8">
        <f t="shared" si="47"/>
        <v>60.375</v>
      </c>
      <c r="U299" s="7">
        <f t="shared" si="48"/>
        <v>60.508333333333326</v>
      </c>
      <c r="V299" s="7">
        <f t="shared" si="49"/>
        <v>60.474999999999994</v>
      </c>
    </row>
    <row r="300" spans="1:22" ht="13.5" x14ac:dyDescent="0.25">
      <c r="A300" s="3">
        <f>RSI!A300</f>
        <v>42741</v>
      </c>
      <c r="B300" s="2">
        <f>RSI!B300</f>
        <v>4.0747</v>
      </c>
      <c r="C300" s="2">
        <f>RSI!I300</f>
        <v>57.582996743518066</v>
      </c>
      <c r="D300" s="2">
        <f>MACD!E300</f>
        <v>-0.24617258093713179</v>
      </c>
      <c r="E300" s="2">
        <f>MACD!F300</f>
        <v>-0.2374425873446101</v>
      </c>
      <c r="F300" s="2">
        <f>'Moving Avg'!D300</f>
        <v>4.2249999999999996</v>
      </c>
      <c r="G300" s="2">
        <f>'Moving Avg'!F300</f>
        <v>3.9408349999999999</v>
      </c>
      <c r="H300" s="2">
        <f>'Moving Avg'!G300</f>
        <v>3.6980260000000005</v>
      </c>
      <c r="I300" s="2">
        <f>'Moving Avg'!H300</f>
        <v>3.9190014999999994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  <c r="M300" s="7">
        <f t="shared" si="40"/>
        <v>25</v>
      </c>
      <c r="N300" s="7">
        <f t="shared" si="41"/>
        <v>45</v>
      </c>
      <c r="O300" s="7">
        <f t="shared" si="42"/>
        <v>50</v>
      </c>
      <c r="P300" s="7">
        <f t="shared" si="43"/>
        <v>16.5</v>
      </c>
      <c r="Q300" s="8">
        <f t="shared" si="44"/>
        <v>34.475000000000001</v>
      </c>
      <c r="R300" s="8">
        <f t="shared" si="45"/>
        <v>35.625</v>
      </c>
      <c r="S300" s="8">
        <f t="shared" si="46"/>
        <v>30.425000000000001</v>
      </c>
      <c r="T300" s="8">
        <f t="shared" si="47"/>
        <v>34.125</v>
      </c>
      <c r="U300" s="7">
        <f t="shared" si="48"/>
        <v>33.508333333333333</v>
      </c>
      <c r="V300" s="7">
        <f t="shared" si="49"/>
        <v>33.662499999999994</v>
      </c>
    </row>
    <row r="301" spans="1:22" ht="13.5" x14ac:dyDescent="0.25">
      <c r="A301" s="3">
        <f>RSI!A301</f>
        <v>42744</v>
      </c>
      <c r="B301" s="2">
        <f>RSI!B301</f>
        <v>4.2779999999999996</v>
      </c>
      <c r="C301" s="2">
        <f>RSI!I301</f>
        <v>64.758201205301688</v>
      </c>
      <c r="D301" s="2">
        <f>MACD!E301</f>
        <v>-0.19858210688773204</v>
      </c>
      <c r="E301" s="2">
        <f>MACD!F301</f>
        <v>-0.22967049125323449</v>
      </c>
      <c r="F301" s="2">
        <f>'Moving Avg'!D301</f>
        <v>4.2320599999999997</v>
      </c>
      <c r="G301" s="2">
        <f>'Moving Avg'!F301</f>
        <v>3.9792850000000008</v>
      </c>
      <c r="H301" s="2">
        <f>'Moving Avg'!G301</f>
        <v>3.7181779999999991</v>
      </c>
      <c r="I301" s="2">
        <f>'Moving Avg'!H301</f>
        <v>3.9120464999999998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  <c r="M301" s="7">
        <f t="shared" si="40"/>
        <v>25</v>
      </c>
      <c r="N301" s="7">
        <f t="shared" si="41"/>
        <v>0</v>
      </c>
      <c r="O301" s="7">
        <f t="shared" si="42"/>
        <v>50</v>
      </c>
      <c r="P301" s="7">
        <f t="shared" si="43"/>
        <v>67</v>
      </c>
      <c r="Q301" s="8">
        <f t="shared" si="44"/>
        <v>26.299999999999997</v>
      </c>
      <c r="R301" s="8">
        <f t="shared" si="45"/>
        <v>39.25</v>
      </c>
      <c r="S301" s="8">
        <f t="shared" si="46"/>
        <v>46.400000000000006</v>
      </c>
      <c r="T301" s="8">
        <f t="shared" si="47"/>
        <v>35.5</v>
      </c>
      <c r="U301" s="7">
        <f t="shared" si="48"/>
        <v>37.31666666666667</v>
      </c>
      <c r="V301" s="7">
        <f t="shared" si="49"/>
        <v>36.862499999999997</v>
      </c>
    </row>
    <row r="302" spans="1:22" ht="13.5" x14ac:dyDescent="0.25">
      <c r="A302" s="3">
        <f>RSI!A302</f>
        <v>42745</v>
      </c>
      <c r="B302" s="2">
        <f>RSI!B302</f>
        <v>4.3311000000000002</v>
      </c>
      <c r="C302" s="2">
        <f>RSI!I302</f>
        <v>66.358888369747675</v>
      </c>
      <c r="D302" s="2">
        <f>MACD!E302</f>
        <v>-0.16562966018933967</v>
      </c>
      <c r="E302" s="2">
        <f>MACD!F302</f>
        <v>-0.21686232504045552</v>
      </c>
      <c r="F302" s="2">
        <f>'Moving Avg'!D302</f>
        <v>4.2408999999999999</v>
      </c>
      <c r="G302" s="2">
        <f>'Moving Avg'!F302</f>
        <v>4.0221550000000006</v>
      </c>
      <c r="H302" s="2">
        <f>'Moving Avg'!G302</f>
        <v>3.7355039999999997</v>
      </c>
      <c r="I302" s="2">
        <f>'Moving Avg'!H302</f>
        <v>3.9053569999999991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67</v>
      </c>
      <c r="Q302" s="8">
        <f t="shared" si="44"/>
        <v>26.299999999999997</v>
      </c>
      <c r="R302" s="8">
        <f t="shared" si="45"/>
        <v>39.25</v>
      </c>
      <c r="S302" s="8">
        <f t="shared" si="46"/>
        <v>46.400000000000006</v>
      </c>
      <c r="T302" s="8">
        <f t="shared" si="47"/>
        <v>35.5</v>
      </c>
      <c r="U302" s="7">
        <f t="shared" si="48"/>
        <v>37.31666666666667</v>
      </c>
      <c r="V302" s="7">
        <f t="shared" si="49"/>
        <v>36.862499999999997</v>
      </c>
    </row>
    <row r="303" spans="1:22" ht="13.5" x14ac:dyDescent="0.25">
      <c r="A303" s="3">
        <f>RSI!A303</f>
        <v>42746</v>
      </c>
      <c r="B303" s="2">
        <f>RSI!B303</f>
        <v>4.3311000000000002</v>
      </c>
      <c r="C303" s="2">
        <f>RSI!I303</f>
        <v>66.358888369747675</v>
      </c>
      <c r="D303" s="2">
        <f>MACD!E303</f>
        <v>-0.12770874428388268</v>
      </c>
      <c r="E303" s="2">
        <f>MACD!F303</f>
        <v>-0.19903160888914098</v>
      </c>
      <c r="F303" s="2">
        <f>'Moving Avg'!D303</f>
        <v>4.2497399999999992</v>
      </c>
      <c r="G303" s="2">
        <f>'Moving Avg'!F303</f>
        <v>4.061930000000002</v>
      </c>
      <c r="H303" s="2">
        <f>'Moving Avg'!G303</f>
        <v>3.7491160000000003</v>
      </c>
      <c r="I303" s="2">
        <f>'Moving Avg'!H303</f>
        <v>3.8986674999999993</v>
      </c>
      <c r="J303" s="5" t="str">
        <f>OBV!F303</f>
        <v>BULLISH</v>
      </c>
      <c r="K303" s="5" t="str">
        <f>OBV!G303</f>
        <v>WEAK</v>
      </c>
      <c r="L303" s="5" t="str">
        <f>OBV!H303</f>
        <v>CONFIRMED BULLISH</v>
      </c>
      <c r="M303" s="7">
        <f t="shared" si="40"/>
        <v>25</v>
      </c>
      <c r="N303" s="7">
        <f t="shared" si="41"/>
        <v>0</v>
      </c>
      <c r="O303" s="7">
        <f t="shared" si="42"/>
        <v>50</v>
      </c>
      <c r="P303" s="7">
        <f t="shared" si="43"/>
        <v>67</v>
      </c>
      <c r="Q303" s="8">
        <f t="shared" si="44"/>
        <v>26.299999999999997</v>
      </c>
      <c r="R303" s="8">
        <f t="shared" si="45"/>
        <v>39.25</v>
      </c>
      <c r="S303" s="8">
        <f t="shared" si="46"/>
        <v>46.400000000000006</v>
      </c>
      <c r="T303" s="8">
        <f t="shared" si="47"/>
        <v>35.5</v>
      </c>
      <c r="U303" s="7">
        <f t="shared" si="48"/>
        <v>37.31666666666667</v>
      </c>
      <c r="V303" s="7">
        <f t="shared" si="49"/>
        <v>36.862499999999997</v>
      </c>
    </row>
    <row r="304" spans="1:22" ht="13.5" x14ac:dyDescent="0.25">
      <c r="A304" s="3">
        <f>RSI!A304</f>
        <v>42747</v>
      </c>
      <c r="B304" s="2">
        <f>RSI!B304</f>
        <v>4.3045</v>
      </c>
      <c r="C304" s="2">
        <f>RSI!I304</f>
        <v>64.65283562096559</v>
      </c>
      <c r="D304" s="2">
        <f>MACD!E304</f>
        <v>-8.0712485448736881E-2</v>
      </c>
      <c r="E304" s="2">
        <f>MACD!F304</f>
        <v>-0.17536778420106017</v>
      </c>
      <c r="F304" s="2">
        <f>'Moving Avg'!D304</f>
        <v>4.2638799999999994</v>
      </c>
      <c r="G304" s="2">
        <f>'Moving Avg'!F304</f>
        <v>4.096840000000002</v>
      </c>
      <c r="H304" s="2">
        <f>'Moving Avg'!G304</f>
        <v>3.7630800000000004</v>
      </c>
      <c r="I304" s="2">
        <f>'Moving Avg'!H304</f>
        <v>3.891888499999999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  <c r="M304" s="7">
        <f t="shared" si="40"/>
        <v>25</v>
      </c>
      <c r="N304" s="7">
        <f t="shared" si="41"/>
        <v>0</v>
      </c>
      <c r="O304" s="7">
        <f t="shared" si="42"/>
        <v>50</v>
      </c>
      <c r="P304" s="7">
        <f t="shared" si="43"/>
        <v>67</v>
      </c>
      <c r="Q304" s="8">
        <f t="shared" si="44"/>
        <v>26.299999999999997</v>
      </c>
      <c r="R304" s="8">
        <f t="shared" si="45"/>
        <v>39.25</v>
      </c>
      <c r="S304" s="8">
        <f t="shared" si="46"/>
        <v>46.400000000000006</v>
      </c>
      <c r="T304" s="8">
        <f t="shared" si="47"/>
        <v>35.5</v>
      </c>
      <c r="U304" s="7">
        <f t="shared" si="48"/>
        <v>37.31666666666667</v>
      </c>
      <c r="V304" s="7">
        <f t="shared" si="49"/>
        <v>36.862499999999997</v>
      </c>
    </row>
    <row r="305" spans="1:22" ht="13.5" x14ac:dyDescent="0.25">
      <c r="A305" s="3">
        <f>RSI!A305</f>
        <v>42748</v>
      </c>
      <c r="B305" s="2">
        <f>RSI!B305</f>
        <v>4.3311000000000002</v>
      </c>
      <c r="C305" s="2">
        <f>RSI!I305</f>
        <v>65.605131039974566</v>
      </c>
      <c r="D305" s="2">
        <f>MACD!E305</f>
        <v>-4.0562567723780418E-2</v>
      </c>
      <c r="E305" s="2">
        <f>MACD!F305</f>
        <v>-0.14840674090560424</v>
      </c>
      <c r="F305" s="2">
        <f>'Moving Avg'!D305</f>
        <v>4.3151600000000006</v>
      </c>
      <c r="G305" s="2">
        <f>'Moving Avg'!F305</f>
        <v>4.1330800000000014</v>
      </c>
      <c r="H305" s="2">
        <f>'Moving Avg'!G305</f>
        <v>3.7774000000000001</v>
      </c>
      <c r="I305" s="2">
        <f>'Moving Avg'!H305</f>
        <v>3.8853294999999988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  <c r="M305" s="7">
        <f t="shared" si="40"/>
        <v>25</v>
      </c>
      <c r="N305" s="7">
        <f t="shared" si="41"/>
        <v>0</v>
      </c>
      <c r="O305" s="7">
        <f t="shared" si="42"/>
        <v>50</v>
      </c>
      <c r="P305" s="7">
        <f t="shared" si="43"/>
        <v>67</v>
      </c>
      <c r="Q305" s="8">
        <f t="shared" si="44"/>
        <v>26.299999999999997</v>
      </c>
      <c r="R305" s="8">
        <f t="shared" si="45"/>
        <v>39.25</v>
      </c>
      <c r="S305" s="8">
        <f t="shared" si="46"/>
        <v>46.400000000000006</v>
      </c>
      <c r="T305" s="8">
        <f t="shared" si="47"/>
        <v>35.5</v>
      </c>
      <c r="U305" s="7">
        <f t="shared" si="48"/>
        <v>37.31666666666667</v>
      </c>
      <c r="V305" s="7">
        <f t="shared" si="49"/>
        <v>36.862499999999997</v>
      </c>
    </row>
    <row r="306" spans="1:22" ht="13.5" x14ac:dyDescent="0.25">
      <c r="A306" s="3">
        <f>RSI!A306</f>
        <v>42751</v>
      </c>
      <c r="B306" s="2">
        <f>RSI!B306</f>
        <v>4.3133999999999997</v>
      </c>
      <c r="C306" s="2">
        <f>RSI!I306</f>
        <v>64.362544531098166</v>
      </c>
      <c r="D306" s="2">
        <f>MACD!E306</f>
        <v>-2.4707645657517041E-2</v>
      </c>
      <c r="E306" s="2">
        <f>MACD!F306</f>
        <v>-0.12366692185598681</v>
      </c>
      <c r="F306" s="2">
        <f>'Moving Avg'!D306</f>
        <v>4.322239999999999</v>
      </c>
      <c r="G306" s="2">
        <f>'Moving Avg'!F306</f>
        <v>4.1737400000000013</v>
      </c>
      <c r="H306" s="2">
        <f>'Moving Avg'!G306</f>
        <v>3.791366</v>
      </c>
      <c r="I306" s="2">
        <f>'Moving Avg'!H306</f>
        <v>3.8786384999999983</v>
      </c>
      <c r="J306" s="5" t="str">
        <f>OBV!F306</f>
        <v>BEARISH</v>
      </c>
      <c r="K306" s="5" t="str">
        <f>OBV!G306</f>
        <v>NEUTRAL</v>
      </c>
      <c r="L306" s="5" t="str">
        <f>OBV!H306</f>
        <v>BEARISH DIVERGENCE</v>
      </c>
      <c r="M306" s="7">
        <f t="shared" si="40"/>
        <v>25</v>
      </c>
      <c r="N306" s="7">
        <f t="shared" si="41"/>
        <v>0</v>
      </c>
      <c r="O306" s="7">
        <f t="shared" si="42"/>
        <v>50</v>
      </c>
      <c r="P306" s="7">
        <f t="shared" si="43"/>
        <v>16.5</v>
      </c>
      <c r="Q306" s="8">
        <f t="shared" si="44"/>
        <v>18.725000000000001</v>
      </c>
      <c r="R306" s="8">
        <f t="shared" si="45"/>
        <v>26.625</v>
      </c>
      <c r="S306" s="8">
        <f t="shared" si="46"/>
        <v>23.675000000000001</v>
      </c>
      <c r="T306" s="8">
        <f t="shared" si="47"/>
        <v>22.875</v>
      </c>
      <c r="U306" s="7">
        <f t="shared" si="48"/>
        <v>23.008333333333336</v>
      </c>
      <c r="V306" s="7">
        <f t="shared" si="49"/>
        <v>22.975000000000001</v>
      </c>
    </row>
    <row r="307" spans="1:22" ht="13.5" x14ac:dyDescent="0.25">
      <c r="A307" s="3">
        <f>RSI!A307</f>
        <v>42752</v>
      </c>
      <c r="B307" s="2">
        <f>RSI!B307</f>
        <v>4.2427000000000001</v>
      </c>
      <c r="C307" s="2">
        <f>RSI!I307</f>
        <v>59.513717039608579</v>
      </c>
      <c r="D307" s="2">
        <f>MACD!E307</f>
        <v>-7.7279052688261629E-4</v>
      </c>
      <c r="E307" s="2">
        <f>MACD!F307</f>
        <v>-9.9088095590165973E-2</v>
      </c>
      <c r="F307" s="2">
        <f>'Moving Avg'!D307</f>
        <v>4.3045599999999995</v>
      </c>
      <c r="G307" s="2">
        <f>'Moving Avg'!F307</f>
        <v>4.2077700000000009</v>
      </c>
      <c r="H307" s="2">
        <f>'Moving Avg'!G307</f>
        <v>3.8060400000000003</v>
      </c>
      <c r="I307" s="2">
        <f>'Moving Avg'!H307</f>
        <v>3.8728109999999987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  <c r="M307" s="7">
        <f t="shared" si="40"/>
        <v>25</v>
      </c>
      <c r="N307" s="7">
        <f t="shared" si="41"/>
        <v>0</v>
      </c>
      <c r="O307" s="7">
        <f t="shared" si="42"/>
        <v>50</v>
      </c>
      <c r="P307" s="7">
        <f t="shared" si="43"/>
        <v>16.5</v>
      </c>
      <c r="Q307" s="8">
        <f t="shared" si="44"/>
        <v>18.725000000000001</v>
      </c>
      <c r="R307" s="8">
        <f t="shared" si="45"/>
        <v>26.625</v>
      </c>
      <c r="S307" s="8">
        <f t="shared" si="46"/>
        <v>23.675000000000001</v>
      </c>
      <c r="T307" s="8">
        <f t="shared" si="47"/>
        <v>22.875</v>
      </c>
      <c r="U307" s="7">
        <f t="shared" si="48"/>
        <v>23.008333333333336</v>
      </c>
      <c r="V307" s="7">
        <f t="shared" si="49"/>
        <v>22.975000000000001</v>
      </c>
    </row>
    <row r="308" spans="1:22" ht="13.5" x14ac:dyDescent="0.25">
      <c r="A308" s="3">
        <f>RSI!A308</f>
        <v>42753</v>
      </c>
      <c r="B308" s="2">
        <f>RSI!B308</f>
        <v>4.2869000000000002</v>
      </c>
      <c r="C308" s="2">
        <f>RSI!I308</f>
        <v>61.4681078117803</v>
      </c>
      <c r="D308" s="2">
        <f>MACD!E308</f>
        <v>1.521802520825144E-2</v>
      </c>
      <c r="E308" s="2">
        <f>MACD!F308</f>
        <v>-7.6226871430482498E-2</v>
      </c>
      <c r="F308" s="2">
        <f>'Moving Avg'!D308</f>
        <v>4.2957200000000002</v>
      </c>
      <c r="G308" s="2">
        <f>'Moving Avg'!F308</f>
        <v>4.235170000000001</v>
      </c>
      <c r="H308" s="2">
        <f>'Moving Avg'!G308</f>
        <v>3.8217740000000004</v>
      </c>
      <c r="I308" s="2">
        <f>'Moving Avg'!H308</f>
        <v>3.8666829999999983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  <c r="M308" s="7">
        <f t="shared" si="40"/>
        <v>25</v>
      </c>
      <c r="N308" s="7">
        <f t="shared" si="41"/>
        <v>0</v>
      </c>
      <c r="O308" s="7">
        <f t="shared" si="42"/>
        <v>50</v>
      </c>
      <c r="P308" s="7">
        <f t="shared" si="43"/>
        <v>16.5</v>
      </c>
      <c r="Q308" s="8">
        <f t="shared" si="44"/>
        <v>18.725000000000001</v>
      </c>
      <c r="R308" s="8">
        <f t="shared" si="45"/>
        <v>26.625</v>
      </c>
      <c r="S308" s="8">
        <f t="shared" si="46"/>
        <v>23.675000000000001</v>
      </c>
      <c r="T308" s="8">
        <f t="shared" si="47"/>
        <v>22.875</v>
      </c>
      <c r="U308" s="7">
        <f t="shared" si="48"/>
        <v>23.008333333333336</v>
      </c>
      <c r="V308" s="7">
        <f t="shared" si="49"/>
        <v>22.975000000000001</v>
      </c>
    </row>
    <row r="309" spans="1:22" ht="13.5" x14ac:dyDescent="0.25">
      <c r="A309" s="3">
        <f>RSI!A309</f>
        <v>42754</v>
      </c>
      <c r="B309" s="2">
        <f>RSI!B309</f>
        <v>4.2869000000000002</v>
      </c>
      <c r="C309" s="2">
        <f>RSI!I309</f>
        <v>61.468107811780293</v>
      </c>
      <c r="D309" s="2">
        <f>MACD!E309</f>
        <v>1.9403786536822842E-2</v>
      </c>
      <c r="E309" s="2">
        <f>MACD!F309</f>
        <v>-5.7100739837021429E-2</v>
      </c>
      <c r="F309" s="2">
        <f>'Moving Avg'!D309</f>
        <v>4.2921999999999993</v>
      </c>
      <c r="G309" s="2">
        <f>'Moving Avg'!F309</f>
        <v>4.2563849999999999</v>
      </c>
      <c r="H309" s="2">
        <f>'Moving Avg'!G309</f>
        <v>3.8350340000000012</v>
      </c>
      <c r="I309" s="2">
        <f>'Moving Avg'!H309</f>
        <v>3.8602939999999979</v>
      </c>
      <c r="J309" s="5" t="str">
        <f>OBV!F309</f>
        <v>BULLISH</v>
      </c>
      <c r="K309" s="5" t="str">
        <f>OBV!G309</f>
        <v>NEUTRAL</v>
      </c>
      <c r="L309" s="5" t="str">
        <f>OBV!H309</f>
        <v>BULLISH DIVERGENCE</v>
      </c>
      <c r="M309" s="7">
        <f t="shared" si="40"/>
        <v>25</v>
      </c>
      <c r="N309" s="7">
        <f t="shared" si="41"/>
        <v>0</v>
      </c>
      <c r="O309" s="7">
        <f t="shared" si="42"/>
        <v>50</v>
      </c>
      <c r="P309" s="7">
        <f t="shared" si="43"/>
        <v>66.5</v>
      </c>
      <c r="Q309" s="8">
        <f t="shared" si="44"/>
        <v>26.225000000000001</v>
      </c>
      <c r="R309" s="8">
        <f t="shared" si="45"/>
        <v>39.125</v>
      </c>
      <c r="S309" s="8">
        <f t="shared" si="46"/>
        <v>46.174999999999997</v>
      </c>
      <c r="T309" s="8">
        <f t="shared" si="47"/>
        <v>35.375</v>
      </c>
      <c r="U309" s="7">
        <f t="shared" si="48"/>
        <v>37.174999999999997</v>
      </c>
      <c r="V309" s="7">
        <f t="shared" si="49"/>
        <v>36.724999999999994</v>
      </c>
    </row>
    <row r="310" spans="1:22" ht="13.5" x14ac:dyDescent="0.25">
      <c r="A310" s="3">
        <f>RSI!A310</f>
        <v>42755</v>
      </c>
      <c r="B310" s="2">
        <f>RSI!B310</f>
        <v>4.1631</v>
      </c>
      <c r="C310" s="2">
        <f>RSI!I310</f>
        <v>53.135913479007954</v>
      </c>
      <c r="D310" s="2">
        <f>MACD!E310</f>
        <v>6.5504224889885165E-3</v>
      </c>
      <c r="E310" s="2">
        <f>MACD!F310</f>
        <v>-4.4370507371819447E-2</v>
      </c>
      <c r="F310" s="2">
        <f>'Moving Avg'!D310</f>
        <v>4.2585999999999995</v>
      </c>
      <c r="G310" s="2">
        <f>'Moving Avg'!F310</f>
        <v>4.2616849999999999</v>
      </c>
      <c r="H310" s="2">
        <f>'Moving Avg'!G310</f>
        <v>3.8458180000000004</v>
      </c>
      <c r="I310" s="2">
        <f>'Moving Avg'!H310</f>
        <v>3.8536774999999981</v>
      </c>
      <c r="J310" s="5" t="str">
        <f>OBV!F310</f>
        <v>BEARISH</v>
      </c>
      <c r="K310" s="5" t="str">
        <f>OBV!G310</f>
        <v>STRONG</v>
      </c>
      <c r="L310" s="5" t="str">
        <f>OBV!H310</f>
        <v>CONFIRMED BEARISH</v>
      </c>
      <c r="M310" s="7">
        <f t="shared" si="40"/>
        <v>25</v>
      </c>
      <c r="N310" s="7">
        <f t="shared" si="41"/>
        <v>0</v>
      </c>
      <c r="O310" s="7">
        <f t="shared" si="42"/>
        <v>50</v>
      </c>
      <c r="P310" s="7">
        <f t="shared" si="43"/>
        <v>33</v>
      </c>
      <c r="Q310" s="8">
        <f t="shared" si="44"/>
        <v>21.2</v>
      </c>
      <c r="R310" s="8">
        <f t="shared" si="45"/>
        <v>30.75</v>
      </c>
      <c r="S310" s="8">
        <f t="shared" si="46"/>
        <v>31.1</v>
      </c>
      <c r="T310" s="8">
        <f t="shared" si="47"/>
        <v>27</v>
      </c>
      <c r="U310" s="7">
        <f t="shared" si="48"/>
        <v>27.683333333333337</v>
      </c>
      <c r="V310" s="7">
        <f t="shared" si="49"/>
        <v>27.512500000000003</v>
      </c>
    </row>
    <row r="311" spans="1:22" ht="13.5" x14ac:dyDescent="0.25">
      <c r="A311" s="3">
        <f>RSI!A311</f>
        <v>42758</v>
      </c>
      <c r="B311" s="2">
        <f>RSI!B311</f>
        <v>4.1896000000000004</v>
      </c>
      <c r="C311" s="2">
        <f>RSI!I311</f>
        <v>54.555940405339825</v>
      </c>
      <c r="D311" s="2">
        <f>MACD!E311</f>
        <v>2.4712027038531481E-2</v>
      </c>
      <c r="E311" s="2">
        <f>MACD!F311</f>
        <v>-3.055400048974926E-2</v>
      </c>
      <c r="F311" s="2">
        <f>'Moving Avg'!D311</f>
        <v>4.2338400000000007</v>
      </c>
      <c r="G311" s="2">
        <f>'Moving Avg'!F311</f>
        <v>4.2630099999999995</v>
      </c>
      <c r="H311" s="2">
        <f>'Moving Avg'!G311</f>
        <v>3.8574840000000012</v>
      </c>
      <c r="I311" s="2">
        <f>'Moving Avg'!H311</f>
        <v>3.8474974999999989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  <c r="M311" s="7">
        <f t="shared" si="40"/>
        <v>25</v>
      </c>
      <c r="N311" s="7">
        <f t="shared" si="41"/>
        <v>0</v>
      </c>
      <c r="O311" s="7">
        <f t="shared" si="42"/>
        <v>50</v>
      </c>
      <c r="P311" s="7">
        <f t="shared" si="43"/>
        <v>16.5</v>
      </c>
      <c r="Q311" s="8">
        <f t="shared" si="44"/>
        <v>18.725000000000001</v>
      </c>
      <c r="R311" s="8">
        <f t="shared" si="45"/>
        <v>26.625</v>
      </c>
      <c r="S311" s="8">
        <f t="shared" si="46"/>
        <v>23.675000000000001</v>
      </c>
      <c r="T311" s="8">
        <f t="shared" si="47"/>
        <v>22.875</v>
      </c>
      <c r="U311" s="7">
        <f t="shared" si="48"/>
        <v>23.008333333333336</v>
      </c>
      <c r="V311" s="7">
        <f t="shared" si="49"/>
        <v>22.975000000000001</v>
      </c>
    </row>
    <row r="312" spans="1:22" ht="13.5" x14ac:dyDescent="0.25">
      <c r="A312" s="3">
        <f>RSI!A312</f>
        <v>42759</v>
      </c>
      <c r="B312" s="2">
        <f>RSI!B312</f>
        <v>4.1543000000000001</v>
      </c>
      <c r="C312" s="2">
        <f>RSI!I312</f>
        <v>52.283288937701556</v>
      </c>
      <c r="D312" s="2">
        <f>MACD!E312</f>
        <v>5.0451038841864637E-2</v>
      </c>
      <c r="E312" s="2">
        <f>MACD!F312</f>
        <v>-1.4352992623426482E-2</v>
      </c>
      <c r="F312" s="2">
        <f>'Moving Avg'!D312</f>
        <v>4.2161600000000004</v>
      </c>
      <c r="G312" s="2">
        <f>'Moving Avg'!F312</f>
        <v>4.2630100000000004</v>
      </c>
      <c r="H312" s="2">
        <f>'Moving Avg'!G312</f>
        <v>3.8684440000000007</v>
      </c>
      <c r="I312" s="2">
        <f>'Moving Avg'!H312</f>
        <v>3.8412279999999988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  <c r="M312" s="7">
        <f t="shared" si="40"/>
        <v>25</v>
      </c>
      <c r="N312" s="7">
        <f t="shared" si="41"/>
        <v>0</v>
      </c>
      <c r="O312" s="7">
        <f t="shared" si="42"/>
        <v>50</v>
      </c>
      <c r="P312" s="7">
        <f t="shared" si="43"/>
        <v>16.5</v>
      </c>
      <c r="Q312" s="8">
        <f t="shared" si="44"/>
        <v>18.725000000000001</v>
      </c>
      <c r="R312" s="8">
        <f t="shared" si="45"/>
        <v>26.625</v>
      </c>
      <c r="S312" s="8">
        <f t="shared" si="46"/>
        <v>23.675000000000001</v>
      </c>
      <c r="T312" s="8">
        <f t="shared" si="47"/>
        <v>22.875</v>
      </c>
      <c r="U312" s="7">
        <f t="shared" si="48"/>
        <v>23.008333333333336</v>
      </c>
      <c r="V312" s="7">
        <f t="shared" si="49"/>
        <v>22.975000000000001</v>
      </c>
    </row>
    <row r="313" spans="1:22" ht="13.5" x14ac:dyDescent="0.25">
      <c r="A313" s="3">
        <f>RSI!A313</f>
        <v>42760</v>
      </c>
      <c r="B313" s="2">
        <f>RSI!B313</f>
        <v>4.1543000000000001</v>
      </c>
      <c r="C313" s="2">
        <f>RSI!I313</f>
        <v>52.283288937701556</v>
      </c>
      <c r="D313" s="2">
        <f>MACD!E313</f>
        <v>7.2056805481605757E-2</v>
      </c>
      <c r="E313" s="2">
        <f>MACD!F313</f>
        <v>2.9289669975799647E-3</v>
      </c>
      <c r="F313" s="2">
        <f>'Moving Avg'!D313</f>
        <v>4.1896399999999998</v>
      </c>
      <c r="G313" s="2">
        <f>'Moving Avg'!F313</f>
        <v>4.2590349999999999</v>
      </c>
      <c r="H313" s="2">
        <f>'Moving Avg'!G313</f>
        <v>3.8813500000000003</v>
      </c>
      <c r="I313" s="2">
        <f>'Moving Avg'!H313</f>
        <v>3.8361324999999988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  <c r="M313" s="7">
        <f t="shared" si="40"/>
        <v>25</v>
      </c>
      <c r="N313" s="7">
        <f t="shared" si="41"/>
        <v>0</v>
      </c>
      <c r="O313" s="7">
        <f t="shared" si="42"/>
        <v>50</v>
      </c>
      <c r="P313" s="7">
        <f t="shared" si="43"/>
        <v>16.5</v>
      </c>
      <c r="Q313" s="8">
        <f t="shared" si="44"/>
        <v>18.725000000000001</v>
      </c>
      <c r="R313" s="8">
        <f t="shared" si="45"/>
        <v>26.625</v>
      </c>
      <c r="S313" s="8">
        <f t="shared" si="46"/>
        <v>23.675000000000001</v>
      </c>
      <c r="T313" s="8">
        <f t="shared" si="47"/>
        <v>22.875</v>
      </c>
      <c r="U313" s="7">
        <f t="shared" si="48"/>
        <v>23.008333333333336</v>
      </c>
      <c r="V313" s="7">
        <f t="shared" si="49"/>
        <v>22.975000000000001</v>
      </c>
    </row>
    <row r="314" spans="1:22" ht="13.5" x14ac:dyDescent="0.25">
      <c r="A314" s="3">
        <f>RSI!A314</f>
        <v>42761</v>
      </c>
      <c r="B314" s="2">
        <f>RSI!B314</f>
        <v>4.1631</v>
      </c>
      <c r="C314" s="2">
        <f>RSI!I314</f>
        <v>52.851146303335639</v>
      </c>
      <c r="D314" s="2">
        <f>MACD!E314</f>
        <v>8.5433895521498826E-2</v>
      </c>
      <c r="E314" s="2">
        <f>MACD!F314</f>
        <v>1.9429952702363737E-2</v>
      </c>
      <c r="F314" s="2">
        <f>'Moving Avg'!D314</f>
        <v>4.1648800000000001</v>
      </c>
      <c r="G314" s="2">
        <f>'Moving Avg'!F314</f>
        <v>4.2506350000000008</v>
      </c>
      <c r="H314" s="2">
        <f>'Moving Avg'!G314</f>
        <v>3.8930160000000011</v>
      </c>
      <c r="I314" s="2">
        <f>'Moving Avg'!H314</f>
        <v>3.8298634999999983</v>
      </c>
      <c r="J314" s="5" t="str">
        <f>OBV!F314</f>
        <v>BULLISH</v>
      </c>
      <c r="K314" s="5" t="str">
        <f>OBV!G314</f>
        <v>NEUTRAL</v>
      </c>
      <c r="L314" s="5" t="str">
        <f>OBV!H314</f>
        <v>BULLISH DIVERGENCE</v>
      </c>
      <c r="M314" s="7">
        <f t="shared" si="40"/>
        <v>25</v>
      </c>
      <c r="N314" s="7">
        <f t="shared" si="41"/>
        <v>0</v>
      </c>
      <c r="O314" s="7">
        <f t="shared" si="42"/>
        <v>50</v>
      </c>
      <c r="P314" s="7">
        <f t="shared" si="43"/>
        <v>66.5</v>
      </c>
      <c r="Q314" s="8">
        <f t="shared" si="44"/>
        <v>26.225000000000001</v>
      </c>
      <c r="R314" s="8">
        <f t="shared" si="45"/>
        <v>39.125</v>
      </c>
      <c r="S314" s="8">
        <f t="shared" si="46"/>
        <v>46.174999999999997</v>
      </c>
      <c r="T314" s="8">
        <f t="shared" si="47"/>
        <v>35.375</v>
      </c>
      <c r="U314" s="7">
        <f t="shared" si="48"/>
        <v>37.174999999999997</v>
      </c>
      <c r="V314" s="7">
        <f t="shared" si="49"/>
        <v>36.724999999999994</v>
      </c>
    </row>
    <row r="315" spans="1:22" ht="13.5" x14ac:dyDescent="0.25">
      <c r="A315" s="3">
        <f>RSI!A315</f>
        <v>42762</v>
      </c>
      <c r="B315" s="2">
        <f>RSI!B315</f>
        <v>4.1631</v>
      </c>
      <c r="C315" s="2">
        <f>RSI!I315</f>
        <v>52.851146303335653</v>
      </c>
      <c r="D315" s="2">
        <f>MACD!E315</f>
        <v>0.10064461967786453</v>
      </c>
      <c r="E315" s="2">
        <f>MACD!F315</f>
        <v>3.5672886097463899E-2</v>
      </c>
      <c r="F315" s="2">
        <f>'Moving Avg'!D315</f>
        <v>4.1648800000000001</v>
      </c>
      <c r="G315" s="2">
        <f>'Moving Avg'!F315</f>
        <v>4.2409100000000013</v>
      </c>
      <c r="H315" s="2">
        <f>'Moving Avg'!G315</f>
        <v>3.9068040000000006</v>
      </c>
      <c r="I315" s="2">
        <f>'Moving Avg'!H315</f>
        <v>3.8236814999999988</v>
      </c>
      <c r="J315" s="5" t="str">
        <f>OBV!F315</f>
        <v>BULLISH</v>
      </c>
      <c r="K315" s="5" t="str">
        <f>OBV!G315</f>
        <v>WEAK</v>
      </c>
      <c r="L315" s="5" t="str">
        <f>OBV!H315</f>
        <v>NEUTRAL</v>
      </c>
      <c r="M315" s="7">
        <f t="shared" si="40"/>
        <v>25</v>
      </c>
      <c r="N315" s="7">
        <f t="shared" si="41"/>
        <v>0</v>
      </c>
      <c r="O315" s="7">
        <f t="shared" si="42"/>
        <v>50</v>
      </c>
      <c r="P315" s="7">
        <f t="shared" si="43"/>
        <v>33</v>
      </c>
      <c r="Q315" s="8">
        <f t="shared" si="44"/>
        <v>21.2</v>
      </c>
      <c r="R315" s="8">
        <f t="shared" si="45"/>
        <v>30.75</v>
      </c>
      <c r="S315" s="8">
        <f t="shared" si="46"/>
        <v>31.1</v>
      </c>
      <c r="T315" s="8">
        <f t="shared" si="47"/>
        <v>27</v>
      </c>
      <c r="U315" s="7">
        <f t="shared" si="48"/>
        <v>27.683333333333337</v>
      </c>
      <c r="V315" s="7">
        <f t="shared" si="49"/>
        <v>27.512500000000003</v>
      </c>
    </row>
    <row r="316" spans="1:22" ht="13.5" x14ac:dyDescent="0.25">
      <c r="A316" s="3">
        <f>RSI!A316</f>
        <v>42765</v>
      </c>
      <c r="B316" s="2">
        <f>RSI!B316</f>
        <v>4.2869000000000002</v>
      </c>
      <c r="C316" s="2">
        <f>RSI!I316</f>
        <v>60.51738015998157</v>
      </c>
      <c r="D316" s="2">
        <f>MACD!E316</f>
        <v>0.10143598909179374</v>
      </c>
      <c r="E316" s="2">
        <f>MACD!F316</f>
        <v>4.8825506696329873E-2</v>
      </c>
      <c r="F316" s="2">
        <f>'Moving Avg'!D316</f>
        <v>4.1843399999999997</v>
      </c>
      <c r="G316" s="2">
        <f>'Moving Avg'!F316</f>
        <v>4.2431200000000002</v>
      </c>
      <c r="H316" s="2">
        <f>'Moving Avg'!G316</f>
        <v>3.9218300000000013</v>
      </c>
      <c r="I316" s="2">
        <f>'Moving Avg'!H316</f>
        <v>3.8181184999999989</v>
      </c>
      <c r="J316" s="5" t="str">
        <f>OBV!F316</f>
        <v>BULLISH</v>
      </c>
      <c r="K316" s="5" t="str">
        <f>OBV!G316</f>
        <v>NEUTRAL</v>
      </c>
      <c r="L316" s="5" t="str">
        <f>OBV!H316</f>
        <v>CONFIRMED BULLISH</v>
      </c>
      <c r="M316" s="7">
        <f t="shared" si="40"/>
        <v>25</v>
      </c>
      <c r="N316" s="7">
        <f t="shared" si="41"/>
        <v>0</v>
      </c>
      <c r="O316" s="7">
        <f t="shared" si="42"/>
        <v>50</v>
      </c>
      <c r="P316" s="7">
        <f t="shared" si="43"/>
        <v>83.5</v>
      </c>
      <c r="Q316" s="8">
        <f t="shared" si="44"/>
        <v>28.774999999999999</v>
      </c>
      <c r="R316" s="8">
        <f t="shared" si="45"/>
        <v>43.375</v>
      </c>
      <c r="S316" s="8">
        <f t="shared" si="46"/>
        <v>53.825000000000003</v>
      </c>
      <c r="T316" s="8">
        <f t="shared" si="47"/>
        <v>39.625</v>
      </c>
      <c r="U316" s="7">
        <f t="shared" si="48"/>
        <v>41.991666666666667</v>
      </c>
      <c r="V316" s="7">
        <f t="shared" si="49"/>
        <v>41.400000000000006</v>
      </c>
    </row>
    <row r="317" spans="1:22" ht="13.5" x14ac:dyDescent="0.25">
      <c r="A317" s="3">
        <f>RSI!A317</f>
        <v>42766</v>
      </c>
      <c r="B317" s="2">
        <f>RSI!B317</f>
        <v>4.3311000000000002</v>
      </c>
      <c r="C317" s="2">
        <f>RSI!I317</f>
        <v>62.840477247743785</v>
      </c>
      <c r="D317" s="2">
        <f>MACD!E317</f>
        <v>8.7051039326732749E-2</v>
      </c>
      <c r="E317" s="2">
        <f>MACD!F317</f>
        <v>5.6470613222410454E-2</v>
      </c>
      <c r="F317" s="2">
        <f>'Moving Avg'!D317</f>
        <v>4.2196999999999996</v>
      </c>
      <c r="G317" s="2">
        <f>'Moving Avg'!F317</f>
        <v>4.2453300000000009</v>
      </c>
      <c r="H317" s="2">
        <f>'Moving Avg'!G317</f>
        <v>3.9377400000000011</v>
      </c>
      <c r="I317" s="2">
        <f>'Moving Avg'!H317</f>
        <v>3.8129939999999989</v>
      </c>
      <c r="J317" s="5" t="str">
        <f>OBV!F317</f>
        <v>BULLISH</v>
      </c>
      <c r="K317" s="5" t="str">
        <f>OBV!G317</f>
        <v>WEAK</v>
      </c>
      <c r="L317" s="5" t="str">
        <f>OBV!H317</f>
        <v>CONFIRMED BULLISH</v>
      </c>
      <c r="M317" s="7">
        <f t="shared" si="40"/>
        <v>25</v>
      </c>
      <c r="N317" s="7">
        <f t="shared" si="41"/>
        <v>0</v>
      </c>
      <c r="O317" s="7">
        <f t="shared" si="42"/>
        <v>50</v>
      </c>
      <c r="P317" s="7">
        <f t="shared" si="43"/>
        <v>67</v>
      </c>
      <c r="Q317" s="8">
        <f t="shared" si="44"/>
        <v>26.299999999999997</v>
      </c>
      <c r="R317" s="8">
        <f t="shared" si="45"/>
        <v>39.25</v>
      </c>
      <c r="S317" s="8">
        <f t="shared" si="46"/>
        <v>46.400000000000006</v>
      </c>
      <c r="T317" s="8">
        <f t="shared" si="47"/>
        <v>35.5</v>
      </c>
      <c r="U317" s="7">
        <f t="shared" si="48"/>
        <v>37.31666666666667</v>
      </c>
      <c r="V317" s="7">
        <f t="shared" si="49"/>
        <v>36.862499999999997</v>
      </c>
    </row>
    <row r="318" spans="1:22" ht="13.5" x14ac:dyDescent="0.25">
      <c r="A318" s="3">
        <f>RSI!A318</f>
        <v>42767</v>
      </c>
      <c r="B318" s="2">
        <f>RSI!B318</f>
        <v>4.2337999999999996</v>
      </c>
      <c r="C318" s="2">
        <f>RSI!I318</f>
        <v>55.147996907458825</v>
      </c>
      <c r="D318" s="2">
        <f>MACD!E318</f>
        <v>8.7788744903090077E-2</v>
      </c>
      <c r="E318" s="2">
        <f>MACD!F318</f>
        <v>6.2734239558546373E-2</v>
      </c>
      <c r="F318" s="2">
        <f>'Moving Avg'!D318</f>
        <v>4.2355999999999998</v>
      </c>
      <c r="G318" s="2">
        <f>'Moving Avg'!F318</f>
        <v>4.2426750000000002</v>
      </c>
      <c r="H318" s="2">
        <f>'Moving Avg'!G318</f>
        <v>3.9520580000000014</v>
      </c>
      <c r="I318" s="2">
        <f>'Moving Avg'!H318</f>
        <v>3.8080784999999993</v>
      </c>
      <c r="J318" s="5" t="str">
        <f>OBV!F318</f>
        <v>BULLISH</v>
      </c>
      <c r="K318" s="5" t="str">
        <f>OBV!G318</f>
        <v>WEAK</v>
      </c>
      <c r="L318" s="5" t="str">
        <f>OBV!H318</f>
        <v>CONFIRMED BULLISH</v>
      </c>
      <c r="M318" s="7">
        <f t="shared" si="40"/>
        <v>25</v>
      </c>
      <c r="N318" s="7">
        <f t="shared" si="41"/>
        <v>0</v>
      </c>
      <c r="O318" s="7">
        <f t="shared" si="42"/>
        <v>50</v>
      </c>
      <c r="P318" s="7">
        <f t="shared" si="43"/>
        <v>67</v>
      </c>
      <c r="Q318" s="8">
        <f t="shared" si="44"/>
        <v>26.299999999999997</v>
      </c>
      <c r="R318" s="8">
        <f t="shared" si="45"/>
        <v>39.25</v>
      </c>
      <c r="S318" s="8">
        <f t="shared" si="46"/>
        <v>46.400000000000006</v>
      </c>
      <c r="T318" s="8">
        <f t="shared" si="47"/>
        <v>35.5</v>
      </c>
      <c r="U318" s="7">
        <f t="shared" si="48"/>
        <v>37.31666666666667</v>
      </c>
      <c r="V318" s="7">
        <f t="shared" si="49"/>
        <v>36.862499999999997</v>
      </c>
    </row>
    <row r="319" spans="1:22" ht="13.5" x14ac:dyDescent="0.25">
      <c r="A319" s="3">
        <f>RSI!A319</f>
        <v>42768</v>
      </c>
      <c r="B319" s="2">
        <f>RSI!B319</f>
        <v>4.2161999999999997</v>
      </c>
      <c r="C319" s="2">
        <f>RSI!I319</f>
        <v>53.863578172868344</v>
      </c>
      <c r="D319" s="2">
        <f>MACD!E319</f>
        <v>8.9275109728975011E-2</v>
      </c>
      <c r="E319" s="2">
        <f>MACD!F319</f>
        <v>6.8042413592632106E-2</v>
      </c>
      <c r="F319" s="2">
        <f>'Moving Avg'!D319</f>
        <v>4.2462199999999992</v>
      </c>
      <c r="G319" s="2">
        <f>'Moving Avg'!F319</f>
        <v>4.2417950000000006</v>
      </c>
      <c r="H319" s="2">
        <f>'Moving Avg'!G319</f>
        <v>3.9660240000000009</v>
      </c>
      <c r="I319" s="2">
        <f>'Moving Avg'!H319</f>
        <v>3.8031184999999992</v>
      </c>
      <c r="J319" s="5" t="str">
        <f>OBV!F319</f>
        <v>BULLISH</v>
      </c>
      <c r="K319" s="5" t="str">
        <f>OBV!G319</f>
        <v>NEUTRAL</v>
      </c>
      <c r="L319" s="5" t="str">
        <f>OBV!H319</f>
        <v>CONFIRMED BULLISH</v>
      </c>
      <c r="M319" s="7">
        <f t="shared" si="40"/>
        <v>25</v>
      </c>
      <c r="N319" s="7">
        <f t="shared" si="41"/>
        <v>0</v>
      </c>
      <c r="O319" s="7">
        <f t="shared" si="42"/>
        <v>50</v>
      </c>
      <c r="P319" s="7">
        <f t="shared" si="43"/>
        <v>83.5</v>
      </c>
      <c r="Q319" s="8">
        <f t="shared" si="44"/>
        <v>28.774999999999999</v>
      </c>
      <c r="R319" s="8">
        <f t="shared" si="45"/>
        <v>43.375</v>
      </c>
      <c r="S319" s="8">
        <f t="shared" si="46"/>
        <v>53.825000000000003</v>
      </c>
      <c r="T319" s="8">
        <f t="shared" si="47"/>
        <v>39.625</v>
      </c>
      <c r="U319" s="7">
        <f t="shared" si="48"/>
        <v>41.991666666666667</v>
      </c>
      <c r="V319" s="7">
        <f t="shared" si="49"/>
        <v>41.400000000000006</v>
      </c>
    </row>
    <row r="320" spans="1:22" ht="13.5" x14ac:dyDescent="0.25">
      <c r="A320" s="3">
        <f>RSI!A320</f>
        <v>42769</v>
      </c>
      <c r="B320" s="2">
        <f>RSI!B320</f>
        <v>4.2161999999999997</v>
      </c>
      <c r="C320" s="2">
        <f>RSI!I320</f>
        <v>53.863578172868344</v>
      </c>
      <c r="D320" s="2">
        <f>MACD!E320</f>
        <v>7.1181804567158835E-2</v>
      </c>
      <c r="E320" s="2">
        <f>MACD!F320</f>
        <v>6.867029178753746E-2</v>
      </c>
      <c r="F320" s="2">
        <f>'Moving Avg'!D320</f>
        <v>4.2568400000000004</v>
      </c>
      <c r="G320" s="2">
        <f>'Moving Avg'!F320</f>
        <v>4.248870000000001</v>
      </c>
      <c r="H320" s="2">
        <f>'Moving Avg'!G320</f>
        <v>3.9805200000000007</v>
      </c>
      <c r="I320" s="2">
        <f>'Moving Avg'!H320</f>
        <v>3.798201999999999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83.5</v>
      </c>
      <c r="Q320" s="8">
        <f t="shared" si="44"/>
        <v>28.774999999999999</v>
      </c>
      <c r="R320" s="8">
        <f t="shared" si="45"/>
        <v>43.375</v>
      </c>
      <c r="S320" s="8">
        <f t="shared" si="46"/>
        <v>53.825000000000003</v>
      </c>
      <c r="T320" s="8">
        <f t="shared" si="47"/>
        <v>39.625</v>
      </c>
      <c r="U320" s="7">
        <f t="shared" si="48"/>
        <v>41.991666666666667</v>
      </c>
      <c r="V320" s="7">
        <f t="shared" si="49"/>
        <v>41.400000000000006</v>
      </c>
    </row>
    <row r="321" spans="1:22" ht="13.5" x14ac:dyDescent="0.25">
      <c r="A321" s="3">
        <f>RSI!A321</f>
        <v>42772</v>
      </c>
      <c r="B321" s="2">
        <f>RSI!B321</f>
        <v>4.2161999999999997</v>
      </c>
      <c r="C321" s="2">
        <f>RSI!I321</f>
        <v>53.863578172868344</v>
      </c>
      <c r="D321" s="2">
        <f>MACD!E321</f>
        <v>5.96667443455976E-2</v>
      </c>
      <c r="E321" s="2">
        <f>MACD!F321</f>
        <v>6.6869582299149494E-2</v>
      </c>
      <c r="F321" s="2">
        <f>'Moving Avg'!D321</f>
        <v>4.2427000000000001</v>
      </c>
      <c r="G321" s="2">
        <f>'Moving Avg'!F321</f>
        <v>4.2457799999999999</v>
      </c>
      <c r="H321" s="2">
        <f>'Moving Avg'!G321</f>
        <v>3.9969620000000008</v>
      </c>
      <c r="I321" s="2">
        <f>'Moving Avg'!H321</f>
        <v>3.7937199999999991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  <c r="M321" s="7">
        <f t="shared" si="40"/>
        <v>25</v>
      </c>
      <c r="N321" s="7">
        <f t="shared" si="41"/>
        <v>45</v>
      </c>
      <c r="O321" s="7">
        <f t="shared" si="42"/>
        <v>50</v>
      </c>
      <c r="P321" s="7">
        <f t="shared" si="43"/>
        <v>66.5</v>
      </c>
      <c r="Q321" s="8">
        <f t="shared" si="44"/>
        <v>41.975000000000001</v>
      </c>
      <c r="R321" s="8">
        <f t="shared" si="45"/>
        <v>48.125</v>
      </c>
      <c r="S321" s="8">
        <f t="shared" si="46"/>
        <v>52.924999999999997</v>
      </c>
      <c r="T321" s="8">
        <f t="shared" si="47"/>
        <v>46.625</v>
      </c>
      <c r="U321" s="7">
        <f t="shared" si="48"/>
        <v>47.67499999999999</v>
      </c>
      <c r="V321" s="7">
        <f t="shared" si="49"/>
        <v>47.412499999999994</v>
      </c>
    </row>
    <row r="322" spans="1:22" ht="13.5" x14ac:dyDescent="0.25">
      <c r="A322" s="3">
        <f>RSI!A322</f>
        <v>42773</v>
      </c>
      <c r="B322" s="2">
        <f>RSI!B322</f>
        <v>4.0923999999999996</v>
      </c>
      <c r="C322" s="2">
        <f>RSI!I322</f>
        <v>44.714325878041493</v>
      </c>
      <c r="D322" s="2">
        <f>MACD!E322</f>
        <v>5.340147785468119E-2</v>
      </c>
      <c r="E322" s="2">
        <f>MACD!F322</f>
        <v>6.4175961410255833E-2</v>
      </c>
      <c r="F322" s="2">
        <f>'Moving Avg'!D322</f>
        <v>4.19496</v>
      </c>
      <c r="G322" s="2">
        <f>'Moving Avg'!F322</f>
        <v>4.2338449999999996</v>
      </c>
      <c r="H322" s="2">
        <f>'Moving Avg'!G322</f>
        <v>4.0100440000000006</v>
      </c>
      <c r="I322" s="2">
        <f>'Moving Avg'!H322</f>
        <v>3.7882279999999984</v>
      </c>
      <c r="J322" s="5" t="str">
        <f>OBV!F322</f>
        <v>BEARISH</v>
      </c>
      <c r="K322" s="5" t="str">
        <f>OBV!G322</f>
        <v>NEUTRAL</v>
      </c>
      <c r="L322" s="5" t="str">
        <f>OBV!H322</f>
        <v>CONFIRMED BEARISH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34.475000000000001</v>
      </c>
      <c r="R322" s="8">
        <f t="shared" si="45"/>
        <v>35.625</v>
      </c>
      <c r="S322" s="8">
        <f t="shared" si="46"/>
        <v>30.425000000000001</v>
      </c>
      <c r="T322" s="8">
        <f t="shared" si="47"/>
        <v>34.125</v>
      </c>
      <c r="U322" s="7">
        <f t="shared" si="48"/>
        <v>33.508333333333333</v>
      </c>
      <c r="V322" s="7">
        <f t="shared" si="49"/>
        <v>33.662499999999994</v>
      </c>
    </row>
    <row r="323" spans="1:22" ht="13.5" x14ac:dyDescent="0.25">
      <c r="A323" s="3">
        <f>RSI!A323</f>
        <v>42774</v>
      </c>
      <c r="B323" s="2">
        <f>RSI!B323</f>
        <v>4.0039999999999996</v>
      </c>
      <c r="C323" s="2">
        <f>RSI!I323</f>
        <v>39.548531986279549</v>
      </c>
      <c r="D323" s="2">
        <f>MACD!E323</f>
        <v>5.5137790685391153E-2</v>
      </c>
      <c r="E323" s="2">
        <f>MACD!F323</f>
        <v>6.2368327265282901E-2</v>
      </c>
      <c r="F323" s="2">
        <f>'Moving Avg'!D323</f>
        <v>4.1489999999999991</v>
      </c>
      <c r="G323" s="2">
        <f>'Moving Avg'!F323</f>
        <v>4.2174899999999997</v>
      </c>
      <c r="H323" s="2">
        <f>'Moving Avg'!G323</f>
        <v>4.0233020000000002</v>
      </c>
      <c r="I323" s="2">
        <f>'Moving Avg'!H323</f>
        <v>3.7826419999999983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  <c r="M323" s="7">
        <f t="shared" si="50"/>
        <v>25</v>
      </c>
      <c r="N323" s="7">
        <f t="shared" si="51"/>
        <v>45</v>
      </c>
      <c r="O323" s="7">
        <f t="shared" si="52"/>
        <v>50</v>
      </c>
      <c r="P323" s="7">
        <f t="shared" si="53"/>
        <v>16.5</v>
      </c>
      <c r="Q323" s="8">
        <f t="shared" ref="Q323:Q386" si="54">0.35*M323+N323*0.35+O323*0.15+P323*0.15</f>
        <v>34.475000000000001</v>
      </c>
      <c r="R323" s="8">
        <f t="shared" ref="R323:R386" si="55">M323*0.2+N323*0.2+O323*0.35+P323*0.25</f>
        <v>35.625</v>
      </c>
      <c r="S323" s="8">
        <f t="shared" ref="S323:S386" si="56">M323*0.15+N323*0.15+O323*0.25+P323*0.45</f>
        <v>30.425000000000001</v>
      </c>
      <c r="T323" s="8">
        <f t="shared" ref="T323:T386" si="57">0.25*SUM(M323:P323)</f>
        <v>34.125</v>
      </c>
      <c r="U323" s="7">
        <f t="shared" ref="U323:U386" si="58">SUM(Q323:S323)/3</f>
        <v>33.508333333333333</v>
      </c>
      <c r="V323" s="7">
        <f t="shared" ref="V323:V386" si="59">SUM(Q323:T323)/4</f>
        <v>33.662499999999994</v>
      </c>
    </row>
    <row r="324" spans="1:22" ht="13.5" x14ac:dyDescent="0.25">
      <c r="A324" s="3">
        <f>RSI!A324</f>
        <v>42775</v>
      </c>
      <c r="B324" s="2">
        <f>RSI!B324</f>
        <v>4.0747</v>
      </c>
      <c r="C324" s="2">
        <f>RSI!I324</f>
        <v>45.01934794470796</v>
      </c>
      <c r="D324" s="2">
        <f>MACD!E324</f>
        <v>5.369942847941811E-2</v>
      </c>
      <c r="E324" s="2">
        <f>MACD!F324</f>
        <v>6.063454750810994E-2</v>
      </c>
      <c r="F324" s="2">
        <f>'Moving Avg'!D324</f>
        <v>4.1206999999999994</v>
      </c>
      <c r="G324" s="2">
        <f>'Moving Avg'!F324</f>
        <v>4.2060000000000004</v>
      </c>
      <c r="H324" s="2">
        <f>'Moving Avg'!G324</f>
        <v>4.0360300000000011</v>
      </c>
      <c r="I324" s="2">
        <f>'Moving Avg'!H324</f>
        <v>3.7785394999999982</v>
      </c>
      <c r="J324" s="5" t="str">
        <f>OBV!F324</f>
        <v>BULLISH</v>
      </c>
      <c r="K324" s="5" t="str">
        <f>OBV!G324</f>
        <v>NEUTRAL</v>
      </c>
      <c r="L324" s="5" t="str">
        <f>OBV!H324</f>
        <v>BULLISH DIVERGENCE</v>
      </c>
      <c r="M324" s="7">
        <f t="shared" si="50"/>
        <v>25</v>
      </c>
      <c r="N324" s="7">
        <f t="shared" si="51"/>
        <v>45</v>
      </c>
      <c r="O324" s="7">
        <f t="shared" si="52"/>
        <v>50</v>
      </c>
      <c r="P324" s="7">
        <f t="shared" si="53"/>
        <v>66.5</v>
      </c>
      <c r="Q324" s="8">
        <f t="shared" si="54"/>
        <v>41.975000000000001</v>
      </c>
      <c r="R324" s="8">
        <f t="shared" si="55"/>
        <v>48.125</v>
      </c>
      <c r="S324" s="8">
        <f t="shared" si="56"/>
        <v>52.924999999999997</v>
      </c>
      <c r="T324" s="8">
        <f t="shared" si="57"/>
        <v>46.625</v>
      </c>
      <c r="U324" s="7">
        <f t="shared" si="58"/>
        <v>47.67499999999999</v>
      </c>
      <c r="V324" s="7">
        <f t="shared" si="59"/>
        <v>47.412499999999994</v>
      </c>
    </row>
    <row r="325" spans="1:22" ht="13.5" x14ac:dyDescent="0.25">
      <c r="A325" s="3">
        <f>RSI!A325</f>
        <v>42776</v>
      </c>
      <c r="B325" s="2">
        <f>RSI!B325</f>
        <v>4.0481999999999996</v>
      </c>
      <c r="C325" s="2">
        <f>RSI!I325</f>
        <v>43.432725900599948</v>
      </c>
      <c r="D325" s="2">
        <f>MACD!E325</f>
        <v>5.4930917594631978E-2</v>
      </c>
      <c r="E325" s="2">
        <f>MACD!F325</f>
        <v>5.9493821525414353E-2</v>
      </c>
      <c r="F325" s="2">
        <f>'Moving Avg'!D325</f>
        <v>4.0870999999999995</v>
      </c>
      <c r="G325" s="2">
        <f>'Moving Avg'!F325</f>
        <v>4.1918550000000003</v>
      </c>
      <c r="H325" s="2">
        <f>'Moving Avg'!G325</f>
        <v>4.0462820000000006</v>
      </c>
      <c r="I325" s="2">
        <f>'Moving Avg'!H325</f>
        <v>3.774347999999998</v>
      </c>
      <c r="J325" s="5" t="str">
        <f>OBV!F325</f>
        <v>BULLISH</v>
      </c>
      <c r="K325" s="5" t="str">
        <f>OBV!G325</f>
        <v>NEUTRAL</v>
      </c>
      <c r="L325" s="5" t="str">
        <f>OBV!H325</f>
        <v>BULLISH DIVERGENCE</v>
      </c>
      <c r="M325" s="7">
        <f t="shared" si="50"/>
        <v>25</v>
      </c>
      <c r="N325" s="7">
        <f t="shared" si="51"/>
        <v>45</v>
      </c>
      <c r="O325" s="7">
        <f t="shared" si="52"/>
        <v>50</v>
      </c>
      <c r="P325" s="7">
        <f t="shared" si="53"/>
        <v>66.5</v>
      </c>
      <c r="Q325" s="8">
        <f t="shared" si="54"/>
        <v>41.975000000000001</v>
      </c>
      <c r="R325" s="8">
        <f t="shared" si="55"/>
        <v>48.125</v>
      </c>
      <c r="S325" s="8">
        <f t="shared" si="56"/>
        <v>52.924999999999997</v>
      </c>
      <c r="T325" s="8">
        <f t="shared" si="57"/>
        <v>46.625</v>
      </c>
      <c r="U325" s="7">
        <f t="shared" si="58"/>
        <v>47.67499999999999</v>
      </c>
      <c r="V325" s="7">
        <f t="shared" si="59"/>
        <v>47.412499999999994</v>
      </c>
    </row>
    <row r="326" spans="1:22" ht="13.5" x14ac:dyDescent="0.25">
      <c r="A326" s="3">
        <f>RSI!A326</f>
        <v>42779</v>
      </c>
      <c r="B326" s="2">
        <f>RSI!B326</f>
        <v>3.9775</v>
      </c>
      <c r="C326" s="2">
        <f>RSI!I326</f>
        <v>39.439165779632042</v>
      </c>
      <c r="D326" s="2">
        <f>MACD!E326</f>
        <v>8.0862358723706507E-2</v>
      </c>
      <c r="E326" s="2">
        <f>MACD!F326</f>
        <v>6.3767528965072789E-2</v>
      </c>
      <c r="F326" s="2">
        <f>'Moving Avg'!D326</f>
        <v>4.0393599999999994</v>
      </c>
      <c r="G326" s="2">
        <f>'Moving Avg'!F326</f>
        <v>4.1750600000000002</v>
      </c>
      <c r="H326" s="2">
        <f>'Moving Avg'!G326</f>
        <v>4.0514080000000003</v>
      </c>
      <c r="I326" s="2">
        <f>'Moving Avg'!H326</f>
        <v>3.7695419999999977</v>
      </c>
      <c r="J326" s="5" t="str">
        <f>OBV!F326</f>
        <v>BULLISH</v>
      </c>
      <c r="K326" s="5" t="str">
        <f>OBV!G326</f>
        <v>NEUTRAL</v>
      </c>
      <c r="L326" s="5" t="str">
        <f>OBV!H326</f>
        <v>BULLISH DIVERGENCE</v>
      </c>
      <c r="M326" s="7">
        <f t="shared" si="50"/>
        <v>25</v>
      </c>
      <c r="N326" s="7">
        <f t="shared" si="51"/>
        <v>0</v>
      </c>
      <c r="O326" s="7">
        <f t="shared" si="52"/>
        <v>50</v>
      </c>
      <c r="P326" s="7">
        <f t="shared" si="53"/>
        <v>66.5</v>
      </c>
      <c r="Q326" s="8">
        <f t="shared" si="54"/>
        <v>26.225000000000001</v>
      </c>
      <c r="R326" s="8">
        <f t="shared" si="55"/>
        <v>39.125</v>
      </c>
      <c r="S326" s="8">
        <f t="shared" si="56"/>
        <v>46.174999999999997</v>
      </c>
      <c r="T326" s="8">
        <f t="shared" si="57"/>
        <v>35.375</v>
      </c>
      <c r="U326" s="7">
        <f t="shared" si="58"/>
        <v>37.174999999999997</v>
      </c>
      <c r="V326" s="7">
        <f t="shared" si="59"/>
        <v>36.724999999999994</v>
      </c>
    </row>
    <row r="327" spans="1:22" ht="13.5" x14ac:dyDescent="0.25">
      <c r="A327" s="3">
        <f>RSI!A327</f>
        <v>42780</v>
      </c>
      <c r="B327" s="2">
        <f>RSI!B327</f>
        <v>3.9775</v>
      </c>
      <c r="C327" s="2">
        <f>RSI!I327</f>
        <v>39.439165779632042</v>
      </c>
      <c r="D327" s="2">
        <f>MACD!E327</f>
        <v>0.11058343244336744</v>
      </c>
      <c r="E327" s="2">
        <f>MACD!F327</f>
        <v>7.3130709660731721E-2</v>
      </c>
      <c r="F327" s="2">
        <f>'Moving Avg'!D327</f>
        <v>4.0163799999999998</v>
      </c>
      <c r="G327" s="2">
        <f>'Moving Avg'!F327</f>
        <v>4.1618000000000004</v>
      </c>
      <c r="H327" s="2">
        <f>'Moving Avg'!G327</f>
        <v>4.0591860000000004</v>
      </c>
      <c r="I327" s="2">
        <f>'Moving Avg'!H327</f>
        <v>3.7648229999999971</v>
      </c>
      <c r="J327" s="5" t="str">
        <f>OBV!F327</f>
        <v>BULLISH</v>
      </c>
      <c r="K327" s="5" t="str">
        <f>OBV!G327</f>
        <v>NEUTRAL</v>
      </c>
      <c r="L327" s="5" t="str">
        <f>OBV!H327</f>
        <v>BULLISH DIVERGENCE</v>
      </c>
      <c r="M327" s="7">
        <f t="shared" si="50"/>
        <v>25</v>
      </c>
      <c r="N327" s="7">
        <f t="shared" si="51"/>
        <v>0</v>
      </c>
      <c r="O327" s="7">
        <f t="shared" si="52"/>
        <v>50</v>
      </c>
      <c r="P327" s="7">
        <f t="shared" si="53"/>
        <v>66.5</v>
      </c>
      <c r="Q327" s="8">
        <f t="shared" si="54"/>
        <v>26.225000000000001</v>
      </c>
      <c r="R327" s="8">
        <f t="shared" si="55"/>
        <v>39.125</v>
      </c>
      <c r="S327" s="8">
        <f t="shared" si="56"/>
        <v>46.174999999999997</v>
      </c>
      <c r="T327" s="8">
        <f t="shared" si="57"/>
        <v>35.375</v>
      </c>
      <c r="U327" s="7">
        <f t="shared" si="58"/>
        <v>37.174999999999997</v>
      </c>
      <c r="V327" s="7">
        <f t="shared" si="59"/>
        <v>36.724999999999994</v>
      </c>
    </row>
    <row r="328" spans="1:22" ht="13.5" x14ac:dyDescent="0.25">
      <c r="A328" s="3">
        <f>RSI!A328</f>
        <v>42781</v>
      </c>
      <c r="B328" s="2">
        <f>RSI!B328</f>
        <v>3.9775</v>
      </c>
      <c r="C328" s="2">
        <f>RSI!I328</f>
        <v>39.439165779632042</v>
      </c>
      <c r="D328" s="2">
        <f>MACD!E328</f>
        <v>0.12166936276568396</v>
      </c>
      <c r="E328" s="2">
        <f>MACD!F328</f>
        <v>8.2838440281722173E-2</v>
      </c>
      <c r="F328" s="2">
        <f>'Moving Avg'!D328</f>
        <v>4.0110799999999998</v>
      </c>
      <c r="G328" s="2">
        <f>'Moving Avg'!F328</f>
        <v>4.1463300000000007</v>
      </c>
      <c r="H328" s="2">
        <f>'Moving Avg'!G328</f>
        <v>4.0671400000000002</v>
      </c>
      <c r="I328" s="2">
        <f>'Moving Avg'!H328</f>
        <v>3.7594954999999972</v>
      </c>
      <c r="J328" s="5" t="str">
        <f>OBV!F328</f>
        <v>BULLISH</v>
      </c>
      <c r="K328" s="5" t="str">
        <f>OBV!G328</f>
        <v>NEUTRAL</v>
      </c>
      <c r="L328" s="5" t="str">
        <f>OBV!H328</f>
        <v>BULLISH DIVERGENCE</v>
      </c>
      <c r="M328" s="7">
        <f t="shared" si="50"/>
        <v>25</v>
      </c>
      <c r="N328" s="7">
        <f t="shared" si="51"/>
        <v>0</v>
      </c>
      <c r="O328" s="7">
        <f t="shared" si="52"/>
        <v>50</v>
      </c>
      <c r="P328" s="7">
        <f t="shared" si="53"/>
        <v>66.5</v>
      </c>
      <c r="Q328" s="8">
        <f t="shared" si="54"/>
        <v>26.225000000000001</v>
      </c>
      <c r="R328" s="8">
        <f t="shared" si="55"/>
        <v>39.125</v>
      </c>
      <c r="S328" s="8">
        <f t="shared" si="56"/>
        <v>46.174999999999997</v>
      </c>
      <c r="T328" s="8">
        <f t="shared" si="57"/>
        <v>35.375</v>
      </c>
      <c r="U328" s="7">
        <f t="shared" si="58"/>
        <v>37.174999999999997</v>
      </c>
      <c r="V328" s="7">
        <f t="shared" si="59"/>
        <v>36.724999999999994</v>
      </c>
    </row>
    <row r="329" spans="1:22" ht="13.5" x14ac:dyDescent="0.25">
      <c r="A329" s="3">
        <f>RSI!A329</f>
        <v>42782</v>
      </c>
      <c r="B329" s="2">
        <f>RSI!B329</f>
        <v>3.9775</v>
      </c>
      <c r="C329" s="2">
        <f>RSI!I329</f>
        <v>39.439165779632042</v>
      </c>
      <c r="D329" s="2">
        <f>MACD!E329</f>
        <v>0.12918148067900059</v>
      </c>
      <c r="E329" s="2">
        <f>MACD!F329</f>
        <v>9.2107048361177862E-2</v>
      </c>
      <c r="F329" s="2">
        <f>'Moving Avg'!D329</f>
        <v>3.9916399999999994</v>
      </c>
      <c r="G329" s="2">
        <f>'Moving Avg'!F329</f>
        <v>4.1308600000000011</v>
      </c>
      <c r="H329" s="2">
        <f>'Moving Avg'!G329</f>
        <v>4.075094</v>
      </c>
      <c r="I329" s="2">
        <f>'Moving Avg'!H329</f>
        <v>3.7549069999999967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50</v>
      </c>
      <c r="P329" s="7">
        <f t="shared" si="53"/>
        <v>16.5</v>
      </c>
      <c r="Q329" s="8">
        <f t="shared" si="54"/>
        <v>18.725000000000001</v>
      </c>
      <c r="R329" s="8">
        <f t="shared" si="55"/>
        <v>26.625</v>
      </c>
      <c r="S329" s="8">
        <f t="shared" si="56"/>
        <v>23.675000000000001</v>
      </c>
      <c r="T329" s="8">
        <f t="shared" si="57"/>
        <v>22.875</v>
      </c>
      <c r="U329" s="7">
        <f t="shared" si="58"/>
        <v>23.008333333333336</v>
      </c>
      <c r="V329" s="7">
        <f t="shared" si="59"/>
        <v>22.975000000000001</v>
      </c>
    </row>
    <row r="330" spans="1:22" ht="13.5" x14ac:dyDescent="0.25">
      <c r="A330" s="3">
        <f>RSI!A330</f>
        <v>42783</v>
      </c>
      <c r="B330" s="2">
        <f>RSI!B330</f>
        <v>3.9775</v>
      </c>
      <c r="C330" s="2">
        <f>RSI!I330</f>
        <v>39.439165779632027</v>
      </c>
      <c r="D330" s="2">
        <f>MACD!E330</f>
        <v>0.13631511744095537</v>
      </c>
      <c r="E330" s="2">
        <f>MACD!F330</f>
        <v>0.10094866217713336</v>
      </c>
      <c r="F330" s="2">
        <f>'Moving Avg'!D330</f>
        <v>3.9775</v>
      </c>
      <c r="G330" s="2">
        <f>'Moving Avg'!F330</f>
        <v>4.1215800000000016</v>
      </c>
      <c r="H330" s="2">
        <f>'Moving Avg'!G330</f>
        <v>4.0823419999999988</v>
      </c>
      <c r="I330" s="2">
        <f>'Moving Avg'!H330</f>
        <v>3.7501879999999965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  <c r="M330" s="7">
        <f t="shared" si="50"/>
        <v>25</v>
      </c>
      <c r="N330" s="7">
        <f t="shared" si="51"/>
        <v>0</v>
      </c>
      <c r="O330" s="7">
        <f t="shared" si="52"/>
        <v>50</v>
      </c>
      <c r="P330" s="7">
        <f t="shared" si="53"/>
        <v>16.5</v>
      </c>
      <c r="Q330" s="8">
        <f t="shared" si="54"/>
        <v>18.725000000000001</v>
      </c>
      <c r="R330" s="8">
        <f t="shared" si="55"/>
        <v>26.625</v>
      </c>
      <c r="S330" s="8">
        <f t="shared" si="56"/>
        <v>23.675000000000001</v>
      </c>
      <c r="T330" s="8">
        <f t="shared" si="57"/>
        <v>22.875</v>
      </c>
      <c r="U330" s="7">
        <f t="shared" si="58"/>
        <v>23.008333333333336</v>
      </c>
      <c r="V330" s="7">
        <f t="shared" si="59"/>
        <v>22.975000000000001</v>
      </c>
    </row>
    <row r="331" spans="1:22" ht="13.5" x14ac:dyDescent="0.25">
      <c r="A331" s="3">
        <f>RSI!A331</f>
        <v>42786</v>
      </c>
      <c r="B331" s="2">
        <f>RSI!B331</f>
        <v>3.9775</v>
      </c>
      <c r="C331" s="2">
        <f>RSI!I331</f>
        <v>39.439165779632027</v>
      </c>
      <c r="D331" s="2">
        <f>MACD!E331</f>
        <v>0.14307092838048163</v>
      </c>
      <c r="E331" s="2">
        <f>MACD!F331</f>
        <v>0.10937311541780302</v>
      </c>
      <c r="F331" s="2">
        <f>'Moving Avg'!D331</f>
        <v>3.9775</v>
      </c>
      <c r="G331" s="2">
        <f>'Moving Avg'!F331</f>
        <v>4.1109750000000016</v>
      </c>
      <c r="H331" s="2">
        <f>'Moving Avg'!G331</f>
        <v>4.0917119999999993</v>
      </c>
      <c r="I331" s="2">
        <f>'Moving Avg'!H331</f>
        <v>3.7459474999999971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  <c r="M331" s="7">
        <f t="shared" si="50"/>
        <v>25</v>
      </c>
      <c r="N331" s="7">
        <f t="shared" si="51"/>
        <v>0</v>
      </c>
      <c r="O331" s="7">
        <f t="shared" si="52"/>
        <v>50</v>
      </c>
      <c r="P331" s="7">
        <f t="shared" si="53"/>
        <v>33</v>
      </c>
      <c r="Q331" s="8">
        <f t="shared" si="54"/>
        <v>21.2</v>
      </c>
      <c r="R331" s="8">
        <f t="shared" si="55"/>
        <v>30.75</v>
      </c>
      <c r="S331" s="8">
        <f t="shared" si="56"/>
        <v>31.1</v>
      </c>
      <c r="T331" s="8">
        <f t="shared" si="57"/>
        <v>27</v>
      </c>
      <c r="U331" s="7">
        <f t="shared" si="58"/>
        <v>27.683333333333337</v>
      </c>
      <c r="V331" s="7">
        <f t="shared" si="59"/>
        <v>27.512500000000003</v>
      </c>
    </row>
    <row r="332" spans="1:22" ht="13.5" x14ac:dyDescent="0.25">
      <c r="A332" s="3">
        <f>RSI!A332</f>
        <v>42787</v>
      </c>
      <c r="B332" s="2">
        <f>RSI!B332</f>
        <v>3.8626</v>
      </c>
      <c r="C332" s="2">
        <f>RSI!I332</f>
        <v>31.983619575468666</v>
      </c>
      <c r="D332" s="2">
        <f>MACD!E332</f>
        <v>0.1389186899042647</v>
      </c>
      <c r="E332" s="2">
        <f>MACD!F332</f>
        <v>0.11528223031509537</v>
      </c>
      <c r="F332" s="2">
        <f>'Moving Avg'!D332</f>
        <v>3.95452</v>
      </c>
      <c r="G332" s="2">
        <f>'Moving Avg'!F332</f>
        <v>4.0963900000000013</v>
      </c>
      <c r="H332" s="2">
        <f>'Moving Avg'!G332</f>
        <v>4.0994899999999994</v>
      </c>
      <c r="I332" s="2">
        <f>'Moving Avg'!H332</f>
        <v>3.7407844999999971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50</v>
      </c>
      <c r="P332" s="7">
        <f t="shared" si="53"/>
        <v>16.5</v>
      </c>
      <c r="Q332" s="8">
        <f t="shared" si="54"/>
        <v>18.725000000000001</v>
      </c>
      <c r="R332" s="8">
        <f t="shared" si="55"/>
        <v>26.625</v>
      </c>
      <c r="S332" s="8">
        <f t="shared" si="56"/>
        <v>23.675000000000001</v>
      </c>
      <c r="T332" s="8">
        <f t="shared" si="57"/>
        <v>22.875</v>
      </c>
      <c r="U332" s="7">
        <f t="shared" si="58"/>
        <v>23.008333333333336</v>
      </c>
      <c r="V332" s="7">
        <f t="shared" si="59"/>
        <v>22.975000000000001</v>
      </c>
    </row>
    <row r="333" spans="1:22" ht="13.5" x14ac:dyDescent="0.25">
      <c r="A333" s="3">
        <f>RSI!A333</f>
        <v>42788</v>
      </c>
      <c r="B333" s="2">
        <f>RSI!B333</f>
        <v>3.7565</v>
      </c>
      <c r="C333" s="2">
        <f>RSI!I333</f>
        <v>26.922494390034259</v>
      </c>
      <c r="D333" s="2">
        <f>MACD!E333</f>
        <v>0.13096045531572642</v>
      </c>
      <c r="E333" s="2">
        <f>MACD!F333</f>
        <v>0.11841787531522158</v>
      </c>
      <c r="F333" s="2">
        <f>'Moving Avg'!D333</f>
        <v>3.91032</v>
      </c>
      <c r="G333" s="2">
        <f>'Moving Avg'!F333</f>
        <v>4.0765000000000011</v>
      </c>
      <c r="H333" s="2">
        <f>'Moving Avg'!G333</f>
        <v>4.1039079999999988</v>
      </c>
      <c r="I333" s="2">
        <f>'Moving Avg'!H333</f>
        <v>3.7352649999999965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  <c r="M333" s="7">
        <f t="shared" si="50"/>
        <v>50</v>
      </c>
      <c r="N333" s="7">
        <f t="shared" si="51"/>
        <v>0</v>
      </c>
      <c r="O333" s="7">
        <f t="shared" si="52"/>
        <v>50</v>
      </c>
      <c r="P333" s="7">
        <f t="shared" si="53"/>
        <v>33</v>
      </c>
      <c r="Q333" s="8">
        <f t="shared" si="54"/>
        <v>29.95</v>
      </c>
      <c r="R333" s="8">
        <f t="shared" si="55"/>
        <v>35.75</v>
      </c>
      <c r="S333" s="8">
        <f t="shared" si="56"/>
        <v>34.85</v>
      </c>
      <c r="T333" s="8">
        <f t="shared" si="57"/>
        <v>33.25</v>
      </c>
      <c r="U333" s="7">
        <f t="shared" si="58"/>
        <v>33.516666666666673</v>
      </c>
      <c r="V333" s="7">
        <f t="shared" si="59"/>
        <v>33.450000000000003</v>
      </c>
    </row>
    <row r="334" spans="1:22" ht="13.5" x14ac:dyDescent="0.25">
      <c r="A334" s="3">
        <f>RSI!A334</f>
        <v>42789</v>
      </c>
      <c r="B334" s="2">
        <f>RSI!B334</f>
        <v>3.7122999999999999</v>
      </c>
      <c r="C334" s="2">
        <f>RSI!I334</f>
        <v>25.137898050589797</v>
      </c>
      <c r="D334" s="2">
        <f>MACD!E334</f>
        <v>0.14020445436669249</v>
      </c>
      <c r="E334" s="2">
        <f>MACD!F334</f>
        <v>0.12277519112551577</v>
      </c>
      <c r="F334" s="2">
        <f>'Moving Avg'!D334</f>
        <v>3.8572800000000003</v>
      </c>
      <c r="G334" s="2">
        <f>'Moving Avg'!F334</f>
        <v>4.05396</v>
      </c>
      <c r="H334" s="2">
        <f>'Moving Avg'!G334</f>
        <v>4.1060279999999985</v>
      </c>
      <c r="I334" s="2">
        <f>'Moving Avg'!H334</f>
        <v>3.7295244999999966</v>
      </c>
      <c r="J334" s="5" t="str">
        <f>OBV!F334</f>
        <v>BEARISH</v>
      </c>
      <c r="K334" s="5" t="str">
        <f>OBV!G334</f>
        <v>STRONG</v>
      </c>
      <c r="L334" s="5" t="str">
        <f>OBV!H334</f>
        <v>CONFIRMED BEARISH</v>
      </c>
      <c r="M334" s="7">
        <f t="shared" si="50"/>
        <v>50</v>
      </c>
      <c r="N334" s="7">
        <f t="shared" si="51"/>
        <v>0</v>
      </c>
      <c r="O334" s="7">
        <f t="shared" si="52"/>
        <v>50</v>
      </c>
      <c r="P334" s="7">
        <f t="shared" si="53"/>
        <v>33</v>
      </c>
      <c r="Q334" s="8">
        <f t="shared" si="54"/>
        <v>29.95</v>
      </c>
      <c r="R334" s="8">
        <f t="shared" si="55"/>
        <v>35.75</v>
      </c>
      <c r="S334" s="8">
        <f t="shared" si="56"/>
        <v>34.85</v>
      </c>
      <c r="T334" s="8">
        <f t="shared" si="57"/>
        <v>33.25</v>
      </c>
      <c r="U334" s="7">
        <f t="shared" si="58"/>
        <v>33.516666666666673</v>
      </c>
      <c r="V334" s="7">
        <f t="shared" si="59"/>
        <v>33.450000000000003</v>
      </c>
    </row>
    <row r="335" spans="1:22" ht="13.5" x14ac:dyDescent="0.25">
      <c r="A335" s="3">
        <f>RSI!A335</f>
        <v>42790</v>
      </c>
      <c r="B335" s="2">
        <f>RSI!B335</f>
        <v>3.8184</v>
      </c>
      <c r="C335" s="2">
        <f>RSI!I335</f>
        <v>36.089436825245578</v>
      </c>
      <c r="D335" s="2">
        <f>MACD!E335</f>
        <v>0.13804286439959501</v>
      </c>
      <c r="E335" s="2">
        <f>MACD!F335</f>
        <v>0.12582872578033164</v>
      </c>
      <c r="F335" s="2">
        <f>'Moving Avg'!D335</f>
        <v>3.8254599999999996</v>
      </c>
      <c r="G335" s="2">
        <f>'Moving Avg'!F335</f>
        <v>4.0367249999999997</v>
      </c>
      <c r="H335" s="2">
        <f>'Moving Avg'!G335</f>
        <v>4.110269999999999</v>
      </c>
      <c r="I335" s="2">
        <f>'Moving Avg'!H335</f>
        <v>3.7244449999999967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33</v>
      </c>
      <c r="Q335" s="8">
        <f t="shared" si="54"/>
        <v>21.2</v>
      </c>
      <c r="R335" s="8">
        <f t="shared" si="55"/>
        <v>30.75</v>
      </c>
      <c r="S335" s="8">
        <f t="shared" si="56"/>
        <v>31.1</v>
      </c>
      <c r="T335" s="8">
        <f t="shared" si="57"/>
        <v>27</v>
      </c>
      <c r="U335" s="7">
        <f t="shared" si="58"/>
        <v>27.683333333333337</v>
      </c>
      <c r="V335" s="7">
        <f t="shared" si="59"/>
        <v>27.512500000000003</v>
      </c>
    </row>
    <row r="336" spans="1:22" ht="13.5" x14ac:dyDescent="0.25">
      <c r="A336" s="3">
        <f>RSI!A336</f>
        <v>42793</v>
      </c>
      <c r="B336" s="2">
        <f>RSI!B336</f>
        <v>3.7122999999999999</v>
      </c>
      <c r="C336" s="2">
        <f>RSI!I336</f>
        <v>31.177633594350198</v>
      </c>
      <c r="D336" s="2">
        <f>MACD!E336</f>
        <v>0.13437731255187479</v>
      </c>
      <c r="E336" s="2">
        <f>MACD!F336</f>
        <v>0.12753844313464027</v>
      </c>
      <c r="F336" s="2">
        <f>'Moving Avg'!D336</f>
        <v>3.7724199999999994</v>
      </c>
      <c r="G336" s="2">
        <f>'Moving Avg'!F336</f>
        <v>4.0079949999999993</v>
      </c>
      <c r="H336" s="2">
        <f>'Moving Avg'!G336</f>
        <v>4.1145119999999986</v>
      </c>
      <c r="I336" s="2">
        <f>'Moving Avg'!H336</f>
        <v>3.7193999999999972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33</v>
      </c>
      <c r="Q336" s="8">
        <f t="shared" si="54"/>
        <v>21.2</v>
      </c>
      <c r="R336" s="8">
        <f t="shared" si="55"/>
        <v>30.75</v>
      </c>
      <c r="S336" s="8">
        <f t="shared" si="56"/>
        <v>31.1</v>
      </c>
      <c r="T336" s="8">
        <f t="shared" si="57"/>
        <v>27</v>
      </c>
      <c r="U336" s="7">
        <f t="shared" si="58"/>
        <v>27.683333333333337</v>
      </c>
      <c r="V336" s="7">
        <f t="shared" si="59"/>
        <v>27.512500000000003</v>
      </c>
    </row>
    <row r="337" spans="1:22" ht="13.5" x14ac:dyDescent="0.25">
      <c r="A337" s="3">
        <f>RSI!A337</f>
        <v>42794</v>
      </c>
      <c r="B337" s="2">
        <f>RSI!B337</f>
        <v>3.7122999999999999</v>
      </c>
      <c r="C337" s="2">
        <f>RSI!I337</f>
        <v>31.177633594350198</v>
      </c>
      <c r="D337" s="2">
        <f>MACD!E337</f>
        <v>0.13299629828312654</v>
      </c>
      <c r="E337" s="2">
        <f>MACD!F337</f>
        <v>0.12863001416433753</v>
      </c>
      <c r="F337" s="2">
        <f>'Moving Avg'!D337</f>
        <v>3.7423600000000001</v>
      </c>
      <c r="G337" s="2">
        <f>'Moving Avg'!F337</f>
        <v>3.9770549999999991</v>
      </c>
      <c r="H337" s="2">
        <f>'Moving Avg'!G337</f>
        <v>4.1175159999999984</v>
      </c>
      <c r="I337" s="2">
        <f>'Moving Avg'!H337</f>
        <v>3.712920499999997</v>
      </c>
      <c r="J337" s="5" t="str">
        <f>OBV!F337</f>
        <v>BEARISH</v>
      </c>
      <c r="K337" s="5" t="str">
        <f>OBV!G337</f>
        <v>STRONG</v>
      </c>
      <c r="L337" s="5" t="str">
        <f>OBV!H337</f>
        <v>CONFIRMED BEARISH</v>
      </c>
      <c r="M337" s="7">
        <f t="shared" si="50"/>
        <v>25</v>
      </c>
      <c r="N337" s="7">
        <f t="shared" si="51"/>
        <v>0</v>
      </c>
      <c r="O337" s="7">
        <f t="shared" si="52"/>
        <v>50</v>
      </c>
      <c r="P337" s="7">
        <f t="shared" si="53"/>
        <v>33</v>
      </c>
      <c r="Q337" s="8">
        <f t="shared" si="54"/>
        <v>21.2</v>
      </c>
      <c r="R337" s="8">
        <f t="shared" si="55"/>
        <v>30.75</v>
      </c>
      <c r="S337" s="8">
        <f t="shared" si="56"/>
        <v>31.1</v>
      </c>
      <c r="T337" s="8">
        <f t="shared" si="57"/>
        <v>27</v>
      </c>
      <c r="U337" s="7">
        <f t="shared" si="58"/>
        <v>27.683333333333337</v>
      </c>
      <c r="V337" s="7">
        <f t="shared" si="59"/>
        <v>27.512500000000003</v>
      </c>
    </row>
    <row r="338" spans="1:22" ht="13.5" x14ac:dyDescent="0.25">
      <c r="A338" s="3">
        <f>RSI!A338</f>
        <v>42795</v>
      </c>
      <c r="B338" s="2">
        <f>RSI!B338</f>
        <v>3.7919</v>
      </c>
      <c r="C338" s="2">
        <f>RSI!I338</f>
        <v>38.464692515452683</v>
      </c>
      <c r="D338" s="2">
        <f>MACD!E338</f>
        <v>0.12752460564199186</v>
      </c>
      <c r="E338" s="2">
        <f>MACD!F338</f>
        <v>0.1284089324598684</v>
      </c>
      <c r="F338" s="2">
        <f>'Moving Avg'!D338</f>
        <v>3.7494399999999999</v>
      </c>
      <c r="G338" s="2">
        <f>'Moving Avg'!F338</f>
        <v>3.9549599999999998</v>
      </c>
      <c r="H338" s="2">
        <f>'Moving Avg'!G338</f>
        <v>4.1185759999999991</v>
      </c>
      <c r="I338" s="2">
        <f>'Moving Avg'!H338</f>
        <v>3.706664999999997</v>
      </c>
      <c r="J338" s="5" t="str">
        <f>OBV!F338</f>
        <v>BULLISH</v>
      </c>
      <c r="K338" s="5" t="str">
        <f>OBV!G338</f>
        <v>NEUTRAL</v>
      </c>
      <c r="L338" s="5" t="str">
        <f>OBV!H338</f>
        <v>CONFIRMED BULLISH</v>
      </c>
      <c r="M338" s="7">
        <f t="shared" si="50"/>
        <v>25</v>
      </c>
      <c r="N338" s="7">
        <f t="shared" si="51"/>
        <v>45</v>
      </c>
      <c r="O338" s="7">
        <f t="shared" si="52"/>
        <v>50</v>
      </c>
      <c r="P338" s="7">
        <f t="shared" si="53"/>
        <v>83.5</v>
      </c>
      <c r="Q338" s="8">
        <f t="shared" si="54"/>
        <v>44.524999999999999</v>
      </c>
      <c r="R338" s="8">
        <f t="shared" si="55"/>
        <v>52.375</v>
      </c>
      <c r="S338" s="8">
        <f t="shared" si="56"/>
        <v>60.575000000000003</v>
      </c>
      <c r="T338" s="8">
        <f t="shared" si="57"/>
        <v>50.875</v>
      </c>
      <c r="U338" s="7">
        <f t="shared" si="58"/>
        <v>52.491666666666674</v>
      </c>
      <c r="V338" s="7">
        <f t="shared" si="59"/>
        <v>52.087500000000006</v>
      </c>
    </row>
    <row r="339" spans="1:22" ht="13.5" x14ac:dyDescent="0.25">
      <c r="A339" s="3">
        <f>RSI!A339</f>
        <v>42796</v>
      </c>
      <c r="B339" s="2">
        <f>RSI!B339</f>
        <v>3.8271999999999999</v>
      </c>
      <c r="C339" s="2">
        <f>RSI!I339</f>
        <v>41.426586664095474</v>
      </c>
      <c r="D339" s="2">
        <f>MACD!E339</f>
        <v>0.12128468000415715</v>
      </c>
      <c r="E339" s="2">
        <f>MACD!F339</f>
        <v>0.12698408196872615</v>
      </c>
      <c r="F339" s="2">
        <f>'Moving Avg'!D339</f>
        <v>3.7724199999999994</v>
      </c>
      <c r="G339" s="2">
        <f>'Moving Avg'!F339</f>
        <v>3.9355099999999998</v>
      </c>
      <c r="H339" s="2">
        <f>'Moving Avg'!G339</f>
        <v>4.1178679999999988</v>
      </c>
      <c r="I339" s="2">
        <f>'Moving Avg'!H339</f>
        <v>3.7001079999999966</v>
      </c>
      <c r="J339" s="5" t="str">
        <f>OBV!F339</f>
        <v>BULLISH</v>
      </c>
      <c r="K339" s="5" t="str">
        <f>OBV!G339</f>
        <v>NEUTRAL</v>
      </c>
      <c r="L339" s="5" t="str">
        <f>OBV!H339</f>
        <v>CONFIRMED BULLISH</v>
      </c>
      <c r="M339" s="7">
        <f t="shared" si="50"/>
        <v>25</v>
      </c>
      <c r="N339" s="7">
        <f t="shared" si="51"/>
        <v>45</v>
      </c>
      <c r="O339" s="7">
        <f t="shared" si="52"/>
        <v>50</v>
      </c>
      <c r="P339" s="7">
        <f t="shared" si="53"/>
        <v>83.5</v>
      </c>
      <c r="Q339" s="8">
        <f t="shared" si="54"/>
        <v>44.524999999999999</v>
      </c>
      <c r="R339" s="8">
        <f t="shared" si="55"/>
        <v>52.375</v>
      </c>
      <c r="S339" s="8">
        <f t="shared" si="56"/>
        <v>60.575000000000003</v>
      </c>
      <c r="T339" s="8">
        <f t="shared" si="57"/>
        <v>50.875</v>
      </c>
      <c r="U339" s="7">
        <f t="shared" si="58"/>
        <v>52.491666666666674</v>
      </c>
      <c r="V339" s="7">
        <f t="shared" si="59"/>
        <v>52.087500000000006</v>
      </c>
    </row>
    <row r="340" spans="1:22" ht="13.5" x14ac:dyDescent="0.25">
      <c r="A340" s="3">
        <f>RSI!A340</f>
        <v>42797</v>
      </c>
      <c r="B340" s="2">
        <f>RSI!B340</f>
        <v>3.8714</v>
      </c>
      <c r="C340" s="2">
        <f>RSI!I340</f>
        <v>44.996577641791305</v>
      </c>
      <c r="D340" s="2">
        <f>MACD!E340</f>
        <v>0.11345243421948137</v>
      </c>
      <c r="E340" s="2">
        <f>MACD!F340</f>
        <v>0.1242777524188772</v>
      </c>
      <c r="F340" s="2">
        <f>'Moving Avg'!D340</f>
        <v>3.7830199999999996</v>
      </c>
      <c r="G340" s="2">
        <f>'Moving Avg'!F340</f>
        <v>3.9182699999999997</v>
      </c>
      <c r="H340" s="2">
        <f>'Moving Avg'!G340</f>
        <v>4.1141539999999983</v>
      </c>
      <c r="I340" s="2">
        <f>'Moving Avg'!H340</f>
        <v>3.693380499999996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  <c r="M340" s="7">
        <f t="shared" si="50"/>
        <v>25</v>
      </c>
      <c r="N340" s="7">
        <f t="shared" si="51"/>
        <v>45</v>
      </c>
      <c r="O340" s="7">
        <f t="shared" si="52"/>
        <v>50</v>
      </c>
      <c r="P340" s="7">
        <f t="shared" si="53"/>
        <v>83.5</v>
      </c>
      <c r="Q340" s="8">
        <f t="shared" si="54"/>
        <v>44.524999999999999</v>
      </c>
      <c r="R340" s="8">
        <f t="shared" si="55"/>
        <v>52.375</v>
      </c>
      <c r="S340" s="8">
        <f t="shared" si="56"/>
        <v>60.575000000000003</v>
      </c>
      <c r="T340" s="8">
        <f t="shared" si="57"/>
        <v>50.875</v>
      </c>
      <c r="U340" s="7">
        <f t="shared" si="58"/>
        <v>52.491666666666674</v>
      </c>
      <c r="V340" s="7">
        <f t="shared" si="59"/>
        <v>52.087500000000006</v>
      </c>
    </row>
    <row r="341" spans="1:22" ht="13.5" x14ac:dyDescent="0.25">
      <c r="A341" s="3">
        <f>RSI!A341</f>
        <v>42800</v>
      </c>
      <c r="B341" s="2">
        <f>RSI!B341</f>
        <v>3.7919</v>
      </c>
      <c r="C341" s="2">
        <f>RSI!I341</f>
        <v>40.245291310734196</v>
      </c>
      <c r="D341" s="2">
        <f>MACD!E341</f>
        <v>0.11312115978169324</v>
      </c>
      <c r="E341" s="2">
        <f>MACD!F341</f>
        <v>0.1220464338914404</v>
      </c>
      <c r="F341" s="2">
        <f>'Moving Avg'!D341</f>
        <v>3.7989400000000004</v>
      </c>
      <c r="G341" s="2">
        <f>'Moving Avg'!F341</f>
        <v>3.8970549999999995</v>
      </c>
      <c r="H341" s="2">
        <f>'Moving Avg'!G341</f>
        <v>4.1067299999999989</v>
      </c>
      <c r="I341" s="2">
        <f>'Moving Avg'!H341</f>
        <v>3.6862989999999964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  <c r="M341" s="7">
        <f t="shared" si="50"/>
        <v>25</v>
      </c>
      <c r="N341" s="7">
        <f t="shared" si="51"/>
        <v>45</v>
      </c>
      <c r="O341" s="7">
        <f t="shared" si="52"/>
        <v>50</v>
      </c>
      <c r="P341" s="7">
        <f t="shared" si="53"/>
        <v>83.5</v>
      </c>
      <c r="Q341" s="8">
        <f t="shared" si="54"/>
        <v>44.524999999999999</v>
      </c>
      <c r="R341" s="8">
        <f t="shared" si="55"/>
        <v>52.375</v>
      </c>
      <c r="S341" s="8">
        <f t="shared" si="56"/>
        <v>60.575000000000003</v>
      </c>
      <c r="T341" s="8">
        <f t="shared" si="57"/>
        <v>50.875</v>
      </c>
      <c r="U341" s="7">
        <f t="shared" si="58"/>
        <v>52.491666666666674</v>
      </c>
      <c r="V341" s="7">
        <f t="shared" si="59"/>
        <v>52.087500000000006</v>
      </c>
    </row>
    <row r="342" spans="1:22" ht="13.5" x14ac:dyDescent="0.25">
      <c r="A342" s="3">
        <f>RSI!A342</f>
        <v>42801</v>
      </c>
      <c r="B342" s="2">
        <f>RSI!B342</f>
        <v>3.7919</v>
      </c>
      <c r="C342" s="2">
        <f>RSI!I342</f>
        <v>40.245291310734196</v>
      </c>
      <c r="D342" s="2">
        <f>MACD!E342</f>
        <v>9.6010660894175537E-2</v>
      </c>
      <c r="E342" s="2">
        <f>MACD!F342</f>
        <v>0.11683927929198744</v>
      </c>
      <c r="F342" s="2">
        <f>'Moving Avg'!D342</f>
        <v>3.8148600000000004</v>
      </c>
      <c r="G342" s="2">
        <f>'Moving Avg'!F342</f>
        <v>3.882029999999999</v>
      </c>
      <c r="H342" s="2">
        <f>'Moving Avg'!G342</f>
        <v>4.0994819999999992</v>
      </c>
      <c r="I342" s="2">
        <f>'Moving Avg'!H342</f>
        <v>3.6793914999999968</v>
      </c>
      <c r="J342" s="5" t="str">
        <f>OBV!F342</f>
        <v>BULLISH</v>
      </c>
      <c r="K342" s="5" t="str">
        <f>OBV!G342</f>
        <v>NEUTRAL</v>
      </c>
      <c r="L342" s="5" t="str">
        <f>OBV!H342</f>
        <v>CONFIRMED BULLISH</v>
      </c>
      <c r="M342" s="7">
        <f t="shared" si="50"/>
        <v>25</v>
      </c>
      <c r="N342" s="7">
        <f t="shared" si="51"/>
        <v>100</v>
      </c>
      <c r="O342" s="7">
        <f t="shared" si="52"/>
        <v>50</v>
      </c>
      <c r="P342" s="7">
        <f t="shared" si="53"/>
        <v>83.5</v>
      </c>
      <c r="Q342" s="8">
        <f t="shared" si="54"/>
        <v>63.774999999999999</v>
      </c>
      <c r="R342" s="8">
        <f t="shared" si="55"/>
        <v>63.375</v>
      </c>
      <c r="S342" s="8">
        <f t="shared" si="56"/>
        <v>68.825000000000003</v>
      </c>
      <c r="T342" s="8">
        <f t="shared" si="57"/>
        <v>64.625</v>
      </c>
      <c r="U342" s="7">
        <f t="shared" si="58"/>
        <v>65.325000000000003</v>
      </c>
      <c r="V342" s="7">
        <f t="shared" si="59"/>
        <v>65.150000000000006</v>
      </c>
    </row>
    <row r="343" spans="1:22" ht="13.5" x14ac:dyDescent="0.25">
      <c r="A343" s="3">
        <f>RSI!A343</f>
        <v>42802</v>
      </c>
      <c r="B343" s="2">
        <f>RSI!B343</f>
        <v>3.7919</v>
      </c>
      <c r="C343" s="2">
        <f>RSI!I343</f>
        <v>40.245291310734196</v>
      </c>
      <c r="D343" s="2">
        <f>MACD!E343</f>
        <v>6.5993481869548898E-2</v>
      </c>
      <c r="E343" s="2">
        <f>MACD!F343</f>
        <v>0.10667011980749974</v>
      </c>
      <c r="F343" s="2">
        <f>'Moving Avg'!D343</f>
        <v>3.8148600000000004</v>
      </c>
      <c r="G343" s="2">
        <f>'Moving Avg'!F343</f>
        <v>3.8714249999999995</v>
      </c>
      <c r="H343" s="2">
        <f>'Moving Avg'!G343</f>
        <v>4.0906439999999984</v>
      </c>
      <c r="I343" s="2">
        <f>'Moving Avg'!H343</f>
        <v>3.673222999999997</v>
      </c>
      <c r="J343" s="5" t="str">
        <f>OBV!F343</f>
        <v>BEARISH</v>
      </c>
      <c r="K343" s="5" t="str">
        <f>OBV!G343</f>
        <v>NEUTRAL</v>
      </c>
      <c r="L343" s="5" t="str">
        <f>OBV!H343</f>
        <v>NEUTRAL</v>
      </c>
      <c r="M343" s="7">
        <f t="shared" si="50"/>
        <v>25</v>
      </c>
      <c r="N343" s="7">
        <f t="shared" si="51"/>
        <v>100</v>
      </c>
      <c r="O343" s="7">
        <f t="shared" si="52"/>
        <v>50</v>
      </c>
      <c r="P343" s="7">
        <f t="shared" si="53"/>
        <v>16.5</v>
      </c>
      <c r="Q343" s="8">
        <f t="shared" si="54"/>
        <v>53.725000000000001</v>
      </c>
      <c r="R343" s="8">
        <f t="shared" si="55"/>
        <v>46.625</v>
      </c>
      <c r="S343" s="8">
        <f t="shared" si="56"/>
        <v>38.674999999999997</v>
      </c>
      <c r="T343" s="8">
        <f t="shared" si="57"/>
        <v>47.875</v>
      </c>
      <c r="U343" s="7">
        <f t="shared" si="58"/>
        <v>46.341666666666661</v>
      </c>
      <c r="V343" s="7">
        <f t="shared" si="59"/>
        <v>46.724999999999994</v>
      </c>
    </row>
    <row r="344" spans="1:22" ht="13.5" x14ac:dyDescent="0.25">
      <c r="A344" s="3">
        <f>RSI!A344</f>
        <v>42803</v>
      </c>
      <c r="B344" s="2">
        <f>RSI!B344</f>
        <v>3.7829999999999999</v>
      </c>
      <c r="C344" s="2">
        <f>RSI!I344</f>
        <v>39.65974856518757</v>
      </c>
      <c r="D344" s="2">
        <f>MACD!E344</f>
        <v>3.517952699988891E-2</v>
      </c>
      <c r="E344" s="2">
        <f>MACD!F344</f>
        <v>9.2372001245977581E-2</v>
      </c>
      <c r="F344" s="2">
        <f>'Moving Avg'!D344</f>
        <v>3.8060200000000002</v>
      </c>
      <c r="G344" s="2">
        <f>'Moving Avg'!F344</f>
        <v>3.8568399999999996</v>
      </c>
      <c r="H344" s="2">
        <f>'Moving Avg'!G344</f>
        <v>4.0796819999999983</v>
      </c>
      <c r="I344" s="2">
        <f>'Moving Avg'!H344</f>
        <v>3.667357999999997</v>
      </c>
      <c r="J344" s="5" t="str">
        <f>OBV!F344</f>
        <v>BEARISH</v>
      </c>
      <c r="K344" s="5" t="str">
        <f>OBV!G344</f>
        <v>NEUTRAL</v>
      </c>
      <c r="L344" s="5" t="str">
        <f>OBV!H344</f>
        <v>CONFIRMED BEARISH</v>
      </c>
      <c r="M344" s="7">
        <f t="shared" si="50"/>
        <v>25</v>
      </c>
      <c r="N344" s="7">
        <f t="shared" si="51"/>
        <v>100</v>
      </c>
      <c r="O344" s="7">
        <f t="shared" si="52"/>
        <v>50</v>
      </c>
      <c r="P344" s="7">
        <f t="shared" si="53"/>
        <v>16.5</v>
      </c>
      <c r="Q344" s="8">
        <f t="shared" si="54"/>
        <v>53.725000000000001</v>
      </c>
      <c r="R344" s="8">
        <f t="shared" si="55"/>
        <v>46.625</v>
      </c>
      <c r="S344" s="8">
        <f t="shared" si="56"/>
        <v>38.674999999999997</v>
      </c>
      <c r="T344" s="8">
        <f t="shared" si="57"/>
        <v>47.875</v>
      </c>
      <c r="U344" s="7">
        <f t="shared" si="58"/>
        <v>46.341666666666661</v>
      </c>
      <c r="V344" s="7">
        <f t="shared" si="59"/>
        <v>46.724999999999994</v>
      </c>
    </row>
    <row r="345" spans="1:22" ht="13.5" x14ac:dyDescent="0.25">
      <c r="A345" s="3">
        <f>RSI!A345</f>
        <v>42804</v>
      </c>
      <c r="B345" s="2">
        <f>RSI!B345</f>
        <v>3.7122999999999999</v>
      </c>
      <c r="C345" s="2">
        <f>RSI!I345</f>
        <v>35.269789347086657</v>
      </c>
      <c r="D345" s="2">
        <f>MACD!E345</f>
        <v>3.1391049230213852E-2</v>
      </c>
      <c r="E345" s="2">
        <f>MACD!F345</f>
        <v>8.0175810842824838E-2</v>
      </c>
      <c r="F345" s="2">
        <f>'Moving Avg'!D345</f>
        <v>3.7741999999999996</v>
      </c>
      <c r="G345" s="2">
        <f>'Moving Avg'!F345</f>
        <v>3.840044999999999</v>
      </c>
      <c r="H345" s="2">
        <f>'Moving Avg'!G345</f>
        <v>4.0667759999999991</v>
      </c>
      <c r="I345" s="2">
        <f>'Moving Avg'!H345</f>
        <v>3.6613999999999964</v>
      </c>
      <c r="J345" s="5" t="str">
        <f>OBV!F345</f>
        <v>BEARISH</v>
      </c>
      <c r="K345" s="5" t="str">
        <f>OBV!G345</f>
        <v>NEUTRAL</v>
      </c>
      <c r="L345" s="5" t="str">
        <f>OBV!H345</f>
        <v>CONFIRMED BEARISH</v>
      </c>
      <c r="M345" s="7">
        <f t="shared" si="50"/>
        <v>25</v>
      </c>
      <c r="N345" s="7">
        <f t="shared" si="51"/>
        <v>100</v>
      </c>
      <c r="O345" s="7">
        <f t="shared" si="52"/>
        <v>50</v>
      </c>
      <c r="P345" s="7">
        <f t="shared" si="53"/>
        <v>16.5</v>
      </c>
      <c r="Q345" s="8">
        <f t="shared" si="54"/>
        <v>53.725000000000001</v>
      </c>
      <c r="R345" s="8">
        <f t="shared" si="55"/>
        <v>46.625</v>
      </c>
      <c r="S345" s="8">
        <f t="shared" si="56"/>
        <v>38.674999999999997</v>
      </c>
      <c r="T345" s="8">
        <f t="shared" si="57"/>
        <v>47.875</v>
      </c>
      <c r="U345" s="7">
        <f t="shared" si="58"/>
        <v>46.341666666666661</v>
      </c>
      <c r="V345" s="7">
        <f t="shared" si="59"/>
        <v>46.724999999999994</v>
      </c>
    </row>
    <row r="346" spans="1:22" ht="13.5" x14ac:dyDescent="0.25">
      <c r="A346" s="3">
        <f>RSI!A346</f>
        <v>42807</v>
      </c>
      <c r="B346" s="2">
        <f>RSI!B346</f>
        <v>3.7122999999999999</v>
      </c>
      <c r="C346" s="2">
        <f>RSI!I346</f>
        <v>35.269789347086657</v>
      </c>
      <c r="D346" s="2">
        <f>MACD!E346</f>
        <v>1.2951175772716539E-2</v>
      </c>
      <c r="E346" s="2">
        <f>MACD!F346</f>
        <v>6.6730883828803184E-2</v>
      </c>
      <c r="F346" s="2">
        <f>'Moving Avg'!D346</f>
        <v>3.7582800000000001</v>
      </c>
      <c r="G346" s="2">
        <f>'Moving Avg'!F346</f>
        <v>3.8267849999999997</v>
      </c>
      <c r="H346" s="2">
        <f>'Moving Avg'!G346</f>
        <v>4.0561679999999987</v>
      </c>
      <c r="I346" s="2">
        <f>'Moving Avg'!H346</f>
        <v>3.6554854999999962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  <c r="M346" s="7">
        <f t="shared" si="50"/>
        <v>25</v>
      </c>
      <c r="N346" s="7">
        <f t="shared" si="51"/>
        <v>100</v>
      </c>
      <c r="O346" s="7">
        <f t="shared" si="52"/>
        <v>50</v>
      </c>
      <c r="P346" s="7">
        <f t="shared" si="53"/>
        <v>16.5</v>
      </c>
      <c r="Q346" s="8">
        <f t="shared" si="54"/>
        <v>53.725000000000001</v>
      </c>
      <c r="R346" s="8">
        <f t="shared" si="55"/>
        <v>46.625</v>
      </c>
      <c r="S346" s="8">
        <f t="shared" si="56"/>
        <v>38.674999999999997</v>
      </c>
      <c r="T346" s="8">
        <f t="shared" si="57"/>
        <v>47.875</v>
      </c>
      <c r="U346" s="7">
        <f t="shared" si="58"/>
        <v>46.341666666666661</v>
      </c>
      <c r="V346" s="7">
        <f t="shared" si="59"/>
        <v>46.724999999999994</v>
      </c>
    </row>
    <row r="347" spans="1:22" ht="13.5" x14ac:dyDescent="0.25">
      <c r="A347" s="3">
        <f>RSI!A347</f>
        <v>42808</v>
      </c>
      <c r="B347" s="2">
        <f>RSI!B347</f>
        <v>3.7122999999999999</v>
      </c>
      <c r="C347" s="2">
        <f>RSI!I347</f>
        <v>35.269789347086672</v>
      </c>
      <c r="D347" s="2">
        <f>MACD!E347</f>
        <v>-1.6436102782879658E-3</v>
      </c>
      <c r="E347" s="2">
        <f>MACD!F347</f>
        <v>5.3055985007384954E-2</v>
      </c>
      <c r="F347" s="2">
        <f>'Moving Avg'!D347</f>
        <v>3.7423599999999992</v>
      </c>
      <c r="G347" s="2">
        <f>'Moving Avg'!F347</f>
        <v>3.8135249999999994</v>
      </c>
      <c r="H347" s="2">
        <f>'Moving Avg'!G347</f>
        <v>4.044675999999999</v>
      </c>
      <c r="I347" s="2">
        <f>'Moving Avg'!H347</f>
        <v>3.649788499999997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100</v>
      </c>
      <c r="O347" s="7">
        <f t="shared" si="52"/>
        <v>50</v>
      </c>
      <c r="P347" s="7">
        <f t="shared" si="53"/>
        <v>16.5</v>
      </c>
      <c r="Q347" s="8">
        <f t="shared" si="54"/>
        <v>53.725000000000001</v>
      </c>
      <c r="R347" s="8">
        <f t="shared" si="55"/>
        <v>46.625</v>
      </c>
      <c r="S347" s="8">
        <f t="shared" si="56"/>
        <v>38.674999999999997</v>
      </c>
      <c r="T347" s="8">
        <f t="shared" si="57"/>
        <v>47.875</v>
      </c>
      <c r="U347" s="7">
        <f t="shared" si="58"/>
        <v>46.341666666666661</v>
      </c>
      <c r="V347" s="7">
        <f t="shared" si="59"/>
        <v>46.724999999999994</v>
      </c>
    </row>
    <row r="348" spans="1:22" ht="13.5" x14ac:dyDescent="0.25">
      <c r="A348" s="3">
        <f>RSI!A348</f>
        <v>42809</v>
      </c>
      <c r="B348" s="2">
        <f>RSI!B348</f>
        <v>3.7122999999999999</v>
      </c>
      <c r="C348" s="2">
        <f>RSI!I348</f>
        <v>35.269789347086672</v>
      </c>
      <c r="D348" s="2">
        <f>MACD!E348</f>
        <v>-8.1338726664403893E-4</v>
      </c>
      <c r="E348" s="2">
        <f>MACD!F348</f>
        <v>4.2282110552579161E-2</v>
      </c>
      <c r="F348" s="2">
        <f>'Moving Avg'!D348</f>
        <v>3.7264399999999993</v>
      </c>
      <c r="G348" s="2">
        <f>'Moving Avg'!F348</f>
        <v>3.8002649999999996</v>
      </c>
      <c r="H348" s="2">
        <f>'Moving Avg'!G348</f>
        <v>4.0331839999999985</v>
      </c>
      <c r="I348" s="2">
        <f>'Moving Avg'!H348</f>
        <v>3.6441349999999968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100</v>
      </c>
      <c r="O348" s="7">
        <f t="shared" si="52"/>
        <v>50</v>
      </c>
      <c r="P348" s="7">
        <f t="shared" si="53"/>
        <v>16.5</v>
      </c>
      <c r="Q348" s="8">
        <f t="shared" si="54"/>
        <v>53.725000000000001</v>
      </c>
      <c r="R348" s="8">
        <f t="shared" si="55"/>
        <v>46.625</v>
      </c>
      <c r="S348" s="8">
        <f t="shared" si="56"/>
        <v>38.674999999999997</v>
      </c>
      <c r="T348" s="8">
        <f t="shared" si="57"/>
        <v>47.875</v>
      </c>
      <c r="U348" s="7">
        <f t="shared" si="58"/>
        <v>46.341666666666661</v>
      </c>
      <c r="V348" s="7">
        <f t="shared" si="59"/>
        <v>46.724999999999994</v>
      </c>
    </row>
    <row r="349" spans="1:22" ht="13.5" x14ac:dyDescent="0.25">
      <c r="A349" s="3">
        <f>RSI!A349</f>
        <v>42810</v>
      </c>
      <c r="B349" s="2">
        <f>RSI!B349</f>
        <v>3.6063000000000001</v>
      </c>
      <c r="C349" s="2">
        <f>RSI!I349</f>
        <v>28.833530077607605</v>
      </c>
      <c r="D349" s="2">
        <f>MACD!E349</f>
        <v>1.4036085318166691E-2</v>
      </c>
      <c r="E349" s="2">
        <f>MACD!F349</f>
        <v>3.6632905505696665E-2</v>
      </c>
      <c r="F349" s="2">
        <f>'Moving Avg'!D349</f>
        <v>3.6911</v>
      </c>
      <c r="G349" s="2">
        <f>'Moving Avg'!F349</f>
        <v>3.7817050000000001</v>
      </c>
      <c r="H349" s="2">
        <f>'Moving Avg'!G349</f>
        <v>4.0206339999999994</v>
      </c>
      <c r="I349" s="2">
        <f>'Moving Avg'!H349</f>
        <v>3.6379079999999964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50</v>
      </c>
      <c r="N349" s="7">
        <f t="shared" si="51"/>
        <v>100</v>
      </c>
      <c r="O349" s="7">
        <f t="shared" si="52"/>
        <v>50</v>
      </c>
      <c r="P349" s="7">
        <f t="shared" si="53"/>
        <v>16.5</v>
      </c>
      <c r="Q349" s="8">
        <f t="shared" si="54"/>
        <v>62.475000000000001</v>
      </c>
      <c r="R349" s="8">
        <f t="shared" si="55"/>
        <v>51.625</v>
      </c>
      <c r="S349" s="8">
        <f t="shared" si="56"/>
        <v>42.424999999999997</v>
      </c>
      <c r="T349" s="8">
        <f t="shared" si="57"/>
        <v>54.125</v>
      </c>
      <c r="U349" s="7">
        <f t="shared" si="58"/>
        <v>52.17499999999999</v>
      </c>
      <c r="V349" s="7">
        <f t="shared" si="59"/>
        <v>52.662499999999994</v>
      </c>
    </row>
    <row r="350" spans="1:22" ht="13.5" x14ac:dyDescent="0.25">
      <c r="A350" s="3">
        <f>RSI!A350</f>
        <v>42811</v>
      </c>
      <c r="B350" s="2">
        <f>RSI!B350</f>
        <v>3.6063000000000001</v>
      </c>
      <c r="C350" s="2">
        <f>RSI!I350</f>
        <v>28.833530077607605</v>
      </c>
      <c r="D350" s="2">
        <f>MACD!E350</f>
        <v>3.4827711014891349E-2</v>
      </c>
      <c r="E350" s="2">
        <f>MACD!F350</f>
        <v>3.6271866607535605E-2</v>
      </c>
      <c r="F350" s="2">
        <f>'Moving Avg'!D350</f>
        <v>3.6699000000000006</v>
      </c>
      <c r="G350" s="2">
        <f>'Moving Avg'!F350</f>
        <v>3.7631450000000002</v>
      </c>
      <c r="H350" s="2">
        <f>'Moving Avg'!G350</f>
        <v>4.011266</v>
      </c>
      <c r="I350" s="2">
        <f>'Moving Avg'!H350</f>
        <v>3.6316809999999968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  <c r="M350" s="7">
        <f t="shared" si="50"/>
        <v>50</v>
      </c>
      <c r="N350" s="7">
        <f t="shared" si="51"/>
        <v>45</v>
      </c>
      <c r="O350" s="7">
        <f t="shared" si="52"/>
        <v>50</v>
      </c>
      <c r="P350" s="7">
        <f t="shared" si="53"/>
        <v>16.5</v>
      </c>
      <c r="Q350" s="8">
        <f t="shared" si="54"/>
        <v>43.225000000000001</v>
      </c>
      <c r="R350" s="8">
        <f t="shared" si="55"/>
        <v>40.625</v>
      </c>
      <c r="S350" s="8">
        <f t="shared" si="56"/>
        <v>34.174999999999997</v>
      </c>
      <c r="T350" s="8">
        <f t="shared" si="57"/>
        <v>40.375</v>
      </c>
      <c r="U350" s="7">
        <f t="shared" si="58"/>
        <v>39.341666666666661</v>
      </c>
      <c r="V350" s="7">
        <f t="shared" si="59"/>
        <v>39.599999999999994</v>
      </c>
    </row>
    <row r="351" spans="1:22" ht="13.5" x14ac:dyDescent="0.25">
      <c r="A351" s="3">
        <f>RSI!A351</f>
        <v>42815</v>
      </c>
      <c r="B351" s="2">
        <f>RSI!B351</f>
        <v>3.5973999999999999</v>
      </c>
      <c r="C351" s="2">
        <f>RSI!I351</f>
        <v>28.330107834712095</v>
      </c>
      <c r="D351" s="2">
        <f>MACD!E351</f>
        <v>4.2170121905317881E-2</v>
      </c>
      <c r="E351" s="2">
        <f>MACD!F351</f>
        <v>3.7451517667092059E-2</v>
      </c>
      <c r="F351" s="2">
        <f>'Moving Avg'!D351</f>
        <v>3.6469200000000002</v>
      </c>
      <c r="G351" s="2">
        <f>'Moving Avg'!F351</f>
        <v>3.7441399999999994</v>
      </c>
      <c r="H351" s="2">
        <f>'Moving Avg'!G351</f>
        <v>3.9976539999999998</v>
      </c>
      <c r="I351" s="2">
        <f>'Moving Avg'!H351</f>
        <v>3.6261049999999972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  <c r="M351" s="7">
        <f t="shared" si="50"/>
        <v>50</v>
      </c>
      <c r="N351" s="7">
        <f t="shared" si="51"/>
        <v>0</v>
      </c>
      <c r="O351" s="7">
        <f t="shared" si="52"/>
        <v>50</v>
      </c>
      <c r="P351" s="7">
        <f t="shared" si="53"/>
        <v>16.5</v>
      </c>
      <c r="Q351" s="8">
        <f t="shared" si="54"/>
        <v>27.475000000000001</v>
      </c>
      <c r="R351" s="8">
        <f t="shared" si="55"/>
        <v>31.625</v>
      </c>
      <c r="S351" s="8">
        <f t="shared" si="56"/>
        <v>27.425000000000001</v>
      </c>
      <c r="T351" s="8">
        <f t="shared" si="57"/>
        <v>29.125</v>
      </c>
      <c r="U351" s="7">
        <f t="shared" si="58"/>
        <v>28.841666666666669</v>
      </c>
      <c r="V351" s="7">
        <f t="shared" si="59"/>
        <v>28.912500000000001</v>
      </c>
    </row>
    <row r="352" spans="1:22" ht="13.5" x14ac:dyDescent="0.25">
      <c r="A352" s="3">
        <f>RSI!A352</f>
        <v>42816</v>
      </c>
      <c r="B352" s="2">
        <f>RSI!B352</f>
        <v>3.5089999999999999</v>
      </c>
      <c r="C352" s="2">
        <f>RSI!I352</f>
        <v>23.87182905586873</v>
      </c>
      <c r="D352" s="2">
        <f>MACD!E352</f>
        <v>5.6206824205164096E-2</v>
      </c>
      <c r="E352" s="2">
        <f>MACD!F352</f>
        <v>4.1202578974706472E-2</v>
      </c>
      <c r="F352" s="2">
        <f>'Moving Avg'!D352</f>
        <v>3.6062600000000002</v>
      </c>
      <c r="G352" s="2">
        <f>'Moving Avg'!F352</f>
        <v>3.7264599999999994</v>
      </c>
      <c r="H352" s="2">
        <f>'Moving Avg'!G352</f>
        <v>3.9812119999999993</v>
      </c>
      <c r="I352" s="2">
        <f>'Moving Avg'!H352</f>
        <v>3.6207824999999976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  <c r="M352" s="7">
        <f t="shared" si="50"/>
        <v>50</v>
      </c>
      <c r="N352" s="7">
        <f t="shared" si="51"/>
        <v>0</v>
      </c>
      <c r="O352" s="7">
        <f t="shared" si="52"/>
        <v>0</v>
      </c>
      <c r="P352" s="7">
        <f t="shared" si="53"/>
        <v>16.5</v>
      </c>
      <c r="Q352" s="8">
        <f t="shared" si="54"/>
        <v>19.975000000000001</v>
      </c>
      <c r="R352" s="8">
        <f t="shared" si="55"/>
        <v>14.125</v>
      </c>
      <c r="S352" s="8">
        <f t="shared" si="56"/>
        <v>14.925000000000001</v>
      </c>
      <c r="T352" s="8">
        <f t="shared" si="57"/>
        <v>16.625</v>
      </c>
      <c r="U352" s="7">
        <f t="shared" si="58"/>
        <v>16.341666666666669</v>
      </c>
      <c r="V352" s="7">
        <f t="shared" si="59"/>
        <v>16.412500000000001</v>
      </c>
    </row>
    <row r="353" spans="1:22" ht="13.5" x14ac:dyDescent="0.25">
      <c r="A353" s="3">
        <f>RSI!A353</f>
        <v>42817</v>
      </c>
      <c r="B353" s="2">
        <f>RSI!B353</f>
        <v>3.5886</v>
      </c>
      <c r="C353" s="2">
        <f>RSI!I353</f>
        <v>33.951119119513749</v>
      </c>
      <c r="D353" s="2">
        <f>MACD!E353</f>
        <v>6.3891342255412376E-2</v>
      </c>
      <c r="E353" s="2">
        <f>MACD!F353</f>
        <v>4.5740331630847661E-2</v>
      </c>
      <c r="F353" s="2">
        <f>'Moving Avg'!D353</f>
        <v>3.5815200000000003</v>
      </c>
      <c r="G353" s="2">
        <f>'Moving Avg'!F353</f>
        <v>3.7180649999999993</v>
      </c>
      <c r="H353" s="2">
        <f>'Moving Avg'!G353</f>
        <v>3.9663620000000002</v>
      </c>
      <c r="I353" s="2">
        <f>'Moving Avg'!H353</f>
        <v>3.6165969999999974</v>
      </c>
      <c r="J353" s="5" t="str">
        <f>OBV!F353</f>
        <v>BEARISH</v>
      </c>
      <c r="K353" s="5" t="str">
        <f>OBV!G353</f>
        <v>NEUTRAL</v>
      </c>
      <c r="L353" s="5" t="str">
        <f>OBV!H353</f>
        <v>CONFIRMED BEARISH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16.5</v>
      </c>
      <c r="Q353" s="8">
        <f t="shared" si="54"/>
        <v>11.225</v>
      </c>
      <c r="R353" s="8">
        <f t="shared" si="55"/>
        <v>9.125</v>
      </c>
      <c r="S353" s="8">
        <f t="shared" si="56"/>
        <v>11.175000000000001</v>
      </c>
      <c r="T353" s="8">
        <f t="shared" si="57"/>
        <v>10.375</v>
      </c>
      <c r="U353" s="7">
        <f t="shared" si="58"/>
        <v>10.508333333333335</v>
      </c>
      <c r="V353" s="7">
        <f t="shared" si="59"/>
        <v>10.475000000000001</v>
      </c>
    </row>
    <row r="354" spans="1:22" ht="13.5" x14ac:dyDescent="0.25">
      <c r="A354" s="3">
        <f>RSI!A354</f>
        <v>42818</v>
      </c>
      <c r="B354" s="2">
        <f>RSI!B354</f>
        <v>3.5886</v>
      </c>
      <c r="C354" s="2">
        <f>RSI!I354</f>
        <v>33.951119119513749</v>
      </c>
      <c r="D354" s="2">
        <f>MACD!E354</f>
        <v>7.0131447938592828E-2</v>
      </c>
      <c r="E354" s="2">
        <f>MACD!F354</f>
        <v>5.0618554892396694E-2</v>
      </c>
      <c r="F354" s="2">
        <f>'Moving Avg'!D354</f>
        <v>3.5779800000000002</v>
      </c>
      <c r="G354" s="2">
        <f>'Moving Avg'!F354</f>
        <v>3.7118799999999994</v>
      </c>
      <c r="H354" s="2">
        <f>'Moving Avg'!G354</f>
        <v>3.9520440000000008</v>
      </c>
      <c r="I354" s="2">
        <f>'Moving Avg'!H354</f>
        <v>3.6130639999999983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16.5</v>
      </c>
      <c r="Q354" s="8">
        <f t="shared" si="54"/>
        <v>11.225</v>
      </c>
      <c r="R354" s="8">
        <f t="shared" si="55"/>
        <v>9.125</v>
      </c>
      <c r="S354" s="8">
        <f t="shared" si="56"/>
        <v>11.175000000000001</v>
      </c>
      <c r="T354" s="8">
        <f t="shared" si="57"/>
        <v>10.375</v>
      </c>
      <c r="U354" s="7">
        <f t="shared" si="58"/>
        <v>10.508333333333335</v>
      </c>
      <c r="V354" s="7">
        <f t="shared" si="59"/>
        <v>10.475000000000001</v>
      </c>
    </row>
    <row r="355" spans="1:22" ht="13.5" x14ac:dyDescent="0.25">
      <c r="A355" s="3">
        <f>RSI!A355</f>
        <v>42821</v>
      </c>
      <c r="B355" s="2">
        <f>RSI!B355</f>
        <v>3.5886</v>
      </c>
      <c r="C355" s="2">
        <f>RSI!I355</f>
        <v>33.951119119513749</v>
      </c>
      <c r="D355" s="2">
        <f>MACD!E355</f>
        <v>6.5559662386228901E-2</v>
      </c>
      <c r="E355" s="2">
        <f>MACD!F355</f>
        <v>5.3606776391163138E-2</v>
      </c>
      <c r="F355" s="2">
        <f>'Moving Avg'!D355</f>
        <v>3.5744400000000001</v>
      </c>
      <c r="G355" s="2">
        <f>'Moving Avg'!F355</f>
        <v>3.7003899999999996</v>
      </c>
      <c r="H355" s="2">
        <f>'Moving Avg'!G355</f>
        <v>3.9371940000000012</v>
      </c>
      <c r="I355" s="2">
        <f>'Moving Avg'!H355</f>
        <v>3.6104869999999987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16.5</v>
      </c>
      <c r="Q355" s="8">
        <f t="shared" si="54"/>
        <v>11.225</v>
      </c>
      <c r="R355" s="8">
        <f t="shared" si="55"/>
        <v>9.125</v>
      </c>
      <c r="S355" s="8">
        <f t="shared" si="56"/>
        <v>11.175000000000001</v>
      </c>
      <c r="T355" s="8">
        <f t="shared" si="57"/>
        <v>10.375</v>
      </c>
      <c r="U355" s="7">
        <f t="shared" si="58"/>
        <v>10.508333333333335</v>
      </c>
      <c r="V355" s="7">
        <f t="shared" si="59"/>
        <v>10.475000000000001</v>
      </c>
    </row>
    <row r="356" spans="1:22" ht="13.5" x14ac:dyDescent="0.25">
      <c r="A356" s="3">
        <f>RSI!A356</f>
        <v>42822</v>
      </c>
      <c r="B356" s="2">
        <f>RSI!B356</f>
        <v>3.4824999999999999</v>
      </c>
      <c r="C356" s="2">
        <f>RSI!I356</f>
        <v>27.819325718466814</v>
      </c>
      <c r="D356" s="2">
        <f>MACD!E356</f>
        <v>7.0499606327981024E-2</v>
      </c>
      <c r="E356" s="2">
        <f>MACD!F356</f>
        <v>5.6985342378526718E-2</v>
      </c>
      <c r="F356" s="2">
        <f>'Moving Avg'!D356</f>
        <v>3.5514600000000001</v>
      </c>
      <c r="G356" s="2">
        <f>'Moving Avg'!F356</f>
        <v>3.6888999999999994</v>
      </c>
      <c r="H356" s="2">
        <f>'Moving Avg'!G356</f>
        <v>3.9205760000000009</v>
      </c>
      <c r="I356" s="2">
        <f>'Moving Avg'!H356</f>
        <v>3.6069014999999984</v>
      </c>
      <c r="J356" s="5" t="str">
        <f>OBV!F356</f>
        <v>BEARISH</v>
      </c>
      <c r="K356" s="5" t="str">
        <f>OBV!G356</f>
        <v>NEUTRAL</v>
      </c>
      <c r="L356" s="5" t="str">
        <f>OBV!H356</f>
        <v>CONFIRMED BEARISH</v>
      </c>
      <c r="M356" s="7">
        <f t="shared" si="50"/>
        <v>50</v>
      </c>
      <c r="N356" s="7">
        <f t="shared" si="51"/>
        <v>0</v>
      </c>
      <c r="O356" s="7">
        <f t="shared" si="52"/>
        <v>0</v>
      </c>
      <c r="P356" s="7">
        <f t="shared" si="53"/>
        <v>16.5</v>
      </c>
      <c r="Q356" s="8">
        <f t="shared" si="54"/>
        <v>19.975000000000001</v>
      </c>
      <c r="R356" s="8">
        <f t="shared" si="55"/>
        <v>14.125</v>
      </c>
      <c r="S356" s="8">
        <f t="shared" si="56"/>
        <v>14.925000000000001</v>
      </c>
      <c r="T356" s="8">
        <f t="shared" si="57"/>
        <v>16.625</v>
      </c>
      <c r="U356" s="7">
        <f t="shared" si="58"/>
        <v>16.341666666666669</v>
      </c>
      <c r="V356" s="7">
        <f t="shared" si="59"/>
        <v>16.412500000000001</v>
      </c>
    </row>
    <row r="357" spans="1:22" ht="13.5" x14ac:dyDescent="0.25">
      <c r="A357" s="3">
        <f>RSI!A357</f>
        <v>42823</v>
      </c>
      <c r="B357" s="2">
        <f>RSI!B357</f>
        <v>3.5002</v>
      </c>
      <c r="C357" s="2">
        <f>RSI!I357</f>
        <v>30.087775179930631</v>
      </c>
      <c r="D357" s="2">
        <f>MACD!E357</f>
        <v>7.4874210768636651E-2</v>
      </c>
      <c r="E357" s="2">
        <f>MACD!F357</f>
        <v>6.056311605654871E-2</v>
      </c>
      <c r="F357" s="2">
        <f>'Moving Avg'!D357</f>
        <v>3.5497000000000001</v>
      </c>
      <c r="G357" s="2">
        <f>'Moving Avg'!F357</f>
        <v>3.6782949999999999</v>
      </c>
      <c r="H357" s="2">
        <f>'Moving Avg'!G357</f>
        <v>3.905726</v>
      </c>
      <c r="I357" s="2">
        <f>'Moving Avg'!H357</f>
        <v>3.603534999999999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16.5</v>
      </c>
      <c r="Q357" s="8">
        <f t="shared" si="54"/>
        <v>11.225</v>
      </c>
      <c r="R357" s="8">
        <f t="shared" si="55"/>
        <v>9.125</v>
      </c>
      <c r="S357" s="8">
        <f t="shared" si="56"/>
        <v>11.175000000000001</v>
      </c>
      <c r="T357" s="8">
        <f t="shared" si="57"/>
        <v>10.375</v>
      </c>
      <c r="U357" s="7">
        <f t="shared" si="58"/>
        <v>10.508333333333335</v>
      </c>
      <c r="V357" s="7">
        <f t="shared" si="59"/>
        <v>10.475000000000001</v>
      </c>
    </row>
    <row r="358" spans="1:22" ht="13.5" x14ac:dyDescent="0.25">
      <c r="A358" s="3">
        <f>RSI!A358</f>
        <v>42824</v>
      </c>
      <c r="B358" s="2">
        <f>RSI!B358</f>
        <v>3.5002</v>
      </c>
      <c r="C358" s="2">
        <f>RSI!I358</f>
        <v>30.087775179930631</v>
      </c>
      <c r="D358" s="2">
        <f>MACD!E358</f>
        <v>7.9865434068083108E-2</v>
      </c>
      <c r="E358" s="2">
        <f>MACD!F358</f>
        <v>6.442357965885559E-2</v>
      </c>
      <c r="F358" s="2">
        <f>'Moving Avg'!D358</f>
        <v>3.5320200000000002</v>
      </c>
      <c r="G358" s="2">
        <f>'Moving Avg'!F358</f>
        <v>3.6637100000000005</v>
      </c>
      <c r="H358" s="2">
        <f>'Moving Avg'!G358</f>
        <v>3.8899920000000008</v>
      </c>
      <c r="I358" s="2">
        <f>'Moving Avg'!H358</f>
        <v>3.6010814999999985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16.5</v>
      </c>
      <c r="Q358" s="8">
        <f t="shared" si="54"/>
        <v>11.225</v>
      </c>
      <c r="R358" s="8">
        <f t="shared" si="55"/>
        <v>9.125</v>
      </c>
      <c r="S358" s="8">
        <f t="shared" si="56"/>
        <v>11.175000000000001</v>
      </c>
      <c r="T358" s="8">
        <f t="shared" si="57"/>
        <v>10.375</v>
      </c>
      <c r="U358" s="7">
        <f t="shared" si="58"/>
        <v>10.508333333333335</v>
      </c>
      <c r="V358" s="7">
        <f t="shared" si="59"/>
        <v>10.475000000000001</v>
      </c>
    </row>
    <row r="359" spans="1:22" ht="13.5" x14ac:dyDescent="0.25">
      <c r="A359" s="3">
        <f>RSI!A359</f>
        <v>42825</v>
      </c>
      <c r="B359" s="2">
        <f>RSI!B359</f>
        <v>3.4914000000000001</v>
      </c>
      <c r="C359" s="2">
        <f>RSI!I359</f>
        <v>29.552252904111143</v>
      </c>
      <c r="D359" s="2">
        <f>MACD!E359</f>
        <v>6.9627042817585139E-2</v>
      </c>
      <c r="E359" s="2">
        <f>MACD!F359</f>
        <v>6.5464272290601505E-2</v>
      </c>
      <c r="F359" s="2">
        <f>'Moving Avg'!D359</f>
        <v>3.5125799999999998</v>
      </c>
      <c r="G359" s="2">
        <f>'Moving Avg'!F359</f>
        <v>3.6469200000000002</v>
      </c>
      <c r="H359" s="2">
        <f>'Moving Avg'!G359</f>
        <v>3.8740820000000009</v>
      </c>
      <c r="I359" s="2">
        <f>'Moving Avg'!H359</f>
        <v>3.5979319999999984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  <c r="M359" s="7">
        <f t="shared" si="50"/>
        <v>50</v>
      </c>
      <c r="N359" s="7">
        <f t="shared" si="51"/>
        <v>0</v>
      </c>
      <c r="O359" s="7">
        <f t="shared" si="52"/>
        <v>0</v>
      </c>
      <c r="P359" s="7">
        <f t="shared" si="53"/>
        <v>16.5</v>
      </c>
      <c r="Q359" s="8">
        <f t="shared" si="54"/>
        <v>19.975000000000001</v>
      </c>
      <c r="R359" s="8">
        <f t="shared" si="55"/>
        <v>14.125</v>
      </c>
      <c r="S359" s="8">
        <f t="shared" si="56"/>
        <v>14.925000000000001</v>
      </c>
      <c r="T359" s="8">
        <f t="shared" si="57"/>
        <v>16.625</v>
      </c>
      <c r="U359" s="7">
        <f t="shared" si="58"/>
        <v>16.341666666666669</v>
      </c>
      <c r="V359" s="7">
        <f t="shared" si="59"/>
        <v>16.412500000000001</v>
      </c>
    </row>
    <row r="360" spans="1:22" ht="13.5" x14ac:dyDescent="0.25">
      <c r="A360" s="3">
        <f>RSI!A360</f>
        <v>42828</v>
      </c>
      <c r="B360" s="2">
        <f>RSI!B360</f>
        <v>3.4914000000000001</v>
      </c>
      <c r="C360" s="2">
        <f>RSI!I360</f>
        <v>29.552252904111143</v>
      </c>
      <c r="D360" s="2">
        <f>MACD!E360</f>
        <v>6.2121442347052191E-2</v>
      </c>
      <c r="E360" s="2">
        <f>MACD!F360</f>
        <v>6.4795706301891645E-2</v>
      </c>
      <c r="F360" s="2">
        <f>'Moving Avg'!D360</f>
        <v>3.4931399999999995</v>
      </c>
      <c r="G360" s="2">
        <f>'Moving Avg'!F360</f>
        <v>3.6279199999999996</v>
      </c>
      <c r="H360" s="2">
        <f>'Moving Avg'!G360</f>
        <v>3.8606480000000012</v>
      </c>
      <c r="I360" s="2">
        <f>'Moving Avg'!H360</f>
        <v>3.5947824999999982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50</v>
      </c>
      <c r="N360" s="7">
        <f t="shared" si="51"/>
        <v>45</v>
      </c>
      <c r="O360" s="7">
        <f t="shared" si="52"/>
        <v>0</v>
      </c>
      <c r="P360" s="7">
        <f t="shared" si="53"/>
        <v>16.5</v>
      </c>
      <c r="Q360" s="8">
        <f t="shared" si="54"/>
        <v>35.725000000000001</v>
      </c>
      <c r="R360" s="8">
        <f t="shared" si="55"/>
        <v>23.125</v>
      </c>
      <c r="S360" s="8">
        <f t="shared" si="56"/>
        <v>21.675000000000001</v>
      </c>
      <c r="T360" s="8">
        <f t="shared" si="57"/>
        <v>27.875</v>
      </c>
      <c r="U360" s="7">
        <f t="shared" si="58"/>
        <v>26.841666666666669</v>
      </c>
      <c r="V360" s="7">
        <f t="shared" si="59"/>
        <v>27.1</v>
      </c>
    </row>
    <row r="361" spans="1:22" ht="13.5" x14ac:dyDescent="0.25">
      <c r="A361" s="3">
        <f>RSI!A361</f>
        <v>42829</v>
      </c>
      <c r="B361" s="2">
        <f>RSI!B361</f>
        <v>3.3940999999999999</v>
      </c>
      <c r="C361" s="2">
        <f>RSI!I361</f>
        <v>24.060699109332447</v>
      </c>
      <c r="D361" s="2">
        <f>MACD!E361</f>
        <v>6.2680627820599799E-2</v>
      </c>
      <c r="E361" s="2">
        <f>MACD!F361</f>
        <v>6.4372690605633276E-2</v>
      </c>
      <c r="F361" s="2">
        <f>'Moving Avg'!D361</f>
        <v>3.4754599999999995</v>
      </c>
      <c r="G361" s="2">
        <f>'Moving Avg'!F361</f>
        <v>3.6080299999999994</v>
      </c>
      <c r="H361" s="2">
        <f>'Moving Avg'!G361</f>
        <v>3.8447380000000009</v>
      </c>
      <c r="I361" s="2">
        <f>'Moving Avg'!H361</f>
        <v>3.5914504999999988</v>
      </c>
      <c r="J361" s="5" t="str">
        <f>OBV!F361</f>
        <v>BULLISH</v>
      </c>
      <c r="K361" s="5" t="str">
        <f>OBV!G361</f>
        <v>NEUTRAL</v>
      </c>
      <c r="L361" s="5" t="str">
        <f>OBV!H361</f>
        <v>BULLISH DIVERGENCE</v>
      </c>
      <c r="M361" s="7">
        <f t="shared" si="50"/>
        <v>50</v>
      </c>
      <c r="N361" s="7">
        <f t="shared" si="51"/>
        <v>45</v>
      </c>
      <c r="O361" s="7">
        <f t="shared" si="52"/>
        <v>0</v>
      </c>
      <c r="P361" s="7">
        <f t="shared" si="53"/>
        <v>66.5</v>
      </c>
      <c r="Q361" s="8">
        <f t="shared" si="54"/>
        <v>43.225000000000001</v>
      </c>
      <c r="R361" s="8">
        <f t="shared" si="55"/>
        <v>35.625</v>
      </c>
      <c r="S361" s="8">
        <f t="shared" si="56"/>
        <v>44.174999999999997</v>
      </c>
      <c r="T361" s="8">
        <f t="shared" si="57"/>
        <v>40.375</v>
      </c>
      <c r="U361" s="7">
        <f t="shared" si="58"/>
        <v>41.008333333333333</v>
      </c>
      <c r="V361" s="7">
        <f t="shared" si="59"/>
        <v>40.849999999999994</v>
      </c>
    </row>
    <row r="362" spans="1:22" ht="13.5" x14ac:dyDescent="0.25">
      <c r="A362" s="3">
        <f>RSI!A362</f>
        <v>42830</v>
      </c>
      <c r="B362" s="2">
        <f>RSI!B362</f>
        <v>3.2526999999999999</v>
      </c>
      <c r="C362" s="2">
        <f>RSI!I362</f>
        <v>18.639840383599093</v>
      </c>
      <c r="D362" s="2">
        <f>MACD!E362</f>
        <v>6.1595310139526127E-2</v>
      </c>
      <c r="E362" s="2">
        <f>MACD!F362</f>
        <v>6.3817214512411846E-2</v>
      </c>
      <c r="F362" s="2">
        <f>'Moving Avg'!D362</f>
        <v>3.4259599999999999</v>
      </c>
      <c r="G362" s="2">
        <f>'Moving Avg'!F362</f>
        <v>3.5810699999999995</v>
      </c>
      <c r="H362" s="2">
        <f>'Moving Avg'!G362</f>
        <v>3.8267060000000011</v>
      </c>
      <c r="I362" s="2">
        <f>'Moving Avg'!H362</f>
        <v>3.5879334999999988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50</v>
      </c>
      <c r="N362" s="7">
        <f t="shared" si="51"/>
        <v>45</v>
      </c>
      <c r="O362" s="7">
        <f t="shared" si="52"/>
        <v>0</v>
      </c>
      <c r="P362" s="7">
        <f t="shared" si="53"/>
        <v>16.5</v>
      </c>
      <c r="Q362" s="8">
        <f t="shared" si="54"/>
        <v>35.725000000000001</v>
      </c>
      <c r="R362" s="8">
        <f t="shared" si="55"/>
        <v>23.125</v>
      </c>
      <c r="S362" s="8">
        <f t="shared" si="56"/>
        <v>21.675000000000001</v>
      </c>
      <c r="T362" s="8">
        <f t="shared" si="57"/>
        <v>27.875</v>
      </c>
      <c r="U362" s="7">
        <f t="shared" si="58"/>
        <v>26.841666666666669</v>
      </c>
      <c r="V362" s="7">
        <f t="shared" si="59"/>
        <v>27.1</v>
      </c>
    </row>
    <row r="363" spans="1:22" ht="13.5" x14ac:dyDescent="0.25">
      <c r="A363" s="3">
        <f>RSI!A363</f>
        <v>42831</v>
      </c>
      <c r="B363" s="2">
        <f>RSI!B363</f>
        <v>3.2349999999999999</v>
      </c>
      <c r="C363" s="2">
        <f>RSI!I363</f>
        <v>18.090404935396379</v>
      </c>
      <c r="D363" s="2">
        <f>MACD!E363</f>
        <v>7.6521111840798461E-2</v>
      </c>
      <c r="E363" s="2">
        <f>MACD!F363</f>
        <v>6.6357993978089169E-2</v>
      </c>
      <c r="F363" s="2">
        <f>'Moving Avg'!D363</f>
        <v>3.3729199999999997</v>
      </c>
      <c r="G363" s="2">
        <f>'Moving Avg'!F363</f>
        <v>3.5532249999999999</v>
      </c>
      <c r="H363" s="2">
        <f>'Moving Avg'!G363</f>
        <v>3.808320000000001</v>
      </c>
      <c r="I363" s="2">
        <f>'Moving Avg'!H363</f>
        <v>3.5839799999999991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50</v>
      </c>
      <c r="N363" s="7">
        <f t="shared" si="51"/>
        <v>0</v>
      </c>
      <c r="O363" s="7">
        <f t="shared" si="52"/>
        <v>0</v>
      </c>
      <c r="P363" s="7">
        <f t="shared" si="53"/>
        <v>16.5</v>
      </c>
      <c r="Q363" s="8">
        <f t="shared" si="54"/>
        <v>19.975000000000001</v>
      </c>
      <c r="R363" s="8">
        <f t="shared" si="55"/>
        <v>14.125</v>
      </c>
      <c r="S363" s="8">
        <f t="shared" si="56"/>
        <v>14.925000000000001</v>
      </c>
      <c r="T363" s="8">
        <f t="shared" si="57"/>
        <v>16.625</v>
      </c>
      <c r="U363" s="7">
        <f t="shared" si="58"/>
        <v>16.341666666666669</v>
      </c>
      <c r="V363" s="7">
        <f t="shared" si="59"/>
        <v>16.412500000000001</v>
      </c>
    </row>
    <row r="364" spans="1:22" ht="13.5" x14ac:dyDescent="0.25">
      <c r="A364" s="3">
        <f>RSI!A364</f>
        <v>42832</v>
      </c>
      <c r="B364" s="2">
        <f>RSI!B364</f>
        <v>3.0848</v>
      </c>
      <c r="C364" s="2">
        <f>RSI!I364</f>
        <v>14.251436939085863</v>
      </c>
      <c r="D364" s="2">
        <f>MACD!E364</f>
        <v>0.10249863611568921</v>
      </c>
      <c r="E364" s="2">
        <f>MACD!F364</f>
        <v>7.3586122405609189E-2</v>
      </c>
      <c r="F364" s="2">
        <f>'Moving Avg'!D364</f>
        <v>3.2916000000000003</v>
      </c>
      <c r="G364" s="2">
        <f>'Moving Avg'!F364</f>
        <v>3.5183150000000003</v>
      </c>
      <c r="H364" s="2">
        <f>'Moving Avg'!G364</f>
        <v>3.7867540000000006</v>
      </c>
      <c r="I364" s="2">
        <f>'Moving Avg'!H364</f>
        <v>3.5804059999999986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50</v>
      </c>
      <c r="N364" s="7">
        <f t="shared" si="51"/>
        <v>0</v>
      </c>
      <c r="O364" s="7">
        <f t="shared" si="52"/>
        <v>0</v>
      </c>
      <c r="P364" s="7">
        <f t="shared" si="53"/>
        <v>16.5</v>
      </c>
      <c r="Q364" s="8">
        <f t="shared" si="54"/>
        <v>19.975000000000001</v>
      </c>
      <c r="R364" s="8">
        <f t="shared" si="55"/>
        <v>14.125</v>
      </c>
      <c r="S364" s="8">
        <f t="shared" si="56"/>
        <v>14.925000000000001</v>
      </c>
      <c r="T364" s="8">
        <f t="shared" si="57"/>
        <v>16.625</v>
      </c>
      <c r="U364" s="7">
        <f t="shared" si="58"/>
        <v>16.341666666666669</v>
      </c>
      <c r="V364" s="7">
        <f t="shared" si="59"/>
        <v>16.412500000000001</v>
      </c>
    </row>
    <row r="365" spans="1:22" ht="13.5" x14ac:dyDescent="0.25">
      <c r="A365" s="3">
        <f>RSI!A365</f>
        <v>42835</v>
      </c>
      <c r="B365" s="2">
        <f>RSI!B365</f>
        <v>3.1642999999999999</v>
      </c>
      <c r="C365" s="2">
        <f>RSI!I365</f>
        <v>23.504470510591986</v>
      </c>
      <c r="D365" s="2">
        <f>MACD!E365</f>
        <v>0.12153574332689221</v>
      </c>
      <c r="E365" s="2">
        <f>MACD!F365</f>
        <v>8.3176046589865799E-2</v>
      </c>
      <c r="F365" s="2">
        <f>'Moving Avg'!D365</f>
        <v>3.2261800000000003</v>
      </c>
      <c r="G365" s="2">
        <f>'Moving Avg'!F365</f>
        <v>3.4909149999999998</v>
      </c>
      <c r="H365" s="2">
        <f>'Moving Avg'!G365</f>
        <v>3.7667780000000008</v>
      </c>
      <c r="I365" s="2">
        <f>'Moving Avg'!H365</f>
        <v>3.5770989999999987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  <c r="M365" s="7">
        <f t="shared" si="50"/>
        <v>50</v>
      </c>
      <c r="N365" s="7">
        <f t="shared" si="51"/>
        <v>0</v>
      </c>
      <c r="O365" s="7">
        <f t="shared" si="52"/>
        <v>0</v>
      </c>
      <c r="P365" s="7">
        <f t="shared" si="53"/>
        <v>16.5</v>
      </c>
      <c r="Q365" s="8">
        <f t="shared" si="54"/>
        <v>19.975000000000001</v>
      </c>
      <c r="R365" s="8">
        <f t="shared" si="55"/>
        <v>14.125</v>
      </c>
      <c r="S365" s="8">
        <f t="shared" si="56"/>
        <v>14.925000000000001</v>
      </c>
      <c r="T365" s="8">
        <f t="shared" si="57"/>
        <v>16.625</v>
      </c>
      <c r="U365" s="7">
        <f t="shared" si="58"/>
        <v>16.341666666666669</v>
      </c>
      <c r="V365" s="7">
        <f t="shared" si="59"/>
        <v>16.412500000000001</v>
      </c>
    </row>
    <row r="366" spans="1:22" ht="13.5" x14ac:dyDescent="0.25">
      <c r="A366" s="3">
        <f>RSI!A366</f>
        <v>42836</v>
      </c>
      <c r="B366" s="2">
        <f>RSI!B366</f>
        <v>3.1025</v>
      </c>
      <c r="C366" s="2">
        <f>RSI!I366</f>
        <v>21.557079174883086</v>
      </c>
      <c r="D366" s="2">
        <f>MACD!E366</f>
        <v>0.12815586158835446</v>
      </c>
      <c r="E366" s="2">
        <f>MACD!F366</f>
        <v>9.2172009589563536E-2</v>
      </c>
      <c r="F366" s="2">
        <f>'Moving Avg'!D366</f>
        <v>3.1678599999999997</v>
      </c>
      <c r="G366" s="2">
        <f>'Moving Avg'!F366</f>
        <v>3.4604249999999999</v>
      </c>
      <c r="H366" s="2">
        <f>'Moving Avg'!G366</f>
        <v>3.7430900000000005</v>
      </c>
      <c r="I366" s="2">
        <f>'Moving Avg'!H366</f>
        <v>3.5734829999999982</v>
      </c>
      <c r="J366" s="5" t="str">
        <f>OBV!F366</f>
        <v>BEARISH</v>
      </c>
      <c r="K366" s="5" t="str">
        <f>OBV!G366</f>
        <v>NEUTRAL</v>
      </c>
      <c r="L366" s="5" t="str">
        <f>OBV!H366</f>
        <v>CONFIRMED BEARISH</v>
      </c>
      <c r="M366" s="7">
        <f t="shared" si="50"/>
        <v>50</v>
      </c>
      <c r="N366" s="7">
        <f t="shared" si="51"/>
        <v>0</v>
      </c>
      <c r="O366" s="7">
        <f t="shared" si="52"/>
        <v>0</v>
      </c>
      <c r="P366" s="7">
        <f t="shared" si="53"/>
        <v>16.5</v>
      </c>
      <c r="Q366" s="8">
        <f t="shared" si="54"/>
        <v>19.975000000000001</v>
      </c>
      <c r="R366" s="8">
        <f t="shared" si="55"/>
        <v>14.125</v>
      </c>
      <c r="S366" s="8">
        <f t="shared" si="56"/>
        <v>14.925000000000001</v>
      </c>
      <c r="T366" s="8">
        <f t="shared" si="57"/>
        <v>16.625</v>
      </c>
      <c r="U366" s="7">
        <f t="shared" si="58"/>
        <v>16.341666666666669</v>
      </c>
      <c r="V366" s="7">
        <f t="shared" si="59"/>
        <v>16.412500000000001</v>
      </c>
    </row>
    <row r="367" spans="1:22" ht="13.5" x14ac:dyDescent="0.25">
      <c r="A367" s="3">
        <f>RSI!A367</f>
        <v>42837</v>
      </c>
      <c r="B367" s="2">
        <f>RSI!B367</f>
        <v>3.1819999999999999</v>
      </c>
      <c r="C367" s="2">
        <f>RSI!I367</f>
        <v>29.633718672089074</v>
      </c>
      <c r="D367" s="2">
        <f>MACD!E367</f>
        <v>0.1330467706355023</v>
      </c>
      <c r="E367" s="2">
        <f>MACD!F367</f>
        <v>0.10034696179875129</v>
      </c>
      <c r="F367" s="2">
        <f>'Moving Avg'!D367</f>
        <v>3.1537200000000003</v>
      </c>
      <c r="G367" s="2">
        <f>'Moving Avg'!F367</f>
        <v>3.43391</v>
      </c>
      <c r="H367" s="2">
        <f>'Moving Avg'!G367</f>
        <v>3.7201080000000002</v>
      </c>
      <c r="I367" s="2">
        <f>'Moving Avg'!H367</f>
        <v>3.5703079999999985</v>
      </c>
      <c r="J367" s="5" t="str">
        <f>OBV!F367</f>
        <v>BEARISH</v>
      </c>
      <c r="K367" s="5" t="str">
        <f>OBV!G367</f>
        <v>NEUTRAL</v>
      </c>
      <c r="L367" s="5" t="str">
        <f>OBV!H367</f>
        <v>CONFIRMED BEARISH</v>
      </c>
      <c r="M367" s="7">
        <f t="shared" si="50"/>
        <v>50</v>
      </c>
      <c r="N367" s="7">
        <f t="shared" si="51"/>
        <v>0</v>
      </c>
      <c r="O367" s="7">
        <f t="shared" si="52"/>
        <v>0</v>
      </c>
      <c r="P367" s="7">
        <f t="shared" si="53"/>
        <v>16.5</v>
      </c>
      <c r="Q367" s="8">
        <f t="shared" si="54"/>
        <v>19.975000000000001</v>
      </c>
      <c r="R367" s="8">
        <f t="shared" si="55"/>
        <v>14.125</v>
      </c>
      <c r="S367" s="8">
        <f t="shared" si="56"/>
        <v>14.925000000000001</v>
      </c>
      <c r="T367" s="8">
        <f t="shared" si="57"/>
        <v>16.625</v>
      </c>
      <c r="U367" s="7">
        <f t="shared" si="58"/>
        <v>16.341666666666669</v>
      </c>
      <c r="V367" s="7">
        <f t="shared" si="59"/>
        <v>16.412500000000001</v>
      </c>
    </row>
    <row r="368" spans="1:22" ht="13.5" x14ac:dyDescent="0.25">
      <c r="A368" s="3">
        <f>RSI!A368</f>
        <v>42838</v>
      </c>
      <c r="B368" s="2">
        <f>RSI!B368</f>
        <v>3.1555</v>
      </c>
      <c r="C368" s="2">
        <f>RSI!I368</f>
        <v>28.577474755547229</v>
      </c>
      <c r="D368" s="2">
        <f>MACD!E368</f>
        <v>0.14095165070793403</v>
      </c>
      <c r="E368" s="2">
        <f>MACD!F368</f>
        <v>0.10846789958058785</v>
      </c>
      <c r="F368" s="2">
        <f>'Moving Avg'!D368</f>
        <v>3.1378200000000005</v>
      </c>
      <c r="G368" s="2">
        <f>'Moving Avg'!F368</f>
        <v>3.4060699999999997</v>
      </c>
      <c r="H368" s="2">
        <f>'Moving Avg'!G368</f>
        <v>3.6985420000000007</v>
      </c>
      <c r="I368" s="2">
        <f>'Moving Avg'!H368</f>
        <v>3.567826499999998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  <c r="M368" s="7">
        <f t="shared" si="50"/>
        <v>50</v>
      </c>
      <c r="N368" s="7">
        <f t="shared" si="51"/>
        <v>0</v>
      </c>
      <c r="O368" s="7">
        <f t="shared" si="52"/>
        <v>0</v>
      </c>
      <c r="P368" s="7">
        <f t="shared" si="53"/>
        <v>16.5</v>
      </c>
      <c r="Q368" s="8">
        <f t="shared" si="54"/>
        <v>19.975000000000001</v>
      </c>
      <c r="R368" s="8">
        <f t="shared" si="55"/>
        <v>14.125</v>
      </c>
      <c r="S368" s="8">
        <f t="shared" si="56"/>
        <v>14.925000000000001</v>
      </c>
      <c r="T368" s="8">
        <f t="shared" si="57"/>
        <v>16.625</v>
      </c>
      <c r="U368" s="7">
        <f t="shared" si="58"/>
        <v>16.341666666666669</v>
      </c>
      <c r="V368" s="7">
        <f t="shared" si="59"/>
        <v>16.412500000000001</v>
      </c>
    </row>
    <row r="369" spans="1:22" ht="13.5" x14ac:dyDescent="0.25">
      <c r="A369" s="3">
        <f>RSI!A369</f>
        <v>42839</v>
      </c>
      <c r="B369" s="2">
        <f>RSI!B369</f>
        <v>3.1555</v>
      </c>
      <c r="C369" s="2">
        <f>RSI!I369</f>
        <v>28.577474755547229</v>
      </c>
      <c r="D369" s="2">
        <f>MACD!E369</f>
        <v>0.14811300517256898</v>
      </c>
      <c r="E369" s="2">
        <f>MACD!F369</f>
        <v>0.11639692069898408</v>
      </c>
      <c r="F369" s="2">
        <f>'Moving Avg'!D369</f>
        <v>3.1519599999999999</v>
      </c>
      <c r="G369" s="2">
        <f>'Moving Avg'!F369</f>
        <v>3.3835299999999995</v>
      </c>
      <c r="H369" s="2">
        <f>'Moving Avg'!G369</f>
        <v>3.6773280000000002</v>
      </c>
      <c r="I369" s="2">
        <f>'Moving Avg'!H369</f>
        <v>3.565214499999998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  <c r="M369" s="7">
        <f t="shared" si="50"/>
        <v>50</v>
      </c>
      <c r="N369" s="7">
        <f t="shared" si="51"/>
        <v>0</v>
      </c>
      <c r="O369" s="7">
        <f t="shared" si="52"/>
        <v>0</v>
      </c>
      <c r="P369" s="7">
        <f t="shared" si="53"/>
        <v>83.5</v>
      </c>
      <c r="Q369" s="8">
        <f t="shared" si="54"/>
        <v>30.024999999999999</v>
      </c>
      <c r="R369" s="8">
        <f t="shared" si="55"/>
        <v>30.875</v>
      </c>
      <c r="S369" s="8">
        <f t="shared" si="56"/>
        <v>45.075000000000003</v>
      </c>
      <c r="T369" s="8">
        <f t="shared" si="57"/>
        <v>33.375</v>
      </c>
      <c r="U369" s="7">
        <f t="shared" si="58"/>
        <v>35.324999999999996</v>
      </c>
      <c r="V369" s="7">
        <f t="shared" si="59"/>
        <v>34.837499999999999</v>
      </c>
    </row>
    <row r="370" spans="1:22" ht="13.5" x14ac:dyDescent="0.25">
      <c r="A370" s="3">
        <f>RSI!A370</f>
        <v>42842</v>
      </c>
      <c r="B370" s="2">
        <f>RSI!B370</f>
        <v>3.0848</v>
      </c>
      <c r="C370" s="2">
        <f>RSI!I370</f>
        <v>25.738837480468547</v>
      </c>
      <c r="D370" s="2">
        <f>MACD!E370</f>
        <v>0.16110081274261034</v>
      </c>
      <c r="E370" s="2">
        <f>MACD!F370</f>
        <v>0.12533769910770934</v>
      </c>
      <c r="F370" s="2">
        <f>'Moving Avg'!D370</f>
        <v>3.1360599999999996</v>
      </c>
      <c r="G370" s="2">
        <f>'Moving Avg'!F370</f>
        <v>3.3574550000000003</v>
      </c>
      <c r="H370" s="2">
        <f>'Moving Avg'!G370</f>
        <v>3.6546999999999996</v>
      </c>
      <c r="I370" s="2">
        <f>'Moving Avg'!H370</f>
        <v>3.5621619999999981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50</v>
      </c>
      <c r="N370" s="7">
        <f t="shared" si="51"/>
        <v>0</v>
      </c>
      <c r="O370" s="7">
        <f t="shared" si="52"/>
        <v>0</v>
      </c>
      <c r="P370" s="7">
        <f t="shared" si="53"/>
        <v>16.5</v>
      </c>
      <c r="Q370" s="8">
        <f t="shared" si="54"/>
        <v>19.975000000000001</v>
      </c>
      <c r="R370" s="8">
        <f t="shared" si="55"/>
        <v>14.125</v>
      </c>
      <c r="S370" s="8">
        <f t="shared" si="56"/>
        <v>14.925000000000001</v>
      </c>
      <c r="T370" s="8">
        <f t="shared" si="57"/>
        <v>16.625</v>
      </c>
      <c r="U370" s="7">
        <f t="shared" si="58"/>
        <v>16.341666666666669</v>
      </c>
      <c r="V370" s="7">
        <f t="shared" si="59"/>
        <v>16.412500000000001</v>
      </c>
    </row>
    <row r="371" spans="1:22" ht="13.5" x14ac:dyDescent="0.25">
      <c r="A371" s="3">
        <f>RSI!A371</f>
        <v>42843</v>
      </c>
      <c r="B371" s="2">
        <f>RSI!B371</f>
        <v>3.0848</v>
      </c>
      <c r="C371" s="2">
        <f>RSI!I371</f>
        <v>25.738837480468547</v>
      </c>
      <c r="D371" s="2">
        <f>MACD!E371</f>
        <v>0.15910492622064698</v>
      </c>
      <c r="E371" s="2">
        <f>MACD!F371</f>
        <v>0.13209114453029688</v>
      </c>
      <c r="F371" s="2">
        <f>'Moving Avg'!D371</f>
        <v>3.13252</v>
      </c>
      <c r="G371" s="2">
        <f>'Moving Avg'!F371</f>
        <v>3.3318249999999998</v>
      </c>
      <c r="H371" s="2">
        <f>'Moving Avg'!G371</f>
        <v>3.6320719999999995</v>
      </c>
      <c r="I371" s="2">
        <f>'Moving Avg'!H371</f>
        <v>3.5591094999999977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50</v>
      </c>
      <c r="N371" s="7">
        <f t="shared" si="51"/>
        <v>0</v>
      </c>
      <c r="O371" s="7">
        <f t="shared" si="52"/>
        <v>0</v>
      </c>
      <c r="P371" s="7">
        <f t="shared" si="53"/>
        <v>16.5</v>
      </c>
      <c r="Q371" s="8">
        <f t="shared" si="54"/>
        <v>19.975000000000001</v>
      </c>
      <c r="R371" s="8">
        <f t="shared" si="55"/>
        <v>14.125</v>
      </c>
      <c r="S371" s="8">
        <f t="shared" si="56"/>
        <v>14.925000000000001</v>
      </c>
      <c r="T371" s="8">
        <f t="shared" si="57"/>
        <v>16.625</v>
      </c>
      <c r="U371" s="7">
        <f t="shared" si="58"/>
        <v>16.341666666666669</v>
      </c>
      <c r="V371" s="7">
        <f t="shared" si="59"/>
        <v>16.412500000000001</v>
      </c>
    </row>
    <row r="372" spans="1:22" ht="13.5" x14ac:dyDescent="0.25">
      <c r="A372" s="3">
        <f>RSI!A372</f>
        <v>42844</v>
      </c>
      <c r="B372" s="2">
        <f>RSI!B372</f>
        <v>3.0848</v>
      </c>
      <c r="C372" s="2">
        <f>RSI!I372</f>
        <v>25.738837480468547</v>
      </c>
      <c r="D372" s="2">
        <f>MACD!E372</f>
        <v>0.13749897608269102</v>
      </c>
      <c r="E372" s="2">
        <f>MACD!F372</f>
        <v>0.13317271084077573</v>
      </c>
      <c r="F372" s="2">
        <f>'Moving Avg'!D372</f>
        <v>3.1130799999999996</v>
      </c>
      <c r="G372" s="2">
        <f>'Moving Avg'!F372</f>
        <v>3.3106149999999999</v>
      </c>
      <c r="H372" s="2">
        <f>'Moving Avg'!G372</f>
        <v>3.6119199999999996</v>
      </c>
      <c r="I372" s="2">
        <f>'Moving Avg'!H372</f>
        <v>3.5563179999999979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50</v>
      </c>
      <c r="N372" s="7">
        <f t="shared" si="51"/>
        <v>0</v>
      </c>
      <c r="O372" s="7">
        <f t="shared" si="52"/>
        <v>0</v>
      </c>
      <c r="P372" s="7">
        <f t="shared" si="53"/>
        <v>16.5</v>
      </c>
      <c r="Q372" s="8">
        <f t="shared" si="54"/>
        <v>19.975000000000001</v>
      </c>
      <c r="R372" s="8">
        <f t="shared" si="55"/>
        <v>14.125</v>
      </c>
      <c r="S372" s="8">
        <f t="shared" si="56"/>
        <v>14.925000000000001</v>
      </c>
      <c r="T372" s="8">
        <f t="shared" si="57"/>
        <v>16.625</v>
      </c>
      <c r="U372" s="7">
        <f t="shared" si="58"/>
        <v>16.341666666666669</v>
      </c>
      <c r="V372" s="7">
        <f t="shared" si="59"/>
        <v>16.412500000000001</v>
      </c>
    </row>
    <row r="373" spans="1:22" ht="13.5" x14ac:dyDescent="0.25">
      <c r="A373" s="3">
        <f>RSI!A373</f>
        <v>42845</v>
      </c>
      <c r="B373" s="2">
        <f>RSI!B373</f>
        <v>2.9964</v>
      </c>
      <c r="C373" s="2">
        <f>RSI!I373</f>
        <v>22.282357191002234</v>
      </c>
      <c r="D373" s="2">
        <f>MACD!E373</f>
        <v>0.12474275901070042</v>
      </c>
      <c r="E373" s="2">
        <f>MACD!F373</f>
        <v>0.13148672047476068</v>
      </c>
      <c r="F373" s="2">
        <f>'Moving Avg'!D373</f>
        <v>3.0812599999999994</v>
      </c>
      <c r="G373" s="2">
        <f>'Moving Avg'!F373</f>
        <v>3.2810050000000004</v>
      </c>
      <c r="H373" s="2">
        <f>'Moving Avg'!G373</f>
        <v>3.5917679999999996</v>
      </c>
      <c r="I373" s="2">
        <f>'Moving Avg'!H373</f>
        <v>3.5533014999999977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50</v>
      </c>
      <c r="N373" s="7">
        <f t="shared" si="51"/>
        <v>45</v>
      </c>
      <c r="O373" s="7">
        <f t="shared" si="52"/>
        <v>0</v>
      </c>
      <c r="P373" s="7">
        <f t="shared" si="53"/>
        <v>16.5</v>
      </c>
      <c r="Q373" s="8">
        <f t="shared" si="54"/>
        <v>35.725000000000001</v>
      </c>
      <c r="R373" s="8">
        <f t="shared" si="55"/>
        <v>23.125</v>
      </c>
      <c r="S373" s="8">
        <f t="shared" si="56"/>
        <v>21.675000000000001</v>
      </c>
      <c r="T373" s="8">
        <f t="shared" si="57"/>
        <v>27.875</v>
      </c>
      <c r="U373" s="7">
        <f t="shared" si="58"/>
        <v>26.841666666666669</v>
      </c>
      <c r="V373" s="7">
        <f t="shared" si="59"/>
        <v>27.1</v>
      </c>
    </row>
    <row r="374" spans="1:22" ht="13.5" x14ac:dyDescent="0.25">
      <c r="A374" s="3">
        <f>RSI!A374</f>
        <v>42846</v>
      </c>
      <c r="B374" s="2">
        <f>RSI!B374</f>
        <v>2.9167999999999998</v>
      </c>
      <c r="C374" s="2">
        <f>RSI!I374</f>
        <v>19.714994094105066</v>
      </c>
      <c r="D374" s="2">
        <f>MACD!E374</f>
        <v>9.8834694250471866E-2</v>
      </c>
      <c r="E374" s="2">
        <f>MACD!F374</f>
        <v>0.12495631522990291</v>
      </c>
      <c r="F374" s="2">
        <f>'Moving Avg'!D374</f>
        <v>3.0335200000000002</v>
      </c>
      <c r="G374" s="2">
        <f>'Moving Avg'!F374</f>
        <v>3.2474150000000002</v>
      </c>
      <c r="H374" s="2">
        <f>'Moving Avg'!G374</f>
        <v>3.5686100000000001</v>
      </c>
      <c r="I374" s="2">
        <f>'Moving Avg'!H374</f>
        <v>3.5498869999999978</v>
      </c>
      <c r="J374" s="5" t="str">
        <f>OBV!F374</f>
        <v>BEARISH</v>
      </c>
      <c r="K374" s="5" t="str">
        <f>OBV!G374</f>
        <v>STRONG</v>
      </c>
      <c r="L374" s="5" t="str">
        <f>OBV!H374</f>
        <v>CONFIRMED BEARISH</v>
      </c>
      <c r="M374" s="7">
        <f t="shared" si="50"/>
        <v>50</v>
      </c>
      <c r="N374" s="7">
        <f t="shared" si="51"/>
        <v>100</v>
      </c>
      <c r="O374" s="7">
        <f t="shared" si="52"/>
        <v>0</v>
      </c>
      <c r="P374" s="7">
        <f t="shared" si="53"/>
        <v>33</v>
      </c>
      <c r="Q374" s="8">
        <f t="shared" si="54"/>
        <v>57.45</v>
      </c>
      <c r="R374" s="8">
        <f t="shared" si="55"/>
        <v>38.25</v>
      </c>
      <c r="S374" s="8">
        <f t="shared" si="56"/>
        <v>37.35</v>
      </c>
      <c r="T374" s="8">
        <f t="shared" si="57"/>
        <v>45.75</v>
      </c>
      <c r="U374" s="7">
        <f t="shared" si="58"/>
        <v>44.35</v>
      </c>
      <c r="V374" s="7">
        <f t="shared" si="59"/>
        <v>44.7</v>
      </c>
    </row>
    <row r="375" spans="1:22" ht="13.5" x14ac:dyDescent="0.25">
      <c r="A375" s="3">
        <f>RSI!A375</f>
        <v>42849</v>
      </c>
      <c r="B375" s="2">
        <f>RSI!B375</f>
        <v>2.9167999999999998</v>
      </c>
      <c r="C375" s="2">
        <f>RSI!I375</f>
        <v>19.71499409410508</v>
      </c>
      <c r="D375" s="2">
        <f>MACD!E375</f>
        <v>9.1555330757409514E-2</v>
      </c>
      <c r="E375" s="2">
        <f>MACD!F375</f>
        <v>0.11827611833540425</v>
      </c>
      <c r="F375" s="2">
        <f>'Moving Avg'!D375</f>
        <v>2.9999200000000004</v>
      </c>
      <c r="G375" s="2">
        <f>'Moving Avg'!F375</f>
        <v>3.2138250000000008</v>
      </c>
      <c r="H375" s="2">
        <f>'Moving Avg'!G375</f>
        <v>3.5459819999999995</v>
      </c>
      <c r="I375" s="2">
        <f>'Moving Avg'!H375</f>
        <v>3.5473854999999981</v>
      </c>
      <c r="J375" s="5" t="str">
        <f>OBV!F375</f>
        <v>BEARISH</v>
      </c>
      <c r="K375" s="5" t="str">
        <f>OBV!G375</f>
        <v>STRONG</v>
      </c>
      <c r="L375" s="5" t="str">
        <f>OBV!H375</f>
        <v>CONFIRMED BEARISH</v>
      </c>
      <c r="M375" s="7">
        <f t="shared" si="50"/>
        <v>50</v>
      </c>
      <c r="N375" s="7">
        <f t="shared" si="51"/>
        <v>100</v>
      </c>
      <c r="O375" s="7">
        <f t="shared" si="52"/>
        <v>0</v>
      </c>
      <c r="P375" s="7">
        <f t="shared" si="53"/>
        <v>33</v>
      </c>
      <c r="Q375" s="8">
        <f t="shared" si="54"/>
        <v>57.45</v>
      </c>
      <c r="R375" s="8">
        <f t="shared" si="55"/>
        <v>38.25</v>
      </c>
      <c r="S375" s="8">
        <f t="shared" si="56"/>
        <v>37.35</v>
      </c>
      <c r="T375" s="8">
        <f t="shared" si="57"/>
        <v>45.75</v>
      </c>
      <c r="U375" s="7">
        <f t="shared" si="58"/>
        <v>44.35</v>
      </c>
      <c r="V375" s="7">
        <f t="shared" si="59"/>
        <v>44.7</v>
      </c>
    </row>
    <row r="376" spans="1:22" ht="13.5" x14ac:dyDescent="0.25">
      <c r="A376" s="3">
        <f>RSI!A376</f>
        <v>42850</v>
      </c>
      <c r="B376" s="2">
        <f>RSI!B376</f>
        <v>2.9167999999999998</v>
      </c>
      <c r="C376" s="2">
        <f>RSI!I376</f>
        <v>19.71499409410508</v>
      </c>
      <c r="D376" s="2">
        <f>MACD!E376</f>
        <v>7.8121580661620893E-2</v>
      </c>
      <c r="E376" s="2">
        <f>MACD!F376</f>
        <v>0.11024521080064759</v>
      </c>
      <c r="F376" s="2">
        <f>'Moving Avg'!D376</f>
        <v>2.9663200000000001</v>
      </c>
      <c r="G376" s="2">
        <f>'Moving Avg'!F376</f>
        <v>3.1855400000000009</v>
      </c>
      <c r="H376" s="2">
        <f>'Moving Avg'!G376</f>
        <v>3.524767999999999</v>
      </c>
      <c r="I376" s="2">
        <f>'Moving Avg'!H376</f>
        <v>3.5444059999999977</v>
      </c>
      <c r="J376" s="5" t="str">
        <f>OBV!F376</f>
        <v>BEARISH</v>
      </c>
      <c r="K376" s="5" t="str">
        <f>OBV!G376</f>
        <v>STRONG</v>
      </c>
      <c r="L376" s="5" t="str">
        <f>OBV!H376</f>
        <v>CONFIRMED BEARISH</v>
      </c>
      <c r="M376" s="7">
        <f t="shared" si="50"/>
        <v>50</v>
      </c>
      <c r="N376" s="7">
        <f t="shared" si="51"/>
        <v>100</v>
      </c>
      <c r="O376" s="7">
        <f t="shared" si="52"/>
        <v>0</v>
      </c>
      <c r="P376" s="7">
        <f t="shared" si="53"/>
        <v>33</v>
      </c>
      <c r="Q376" s="8">
        <f t="shared" si="54"/>
        <v>57.45</v>
      </c>
      <c r="R376" s="8">
        <f t="shared" si="55"/>
        <v>38.25</v>
      </c>
      <c r="S376" s="8">
        <f t="shared" si="56"/>
        <v>37.35</v>
      </c>
      <c r="T376" s="8">
        <f t="shared" si="57"/>
        <v>45.75</v>
      </c>
      <c r="U376" s="7">
        <f t="shared" si="58"/>
        <v>44.35</v>
      </c>
      <c r="V376" s="7">
        <f t="shared" si="59"/>
        <v>44.7</v>
      </c>
    </row>
    <row r="377" spans="1:22" ht="13.5" x14ac:dyDescent="0.25">
      <c r="A377" s="3">
        <f>RSI!A377</f>
        <v>42851</v>
      </c>
      <c r="B377" s="2">
        <f>RSI!B377</f>
        <v>2.9167999999999998</v>
      </c>
      <c r="C377" s="2">
        <f>RSI!I377</f>
        <v>19.71499409410508</v>
      </c>
      <c r="D377" s="2">
        <f>MACD!E377</f>
        <v>8.1053296903820016E-2</v>
      </c>
      <c r="E377" s="2">
        <f>MACD!F377</f>
        <v>0.10440682802128208</v>
      </c>
      <c r="F377" s="2">
        <f>'Moving Avg'!D377</f>
        <v>2.9327200000000002</v>
      </c>
      <c r="G377" s="2">
        <f>'Moving Avg'!F377</f>
        <v>3.1563700000000008</v>
      </c>
      <c r="H377" s="2">
        <f>'Moving Avg'!G377</f>
        <v>3.5035539999999985</v>
      </c>
      <c r="I377" s="2">
        <f>'Moving Avg'!H377</f>
        <v>3.5409914999999983</v>
      </c>
      <c r="J377" s="5" t="str">
        <f>OBV!F377</f>
        <v>BEARISH</v>
      </c>
      <c r="K377" s="5" t="str">
        <f>OBV!G377</f>
        <v>STRONG</v>
      </c>
      <c r="L377" s="5" t="str">
        <f>OBV!H377</f>
        <v>CONFIRMED BEARISH</v>
      </c>
      <c r="M377" s="7">
        <f t="shared" si="50"/>
        <v>50</v>
      </c>
      <c r="N377" s="7">
        <f t="shared" si="51"/>
        <v>100</v>
      </c>
      <c r="O377" s="7">
        <f t="shared" si="52"/>
        <v>0</v>
      </c>
      <c r="P377" s="7">
        <f t="shared" si="53"/>
        <v>33</v>
      </c>
      <c r="Q377" s="8">
        <f t="shared" si="54"/>
        <v>57.45</v>
      </c>
      <c r="R377" s="8">
        <f t="shared" si="55"/>
        <v>38.25</v>
      </c>
      <c r="S377" s="8">
        <f t="shared" si="56"/>
        <v>37.35</v>
      </c>
      <c r="T377" s="8">
        <f t="shared" si="57"/>
        <v>45.75</v>
      </c>
      <c r="U377" s="7">
        <f t="shared" si="58"/>
        <v>44.35</v>
      </c>
      <c r="V377" s="7">
        <f t="shared" si="59"/>
        <v>44.7</v>
      </c>
    </row>
    <row r="378" spans="1:22" ht="13.5" x14ac:dyDescent="0.25">
      <c r="A378" s="3">
        <f>RSI!A378</f>
        <v>42852</v>
      </c>
      <c r="B378" s="2">
        <f>RSI!B378</f>
        <v>2.855</v>
      </c>
      <c r="C378" s="2">
        <f>RSI!I378</f>
        <v>17.597634606345807</v>
      </c>
      <c r="D378" s="2">
        <f>MACD!E378</f>
        <v>8.5949618211482282E-2</v>
      </c>
      <c r="E378" s="2">
        <f>MACD!F378</f>
        <v>0.10071538605932213</v>
      </c>
      <c r="F378" s="2">
        <f>'Moving Avg'!D378</f>
        <v>2.9044400000000001</v>
      </c>
      <c r="G378" s="2">
        <f>'Moving Avg'!F378</f>
        <v>3.1241100000000004</v>
      </c>
      <c r="H378" s="2">
        <f>'Moving Avg'!G378</f>
        <v>3.4811039999999984</v>
      </c>
      <c r="I378" s="2">
        <f>'Moving Avg'!H378</f>
        <v>3.5373114999999977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  <c r="M378" s="7">
        <f t="shared" si="50"/>
        <v>50</v>
      </c>
      <c r="N378" s="7">
        <f t="shared" si="51"/>
        <v>45</v>
      </c>
      <c r="O378" s="7">
        <f t="shared" si="52"/>
        <v>0</v>
      </c>
      <c r="P378" s="7">
        <f t="shared" si="53"/>
        <v>16.5</v>
      </c>
      <c r="Q378" s="8">
        <f t="shared" si="54"/>
        <v>35.725000000000001</v>
      </c>
      <c r="R378" s="8">
        <f t="shared" si="55"/>
        <v>23.125</v>
      </c>
      <c r="S378" s="8">
        <f t="shared" si="56"/>
        <v>21.675000000000001</v>
      </c>
      <c r="T378" s="8">
        <f t="shared" si="57"/>
        <v>27.875</v>
      </c>
      <c r="U378" s="7">
        <f t="shared" si="58"/>
        <v>26.841666666666669</v>
      </c>
      <c r="V378" s="7">
        <f t="shared" si="59"/>
        <v>27.1</v>
      </c>
    </row>
    <row r="379" spans="1:22" ht="13.5" x14ac:dyDescent="0.25">
      <c r="A379" s="3">
        <f>RSI!A379</f>
        <v>42853</v>
      </c>
      <c r="B379" s="2">
        <f>RSI!B379</f>
        <v>2.8108</v>
      </c>
      <c r="C379" s="2">
        <f>RSI!I379</f>
        <v>16.253155332653847</v>
      </c>
      <c r="D379" s="2">
        <f>MACD!E379</f>
        <v>9.5504860054106633E-2</v>
      </c>
      <c r="E379" s="2">
        <f>MACD!F379</f>
        <v>9.9673280858279034E-2</v>
      </c>
      <c r="F379" s="2">
        <f>'Moving Avg'!D379</f>
        <v>2.8832399999999998</v>
      </c>
      <c r="G379" s="2">
        <f>'Moving Avg'!F379</f>
        <v>3.0900800000000004</v>
      </c>
      <c r="H379" s="2">
        <f>'Moving Avg'!G379</f>
        <v>3.4577699999999987</v>
      </c>
      <c r="I379" s="2">
        <f>'Moving Avg'!H379</f>
        <v>3.5339324999999979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  <c r="M379" s="7">
        <f t="shared" si="50"/>
        <v>50</v>
      </c>
      <c r="N379" s="7">
        <f t="shared" si="51"/>
        <v>45</v>
      </c>
      <c r="O379" s="7">
        <f t="shared" si="52"/>
        <v>0</v>
      </c>
      <c r="P379" s="7">
        <f t="shared" si="53"/>
        <v>16.5</v>
      </c>
      <c r="Q379" s="8">
        <f t="shared" si="54"/>
        <v>35.725000000000001</v>
      </c>
      <c r="R379" s="8">
        <f t="shared" si="55"/>
        <v>23.125</v>
      </c>
      <c r="S379" s="8">
        <f t="shared" si="56"/>
        <v>21.675000000000001</v>
      </c>
      <c r="T379" s="8">
        <f t="shared" si="57"/>
        <v>27.875</v>
      </c>
      <c r="U379" s="7">
        <f t="shared" si="58"/>
        <v>26.841666666666669</v>
      </c>
      <c r="V379" s="7">
        <f t="shared" si="59"/>
        <v>27.1</v>
      </c>
    </row>
    <row r="380" spans="1:22" ht="13.5" x14ac:dyDescent="0.25">
      <c r="A380" s="3">
        <f>RSI!A380</f>
        <v>42857</v>
      </c>
      <c r="B380" s="2">
        <f>RSI!B380</f>
        <v>2.8108</v>
      </c>
      <c r="C380" s="2">
        <f>RSI!I380</f>
        <v>16.253155332653833</v>
      </c>
      <c r="D380" s="2">
        <f>MACD!E380</f>
        <v>9.4954068220788113E-2</v>
      </c>
      <c r="E380" s="2">
        <f>MACD!F380</f>
        <v>9.8729438330780864E-2</v>
      </c>
      <c r="F380" s="2">
        <f>'Moving Avg'!D380</f>
        <v>2.8620399999999999</v>
      </c>
      <c r="G380" s="2">
        <f>'Moving Avg'!F380</f>
        <v>3.0560500000000004</v>
      </c>
      <c r="H380" s="2">
        <f>'Moving Avg'!G380</f>
        <v>3.4344359999999989</v>
      </c>
      <c r="I380" s="2">
        <f>'Moving Avg'!H380</f>
        <v>3.530596999999998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  <c r="M380" s="7">
        <f t="shared" si="50"/>
        <v>50</v>
      </c>
      <c r="N380" s="7">
        <f t="shared" si="51"/>
        <v>45</v>
      </c>
      <c r="O380" s="7">
        <f t="shared" si="52"/>
        <v>0</v>
      </c>
      <c r="P380" s="7">
        <f t="shared" si="53"/>
        <v>16.5</v>
      </c>
      <c r="Q380" s="8">
        <f t="shared" si="54"/>
        <v>35.725000000000001</v>
      </c>
      <c r="R380" s="8">
        <f t="shared" si="55"/>
        <v>23.125</v>
      </c>
      <c r="S380" s="8">
        <f t="shared" si="56"/>
        <v>21.675000000000001</v>
      </c>
      <c r="T380" s="8">
        <f t="shared" si="57"/>
        <v>27.875</v>
      </c>
      <c r="U380" s="7">
        <f t="shared" si="58"/>
        <v>26.841666666666669</v>
      </c>
      <c r="V380" s="7">
        <f t="shared" si="59"/>
        <v>27.1</v>
      </c>
    </row>
    <row r="381" spans="1:22" ht="13.5" x14ac:dyDescent="0.25">
      <c r="A381" s="3">
        <f>RSI!A381</f>
        <v>42858</v>
      </c>
      <c r="B381" s="2">
        <f>RSI!B381</f>
        <v>2.8902999999999999</v>
      </c>
      <c r="C381" s="2">
        <f>RSI!I381</f>
        <v>27.765384063832528</v>
      </c>
      <c r="D381" s="2">
        <f>MACD!E381</f>
        <v>9.0674056747723331E-2</v>
      </c>
      <c r="E381" s="2">
        <f>MACD!F381</f>
        <v>9.7118362014169374E-2</v>
      </c>
      <c r="F381" s="2">
        <f>'Moving Avg'!D381</f>
        <v>2.8567399999999998</v>
      </c>
      <c r="G381" s="2">
        <f>'Moving Avg'!F381</f>
        <v>3.0308600000000006</v>
      </c>
      <c r="H381" s="2">
        <f>'Moving Avg'!G381</f>
        <v>3.4126919999999989</v>
      </c>
      <c r="I381" s="2">
        <f>'Moving Avg'!H381</f>
        <v>3.5275284999999985</v>
      </c>
      <c r="J381" s="5" t="str">
        <f>OBV!F381</f>
        <v>BULLISH</v>
      </c>
      <c r="K381" s="5" t="str">
        <f>OBV!G381</f>
        <v>NEUTRAL</v>
      </c>
      <c r="L381" s="5" t="str">
        <f>OBV!H381</f>
        <v>BULLISH DIVERGENCE</v>
      </c>
      <c r="M381" s="7">
        <f t="shared" si="50"/>
        <v>50</v>
      </c>
      <c r="N381" s="7">
        <f t="shared" si="51"/>
        <v>45</v>
      </c>
      <c r="O381" s="7">
        <f t="shared" si="52"/>
        <v>0</v>
      </c>
      <c r="P381" s="7">
        <f t="shared" si="53"/>
        <v>66.5</v>
      </c>
      <c r="Q381" s="8">
        <f t="shared" si="54"/>
        <v>43.225000000000001</v>
      </c>
      <c r="R381" s="8">
        <f t="shared" si="55"/>
        <v>35.625</v>
      </c>
      <c r="S381" s="8">
        <f t="shared" si="56"/>
        <v>44.174999999999997</v>
      </c>
      <c r="T381" s="8">
        <f t="shared" si="57"/>
        <v>40.375</v>
      </c>
      <c r="U381" s="7">
        <f t="shared" si="58"/>
        <v>41.008333333333333</v>
      </c>
      <c r="V381" s="7">
        <f t="shared" si="59"/>
        <v>40.849999999999994</v>
      </c>
    </row>
    <row r="382" spans="1:22" ht="13.5" x14ac:dyDescent="0.25">
      <c r="A382" s="3">
        <f>RSI!A382</f>
        <v>42859</v>
      </c>
      <c r="B382" s="2">
        <f>RSI!B382</f>
        <v>2.8637999999999999</v>
      </c>
      <c r="C382" s="2">
        <f>RSI!I382</f>
        <v>26.459696568387528</v>
      </c>
      <c r="D382" s="2">
        <f>MACD!E382</f>
        <v>9.0466936001046161E-2</v>
      </c>
      <c r="E382" s="2">
        <f>MACD!F382</f>
        <v>9.5788076811544748E-2</v>
      </c>
      <c r="F382" s="2">
        <f>'Moving Avg'!D382</f>
        <v>2.8461399999999997</v>
      </c>
      <c r="G382" s="2">
        <f>'Moving Avg'!F382</f>
        <v>3.0114150000000004</v>
      </c>
      <c r="H382" s="2">
        <f>'Moving Avg'!G382</f>
        <v>3.3927159999999992</v>
      </c>
      <c r="I382" s="2">
        <f>'Moving Avg'!H382</f>
        <v>3.5245014999999982</v>
      </c>
      <c r="J382" s="5" t="str">
        <f>OBV!F382</f>
        <v>BULLISH</v>
      </c>
      <c r="K382" s="5" t="str">
        <f>OBV!G382</f>
        <v>NEUTRAL</v>
      </c>
      <c r="L382" s="5" t="str">
        <f>OBV!H382</f>
        <v>BULLISH DIVERGENCE</v>
      </c>
      <c r="M382" s="7">
        <f t="shared" si="50"/>
        <v>50</v>
      </c>
      <c r="N382" s="7">
        <f t="shared" si="51"/>
        <v>45</v>
      </c>
      <c r="O382" s="7">
        <f t="shared" si="52"/>
        <v>0</v>
      </c>
      <c r="P382" s="7">
        <f t="shared" si="53"/>
        <v>66.5</v>
      </c>
      <c r="Q382" s="8">
        <f t="shared" si="54"/>
        <v>43.225000000000001</v>
      </c>
      <c r="R382" s="8">
        <f t="shared" si="55"/>
        <v>35.625</v>
      </c>
      <c r="S382" s="8">
        <f t="shared" si="56"/>
        <v>44.174999999999997</v>
      </c>
      <c r="T382" s="8">
        <f t="shared" si="57"/>
        <v>40.375</v>
      </c>
      <c r="U382" s="7">
        <f t="shared" si="58"/>
        <v>41.008333333333333</v>
      </c>
      <c r="V382" s="7">
        <f t="shared" si="59"/>
        <v>40.849999999999994</v>
      </c>
    </row>
    <row r="383" spans="1:22" ht="13.5" x14ac:dyDescent="0.25">
      <c r="A383" s="3">
        <f>RSI!A383</f>
        <v>42860</v>
      </c>
      <c r="B383" s="2">
        <f>RSI!B383</f>
        <v>2.9344999999999999</v>
      </c>
      <c r="C383" s="2">
        <f>RSI!I383</f>
        <v>35.213171696864137</v>
      </c>
      <c r="D383" s="2">
        <f>MACD!E383</f>
        <v>7.2955181159620963E-2</v>
      </c>
      <c r="E383" s="2">
        <f>MACD!F383</f>
        <v>9.1221497681159988E-2</v>
      </c>
      <c r="F383" s="2">
        <f>'Moving Avg'!D383</f>
        <v>2.8620399999999999</v>
      </c>
      <c r="G383" s="2">
        <f>'Moving Avg'!F383</f>
        <v>2.9963900000000003</v>
      </c>
      <c r="H383" s="2">
        <f>'Moving Avg'!G383</f>
        <v>3.3762759999999989</v>
      </c>
      <c r="I383" s="2">
        <f>'Moving Avg'!H383</f>
        <v>3.521827999999998</v>
      </c>
      <c r="J383" s="5" t="str">
        <f>OBV!F383</f>
        <v>BULLISH</v>
      </c>
      <c r="K383" s="5" t="str">
        <f>OBV!G383</f>
        <v>WEAK</v>
      </c>
      <c r="L383" s="5" t="str">
        <f>OBV!H383</f>
        <v>CONFIRMED BULLISH</v>
      </c>
      <c r="M383" s="7">
        <f t="shared" si="50"/>
        <v>25</v>
      </c>
      <c r="N383" s="7">
        <f t="shared" si="51"/>
        <v>45</v>
      </c>
      <c r="O383" s="7">
        <f t="shared" si="52"/>
        <v>0</v>
      </c>
      <c r="P383" s="7">
        <f t="shared" si="53"/>
        <v>67</v>
      </c>
      <c r="Q383" s="8">
        <f t="shared" si="54"/>
        <v>34.549999999999997</v>
      </c>
      <c r="R383" s="8">
        <f t="shared" si="55"/>
        <v>30.75</v>
      </c>
      <c r="S383" s="8">
        <f t="shared" si="56"/>
        <v>40.650000000000006</v>
      </c>
      <c r="T383" s="8">
        <f t="shared" si="57"/>
        <v>34.25</v>
      </c>
      <c r="U383" s="7">
        <f t="shared" si="58"/>
        <v>35.31666666666667</v>
      </c>
      <c r="V383" s="7">
        <f t="shared" si="59"/>
        <v>35.049999999999997</v>
      </c>
    </row>
    <row r="384" spans="1:22" ht="13.5" x14ac:dyDescent="0.25">
      <c r="A384" s="3">
        <f>RSI!A384</f>
        <v>42863</v>
      </c>
      <c r="B384" s="2">
        <f>RSI!B384</f>
        <v>2.9964</v>
      </c>
      <c r="C384" s="2">
        <f>RSI!I384</f>
        <v>41.750539375370764</v>
      </c>
      <c r="D384" s="2">
        <f>MACD!E384</f>
        <v>4.2277821313379871E-2</v>
      </c>
      <c r="E384" s="2">
        <f>MACD!F384</f>
        <v>8.143276240760397E-2</v>
      </c>
      <c r="F384" s="2">
        <f>'Moving Avg'!D384</f>
        <v>2.8991599999999997</v>
      </c>
      <c r="G384" s="2">
        <f>'Moving Avg'!F384</f>
        <v>2.9919700000000002</v>
      </c>
      <c r="H384" s="2">
        <f>'Moving Avg'!G384</f>
        <v>3.3619579999999996</v>
      </c>
      <c r="I384" s="2">
        <f>'Moving Avg'!H384</f>
        <v>3.5188984999999984</v>
      </c>
      <c r="J384" s="5" t="str">
        <f>OBV!F384</f>
        <v>BULLISH</v>
      </c>
      <c r="K384" s="5" t="str">
        <f>OBV!G384</f>
        <v>WEAK</v>
      </c>
      <c r="L384" s="5" t="str">
        <f>OBV!H384</f>
        <v>CONFIRMED BULLISH</v>
      </c>
      <c r="M384" s="7">
        <f t="shared" si="50"/>
        <v>25</v>
      </c>
      <c r="N384" s="7">
        <f t="shared" si="51"/>
        <v>100</v>
      </c>
      <c r="O384" s="7">
        <f t="shared" si="52"/>
        <v>0</v>
      </c>
      <c r="P384" s="7">
        <f t="shared" si="53"/>
        <v>67</v>
      </c>
      <c r="Q384" s="8">
        <f t="shared" si="54"/>
        <v>53.8</v>
      </c>
      <c r="R384" s="8">
        <f t="shared" si="55"/>
        <v>41.75</v>
      </c>
      <c r="S384" s="8">
        <f t="shared" si="56"/>
        <v>48.900000000000006</v>
      </c>
      <c r="T384" s="8">
        <f t="shared" si="57"/>
        <v>48</v>
      </c>
      <c r="U384" s="7">
        <f t="shared" si="58"/>
        <v>48.15</v>
      </c>
      <c r="V384" s="7">
        <f t="shared" si="59"/>
        <v>48.112499999999997</v>
      </c>
    </row>
    <row r="385" spans="1:22" ht="13.5" x14ac:dyDescent="0.25">
      <c r="A385" s="3">
        <f>RSI!A385</f>
        <v>42864</v>
      </c>
      <c r="B385" s="2">
        <f>RSI!B385</f>
        <v>3.0051999999999999</v>
      </c>
      <c r="C385" s="2">
        <f>RSI!I385</f>
        <v>42.636729292743588</v>
      </c>
      <c r="D385" s="2">
        <f>MACD!E385</f>
        <v>1.6202079880417664E-2</v>
      </c>
      <c r="E385" s="2">
        <f>MACD!F385</f>
        <v>6.8386625902166709E-2</v>
      </c>
      <c r="F385" s="2">
        <f>'Moving Avg'!D385</f>
        <v>2.93804</v>
      </c>
      <c r="G385" s="2">
        <f>'Moving Avg'!F385</f>
        <v>2.9840149999999999</v>
      </c>
      <c r="H385" s="2">
        <f>'Moving Avg'!G385</f>
        <v>3.3456939999999999</v>
      </c>
      <c r="I385" s="2">
        <f>'Moving Avg'!H385</f>
        <v>3.5158929999999988</v>
      </c>
      <c r="J385" s="5" t="str">
        <f>OBV!F385</f>
        <v>BULLISH</v>
      </c>
      <c r="K385" s="5" t="str">
        <f>OBV!G385</f>
        <v>WEAK</v>
      </c>
      <c r="L385" s="5" t="str">
        <f>OBV!H385</f>
        <v>CONFIRMED BULLISH</v>
      </c>
      <c r="M385" s="7">
        <f t="shared" si="50"/>
        <v>25</v>
      </c>
      <c r="N385" s="7">
        <f t="shared" si="51"/>
        <v>100</v>
      </c>
      <c r="O385" s="7">
        <f t="shared" si="52"/>
        <v>0</v>
      </c>
      <c r="P385" s="7">
        <f t="shared" si="53"/>
        <v>67</v>
      </c>
      <c r="Q385" s="8">
        <f t="shared" si="54"/>
        <v>53.8</v>
      </c>
      <c r="R385" s="8">
        <f t="shared" si="55"/>
        <v>41.75</v>
      </c>
      <c r="S385" s="8">
        <f t="shared" si="56"/>
        <v>48.900000000000006</v>
      </c>
      <c r="T385" s="8">
        <f t="shared" si="57"/>
        <v>48</v>
      </c>
      <c r="U385" s="7">
        <f t="shared" si="58"/>
        <v>48.15</v>
      </c>
      <c r="V385" s="7">
        <f t="shared" si="59"/>
        <v>48.112499999999997</v>
      </c>
    </row>
    <row r="386" spans="1:22" ht="13.5" x14ac:dyDescent="0.25">
      <c r="A386" s="3">
        <f>RSI!A386</f>
        <v>42865</v>
      </c>
      <c r="B386" s="2">
        <f>RSI!B386</f>
        <v>2.9167999999999998</v>
      </c>
      <c r="C386" s="2">
        <f>RSI!I386</f>
        <v>36.611105473194719</v>
      </c>
      <c r="D386" s="2">
        <f>MACD!E386</f>
        <v>1.128469585299996E-3</v>
      </c>
      <c r="E386" s="2">
        <f>MACD!F386</f>
        <v>5.4934994638793366E-2</v>
      </c>
      <c r="F386" s="2">
        <f>'Moving Avg'!D386</f>
        <v>2.9433400000000001</v>
      </c>
      <c r="G386" s="2">
        <f>'Moving Avg'!F386</f>
        <v>2.9747299999999997</v>
      </c>
      <c r="H386" s="2">
        <f>'Moving Avg'!G386</f>
        <v>3.3297839999999992</v>
      </c>
      <c r="I386" s="2">
        <f>'Moving Avg'!H386</f>
        <v>3.5124454999999988</v>
      </c>
      <c r="J386" s="5" t="str">
        <f>OBV!F386</f>
        <v>BULLISH</v>
      </c>
      <c r="K386" s="5" t="str">
        <f>OBV!G386</f>
        <v>WEAK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100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67</v>
      </c>
      <c r="Q386" s="8">
        <f t="shared" si="54"/>
        <v>53.8</v>
      </c>
      <c r="R386" s="8">
        <f t="shared" si="55"/>
        <v>41.75</v>
      </c>
      <c r="S386" s="8">
        <f t="shared" si="56"/>
        <v>48.900000000000006</v>
      </c>
      <c r="T386" s="8">
        <f t="shared" si="57"/>
        <v>48</v>
      </c>
      <c r="U386" s="7">
        <f t="shared" si="58"/>
        <v>48.15</v>
      </c>
      <c r="V386" s="7">
        <f t="shared" si="59"/>
        <v>48.112499999999997</v>
      </c>
    </row>
    <row r="387" spans="1:22" ht="13.5" x14ac:dyDescent="0.25">
      <c r="A387" s="3">
        <f>RSI!A387</f>
        <v>42866</v>
      </c>
      <c r="B387" s="2">
        <f>RSI!B387</f>
        <v>3.0051999999999999</v>
      </c>
      <c r="C387" s="2">
        <f>RSI!I387</f>
        <v>44.984271195737342</v>
      </c>
      <c r="D387" s="2">
        <f>MACD!E387</f>
        <v>-1.7242347250878254E-2</v>
      </c>
      <c r="E387" s="2">
        <f>MACD!F387</f>
        <v>4.0499526260859044E-2</v>
      </c>
      <c r="F387" s="2">
        <f>'Moving Avg'!D387</f>
        <v>2.9716200000000002</v>
      </c>
      <c r="G387" s="2">
        <f>'Moving Avg'!F387</f>
        <v>2.9658899999999995</v>
      </c>
      <c r="H387" s="2">
        <f>'Moving Avg'!G387</f>
        <v>3.3156419999999995</v>
      </c>
      <c r="I387" s="2">
        <f>'Moving Avg'!H387</f>
        <v>3.5100144999999991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  <c r="M387" s="7">
        <f t="shared" si="60"/>
        <v>25</v>
      </c>
      <c r="N387" s="7">
        <f t="shared" si="61"/>
        <v>100</v>
      </c>
      <c r="O387" s="7">
        <f t="shared" si="62"/>
        <v>0</v>
      </c>
      <c r="P387" s="7">
        <f t="shared" si="63"/>
        <v>67</v>
      </c>
      <c r="Q387" s="8">
        <f t="shared" ref="Q387:Q450" si="64">0.35*M387+N387*0.35+O387*0.15+P387*0.15</f>
        <v>53.8</v>
      </c>
      <c r="R387" s="8">
        <f t="shared" ref="R387:R450" si="65">M387*0.2+N387*0.2+O387*0.35+P387*0.25</f>
        <v>41.75</v>
      </c>
      <c r="S387" s="8">
        <f t="shared" ref="S387:S450" si="66">M387*0.15+N387*0.15+O387*0.25+P387*0.45</f>
        <v>48.900000000000006</v>
      </c>
      <c r="T387" s="8">
        <f t="shared" ref="T387:T450" si="67">0.25*SUM(M387:P387)</f>
        <v>48</v>
      </c>
      <c r="U387" s="7">
        <f t="shared" ref="U387:U450" si="68">SUM(Q387:S387)/3</f>
        <v>48.15</v>
      </c>
      <c r="V387" s="7">
        <f t="shared" ref="V387:V450" si="69">SUM(Q387:T387)/4</f>
        <v>48.112499999999997</v>
      </c>
    </row>
    <row r="388" spans="1:22" ht="13.5" x14ac:dyDescent="0.25">
      <c r="A388" s="3">
        <f>RSI!A388</f>
        <v>42867</v>
      </c>
      <c r="B388" s="2">
        <f>RSI!B388</f>
        <v>3.1025</v>
      </c>
      <c r="C388" s="2">
        <f>RSI!I388</f>
        <v>52.432189871513899</v>
      </c>
      <c r="D388" s="2">
        <f>MACD!E388</f>
        <v>-4.91614505014355E-2</v>
      </c>
      <c r="E388" s="2">
        <f>MACD!F388</f>
        <v>2.2567330908400136E-2</v>
      </c>
      <c r="F388" s="2">
        <f>'Moving Avg'!D388</f>
        <v>3.00522</v>
      </c>
      <c r="G388" s="2">
        <f>'Moving Avg'!F388</f>
        <v>2.9632399999999999</v>
      </c>
      <c r="H388" s="2">
        <f>'Moving Avg'!G388</f>
        <v>3.3018539999999996</v>
      </c>
      <c r="I388" s="2">
        <f>'Moving Avg'!H388</f>
        <v>3.5085564999999992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  <c r="M388" s="7">
        <f t="shared" si="60"/>
        <v>25</v>
      </c>
      <c r="N388" s="7">
        <f t="shared" si="61"/>
        <v>100</v>
      </c>
      <c r="O388" s="7">
        <f t="shared" si="62"/>
        <v>0</v>
      </c>
      <c r="P388" s="7">
        <f t="shared" si="63"/>
        <v>67</v>
      </c>
      <c r="Q388" s="8">
        <f t="shared" si="64"/>
        <v>53.8</v>
      </c>
      <c r="R388" s="8">
        <f t="shared" si="65"/>
        <v>41.75</v>
      </c>
      <c r="S388" s="8">
        <f t="shared" si="66"/>
        <v>48.900000000000006</v>
      </c>
      <c r="T388" s="8">
        <f t="shared" si="67"/>
        <v>48</v>
      </c>
      <c r="U388" s="7">
        <f t="shared" si="68"/>
        <v>48.15</v>
      </c>
      <c r="V388" s="7">
        <f t="shared" si="69"/>
        <v>48.112499999999997</v>
      </c>
    </row>
    <row r="389" spans="1:22" ht="13.5" x14ac:dyDescent="0.25">
      <c r="A389" s="3">
        <f>RSI!A389</f>
        <v>42870</v>
      </c>
      <c r="B389" s="2">
        <f>RSI!B389</f>
        <v>3.2616000000000001</v>
      </c>
      <c r="C389" s="2">
        <f>RSI!I389</f>
        <v>61.589025249445399</v>
      </c>
      <c r="D389" s="2">
        <f>MACD!E389</f>
        <v>-9.5014748484049338E-2</v>
      </c>
      <c r="E389" s="2">
        <f>MACD!F389</f>
        <v>-9.4908497008975787E-4</v>
      </c>
      <c r="F389" s="2">
        <f>'Moving Avg'!D389</f>
        <v>3.0582599999999998</v>
      </c>
      <c r="G389" s="2">
        <f>'Moving Avg'!F389</f>
        <v>2.9685449999999998</v>
      </c>
      <c r="H389" s="2">
        <f>'Moving Avg'!G389</f>
        <v>3.2905419999999994</v>
      </c>
      <c r="I389" s="2">
        <f>'Moving Avg'!H389</f>
        <v>3.507893999999999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  <c r="M389" s="7">
        <f t="shared" si="60"/>
        <v>25</v>
      </c>
      <c r="N389" s="7">
        <f t="shared" si="61"/>
        <v>100</v>
      </c>
      <c r="O389" s="7">
        <f t="shared" si="62"/>
        <v>0</v>
      </c>
      <c r="P389" s="7">
        <f t="shared" si="63"/>
        <v>67</v>
      </c>
      <c r="Q389" s="8">
        <f t="shared" si="64"/>
        <v>53.8</v>
      </c>
      <c r="R389" s="8">
        <f t="shared" si="65"/>
        <v>41.75</v>
      </c>
      <c r="S389" s="8">
        <f t="shared" si="66"/>
        <v>48.900000000000006</v>
      </c>
      <c r="T389" s="8">
        <f t="shared" si="67"/>
        <v>48</v>
      </c>
      <c r="U389" s="7">
        <f t="shared" si="68"/>
        <v>48.15</v>
      </c>
      <c r="V389" s="7">
        <f t="shared" si="69"/>
        <v>48.112499999999997</v>
      </c>
    </row>
    <row r="390" spans="1:22" ht="13.5" x14ac:dyDescent="0.25">
      <c r="A390" s="3">
        <f>RSI!A390</f>
        <v>42871</v>
      </c>
      <c r="B390" s="2">
        <f>RSI!B390</f>
        <v>3.1819999999999999</v>
      </c>
      <c r="C390" s="2">
        <f>RSI!I390</f>
        <v>55.801345520565754</v>
      </c>
      <c r="D390" s="2">
        <f>MACD!E390</f>
        <v>-0.12909793353043852</v>
      </c>
      <c r="E390" s="2">
        <f>MACD!F390</f>
        <v>-2.6578854682159515E-2</v>
      </c>
      <c r="F390" s="2">
        <f>'Moving Avg'!D390</f>
        <v>3.09362</v>
      </c>
      <c r="G390" s="2">
        <f>'Moving Avg'!F390</f>
        <v>2.9734050000000005</v>
      </c>
      <c r="H390" s="2">
        <f>'Moving Avg'!G390</f>
        <v>3.2767539999999991</v>
      </c>
      <c r="I390" s="2">
        <f>'Moving Avg'!H390</f>
        <v>3.506833499999999</v>
      </c>
      <c r="J390" s="5" t="str">
        <f>OBV!F390</f>
        <v>BULLISH</v>
      </c>
      <c r="K390" s="5" t="str">
        <f>OBV!G390</f>
        <v>NEUTRAL</v>
      </c>
      <c r="L390" s="5" t="str">
        <f>OBV!H390</f>
        <v>CONFIRMED BULLISH</v>
      </c>
      <c r="M390" s="7">
        <f t="shared" si="60"/>
        <v>25</v>
      </c>
      <c r="N390" s="7">
        <f t="shared" si="61"/>
        <v>100</v>
      </c>
      <c r="O390" s="7">
        <f t="shared" si="62"/>
        <v>0</v>
      </c>
      <c r="P390" s="7">
        <f t="shared" si="63"/>
        <v>83.5</v>
      </c>
      <c r="Q390" s="8">
        <f t="shared" si="64"/>
        <v>56.274999999999999</v>
      </c>
      <c r="R390" s="8">
        <f t="shared" si="65"/>
        <v>45.875</v>
      </c>
      <c r="S390" s="8">
        <f t="shared" si="66"/>
        <v>56.325000000000003</v>
      </c>
      <c r="T390" s="8">
        <f t="shared" si="67"/>
        <v>52.125</v>
      </c>
      <c r="U390" s="7">
        <f t="shared" si="68"/>
        <v>52.82500000000001</v>
      </c>
      <c r="V390" s="7">
        <f t="shared" si="69"/>
        <v>52.650000000000006</v>
      </c>
    </row>
    <row r="391" spans="1:22" ht="13.5" x14ac:dyDescent="0.25">
      <c r="A391" s="3">
        <f>RSI!A391</f>
        <v>42872</v>
      </c>
      <c r="B391" s="2">
        <f>RSI!B391</f>
        <v>3.2349999999999999</v>
      </c>
      <c r="C391" s="2">
        <f>RSI!I391</f>
        <v>58.591559557908433</v>
      </c>
      <c r="D391" s="2">
        <f>MACD!E391</f>
        <v>-0.15025543824165011</v>
      </c>
      <c r="E391" s="2">
        <f>MACD!F391</f>
        <v>-5.1314171394057639E-2</v>
      </c>
      <c r="F391" s="2">
        <f>'Moving Avg'!D391</f>
        <v>3.15726</v>
      </c>
      <c r="G391" s="2">
        <f>'Moving Avg'!F391</f>
        <v>2.9809150000000004</v>
      </c>
      <c r="H391" s="2">
        <f>'Moving Avg'!G391</f>
        <v>3.2656159999999996</v>
      </c>
      <c r="I391" s="2">
        <f>'Moving Avg'!H391</f>
        <v>3.5060819999999997</v>
      </c>
      <c r="J391" s="5" t="str">
        <f>OBV!F391</f>
        <v>BULLISH</v>
      </c>
      <c r="K391" s="5" t="str">
        <f>OBV!G391</f>
        <v>NEUTRAL</v>
      </c>
      <c r="L391" s="5" t="str">
        <f>OBV!H391</f>
        <v>CONFIRMED BULLISH</v>
      </c>
      <c r="M391" s="7">
        <f t="shared" si="60"/>
        <v>25</v>
      </c>
      <c r="N391" s="7">
        <f t="shared" si="61"/>
        <v>100</v>
      </c>
      <c r="O391" s="7">
        <f t="shared" si="62"/>
        <v>0</v>
      </c>
      <c r="P391" s="7">
        <f t="shared" si="63"/>
        <v>83.5</v>
      </c>
      <c r="Q391" s="8">
        <f t="shared" si="64"/>
        <v>56.274999999999999</v>
      </c>
      <c r="R391" s="8">
        <f t="shared" si="65"/>
        <v>45.875</v>
      </c>
      <c r="S391" s="8">
        <f t="shared" si="66"/>
        <v>56.325000000000003</v>
      </c>
      <c r="T391" s="8">
        <f t="shared" si="67"/>
        <v>52.125</v>
      </c>
      <c r="U391" s="7">
        <f t="shared" si="68"/>
        <v>52.82500000000001</v>
      </c>
      <c r="V391" s="7">
        <f t="shared" si="69"/>
        <v>52.650000000000006</v>
      </c>
    </row>
    <row r="392" spans="1:22" ht="13.5" x14ac:dyDescent="0.25">
      <c r="A392" s="3">
        <f>RSI!A392</f>
        <v>42873</v>
      </c>
      <c r="B392" s="2">
        <f>RSI!B392</f>
        <v>3.1819999999999999</v>
      </c>
      <c r="C392" s="2">
        <f>RSI!I392</f>
        <v>54.861780932400528</v>
      </c>
      <c r="D392" s="2">
        <f>MACD!E392</f>
        <v>-0.16919872041434658</v>
      </c>
      <c r="E392" s="2">
        <f>MACD!F392</f>
        <v>-7.4891081198115439E-2</v>
      </c>
      <c r="F392" s="2">
        <f>'Moving Avg'!D392</f>
        <v>3.1926200000000002</v>
      </c>
      <c r="G392" s="2">
        <f>'Moving Avg'!F392</f>
        <v>2.9857750000000007</v>
      </c>
      <c r="H392" s="2">
        <f>'Moving Avg'!G392</f>
        <v>3.253417999999999</v>
      </c>
      <c r="I392" s="2">
        <f>'Moving Avg'!H392</f>
        <v>3.5050654999999988</v>
      </c>
      <c r="J392" s="5" t="str">
        <f>OBV!F392</f>
        <v>BULLISH</v>
      </c>
      <c r="K392" s="5" t="str">
        <f>OBV!G392</f>
        <v>NEUTRAL</v>
      </c>
      <c r="L392" s="5" t="str">
        <f>OBV!H392</f>
        <v>CONFIRMED BULLISH</v>
      </c>
      <c r="M392" s="7">
        <f t="shared" si="60"/>
        <v>25</v>
      </c>
      <c r="N392" s="7">
        <f t="shared" si="61"/>
        <v>100</v>
      </c>
      <c r="O392" s="7">
        <f t="shared" si="62"/>
        <v>0</v>
      </c>
      <c r="P392" s="7">
        <f t="shared" si="63"/>
        <v>83.5</v>
      </c>
      <c r="Q392" s="8">
        <f t="shared" si="64"/>
        <v>56.274999999999999</v>
      </c>
      <c r="R392" s="8">
        <f t="shared" si="65"/>
        <v>45.875</v>
      </c>
      <c r="S392" s="8">
        <f t="shared" si="66"/>
        <v>56.325000000000003</v>
      </c>
      <c r="T392" s="8">
        <f t="shared" si="67"/>
        <v>52.125</v>
      </c>
      <c r="U392" s="7">
        <f t="shared" si="68"/>
        <v>52.82500000000001</v>
      </c>
      <c r="V392" s="7">
        <f t="shared" si="69"/>
        <v>52.650000000000006</v>
      </c>
    </row>
    <row r="393" spans="1:22" ht="13.5" x14ac:dyDescent="0.25">
      <c r="A393" s="3">
        <f>RSI!A393</f>
        <v>42874</v>
      </c>
      <c r="B393" s="2">
        <f>RSI!B393</f>
        <v>3.1819999999999999</v>
      </c>
      <c r="C393" s="2">
        <f>RSI!I393</f>
        <v>54.861780932400528</v>
      </c>
      <c r="D393" s="2">
        <f>MACD!E393</f>
        <v>-0.17486142045945829</v>
      </c>
      <c r="E393" s="2">
        <f>MACD!F393</f>
        <v>-9.4885149050384004E-2</v>
      </c>
      <c r="F393" s="2">
        <f>'Moving Avg'!D393</f>
        <v>3.20852</v>
      </c>
      <c r="G393" s="2">
        <f>'Moving Avg'!F393</f>
        <v>2.9950550000000007</v>
      </c>
      <c r="H393" s="2">
        <f>'Moving Avg'!G393</f>
        <v>3.2412199999999989</v>
      </c>
      <c r="I393" s="2">
        <f>'Moving Avg'!H393</f>
        <v>3.5040049999999989</v>
      </c>
      <c r="J393" s="5" t="str">
        <f>OBV!F393</f>
        <v>BULLISH</v>
      </c>
      <c r="K393" s="5" t="str">
        <f>OBV!G393</f>
        <v>NEUTRAL</v>
      </c>
      <c r="L393" s="5" t="str">
        <f>OBV!H393</f>
        <v>CONFIRMED BULLISH</v>
      </c>
      <c r="M393" s="7">
        <f t="shared" si="60"/>
        <v>25</v>
      </c>
      <c r="N393" s="7">
        <f t="shared" si="61"/>
        <v>100</v>
      </c>
      <c r="O393" s="7">
        <f t="shared" si="62"/>
        <v>0</v>
      </c>
      <c r="P393" s="7">
        <f t="shared" si="63"/>
        <v>83.5</v>
      </c>
      <c r="Q393" s="8">
        <f t="shared" si="64"/>
        <v>56.274999999999999</v>
      </c>
      <c r="R393" s="8">
        <f t="shared" si="65"/>
        <v>45.875</v>
      </c>
      <c r="S393" s="8">
        <f t="shared" si="66"/>
        <v>56.325000000000003</v>
      </c>
      <c r="T393" s="8">
        <f t="shared" si="67"/>
        <v>52.125</v>
      </c>
      <c r="U393" s="7">
        <f t="shared" si="68"/>
        <v>52.82500000000001</v>
      </c>
      <c r="V393" s="7">
        <f t="shared" si="69"/>
        <v>52.650000000000006</v>
      </c>
    </row>
    <row r="394" spans="1:22" ht="13.5" x14ac:dyDescent="0.25">
      <c r="A394" s="3">
        <f>RSI!A394</f>
        <v>42877</v>
      </c>
      <c r="B394" s="2">
        <f>RSI!B394</f>
        <v>3.2084999999999999</v>
      </c>
      <c r="C394" s="2">
        <f>RSI!I394</f>
        <v>56.468682164541157</v>
      </c>
      <c r="D394" s="2">
        <f>MACD!E394</f>
        <v>-0.17256568493401048</v>
      </c>
      <c r="E394" s="2">
        <f>MACD!F394</f>
        <v>-0.11042125622710931</v>
      </c>
      <c r="F394" s="2">
        <f>'Moving Avg'!D394</f>
        <v>3.1978999999999997</v>
      </c>
      <c r="G394" s="2">
        <f>'Moving Avg'!F394</f>
        <v>3.0096400000000005</v>
      </c>
      <c r="H394" s="2">
        <f>'Moving Avg'!G394</f>
        <v>3.2297299999999991</v>
      </c>
      <c r="I394" s="2">
        <f>'Moving Avg'!H394</f>
        <v>3.5038279999999986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100</v>
      </c>
      <c r="O394" s="7">
        <f t="shared" si="62"/>
        <v>0</v>
      </c>
      <c r="P394" s="7">
        <f t="shared" si="63"/>
        <v>16.5</v>
      </c>
      <c r="Q394" s="8">
        <f t="shared" si="64"/>
        <v>46.225000000000001</v>
      </c>
      <c r="R394" s="8">
        <f t="shared" si="65"/>
        <v>29.125</v>
      </c>
      <c r="S394" s="8">
        <f t="shared" si="66"/>
        <v>26.175000000000001</v>
      </c>
      <c r="T394" s="8">
        <f t="shared" si="67"/>
        <v>35.375</v>
      </c>
      <c r="U394" s="7">
        <f t="shared" si="68"/>
        <v>33.841666666666661</v>
      </c>
      <c r="V394" s="7">
        <f t="shared" si="69"/>
        <v>34.224999999999994</v>
      </c>
    </row>
    <row r="395" spans="1:22" ht="13.5" x14ac:dyDescent="0.25">
      <c r="A395" s="3">
        <f>RSI!A395</f>
        <v>42878</v>
      </c>
      <c r="B395" s="2">
        <f>RSI!B395</f>
        <v>3.2704</v>
      </c>
      <c r="C395" s="2">
        <f>RSI!I395</f>
        <v>60.046581871878942</v>
      </c>
      <c r="D395" s="2">
        <f>MACD!E395</f>
        <v>-0.17444890428092164</v>
      </c>
      <c r="E395" s="2">
        <f>MACD!F395</f>
        <v>-0.12322678583787178</v>
      </c>
      <c r="F395" s="2">
        <f>'Moving Avg'!D395</f>
        <v>3.2155800000000001</v>
      </c>
      <c r="G395" s="2">
        <f>'Moving Avg'!F395</f>
        <v>3.0273200000000005</v>
      </c>
      <c r="H395" s="2">
        <f>'Moving Avg'!G395</f>
        <v>3.2208919999999983</v>
      </c>
      <c r="I395" s="2">
        <f>'Moving Avg'!H395</f>
        <v>3.5029884999999985</v>
      </c>
      <c r="J395" s="5" t="str">
        <f>OBV!F395</f>
        <v>BULLISH</v>
      </c>
      <c r="K395" s="5" t="str">
        <f>OBV!G395</f>
        <v>NEUTRAL</v>
      </c>
      <c r="L395" s="5" t="str">
        <f>OBV!H395</f>
        <v>CONFIRMED BULLISH</v>
      </c>
      <c r="M395" s="7">
        <f t="shared" si="60"/>
        <v>25</v>
      </c>
      <c r="N395" s="7">
        <f t="shared" si="61"/>
        <v>100</v>
      </c>
      <c r="O395" s="7">
        <f t="shared" si="62"/>
        <v>0</v>
      </c>
      <c r="P395" s="7">
        <f t="shared" si="63"/>
        <v>83.5</v>
      </c>
      <c r="Q395" s="8">
        <f t="shared" si="64"/>
        <v>56.274999999999999</v>
      </c>
      <c r="R395" s="8">
        <f t="shared" si="65"/>
        <v>45.875</v>
      </c>
      <c r="S395" s="8">
        <f t="shared" si="66"/>
        <v>56.325000000000003</v>
      </c>
      <c r="T395" s="8">
        <f t="shared" si="67"/>
        <v>52.125</v>
      </c>
      <c r="U395" s="7">
        <f t="shared" si="68"/>
        <v>52.82500000000001</v>
      </c>
      <c r="V395" s="7">
        <f t="shared" si="69"/>
        <v>52.650000000000006</v>
      </c>
    </row>
    <row r="396" spans="1:22" ht="13.5" x14ac:dyDescent="0.25">
      <c r="A396" s="3">
        <f>RSI!A396</f>
        <v>42879</v>
      </c>
      <c r="B396" s="2">
        <f>RSI!B396</f>
        <v>3.456</v>
      </c>
      <c r="C396" s="2">
        <f>RSI!I396</f>
        <v>68.426214943415502</v>
      </c>
      <c r="D396" s="2">
        <f>MACD!E396</f>
        <v>-0.20430670970336262</v>
      </c>
      <c r="E396" s="2">
        <f>MACD!F396</f>
        <v>-0.13944277061096996</v>
      </c>
      <c r="F396" s="2">
        <f>'Moving Avg'!D396</f>
        <v>3.2597800000000001</v>
      </c>
      <c r="G396" s="2">
        <f>'Moving Avg'!F396</f>
        <v>3.0542800000000008</v>
      </c>
      <c r="H396" s="2">
        <f>'Moving Avg'!G396</f>
        <v>3.2157659999999981</v>
      </c>
      <c r="I396" s="2">
        <f>'Moving Avg'!H396</f>
        <v>3.5028559999999986</v>
      </c>
      <c r="J396" s="5" t="str">
        <f>OBV!F396</f>
        <v>BULLISH</v>
      </c>
      <c r="K396" s="5" t="str">
        <f>OBV!G396</f>
        <v>WEAK</v>
      </c>
      <c r="L396" s="5" t="str">
        <f>OBV!H396</f>
        <v>CONFIRMED BULLISH</v>
      </c>
      <c r="M396" s="7">
        <f t="shared" si="60"/>
        <v>25</v>
      </c>
      <c r="N396" s="7">
        <f t="shared" si="61"/>
        <v>100</v>
      </c>
      <c r="O396" s="7">
        <f t="shared" si="62"/>
        <v>0</v>
      </c>
      <c r="P396" s="7">
        <f t="shared" si="63"/>
        <v>67</v>
      </c>
      <c r="Q396" s="8">
        <f t="shared" si="64"/>
        <v>53.8</v>
      </c>
      <c r="R396" s="8">
        <f t="shared" si="65"/>
        <v>41.75</v>
      </c>
      <c r="S396" s="8">
        <f t="shared" si="66"/>
        <v>48.900000000000006</v>
      </c>
      <c r="T396" s="8">
        <f t="shared" si="67"/>
        <v>48</v>
      </c>
      <c r="U396" s="7">
        <f t="shared" si="68"/>
        <v>48.15</v>
      </c>
      <c r="V396" s="7">
        <f t="shared" si="69"/>
        <v>48.112499999999997</v>
      </c>
    </row>
    <row r="397" spans="1:22" ht="13.5" x14ac:dyDescent="0.25">
      <c r="A397" s="3">
        <f>RSI!A397</f>
        <v>42880</v>
      </c>
      <c r="B397" s="2">
        <f>RSI!B397</f>
        <v>3.6593</v>
      </c>
      <c r="C397" s="2">
        <f>RSI!I397</f>
        <v>74.688502336651027</v>
      </c>
      <c r="D397" s="2">
        <f>MACD!E397</f>
        <v>-0.23297528421150471</v>
      </c>
      <c r="E397" s="2">
        <f>MACD!F397</f>
        <v>-0.15814927333107692</v>
      </c>
      <c r="F397" s="2">
        <f>'Moving Avg'!D397</f>
        <v>3.3552399999999998</v>
      </c>
      <c r="G397" s="2">
        <f>'Moving Avg'!F397</f>
        <v>3.0914050000000008</v>
      </c>
      <c r="H397" s="2">
        <f>'Moving Avg'!G397</f>
        <v>3.2147059999999983</v>
      </c>
      <c r="I397" s="2">
        <f>'Moving Avg'!H397</f>
        <v>3.5031209999999988</v>
      </c>
      <c r="J397" s="5" t="str">
        <f>OBV!F397</f>
        <v>BULLISH</v>
      </c>
      <c r="K397" s="5" t="str">
        <f>OBV!G397</f>
        <v>WEAK</v>
      </c>
      <c r="L397" s="5" t="str">
        <f>OBV!H397</f>
        <v>CONFIRMED BULLISH</v>
      </c>
      <c r="M397" s="7">
        <f t="shared" si="60"/>
        <v>0</v>
      </c>
      <c r="N397" s="7">
        <f t="shared" si="61"/>
        <v>100</v>
      </c>
      <c r="O397" s="7">
        <f t="shared" si="62"/>
        <v>0</v>
      </c>
      <c r="P397" s="7">
        <f t="shared" si="63"/>
        <v>67</v>
      </c>
      <c r="Q397" s="8">
        <f t="shared" si="64"/>
        <v>45.05</v>
      </c>
      <c r="R397" s="8">
        <f t="shared" si="65"/>
        <v>36.75</v>
      </c>
      <c r="S397" s="8">
        <f t="shared" si="66"/>
        <v>45.150000000000006</v>
      </c>
      <c r="T397" s="8">
        <f t="shared" si="67"/>
        <v>41.75</v>
      </c>
      <c r="U397" s="7">
        <f t="shared" si="68"/>
        <v>42.31666666666667</v>
      </c>
      <c r="V397" s="7">
        <f t="shared" si="69"/>
        <v>42.174999999999997</v>
      </c>
    </row>
    <row r="398" spans="1:22" ht="13.5" x14ac:dyDescent="0.25">
      <c r="A398" s="3">
        <f>RSI!A398</f>
        <v>42881</v>
      </c>
      <c r="B398" s="2">
        <f>RSI!B398</f>
        <v>3.5709</v>
      </c>
      <c r="C398" s="2">
        <f>RSI!I398</f>
        <v>68.341208942014816</v>
      </c>
      <c r="D398" s="2">
        <f>MACD!E398</f>
        <v>-0.23871818122829414</v>
      </c>
      <c r="E398" s="2">
        <f>MACD!F398</f>
        <v>-0.17426305491052038</v>
      </c>
      <c r="F398" s="2">
        <f>'Moving Avg'!D398</f>
        <v>3.43302</v>
      </c>
      <c r="G398" s="2">
        <f>'Moving Avg'!F398</f>
        <v>3.1272000000000006</v>
      </c>
      <c r="H398" s="2">
        <f>'Moving Avg'!G398</f>
        <v>3.2118779999999982</v>
      </c>
      <c r="I398" s="2">
        <f>'Moving Avg'!H398</f>
        <v>3.5034744999999994</v>
      </c>
      <c r="J398" s="5" t="str">
        <f>OBV!F398</f>
        <v>BULLISH</v>
      </c>
      <c r="K398" s="5" t="str">
        <f>OBV!G398</f>
        <v>WEAK</v>
      </c>
      <c r="L398" s="5" t="str">
        <f>OBV!H398</f>
        <v>CONFIRMED BULLISH</v>
      </c>
      <c r="M398" s="7">
        <f t="shared" si="60"/>
        <v>25</v>
      </c>
      <c r="N398" s="7">
        <f t="shared" si="61"/>
        <v>100</v>
      </c>
      <c r="O398" s="7">
        <f t="shared" si="62"/>
        <v>0</v>
      </c>
      <c r="P398" s="7">
        <f t="shared" si="63"/>
        <v>67</v>
      </c>
      <c r="Q398" s="8">
        <f t="shared" si="64"/>
        <v>53.8</v>
      </c>
      <c r="R398" s="8">
        <f t="shared" si="65"/>
        <v>41.75</v>
      </c>
      <c r="S398" s="8">
        <f t="shared" si="66"/>
        <v>48.900000000000006</v>
      </c>
      <c r="T398" s="8">
        <f t="shared" si="67"/>
        <v>48</v>
      </c>
      <c r="U398" s="7">
        <f t="shared" si="68"/>
        <v>48.15</v>
      </c>
      <c r="V398" s="7">
        <f t="shared" si="69"/>
        <v>48.112499999999997</v>
      </c>
    </row>
    <row r="399" spans="1:22" ht="13.5" x14ac:dyDescent="0.25">
      <c r="A399" s="3">
        <f>RSI!A399</f>
        <v>42884</v>
      </c>
      <c r="B399" s="2">
        <f>RSI!B399</f>
        <v>3.5356000000000001</v>
      </c>
      <c r="C399" s="2">
        <f>RSI!I399</f>
        <v>65.931658905086579</v>
      </c>
      <c r="D399" s="2">
        <f>MACD!E399</f>
        <v>-0.21874332070038482</v>
      </c>
      <c r="E399" s="2">
        <f>MACD!F399</f>
        <v>-0.18315910806849328</v>
      </c>
      <c r="F399" s="2">
        <f>'Moving Avg'!D399</f>
        <v>3.49844</v>
      </c>
      <c r="G399" s="2">
        <f>'Moving Avg'!F399</f>
        <v>3.1634400000000005</v>
      </c>
      <c r="H399" s="2">
        <f>'Moving Avg'!G399</f>
        <v>3.2104639999999982</v>
      </c>
      <c r="I399" s="2">
        <f>'Moving Avg'!H399</f>
        <v>3.5032534999999991</v>
      </c>
      <c r="J399" s="5" t="str">
        <f>OBV!F399</f>
        <v>BULLISH</v>
      </c>
      <c r="K399" s="5" t="str">
        <f>OBV!G399</f>
        <v>WEAK</v>
      </c>
      <c r="L399" s="5" t="str">
        <f>OBV!H399</f>
        <v>CONFIRMED BULLISH</v>
      </c>
      <c r="M399" s="7">
        <f t="shared" si="60"/>
        <v>25</v>
      </c>
      <c r="N399" s="7">
        <f t="shared" si="61"/>
        <v>100</v>
      </c>
      <c r="O399" s="7">
        <f t="shared" si="62"/>
        <v>0</v>
      </c>
      <c r="P399" s="7">
        <f t="shared" si="63"/>
        <v>67</v>
      </c>
      <c r="Q399" s="8">
        <f t="shared" si="64"/>
        <v>53.8</v>
      </c>
      <c r="R399" s="8">
        <f t="shared" si="65"/>
        <v>41.75</v>
      </c>
      <c r="S399" s="8">
        <f t="shared" si="66"/>
        <v>48.900000000000006</v>
      </c>
      <c r="T399" s="8">
        <f t="shared" si="67"/>
        <v>48</v>
      </c>
      <c r="U399" s="7">
        <f t="shared" si="68"/>
        <v>48.15</v>
      </c>
      <c r="V399" s="7">
        <f t="shared" si="69"/>
        <v>48.112499999999997</v>
      </c>
    </row>
    <row r="400" spans="1:22" ht="13.5" x14ac:dyDescent="0.25">
      <c r="A400" s="3">
        <f>RSI!A400</f>
        <v>42885</v>
      </c>
      <c r="B400" s="2">
        <f>RSI!B400</f>
        <v>3.5356000000000001</v>
      </c>
      <c r="C400" s="2">
        <f>RSI!I400</f>
        <v>65.931658905086579</v>
      </c>
      <c r="D400" s="2">
        <f>MACD!E400</f>
        <v>-0.21596936079161999</v>
      </c>
      <c r="E400" s="2">
        <f>MACD!F400</f>
        <v>-0.18972115861311861</v>
      </c>
      <c r="F400" s="2">
        <f>'Moving Avg'!D400</f>
        <v>3.5514800000000002</v>
      </c>
      <c r="G400" s="2">
        <f>'Moving Avg'!F400</f>
        <v>3.1996800000000007</v>
      </c>
      <c r="H400" s="2">
        <f>'Moving Avg'!G400</f>
        <v>3.2090499999999982</v>
      </c>
      <c r="I400" s="2">
        <f>'Moving Avg'!H400</f>
        <v>3.5032534999999996</v>
      </c>
      <c r="J400" s="5" t="str">
        <f>OBV!F400</f>
        <v>BULLISH</v>
      </c>
      <c r="K400" s="5" t="str">
        <f>OBV!G400</f>
        <v>WEAK</v>
      </c>
      <c r="L400" s="5" t="str">
        <f>OBV!H400</f>
        <v>CONFIRMED BULLISH</v>
      </c>
      <c r="M400" s="7">
        <f t="shared" si="60"/>
        <v>25</v>
      </c>
      <c r="N400" s="7">
        <f t="shared" si="61"/>
        <v>100</v>
      </c>
      <c r="O400" s="7">
        <f t="shared" si="62"/>
        <v>50</v>
      </c>
      <c r="P400" s="7">
        <f t="shared" si="63"/>
        <v>67</v>
      </c>
      <c r="Q400" s="8">
        <f t="shared" si="64"/>
        <v>61.3</v>
      </c>
      <c r="R400" s="8">
        <f t="shared" si="65"/>
        <v>59.25</v>
      </c>
      <c r="S400" s="8">
        <f t="shared" si="66"/>
        <v>61.400000000000006</v>
      </c>
      <c r="T400" s="8">
        <f t="shared" si="67"/>
        <v>60.5</v>
      </c>
      <c r="U400" s="7">
        <f t="shared" si="68"/>
        <v>60.65</v>
      </c>
      <c r="V400" s="7">
        <f t="shared" si="69"/>
        <v>60.612499999999997</v>
      </c>
    </row>
    <row r="401" spans="1:22" ht="13.5" x14ac:dyDescent="0.25">
      <c r="A401" s="3">
        <f>RSI!A401</f>
        <v>42886</v>
      </c>
      <c r="B401" s="2">
        <f>RSI!B401</f>
        <v>3.5356000000000001</v>
      </c>
      <c r="C401" s="2">
        <f>RSI!I401</f>
        <v>65.931658905086579</v>
      </c>
      <c r="D401" s="2">
        <f>MACD!E401</f>
        <v>-0.20721062455778227</v>
      </c>
      <c r="E401" s="2">
        <f>MACD!F401</f>
        <v>-0.19321905180205137</v>
      </c>
      <c r="F401" s="2">
        <f>'Moving Avg'!D401</f>
        <v>3.5674000000000001</v>
      </c>
      <c r="G401" s="2">
        <f>'Moving Avg'!F401</f>
        <v>3.2319450000000005</v>
      </c>
      <c r="H401" s="2">
        <f>'Moving Avg'!G401</f>
        <v>3.2078139999999977</v>
      </c>
      <c r="I401" s="2">
        <f>'Moving Avg'!H401</f>
        <v>3.5032979999999991</v>
      </c>
      <c r="J401" s="5" t="str">
        <f>OBV!F401</f>
        <v>BEARISH</v>
      </c>
      <c r="K401" s="5" t="str">
        <f>OBV!G401</f>
        <v>NEUTRAL</v>
      </c>
      <c r="L401" s="5" t="str">
        <f>OBV!H401</f>
        <v>BEARISH DIVERGENCE</v>
      </c>
      <c r="M401" s="7">
        <f t="shared" si="60"/>
        <v>25</v>
      </c>
      <c r="N401" s="7">
        <f t="shared" si="61"/>
        <v>45</v>
      </c>
      <c r="O401" s="7">
        <f t="shared" si="62"/>
        <v>50</v>
      </c>
      <c r="P401" s="7">
        <f t="shared" si="63"/>
        <v>16.5</v>
      </c>
      <c r="Q401" s="8">
        <f t="shared" si="64"/>
        <v>34.475000000000001</v>
      </c>
      <c r="R401" s="8">
        <f t="shared" si="65"/>
        <v>35.625</v>
      </c>
      <c r="S401" s="8">
        <f t="shared" si="66"/>
        <v>30.425000000000001</v>
      </c>
      <c r="T401" s="8">
        <f t="shared" si="67"/>
        <v>34.125</v>
      </c>
      <c r="U401" s="7">
        <f t="shared" si="68"/>
        <v>33.508333333333333</v>
      </c>
      <c r="V401" s="7">
        <f t="shared" si="69"/>
        <v>33.662499999999994</v>
      </c>
    </row>
    <row r="402" spans="1:22" ht="13.5" x14ac:dyDescent="0.25">
      <c r="A402" s="3">
        <f>RSI!A402</f>
        <v>42887</v>
      </c>
      <c r="B402" s="2">
        <f>RSI!B402</f>
        <v>3.4647999999999999</v>
      </c>
      <c r="C402" s="2">
        <f>RSI!I402</f>
        <v>60.581055853349703</v>
      </c>
      <c r="D402" s="2">
        <f>MACD!E402</f>
        <v>-0.20432203492092649</v>
      </c>
      <c r="E402" s="2">
        <f>MACD!F402</f>
        <v>-0.19543964842582642</v>
      </c>
      <c r="F402" s="2">
        <f>'Moving Avg'!D402</f>
        <v>3.5285000000000002</v>
      </c>
      <c r="G402" s="2">
        <f>'Moving Avg'!F402</f>
        <v>3.2619950000000011</v>
      </c>
      <c r="H402" s="2">
        <f>'Moving Avg'!G402</f>
        <v>3.2069299999999981</v>
      </c>
      <c r="I402" s="2">
        <f>'Moving Avg'!H402</f>
        <v>3.5030324999999993</v>
      </c>
      <c r="J402" s="5" t="str">
        <f>OBV!F402</f>
        <v>BEARISH</v>
      </c>
      <c r="K402" s="5" t="str">
        <f>OBV!G402</f>
        <v>STRONG</v>
      </c>
      <c r="L402" s="5" t="str">
        <f>OBV!H402</f>
        <v>CONFIRMED BEARISH</v>
      </c>
      <c r="M402" s="7">
        <f t="shared" si="60"/>
        <v>25</v>
      </c>
      <c r="N402" s="7">
        <f t="shared" si="61"/>
        <v>45</v>
      </c>
      <c r="O402" s="7">
        <f t="shared" si="62"/>
        <v>50</v>
      </c>
      <c r="P402" s="7">
        <f t="shared" si="63"/>
        <v>33</v>
      </c>
      <c r="Q402" s="8">
        <f t="shared" si="64"/>
        <v>36.950000000000003</v>
      </c>
      <c r="R402" s="8">
        <f t="shared" si="65"/>
        <v>39.75</v>
      </c>
      <c r="S402" s="8">
        <f t="shared" si="66"/>
        <v>37.85</v>
      </c>
      <c r="T402" s="8">
        <f t="shared" si="67"/>
        <v>38.25</v>
      </c>
      <c r="U402" s="7">
        <f t="shared" si="68"/>
        <v>38.183333333333337</v>
      </c>
      <c r="V402" s="7">
        <f t="shared" si="69"/>
        <v>38.200000000000003</v>
      </c>
    </row>
    <row r="403" spans="1:22" ht="13.5" x14ac:dyDescent="0.25">
      <c r="A403" s="3">
        <f>RSI!A403</f>
        <v>42888</v>
      </c>
      <c r="B403" s="2">
        <f>RSI!B403</f>
        <v>3.3675999999999999</v>
      </c>
      <c r="C403" s="2">
        <f>RSI!I403</f>
        <v>54.090960017784184</v>
      </c>
      <c r="D403" s="2">
        <f>MACD!E403</f>
        <v>-0.19575323067642758</v>
      </c>
      <c r="E403" s="2">
        <f>MACD!F403</f>
        <v>-0.19550236487594666</v>
      </c>
      <c r="F403" s="2">
        <f>'Moving Avg'!D403</f>
        <v>3.4878399999999998</v>
      </c>
      <c r="G403" s="2">
        <f>'Moving Avg'!F403</f>
        <v>3.2836500000000002</v>
      </c>
      <c r="H403" s="2">
        <f>'Moving Avg'!G403</f>
        <v>3.2025099999999984</v>
      </c>
      <c r="I403" s="2">
        <f>'Moving Avg'!H403</f>
        <v>3.5025019999999993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16.5</v>
      </c>
      <c r="Q403" s="8">
        <f t="shared" si="64"/>
        <v>26.975000000000001</v>
      </c>
      <c r="R403" s="8">
        <f t="shared" si="65"/>
        <v>18.125</v>
      </c>
      <c r="S403" s="8">
        <f t="shared" si="66"/>
        <v>17.925000000000001</v>
      </c>
      <c r="T403" s="8">
        <f t="shared" si="67"/>
        <v>21.625</v>
      </c>
      <c r="U403" s="7">
        <f t="shared" si="68"/>
        <v>21.008333333333336</v>
      </c>
      <c r="V403" s="7">
        <f t="shared" si="69"/>
        <v>21.162500000000001</v>
      </c>
    </row>
    <row r="404" spans="1:22" ht="13.5" x14ac:dyDescent="0.25">
      <c r="A404" s="3">
        <f>RSI!A404</f>
        <v>42891</v>
      </c>
      <c r="B404" s="2">
        <f>RSI!B404</f>
        <v>3.4382999999999999</v>
      </c>
      <c r="C404" s="2">
        <f>RSI!I404</f>
        <v>57.645260336121723</v>
      </c>
      <c r="D404" s="2">
        <f>MACD!E404</f>
        <v>-0.1900841876851378</v>
      </c>
      <c r="E404" s="2">
        <f>MACD!F404</f>
        <v>-0.1944187294377849</v>
      </c>
      <c r="F404" s="2">
        <f>'Moving Avg'!D404</f>
        <v>3.4683799999999998</v>
      </c>
      <c r="G404" s="2">
        <f>'Moving Avg'!F404</f>
        <v>3.3057450000000004</v>
      </c>
      <c r="H404" s="2">
        <f>'Moving Avg'!G404</f>
        <v>3.1995039999999988</v>
      </c>
      <c r="I404" s="2">
        <f>'Moving Avg'!H404</f>
        <v>3.5023694999999999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16.5</v>
      </c>
      <c r="Q404" s="8">
        <f t="shared" si="64"/>
        <v>11.225</v>
      </c>
      <c r="R404" s="8">
        <f t="shared" si="65"/>
        <v>9.125</v>
      </c>
      <c r="S404" s="8">
        <f t="shared" si="66"/>
        <v>11.175000000000001</v>
      </c>
      <c r="T404" s="8">
        <f t="shared" si="67"/>
        <v>10.375</v>
      </c>
      <c r="U404" s="7">
        <f t="shared" si="68"/>
        <v>10.508333333333335</v>
      </c>
      <c r="V404" s="7">
        <f t="shared" si="69"/>
        <v>10.475000000000001</v>
      </c>
    </row>
    <row r="405" spans="1:22" ht="13.5" x14ac:dyDescent="0.25">
      <c r="A405" s="3">
        <f>RSI!A405</f>
        <v>42892</v>
      </c>
      <c r="B405" s="2">
        <f>RSI!B405</f>
        <v>3.3588</v>
      </c>
      <c r="C405" s="2">
        <f>RSI!I405</f>
        <v>52.704060862325626</v>
      </c>
      <c r="D405" s="2">
        <f>MACD!E405</f>
        <v>-0.17068326582375537</v>
      </c>
      <c r="E405" s="2">
        <f>MACD!F405</f>
        <v>-0.189671636714979</v>
      </c>
      <c r="F405" s="2">
        <f>'Moving Avg'!D405</f>
        <v>3.43302</v>
      </c>
      <c r="G405" s="2">
        <f>'Moving Avg'!F405</f>
        <v>3.3234250000000003</v>
      </c>
      <c r="H405" s="2">
        <f>'Moving Avg'!G405</f>
        <v>3.1949079999999994</v>
      </c>
      <c r="I405" s="2">
        <f>'Moving Avg'!H405</f>
        <v>3.5018394999999991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  <c r="M405" s="7">
        <f t="shared" si="60"/>
        <v>25</v>
      </c>
      <c r="N405" s="7">
        <f t="shared" si="61"/>
        <v>0</v>
      </c>
      <c r="O405" s="7">
        <f t="shared" si="62"/>
        <v>0</v>
      </c>
      <c r="P405" s="7">
        <f t="shared" si="63"/>
        <v>16.5</v>
      </c>
      <c r="Q405" s="8">
        <f t="shared" si="64"/>
        <v>11.225</v>
      </c>
      <c r="R405" s="8">
        <f t="shared" si="65"/>
        <v>9.125</v>
      </c>
      <c r="S405" s="8">
        <f t="shared" si="66"/>
        <v>11.175000000000001</v>
      </c>
      <c r="T405" s="8">
        <f t="shared" si="67"/>
        <v>10.375</v>
      </c>
      <c r="U405" s="7">
        <f t="shared" si="68"/>
        <v>10.508333333333335</v>
      </c>
      <c r="V405" s="7">
        <f t="shared" si="69"/>
        <v>10.475000000000001</v>
      </c>
    </row>
    <row r="406" spans="1:22" ht="13.5" x14ac:dyDescent="0.25">
      <c r="A406" s="3">
        <f>RSI!A406</f>
        <v>42893</v>
      </c>
      <c r="B406" s="2">
        <f>RSI!B406</f>
        <v>3.2881</v>
      </c>
      <c r="C406" s="2">
        <f>RSI!I406</f>
        <v>48.705669780641287</v>
      </c>
      <c r="D406" s="2">
        <f>MACD!E406</f>
        <v>-0.12075452914234441</v>
      </c>
      <c r="E406" s="2">
        <f>MACD!F406</f>
        <v>-0.17588821520045209</v>
      </c>
      <c r="F406" s="2">
        <f>'Moving Avg'!D406</f>
        <v>3.3835199999999999</v>
      </c>
      <c r="G406" s="2">
        <f>'Moving Avg'!F406</f>
        <v>3.3419900000000005</v>
      </c>
      <c r="H406" s="2">
        <f>'Moving Avg'!G406</f>
        <v>3.19102</v>
      </c>
      <c r="I406" s="2">
        <f>'Moving Avg'!H406</f>
        <v>3.5019279999999999</v>
      </c>
      <c r="J406" s="5" t="str">
        <f>OBV!F406</f>
        <v>BEARISH</v>
      </c>
      <c r="K406" s="5" t="str">
        <f>OBV!G406</f>
        <v>STRONG</v>
      </c>
      <c r="L406" s="5" t="str">
        <f>OBV!H406</f>
        <v>CONFIRMED BEARISH</v>
      </c>
      <c r="M406" s="7">
        <f t="shared" si="60"/>
        <v>25</v>
      </c>
      <c r="N406" s="7">
        <f t="shared" si="61"/>
        <v>0</v>
      </c>
      <c r="O406" s="7">
        <f t="shared" si="62"/>
        <v>0</v>
      </c>
      <c r="P406" s="7">
        <f t="shared" si="63"/>
        <v>33</v>
      </c>
      <c r="Q406" s="8">
        <f t="shared" si="64"/>
        <v>13.7</v>
      </c>
      <c r="R406" s="8">
        <f t="shared" si="65"/>
        <v>13.25</v>
      </c>
      <c r="S406" s="8">
        <f t="shared" si="66"/>
        <v>18.600000000000001</v>
      </c>
      <c r="T406" s="8">
        <f t="shared" si="67"/>
        <v>14.5</v>
      </c>
      <c r="U406" s="7">
        <f t="shared" si="68"/>
        <v>15.183333333333332</v>
      </c>
      <c r="V406" s="7">
        <f t="shared" si="69"/>
        <v>15.012499999999999</v>
      </c>
    </row>
    <row r="407" spans="1:22" ht="13.5" x14ac:dyDescent="0.25">
      <c r="A407" s="3">
        <f>RSI!A407</f>
        <v>42894</v>
      </c>
      <c r="B407" s="2">
        <f>RSI!B407</f>
        <v>3.2084999999999999</v>
      </c>
      <c r="C407" s="2">
        <f>RSI!I407</f>
        <v>44.602852616622634</v>
      </c>
      <c r="D407" s="2">
        <f>MACD!E407</f>
        <v>-4.1173843376084207E-2</v>
      </c>
      <c r="E407" s="2">
        <f>MACD!F407</f>
        <v>-0.1489453408355785</v>
      </c>
      <c r="F407" s="2">
        <f>'Moving Avg'!D407</f>
        <v>3.3322600000000002</v>
      </c>
      <c r="G407" s="2">
        <f>'Moving Avg'!F407</f>
        <v>3.3521550000000007</v>
      </c>
      <c r="H407" s="2">
        <f>'Moving Avg'!G407</f>
        <v>3.1851859999999994</v>
      </c>
      <c r="I407" s="2">
        <f>'Moving Avg'!H407</f>
        <v>3.5014859999999994</v>
      </c>
      <c r="J407" s="5" t="str">
        <f>OBV!F407</f>
        <v>BEARISH</v>
      </c>
      <c r="K407" s="5" t="str">
        <f>OBV!G407</f>
        <v>STRONG</v>
      </c>
      <c r="L407" s="5" t="str">
        <f>OBV!H407</f>
        <v>CONFIRMED BEARISH</v>
      </c>
      <c r="M407" s="7">
        <f t="shared" si="60"/>
        <v>25</v>
      </c>
      <c r="N407" s="7">
        <f t="shared" si="61"/>
        <v>0</v>
      </c>
      <c r="O407" s="7">
        <f t="shared" si="62"/>
        <v>0</v>
      </c>
      <c r="P407" s="7">
        <f t="shared" si="63"/>
        <v>33</v>
      </c>
      <c r="Q407" s="8">
        <f t="shared" si="64"/>
        <v>13.7</v>
      </c>
      <c r="R407" s="8">
        <f t="shared" si="65"/>
        <v>13.25</v>
      </c>
      <c r="S407" s="8">
        <f t="shared" si="66"/>
        <v>18.600000000000001</v>
      </c>
      <c r="T407" s="8">
        <f t="shared" si="67"/>
        <v>14.5</v>
      </c>
      <c r="U407" s="7">
        <f t="shared" si="68"/>
        <v>15.183333333333332</v>
      </c>
      <c r="V407" s="7">
        <f t="shared" si="69"/>
        <v>15.012499999999999</v>
      </c>
    </row>
    <row r="408" spans="1:22" ht="13.5" x14ac:dyDescent="0.25">
      <c r="A408" s="3">
        <f>RSI!A408</f>
        <v>42895</v>
      </c>
      <c r="B408" s="2">
        <f>RSI!B408</f>
        <v>3.2526999999999999</v>
      </c>
      <c r="C408" s="2">
        <f>RSI!I408</f>
        <v>47.259539934777614</v>
      </c>
      <c r="D408" s="2">
        <f>MACD!E408</f>
        <v>9.908162205756188E-3</v>
      </c>
      <c r="E408" s="2">
        <f>MACD!F408</f>
        <v>-0.11717464022731157</v>
      </c>
      <c r="F408" s="2">
        <f>'Moving Avg'!D408</f>
        <v>3.3092800000000002</v>
      </c>
      <c r="G408" s="2">
        <f>'Moving Avg'!F408</f>
        <v>3.3596650000000006</v>
      </c>
      <c r="H408" s="2">
        <f>'Moving Avg'!G408</f>
        <v>3.1802359999999994</v>
      </c>
      <c r="I408" s="2">
        <f>'Moving Avg'!H408</f>
        <v>3.5007789999999988</v>
      </c>
      <c r="J408" s="5" t="str">
        <f>OBV!F408</f>
        <v>BEARISH</v>
      </c>
      <c r="K408" s="5" t="str">
        <f>OBV!G408</f>
        <v>STRONG</v>
      </c>
      <c r="L408" s="5" t="str">
        <f>OBV!H408</f>
        <v>CONFIRMED BEARISH</v>
      </c>
      <c r="M408" s="7">
        <f t="shared" si="60"/>
        <v>25</v>
      </c>
      <c r="N408" s="7">
        <f t="shared" si="61"/>
        <v>0</v>
      </c>
      <c r="O408" s="7">
        <f t="shared" si="62"/>
        <v>0</v>
      </c>
      <c r="P408" s="7">
        <f t="shared" si="63"/>
        <v>33</v>
      </c>
      <c r="Q408" s="8">
        <f t="shared" si="64"/>
        <v>13.7</v>
      </c>
      <c r="R408" s="8">
        <f t="shared" si="65"/>
        <v>13.25</v>
      </c>
      <c r="S408" s="8">
        <f t="shared" si="66"/>
        <v>18.600000000000001</v>
      </c>
      <c r="T408" s="8">
        <f t="shared" si="67"/>
        <v>14.5</v>
      </c>
      <c r="U408" s="7">
        <f t="shared" si="68"/>
        <v>15.183333333333332</v>
      </c>
      <c r="V408" s="7">
        <f t="shared" si="69"/>
        <v>15.012499999999999</v>
      </c>
    </row>
    <row r="409" spans="1:22" ht="13.5" x14ac:dyDescent="0.25">
      <c r="A409" s="3">
        <f>RSI!A409</f>
        <v>42898</v>
      </c>
      <c r="B409" s="2">
        <f>RSI!B409</f>
        <v>3.1732</v>
      </c>
      <c r="C409" s="2">
        <f>RSI!I409</f>
        <v>43.2426080894084</v>
      </c>
      <c r="D409" s="2">
        <f>MACD!E409</f>
        <v>5.3901093505422715E-2</v>
      </c>
      <c r="E409" s="2">
        <f>MACD!F409</f>
        <v>-8.2959493480764715E-2</v>
      </c>
      <c r="F409" s="2">
        <f>'Moving Avg'!D409</f>
        <v>3.2562600000000002</v>
      </c>
      <c r="G409" s="2">
        <f>'Moving Avg'!F409</f>
        <v>3.355245</v>
      </c>
      <c r="H409" s="2">
        <f>'Moving Avg'!G409</f>
        <v>3.1738719999999994</v>
      </c>
      <c r="I409" s="2">
        <f>'Moving Avg'!H409</f>
        <v>3.4994974999999986</v>
      </c>
      <c r="J409" s="5" t="str">
        <f>OBV!F409</f>
        <v>BEARISH</v>
      </c>
      <c r="K409" s="5" t="str">
        <f>OBV!G409</f>
        <v>STRONG</v>
      </c>
      <c r="L409" s="5" t="str">
        <f>OBV!H409</f>
        <v>CONFIRMED BEARISH</v>
      </c>
      <c r="M409" s="7">
        <f t="shared" si="60"/>
        <v>25</v>
      </c>
      <c r="N409" s="7">
        <f t="shared" si="61"/>
        <v>0</v>
      </c>
      <c r="O409" s="7">
        <f t="shared" si="62"/>
        <v>0</v>
      </c>
      <c r="P409" s="7">
        <f t="shared" si="63"/>
        <v>33</v>
      </c>
      <c r="Q409" s="8">
        <f t="shared" si="64"/>
        <v>13.7</v>
      </c>
      <c r="R409" s="8">
        <f t="shared" si="65"/>
        <v>13.25</v>
      </c>
      <c r="S409" s="8">
        <f t="shared" si="66"/>
        <v>18.600000000000001</v>
      </c>
      <c r="T409" s="8">
        <f t="shared" si="67"/>
        <v>14.5</v>
      </c>
      <c r="U409" s="7">
        <f t="shared" si="68"/>
        <v>15.183333333333332</v>
      </c>
      <c r="V409" s="7">
        <f t="shared" si="69"/>
        <v>15.012499999999999</v>
      </c>
    </row>
    <row r="410" spans="1:22" ht="13.5" x14ac:dyDescent="0.25">
      <c r="A410" s="3">
        <f>RSI!A410</f>
        <v>42899</v>
      </c>
      <c r="B410" s="2">
        <f>RSI!B410</f>
        <v>3.1732</v>
      </c>
      <c r="C410" s="2">
        <f>RSI!I410</f>
        <v>43.2426080894084</v>
      </c>
      <c r="D410" s="2">
        <f>MACD!E410</f>
        <v>9.1884146876894945E-2</v>
      </c>
      <c r="E410" s="2">
        <f>MACD!F410</f>
        <v>-4.7990765409232791E-2</v>
      </c>
      <c r="F410" s="2">
        <f>'Moving Avg'!D410</f>
        <v>3.2191400000000003</v>
      </c>
      <c r="G410" s="2">
        <f>'Moving Avg'!F410</f>
        <v>3.3548049999999998</v>
      </c>
      <c r="H410" s="2">
        <f>'Moving Avg'!G410</f>
        <v>3.1675080000000007</v>
      </c>
      <c r="I410" s="2">
        <f>'Moving Avg'!H410</f>
        <v>3.4981274999999981</v>
      </c>
      <c r="J410" s="5" t="str">
        <f>OBV!F410</f>
        <v>BEARISH</v>
      </c>
      <c r="K410" s="5" t="str">
        <f>OBV!G410</f>
        <v>STRONG</v>
      </c>
      <c r="L410" s="5" t="str">
        <f>OBV!H410</f>
        <v>CONFIRMED BEARISH</v>
      </c>
      <c r="M410" s="7">
        <f t="shared" si="60"/>
        <v>25</v>
      </c>
      <c r="N410" s="7">
        <f t="shared" si="61"/>
        <v>0</v>
      </c>
      <c r="O410" s="7">
        <f t="shared" si="62"/>
        <v>0</v>
      </c>
      <c r="P410" s="7">
        <f t="shared" si="63"/>
        <v>33</v>
      </c>
      <c r="Q410" s="8">
        <f t="shared" si="64"/>
        <v>13.7</v>
      </c>
      <c r="R410" s="8">
        <f t="shared" si="65"/>
        <v>13.25</v>
      </c>
      <c r="S410" s="8">
        <f t="shared" si="66"/>
        <v>18.600000000000001</v>
      </c>
      <c r="T410" s="8">
        <f t="shared" si="67"/>
        <v>14.5</v>
      </c>
      <c r="U410" s="7">
        <f t="shared" si="68"/>
        <v>15.183333333333332</v>
      </c>
      <c r="V410" s="7">
        <f t="shared" si="69"/>
        <v>15.012499999999999</v>
      </c>
    </row>
    <row r="411" spans="1:22" ht="13.5" x14ac:dyDescent="0.25">
      <c r="A411" s="3">
        <f>RSI!A411</f>
        <v>42900</v>
      </c>
      <c r="B411" s="2">
        <f>RSI!B411</f>
        <v>3.1555</v>
      </c>
      <c r="C411" s="2">
        <f>RSI!I411</f>
        <v>42.313932841185405</v>
      </c>
      <c r="D411" s="2">
        <f>MACD!E411</f>
        <v>0.12603686223201516</v>
      </c>
      <c r="E411" s="2">
        <f>MACD!F411</f>
        <v>-1.3185239880983204E-2</v>
      </c>
      <c r="F411" s="2">
        <f>'Moving Avg'!D411</f>
        <v>3.1926199999999998</v>
      </c>
      <c r="G411" s="2">
        <f>'Moving Avg'!F411</f>
        <v>3.3508299999999998</v>
      </c>
      <c r="H411" s="2">
        <f>'Moving Avg'!G411</f>
        <v>3.1627360000000011</v>
      </c>
      <c r="I411" s="2">
        <f>'Moving Avg'!H411</f>
        <v>3.4966249999999981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0</v>
      </c>
      <c r="O411" s="7">
        <f t="shared" si="62"/>
        <v>0</v>
      </c>
      <c r="P411" s="7">
        <f t="shared" si="63"/>
        <v>16.5</v>
      </c>
      <c r="Q411" s="8">
        <f t="shared" si="64"/>
        <v>11.225</v>
      </c>
      <c r="R411" s="8">
        <f t="shared" si="65"/>
        <v>9.125</v>
      </c>
      <c r="S411" s="8">
        <f t="shared" si="66"/>
        <v>11.175000000000001</v>
      </c>
      <c r="T411" s="8">
        <f t="shared" si="67"/>
        <v>10.375</v>
      </c>
      <c r="U411" s="7">
        <f t="shared" si="68"/>
        <v>10.508333333333335</v>
      </c>
      <c r="V411" s="7">
        <f t="shared" si="69"/>
        <v>10.475000000000001</v>
      </c>
    </row>
    <row r="412" spans="1:22" ht="13.5" x14ac:dyDescent="0.25">
      <c r="A412" s="3">
        <f>RSI!A412</f>
        <v>42901</v>
      </c>
      <c r="B412" s="2">
        <f>RSI!B412</f>
        <v>3.0848</v>
      </c>
      <c r="C412" s="2">
        <f>RSI!I412</f>
        <v>38.735506660305823</v>
      </c>
      <c r="D412" s="2">
        <f>MACD!E412</f>
        <v>0.15003472341073287</v>
      </c>
      <c r="E412" s="2">
        <f>MACD!F412</f>
        <v>1.9458752777360012E-2</v>
      </c>
      <c r="F412" s="2">
        <f>'Moving Avg'!D412</f>
        <v>3.1678799999999998</v>
      </c>
      <c r="G412" s="2">
        <f>'Moving Avg'!F412</f>
        <v>3.3459699999999999</v>
      </c>
      <c r="H412" s="2">
        <f>'Moving Avg'!G412</f>
        <v>3.1593779999999998</v>
      </c>
      <c r="I412" s="2">
        <f>'Moving Avg'!H412</f>
        <v>3.4955204999999978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16.5</v>
      </c>
      <c r="Q412" s="8">
        <f t="shared" si="64"/>
        <v>11.225</v>
      </c>
      <c r="R412" s="8">
        <f t="shared" si="65"/>
        <v>9.125</v>
      </c>
      <c r="S412" s="8">
        <f t="shared" si="66"/>
        <v>11.175000000000001</v>
      </c>
      <c r="T412" s="8">
        <f t="shared" si="67"/>
        <v>10.375</v>
      </c>
      <c r="U412" s="7">
        <f t="shared" si="68"/>
        <v>10.508333333333335</v>
      </c>
      <c r="V412" s="7">
        <f t="shared" si="69"/>
        <v>10.475000000000001</v>
      </c>
    </row>
    <row r="413" spans="1:22" ht="13.5" x14ac:dyDescent="0.25">
      <c r="A413" s="3">
        <f>RSI!A413</f>
        <v>42902</v>
      </c>
      <c r="B413" s="2">
        <f>RSI!B413</f>
        <v>3.0316999999999998</v>
      </c>
      <c r="C413" s="2">
        <f>RSI!I413</f>
        <v>36.255556053043684</v>
      </c>
      <c r="D413" s="2">
        <f>MACD!E413</f>
        <v>0.16043664059165774</v>
      </c>
      <c r="E413" s="2">
        <f>MACD!F413</f>
        <v>4.7654330340219563E-2</v>
      </c>
      <c r="F413" s="2">
        <f>'Moving Avg'!D413</f>
        <v>3.1236799999999993</v>
      </c>
      <c r="G413" s="2">
        <f>'Moving Avg'!F413</f>
        <v>3.3384549999999997</v>
      </c>
      <c r="H413" s="2">
        <f>'Moving Avg'!G413</f>
        <v>3.1553120000000008</v>
      </c>
      <c r="I413" s="2">
        <f>'Moving Avg'!H413</f>
        <v>3.4936639999999977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  <c r="M413" s="7">
        <f t="shared" si="60"/>
        <v>25</v>
      </c>
      <c r="N413" s="7">
        <f t="shared" si="61"/>
        <v>0</v>
      </c>
      <c r="O413" s="7">
        <f t="shared" si="62"/>
        <v>0</v>
      </c>
      <c r="P413" s="7">
        <f t="shared" si="63"/>
        <v>33</v>
      </c>
      <c r="Q413" s="8">
        <f t="shared" si="64"/>
        <v>13.7</v>
      </c>
      <c r="R413" s="8">
        <f t="shared" si="65"/>
        <v>13.25</v>
      </c>
      <c r="S413" s="8">
        <f t="shared" si="66"/>
        <v>18.600000000000001</v>
      </c>
      <c r="T413" s="8">
        <f t="shared" si="67"/>
        <v>14.5</v>
      </c>
      <c r="U413" s="7">
        <f t="shared" si="68"/>
        <v>15.183333333333332</v>
      </c>
      <c r="V413" s="7">
        <f t="shared" si="69"/>
        <v>15.012499999999999</v>
      </c>
    </row>
    <row r="414" spans="1:22" ht="13.5" x14ac:dyDescent="0.25">
      <c r="A414" s="3">
        <f>RSI!A414</f>
        <v>42905</v>
      </c>
      <c r="B414" s="2">
        <f>RSI!B414</f>
        <v>3.0848</v>
      </c>
      <c r="C414" s="2">
        <f>RSI!I414</f>
        <v>40.367095278877891</v>
      </c>
      <c r="D414" s="2">
        <f>MACD!E414</f>
        <v>0.1775294629916222</v>
      </c>
      <c r="E414" s="2">
        <f>MACD!F414</f>
        <v>7.3629356870500096E-2</v>
      </c>
      <c r="F414" s="2">
        <f>'Moving Avg'!D414</f>
        <v>3.1059999999999999</v>
      </c>
      <c r="G414" s="2">
        <f>'Moving Avg'!F414</f>
        <v>3.3322700000000003</v>
      </c>
      <c r="H414" s="2">
        <f>'Moving Avg'!G414</f>
        <v>3.1553120000000003</v>
      </c>
      <c r="I414" s="2">
        <f>'Moving Avg'!H414</f>
        <v>3.4918519999999971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25</v>
      </c>
      <c r="N414" s="7">
        <f t="shared" si="61"/>
        <v>0</v>
      </c>
      <c r="O414" s="7">
        <f t="shared" si="62"/>
        <v>0</v>
      </c>
      <c r="P414" s="7">
        <f t="shared" si="63"/>
        <v>16.5</v>
      </c>
      <c r="Q414" s="8">
        <f t="shared" si="64"/>
        <v>11.225</v>
      </c>
      <c r="R414" s="8">
        <f t="shared" si="65"/>
        <v>9.125</v>
      </c>
      <c r="S414" s="8">
        <f t="shared" si="66"/>
        <v>11.175000000000001</v>
      </c>
      <c r="T414" s="8">
        <f t="shared" si="67"/>
        <v>10.375</v>
      </c>
      <c r="U414" s="7">
        <f t="shared" si="68"/>
        <v>10.508333333333335</v>
      </c>
      <c r="V414" s="7">
        <f t="shared" si="69"/>
        <v>10.475000000000001</v>
      </c>
    </row>
    <row r="415" spans="1:22" ht="13.5" x14ac:dyDescent="0.25">
      <c r="A415" s="3">
        <f>RSI!A415</f>
        <v>42906</v>
      </c>
      <c r="B415" s="2">
        <f>RSI!B415</f>
        <v>3.0583</v>
      </c>
      <c r="C415" s="2">
        <f>RSI!I415</f>
        <v>39.014631489207645</v>
      </c>
      <c r="D415" s="2">
        <f>MACD!E415</f>
        <v>0.18265883139055061</v>
      </c>
      <c r="E415" s="2">
        <f>MACD!F415</f>
        <v>9.5435251774510205E-2</v>
      </c>
      <c r="F415" s="2">
        <f>'Moving Avg'!D415</f>
        <v>3.0830199999999999</v>
      </c>
      <c r="G415" s="2">
        <f>'Moving Avg'!F415</f>
        <v>3.3216650000000003</v>
      </c>
      <c r="H415" s="2">
        <f>'Moving Avg'!G415</f>
        <v>3.1531920000000002</v>
      </c>
      <c r="I415" s="2">
        <f>'Moving Avg'!H415</f>
        <v>3.4901284999999977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16.5</v>
      </c>
      <c r="Q415" s="8">
        <f t="shared" si="64"/>
        <v>11.225</v>
      </c>
      <c r="R415" s="8">
        <f t="shared" si="65"/>
        <v>9.125</v>
      </c>
      <c r="S415" s="8">
        <f t="shared" si="66"/>
        <v>11.175000000000001</v>
      </c>
      <c r="T415" s="8">
        <f t="shared" si="67"/>
        <v>10.375</v>
      </c>
      <c r="U415" s="7">
        <f t="shared" si="68"/>
        <v>10.508333333333335</v>
      </c>
      <c r="V415" s="7">
        <f t="shared" si="69"/>
        <v>10.475000000000001</v>
      </c>
    </row>
    <row r="416" spans="1:22" ht="13.5" x14ac:dyDescent="0.25">
      <c r="A416" s="3">
        <f>RSI!A416</f>
        <v>42907</v>
      </c>
      <c r="B416" s="2">
        <f>RSI!B416</f>
        <v>3.0848</v>
      </c>
      <c r="C416" s="2">
        <f>RSI!I416</f>
        <v>41.138436417974873</v>
      </c>
      <c r="D416" s="2">
        <f>MACD!E416</f>
        <v>0.17518060057614315</v>
      </c>
      <c r="E416" s="2">
        <f>MACD!F416</f>
        <v>0.11138432153483679</v>
      </c>
      <c r="F416" s="2">
        <f>'Moving Avg'!D416</f>
        <v>3.0688799999999996</v>
      </c>
      <c r="G416" s="2">
        <f>'Moving Avg'!F416</f>
        <v>3.303105</v>
      </c>
      <c r="H416" s="2">
        <f>'Moving Avg'!G416</f>
        <v>3.1528380000000005</v>
      </c>
      <c r="I416" s="2">
        <f>'Moving Avg'!H416</f>
        <v>3.4887584999999985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16.5</v>
      </c>
      <c r="Q416" s="8">
        <f t="shared" si="64"/>
        <v>11.225</v>
      </c>
      <c r="R416" s="8">
        <f t="shared" si="65"/>
        <v>9.125</v>
      </c>
      <c r="S416" s="8">
        <f t="shared" si="66"/>
        <v>11.175000000000001</v>
      </c>
      <c r="T416" s="8">
        <f t="shared" si="67"/>
        <v>10.375</v>
      </c>
      <c r="U416" s="7">
        <f t="shared" si="68"/>
        <v>10.508333333333335</v>
      </c>
      <c r="V416" s="7">
        <f t="shared" si="69"/>
        <v>10.475000000000001</v>
      </c>
    </row>
    <row r="417" spans="1:22" ht="13.5" x14ac:dyDescent="0.25">
      <c r="A417" s="3">
        <f>RSI!A417</f>
        <v>42908</v>
      </c>
      <c r="B417" s="2">
        <f>RSI!B417</f>
        <v>3.0051999999999999</v>
      </c>
      <c r="C417" s="2">
        <f>RSI!I417</f>
        <v>36.973301434352948</v>
      </c>
      <c r="D417" s="2">
        <f>MACD!E417</f>
        <v>0.16329217927623851</v>
      </c>
      <c r="E417" s="2">
        <f>MACD!F417</f>
        <v>0.12176589308311715</v>
      </c>
      <c r="F417" s="2">
        <f>'Moving Avg'!D417</f>
        <v>3.0529600000000001</v>
      </c>
      <c r="G417" s="2">
        <f>'Moving Avg'!F417</f>
        <v>3.2704</v>
      </c>
      <c r="H417" s="2">
        <f>'Moving Avg'!G417</f>
        <v>3.149302</v>
      </c>
      <c r="I417" s="2">
        <f>'Moving Avg'!H417</f>
        <v>3.4869904999999983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16.5</v>
      </c>
      <c r="Q417" s="8">
        <f t="shared" si="64"/>
        <v>11.225</v>
      </c>
      <c r="R417" s="8">
        <f t="shared" si="65"/>
        <v>9.125</v>
      </c>
      <c r="S417" s="8">
        <f t="shared" si="66"/>
        <v>11.175000000000001</v>
      </c>
      <c r="T417" s="8">
        <f t="shared" si="67"/>
        <v>10.375</v>
      </c>
      <c r="U417" s="7">
        <f t="shared" si="68"/>
        <v>10.508333333333335</v>
      </c>
      <c r="V417" s="7">
        <f t="shared" si="69"/>
        <v>10.475000000000001</v>
      </c>
    </row>
    <row r="418" spans="1:22" ht="13.5" x14ac:dyDescent="0.25">
      <c r="A418" s="3">
        <f>RSI!A418</f>
        <v>42909</v>
      </c>
      <c r="B418" s="2">
        <f>RSI!B418</f>
        <v>2.9167999999999998</v>
      </c>
      <c r="C418" s="2">
        <f>RSI!I418</f>
        <v>32.979805306817767</v>
      </c>
      <c r="D418" s="2">
        <f>MACD!E418</f>
        <v>0.16778196681305113</v>
      </c>
      <c r="E418" s="2">
        <f>MACD!F418</f>
        <v>0.13096910782910395</v>
      </c>
      <c r="F418" s="2">
        <f>'Moving Avg'!D418</f>
        <v>3.0299800000000001</v>
      </c>
      <c r="G418" s="2">
        <f>'Moving Avg'!F418</f>
        <v>3.237695</v>
      </c>
      <c r="H418" s="2">
        <f>'Moving Avg'!G418</f>
        <v>3.1445280000000002</v>
      </c>
      <c r="I418" s="2">
        <f>'Moving Avg'!H418</f>
        <v>3.4852664999999985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16.5</v>
      </c>
      <c r="Q418" s="8">
        <f t="shared" si="64"/>
        <v>11.225</v>
      </c>
      <c r="R418" s="8">
        <f t="shared" si="65"/>
        <v>9.125</v>
      </c>
      <c r="S418" s="8">
        <f t="shared" si="66"/>
        <v>11.175000000000001</v>
      </c>
      <c r="T418" s="8">
        <f t="shared" si="67"/>
        <v>10.375</v>
      </c>
      <c r="U418" s="7">
        <f t="shared" si="68"/>
        <v>10.508333333333335</v>
      </c>
      <c r="V418" s="7">
        <f t="shared" si="69"/>
        <v>10.475000000000001</v>
      </c>
    </row>
    <row r="419" spans="1:22" ht="13.5" x14ac:dyDescent="0.25">
      <c r="A419" s="3">
        <f>RSI!A419</f>
        <v>42914</v>
      </c>
      <c r="B419" s="2">
        <f>RSI!B419</f>
        <v>2.8902999999999999</v>
      </c>
      <c r="C419" s="2">
        <f>RSI!I419</f>
        <v>31.868570313596621</v>
      </c>
      <c r="D419" s="2">
        <f>MACD!E419</f>
        <v>0.1629476753753627</v>
      </c>
      <c r="E419" s="2">
        <f>MACD!F419</f>
        <v>0.1373648213383557</v>
      </c>
      <c r="F419" s="2">
        <f>'Moving Avg'!D419</f>
        <v>2.9910800000000002</v>
      </c>
      <c r="G419" s="2">
        <f>'Moving Avg'!F419</f>
        <v>3.2054300000000007</v>
      </c>
      <c r="H419" s="2">
        <f>'Moving Avg'!G419</f>
        <v>3.139224</v>
      </c>
      <c r="I419" s="2">
        <f>'Moving Avg'!H419</f>
        <v>3.4836309999999986</v>
      </c>
      <c r="J419" s="5" t="str">
        <f>OBV!F419</f>
        <v>BEARISH</v>
      </c>
      <c r="K419" s="5" t="str">
        <f>OBV!G419</f>
        <v>STRONG</v>
      </c>
      <c r="L419" s="5" t="str">
        <f>OBV!H419</f>
        <v>CONFIRMED BEARISH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33</v>
      </c>
      <c r="Q419" s="8">
        <f t="shared" si="64"/>
        <v>13.7</v>
      </c>
      <c r="R419" s="8">
        <f t="shared" si="65"/>
        <v>13.25</v>
      </c>
      <c r="S419" s="8">
        <f t="shared" si="66"/>
        <v>18.600000000000001</v>
      </c>
      <c r="T419" s="8">
        <f t="shared" si="67"/>
        <v>14.5</v>
      </c>
      <c r="U419" s="7">
        <f t="shared" si="68"/>
        <v>15.183333333333332</v>
      </c>
      <c r="V419" s="7">
        <f t="shared" si="69"/>
        <v>15.012499999999999</v>
      </c>
    </row>
    <row r="420" spans="1:22" ht="13.5" x14ac:dyDescent="0.25">
      <c r="A420" s="3">
        <f>RSI!A420</f>
        <v>42915</v>
      </c>
      <c r="B420" s="2">
        <f>RSI!B420</f>
        <v>2.9167999999999998</v>
      </c>
      <c r="C420" s="2">
        <f>RSI!I420</f>
        <v>34.254239696506403</v>
      </c>
      <c r="D420" s="2">
        <f>MACD!E420</f>
        <v>0.1585641401991067</v>
      </c>
      <c r="E420" s="2">
        <f>MACD!F420</f>
        <v>0.14160468511050589</v>
      </c>
      <c r="F420" s="2">
        <f>'Moving Avg'!D420</f>
        <v>2.96278</v>
      </c>
      <c r="G420" s="2">
        <f>'Moving Avg'!F420</f>
        <v>3.1744900000000014</v>
      </c>
      <c r="H420" s="2">
        <f>'Moving Avg'!G420</f>
        <v>3.1358639999999998</v>
      </c>
      <c r="I420" s="2">
        <f>'Moving Avg'!H420</f>
        <v>3.4821279999999977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33</v>
      </c>
      <c r="Q420" s="8">
        <f t="shared" si="64"/>
        <v>13.7</v>
      </c>
      <c r="R420" s="8">
        <f t="shared" si="65"/>
        <v>13.25</v>
      </c>
      <c r="S420" s="8">
        <f t="shared" si="66"/>
        <v>18.600000000000001</v>
      </c>
      <c r="T420" s="8">
        <f t="shared" si="67"/>
        <v>14.5</v>
      </c>
      <c r="U420" s="7">
        <f t="shared" si="68"/>
        <v>15.183333333333332</v>
      </c>
      <c r="V420" s="7">
        <f t="shared" si="69"/>
        <v>15.012499999999999</v>
      </c>
    </row>
    <row r="421" spans="1:22" ht="13.5" x14ac:dyDescent="0.25">
      <c r="A421" s="3">
        <f>RSI!A421</f>
        <v>42916</v>
      </c>
      <c r="B421" s="2">
        <f>RSI!B421</f>
        <v>2.8372999999999999</v>
      </c>
      <c r="C421" s="2">
        <f>RSI!I421</f>
        <v>30.772966857107946</v>
      </c>
      <c r="D421" s="2">
        <f>MACD!E421</f>
        <v>0.15941049708153709</v>
      </c>
      <c r="E421" s="2">
        <f>MACD!F421</f>
        <v>0.14516584750471215</v>
      </c>
      <c r="F421" s="2">
        <f>'Moving Avg'!D421</f>
        <v>2.9132800000000003</v>
      </c>
      <c r="G421" s="2">
        <f>'Moving Avg'!F421</f>
        <v>3.1395750000000011</v>
      </c>
      <c r="H421" s="2">
        <f>'Moving Avg'!G421</f>
        <v>3.1309139999999998</v>
      </c>
      <c r="I421" s="2">
        <f>'Moving Avg'!H421</f>
        <v>3.4806694999999981</v>
      </c>
      <c r="J421" s="5" t="str">
        <f>OBV!F421</f>
        <v>BEARISH</v>
      </c>
      <c r="K421" s="5" t="str">
        <f>OBV!G421</f>
        <v>STRONG</v>
      </c>
      <c r="L421" s="5" t="str">
        <f>OBV!H421</f>
        <v>CONFIRMED BEARISH</v>
      </c>
      <c r="M421" s="7">
        <f t="shared" si="60"/>
        <v>25</v>
      </c>
      <c r="N421" s="7">
        <f t="shared" si="61"/>
        <v>0</v>
      </c>
      <c r="O421" s="7">
        <f t="shared" si="62"/>
        <v>0</v>
      </c>
      <c r="P421" s="7">
        <f t="shared" si="63"/>
        <v>33</v>
      </c>
      <c r="Q421" s="8">
        <f t="shared" si="64"/>
        <v>13.7</v>
      </c>
      <c r="R421" s="8">
        <f t="shared" si="65"/>
        <v>13.25</v>
      </c>
      <c r="S421" s="8">
        <f t="shared" si="66"/>
        <v>18.600000000000001</v>
      </c>
      <c r="T421" s="8">
        <f t="shared" si="67"/>
        <v>14.5</v>
      </c>
      <c r="U421" s="7">
        <f t="shared" si="68"/>
        <v>15.183333333333332</v>
      </c>
      <c r="V421" s="7">
        <f t="shared" si="69"/>
        <v>15.012499999999999</v>
      </c>
    </row>
    <row r="422" spans="1:22" ht="13.5" x14ac:dyDescent="0.25">
      <c r="A422" s="3">
        <f>RSI!A422</f>
        <v>42919</v>
      </c>
      <c r="B422" s="2">
        <f>RSI!B422</f>
        <v>2.8902999999999999</v>
      </c>
      <c r="C422" s="2">
        <f>RSI!I422</f>
        <v>35.480649118661091</v>
      </c>
      <c r="D422" s="2">
        <f>MACD!E422</f>
        <v>0.14708031518507614</v>
      </c>
      <c r="E422" s="2">
        <f>MACD!F422</f>
        <v>0.14554874104078497</v>
      </c>
      <c r="F422" s="2">
        <f>'Moving Avg'!D422</f>
        <v>2.8902999999999999</v>
      </c>
      <c r="G422" s="2">
        <f>'Moving Avg'!F422</f>
        <v>3.1108500000000006</v>
      </c>
      <c r="H422" s="2">
        <f>'Moving Avg'!G422</f>
        <v>3.1270239999999996</v>
      </c>
      <c r="I422" s="2">
        <f>'Moving Avg'!H422</f>
        <v>3.4796529999999986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  <c r="M422" s="7">
        <f t="shared" si="60"/>
        <v>25</v>
      </c>
      <c r="N422" s="7">
        <f t="shared" si="61"/>
        <v>0</v>
      </c>
      <c r="O422" s="7">
        <f t="shared" si="62"/>
        <v>0</v>
      </c>
      <c r="P422" s="7">
        <f t="shared" si="63"/>
        <v>16.5</v>
      </c>
      <c r="Q422" s="8">
        <f t="shared" si="64"/>
        <v>11.225</v>
      </c>
      <c r="R422" s="8">
        <f t="shared" si="65"/>
        <v>9.125</v>
      </c>
      <c r="S422" s="8">
        <f t="shared" si="66"/>
        <v>11.175000000000001</v>
      </c>
      <c r="T422" s="8">
        <f t="shared" si="67"/>
        <v>10.375</v>
      </c>
      <c r="U422" s="7">
        <f t="shared" si="68"/>
        <v>10.508333333333335</v>
      </c>
      <c r="V422" s="7">
        <f t="shared" si="69"/>
        <v>10.475000000000001</v>
      </c>
    </row>
    <row r="423" spans="1:22" ht="13.5" x14ac:dyDescent="0.25">
      <c r="A423" s="3">
        <f>RSI!A423</f>
        <v>42920</v>
      </c>
      <c r="B423" s="2">
        <f>RSI!B423</f>
        <v>2.9521999999999999</v>
      </c>
      <c r="C423" s="2">
        <f>RSI!I423</f>
        <v>40.564327502540742</v>
      </c>
      <c r="D423" s="2">
        <f>MACD!E423</f>
        <v>0.12520589557747774</v>
      </c>
      <c r="E423" s="2">
        <f>MACD!F423</f>
        <v>0.14148017194812354</v>
      </c>
      <c r="F423" s="2">
        <f>'Moving Avg'!D423</f>
        <v>2.8973800000000001</v>
      </c>
      <c r="G423" s="2">
        <f>'Moving Avg'!F423</f>
        <v>3.0900800000000008</v>
      </c>
      <c r="H423" s="2">
        <f>'Moving Avg'!G423</f>
        <v>3.1261399999999999</v>
      </c>
      <c r="I423" s="2">
        <f>'Moving Avg'!H423</f>
        <v>3.4793879999999979</v>
      </c>
      <c r="J423" s="5" t="str">
        <f>OBV!F423</f>
        <v>BULLISH</v>
      </c>
      <c r="K423" s="5" t="str">
        <f>OBV!G423</f>
        <v>NEUTRAL</v>
      </c>
      <c r="L423" s="5" t="str">
        <f>OBV!H423</f>
        <v>CONFIRMED BULLISH</v>
      </c>
      <c r="M423" s="7">
        <f t="shared" si="60"/>
        <v>25</v>
      </c>
      <c r="N423" s="7">
        <f t="shared" si="61"/>
        <v>45</v>
      </c>
      <c r="O423" s="7">
        <f t="shared" si="62"/>
        <v>0</v>
      </c>
      <c r="P423" s="7">
        <f t="shared" si="63"/>
        <v>83.5</v>
      </c>
      <c r="Q423" s="8">
        <f t="shared" si="64"/>
        <v>37.024999999999999</v>
      </c>
      <c r="R423" s="8">
        <f t="shared" si="65"/>
        <v>34.875</v>
      </c>
      <c r="S423" s="8">
        <f t="shared" si="66"/>
        <v>48.075000000000003</v>
      </c>
      <c r="T423" s="8">
        <f t="shared" si="67"/>
        <v>38.375</v>
      </c>
      <c r="U423" s="7">
        <f t="shared" si="68"/>
        <v>39.991666666666667</v>
      </c>
      <c r="V423" s="7">
        <f t="shared" si="69"/>
        <v>39.587500000000006</v>
      </c>
    </row>
    <row r="424" spans="1:22" ht="13.5" x14ac:dyDescent="0.25">
      <c r="A424" s="3">
        <f>RSI!A424</f>
        <v>42921</v>
      </c>
      <c r="B424" s="2">
        <f>RSI!B424</f>
        <v>3.0316999999999998</v>
      </c>
      <c r="C424" s="2">
        <f>RSI!I424</f>
        <v>46.405129292788367</v>
      </c>
      <c r="D424" s="2">
        <f>MACD!E424</f>
        <v>0.10982729451081275</v>
      </c>
      <c r="E424" s="2">
        <f>MACD!F424</f>
        <v>0.13514959646066138</v>
      </c>
      <c r="F424" s="2">
        <f>'Moving Avg'!D424</f>
        <v>2.9256599999999997</v>
      </c>
      <c r="G424" s="2">
        <f>'Moving Avg'!F424</f>
        <v>3.0697500000000009</v>
      </c>
      <c r="H424" s="2">
        <f>'Moving Avg'!G424</f>
        <v>3.1284380000000001</v>
      </c>
      <c r="I424" s="2">
        <f>'Moving Avg'!H424</f>
        <v>3.4790784999999982</v>
      </c>
      <c r="J424" s="5" t="str">
        <f>OBV!F424</f>
        <v>BULLISH</v>
      </c>
      <c r="K424" s="5" t="str">
        <f>OBV!G424</f>
        <v>WEAK</v>
      </c>
      <c r="L424" s="5" t="str">
        <f>OBV!H424</f>
        <v>CONFIRMED BULLISH</v>
      </c>
      <c r="M424" s="7">
        <f t="shared" si="60"/>
        <v>25</v>
      </c>
      <c r="N424" s="7">
        <f t="shared" si="61"/>
        <v>100</v>
      </c>
      <c r="O424" s="7">
        <f t="shared" si="62"/>
        <v>0</v>
      </c>
      <c r="P424" s="7">
        <f t="shared" si="63"/>
        <v>67</v>
      </c>
      <c r="Q424" s="8">
        <f t="shared" si="64"/>
        <v>53.8</v>
      </c>
      <c r="R424" s="8">
        <f t="shared" si="65"/>
        <v>41.75</v>
      </c>
      <c r="S424" s="8">
        <f t="shared" si="66"/>
        <v>48.900000000000006</v>
      </c>
      <c r="T424" s="8">
        <f t="shared" si="67"/>
        <v>48</v>
      </c>
      <c r="U424" s="7">
        <f t="shared" si="68"/>
        <v>48.15</v>
      </c>
      <c r="V424" s="7">
        <f t="shared" si="69"/>
        <v>48.112499999999997</v>
      </c>
    </row>
    <row r="425" spans="1:22" ht="13.5" x14ac:dyDescent="0.25">
      <c r="A425" s="3">
        <f>RSI!A425</f>
        <v>42922</v>
      </c>
      <c r="B425" s="2">
        <f>RSI!B425</f>
        <v>3.0316999999999998</v>
      </c>
      <c r="C425" s="2">
        <f>RSI!I425</f>
        <v>46.405129292788367</v>
      </c>
      <c r="D425" s="2">
        <f>MACD!E425</f>
        <v>9.3055145019712793E-2</v>
      </c>
      <c r="E425" s="2">
        <f>MACD!F425</f>
        <v>0.12673070617247167</v>
      </c>
      <c r="F425" s="2">
        <f>'Moving Avg'!D425</f>
        <v>2.9486400000000001</v>
      </c>
      <c r="G425" s="2">
        <f>'Moving Avg'!F425</f>
        <v>3.053395000000001</v>
      </c>
      <c r="H425" s="2">
        <f>'Moving Avg'!G425</f>
        <v>3.1307360000000002</v>
      </c>
      <c r="I425" s="2">
        <f>'Moving Avg'!H425</f>
        <v>3.4792109999999981</v>
      </c>
      <c r="J425" s="5" t="str">
        <f>OBV!F425</f>
        <v>BULLISH</v>
      </c>
      <c r="K425" s="5" t="str">
        <f>OBV!G425</f>
        <v>WEAK</v>
      </c>
      <c r="L425" s="5" t="str">
        <f>OBV!H425</f>
        <v>CONFIRMED BULLISH</v>
      </c>
      <c r="M425" s="7">
        <f t="shared" si="60"/>
        <v>25</v>
      </c>
      <c r="N425" s="7">
        <f t="shared" si="61"/>
        <v>100</v>
      </c>
      <c r="O425" s="7">
        <f t="shared" si="62"/>
        <v>0</v>
      </c>
      <c r="P425" s="7">
        <f t="shared" si="63"/>
        <v>67</v>
      </c>
      <c r="Q425" s="8">
        <f t="shared" si="64"/>
        <v>53.8</v>
      </c>
      <c r="R425" s="8">
        <f t="shared" si="65"/>
        <v>41.75</v>
      </c>
      <c r="S425" s="8">
        <f t="shared" si="66"/>
        <v>48.900000000000006</v>
      </c>
      <c r="T425" s="8">
        <f t="shared" si="67"/>
        <v>48</v>
      </c>
      <c r="U425" s="7">
        <f t="shared" si="68"/>
        <v>48.15</v>
      </c>
      <c r="V425" s="7">
        <f t="shared" si="69"/>
        <v>48.112499999999997</v>
      </c>
    </row>
    <row r="426" spans="1:22" ht="13.5" x14ac:dyDescent="0.25">
      <c r="A426" s="3">
        <f>RSI!A426</f>
        <v>42923</v>
      </c>
      <c r="B426" s="2">
        <f>RSI!B426</f>
        <v>2.9167999999999998</v>
      </c>
      <c r="C426" s="2">
        <f>RSI!I426</f>
        <v>39.842289001499616</v>
      </c>
      <c r="D426" s="2">
        <f>MACD!E426</f>
        <v>9.1745282654665861E-2</v>
      </c>
      <c r="E426" s="2">
        <f>MACD!F426</f>
        <v>0.11973362146891052</v>
      </c>
      <c r="F426" s="2">
        <f>'Moving Avg'!D426</f>
        <v>2.96454</v>
      </c>
      <c r="G426" s="2">
        <f>'Moving Avg'!F426</f>
        <v>3.0348300000000004</v>
      </c>
      <c r="H426" s="2">
        <f>'Moving Avg'!G426</f>
        <v>3.1307360000000002</v>
      </c>
      <c r="I426" s="2">
        <f>'Moving Avg'!H426</f>
        <v>3.4794319999999983</v>
      </c>
      <c r="J426" s="5" t="str">
        <f>OBV!F426</f>
        <v>BULLISH</v>
      </c>
      <c r="K426" s="5" t="str">
        <f>OBV!G426</f>
        <v>NEUTRAL</v>
      </c>
      <c r="L426" s="5" t="str">
        <f>OBV!H426</f>
        <v>CONFIRMED BULLISH</v>
      </c>
      <c r="M426" s="7">
        <f t="shared" si="60"/>
        <v>25</v>
      </c>
      <c r="N426" s="7">
        <f t="shared" si="61"/>
        <v>100</v>
      </c>
      <c r="O426" s="7">
        <f t="shared" si="62"/>
        <v>0</v>
      </c>
      <c r="P426" s="7">
        <f t="shared" si="63"/>
        <v>83.5</v>
      </c>
      <c r="Q426" s="8">
        <f t="shared" si="64"/>
        <v>56.274999999999999</v>
      </c>
      <c r="R426" s="8">
        <f t="shared" si="65"/>
        <v>45.875</v>
      </c>
      <c r="S426" s="8">
        <f t="shared" si="66"/>
        <v>56.325000000000003</v>
      </c>
      <c r="T426" s="8">
        <f t="shared" si="67"/>
        <v>52.125</v>
      </c>
      <c r="U426" s="7">
        <f t="shared" si="68"/>
        <v>52.82500000000001</v>
      </c>
      <c r="V426" s="7">
        <f t="shared" si="69"/>
        <v>52.650000000000006</v>
      </c>
    </row>
    <row r="427" spans="1:22" ht="13.5" x14ac:dyDescent="0.25">
      <c r="A427" s="3">
        <f>RSI!A427</f>
        <v>42926</v>
      </c>
      <c r="B427" s="2">
        <f>RSI!B427</f>
        <v>2.9167999999999998</v>
      </c>
      <c r="C427" s="2">
        <f>RSI!I427</f>
        <v>39.842289001499609</v>
      </c>
      <c r="D427" s="2">
        <f>MACD!E427</f>
        <v>7.9341882993678947E-2</v>
      </c>
      <c r="E427" s="2">
        <f>MACD!F427</f>
        <v>0.11165527377386421</v>
      </c>
      <c r="F427" s="2">
        <f>'Moving Avg'!D427</f>
        <v>2.96984</v>
      </c>
      <c r="G427" s="2">
        <f>'Moving Avg'!F427</f>
        <v>3.0202450000000001</v>
      </c>
      <c r="H427" s="2">
        <f>'Moving Avg'!G427</f>
        <v>3.1307360000000002</v>
      </c>
      <c r="I427" s="2">
        <f>'Moving Avg'!H427</f>
        <v>3.4796529999999986</v>
      </c>
      <c r="J427" s="5" t="str">
        <f>OBV!F427</f>
        <v>BULLISH</v>
      </c>
      <c r="K427" s="5" t="str">
        <f>OBV!G427</f>
        <v>NEUTRAL</v>
      </c>
      <c r="L427" s="5" t="str">
        <f>OBV!H427</f>
        <v>CONFIRMED BULLISH</v>
      </c>
      <c r="M427" s="7">
        <f t="shared" si="60"/>
        <v>25</v>
      </c>
      <c r="N427" s="7">
        <f t="shared" si="61"/>
        <v>100</v>
      </c>
      <c r="O427" s="7">
        <f t="shared" si="62"/>
        <v>0</v>
      </c>
      <c r="P427" s="7">
        <f t="shared" si="63"/>
        <v>83.5</v>
      </c>
      <c r="Q427" s="8">
        <f t="shared" si="64"/>
        <v>56.274999999999999</v>
      </c>
      <c r="R427" s="8">
        <f t="shared" si="65"/>
        <v>45.875</v>
      </c>
      <c r="S427" s="8">
        <f t="shared" si="66"/>
        <v>56.325000000000003</v>
      </c>
      <c r="T427" s="8">
        <f t="shared" si="67"/>
        <v>52.125</v>
      </c>
      <c r="U427" s="7">
        <f t="shared" si="68"/>
        <v>52.82500000000001</v>
      </c>
      <c r="V427" s="7">
        <f t="shared" si="69"/>
        <v>52.650000000000006</v>
      </c>
    </row>
    <row r="428" spans="1:22" ht="13.5" x14ac:dyDescent="0.25">
      <c r="A428" s="3">
        <f>RSI!A428</f>
        <v>42927</v>
      </c>
      <c r="B428" s="2">
        <f>RSI!B428</f>
        <v>2.9079999999999999</v>
      </c>
      <c r="C428" s="2">
        <f>RSI!I428</f>
        <v>39.348000478188027</v>
      </c>
      <c r="D428" s="2">
        <f>MACD!E428</f>
        <v>5.6779197983006569E-2</v>
      </c>
      <c r="E428" s="2">
        <f>MACD!F428</f>
        <v>0.10068005861569269</v>
      </c>
      <c r="F428" s="2">
        <f>'Moving Avg'!D428</f>
        <v>2.9609999999999999</v>
      </c>
      <c r="G428" s="2">
        <f>'Moving Avg'!F428</f>
        <v>3.0030100000000002</v>
      </c>
      <c r="H428" s="2">
        <f>'Moving Avg'!G428</f>
        <v>3.131796</v>
      </c>
      <c r="I428" s="2">
        <f>'Moving Avg'!H428</f>
        <v>3.4802274999999985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  <c r="M428" s="7">
        <f t="shared" si="60"/>
        <v>25</v>
      </c>
      <c r="N428" s="7">
        <f t="shared" si="61"/>
        <v>100</v>
      </c>
      <c r="O428" s="7">
        <f t="shared" si="62"/>
        <v>0</v>
      </c>
      <c r="P428" s="7">
        <f t="shared" si="63"/>
        <v>16.5</v>
      </c>
      <c r="Q428" s="8">
        <f t="shared" si="64"/>
        <v>46.225000000000001</v>
      </c>
      <c r="R428" s="8">
        <f t="shared" si="65"/>
        <v>29.125</v>
      </c>
      <c r="S428" s="8">
        <f t="shared" si="66"/>
        <v>26.175000000000001</v>
      </c>
      <c r="T428" s="8">
        <f t="shared" si="67"/>
        <v>35.375</v>
      </c>
      <c r="U428" s="7">
        <f t="shared" si="68"/>
        <v>33.841666666666661</v>
      </c>
      <c r="V428" s="7">
        <f t="shared" si="69"/>
        <v>34.224999999999994</v>
      </c>
    </row>
    <row r="429" spans="1:22" ht="13.5" x14ac:dyDescent="0.25">
      <c r="A429" s="3">
        <f>RSI!A429</f>
        <v>42928</v>
      </c>
      <c r="B429" s="2">
        <f>RSI!B429</f>
        <v>2.9079999999999999</v>
      </c>
      <c r="C429" s="2">
        <f>RSI!I429</f>
        <v>39.34800047818802</v>
      </c>
      <c r="D429" s="2">
        <f>MACD!E429</f>
        <v>3.4478186103043207E-2</v>
      </c>
      <c r="E429" s="2">
        <f>MACD!F429</f>
        <v>8.7439684113162802E-2</v>
      </c>
      <c r="F429" s="2">
        <f>'Moving Avg'!D429</f>
        <v>2.9362599999999999</v>
      </c>
      <c r="G429" s="2">
        <f>'Moving Avg'!F429</f>
        <v>2.9897500000000004</v>
      </c>
      <c r="H429" s="2">
        <f>'Moving Avg'!G429</f>
        <v>3.1337399999999995</v>
      </c>
      <c r="I429" s="2">
        <f>'Moving Avg'!H429</f>
        <v>3.480669499999999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  <c r="M429" s="7">
        <f t="shared" si="60"/>
        <v>25</v>
      </c>
      <c r="N429" s="7">
        <f t="shared" si="61"/>
        <v>100</v>
      </c>
      <c r="O429" s="7">
        <f t="shared" si="62"/>
        <v>0</v>
      </c>
      <c r="P429" s="7">
        <f t="shared" si="63"/>
        <v>16.5</v>
      </c>
      <c r="Q429" s="8">
        <f t="shared" si="64"/>
        <v>46.225000000000001</v>
      </c>
      <c r="R429" s="8">
        <f t="shared" si="65"/>
        <v>29.125</v>
      </c>
      <c r="S429" s="8">
        <f t="shared" si="66"/>
        <v>26.175000000000001</v>
      </c>
      <c r="T429" s="8">
        <f t="shared" si="67"/>
        <v>35.375</v>
      </c>
      <c r="U429" s="7">
        <f t="shared" si="68"/>
        <v>33.841666666666661</v>
      </c>
      <c r="V429" s="7">
        <f t="shared" si="69"/>
        <v>34.224999999999994</v>
      </c>
    </row>
    <row r="430" spans="1:22" ht="13.5" x14ac:dyDescent="0.25">
      <c r="A430" s="3">
        <f>RSI!A430</f>
        <v>42929</v>
      </c>
      <c r="B430" s="2">
        <f>RSI!B430</f>
        <v>2.9079999999999999</v>
      </c>
      <c r="C430" s="2">
        <f>RSI!I430</f>
        <v>39.34800047818802</v>
      </c>
      <c r="D430" s="2">
        <f>MACD!E430</f>
        <v>2.0488183221555989E-2</v>
      </c>
      <c r="E430" s="2">
        <f>MACD!F430</f>
        <v>7.4049383934841451E-2</v>
      </c>
      <c r="F430" s="2">
        <f>'Moving Avg'!D430</f>
        <v>2.9115199999999999</v>
      </c>
      <c r="G430" s="2">
        <f>'Moving Avg'!F430</f>
        <v>2.9764900000000001</v>
      </c>
      <c r="H430" s="2">
        <f>'Moving Avg'!G430</f>
        <v>3.1356839999999995</v>
      </c>
      <c r="I430" s="2">
        <f>'Moving Avg'!H430</f>
        <v>3.4815089999999991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25</v>
      </c>
      <c r="N430" s="7">
        <f t="shared" si="61"/>
        <v>100</v>
      </c>
      <c r="O430" s="7">
        <f t="shared" si="62"/>
        <v>0</v>
      </c>
      <c r="P430" s="7">
        <f t="shared" si="63"/>
        <v>16.5</v>
      </c>
      <c r="Q430" s="8">
        <f t="shared" si="64"/>
        <v>46.225000000000001</v>
      </c>
      <c r="R430" s="8">
        <f t="shared" si="65"/>
        <v>29.125</v>
      </c>
      <c r="S430" s="8">
        <f t="shared" si="66"/>
        <v>26.175000000000001</v>
      </c>
      <c r="T430" s="8">
        <f t="shared" si="67"/>
        <v>35.375</v>
      </c>
      <c r="U430" s="7">
        <f t="shared" si="68"/>
        <v>33.841666666666661</v>
      </c>
      <c r="V430" s="7">
        <f t="shared" si="69"/>
        <v>34.224999999999994</v>
      </c>
    </row>
    <row r="431" spans="1:22" ht="13.5" x14ac:dyDescent="0.25">
      <c r="A431" s="3">
        <f>RSI!A431</f>
        <v>42930</v>
      </c>
      <c r="B431" s="2">
        <f>RSI!B431</f>
        <v>3.0758999999999999</v>
      </c>
      <c r="C431" s="2">
        <f>RSI!I431</f>
        <v>53.187494334434618</v>
      </c>
      <c r="D431" s="2">
        <f>MACD!E431</f>
        <v>-1.5273650183843746E-2</v>
      </c>
      <c r="E431" s="2">
        <f>MACD!F431</f>
        <v>5.6184777111104416E-2</v>
      </c>
      <c r="F431" s="2">
        <f>'Moving Avg'!D431</f>
        <v>2.9433400000000001</v>
      </c>
      <c r="G431" s="2">
        <f>'Moving Avg'!F431</f>
        <v>2.9725099999999998</v>
      </c>
      <c r="H431" s="2">
        <f>'Moving Avg'!G431</f>
        <v>3.1393959999999987</v>
      </c>
      <c r="I431" s="2">
        <f>'Moving Avg'!H431</f>
        <v>3.4831879999999997</v>
      </c>
      <c r="J431" s="5" t="str">
        <f>OBV!F431</f>
        <v>BULLISH</v>
      </c>
      <c r="K431" s="5" t="str">
        <f>OBV!G431</f>
        <v>NEUTRAL</v>
      </c>
      <c r="L431" s="5" t="str">
        <f>OBV!H431</f>
        <v>CONFIRMED BULLISH</v>
      </c>
      <c r="M431" s="7">
        <f t="shared" si="60"/>
        <v>25</v>
      </c>
      <c r="N431" s="7">
        <f t="shared" si="61"/>
        <v>100</v>
      </c>
      <c r="O431" s="7">
        <f t="shared" si="62"/>
        <v>0</v>
      </c>
      <c r="P431" s="7">
        <f t="shared" si="63"/>
        <v>83.5</v>
      </c>
      <c r="Q431" s="8">
        <f t="shared" si="64"/>
        <v>56.274999999999999</v>
      </c>
      <c r="R431" s="8">
        <f t="shared" si="65"/>
        <v>45.875</v>
      </c>
      <c r="S431" s="8">
        <f t="shared" si="66"/>
        <v>56.325000000000003</v>
      </c>
      <c r="T431" s="8">
        <f t="shared" si="67"/>
        <v>52.125</v>
      </c>
      <c r="U431" s="7">
        <f t="shared" si="68"/>
        <v>52.82500000000001</v>
      </c>
      <c r="V431" s="7">
        <f t="shared" si="69"/>
        <v>52.650000000000006</v>
      </c>
    </row>
    <row r="432" spans="1:22" ht="13.5" x14ac:dyDescent="0.25">
      <c r="A432" s="3">
        <f>RSI!A432</f>
        <v>42933</v>
      </c>
      <c r="B432" s="2">
        <f>RSI!B432</f>
        <v>3.1819999999999999</v>
      </c>
      <c r="C432" s="2">
        <f>RSI!I432</f>
        <v>59.479627239480315</v>
      </c>
      <c r="D432" s="2">
        <f>MACD!E432</f>
        <v>-4.5542623362617274E-2</v>
      </c>
      <c r="E432" s="2">
        <f>MACD!F432</f>
        <v>3.5839297016360079E-2</v>
      </c>
      <c r="F432" s="2">
        <f>'Moving Avg'!D432</f>
        <v>2.9963800000000003</v>
      </c>
      <c r="G432" s="2">
        <f>'Moving Avg'!F432</f>
        <v>2.9773700000000001</v>
      </c>
      <c r="H432" s="2">
        <f>'Moving Avg'!G432</f>
        <v>3.1457599999999983</v>
      </c>
      <c r="I432" s="2">
        <f>'Moving Avg'!H432</f>
        <v>3.4849999999999994</v>
      </c>
      <c r="J432" s="5" t="str">
        <f>OBV!F432</f>
        <v>BULLISH</v>
      </c>
      <c r="K432" s="5" t="str">
        <f>OBV!G432</f>
        <v>WEAK</v>
      </c>
      <c r="L432" s="5" t="str">
        <f>OBV!H432</f>
        <v>CONFIRMED BULLISH</v>
      </c>
      <c r="M432" s="7">
        <f t="shared" si="60"/>
        <v>25</v>
      </c>
      <c r="N432" s="7">
        <f t="shared" si="61"/>
        <v>100</v>
      </c>
      <c r="O432" s="7">
        <f t="shared" si="62"/>
        <v>0</v>
      </c>
      <c r="P432" s="7">
        <f t="shared" si="63"/>
        <v>67</v>
      </c>
      <c r="Q432" s="8">
        <f t="shared" si="64"/>
        <v>53.8</v>
      </c>
      <c r="R432" s="8">
        <f t="shared" si="65"/>
        <v>41.75</v>
      </c>
      <c r="S432" s="8">
        <f t="shared" si="66"/>
        <v>48.900000000000006</v>
      </c>
      <c r="T432" s="8">
        <f t="shared" si="67"/>
        <v>48</v>
      </c>
      <c r="U432" s="7">
        <f t="shared" si="68"/>
        <v>48.15</v>
      </c>
      <c r="V432" s="7">
        <f t="shared" si="69"/>
        <v>48.112499999999997</v>
      </c>
    </row>
    <row r="433" spans="1:22" ht="13.5" x14ac:dyDescent="0.25">
      <c r="A433" s="3">
        <f>RSI!A433</f>
        <v>42934</v>
      </c>
      <c r="B433" s="2">
        <f>RSI!B433</f>
        <v>3.1819999999999999</v>
      </c>
      <c r="C433" s="2">
        <f>RSI!I433</f>
        <v>59.479627239480315</v>
      </c>
      <c r="D433" s="2">
        <f>MACD!E433</f>
        <v>-6.253976618515944E-2</v>
      </c>
      <c r="E433" s="2">
        <f>MACD!F433</f>
        <v>1.6163484376056175E-2</v>
      </c>
      <c r="F433" s="2">
        <f>'Moving Avg'!D433</f>
        <v>3.05118</v>
      </c>
      <c r="G433" s="2">
        <f>'Moving Avg'!F433</f>
        <v>2.9848850000000002</v>
      </c>
      <c r="H433" s="2">
        <f>'Moving Avg'!G433</f>
        <v>3.1507099999999979</v>
      </c>
      <c r="I433" s="2">
        <f>'Moving Avg'!H433</f>
        <v>3.486413999999999</v>
      </c>
      <c r="J433" s="5" t="str">
        <f>OBV!F433</f>
        <v>BULLISH</v>
      </c>
      <c r="K433" s="5" t="str">
        <f>OBV!G433</f>
        <v>WEAK</v>
      </c>
      <c r="L433" s="5" t="str">
        <f>OBV!H433</f>
        <v>CONFIRMED BULLISH</v>
      </c>
      <c r="M433" s="7">
        <f t="shared" si="60"/>
        <v>25</v>
      </c>
      <c r="N433" s="7">
        <f t="shared" si="61"/>
        <v>100</v>
      </c>
      <c r="O433" s="7">
        <f t="shared" si="62"/>
        <v>0</v>
      </c>
      <c r="P433" s="7">
        <f t="shared" si="63"/>
        <v>67</v>
      </c>
      <c r="Q433" s="8">
        <f t="shared" si="64"/>
        <v>53.8</v>
      </c>
      <c r="R433" s="8">
        <f t="shared" si="65"/>
        <v>41.75</v>
      </c>
      <c r="S433" s="8">
        <f t="shared" si="66"/>
        <v>48.900000000000006</v>
      </c>
      <c r="T433" s="8">
        <f t="shared" si="67"/>
        <v>48</v>
      </c>
      <c r="U433" s="7">
        <f t="shared" si="68"/>
        <v>48.15</v>
      </c>
      <c r="V433" s="7">
        <f t="shared" si="69"/>
        <v>48.112499999999997</v>
      </c>
    </row>
    <row r="434" spans="1:22" ht="13.5" x14ac:dyDescent="0.25">
      <c r="A434" s="3">
        <f>RSI!A434</f>
        <v>42935</v>
      </c>
      <c r="B434" s="2">
        <f>RSI!B434</f>
        <v>3.0935999999999999</v>
      </c>
      <c r="C434" s="2">
        <f>RSI!I434</f>
        <v>52.642429061587187</v>
      </c>
      <c r="D434" s="2">
        <f>MACD!E434</f>
        <v>-5.8983798126636344E-2</v>
      </c>
      <c r="E434" s="2">
        <f>MACD!F434</f>
        <v>1.1340278755176715E-3</v>
      </c>
      <c r="F434" s="2">
        <f>'Moving Avg'!D434</f>
        <v>3.0883000000000003</v>
      </c>
      <c r="G434" s="2">
        <f>'Moving Avg'!F434</f>
        <v>2.9853250000000005</v>
      </c>
      <c r="H434" s="2">
        <f>'Moving Avg'!G434</f>
        <v>3.1526539999999983</v>
      </c>
      <c r="I434" s="2">
        <f>'Moving Avg'!H434</f>
        <v>3.4869444999999994</v>
      </c>
      <c r="J434" s="5" t="str">
        <f>OBV!F434</f>
        <v>BULLISH</v>
      </c>
      <c r="K434" s="5" t="str">
        <f>OBV!G434</f>
        <v>WEAK</v>
      </c>
      <c r="L434" s="5" t="str">
        <f>OBV!H434</f>
        <v>CONFIRMED BULLISH</v>
      </c>
      <c r="M434" s="7">
        <f t="shared" si="60"/>
        <v>25</v>
      </c>
      <c r="N434" s="7">
        <f t="shared" si="61"/>
        <v>100</v>
      </c>
      <c r="O434" s="7">
        <f t="shared" si="62"/>
        <v>0</v>
      </c>
      <c r="P434" s="7">
        <f t="shared" si="63"/>
        <v>67</v>
      </c>
      <c r="Q434" s="8">
        <f t="shared" si="64"/>
        <v>53.8</v>
      </c>
      <c r="R434" s="8">
        <f t="shared" si="65"/>
        <v>41.75</v>
      </c>
      <c r="S434" s="8">
        <f t="shared" si="66"/>
        <v>48.900000000000006</v>
      </c>
      <c r="T434" s="8">
        <f t="shared" si="67"/>
        <v>48</v>
      </c>
      <c r="U434" s="7">
        <f t="shared" si="68"/>
        <v>48.15</v>
      </c>
      <c r="V434" s="7">
        <f t="shared" si="69"/>
        <v>48.112499999999997</v>
      </c>
    </row>
    <row r="435" spans="1:22" ht="13.5" x14ac:dyDescent="0.25">
      <c r="A435" s="3">
        <f>RSI!A435</f>
        <v>42936</v>
      </c>
      <c r="B435" s="2">
        <f>RSI!B435</f>
        <v>3.0848</v>
      </c>
      <c r="C435" s="2">
        <f>RSI!I435</f>
        <v>52.001600687741991</v>
      </c>
      <c r="D435" s="2">
        <f>MACD!E435</f>
        <v>-5.5579164483900101E-2</v>
      </c>
      <c r="E435" s="2">
        <f>MACD!F435</f>
        <v>-1.0208610596365884E-2</v>
      </c>
      <c r="F435" s="2">
        <f>'Moving Avg'!D435</f>
        <v>3.1236600000000001</v>
      </c>
      <c r="G435" s="2">
        <f>'Moving Avg'!F435</f>
        <v>2.9866500000000005</v>
      </c>
      <c r="H435" s="2">
        <f>'Moving Avg'!G435</f>
        <v>3.1542459999999988</v>
      </c>
      <c r="I435" s="2">
        <f>'Moving Avg'!H435</f>
        <v>3.4880054999999999</v>
      </c>
      <c r="J435" s="5" t="str">
        <f>OBV!F435</f>
        <v>BULLISH</v>
      </c>
      <c r="K435" s="5" t="str">
        <f>OBV!G435</f>
        <v>WEAK</v>
      </c>
      <c r="L435" s="5" t="str">
        <f>OBV!H435</f>
        <v>CONFIRMED BULLISH</v>
      </c>
      <c r="M435" s="7">
        <f t="shared" si="60"/>
        <v>25</v>
      </c>
      <c r="N435" s="7">
        <f t="shared" si="61"/>
        <v>100</v>
      </c>
      <c r="O435" s="7">
        <f t="shared" si="62"/>
        <v>0</v>
      </c>
      <c r="P435" s="7">
        <f t="shared" si="63"/>
        <v>67</v>
      </c>
      <c r="Q435" s="8">
        <f t="shared" si="64"/>
        <v>53.8</v>
      </c>
      <c r="R435" s="8">
        <f t="shared" si="65"/>
        <v>41.75</v>
      </c>
      <c r="S435" s="8">
        <f t="shared" si="66"/>
        <v>48.900000000000006</v>
      </c>
      <c r="T435" s="8">
        <f t="shared" si="67"/>
        <v>48</v>
      </c>
      <c r="U435" s="7">
        <f t="shared" si="68"/>
        <v>48.15</v>
      </c>
      <c r="V435" s="7">
        <f t="shared" si="69"/>
        <v>48.112499999999997</v>
      </c>
    </row>
    <row r="436" spans="1:22" ht="13.5" x14ac:dyDescent="0.25">
      <c r="A436" s="3">
        <f>RSI!A436</f>
        <v>42937</v>
      </c>
      <c r="B436" s="2">
        <f>RSI!B436</f>
        <v>3.1555</v>
      </c>
      <c r="C436" s="2">
        <f>RSI!I436</f>
        <v>56.575266218787846</v>
      </c>
      <c r="D436" s="2">
        <f>MACD!E436</f>
        <v>-7.5797424000458857E-2</v>
      </c>
      <c r="E436" s="2">
        <f>MACD!F436</f>
        <v>-2.3326373277184481E-2</v>
      </c>
      <c r="F436" s="2">
        <f>'Moving Avg'!D436</f>
        <v>3.1395799999999996</v>
      </c>
      <c r="G436" s="2">
        <f>'Moving Avg'!F436</f>
        <v>2.9901850000000003</v>
      </c>
      <c r="H436" s="2">
        <f>'Moving Avg'!G436</f>
        <v>3.1590199999999986</v>
      </c>
      <c r="I436" s="2">
        <f>'Moving Avg'!H436</f>
        <v>3.4891989999999997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  <c r="M436" s="7">
        <f t="shared" si="60"/>
        <v>25</v>
      </c>
      <c r="N436" s="7">
        <f t="shared" si="61"/>
        <v>100</v>
      </c>
      <c r="O436" s="7">
        <f t="shared" si="62"/>
        <v>0</v>
      </c>
      <c r="P436" s="7">
        <f t="shared" si="63"/>
        <v>83.5</v>
      </c>
      <c r="Q436" s="8">
        <f t="shared" si="64"/>
        <v>56.274999999999999</v>
      </c>
      <c r="R436" s="8">
        <f t="shared" si="65"/>
        <v>45.875</v>
      </c>
      <c r="S436" s="8">
        <f t="shared" si="66"/>
        <v>56.325000000000003</v>
      </c>
      <c r="T436" s="8">
        <f t="shared" si="67"/>
        <v>52.125</v>
      </c>
      <c r="U436" s="7">
        <f t="shared" si="68"/>
        <v>52.82500000000001</v>
      </c>
      <c r="V436" s="7">
        <f t="shared" si="69"/>
        <v>52.650000000000006</v>
      </c>
    </row>
    <row r="437" spans="1:22" ht="13.5" x14ac:dyDescent="0.25">
      <c r="A437" s="3">
        <f>RSI!A437</f>
        <v>42940</v>
      </c>
      <c r="B437" s="2">
        <f>RSI!B437</f>
        <v>3.1200999999999999</v>
      </c>
      <c r="C437" s="2">
        <f>RSI!I437</f>
        <v>53.810410432944437</v>
      </c>
      <c r="D437" s="2">
        <f>MACD!E437</f>
        <v>-9.0872158106019008E-2</v>
      </c>
      <c r="E437" s="2">
        <f>MACD!F437</f>
        <v>-3.6835530242951386E-2</v>
      </c>
      <c r="F437" s="2">
        <f>'Moving Avg'!D437</f>
        <v>3.1271999999999998</v>
      </c>
      <c r="G437" s="2">
        <f>'Moving Avg'!F437</f>
        <v>2.9959300000000004</v>
      </c>
      <c r="H437" s="2">
        <f>'Moving Avg'!G437</f>
        <v>3.1613179999999987</v>
      </c>
      <c r="I437" s="2">
        <f>'Moving Avg'!H437</f>
        <v>3.4899059999999995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  <c r="M437" s="7">
        <f t="shared" si="60"/>
        <v>25</v>
      </c>
      <c r="N437" s="7">
        <f t="shared" si="61"/>
        <v>100</v>
      </c>
      <c r="O437" s="7">
        <f t="shared" si="62"/>
        <v>0</v>
      </c>
      <c r="P437" s="7">
        <f t="shared" si="63"/>
        <v>16.5</v>
      </c>
      <c r="Q437" s="8">
        <f t="shared" si="64"/>
        <v>46.225000000000001</v>
      </c>
      <c r="R437" s="8">
        <f t="shared" si="65"/>
        <v>29.125</v>
      </c>
      <c r="S437" s="8">
        <f t="shared" si="66"/>
        <v>26.175000000000001</v>
      </c>
      <c r="T437" s="8">
        <f t="shared" si="67"/>
        <v>35.375</v>
      </c>
      <c r="U437" s="7">
        <f t="shared" si="68"/>
        <v>33.841666666666661</v>
      </c>
      <c r="V437" s="7">
        <f t="shared" si="69"/>
        <v>34.224999999999994</v>
      </c>
    </row>
    <row r="438" spans="1:22" ht="13.5" x14ac:dyDescent="0.25">
      <c r="A438" s="3">
        <f>RSI!A438</f>
        <v>42942</v>
      </c>
      <c r="B438" s="2">
        <f>RSI!B438</f>
        <v>3.0316999999999998</v>
      </c>
      <c r="C438" s="2">
        <f>RSI!I438</f>
        <v>47.559836243638564</v>
      </c>
      <c r="D438" s="2">
        <f>MACD!E438</f>
        <v>-9.8769774193212978E-2</v>
      </c>
      <c r="E438" s="2">
        <f>MACD!F438</f>
        <v>-4.9222379033003708E-2</v>
      </c>
      <c r="F438" s="2">
        <f>'Moving Avg'!D438</f>
        <v>3.0971400000000004</v>
      </c>
      <c r="G438" s="2">
        <f>'Moving Avg'!F438</f>
        <v>3.0016750000000005</v>
      </c>
      <c r="H438" s="2">
        <f>'Moving Avg'!G438</f>
        <v>3.1599019999999989</v>
      </c>
      <c r="I438" s="2">
        <f>'Moving Avg'!H438</f>
        <v>3.4901709999999997</v>
      </c>
      <c r="J438" s="5" t="str">
        <f>OBV!F438</f>
        <v>BEARISH</v>
      </c>
      <c r="K438" s="5" t="str">
        <f>OBV!G438</f>
        <v>NEUTRAL</v>
      </c>
      <c r="L438" s="5" t="str">
        <f>OBV!H438</f>
        <v>CONFIRMED BEARISH</v>
      </c>
      <c r="M438" s="7">
        <f t="shared" si="60"/>
        <v>25</v>
      </c>
      <c r="N438" s="7">
        <f t="shared" si="61"/>
        <v>100</v>
      </c>
      <c r="O438" s="7">
        <f t="shared" si="62"/>
        <v>0</v>
      </c>
      <c r="P438" s="7">
        <f t="shared" si="63"/>
        <v>16.5</v>
      </c>
      <c r="Q438" s="8">
        <f t="shared" si="64"/>
        <v>46.225000000000001</v>
      </c>
      <c r="R438" s="8">
        <f t="shared" si="65"/>
        <v>29.125</v>
      </c>
      <c r="S438" s="8">
        <f t="shared" si="66"/>
        <v>26.175000000000001</v>
      </c>
      <c r="T438" s="8">
        <f t="shared" si="67"/>
        <v>35.375</v>
      </c>
      <c r="U438" s="7">
        <f t="shared" si="68"/>
        <v>33.841666666666661</v>
      </c>
      <c r="V438" s="7">
        <f t="shared" si="69"/>
        <v>34.224999999999994</v>
      </c>
    </row>
    <row r="439" spans="1:22" ht="13.5" x14ac:dyDescent="0.25">
      <c r="A439" s="3">
        <f>RSI!A439</f>
        <v>42943</v>
      </c>
      <c r="B439" s="2">
        <f>RSI!B439</f>
        <v>2.9434</v>
      </c>
      <c r="C439" s="2">
        <f>RSI!I439</f>
        <v>42.277175764639857</v>
      </c>
      <c r="D439" s="2">
        <f>MACD!E439</f>
        <v>-9.8700729541376653E-2</v>
      </c>
      <c r="E439" s="2">
        <f>MACD!F439</f>
        <v>-5.9118049134678302E-2</v>
      </c>
      <c r="F439" s="2">
        <f>'Moving Avg'!D439</f>
        <v>3.0670999999999999</v>
      </c>
      <c r="G439" s="2">
        <f>'Moving Avg'!F439</f>
        <v>3.0043299999999999</v>
      </c>
      <c r="H439" s="2">
        <f>'Moving Avg'!G439</f>
        <v>3.1535379999999993</v>
      </c>
      <c r="I439" s="2">
        <f>'Moving Avg'!H439</f>
        <v>3.4903040000000001</v>
      </c>
      <c r="J439" s="5" t="str">
        <f>OBV!F439</f>
        <v>BEARISH</v>
      </c>
      <c r="K439" s="5" t="str">
        <f>OBV!G439</f>
        <v>NEUTRAL</v>
      </c>
      <c r="L439" s="5" t="str">
        <f>OBV!H439</f>
        <v>CONFIRMED BEARISH</v>
      </c>
      <c r="M439" s="7">
        <f t="shared" si="60"/>
        <v>25</v>
      </c>
      <c r="N439" s="7">
        <f t="shared" si="61"/>
        <v>100</v>
      </c>
      <c r="O439" s="7">
        <f t="shared" si="62"/>
        <v>0</v>
      </c>
      <c r="P439" s="7">
        <f t="shared" si="63"/>
        <v>16.5</v>
      </c>
      <c r="Q439" s="8">
        <f t="shared" si="64"/>
        <v>46.225000000000001</v>
      </c>
      <c r="R439" s="8">
        <f t="shared" si="65"/>
        <v>29.125</v>
      </c>
      <c r="S439" s="8">
        <f t="shared" si="66"/>
        <v>26.175000000000001</v>
      </c>
      <c r="T439" s="8">
        <f t="shared" si="67"/>
        <v>35.375</v>
      </c>
      <c r="U439" s="7">
        <f t="shared" si="68"/>
        <v>33.841666666666661</v>
      </c>
      <c r="V439" s="7">
        <f t="shared" si="69"/>
        <v>34.224999999999994</v>
      </c>
    </row>
    <row r="440" spans="1:22" ht="13.5" x14ac:dyDescent="0.25">
      <c r="A440" s="3">
        <f>RSI!A440</f>
        <v>42944</v>
      </c>
      <c r="B440" s="2">
        <f>RSI!B440</f>
        <v>2.9786999999999999</v>
      </c>
      <c r="C440" s="2">
        <f>RSI!I440</f>
        <v>44.911515940044886</v>
      </c>
      <c r="D440" s="2">
        <f>MACD!E440</f>
        <v>-0.10054007370826978</v>
      </c>
      <c r="E440" s="2">
        <f>MACD!F440</f>
        <v>-6.7402454049396598E-2</v>
      </c>
      <c r="F440" s="2">
        <f>'Moving Avg'!D440</f>
        <v>3.0458799999999999</v>
      </c>
      <c r="G440" s="2">
        <f>'Moving Avg'!F440</f>
        <v>3.007425</v>
      </c>
      <c r="H440" s="2">
        <f>'Moving Avg'!G440</f>
        <v>3.1494719999999994</v>
      </c>
      <c r="I440" s="2">
        <f>'Moving Avg'!H440</f>
        <v>3.4912320000000001</v>
      </c>
      <c r="J440" s="5" t="str">
        <f>OBV!F440</f>
        <v>BEARISH</v>
      </c>
      <c r="K440" s="5" t="str">
        <f>OBV!G440</f>
        <v>NEUTRAL</v>
      </c>
      <c r="L440" s="5" t="str">
        <f>OBV!H440</f>
        <v>CONFIRMED BEARISH</v>
      </c>
      <c r="M440" s="7">
        <f t="shared" si="60"/>
        <v>25</v>
      </c>
      <c r="N440" s="7">
        <f t="shared" si="61"/>
        <v>100</v>
      </c>
      <c r="O440" s="7">
        <f t="shared" si="62"/>
        <v>0</v>
      </c>
      <c r="P440" s="7">
        <f t="shared" si="63"/>
        <v>16.5</v>
      </c>
      <c r="Q440" s="8">
        <f t="shared" si="64"/>
        <v>46.225000000000001</v>
      </c>
      <c r="R440" s="8">
        <f t="shared" si="65"/>
        <v>29.125</v>
      </c>
      <c r="S440" s="8">
        <f t="shared" si="66"/>
        <v>26.175000000000001</v>
      </c>
      <c r="T440" s="8">
        <f t="shared" si="67"/>
        <v>35.375</v>
      </c>
      <c r="U440" s="7">
        <f t="shared" si="68"/>
        <v>33.841666666666661</v>
      </c>
      <c r="V440" s="7">
        <f t="shared" si="69"/>
        <v>34.224999999999994</v>
      </c>
    </row>
    <row r="441" spans="1:22" ht="13.5" x14ac:dyDescent="0.25">
      <c r="A441" s="3">
        <f>RSI!A441</f>
        <v>42947</v>
      </c>
      <c r="B441" s="2">
        <f>RSI!B441</f>
        <v>2.9786999999999999</v>
      </c>
      <c r="C441" s="2">
        <f>RSI!I441</f>
        <v>44.911515940044879</v>
      </c>
      <c r="D441" s="2">
        <f>MACD!E441</f>
        <v>-7.5810328269701355E-2</v>
      </c>
      <c r="E441" s="2">
        <f>MACD!F441</f>
        <v>-6.908402889345755E-2</v>
      </c>
      <c r="F441" s="2">
        <f>'Moving Avg'!D441</f>
        <v>3.0105200000000001</v>
      </c>
      <c r="G441" s="2">
        <f>'Moving Avg'!F441</f>
        <v>3.0144950000000001</v>
      </c>
      <c r="H441" s="2">
        <f>'Moving Avg'!G441</f>
        <v>3.1443460000000001</v>
      </c>
      <c r="I441" s="2">
        <f>'Moving Avg'!H441</f>
        <v>3.4918065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  <c r="M441" s="7">
        <f t="shared" si="60"/>
        <v>25</v>
      </c>
      <c r="N441" s="7">
        <f t="shared" si="61"/>
        <v>45</v>
      </c>
      <c r="O441" s="7">
        <f t="shared" si="62"/>
        <v>0</v>
      </c>
      <c r="P441" s="7">
        <f t="shared" si="63"/>
        <v>16.5</v>
      </c>
      <c r="Q441" s="8">
        <f t="shared" si="64"/>
        <v>26.975000000000001</v>
      </c>
      <c r="R441" s="8">
        <f t="shared" si="65"/>
        <v>18.125</v>
      </c>
      <c r="S441" s="8">
        <f t="shared" si="66"/>
        <v>17.925000000000001</v>
      </c>
      <c r="T441" s="8">
        <f t="shared" si="67"/>
        <v>21.625</v>
      </c>
      <c r="U441" s="7">
        <f t="shared" si="68"/>
        <v>21.008333333333336</v>
      </c>
      <c r="V441" s="7">
        <f t="shared" si="69"/>
        <v>21.162500000000001</v>
      </c>
    </row>
    <row r="442" spans="1:22" ht="13.5" x14ac:dyDescent="0.25">
      <c r="A442" s="3">
        <f>RSI!A442</f>
        <v>42948</v>
      </c>
      <c r="B442" s="2">
        <f>RSI!B442</f>
        <v>2.8902999999999999</v>
      </c>
      <c r="C442" s="2">
        <f>RSI!I442</f>
        <v>39.655308009843665</v>
      </c>
      <c r="D442" s="2">
        <f>MACD!E442</f>
        <v>-3.1592318843248091E-2</v>
      </c>
      <c r="E442" s="2">
        <f>MACD!F442</f>
        <v>-6.1585686883415661E-2</v>
      </c>
      <c r="F442" s="2">
        <f>'Moving Avg'!D442</f>
        <v>2.9645599999999996</v>
      </c>
      <c r="G442" s="2">
        <f>'Moving Avg'!F442</f>
        <v>3.0144950000000001</v>
      </c>
      <c r="H442" s="2">
        <f>'Moving Avg'!G442</f>
        <v>3.138512</v>
      </c>
      <c r="I442" s="2">
        <f>'Moving Avg'!H442</f>
        <v>3.4921160000000011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16.5</v>
      </c>
      <c r="Q442" s="8">
        <f t="shared" si="64"/>
        <v>11.225</v>
      </c>
      <c r="R442" s="8">
        <f t="shared" si="65"/>
        <v>9.125</v>
      </c>
      <c r="S442" s="8">
        <f t="shared" si="66"/>
        <v>11.175000000000001</v>
      </c>
      <c r="T442" s="8">
        <f t="shared" si="67"/>
        <v>10.375</v>
      </c>
      <c r="U442" s="7">
        <f t="shared" si="68"/>
        <v>10.508333333333335</v>
      </c>
      <c r="V442" s="7">
        <f t="shared" si="69"/>
        <v>10.475000000000001</v>
      </c>
    </row>
    <row r="443" spans="1:22" ht="13.5" x14ac:dyDescent="0.25">
      <c r="A443" s="3">
        <f>RSI!A443</f>
        <v>42949</v>
      </c>
      <c r="B443" s="2">
        <f>RSI!B443</f>
        <v>2.8725999999999998</v>
      </c>
      <c r="C443" s="2">
        <f>RSI!I443</f>
        <v>38.679199750411662</v>
      </c>
      <c r="D443" s="2">
        <f>MACD!E443</f>
        <v>8.0467747967736258E-3</v>
      </c>
      <c r="E443" s="2">
        <f>MACD!F443</f>
        <v>-4.7659194547377805E-2</v>
      </c>
      <c r="F443" s="2">
        <f>'Moving Avg'!D443</f>
        <v>2.9327399999999999</v>
      </c>
      <c r="G443" s="2">
        <f>'Moving Avg'!F443</f>
        <v>3.0105149999999998</v>
      </c>
      <c r="H443" s="2">
        <f>'Moving Avg'!G443</f>
        <v>3.1323239999999997</v>
      </c>
      <c r="I443" s="2">
        <f>'Moving Avg'!H443</f>
        <v>3.4927345000000014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16.5</v>
      </c>
      <c r="Q443" s="8">
        <f t="shared" si="64"/>
        <v>11.225</v>
      </c>
      <c r="R443" s="8">
        <f t="shared" si="65"/>
        <v>9.125</v>
      </c>
      <c r="S443" s="8">
        <f t="shared" si="66"/>
        <v>11.175000000000001</v>
      </c>
      <c r="T443" s="8">
        <f t="shared" si="67"/>
        <v>10.375</v>
      </c>
      <c r="U443" s="7">
        <f t="shared" si="68"/>
        <v>10.508333333333335</v>
      </c>
      <c r="V443" s="7">
        <f t="shared" si="69"/>
        <v>10.475000000000001</v>
      </c>
    </row>
    <row r="444" spans="1:22" ht="13.5" x14ac:dyDescent="0.25">
      <c r="A444" s="3">
        <f>RSI!A444</f>
        <v>42950</v>
      </c>
      <c r="B444" s="2">
        <f>RSI!B444</f>
        <v>2.855</v>
      </c>
      <c r="C444" s="2">
        <f>RSI!I444</f>
        <v>37.685856968255798</v>
      </c>
      <c r="D444" s="2">
        <f>MACD!E444</f>
        <v>3.0240973235003743E-2</v>
      </c>
      <c r="E444" s="2">
        <f>MACD!F444</f>
        <v>-3.2079160990901495E-2</v>
      </c>
      <c r="F444" s="2">
        <f>'Moving Avg'!D444</f>
        <v>2.91506</v>
      </c>
      <c r="G444" s="2">
        <f>'Moving Avg'!F444</f>
        <v>3.001679999999999</v>
      </c>
      <c r="H444" s="2">
        <f>'Moving Avg'!G444</f>
        <v>3.125254</v>
      </c>
      <c r="I444" s="2">
        <f>'Moving Avg'!H444</f>
        <v>3.4932650000000014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16.5</v>
      </c>
      <c r="Q444" s="8">
        <f t="shared" si="64"/>
        <v>11.225</v>
      </c>
      <c r="R444" s="8">
        <f t="shared" si="65"/>
        <v>9.125</v>
      </c>
      <c r="S444" s="8">
        <f t="shared" si="66"/>
        <v>11.175000000000001</v>
      </c>
      <c r="T444" s="8">
        <f t="shared" si="67"/>
        <v>10.375</v>
      </c>
      <c r="U444" s="7">
        <f t="shared" si="68"/>
        <v>10.508333333333335</v>
      </c>
      <c r="V444" s="7">
        <f t="shared" si="69"/>
        <v>10.475000000000001</v>
      </c>
    </row>
    <row r="445" spans="1:22" ht="13.5" x14ac:dyDescent="0.25">
      <c r="A445" s="3">
        <f>RSI!A445</f>
        <v>42951</v>
      </c>
      <c r="B445" s="2">
        <f>RSI!B445</f>
        <v>2.9434</v>
      </c>
      <c r="C445" s="2">
        <f>RSI!I445</f>
        <v>45.286347903682596</v>
      </c>
      <c r="D445" s="2">
        <f>MACD!E445</f>
        <v>4.2102057786494562E-2</v>
      </c>
      <c r="E445" s="2">
        <f>MACD!F445</f>
        <v>-1.7242917235422282E-2</v>
      </c>
      <c r="F445" s="2">
        <f>'Moving Avg'!D445</f>
        <v>2.9080000000000004</v>
      </c>
      <c r="G445" s="2">
        <f>'Moving Avg'!F445</f>
        <v>2.9972649999999996</v>
      </c>
      <c r="H445" s="2">
        <f>'Moving Avg'!G445</f>
        <v>3.1187139999999998</v>
      </c>
      <c r="I445" s="2">
        <f>'Moving Avg'!H445</f>
        <v>3.4941490000000015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  <c r="M445" s="7">
        <f t="shared" si="60"/>
        <v>25</v>
      </c>
      <c r="N445" s="7">
        <f t="shared" si="61"/>
        <v>0</v>
      </c>
      <c r="O445" s="7">
        <f t="shared" si="62"/>
        <v>0</v>
      </c>
      <c r="P445" s="7">
        <f t="shared" si="63"/>
        <v>16.5</v>
      </c>
      <c r="Q445" s="8">
        <f t="shared" si="64"/>
        <v>11.225</v>
      </c>
      <c r="R445" s="8">
        <f t="shared" si="65"/>
        <v>9.125</v>
      </c>
      <c r="S445" s="8">
        <f t="shared" si="66"/>
        <v>11.175000000000001</v>
      </c>
      <c r="T445" s="8">
        <f t="shared" si="67"/>
        <v>10.375</v>
      </c>
      <c r="U445" s="7">
        <f t="shared" si="68"/>
        <v>10.508333333333335</v>
      </c>
      <c r="V445" s="7">
        <f t="shared" si="69"/>
        <v>10.475000000000001</v>
      </c>
    </row>
    <row r="446" spans="1:22" ht="13.5" x14ac:dyDescent="0.25">
      <c r="A446" s="3">
        <f>RSI!A446</f>
        <v>42954</v>
      </c>
      <c r="B446" s="2">
        <f>RSI!B446</f>
        <v>2.9609999999999999</v>
      </c>
      <c r="C446" s="2">
        <f>RSI!I446</f>
        <v>46.680737827516133</v>
      </c>
      <c r="D446" s="2">
        <f>MACD!E446</f>
        <v>6.2099750152631472E-2</v>
      </c>
      <c r="E446" s="2">
        <f>MACD!F446</f>
        <v>-1.3743837578115304E-3</v>
      </c>
      <c r="F446" s="2">
        <f>'Moving Avg'!D446</f>
        <v>2.9044600000000003</v>
      </c>
      <c r="G446" s="2">
        <f>'Moving Avg'!F446</f>
        <v>2.999474999999999</v>
      </c>
      <c r="H446" s="2">
        <f>'Moving Avg'!G446</f>
        <v>3.1088139999999997</v>
      </c>
      <c r="I446" s="2">
        <f>'Moving Avg'!H446</f>
        <v>3.4949000000000026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16.5</v>
      </c>
      <c r="Q446" s="8">
        <f t="shared" si="64"/>
        <v>11.225</v>
      </c>
      <c r="R446" s="8">
        <f t="shared" si="65"/>
        <v>9.125</v>
      </c>
      <c r="S446" s="8">
        <f t="shared" si="66"/>
        <v>11.175000000000001</v>
      </c>
      <c r="T446" s="8">
        <f t="shared" si="67"/>
        <v>10.375</v>
      </c>
      <c r="U446" s="7">
        <f t="shared" si="68"/>
        <v>10.508333333333335</v>
      </c>
      <c r="V446" s="7">
        <f t="shared" si="69"/>
        <v>10.475000000000001</v>
      </c>
    </row>
    <row r="447" spans="1:22" ht="13.5" x14ac:dyDescent="0.25">
      <c r="A447" s="3">
        <f>RSI!A447</f>
        <v>42955</v>
      </c>
      <c r="B447" s="2">
        <f>RSI!B447</f>
        <v>3.0051999999999999</v>
      </c>
      <c r="C447" s="2">
        <f>RSI!I447</f>
        <v>50.118844309686864</v>
      </c>
      <c r="D447" s="2">
        <f>MACD!E447</f>
        <v>7.0556064682766095E-2</v>
      </c>
      <c r="E447" s="2">
        <f>MACD!F447</f>
        <v>1.3011705930303995E-2</v>
      </c>
      <c r="F447" s="2">
        <f>'Moving Avg'!D447</f>
        <v>2.9274399999999998</v>
      </c>
      <c r="G447" s="2">
        <f>'Moving Avg'!F447</f>
        <v>3.0038949999999991</v>
      </c>
      <c r="H447" s="2">
        <f>'Moving Avg'!G447</f>
        <v>3.0957319999999999</v>
      </c>
      <c r="I447" s="2">
        <f>'Moving Avg'!H447</f>
        <v>3.495474500000002</v>
      </c>
      <c r="J447" s="5" t="str">
        <f>OBV!F447</f>
        <v>BEARISH</v>
      </c>
      <c r="K447" s="5" t="str">
        <f>OBV!G447</f>
        <v>NEUTRAL</v>
      </c>
      <c r="L447" s="5" t="str">
        <f>OBV!H447</f>
        <v>BEARISH DIVERGENCE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16.5</v>
      </c>
      <c r="Q447" s="8">
        <f t="shared" si="64"/>
        <v>11.225</v>
      </c>
      <c r="R447" s="8">
        <f t="shared" si="65"/>
        <v>9.125</v>
      </c>
      <c r="S447" s="8">
        <f t="shared" si="66"/>
        <v>11.175000000000001</v>
      </c>
      <c r="T447" s="8">
        <f t="shared" si="67"/>
        <v>10.375</v>
      </c>
      <c r="U447" s="7">
        <f t="shared" si="68"/>
        <v>10.508333333333335</v>
      </c>
      <c r="V447" s="7">
        <f t="shared" si="69"/>
        <v>10.475000000000001</v>
      </c>
    </row>
    <row r="448" spans="1:22" ht="13.5" x14ac:dyDescent="0.25">
      <c r="A448" s="3">
        <f>RSI!A448</f>
        <v>42956</v>
      </c>
      <c r="B448" s="2">
        <f>RSI!B448</f>
        <v>2.9964</v>
      </c>
      <c r="C448" s="2">
        <f>RSI!I448</f>
        <v>49.435376407460112</v>
      </c>
      <c r="D448" s="2">
        <f>MACD!E448</f>
        <v>6.4738578178651363E-2</v>
      </c>
      <c r="E448" s="2">
        <f>MACD!F448</f>
        <v>2.3357080379973472E-2</v>
      </c>
      <c r="F448" s="2">
        <f>'Moving Avg'!D448</f>
        <v>2.9521999999999999</v>
      </c>
      <c r="G448" s="2">
        <f>'Moving Avg'!F448</f>
        <v>3.0083150000000001</v>
      </c>
      <c r="H448" s="2">
        <f>'Moving Avg'!G448</f>
        <v>3.0842419999999997</v>
      </c>
      <c r="I448" s="2">
        <f>'Moving Avg'!H448</f>
        <v>3.4957840000000022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83.5</v>
      </c>
      <c r="Q448" s="8">
        <f t="shared" si="64"/>
        <v>21.274999999999999</v>
      </c>
      <c r="R448" s="8">
        <f t="shared" si="65"/>
        <v>25.875</v>
      </c>
      <c r="S448" s="8">
        <f t="shared" si="66"/>
        <v>41.325000000000003</v>
      </c>
      <c r="T448" s="8">
        <f t="shared" si="67"/>
        <v>27.125</v>
      </c>
      <c r="U448" s="7">
        <f t="shared" si="68"/>
        <v>29.491666666666664</v>
      </c>
      <c r="V448" s="7">
        <f t="shared" si="69"/>
        <v>28.9</v>
      </c>
    </row>
    <row r="449" spans="1:22" ht="13.5" x14ac:dyDescent="0.25">
      <c r="A449" s="3">
        <f>RSI!A449</f>
        <v>42957</v>
      </c>
      <c r="B449" s="2">
        <f>RSI!B449</f>
        <v>2.9964</v>
      </c>
      <c r="C449" s="2">
        <f>RSI!I449</f>
        <v>49.435376407460119</v>
      </c>
      <c r="D449" s="2">
        <f>MACD!E449</f>
        <v>4.626062062495917E-2</v>
      </c>
      <c r="E449" s="2">
        <f>MACD!F449</f>
        <v>2.7937788428970614E-2</v>
      </c>
      <c r="F449" s="2">
        <f>'Moving Avg'!D449</f>
        <v>2.9804799999999996</v>
      </c>
      <c r="G449" s="2">
        <f>'Moving Avg'!F449</f>
        <v>3.0127350000000002</v>
      </c>
      <c r="H449" s="2">
        <f>'Moving Avg'!G449</f>
        <v>3.073458</v>
      </c>
      <c r="I449" s="2">
        <f>'Moving Avg'!H449</f>
        <v>3.4957400000000018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83.5</v>
      </c>
      <c r="Q449" s="8">
        <f t="shared" si="64"/>
        <v>21.274999999999999</v>
      </c>
      <c r="R449" s="8">
        <f t="shared" si="65"/>
        <v>25.875</v>
      </c>
      <c r="S449" s="8">
        <f t="shared" si="66"/>
        <v>41.325000000000003</v>
      </c>
      <c r="T449" s="8">
        <f t="shared" si="67"/>
        <v>27.125</v>
      </c>
      <c r="U449" s="7">
        <f t="shared" si="68"/>
        <v>29.491666666666664</v>
      </c>
      <c r="V449" s="7">
        <f t="shared" si="69"/>
        <v>28.9</v>
      </c>
    </row>
    <row r="450" spans="1:22" ht="13.5" x14ac:dyDescent="0.25">
      <c r="A450" s="3">
        <f>RSI!A450</f>
        <v>42958</v>
      </c>
      <c r="B450" s="2">
        <f>RSI!B450</f>
        <v>2.9964</v>
      </c>
      <c r="C450" s="2">
        <f>RSI!I450</f>
        <v>49.435376407460119</v>
      </c>
      <c r="D450" s="2">
        <f>MACD!E450</f>
        <v>3.6083182420499238E-2</v>
      </c>
      <c r="E450" s="2">
        <f>MACD!F450</f>
        <v>2.956686722727634E-2</v>
      </c>
      <c r="F450" s="2">
        <f>'Moving Avg'!D450</f>
        <v>2.9910799999999997</v>
      </c>
      <c r="G450" s="2">
        <f>'Moving Avg'!F450</f>
        <v>3.0171549999999998</v>
      </c>
      <c r="H450" s="2">
        <f>'Moving Avg'!G450</f>
        <v>3.0626740000000008</v>
      </c>
      <c r="I450" s="2">
        <f>'Moving Avg'!H450</f>
        <v>3.4952540000000023</v>
      </c>
      <c r="J450" s="5" t="str">
        <f>OBV!F450</f>
        <v>BULLISH</v>
      </c>
      <c r="K450" s="5" t="str">
        <f>OBV!G450</f>
        <v>NEUTRAL</v>
      </c>
      <c r="L450" s="5" t="str">
        <f>OBV!H450</f>
        <v>CONFIRMED BULLISH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83.5</v>
      </c>
      <c r="Q450" s="8">
        <f t="shared" si="64"/>
        <v>21.274999999999999</v>
      </c>
      <c r="R450" s="8">
        <f t="shared" si="65"/>
        <v>25.875</v>
      </c>
      <c r="S450" s="8">
        <f t="shared" si="66"/>
        <v>41.325000000000003</v>
      </c>
      <c r="T450" s="8">
        <f t="shared" si="67"/>
        <v>27.125</v>
      </c>
      <c r="U450" s="7">
        <f t="shared" si="68"/>
        <v>29.491666666666664</v>
      </c>
      <c r="V450" s="7">
        <f t="shared" si="69"/>
        <v>28.9</v>
      </c>
    </row>
    <row r="451" spans="1:22" ht="13.5" x14ac:dyDescent="0.25">
      <c r="A451" s="3">
        <f>RSI!A451</f>
        <v>42961</v>
      </c>
      <c r="B451" s="2">
        <f>RSI!B451</f>
        <v>3.0051999999999999</v>
      </c>
      <c r="C451" s="2">
        <f>RSI!I451</f>
        <v>50.282180980608452</v>
      </c>
      <c r="D451" s="2">
        <f>MACD!E451</f>
        <v>2.6844640437854839E-2</v>
      </c>
      <c r="E451" s="2">
        <f>MACD!F451</f>
        <v>2.9022421869392044E-2</v>
      </c>
      <c r="F451" s="2">
        <f>'Moving Avg'!D451</f>
        <v>2.9999199999999999</v>
      </c>
      <c r="G451" s="2">
        <f>'Moving Avg'!F451</f>
        <v>3.01362</v>
      </c>
      <c r="H451" s="2">
        <f>'Moving Avg'!G451</f>
        <v>3.0520660000000004</v>
      </c>
      <c r="I451" s="2">
        <f>'Moving Avg'!H451</f>
        <v>3.4939280000000013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  <c r="M451" s="7">
        <f t="shared" si="70"/>
        <v>25</v>
      </c>
      <c r="N451" s="7">
        <f t="shared" si="71"/>
        <v>45</v>
      </c>
      <c r="O451" s="7">
        <f t="shared" si="72"/>
        <v>0</v>
      </c>
      <c r="P451" s="7">
        <f t="shared" si="73"/>
        <v>83.5</v>
      </c>
      <c r="Q451" s="8">
        <f t="shared" ref="Q451:Q514" si="74">0.35*M451+N451*0.35+O451*0.15+P451*0.15</f>
        <v>37.024999999999999</v>
      </c>
      <c r="R451" s="8">
        <f t="shared" ref="R451:R514" si="75">M451*0.2+N451*0.2+O451*0.35+P451*0.25</f>
        <v>34.875</v>
      </c>
      <c r="S451" s="8">
        <f t="shared" ref="S451:S514" si="76">M451*0.15+N451*0.15+O451*0.25+P451*0.45</f>
        <v>48.075000000000003</v>
      </c>
      <c r="T451" s="8">
        <f t="shared" ref="T451:T514" si="77">0.25*SUM(M451:P451)</f>
        <v>38.375</v>
      </c>
      <c r="U451" s="7">
        <f t="shared" ref="U451:U514" si="78">SUM(Q451:S451)/3</f>
        <v>39.991666666666667</v>
      </c>
      <c r="V451" s="7">
        <f t="shared" ref="V451:V514" si="79">SUM(Q451:T451)/4</f>
        <v>39.587500000000006</v>
      </c>
    </row>
    <row r="452" spans="1:22" ht="13.5" x14ac:dyDescent="0.25">
      <c r="A452" s="3">
        <f>RSI!A452</f>
        <v>42962</v>
      </c>
      <c r="B452" s="2">
        <f>RSI!B452</f>
        <v>3.0051999999999999</v>
      </c>
      <c r="C452" s="2">
        <f>RSI!I452</f>
        <v>50.282180980608452</v>
      </c>
      <c r="D452" s="2">
        <f>MACD!E452</f>
        <v>5.3985503894824483E-3</v>
      </c>
      <c r="E452" s="2">
        <f>MACD!F452</f>
        <v>2.4297647573410127E-2</v>
      </c>
      <c r="F452" s="2">
        <f>'Moving Avg'!D452</f>
        <v>2.9999200000000004</v>
      </c>
      <c r="G452" s="2">
        <f>'Moving Avg'!F452</f>
        <v>3.0047800000000002</v>
      </c>
      <c r="H452" s="2">
        <f>'Moving Avg'!G452</f>
        <v>3.0428740000000003</v>
      </c>
      <c r="I452" s="2">
        <f>'Moving Avg'!H452</f>
        <v>3.4916300000000011</v>
      </c>
      <c r="J452" s="5" t="str">
        <f>OBV!F452</f>
        <v>BULLISH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45</v>
      </c>
      <c r="O452" s="7">
        <f t="shared" si="72"/>
        <v>0</v>
      </c>
      <c r="P452" s="7">
        <f t="shared" si="73"/>
        <v>49.5</v>
      </c>
      <c r="Q452" s="8">
        <f t="shared" si="74"/>
        <v>31.925000000000001</v>
      </c>
      <c r="R452" s="8">
        <f t="shared" si="75"/>
        <v>26.375</v>
      </c>
      <c r="S452" s="8">
        <f t="shared" si="76"/>
        <v>32.775000000000006</v>
      </c>
      <c r="T452" s="8">
        <f t="shared" si="77"/>
        <v>29.875</v>
      </c>
      <c r="U452" s="7">
        <f t="shared" si="78"/>
        <v>30.358333333333334</v>
      </c>
      <c r="V452" s="7">
        <f t="shared" si="79"/>
        <v>30.237500000000001</v>
      </c>
    </row>
    <row r="453" spans="1:22" ht="13.5" x14ac:dyDescent="0.25">
      <c r="A453" s="3">
        <f>RSI!A453</f>
        <v>42963</v>
      </c>
      <c r="B453" s="2">
        <f>RSI!B453</f>
        <v>3.0141</v>
      </c>
      <c r="C453" s="2">
        <f>RSI!I453</f>
        <v>51.239985633008914</v>
      </c>
      <c r="D453" s="2">
        <f>MACD!E453</f>
        <v>-1.6157201647156505E-2</v>
      </c>
      <c r="E453" s="2">
        <f>MACD!F453</f>
        <v>1.6206677729296803E-2</v>
      </c>
      <c r="F453" s="2">
        <f>'Moving Avg'!D453</f>
        <v>3.0034599999999996</v>
      </c>
      <c r="G453" s="2">
        <f>'Moving Avg'!F453</f>
        <v>2.9963850000000001</v>
      </c>
      <c r="H453" s="2">
        <f>'Moving Avg'!G453</f>
        <v>3.0358040000000006</v>
      </c>
      <c r="I453" s="2">
        <f>'Moving Avg'!H453</f>
        <v>3.4884480000000018</v>
      </c>
      <c r="J453" s="5" t="str">
        <f>OBV!F453</f>
        <v>BULLISH</v>
      </c>
      <c r="K453" s="5" t="str">
        <f>OBV!G453</f>
        <v>NEUTRAL</v>
      </c>
      <c r="L453" s="5" t="str">
        <f>OBV!H453</f>
        <v>CONFIRMED BULLISH</v>
      </c>
      <c r="M453" s="7">
        <f t="shared" si="70"/>
        <v>25</v>
      </c>
      <c r="N453" s="7">
        <f t="shared" si="71"/>
        <v>100</v>
      </c>
      <c r="O453" s="7">
        <f t="shared" si="72"/>
        <v>0</v>
      </c>
      <c r="P453" s="7">
        <f t="shared" si="73"/>
        <v>83.5</v>
      </c>
      <c r="Q453" s="8">
        <f t="shared" si="74"/>
        <v>56.274999999999999</v>
      </c>
      <c r="R453" s="8">
        <f t="shared" si="75"/>
        <v>45.875</v>
      </c>
      <c r="S453" s="8">
        <f t="shared" si="76"/>
        <v>56.325000000000003</v>
      </c>
      <c r="T453" s="8">
        <f t="shared" si="77"/>
        <v>52.125</v>
      </c>
      <c r="U453" s="7">
        <f t="shared" si="78"/>
        <v>52.82500000000001</v>
      </c>
      <c r="V453" s="7">
        <f t="shared" si="79"/>
        <v>52.650000000000006</v>
      </c>
    </row>
    <row r="454" spans="1:22" ht="13.5" x14ac:dyDescent="0.25">
      <c r="A454" s="3">
        <f>RSI!A454</f>
        <v>42964</v>
      </c>
      <c r="B454" s="2">
        <f>RSI!B454</f>
        <v>3.0141</v>
      </c>
      <c r="C454" s="2">
        <f>RSI!I454</f>
        <v>51.239985633008914</v>
      </c>
      <c r="D454" s="2">
        <f>MACD!E454</f>
        <v>-3.7181711628601732E-2</v>
      </c>
      <c r="E454" s="2">
        <f>MACD!F454</f>
        <v>5.5289998577170967E-3</v>
      </c>
      <c r="F454" s="2">
        <f>'Moving Avg'!D454</f>
        <v>3.0070000000000001</v>
      </c>
      <c r="G454" s="2">
        <f>'Moving Avg'!F454</f>
        <v>2.9924100000000005</v>
      </c>
      <c r="H454" s="2">
        <f>'Moving Avg'!G454</f>
        <v>3.0273200000000005</v>
      </c>
      <c r="I454" s="2">
        <f>'Moving Avg'!H454</f>
        <v>3.4854870000000018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  <c r="M454" s="7">
        <f t="shared" si="70"/>
        <v>25</v>
      </c>
      <c r="N454" s="7">
        <f t="shared" si="71"/>
        <v>100</v>
      </c>
      <c r="O454" s="7">
        <f t="shared" si="72"/>
        <v>0</v>
      </c>
      <c r="P454" s="7">
        <f t="shared" si="73"/>
        <v>83.5</v>
      </c>
      <c r="Q454" s="8">
        <f t="shared" si="74"/>
        <v>56.274999999999999</v>
      </c>
      <c r="R454" s="8">
        <f t="shared" si="75"/>
        <v>45.875</v>
      </c>
      <c r="S454" s="8">
        <f t="shared" si="76"/>
        <v>56.325000000000003</v>
      </c>
      <c r="T454" s="8">
        <f t="shared" si="77"/>
        <v>52.125</v>
      </c>
      <c r="U454" s="7">
        <f t="shared" si="78"/>
        <v>52.82500000000001</v>
      </c>
      <c r="V454" s="7">
        <f t="shared" si="79"/>
        <v>52.650000000000006</v>
      </c>
    </row>
    <row r="455" spans="1:22" ht="13.5" x14ac:dyDescent="0.25">
      <c r="A455" s="3">
        <f>RSI!A455</f>
        <v>42965</v>
      </c>
      <c r="B455" s="2">
        <f>RSI!B455</f>
        <v>2.9964</v>
      </c>
      <c r="C455" s="2">
        <f>RSI!I455</f>
        <v>49.060041273865636</v>
      </c>
      <c r="D455" s="2">
        <f>MACD!E455</f>
        <v>-4.0132177151060322E-2</v>
      </c>
      <c r="E455" s="2">
        <f>MACD!F455</f>
        <v>-3.6032355440383862E-3</v>
      </c>
      <c r="F455" s="2">
        <f>'Moving Avg'!D455</f>
        <v>3.0069999999999997</v>
      </c>
      <c r="G455" s="2">
        <f>'Moving Avg'!F455</f>
        <v>2.9879900000000008</v>
      </c>
      <c r="H455" s="2">
        <f>'Moving Avg'!G455</f>
        <v>3.0200720000000008</v>
      </c>
      <c r="I455" s="2">
        <f>'Moving Avg'!H455</f>
        <v>3.482393500000001</v>
      </c>
      <c r="J455" s="5" t="str">
        <f>OBV!F455</f>
        <v>BEARISH</v>
      </c>
      <c r="K455" s="5" t="str">
        <f>OBV!G455</f>
        <v>NEUTRAL</v>
      </c>
      <c r="L455" s="5" t="str">
        <f>OBV!H455</f>
        <v>NEUTRAL</v>
      </c>
      <c r="M455" s="7">
        <f t="shared" si="70"/>
        <v>25</v>
      </c>
      <c r="N455" s="7">
        <f t="shared" si="71"/>
        <v>100</v>
      </c>
      <c r="O455" s="7">
        <f t="shared" si="72"/>
        <v>0</v>
      </c>
      <c r="P455" s="7">
        <f t="shared" si="73"/>
        <v>16.5</v>
      </c>
      <c r="Q455" s="8">
        <f t="shared" si="74"/>
        <v>46.225000000000001</v>
      </c>
      <c r="R455" s="8">
        <f t="shared" si="75"/>
        <v>29.125</v>
      </c>
      <c r="S455" s="8">
        <f t="shared" si="76"/>
        <v>26.175000000000001</v>
      </c>
      <c r="T455" s="8">
        <f t="shared" si="77"/>
        <v>35.375</v>
      </c>
      <c r="U455" s="7">
        <f t="shared" si="78"/>
        <v>33.841666666666661</v>
      </c>
      <c r="V455" s="7">
        <f t="shared" si="79"/>
        <v>34.224999999999994</v>
      </c>
    </row>
    <row r="456" spans="1:22" ht="13.5" x14ac:dyDescent="0.25">
      <c r="A456" s="3">
        <f>RSI!A456</f>
        <v>42968</v>
      </c>
      <c r="B456" s="2">
        <f>RSI!B456</f>
        <v>3.0228999999999999</v>
      </c>
      <c r="C456" s="2">
        <f>RSI!I456</f>
        <v>52.329975912682421</v>
      </c>
      <c r="D456" s="2">
        <f>MACD!E456</f>
        <v>-4.1845707948986011E-2</v>
      </c>
      <c r="E456" s="2">
        <f>MACD!F456</f>
        <v>-1.1251730025027912E-2</v>
      </c>
      <c r="F456" s="2">
        <f>'Moving Avg'!D456</f>
        <v>3.0105399999999998</v>
      </c>
      <c r="G456" s="2">
        <f>'Moving Avg'!F456</f>
        <v>2.9813600000000005</v>
      </c>
      <c r="H456" s="2">
        <f>'Moving Avg'!G456</f>
        <v>3.0147680000000001</v>
      </c>
      <c r="I456" s="2">
        <f>'Moving Avg'!H456</f>
        <v>3.4794325000000015</v>
      </c>
      <c r="J456" s="5" t="str">
        <f>OBV!F456</f>
        <v>BEARISH</v>
      </c>
      <c r="K456" s="5" t="str">
        <f>OBV!G456</f>
        <v>NEUTRAL</v>
      </c>
      <c r="L456" s="5" t="str">
        <f>OBV!H456</f>
        <v>BEARISH DIVERGENCE</v>
      </c>
      <c r="M456" s="7">
        <f t="shared" si="70"/>
        <v>25</v>
      </c>
      <c r="N456" s="7">
        <f t="shared" si="71"/>
        <v>100</v>
      </c>
      <c r="O456" s="7">
        <f t="shared" si="72"/>
        <v>0</v>
      </c>
      <c r="P456" s="7">
        <f t="shared" si="73"/>
        <v>16.5</v>
      </c>
      <c r="Q456" s="8">
        <f t="shared" si="74"/>
        <v>46.225000000000001</v>
      </c>
      <c r="R456" s="8">
        <f t="shared" si="75"/>
        <v>29.125</v>
      </c>
      <c r="S456" s="8">
        <f t="shared" si="76"/>
        <v>26.175000000000001</v>
      </c>
      <c r="T456" s="8">
        <f t="shared" si="77"/>
        <v>35.375</v>
      </c>
      <c r="U456" s="7">
        <f t="shared" si="78"/>
        <v>33.841666666666661</v>
      </c>
      <c r="V456" s="7">
        <f t="shared" si="79"/>
        <v>34.224999999999994</v>
      </c>
    </row>
    <row r="457" spans="1:22" ht="13.5" x14ac:dyDescent="0.25">
      <c r="A457" s="3">
        <f>RSI!A457</f>
        <v>42969</v>
      </c>
      <c r="B457" s="2">
        <f>RSI!B457</f>
        <v>3.0051999999999999</v>
      </c>
      <c r="C457" s="2">
        <f>RSI!I457</f>
        <v>50.02036198819841</v>
      </c>
      <c r="D457" s="2">
        <f>MACD!E457</f>
        <v>-3.530564566304184E-2</v>
      </c>
      <c r="E457" s="2">
        <f>MACD!F457</f>
        <v>-1.60625131526307E-2</v>
      </c>
      <c r="F457" s="2">
        <f>'Moving Avg'!D457</f>
        <v>3.0105399999999998</v>
      </c>
      <c r="G457" s="2">
        <f>'Moving Avg'!F457</f>
        <v>2.9756150000000003</v>
      </c>
      <c r="H457" s="2">
        <f>'Moving Avg'!G457</f>
        <v>3.0107020000000007</v>
      </c>
      <c r="I457" s="2">
        <f>'Moving Avg'!H457</f>
        <v>3.4769135000000011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45</v>
      </c>
      <c r="O457" s="7">
        <f t="shared" si="72"/>
        <v>0</v>
      </c>
      <c r="P457" s="7">
        <f t="shared" si="73"/>
        <v>16.5</v>
      </c>
      <c r="Q457" s="8">
        <f t="shared" si="74"/>
        <v>26.975000000000001</v>
      </c>
      <c r="R457" s="8">
        <f t="shared" si="75"/>
        <v>18.125</v>
      </c>
      <c r="S457" s="8">
        <f t="shared" si="76"/>
        <v>17.925000000000001</v>
      </c>
      <c r="T457" s="8">
        <f t="shared" si="77"/>
        <v>21.625</v>
      </c>
      <c r="U457" s="7">
        <f t="shared" si="78"/>
        <v>21.008333333333336</v>
      </c>
      <c r="V457" s="7">
        <f t="shared" si="79"/>
        <v>21.162500000000001</v>
      </c>
    </row>
    <row r="458" spans="1:22" ht="13.5" x14ac:dyDescent="0.25">
      <c r="A458" s="3">
        <f>RSI!A458</f>
        <v>42970</v>
      </c>
      <c r="B458" s="2">
        <f>RSI!B458</f>
        <v>2.9167999999999998</v>
      </c>
      <c r="C458" s="2">
        <f>RSI!I458</f>
        <v>40.424264287749779</v>
      </c>
      <c r="D458" s="2">
        <f>MACD!E458</f>
        <v>-2.4585019704959521E-2</v>
      </c>
      <c r="E458" s="2">
        <f>MACD!F458</f>
        <v>-1.7767014463096465E-2</v>
      </c>
      <c r="F458" s="2">
        <f>'Moving Avg'!D458</f>
        <v>2.9910800000000002</v>
      </c>
      <c r="G458" s="2">
        <f>'Moving Avg'!F458</f>
        <v>2.9698700000000002</v>
      </c>
      <c r="H458" s="2">
        <f>'Moving Avg'!G458</f>
        <v>3.003984</v>
      </c>
      <c r="I458" s="2">
        <f>'Moving Avg'!H458</f>
        <v>3.4739965000000002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0"/>
        <v>25</v>
      </c>
      <c r="N458" s="7">
        <f t="shared" si="71"/>
        <v>45</v>
      </c>
      <c r="O458" s="7">
        <f t="shared" si="72"/>
        <v>0</v>
      </c>
      <c r="P458" s="7">
        <f t="shared" si="73"/>
        <v>16.5</v>
      </c>
      <c r="Q458" s="8">
        <f t="shared" si="74"/>
        <v>26.975000000000001</v>
      </c>
      <c r="R458" s="8">
        <f t="shared" si="75"/>
        <v>18.125</v>
      </c>
      <c r="S458" s="8">
        <f t="shared" si="76"/>
        <v>17.925000000000001</v>
      </c>
      <c r="T458" s="8">
        <f t="shared" si="77"/>
        <v>21.625</v>
      </c>
      <c r="U458" s="7">
        <f t="shared" si="78"/>
        <v>21.008333333333336</v>
      </c>
      <c r="V458" s="7">
        <f t="shared" si="79"/>
        <v>21.162500000000001</v>
      </c>
    </row>
    <row r="459" spans="1:22" ht="13.5" x14ac:dyDescent="0.25">
      <c r="A459" s="3">
        <f>RSI!A459</f>
        <v>42971</v>
      </c>
      <c r="B459" s="2">
        <f>RSI!B459</f>
        <v>2.9167999999999998</v>
      </c>
      <c r="C459" s="2">
        <f>RSI!I459</f>
        <v>40.424264287749779</v>
      </c>
      <c r="D459" s="2">
        <f>MACD!E459</f>
        <v>-1.4998375211249027E-2</v>
      </c>
      <c r="E459" s="2">
        <f>MACD!F459</f>
        <v>-1.7213286612726978E-2</v>
      </c>
      <c r="F459" s="2">
        <f>'Moving Avg'!D459</f>
        <v>2.9716200000000002</v>
      </c>
      <c r="G459" s="2">
        <f>'Moving Avg'!F459</f>
        <v>2.9685400000000004</v>
      </c>
      <c r="H459" s="2">
        <f>'Moving Avg'!G459</f>
        <v>2.998856</v>
      </c>
      <c r="I459" s="2">
        <f>'Moving Avg'!H459</f>
        <v>3.4704610000000002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2.9874999999999998</v>
      </c>
      <c r="C460" s="2">
        <f>RSI!I460</f>
        <v>49.423983615183687</v>
      </c>
      <c r="D460" s="2">
        <f>MACD!E460</f>
        <v>-1.1646464280720359E-2</v>
      </c>
      <c r="E460" s="2">
        <f>MACD!F460</f>
        <v>-1.6099922146325656E-2</v>
      </c>
      <c r="F460" s="2">
        <f>'Moving Avg'!D460</f>
        <v>2.96984</v>
      </c>
      <c r="G460" s="2">
        <f>'Moving Avg'!F460</f>
        <v>2.9689800000000006</v>
      </c>
      <c r="H460" s="2">
        <f>'Moving Avg'!G460</f>
        <v>2.995142</v>
      </c>
      <c r="I460" s="2">
        <f>'Moving Avg'!H460</f>
        <v>3.4672789999999991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2.9434</v>
      </c>
      <c r="C461" s="2">
        <f>RSI!I461</f>
        <v>44.870685223280582</v>
      </c>
      <c r="D461" s="2">
        <f>MACD!E461</f>
        <v>-4.1656626766801708E-3</v>
      </c>
      <c r="E461" s="2">
        <f>MACD!F461</f>
        <v>-1.3713070252396559E-2</v>
      </c>
      <c r="F461" s="2">
        <f>'Moving Avg'!D461</f>
        <v>2.9539400000000002</v>
      </c>
      <c r="G461" s="2">
        <f>'Moving Avg'!F461</f>
        <v>2.9672150000000004</v>
      </c>
      <c r="H461" s="2">
        <f>'Moving Avg'!G461</f>
        <v>2.9908999999999999</v>
      </c>
      <c r="I461" s="2">
        <f>'Moving Avg'!H461</f>
        <v>3.4639644999999994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2.8637999999999999</v>
      </c>
      <c r="C462" s="2">
        <f>RSI!I462</f>
        <v>38.055669085342885</v>
      </c>
      <c r="D462" s="2">
        <f>MACD!E462</f>
        <v>8.3434059609768241E-3</v>
      </c>
      <c r="E462" s="2">
        <f>MACD!F462</f>
        <v>-9.301775009721883E-3</v>
      </c>
      <c r="F462" s="2">
        <f>'Moving Avg'!D462</f>
        <v>2.9256599999999997</v>
      </c>
      <c r="G462" s="2">
        <f>'Moving Avg'!F462</f>
        <v>2.9658899999999999</v>
      </c>
      <c r="H462" s="2">
        <f>'Moving Avg'!G462</f>
        <v>2.9864799999999998</v>
      </c>
      <c r="I462" s="2">
        <f>'Moving Avg'!H462</f>
        <v>3.4602519999999988</v>
      </c>
      <c r="J462" s="5" t="str">
        <f>OBV!F462</f>
        <v>BEARISH</v>
      </c>
      <c r="K462" s="5" t="str">
        <f>OBV!G462</f>
        <v>STRONG</v>
      </c>
      <c r="L462" s="5" t="str">
        <f>OBV!H462</f>
        <v>CONFIRMED BEARISH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33</v>
      </c>
      <c r="Q462" s="8">
        <f t="shared" si="74"/>
        <v>13.7</v>
      </c>
      <c r="R462" s="8">
        <f t="shared" si="75"/>
        <v>13.25</v>
      </c>
      <c r="S462" s="8">
        <f t="shared" si="76"/>
        <v>18.600000000000001</v>
      </c>
      <c r="T462" s="8">
        <f t="shared" si="77"/>
        <v>14.5</v>
      </c>
      <c r="U462" s="7">
        <f t="shared" si="78"/>
        <v>15.183333333333332</v>
      </c>
      <c r="V462" s="7">
        <f t="shared" si="79"/>
        <v>15.012499999999999</v>
      </c>
    </row>
    <row r="463" spans="1:22" ht="13.5" x14ac:dyDescent="0.25">
      <c r="A463" s="3">
        <f>RSI!A463</f>
        <v>42977</v>
      </c>
      <c r="B463" s="2">
        <f>RSI!B463</f>
        <v>2.7843</v>
      </c>
      <c r="C463" s="2">
        <f>RSI!I463</f>
        <v>32.711889234019353</v>
      </c>
      <c r="D463" s="2">
        <f>MACD!E463</f>
        <v>2.6918392432520921E-2</v>
      </c>
      <c r="E463" s="2">
        <f>MACD!F463</f>
        <v>-2.0577415212733223E-3</v>
      </c>
      <c r="F463" s="2">
        <f>'Moving Avg'!D463</f>
        <v>2.8991599999999997</v>
      </c>
      <c r="G463" s="2">
        <f>'Moving Avg'!F463</f>
        <v>2.9614750000000001</v>
      </c>
      <c r="H463" s="2">
        <f>'Moving Avg'!G463</f>
        <v>2.9815319999999996</v>
      </c>
      <c r="I463" s="2">
        <f>'Moving Avg'!H463</f>
        <v>3.456628499999999</v>
      </c>
      <c r="J463" s="5" t="str">
        <f>OBV!F463</f>
        <v>BEARISH</v>
      </c>
      <c r="K463" s="5" t="str">
        <f>OBV!G463</f>
        <v>STRONG</v>
      </c>
      <c r="L463" s="5" t="str">
        <f>OBV!H463</f>
        <v>CONFIRMED BEARISH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33</v>
      </c>
      <c r="Q463" s="8">
        <f t="shared" si="74"/>
        <v>13.7</v>
      </c>
      <c r="R463" s="8">
        <f t="shared" si="75"/>
        <v>13.25</v>
      </c>
      <c r="S463" s="8">
        <f t="shared" si="76"/>
        <v>18.600000000000001</v>
      </c>
      <c r="T463" s="8">
        <f t="shared" si="77"/>
        <v>14.5</v>
      </c>
      <c r="U463" s="7">
        <f t="shared" si="78"/>
        <v>15.183333333333332</v>
      </c>
      <c r="V463" s="7">
        <f t="shared" si="79"/>
        <v>15.012499999999999</v>
      </c>
    </row>
    <row r="464" spans="1:22" ht="13.5" x14ac:dyDescent="0.25">
      <c r="A464" s="3">
        <f>RSI!A464</f>
        <v>42978</v>
      </c>
      <c r="B464" s="2">
        <f>RSI!B464</f>
        <v>2.8731</v>
      </c>
      <c r="C464" s="2">
        <f>RSI!I464</f>
        <v>42.435248847383292</v>
      </c>
      <c r="D464" s="2">
        <f>MACD!E464</f>
        <v>3.7205707845468616E-2</v>
      </c>
      <c r="E464" s="2">
        <f>MACD!F464</f>
        <v>5.7949483520750656E-3</v>
      </c>
      <c r="F464" s="2">
        <f>'Moving Avg'!D464</f>
        <v>2.8904199999999998</v>
      </c>
      <c r="G464" s="2">
        <f>'Moving Avg'!F464</f>
        <v>2.9623799999999996</v>
      </c>
      <c r="H464" s="2">
        <f>'Moving Avg'!G464</f>
        <v>2.9772979999999993</v>
      </c>
      <c r="I464" s="2">
        <f>'Moving Avg'!H464</f>
        <v>3.4530949999999989</v>
      </c>
      <c r="J464" s="5" t="str">
        <f>OBV!F464</f>
        <v>BEARISH</v>
      </c>
      <c r="K464" s="5" t="str">
        <f>OBV!G464</f>
        <v>STRONG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33</v>
      </c>
      <c r="Q464" s="8">
        <f t="shared" si="74"/>
        <v>13.7</v>
      </c>
      <c r="R464" s="8">
        <f t="shared" si="75"/>
        <v>13.25</v>
      </c>
      <c r="S464" s="8">
        <f t="shared" si="76"/>
        <v>18.600000000000001</v>
      </c>
      <c r="T464" s="8">
        <f t="shared" si="77"/>
        <v>14.5</v>
      </c>
      <c r="U464" s="7">
        <f t="shared" si="78"/>
        <v>15.183333333333332</v>
      </c>
      <c r="V464" s="7">
        <f t="shared" si="79"/>
        <v>15.012499999999999</v>
      </c>
    </row>
    <row r="465" spans="1:22" ht="13.5" x14ac:dyDescent="0.25">
      <c r="A465" s="3">
        <f>RSI!A465</f>
        <v>42982</v>
      </c>
      <c r="B465" s="2">
        <f>RSI!B465</f>
        <v>2.8731</v>
      </c>
      <c r="C465" s="2">
        <f>RSI!I465</f>
        <v>42.435248847383292</v>
      </c>
      <c r="D465" s="2">
        <f>MACD!E465</f>
        <v>4.372533436164705E-2</v>
      </c>
      <c r="E465" s="2">
        <f>MACD!F465</f>
        <v>1.3381025553989463E-2</v>
      </c>
      <c r="F465" s="2">
        <f>'Moving Avg'!D465</f>
        <v>2.8675400000000004</v>
      </c>
      <c r="G465" s="2">
        <f>'Moving Avg'!F465</f>
        <v>2.9588650000000003</v>
      </c>
      <c r="H465" s="2">
        <f>'Moving Avg'!G465</f>
        <v>2.9735939999999994</v>
      </c>
      <c r="I465" s="2">
        <f>'Moving Avg'!H465</f>
        <v>3.4500919999999993</v>
      </c>
      <c r="J465" s="5" t="str">
        <f>OBV!F465</f>
        <v>BEARISH</v>
      </c>
      <c r="K465" s="5" t="str">
        <f>OBV!G465</f>
        <v>STRONG</v>
      </c>
      <c r="L465" s="5" t="str">
        <f>OBV!H465</f>
        <v>CONFIRMED BEARISH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33</v>
      </c>
      <c r="Q465" s="8">
        <f t="shared" si="74"/>
        <v>13.7</v>
      </c>
      <c r="R465" s="8">
        <f t="shared" si="75"/>
        <v>13.25</v>
      </c>
      <c r="S465" s="8">
        <f t="shared" si="76"/>
        <v>18.600000000000001</v>
      </c>
      <c r="T465" s="8">
        <f t="shared" si="77"/>
        <v>14.5</v>
      </c>
      <c r="U465" s="7">
        <f t="shared" si="78"/>
        <v>15.183333333333332</v>
      </c>
      <c r="V465" s="7">
        <f t="shared" si="79"/>
        <v>15.012499999999999</v>
      </c>
    </row>
    <row r="466" spans="1:22" ht="13.5" x14ac:dyDescent="0.25">
      <c r="A466" s="3">
        <f>RSI!A466</f>
        <v>42983</v>
      </c>
      <c r="B466" s="2">
        <f>RSI!B466</f>
        <v>2.8731</v>
      </c>
      <c r="C466" s="2">
        <f>RSI!I466</f>
        <v>42.435248847383292</v>
      </c>
      <c r="D466" s="2">
        <f>MACD!E466</f>
        <v>5.3817060727750832E-2</v>
      </c>
      <c r="E466" s="2">
        <f>MACD!F466</f>
        <v>2.146823258874174E-2</v>
      </c>
      <c r="F466" s="2">
        <f>'Moving Avg'!D466</f>
        <v>2.8534800000000002</v>
      </c>
      <c r="G466" s="2">
        <f>'Moving Avg'!F466</f>
        <v>2.9544699999999997</v>
      </c>
      <c r="H466" s="2">
        <f>'Moving Avg'!G466</f>
        <v>2.9693599999999991</v>
      </c>
      <c r="I466" s="2">
        <f>'Moving Avg'!H466</f>
        <v>3.446779499999999</v>
      </c>
      <c r="J466" s="5" t="str">
        <f>OBV!F466</f>
        <v>BEARISH</v>
      </c>
      <c r="K466" s="5" t="str">
        <f>OBV!G466</f>
        <v>STRONG</v>
      </c>
      <c r="L466" s="5" t="str">
        <f>OBV!H466</f>
        <v>CONFIRMED BEARISH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33</v>
      </c>
      <c r="Q466" s="8">
        <f t="shared" si="74"/>
        <v>13.7</v>
      </c>
      <c r="R466" s="8">
        <f t="shared" si="75"/>
        <v>13.25</v>
      </c>
      <c r="S466" s="8">
        <f t="shared" si="76"/>
        <v>18.600000000000001</v>
      </c>
      <c r="T466" s="8">
        <f t="shared" si="77"/>
        <v>14.5</v>
      </c>
      <c r="U466" s="7">
        <f t="shared" si="78"/>
        <v>15.183333333333332</v>
      </c>
      <c r="V466" s="7">
        <f t="shared" si="79"/>
        <v>15.012499999999999</v>
      </c>
    </row>
    <row r="467" spans="1:22" ht="13.5" x14ac:dyDescent="0.25">
      <c r="A467" s="3">
        <f>RSI!A467</f>
        <v>42984</v>
      </c>
      <c r="B467" s="2">
        <f>RSI!B467</f>
        <v>2.7896999999999998</v>
      </c>
      <c r="C467" s="2">
        <f>RSI!I467</f>
        <v>36.284762811617405</v>
      </c>
      <c r="D467" s="2">
        <f>MACD!E467</f>
        <v>6.62722074735278E-2</v>
      </c>
      <c r="E467" s="2">
        <f>MACD!F467</f>
        <v>3.0429027565698954E-2</v>
      </c>
      <c r="F467" s="2">
        <f>'Moving Avg'!D467</f>
        <v>2.83866</v>
      </c>
      <c r="G467" s="2">
        <f>'Moving Avg'!F467</f>
        <v>2.9436949999999995</v>
      </c>
      <c r="H467" s="2">
        <f>'Moving Avg'!G467</f>
        <v>2.9650499999999997</v>
      </c>
      <c r="I467" s="2">
        <f>'Moving Avg'!H467</f>
        <v>3.4430499999999995</v>
      </c>
      <c r="J467" s="5" t="str">
        <f>OBV!F467</f>
        <v>BEARISH</v>
      </c>
      <c r="K467" s="5" t="str">
        <f>OBV!G467</f>
        <v>STRONG</v>
      </c>
      <c r="L467" s="5" t="str">
        <f>OBV!H467</f>
        <v>CONFIRMED BEARISH</v>
      </c>
      <c r="M467" s="7">
        <f t="shared" si="70"/>
        <v>25</v>
      </c>
      <c r="N467" s="7">
        <f t="shared" si="71"/>
        <v>0</v>
      </c>
      <c r="O467" s="7">
        <f t="shared" si="72"/>
        <v>0</v>
      </c>
      <c r="P467" s="7">
        <f t="shared" si="73"/>
        <v>33</v>
      </c>
      <c r="Q467" s="8">
        <f t="shared" si="74"/>
        <v>13.7</v>
      </c>
      <c r="R467" s="8">
        <f t="shared" si="75"/>
        <v>13.25</v>
      </c>
      <c r="S467" s="8">
        <f t="shared" si="76"/>
        <v>18.600000000000001</v>
      </c>
      <c r="T467" s="8">
        <f t="shared" si="77"/>
        <v>14.5</v>
      </c>
      <c r="U467" s="7">
        <f t="shared" si="78"/>
        <v>15.183333333333332</v>
      </c>
      <c r="V467" s="7">
        <f t="shared" si="79"/>
        <v>15.012499999999999</v>
      </c>
    </row>
    <row r="468" spans="1:22" ht="13.5" x14ac:dyDescent="0.25">
      <c r="A468" s="3">
        <f>RSI!A468</f>
        <v>42985</v>
      </c>
      <c r="B468" s="2">
        <f>RSI!B468</f>
        <v>2.7804000000000002</v>
      </c>
      <c r="C468" s="2">
        <f>RSI!I468</f>
        <v>35.664015981412263</v>
      </c>
      <c r="D468" s="2">
        <f>MACD!E468</f>
        <v>6.4820003841603135E-2</v>
      </c>
      <c r="E468" s="2">
        <f>MACD!F468</f>
        <v>3.7307222820879789E-2</v>
      </c>
      <c r="F468" s="2">
        <f>'Moving Avg'!D468</f>
        <v>2.8378799999999997</v>
      </c>
      <c r="G468" s="2">
        <f>'Moving Avg'!F468</f>
        <v>2.9328949999999998</v>
      </c>
      <c r="H468" s="2">
        <f>'Moving Avg'!G468</f>
        <v>2.962321999999999</v>
      </c>
      <c r="I468" s="2">
        <f>'Moving Avg'!H468</f>
        <v>3.4393624999999992</v>
      </c>
      <c r="J468" s="5" t="str">
        <f>OBV!F468</f>
        <v>BEARISH</v>
      </c>
      <c r="K468" s="5" t="str">
        <f>OBV!G468</f>
        <v>STRONG</v>
      </c>
      <c r="L468" s="5" t="str">
        <f>OBV!H468</f>
        <v>CONFIRMED BEARISH</v>
      </c>
      <c r="M468" s="7">
        <f t="shared" si="70"/>
        <v>25</v>
      </c>
      <c r="N468" s="7">
        <f t="shared" si="71"/>
        <v>0</v>
      </c>
      <c r="O468" s="7">
        <f t="shared" si="72"/>
        <v>0</v>
      </c>
      <c r="P468" s="7">
        <f t="shared" si="73"/>
        <v>33</v>
      </c>
      <c r="Q468" s="8">
        <f t="shared" si="74"/>
        <v>13.7</v>
      </c>
      <c r="R468" s="8">
        <f t="shared" si="75"/>
        <v>13.25</v>
      </c>
      <c r="S468" s="8">
        <f t="shared" si="76"/>
        <v>18.600000000000001</v>
      </c>
      <c r="T468" s="8">
        <f t="shared" si="77"/>
        <v>14.5</v>
      </c>
      <c r="U468" s="7">
        <f t="shared" si="78"/>
        <v>15.183333333333332</v>
      </c>
      <c r="V468" s="7">
        <f t="shared" si="79"/>
        <v>15.012499999999999</v>
      </c>
    </row>
    <row r="469" spans="1:22" ht="13.5" x14ac:dyDescent="0.25">
      <c r="A469" s="3">
        <f>RSI!A469</f>
        <v>42986</v>
      </c>
      <c r="B469" s="2">
        <f>RSI!B469</f>
        <v>2.6970000000000001</v>
      </c>
      <c r="C469" s="2">
        <f>RSI!I469</f>
        <v>30.607155441674749</v>
      </c>
      <c r="D469" s="2">
        <f>MACD!E469</f>
        <v>7.0675741693039917E-2</v>
      </c>
      <c r="E469" s="2">
        <f>MACD!F469</f>
        <v>4.3980926595311817E-2</v>
      </c>
      <c r="F469" s="2">
        <f>'Moving Avg'!D469</f>
        <v>2.8026600000000004</v>
      </c>
      <c r="G469" s="2">
        <f>'Moving Avg'!F469</f>
        <v>2.9179249999999994</v>
      </c>
      <c r="H469" s="2">
        <f>'Moving Avg'!G469</f>
        <v>2.958456</v>
      </c>
      <c r="I469" s="2">
        <f>'Moving Avg'!H469</f>
        <v>3.4352580000000001</v>
      </c>
      <c r="J469" s="5" t="str">
        <f>OBV!F469</f>
        <v>BEARISH</v>
      </c>
      <c r="K469" s="5" t="str">
        <f>OBV!G469</f>
        <v>STRONG</v>
      </c>
      <c r="L469" s="5" t="str">
        <f>OBV!H469</f>
        <v>CONFIRMED BEARISH</v>
      </c>
      <c r="M469" s="7">
        <f t="shared" si="70"/>
        <v>25</v>
      </c>
      <c r="N469" s="7">
        <f t="shared" si="71"/>
        <v>0</v>
      </c>
      <c r="O469" s="7">
        <f t="shared" si="72"/>
        <v>0</v>
      </c>
      <c r="P469" s="7">
        <f t="shared" si="73"/>
        <v>33</v>
      </c>
      <c r="Q469" s="8">
        <f t="shared" si="74"/>
        <v>13.7</v>
      </c>
      <c r="R469" s="8">
        <f t="shared" si="75"/>
        <v>13.25</v>
      </c>
      <c r="S469" s="8">
        <f t="shared" si="76"/>
        <v>18.600000000000001</v>
      </c>
      <c r="T469" s="8">
        <f t="shared" si="77"/>
        <v>14.5</v>
      </c>
      <c r="U469" s="7">
        <f t="shared" si="78"/>
        <v>15.183333333333332</v>
      </c>
      <c r="V469" s="7">
        <f t="shared" si="79"/>
        <v>15.012499999999999</v>
      </c>
    </row>
    <row r="470" spans="1:22" ht="13.5" x14ac:dyDescent="0.25">
      <c r="A470" s="3">
        <f>RSI!A470</f>
        <v>42989</v>
      </c>
      <c r="B470" s="2">
        <f>RSI!B470</f>
        <v>2.7155</v>
      </c>
      <c r="C470" s="2">
        <f>RSI!I470</f>
        <v>32.88062425277603</v>
      </c>
      <c r="D470" s="2">
        <f>MACD!E470</f>
        <v>8.6469544947664012E-2</v>
      </c>
      <c r="E470" s="2">
        <f>MACD!F470</f>
        <v>5.2478650265782259E-2</v>
      </c>
      <c r="F470" s="2">
        <f>'Moving Avg'!D470</f>
        <v>2.7711399999999999</v>
      </c>
      <c r="G470" s="2">
        <f>'Moving Avg'!F470</f>
        <v>2.90388</v>
      </c>
      <c r="H470" s="2">
        <f>'Moving Avg'!G470</f>
        <v>2.9544299999999994</v>
      </c>
      <c r="I470" s="2">
        <f>'Moving Avg'!H470</f>
        <v>3.4313785000000001</v>
      </c>
      <c r="J470" s="5" t="str">
        <f>OBV!F470</f>
        <v>BEARISH</v>
      </c>
      <c r="K470" s="5" t="str">
        <f>OBV!G470</f>
        <v>STRONG</v>
      </c>
      <c r="L470" s="5" t="str">
        <f>OBV!H470</f>
        <v>CONFIRMED BEARISH</v>
      </c>
      <c r="M470" s="7">
        <f t="shared" si="70"/>
        <v>25</v>
      </c>
      <c r="N470" s="7">
        <f t="shared" si="71"/>
        <v>0</v>
      </c>
      <c r="O470" s="7">
        <f t="shared" si="72"/>
        <v>0</v>
      </c>
      <c r="P470" s="7">
        <f t="shared" si="73"/>
        <v>33</v>
      </c>
      <c r="Q470" s="8">
        <f t="shared" si="74"/>
        <v>13.7</v>
      </c>
      <c r="R470" s="8">
        <f t="shared" si="75"/>
        <v>13.25</v>
      </c>
      <c r="S470" s="8">
        <f t="shared" si="76"/>
        <v>18.600000000000001</v>
      </c>
      <c r="T470" s="8">
        <f t="shared" si="77"/>
        <v>14.5</v>
      </c>
      <c r="U470" s="7">
        <f t="shared" si="78"/>
        <v>15.183333333333332</v>
      </c>
      <c r="V470" s="7">
        <f t="shared" si="79"/>
        <v>15.012499999999999</v>
      </c>
    </row>
    <row r="471" spans="1:22" ht="13.5" x14ac:dyDescent="0.25">
      <c r="A471" s="3">
        <f>RSI!A471</f>
        <v>42990</v>
      </c>
      <c r="B471" s="2">
        <f>RSI!B471</f>
        <v>2.6692</v>
      </c>
      <c r="C471" s="2">
        <f>RSI!I471</f>
        <v>30.212788622984405</v>
      </c>
      <c r="D471" s="2">
        <f>MACD!E471</f>
        <v>9.7602928751740592E-2</v>
      </c>
      <c r="E471" s="2">
        <f>MACD!F471</f>
        <v>6.1503505962973937E-2</v>
      </c>
      <c r="F471" s="2">
        <f>'Moving Avg'!D471</f>
        <v>2.7303600000000001</v>
      </c>
      <c r="G471" s="2">
        <f>'Moving Avg'!F471</f>
        <v>2.8870800000000001</v>
      </c>
      <c r="H471" s="2">
        <f>'Moving Avg'!G471</f>
        <v>2.9510679999999998</v>
      </c>
      <c r="I471" s="2">
        <f>'Moving Avg'!H471</f>
        <v>3.4277539999999997</v>
      </c>
      <c r="J471" s="5" t="str">
        <f>OBV!F471</f>
        <v>BEARISH</v>
      </c>
      <c r="K471" s="5" t="str">
        <f>OBV!G471</f>
        <v>STRONG</v>
      </c>
      <c r="L471" s="5" t="str">
        <f>OBV!H471</f>
        <v>CONFIRMED BEARISH</v>
      </c>
      <c r="M471" s="7">
        <f t="shared" si="70"/>
        <v>25</v>
      </c>
      <c r="N471" s="7">
        <f t="shared" si="71"/>
        <v>0</v>
      </c>
      <c r="O471" s="7">
        <f t="shared" si="72"/>
        <v>0</v>
      </c>
      <c r="P471" s="7">
        <f t="shared" si="73"/>
        <v>33</v>
      </c>
      <c r="Q471" s="8">
        <f t="shared" si="74"/>
        <v>13.7</v>
      </c>
      <c r="R471" s="8">
        <f t="shared" si="75"/>
        <v>13.25</v>
      </c>
      <c r="S471" s="8">
        <f t="shared" si="76"/>
        <v>18.600000000000001</v>
      </c>
      <c r="T471" s="8">
        <f t="shared" si="77"/>
        <v>14.5</v>
      </c>
      <c r="U471" s="7">
        <f t="shared" si="78"/>
        <v>15.183333333333332</v>
      </c>
      <c r="V471" s="7">
        <f t="shared" si="79"/>
        <v>15.012499999999999</v>
      </c>
    </row>
    <row r="472" spans="1:22" ht="13.5" x14ac:dyDescent="0.25">
      <c r="A472" s="3">
        <f>RSI!A472</f>
        <v>42991</v>
      </c>
      <c r="B472" s="2">
        <f>RSI!B472</f>
        <v>2.7804000000000002</v>
      </c>
      <c r="C472" s="2">
        <f>RSI!I472</f>
        <v>42.317894637461045</v>
      </c>
      <c r="D472" s="2">
        <f>MACD!E472</f>
        <v>8.7854976703632293E-2</v>
      </c>
      <c r="E472" s="2">
        <f>MACD!F472</f>
        <v>6.6773800111105619E-2</v>
      </c>
      <c r="F472" s="2">
        <f>'Moving Avg'!D472</f>
        <v>2.7284999999999999</v>
      </c>
      <c r="G472" s="2">
        <f>'Moving Avg'!F472</f>
        <v>2.8758400000000002</v>
      </c>
      <c r="H472" s="2">
        <f>'Moving Avg'!G472</f>
        <v>2.9488699999999994</v>
      </c>
      <c r="I472" s="2">
        <f>'Moving Avg'!H472</f>
        <v>3.4244645000000005</v>
      </c>
      <c r="J472" s="5" t="str">
        <f>OBV!F472</f>
        <v>BEARISH</v>
      </c>
      <c r="K472" s="5" t="str">
        <f>OBV!G472</f>
        <v>STRONG</v>
      </c>
      <c r="L472" s="5" t="str">
        <f>OBV!H472</f>
        <v>CONFIRMED BEARISH</v>
      </c>
      <c r="M472" s="7">
        <f t="shared" si="70"/>
        <v>25</v>
      </c>
      <c r="N472" s="7">
        <f t="shared" si="71"/>
        <v>0</v>
      </c>
      <c r="O472" s="7">
        <f t="shared" si="72"/>
        <v>0</v>
      </c>
      <c r="P472" s="7">
        <f t="shared" si="73"/>
        <v>33</v>
      </c>
      <c r="Q472" s="8">
        <f t="shared" si="74"/>
        <v>13.7</v>
      </c>
      <c r="R472" s="8">
        <f t="shared" si="75"/>
        <v>13.25</v>
      </c>
      <c r="S472" s="8">
        <f t="shared" si="76"/>
        <v>18.600000000000001</v>
      </c>
      <c r="T472" s="8">
        <f t="shared" si="77"/>
        <v>14.5</v>
      </c>
      <c r="U472" s="7">
        <f t="shared" si="78"/>
        <v>15.183333333333332</v>
      </c>
      <c r="V472" s="7">
        <f t="shared" si="79"/>
        <v>15.012499999999999</v>
      </c>
    </row>
    <row r="473" spans="1:22" ht="13.5" x14ac:dyDescent="0.25">
      <c r="A473" s="3">
        <f>RSI!A473</f>
        <v>42992</v>
      </c>
      <c r="B473" s="2">
        <f>RSI!B473</f>
        <v>2.8544999999999998</v>
      </c>
      <c r="C473" s="2">
        <f>RSI!I473</f>
        <v>48.703192928882494</v>
      </c>
      <c r="D473" s="2">
        <f>MACD!E473</f>
        <v>6.2447265250514583E-2</v>
      </c>
      <c r="E473" s="2">
        <f>MACD!F473</f>
        <v>6.5908493138987417E-2</v>
      </c>
      <c r="F473" s="2">
        <f>'Moving Avg'!D473</f>
        <v>2.7433199999999998</v>
      </c>
      <c r="G473" s="2">
        <f>'Moving Avg'!F473</f>
        <v>2.8678600000000003</v>
      </c>
      <c r="H473" s="2">
        <f>'Moving Avg'!G473</f>
        <v>2.9469159999999994</v>
      </c>
      <c r="I473" s="2">
        <f>'Moving Avg'!H473</f>
        <v>3.4220315000000001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  <c r="M473" s="7">
        <f t="shared" si="70"/>
        <v>25</v>
      </c>
      <c r="N473" s="7">
        <f t="shared" si="71"/>
        <v>45</v>
      </c>
      <c r="O473" s="7">
        <f t="shared" si="72"/>
        <v>0</v>
      </c>
      <c r="P473" s="7">
        <f t="shared" si="73"/>
        <v>83.5</v>
      </c>
      <c r="Q473" s="8">
        <f t="shared" si="74"/>
        <v>37.024999999999999</v>
      </c>
      <c r="R473" s="8">
        <f t="shared" si="75"/>
        <v>34.875</v>
      </c>
      <c r="S473" s="8">
        <f t="shared" si="76"/>
        <v>48.075000000000003</v>
      </c>
      <c r="T473" s="8">
        <f t="shared" si="77"/>
        <v>38.375</v>
      </c>
      <c r="U473" s="7">
        <f t="shared" si="78"/>
        <v>39.991666666666667</v>
      </c>
      <c r="V473" s="7">
        <f t="shared" si="79"/>
        <v>39.587500000000006</v>
      </c>
    </row>
    <row r="474" spans="1:22" ht="13.5" x14ac:dyDescent="0.25">
      <c r="A474" s="3">
        <f>RSI!A474</f>
        <v>42993</v>
      </c>
      <c r="B474" s="2">
        <f>RSI!B474</f>
        <v>2.7804000000000002</v>
      </c>
      <c r="C474" s="2">
        <f>RSI!I474</f>
        <v>43.515558840125848</v>
      </c>
      <c r="D474" s="2">
        <f>MACD!E474</f>
        <v>6.0179716217439339E-2</v>
      </c>
      <c r="E474" s="2">
        <f>MACD!F474</f>
        <v>6.4762737754677807E-2</v>
      </c>
      <c r="F474" s="2">
        <f>'Moving Avg'!D474</f>
        <v>2.7600000000000002</v>
      </c>
      <c r="G474" s="2">
        <f>'Moving Avg'!F474</f>
        <v>2.8561750000000004</v>
      </c>
      <c r="H474" s="2">
        <f>'Moving Avg'!G474</f>
        <v>2.9418899999999986</v>
      </c>
      <c r="I474" s="2">
        <f>'Moving Avg'!H474</f>
        <v>3.4187420000000004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  <c r="M474" s="7">
        <f t="shared" si="70"/>
        <v>25</v>
      </c>
      <c r="N474" s="7">
        <f t="shared" si="71"/>
        <v>45</v>
      </c>
      <c r="O474" s="7">
        <f t="shared" si="72"/>
        <v>0</v>
      </c>
      <c r="P474" s="7">
        <f t="shared" si="73"/>
        <v>83.5</v>
      </c>
      <c r="Q474" s="8">
        <f t="shared" si="74"/>
        <v>37.024999999999999</v>
      </c>
      <c r="R474" s="8">
        <f t="shared" si="75"/>
        <v>34.875</v>
      </c>
      <c r="S474" s="8">
        <f t="shared" si="76"/>
        <v>48.075000000000003</v>
      </c>
      <c r="T474" s="8">
        <f t="shared" si="77"/>
        <v>38.375</v>
      </c>
      <c r="U474" s="7">
        <f t="shared" si="78"/>
        <v>39.991666666666667</v>
      </c>
      <c r="V474" s="7">
        <f t="shared" si="79"/>
        <v>39.587500000000006</v>
      </c>
    </row>
    <row r="475" spans="1:22" ht="13.5" x14ac:dyDescent="0.25">
      <c r="A475" s="3">
        <f>RSI!A475</f>
        <v>42996</v>
      </c>
      <c r="B475" s="2">
        <f>RSI!B475</f>
        <v>2.8637999999999999</v>
      </c>
      <c r="C475" s="2">
        <f>RSI!I475</f>
        <v>49.974164621954863</v>
      </c>
      <c r="D475" s="2">
        <f>MACD!E475</f>
        <v>5.2595970208990206E-2</v>
      </c>
      <c r="E475" s="2">
        <f>MACD!F475</f>
        <v>6.2329384245540291E-2</v>
      </c>
      <c r="F475" s="2">
        <f>'Moving Avg'!D475</f>
        <v>2.78966</v>
      </c>
      <c r="G475" s="2">
        <f>'Moving Avg'!F475</f>
        <v>2.849545</v>
      </c>
      <c r="H475" s="2">
        <f>'Moving Avg'!G475</f>
        <v>2.9385319999999986</v>
      </c>
      <c r="I475" s="2">
        <f>'Moving Avg'!H475</f>
        <v>3.4153829999999994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  <c r="M475" s="7">
        <f t="shared" si="70"/>
        <v>25</v>
      </c>
      <c r="N475" s="7">
        <f t="shared" si="71"/>
        <v>45</v>
      </c>
      <c r="O475" s="7">
        <f t="shared" si="72"/>
        <v>0</v>
      </c>
      <c r="P475" s="7">
        <f t="shared" si="73"/>
        <v>83.5</v>
      </c>
      <c r="Q475" s="8">
        <f t="shared" si="74"/>
        <v>37.024999999999999</v>
      </c>
      <c r="R475" s="8">
        <f t="shared" si="75"/>
        <v>34.875</v>
      </c>
      <c r="S475" s="8">
        <f t="shared" si="76"/>
        <v>48.075000000000003</v>
      </c>
      <c r="T475" s="8">
        <f t="shared" si="77"/>
        <v>38.375</v>
      </c>
      <c r="U475" s="7">
        <f t="shared" si="78"/>
        <v>39.991666666666667</v>
      </c>
      <c r="V475" s="7">
        <f t="shared" si="79"/>
        <v>39.587500000000006</v>
      </c>
    </row>
    <row r="476" spans="1:22" ht="13.5" x14ac:dyDescent="0.25">
      <c r="A476" s="3">
        <f>RSI!A476</f>
        <v>42997</v>
      </c>
      <c r="B476" s="2">
        <f>RSI!B476</f>
        <v>2.8544999999999998</v>
      </c>
      <c r="C476" s="2">
        <f>RSI!I476</f>
        <v>49.297249508148596</v>
      </c>
      <c r="D476" s="2">
        <f>MACD!E476</f>
        <v>4.6849776382325459E-2</v>
      </c>
      <c r="E476" s="2">
        <f>MACD!F476</f>
        <v>5.9233462672897329E-2</v>
      </c>
      <c r="F476" s="2">
        <f>'Moving Avg'!D476</f>
        <v>2.8267199999999999</v>
      </c>
      <c r="G476" s="2">
        <f>'Moving Avg'!F476</f>
        <v>2.8411250000000003</v>
      </c>
      <c r="H476" s="2">
        <f>'Moving Avg'!G476</f>
        <v>2.937285999999999</v>
      </c>
      <c r="I476" s="2">
        <f>'Moving Avg'!H476</f>
        <v>3.4110495000000003</v>
      </c>
      <c r="J476" s="5" t="str">
        <f>OBV!F476</f>
        <v>BULLISH</v>
      </c>
      <c r="K476" s="5" t="str">
        <f>OBV!G476</f>
        <v>WEAK</v>
      </c>
      <c r="L476" s="5" t="str">
        <f>OBV!H476</f>
        <v>CONFIRMED BULLISH</v>
      </c>
      <c r="M476" s="7">
        <f t="shared" si="70"/>
        <v>25</v>
      </c>
      <c r="N476" s="7">
        <f t="shared" si="71"/>
        <v>45</v>
      </c>
      <c r="O476" s="7">
        <f t="shared" si="72"/>
        <v>0</v>
      </c>
      <c r="P476" s="7">
        <f t="shared" si="73"/>
        <v>67</v>
      </c>
      <c r="Q476" s="8">
        <f t="shared" si="74"/>
        <v>34.549999999999997</v>
      </c>
      <c r="R476" s="8">
        <f t="shared" si="75"/>
        <v>30.75</v>
      </c>
      <c r="S476" s="8">
        <f t="shared" si="76"/>
        <v>40.650000000000006</v>
      </c>
      <c r="T476" s="8">
        <f t="shared" si="77"/>
        <v>34.25</v>
      </c>
      <c r="U476" s="7">
        <f t="shared" si="78"/>
        <v>35.31666666666667</v>
      </c>
      <c r="V476" s="7">
        <f t="shared" si="79"/>
        <v>35.049999999999997</v>
      </c>
    </row>
    <row r="477" spans="1:22" ht="13.5" x14ac:dyDescent="0.25">
      <c r="A477" s="3">
        <f>RSI!A477</f>
        <v>42998</v>
      </c>
      <c r="B477" s="2">
        <f>RSI!B477</f>
        <v>2.8637999999999999</v>
      </c>
      <c r="C477" s="2">
        <f>RSI!I477</f>
        <v>50.026229269531981</v>
      </c>
      <c r="D477" s="2">
        <f>MACD!E477</f>
        <v>2.8506179778729823E-2</v>
      </c>
      <c r="E477" s="2">
        <f>MACD!F477</f>
        <v>5.3088006094063833E-2</v>
      </c>
      <c r="F477" s="2">
        <f>'Moving Avg'!D477</f>
        <v>2.8433999999999999</v>
      </c>
      <c r="G477" s="2">
        <f>'Moving Avg'!F477</f>
        <v>2.8340550000000002</v>
      </c>
      <c r="H477" s="2">
        <f>'Moving Avg'!G477</f>
        <v>2.9362259999999987</v>
      </c>
      <c r="I477" s="2">
        <f>'Moving Avg'!H477</f>
        <v>3.4074255000000004</v>
      </c>
      <c r="J477" s="5" t="str">
        <f>OBV!F477</f>
        <v>BULLISH</v>
      </c>
      <c r="K477" s="5" t="str">
        <f>OBV!G477</f>
        <v>WEAK</v>
      </c>
      <c r="L477" s="5" t="str">
        <f>OBV!H477</f>
        <v>CONFIRMED BULLISH</v>
      </c>
      <c r="M477" s="7">
        <f t="shared" si="70"/>
        <v>25</v>
      </c>
      <c r="N477" s="7">
        <f t="shared" si="71"/>
        <v>100</v>
      </c>
      <c r="O477" s="7">
        <f t="shared" si="72"/>
        <v>0</v>
      </c>
      <c r="P477" s="7">
        <f t="shared" si="73"/>
        <v>67</v>
      </c>
      <c r="Q477" s="8">
        <f t="shared" si="74"/>
        <v>53.8</v>
      </c>
      <c r="R477" s="8">
        <f t="shared" si="75"/>
        <v>41.75</v>
      </c>
      <c r="S477" s="8">
        <f t="shared" si="76"/>
        <v>48.900000000000006</v>
      </c>
      <c r="T477" s="8">
        <f t="shared" si="77"/>
        <v>48</v>
      </c>
      <c r="U477" s="7">
        <f t="shared" si="78"/>
        <v>48.15</v>
      </c>
      <c r="V477" s="7">
        <f t="shared" si="79"/>
        <v>48.112499999999997</v>
      </c>
    </row>
    <row r="478" spans="1:22" ht="13.5" x14ac:dyDescent="0.25">
      <c r="A478" s="3">
        <f>RSI!A478</f>
        <v>43000</v>
      </c>
      <c r="B478" s="2">
        <f>RSI!B478</f>
        <v>2.8731</v>
      </c>
      <c r="C478" s="2">
        <f>RSI!I478</f>
        <v>50.788199302777805</v>
      </c>
      <c r="D478" s="2">
        <f>MACD!E478</f>
        <v>1.0845456744246196E-2</v>
      </c>
      <c r="E478" s="2">
        <f>MACD!F478</f>
        <v>4.4639496224100308E-2</v>
      </c>
      <c r="F478" s="2">
        <f>'Moving Avg'!D478</f>
        <v>2.8471199999999994</v>
      </c>
      <c r="G478" s="2">
        <f>'Moving Avg'!F478</f>
        <v>2.8318700000000003</v>
      </c>
      <c r="H478" s="2">
        <f>'Moving Avg'!G478</f>
        <v>2.9355279999999992</v>
      </c>
      <c r="I478" s="2">
        <f>'Moving Avg'!H478</f>
        <v>3.4038920000000008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  <c r="M478" s="7">
        <f t="shared" si="70"/>
        <v>25</v>
      </c>
      <c r="N478" s="7">
        <f t="shared" si="71"/>
        <v>100</v>
      </c>
      <c r="O478" s="7">
        <f t="shared" si="72"/>
        <v>0</v>
      </c>
      <c r="P478" s="7">
        <f t="shared" si="73"/>
        <v>67</v>
      </c>
      <c r="Q478" s="8">
        <f t="shared" si="74"/>
        <v>53.8</v>
      </c>
      <c r="R478" s="8">
        <f t="shared" si="75"/>
        <v>41.75</v>
      </c>
      <c r="S478" s="8">
        <f t="shared" si="76"/>
        <v>48.900000000000006</v>
      </c>
      <c r="T478" s="8">
        <f t="shared" si="77"/>
        <v>48</v>
      </c>
      <c r="U478" s="7">
        <f t="shared" si="78"/>
        <v>48.15</v>
      </c>
      <c r="V478" s="7">
        <f t="shared" si="79"/>
        <v>48.112499999999997</v>
      </c>
    </row>
    <row r="479" spans="1:22" ht="13.5" x14ac:dyDescent="0.25">
      <c r="A479" s="3">
        <f>RSI!A479</f>
        <v>43003</v>
      </c>
      <c r="B479" s="2">
        <f>RSI!B479</f>
        <v>2.9102000000000001</v>
      </c>
      <c r="C479" s="2">
        <f>RSI!I479</f>
        <v>53.813617168668415</v>
      </c>
      <c r="D479" s="2">
        <f>MACD!E479</f>
        <v>-1.9750214655924747E-2</v>
      </c>
      <c r="E479" s="2">
        <f>MACD!F479</f>
        <v>3.1761554048095296E-2</v>
      </c>
      <c r="F479" s="2">
        <f>'Moving Avg'!D479</f>
        <v>2.8730799999999994</v>
      </c>
      <c r="G479" s="2">
        <f>'Moving Avg'!F479</f>
        <v>2.8315399999999999</v>
      </c>
      <c r="H479" s="2">
        <f>'Moving Avg'!G479</f>
        <v>2.9355719999999992</v>
      </c>
      <c r="I479" s="2">
        <f>'Moving Avg'!H479</f>
        <v>3.4005440000000005</v>
      </c>
      <c r="J479" s="5" t="str">
        <f>OBV!F479</f>
        <v>BULLISH</v>
      </c>
      <c r="K479" s="5" t="str">
        <f>OBV!G479</f>
        <v>WEAK</v>
      </c>
      <c r="L479" s="5" t="str">
        <f>OBV!H479</f>
        <v>CONFIRMED BULLISH</v>
      </c>
      <c r="M479" s="7">
        <f t="shared" si="70"/>
        <v>25</v>
      </c>
      <c r="N479" s="7">
        <f t="shared" si="71"/>
        <v>100</v>
      </c>
      <c r="O479" s="7">
        <f t="shared" si="72"/>
        <v>0</v>
      </c>
      <c r="P479" s="7">
        <f t="shared" si="73"/>
        <v>67</v>
      </c>
      <c r="Q479" s="8">
        <f t="shared" si="74"/>
        <v>53.8</v>
      </c>
      <c r="R479" s="8">
        <f t="shared" si="75"/>
        <v>41.75</v>
      </c>
      <c r="S479" s="8">
        <f t="shared" si="76"/>
        <v>48.900000000000006</v>
      </c>
      <c r="T479" s="8">
        <f t="shared" si="77"/>
        <v>48</v>
      </c>
      <c r="U479" s="7">
        <f t="shared" si="78"/>
        <v>48.15</v>
      </c>
      <c r="V479" s="7">
        <f t="shared" si="79"/>
        <v>48.112499999999997</v>
      </c>
    </row>
    <row r="480" spans="1:22" ht="13.5" x14ac:dyDescent="0.25">
      <c r="A480" s="3">
        <f>RSI!A480</f>
        <v>43004</v>
      </c>
      <c r="B480" s="2">
        <f>RSI!B480</f>
        <v>2.8731</v>
      </c>
      <c r="C480" s="2">
        <f>RSI!I480</f>
        <v>50.472038861898511</v>
      </c>
      <c r="D480" s="2">
        <f>MACD!E480</f>
        <v>-4.0331436241176188E-2</v>
      </c>
      <c r="E480" s="2">
        <f>MACD!F480</f>
        <v>1.7342955990241E-2</v>
      </c>
      <c r="F480" s="2">
        <f>'Moving Avg'!D480</f>
        <v>2.8749400000000001</v>
      </c>
      <c r="G480" s="2">
        <f>'Moving Avg'!F480</f>
        <v>2.8258200000000002</v>
      </c>
      <c r="H480" s="2">
        <f>'Moving Avg'!G480</f>
        <v>2.9348739999999989</v>
      </c>
      <c r="I480" s="2">
        <f>'Moving Avg'!H480</f>
        <v>3.3968340000000006</v>
      </c>
      <c r="J480" s="5" t="str">
        <f>OBV!F480</f>
        <v>BULLISH</v>
      </c>
      <c r="K480" s="5" t="str">
        <f>OBV!G480</f>
        <v>WEAK</v>
      </c>
      <c r="L480" s="5" t="str">
        <f>OBV!H480</f>
        <v>CONFIRMED BULLISH</v>
      </c>
      <c r="M480" s="7">
        <f t="shared" si="70"/>
        <v>25</v>
      </c>
      <c r="N480" s="7">
        <f t="shared" si="71"/>
        <v>100</v>
      </c>
      <c r="O480" s="7">
        <f t="shared" si="72"/>
        <v>0</v>
      </c>
      <c r="P480" s="7">
        <f t="shared" si="73"/>
        <v>67</v>
      </c>
      <c r="Q480" s="8">
        <f t="shared" si="74"/>
        <v>53.8</v>
      </c>
      <c r="R480" s="8">
        <f t="shared" si="75"/>
        <v>41.75</v>
      </c>
      <c r="S480" s="8">
        <f t="shared" si="76"/>
        <v>48.900000000000006</v>
      </c>
      <c r="T480" s="8">
        <f t="shared" si="77"/>
        <v>48</v>
      </c>
      <c r="U480" s="7">
        <f t="shared" si="78"/>
        <v>48.15</v>
      </c>
      <c r="V480" s="7">
        <f t="shared" si="79"/>
        <v>48.112499999999997</v>
      </c>
    </row>
    <row r="481" spans="1:22" ht="13.5" x14ac:dyDescent="0.25">
      <c r="A481" s="3">
        <f>RSI!A481</f>
        <v>43005</v>
      </c>
      <c r="B481" s="2">
        <f>RSI!B481</f>
        <v>2.8731</v>
      </c>
      <c r="C481" s="2">
        <f>RSI!I481</f>
        <v>50.472038861898511</v>
      </c>
      <c r="D481" s="2">
        <f>MACD!E481</f>
        <v>-6.4915795759636019E-2</v>
      </c>
      <c r="E481" s="2">
        <f>MACD!F481</f>
        <v>8.9120564026559657E-4</v>
      </c>
      <c r="F481" s="2">
        <f>'Moving Avg'!D481</f>
        <v>2.87866</v>
      </c>
      <c r="G481" s="2">
        <f>'Moving Avg'!F481</f>
        <v>2.8223050000000001</v>
      </c>
      <c r="H481" s="2">
        <f>'Moving Avg'!G481</f>
        <v>2.9308179999999995</v>
      </c>
      <c r="I481" s="2">
        <f>'Moving Avg'!H481</f>
        <v>3.3936545000000007</v>
      </c>
      <c r="J481" s="5" t="str">
        <f>OBV!F481</f>
        <v>BULLISH</v>
      </c>
      <c r="K481" s="5" t="str">
        <f>OBV!G481</f>
        <v>WEAK</v>
      </c>
      <c r="L481" s="5" t="str">
        <f>OBV!H481</f>
        <v>CONFIRMED BULLISH</v>
      </c>
      <c r="M481" s="7">
        <f t="shared" si="70"/>
        <v>25</v>
      </c>
      <c r="N481" s="7">
        <f t="shared" si="71"/>
        <v>100</v>
      </c>
      <c r="O481" s="7">
        <f t="shared" si="72"/>
        <v>0</v>
      </c>
      <c r="P481" s="7">
        <f t="shared" si="73"/>
        <v>67</v>
      </c>
      <c r="Q481" s="8">
        <f t="shared" si="74"/>
        <v>53.8</v>
      </c>
      <c r="R481" s="8">
        <f t="shared" si="75"/>
        <v>41.75</v>
      </c>
      <c r="S481" s="8">
        <f t="shared" si="76"/>
        <v>48.900000000000006</v>
      </c>
      <c r="T481" s="8">
        <f t="shared" si="77"/>
        <v>48</v>
      </c>
      <c r="U481" s="7">
        <f t="shared" si="78"/>
        <v>48.15</v>
      </c>
      <c r="V481" s="7">
        <f t="shared" si="79"/>
        <v>48.112499999999997</v>
      </c>
    </row>
    <row r="482" spans="1:22" ht="13.5" x14ac:dyDescent="0.25">
      <c r="A482" s="3">
        <f>RSI!A482</f>
        <v>43006</v>
      </c>
      <c r="B482" s="2">
        <f>RSI!B482</f>
        <v>2.9380000000000002</v>
      </c>
      <c r="C482" s="2">
        <f>RSI!I482</f>
        <v>56.013440242448617</v>
      </c>
      <c r="D482" s="2">
        <f>MACD!E482</f>
        <v>-7.3460626769715098E-2</v>
      </c>
      <c r="E482" s="2">
        <f>MACD!F482</f>
        <v>-1.3979160841730544E-2</v>
      </c>
      <c r="F482" s="2">
        <f>'Moving Avg'!D482</f>
        <v>2.8935000000000004</v>
      </c>
      <c r="G482" s="2">
        <f>'Moving Avg'!F482</f>
        <v>2.8260150000000004</v>
      </c>
      <c r="H482" s="2">
        <f>'Moving Avg'!G482</f>
        <v>2.9259379999999986</v>
      </c>
      <c r="I482" s="2">
        <f>'Moving Avg'!H482</f>
        <v>3.3909760000000007</v>
      </c>
      <c r="J482" s="5" t="str">
        <f>OBV!F482</f>
        <v>BULLISH</v>
      </c>
      <c r="K482" s="5" t="str">
        <f>OBV!G482</f>
        <v>WEAK</v>
      </c>
      <c r="L482" s="5" t="str">
        <f>OBV!H482</f>
        <v>CONFIRMED BULLISH</v>
      </c>
      <c r="M482" s="7">
        <f t="shared" si="70"/>
        <v>25</v>
      </c>
      <c r="N482" s="7">
        <f t="shared" si="71"/>
        <v>100</v>
      </c>
      <c r="O482" s="7">
        <f t="shared" si="72"/>
        <v>0</v>
      </c>
      <c r="P482" s="7">
        <f t="shared" si="73"/>
        <v>67</v>
      </c>
      <c r="Q482" s="8">
        <f t="shared" si="74"/>
        <v>53.8</v>
      </c>
      <c r="R482" s="8">
        <f t="shared" si="75"/>
        <v>41.75</v>
      </c>
      <c r="S482" s="8">
        <f t="shared" si="76"/>
        <v>48.900000000000006</v>
      </c>
      <c r="T482" s="8">
        <f t="shared" si="77"/>
        <v>48</v>
      </c>
      <c r="U482" s="7">
        <f t="shared" si="78"/>
        <v>48.15</v>
      </c>
      <c r="V482" s="7">
        <f t="shared" si="79"/>
        <v>48.112499999999997</v>
      </c>
    </row>
    <row r="483" spans="1:22" ht="13.5" x14ac:dyDescent="0.25">
      <c r="A483" s="3">
        <f>RSI!A483</f>
        <v>43007</v>
      </c>
      <c r="B483" s="2">
        <f>RSI!B483</f>
        <v>2.9380000000000002</v>
      </c>
      <c r="C483" s="2">
        <f>RSI!I483</f>
        <v>56.013440242448617</v>
      </c>
      <c r="D483" s="2">
        <f>MACD!E483</f>
        <v>-6.971414819619115E-2</v>
      </c>
      <c r="E483" s="2">
        <f>MACD!F483</f>
        <v>-2.5126158312622666E-2</v>
      </c>
      <c r="F483" s="2">
        <f>'Moving Avg'!D483</f>
        <v>2.9064800000000006</v>
      </c>
      <c r="G483" s="2">
        <f>'Moving Avg'!F483</f>
        <v>2.8337000000000003</v>
      </c>
      <c r="H483" s="2">
        <f>'Moving Avg'!G483</f>
        <v>2.9210579999999986</v>
      </c>
      <c r="I483" s="2">
        <f>'Moving Avg'!H483</f>
        <v>3.3879880000000009</v>
      </c>
      <c r="J483" s="5" t="str">
        <f>OBV!F483</f>
        <v>BULLISH</v>
      </c>
      <c r="K483" s="5" t="str">
        <f>OBV!G483</f>
        <v>NEUTRAL</v>
      </c>
      <c r="L483" s="5" t="str">
        <f>OBV!H483</f>
        <v>CONFIRMED BULLISH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83.5</v>
      </c>
      <c r="Q483" s="8">
        <f t="shared" si="74"/>
        <v>56.274999999999999</v>
      </c>
      <c r="R483" s="8">
        <f t="shared" si="75"/>
        <v>45.875</v>
      </c>
      <c r="S483" s="8">
        <f t="shared" si="76"/>
        <v>56.325000000000003</v>
      </c>
      <c r="T483" s="8">
        <f t="shared" si="77"/>
        <v>52.125</v>
      </c>
      <c r="U483" s="7">
        <f t="shared" si="78"/>
        <v>52.82500000000001</v>
      </c>
      <c r="V483" s="7">
        <f t="shared" si="79"/>
        <v>52.650000000000006</v>
      </c>
    </row>
    <row r="484" spans="1:22" ht="13.5" x14ac:dyDescent="0.25">
      <c r="A484" s="3">
        <f>RSI!A484</f>
        <v>43010</v>
      </c>
      <c r="B484" s="2">
        <f>RSI!B484</f>
        <v>2.9565000000000001</v>
      </c>
      <c r="C484" s="2">
        <f>RSI!I484</f>
        <v>57.582399458583879</v>
      </c>
      <c r="D484" s="2">
        <f>MACD!E484</f>
        <v>-7.9706347055154225E-2</v>
      </c>
      <c r="E484" s="2">
        <f>MACD!F484</f>
        <v>-3.6042196061128975E-2</v>
      </c>
      <c r="F484" s="2">
        <f>'Moving Avg'!D484</f>
        <v>2.9157400000000004</v>
      </c>
      <c r="G484" s="2">
        <f>'Moving Avg'!F484</f>
        <v>2.8378700000000001</v>
      </c>
      <c r="H484" s="2">
        <f>'Moving Avg'!G484</f>
        <v>2.918315999999999</v>
      </c>
      <c r="I484" s="2">
        <f>'Moving Avg'!H484</f>
        <v>3.3847390000000006</v>
      </c>
      <c r="J484" s="5" t="str">
        <f>OBV!F484</f>
        <v>BULLISH</v>
      </c>
      <c r="K484" s="5" t="str">
        <f>OBV!G484</f>
        <v>NEUTRAL</v>
      </c>
      <c r="L484" s="5" t="str">
        <f>OBV!H484</f>
        <v>CONFIRMED BULLISH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83.5</v>
      </c>
      <c r="Q484" s="8">
        <f t="shared" si="74"/>
        <v>56.274999999999999</v>
      </c>
      <c r="R484" s="8">
        <f t="shared" si="75"/>
        <v>45.875</v>
      </c>
      <c r="S484" s="8">
        <f t="shared" si="76"/>
        <v>56.325000000000003</v>
      </c>
      <c r="T484" s="8">
        <f t="shared" si="77"/>
        <v>52.125</v>
      </c>
      <c r="U484" s="7">
        <f t="shared" si="78"/>
        <v>52.82500000000001</v>
      </c>
      <c r="V484" s="7">
        <f t="shared" si="79"/>
        <v>52.650000000000006</v>
      </c>
    </row>
    <row r="485" spans="1:22" ht="13.5" x14ac:dyDescent="0.25">
      <c r="A485" s="3">
        <f>RSI!A485</f>
        <v>43011</v>
      </c>
      <c r="B485" s="2">
        <f>RSI!B485</f>
        <v>2.9380000000000002</v>
      </c>
      <c r="C485" s="2">
        <f>RSI!I485</f>
        <v>55.452318782116635</v>
      </c>
      <c r="D485" s="2">
        <f>MACD!E485</f>
        <v>-7.4432356451149317E-2</v>
      </c>
      <c r="E485" s="2">
        <f>MACD!F485</f>
        <v>-4.3720228139133045E-2</v>
      </c>
      <c r="F485" s="2">
        <f>'Moving Avg'!D485</f>
        <v>2.9287200000000002</v>
      </c>
      <c r="G485" s="2">
        <f>'Moving Avg'!F485</f>
        <v>2.8411150000000007</v>
      </c>
      <c r="H485" s="2">
        <f>'Moving Avg'!G485</f>
        <v>2.9153799999999985</v>
      </c>
      <c r="I485" s="2">
        <f>'Moving Avg'!H485</f>
        <v>3.3813975000000003</v>
      </c>
      <c r="J485" s="5" t="str">
        <f>OBV!F485</f>
        <v>BULLISH</v>
      </c>
      <c r="K485" s="5" t="str">
        <f>OBV!G485</f>
        <v>NEUTRAL</v>
      </c>
      <c r="L485" s="5" t="str">
        <f>OBV!H485</f>
        <v>CONFIRMED BULLISH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83.5</v>
      </c>
      <c r="Q485" s="8">
        <f t="shared" si="74"/>
        <v>56.274999999999999</v>
      </c>
      <c r="R485" s="8">
        <f t="shared" si="75"/>
        <v>45.875</v>
      </c>
      <c r="S485" s="8">
        <f t="shared" si="76"/>
        <v>56.325000000000003</v>
      </c>
      <c r="T485" s="8">
        <f t="shared" si="77"/>
        <v>52.125</v>
      </c>
      <c r="U485" s="7">
        <f t="shared" si="78"/>
        <v>52.82500000000001</v>
      </c>
      <c r="V485" s="7">
        <f t="shared" si="79"/>
        <v>52.650000000000006</v>
      </c>
    </row>
    <row r="486" spans="1:22" ht="13.5" x14ac:dyDescent="0.25">
      <c r="A486" s="3">
        <f>RSI!A486</f>
        <v>43012</v>
      </c>
      <c r="B486" s="2">
        <f>RSI!B486</f>
        <v>2.9380000000000002</v>
      </c>
      <c r="C486" s="2">
        <f>RSI!I486</f>
        <v>55.452318782116635</v>
      </c>
      <c r="D486" s="2">
        <f>MACD!E486</f>
        <v>-7.1728433824636895E-2</v>
      </c>
      <c r="E486" s="2">
        <f>MACD!F486</f>
        <v>-4.9321869276233818E-2</v>
      </c>
      <c r="F486" s="2">
        <f>'Moving Avg'!D486</f>
        <v>2.9417</v>
      </c>
      <c r="G486" s="2">
        <f>'Moving Avg'!F486</f>
        <v>2.8443600000000009</v>
      </c>
      <c r="H486" s="2">
        <f>'Moving Avg'!G486</f>
        <v>2.9110299999999989</v>
      </c>
      <c r="I486" s="2">
        <f>'Moving Avg'!H486</f>
        <v>3.3785865000000008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  <c r="M486" s="7">
        <f t="shared" si="70"/>
        <v>25</v>
      </c>
      <c r="N486" s="7">
        <f t="shared" si="71"/>
        <v>100</v>
      </c>
      <c r="O486" s="7">
        <f t="shared" si="72"/>
        <v>0</v>
      </c>
      <c r="P486" s="7">
        <f t="shared" si="73"/>
        <v>83.5</v>
      </c>
      <c r="Q486" s="8">
        <f t="shared" si="74"/>
        <v>56.274999999999999</v>
      </c>
      <c r="R486" s="8">
        <f t="shared" si="75"/>
        <v>45.875</v>
      </c>
      <c r="S486" s="8">
        <f t="shared" si="76"/>
        <v>56.325000000000003</v>
      </c>
      <c r="T486" s="8">
        <f t="shared" si="77"/>
        <v>52.125</v>
      </c>
      <c r="U486" s="7">
        <f t="shared" si="78"/>
        <v>52.82500000000001</v>
      </c>
      <c r="V486" s="7">
        <f t="shared" si="79"/>
        <v>52.650000000000006</v>
      </c>
    </row>
    <row r="487" spans="1:22" ht="13.5" x14ac:dyDescent="0.25">
      <c r="A487" s="3">
        <f>RSI!A487</f>
        <v>43013</v>
      </c>
      <c r="B487" s="2">
        <f>RSI!B487</f>
        <v>2.9380000000000002</v>
      </c>
      <c r="C487" s="2">
        <f>RSI!I487</f>
        <v>55.452318782116635</v>
      </c>
      <c r="D487" s="2">
        <f>MACD!E487</f>
        <v>-6.8313355597886094E-2</v>
      </c>
      <c r="E487" s="2">
        <f>MACD!F487</f>
        <v>-5.3120166540564277E-2</v>
      </c>
      <c r="F487" s="2">
        <f>'Moving Avg'!D487</f>
        <v>2.9417000000000004</v>
      </c>
      <c r="G487" s="2">
        <f>'Moving Avg'!F487</f>
        <v>2.8517750000000008</v>
      </c>
      <c r="H487" s="2">
        <f>'Moving Avg'!G487</f>
        <v>2.9073879999999988</v>
      </c>
      <c r="I487" s="2">
        <f>'Moving Avg'!H487</f>
        <v>3.3754660000000007</v>
      </c>
      <c r="J487" s="5" t="str">
        <f>OBV!F487</f>
        <v>BULLISH</v>
      </c>
      <c r="K487" s="5" t="str">
        <f>OBV!G487</f>
        <v>NEUTRAL</v>
      </c>
      <c r="L487" s="5" t="str">
        <f>OBV!H487</f>
        <v>NEUTRAL</v>
      </c>
      <c r="M487" s="7">
        <f t="shared" si="70"/>
        <v>25</v>
      </c>
      <c r="N487" s="7">
        <f t="shared" si="71"/>
        <v>45</v>
      </c>
      <c r="O487" s="7">
        <f t="shared" si="72"/>
        <v>0</v>
      </c>
      <c r="P487" s="7">
        <f t="shared" si="73"/>
        <v>49.5</v>
      </c>
      <c r="Q487" s="8">
        <f t="shared" si="74"/>
        <v>31.925000000000001</v>
      </c>
      <c r="R487" s="8">
        <f t="shared" si="75"/>
        <v>26.375</v>
      </c>
      <c r="S487" s="8">
        <f t="shared" si="76"/>
        <v>32.775000000000006</v>
      </c>
      <c r="T487" s="8">
        <f t="shared" si="77"/>
        <v>29.875</v>
      </c>
      <c r="U487" s="7">
        <f t="shared" si="78"/>
        <v>30.358333333333334</v>
      </c>
      <c r="V487" s="7">
        <f t="shared" si="79"/>
        <v>30.237500000000001</v>
      </c>
    </row>
    <row r="488" spans="1:22" ht="13.5" x14ac:dyDescent="0.25">
      <c r="A488" s="3">
        <f>RSI!A488</f>
        <v>43014</v>
      </c>
      <c r="B488" s="2">
        <f>RSI!B488</f>
        <v>2.9194</v>
      </c>
      <c r="C488" s="2">
        <f>RSI!I488</f>
        <v>52.990806051488406</v>
      </c>
      <c r="D488" s="2">
        <f>MACD!E488</f>
        <v>-6.2896261766695272E-2</v>
      </c>
      <c r="E488" s="2">
        <f>MACD!F488</f>
        <v>-5.5075385585790476E-2</v>
      </c>
      <c r="F488" s="2">
        <f>'Moving Avg'!D488</f>
        <v>2.9379800000000005</v>
      </c>
      <c r="G488" s="2">
        <f>'Moving Avg'!F488</f>
        <v>2.8587250000000006</v>
      </c>
      <c r="H488" s="2">
        <f>'Moving Avg'!G488</f>
        <v>2.9051419999999992</v>
      </c>
      <c r="I488" s="2">
        <f>'Moving Avg'!H488</f>
        <v>3.3713685000000004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  <c r="M488" s="7">
        <f t="shared" si="70"/>
        <v>25</v>
      </c>
      <c r="N488" s="7">
        <f t="shared" si="71"/>
        <v>45</v>
      </c>
      <c r="O488" s="7">
        <f t="shared" si="72"/>
        <v>0</v>
      </c>
      <c r="P488" s="7">
        <f t="shared" si="73"/>
        <v>66.5</v>
      </c>
      <c r="Q488" s="8">
        <f t="shared" si="74"/>
        <v>34.475000000000001</v>
      </c>
      <c r="R488" s="8">
        <f t="shared" si="75"/>
        <v>30.625</v>
      </c>
      <c r="S488" s="8">
        <f t="shared" si="76"/>
        <v>40.424999999999997</v>
      </c>
      <c r="T488" s="8">
        <f t="shared" si="77"/>
        <v>34.125</v>
      </c>
      <c r="U488" s="7">
        <f t="shared" si="78"/>
        <v>35.174999999999997</v>
      </c>
      <c r="V488" s="7">
        <f t="shared" si="79"/>
        <v>34.912499999999994</v>
      </c>
    </row>
    <row r="489" spans="1:22" ht="13.5" x14ac:dyDescent="0.25">
      <c r="A489" s="3">
        <f>RSI!A489</f>
        <v>43017</v>
      </c>
      <c r="B489" s="2">
        <f>RSI!B489</f>
        <v>2.9194</v>
      </c>
      <c r="C489" s="2">
        <f>RSI!I489</f>
        <v>52.990806051488406</v>
      </c>
      <c r="D489" s="2">
        <f>MACD!E489</f>
        <v>-5.2755276437224552E-2</v>
      </c>
      <c r="E489" s="2">
        <f>MACD!F489</f>
        <v>-5.4611363756077294E-2</v>
      </c>
      <c r="F489" s="2">
        <f>'Moving Avg'!D489</f>
        <v>2.9305599999999998</v>
      </c>
      <c r="G489" s="2">
        <f>'Moving Avg'!F489</f>
        <v>2.8698450000000011</v>
      </c>
      <c r="H489" s="2">
        <f>'Moving Avg'!G489</f>
        <v>2.9046619999999992</v>
      </c>
      <c r="I489" s="2">
        <f>'Moving Avg'!H489</f>
        <v>3.3666525000000003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16.5</v>
      </c>
      <c r="Q489" s="8">
        <f t="shared" si="74"/>
        <v>11.225</v>
      </c>
      <c r="R489" s="8">
        <f t="shared" si="75"/>
        <v>9.125</v>
      </c>
      <c r="S489" s="8">
        <f t="shared" si="76"/>
        <v>11.175000000000001</v>
      </c>
      <c r="T489" s="8">
        <f t="shared" si="77"/>
        <v>10.375</v>
      </c>
      <c r="U489" s="7">
        <f t="shared" si="78"/>
        <v>10.508333333333335</v>
      </c>
      <c r="V489" s="7">
        <f t="shared" si="79"/>
        <v>10.475000000000001</v>
      </c>
    </row>
    <row r="490" spans="1:22" ht="13.5" x14ac:dyDescent="0.25">
      <c r="A490" s="3">
        <f>RSI!A490</f>
        <v>43018</v>
      </c>
      <c r="B490" s="2">
        <f>RSI!B490</f>
        <v>2.8731</v>
      </c>
      <c r="C490" s="2">
        <f>RSI!I490</f>
        <v>46.971404267057693</v>
      </c>
      <c r="D490" s="2">
        <f>MACD!E490</f>
        <v>-4.6591766262428891E-2</v>
      </c>
      <c r="E490" s="2">
        <f>MACD!F490</f>
        <v>-5.3007444257347616E-2</v>
      </c>
      <c r="F490" s="2">
        <f>'Moving Avg'!D490</f>
        <v>2.9175800000000001</v>
      </c>
      <c r="G490" s="2">
        <f>'Moving Avg'!F490</f>
        <v>2.8777250000000008</v>
      </c>
      <c r="H490" s="2">
        <f>'Moving Avg'!G490</f>
        <v>2.9025499999999989</v>
      </c>
      <c r="I490" s="2">
        <f>'Moving Avg'!H490</f>
        <v>3.360732500000001</v>
      </c>
      <c r="J490" s="5" t="str">
        <f>OBV!F490</f>
        <v>BEARISH</v>
      </c>
      <c r="K490" s="5" t="str">
        <f>OBV!G490</f>
        <v>STRONG</v>
      </c>
      <c r="L490" s="5" t="str">
        <f>OBV!H490</f>
        <v>CONFIRMED BEARISH</v>
      </c>
      <c r="M490" s="7">
        <f t="shared" si="70"/>
        <v>25</v>
      </c>
      <c r="N490" s="7">
        <f t="shared" si="71"/>
        <v>0</v>
      </c>
      <c r="O490" s="7">
        <f t="shared" si="72"/>
        <v>0</v>
      </c>
      <c r="P490" s="7">
        <f t="shared" si="73"/>
        <v>33</v>
      </c>
      <c r="Q490" s="8">
        <f t="shared" si="74"/>
        <v>13.7</v>
      </c>
      <c r="R490" s="8">
        <f t="shared" si="75"/>
        <v>13.25</v>
      </c>
      <c r="S490" s="8">
        <f t="shared" si="76"/>
        <v>18.600000000000001</v>
      </c>
      <c r="T490" s="8">
        <f t="shared" si="77"/>
        <v>14.5</v>
      </c>
      <c r="U490" s="7">
        <f t="shared" si="78"/>
        <v>15.183333333333332</v>
      </c>
      <c r="V490" s="7">
        <f t="shared" si="79"/>
        <v>15.012499999999999</v>
      </c>
    </row>
    <row r="491" spans="1:22" ht="13.5" x14ac:dyDescent="0.25">
      <c r="A491" s="3">
        <f>RSI!A491</f>
        <v>43019</v>
      </c>
      <c r="B491" s="2">
        <f>RSI!B491</f>
        <v>2.8731</v>
      </c>
      <c r="C491" s="2">
        <f>RSI!I491</f>
        <v>46.971404267057693</v>
      </c>
      <c r="D491" s="2">
        <f>MACD!E491</f>
        <v>-4.123184499998267E-2</v>
      </c>
      <c r="E491" s="2">
        <f>MACD!F491</f>
        <v>-5.0652324405874631E-2</v>
      </c>
      <c r="F491" s="2">
        <f>'Moving Avg'!D491</f>
        <v>2.9045999999999998</v>
      </c>
      <c r="G491" s="2">
        <f>'Moving Avg'!F491</f>
        <v>2.8879200000000007</v>
      </c>
      <c r="H491" s="2">
        <f>'Moving Avg'!G491</f>
        <v>2.9004379999999994</v>
      </c>
      <c r="I491" s="2">
        <f>'Moving Avg'!H491</f>
        <v>3.3542825000000009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  <c r="M491" s="7">
        <f t="shared" si="70"/>
        <v>25</v>
      </c>
      <c r="N491" s="7">
        <f t="shared" si="71"/>
        <v>0</v>
      </c>
      <c r="O491" s="7">
        <f t="shared" si="72"/>
        <v>0</v>
      </c>
      <c r="P491" s="7">
        <f t="shared" si="73"/>
        <v>33</v>
      </c>
      <c r="Q491" s="8">
        <f t="shared" si="74"/>
        <v>13.7</v>
      </c>
      <c r="R491" s="8">
        <f t="shared" si="75"/>
        <v>13.25</v>
      </c>
      <c r="S491" s="8">
        <f t="shared" si="76"/>
        <v>18.600000000000001</v>
      </c>
      <c r="T491" s="8">
        <f t="shared" si="77"/>
        <v>14.5</v>
      </c>
      <c r="U491" s="7">
        <f t="shared" si="78"/>
        <v>15.183333333333332</v>
      </c>
      <c r="V491" s="7">
        <f t="shared" si="79"/>
        <v>15.012499999999999</v>
      </c>
    </row>
    <row r="492" spans="1:22" ht="13.5" x14ac:dyDescent="0.25">
      <c r="A492" s="3">
        <f>RSI!A492</f>
        <v>43020</v>
      </c>
      <c r="B492" s="2">
        <f>RSI!B492</f>
        <v>2.8359999999999999</v>
      </c>
      <c r="C492" s="2">
        <f>RSI!I492</f>
        <v>42.486379773444774</v>
      </c>
      <c r="D492" s="2">
        <f>MACD!E492</f>
        <v>-2.3829834381257076E-2</v>
      </c>
      <c r="E492" s="2">
        <f>MACD!F492</f>
        <v>-4.5287826400951123E-2</v>
      </c>
      <c r="F492" s="2">
        <f>'Moving Avg'!D492</f>
        <v>2.8842000000000003</v>
      </c>
      <c r="G492" s="2">
        <f>'Moving Avg'!F492</f>
        <v>2.8907000000000007</v>
      </c>
      <c r="H492" s="2">
        <f>'Moving Avg'!G492</f>
        <v>2.8993519999999995</v>
      </c>
      <c r="I492" s="2">
        <f>'Moving Avg'!H492</f>
        <v>3.3476910000000011</v>
      </c>
      <c r="J492" s="5" t="str">
        <f>OBV!F492</f>
        <v>BEARISH</v>
      </c>
      <c r="K492" s="5" t="str">
        <f>OBV!G492</f>
        <v>STRONG</v>
      </c>
      <c r="L492" s="5" t="str">
        <f>OBV!H492</f>
        <v>CONFIRMED BEARISH</v>
      </c>
      <c r="M492" s="7">
        <f t="shared" si="70"/>
        <v>25</v>
      </c>
      <c r="N492" s="7">
        <f t="shared" si="71"/>
        <v>0</v>
      </c>
      <c r="O492" s="7">
        <f t="shared" si="72"/>
        <v>0</v>
      </c>
      <c r="P492" s="7">
        <f t="shared" si="73"/>
        <v>33</v>
      </c>
      <c r="Q492" s="8">
        <f t="shared" si="74"/>
        <v>13.7</v>
      </c>
      <c r="R492" s="8">
        <f t="shared" si="75"/>
        <v>13.25</v>
      </c>
      <c r="S492" s="8">
        <f t="shared" si="76"/>
        <v>18.600000000000001</v>
      </c>
      <c r="T492" s="8">
        <f t="shared" si="77"/>
        <v>14.5</v>
      </c>
      <c r="U492" s="7">
        <f t="shared" si="78"/>
        <v>15.183333333333332</v>
      </c>
      <c r="V492" s="7">
        <f t="shared" si="79"/>
        <v>15.012499999999999</v>
      </c>
    </row>
    <row r="493" spans="1:22" ht="13.5" x14ac:dyDescent="0.25">
      <c r="A493" s="3">
        <f>RSI!A493</f>
        <v>43021</v>
      </c>
      <c r="B493" s="2">
        <f>RSI!B493</f>
        <v>2.7896999999999998</v>
      </c>
      <c r="C493" s="2">
        <f>RSI!I493</f>
        <v>37.654265263078322</v>
      </c>
      <c r="D493" s="2">
        <f>MACD!E493</f>
        <v>-5.3321926215006421E-3</v>
      </c>
      <c r="E493" s="2">
        <f>MACD!F493</f>
        <v>-3.7296699645061028E-2</v>
      </c>
      <c r="F493" s="2">
        <f>'Moving Avg'!D493</f>
        <v>2.8582600000000005</v>
      </c>
      <c r="G493" s="2">
        <f>'Moving Avg'!F493</f>
        <v>2.8874600000000008</v>
      </c>
      <c r="H493" s="2">
        <f>'Moving Avg'!G493</f>
        <v>2.897694</v>
      </c>
      <c r="I493" s="2">
        <f>'Moving Avg'!H493</f>
        <v>3.3404705000000012</v>
      </c>
      <c r="J493" s="5" t="str">
        <f>OBV!F493</f>
        <v>BEARISH</v>
      </c>
      <c r="K493" s="5" t="str">
        <f>OBV!G493</f>
        <v>STRONG</v>
      </c>
      <c r="L493" s="5" t="str">
        <f>OBV!H493</f>
        <v>CONFIRMED BEARISH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33</v>
      </c>
      <c r="Q493" s="8">
        <f t="shared" si="74"/>
        <v>13.7</v>
      </c>
      <c r="R493" s="8">
        <f t="shared" si="75"/>
        <v>13.25</v>
      </c>
      <c r="S493" s="8">
        <f t="shared" si="76"/>
        <v>18.600000000000001</v>
      </c>
      <c r="T493" s="8">
        <f t="shared" si="77"/>
        <v>14.5</v>
      </c>
      <c r="U493" s="7">
        <f t="shared" si="78"/>
        <v>15.183333333333332</v>
      </c>
      <c r="V493" s="7">
        <f t="shared" si="79"/>
        <v>15.012499999999999</v>
      </c>
    </row>
    <row r="494" spans="1:22" ht="13.5" x14ac:dyDescent="0.25">
      <c r="A494" s="3">
        <f>RSI!A494</f>
        <v>43024</v>
      </c>
      <c r="B494" s="2">
        <f>RSI!B494</f>
        <v>2.7433000000000001</v>
      </c>
      <c r="C494" s="2">
        <f>RSI!I494</f>
        <v>33.537637236485452</v>
      </c>
      <c r="D494" s="2">
        <f>MACD!E494</f>
        <v>1.7194246849778771E-2</v>
      </c>
      <c r="E494" s="2">
        <f>MACD!F494</f>
        <v>-2.6398510346093071E-2</v>
      </c>
      <c r="F494" s="2">
        <f>'Moving Avg'!D494</f>
        <v>2.8230399999999998</v>
      </c>
      <c r="G494" s="2">
        <f>'Moving Avg'!F494</f>
        <v>2.885605</v>
      </c>
      <c r="H494" s="2">
        <f>'Moving Avg'!G494</f>
        <v>2.8954600000000004</v>
      </c>
      <c r="I494" s="2">
        <f>'Moving Avg'!H494</f>
        <v>3.3325315000000013</v>
      </c>
      <c r="J494" s="5" t="str">
        <f>OBV!F494</f>
        <v>BEARISH</v>
      </c>
      <c r="K494" s="5" t="str">
        <f>OBV!G494</f>
        <v>STRONG</v>
      </c>
      <c r="L494" s="5" t="str">
        <f>OBV!H494</f>
        <v>CONFIRMED BEARISH</v>
      </c>
      <c r="M494" s="7">
        <f t="shared" si="70"/>
        <v>25</v>
      </c>
      <c r="N494" s="7">
        <f t="shared" si="71"/>
        <v>0</v>
      </c>
      <c r="O494" s="7">
        <f t="shared" si="72"/>
        <v>0</v>
      </c>
      <c r="P494" s="7">
        <f t="shared" si="73"/>
        <v>33</v>
      </c>
      <c r="Q494" s="8">
        <f t="shared" si="74"/>
        <v>13.7</v>
      </c>
      <c r="R494" s="8">
        <f t="shared" si="75"/>
        <v>13.25</v>
      </c>
      <c r="S494" s="8">
        <f t="shared" si="76"/>
        <v>18.600000000000001</v>
      </c>
      <c r="T494" s="8">
        <f t="shared" si="77"/>
        <v>14.5</v>
      </c>
      <c r="U494" s="7">
        <f t="shared" si="78"/>
        <v>15.183333333333332</v>
      </c>
      <c r="V494" s="7">
        <f t="shared" si="79"/>
        <v>15.012499999999999</v>
      </c>
    </row>
    <row r="495" spans="1:22" ht="13.5" x14ac:dyDescent="0.25">
      <c r="A495" s="3">
        <f>RSI!A495</f>
        <v>43025</v>
      </c>
      <c r="B495" s="2">
        <f>RSI!B495</f>
        <v>2.7433000000000001</v>
      </c>
      <c r="C495" s="2">
        <f>RSI!I495</f>
        <v>33.537637236485452</v>
      </c>
      <c r="D495" s="2">
        <f>MACD!E495</f>
        <v>3.4230696613888778E-2</v>
      </c>
      <c r="E495" s="2">
        <f>MACD!F495</f>
        <v>-1.42726689540967E-2</v>
      </c>
      <c r="F495" s="2">
        <f>'Moving Avg'!D495</f>
        <v>2.7970799999999998</v>
      </c>
      <c r="G495" s="2">
        <f>'Moving Avg'!F495</f>
        <v>2.8795799999999998</v>
      </c>
      <c r="H495" s="2">
        <f>'Moving Avg'!G495</f>
        <v>2.8914580000000005</v>
      </c>
      <c r="I495" s="2">
        <f>'Moving Avg'!H495</f>
        <v>3.3244600000000006</v>
      </c>
      <c r="J495" s="5" t="str">
        <f>OBV!F495</f>
        <v>BEARISH</v>
      </c>
      <c r="K495" s="5" t="str">
        <f>OBV!G495</f>
        <v>STRONG</v>
      </c>
      <c r="L495" s="5" t="str">
        <f>OBV!H495</f>
        <v>CONFIRMED BEARISH</v>
      </c>
      <c r="M495" s="7">
        <f t="shared" si="70"/>
        <v>25</v>
      </c>
      <c r="N495" s="7">
        <f t="shared" si="71"/>
        <v>0</v>
      </c>
      <c r="O495" s="7">
        <f t="shared" si="72"/>
        <v>0</v>
      </c>
      <c r="P495" s="7">
        <f t="shared" si="73"/>
        <v>33</v>
      </c>
      <c r="Q495" s="8">
        <f t="shared" si="74"/>
        <v>13.7</v>
      </c>
      <c r="R495" s="8">
        <f t="shared" si="75"/>
        <v>13.25</v>
      </c>
      <c r="S495" s="8">
        <f t="shared" si="76"/>
        <v>18.600000000000001</v>
      </c>
      <c r="T495" s="8">
        <f t="shared" si="77"/>
        <v>14.5</v>
      </c>
      <c r="U495" s="7">
        <f t="shared" si="78"/>
        <v>15.183333333333332</v>
      </c>
      <c r="V495" s="7">
        <f t="shared" si="79"/>
        <v>15.012499999999999</v>
      </c>
    </row>
    <row r="496" spans="1:22" ht="13.5" x14ac:dyDescent="0.25">
      <c r="A496" s="3">
        <f>RSI!A496</f>
        <v>43026</v>
      </c>
      <c r="B496" s="2">
        <f>RSI!B496</f>
        <v>2.7433000000000001</v>
      </c>
      <c r="C496" s="2">
        <f>RSI!I496</f>
        <v>33.537637236485452</v>
      </c>
      <c r="D496" s="2">
        <f>MACD!E496</f>
        <v>4.94070524505692E-2</v>
      </c>
      <c r="E496" s="2">
        <f>MACD!F496</f>
        <v>-1.5367246731635194E-3</v>
      </c>
      <c r="F496" s="2">
        <f>'Moving Avg'!D496</f>
        <v>2.7711199999999998</v>
      </c>
      <c r="G496" s="2">
        <f>'Moving Avg'!F496</f>
        <v>2.8740199999999998</v>
      </c>
      <c r="H496" s="2">
        <f>'Moving Avg'!G496</f>
        <v>2.8871040000000003</v>
      </c>
      <c r="I496" s="2">
        <f>'Moving Avg'!H496</f>
        <v>3.3169630000000008</v>
      </c>
      <c r="J496" s="5" t="str">
        <f>OBV!F496</f>
        <v>BEARISH</v>
      </c>
      <c r="K496" s="5" t="str">
        <f>OBV!G496</f>
        <v>STRONG</v>
      </c>
      <c r="L496" s="5" t="str">
        <f>OBV!H496</f>
        <v>CONFIRMED BEARISH</v>
      </c>
      <c r="M496" s="7">
        <f t="shared" si="70"/>
        <v>25</v>
      </c>
      <c r="N496" s="7">
        <f t="shared" si="71"/>
        <v>0</v>
      </c>
      <c r="O496" s="7">
        <f t="shared" si="72"/>
        <v>0</v>
      </c>
      <c r="P496" s="7">
        <f t="shared" si="73"/>
        <v>33</v>
      </c>
      <c r="Q496" s="8">
        <f t="shared" si="74"/>
        <v>13.7</v>
      </c>
      <c r="R496" s="8">
        <f t="shared" si="75"/>
        <v>13.25</v>
      </c>
      <c r="S496" s="8">
        <f t="shared" si="76"/>
        <v>18.600000000000001</v>
      </c>
      <c r="T496" s="8">
        <f t="shared" si="77"/>
        <v>14.5</v>
      </c>
      <c r="U496" s="7">
        <f t="shared" si="78"/>
        <v>15.183333333333332</v>
      </c>
      <c r="V496" s="7">
        <f t="shared" si="79"/>
        <v>15.012499999999999</v>
      </c>
    </row>
    <row r="497" spans="1:22" ht="13.5" x14ac:dyDescent="0.25">
      <c r="A497" s="3">
        <f>RSI!A497</f>
        <v>43027</v>
      </c>
      <c r="B497" s="2">
        <f>RSI!B497</f>
        <v>2.6877</v>
      </c>
      <c r="C497" s="2">
        <f>RSI!I497</f>
        <v>28.821794375711079</v>
      </c>
      <c r="D497" s="2">
        <f>MACD!E497</f>
        <v>6.7071638334571748E-2</v>
      </c>
      <c r="E497" s="2">
        <f>MACD!F497</f>
        <v>1.2184947928383535E-2</v>
      </c>
      <c r="F497" s="2">
        <f>'Moving Avg'!D497</f>
        <v>2.7414599999999996</v>
      </c>
      <c r="G497" s="2">
        <f>'Moving Avg'!F497</f>
        <v>2.8652150000000001</v>
      </c>
      <c r="H497" s="2">
        <f>'Moving Avg'!G497</f>
        <v>2.8807540000000005</v>
      </c>
      <c r="I497" s="2">
        <f>'Moving Avg'!H497</f>
        <v>3.3089670000000009</v>
      </c>
      <c r="J497" s="5" t="str">
        <f>OBV!F497</f>
        <v>BEARISH</v>
      </c>
      <c r="K497" s="5" t="str">
        <f>OBV!G497</f>
        <v>STRONG</v>
      </c>
      <c r="L497" s="5" t="str">
        <f>OBV!H497</f>
        <v>CONFIRMED BEARISH</v>
      </c>
      <c r="M497" s="7">
        <f t="shared" si="70"/>
        <v>50</v>
      </c>
      <c r="N497" s="7">
        <f t="shared" si="71"/>
        <v>0</v>
      </c>
      <c r="O497" s="7">
        <f t="shared" si="72"/>
        <v>0</v>
      </c>
      <c r="P497" s="7">
        <f t="shared" si="73"/>
        <v>33</v>
      </c>
      <c r="Q497" s="8">
        <f t="shared" si="74"/>
        <v>22.45</v>
      </c>
      <c r="R497" s="8">
        <f t="shared" si="75"/>
        <v>18.25</v>
      </c>
      <c r="S497" s="8">
        <f t="shared" si="76"/>
        <v>22.35</v>
      </c>
      <c r="T497" s="8">
        <f t="shared" si="77"/>
        <v>20.75</v>
      </c>
      <c r="U497" s="7">
        <f t="shared" si="78"/>
        <v>21.016666666666669</v>
      </c>
      <c r="V497" s="7">
        <f t="shared" si="79"/>
        <v>20.950000000000003</v>
      </c>
    </row>
    <row r="498" spans="1:22" ht="13.5" x14ac:dyDescent="0.25">
      <c r="A498" s="3">
        <f>RSI!A498</f>
        <v>43028</v>
      </c>
      <c r="B498" s="2">
        <f>RSI!B498</f>
        <v>2.6320999999999999</v>
      </c>
      <c r="C498" s="2">
        <f>RSI!I498</f>
        <v>25.031306863476644</v>
      </c>
      <c r="D498" s="2">
        <f>MACD!E498</f>
        <v>8.4256466154407406E-2</v>
      </c>
      <c r="E498" s="2">
        <f>MACD!F498</f>
        <v>2.659925157358831E-2</v>
      </c>
      <c r="F498" s="2">
        <f>'Moving Avg'!D498</f>
        <v>2.70994</v>
      </c>
      <c r="G498" s="2">
        <f>'Moving Avg'!F498</f>
        <v>2.8531649999999997</v>
      </c>
      <c r="H498" s="2">
        <f>'Moving Avg'!G498</f>
        <v>2.8734680000000004</v>
      </c>
      <c r="I498" s="2">
        <f>'Moving Avg'!H498</f>
        <v>3.3006930000000012</v>
      </c>
      <c r="J498" s="5" t="str">
        <f>OBV!F498</f>
        <v>BEARISH</v>
      </c>
      <c r="K498" s="5" t="str">
        <f>OBV!G498</f>
        <v>STRONG</v>
      </c>
      <c r="L498" s="5" t="str">
        <f>OBV!H498</f>
        <v>CONFIRMED BEARISH</v>
      </c>
      <c r="M498" s="7">
        <f t="shared" si="70"/>
        <v>50</v>
      </c>
      <c r="N498" s="7">
        <f t="shared" si="71"/>
        <v>0</v>
      </c>
      <c r="O498" s="7">
        <f t="shared" si="72"/>
        <v>0</v>
      </c>
      <c r="P498" s="7">
        <f t="shared" si="73"/>
        <v>33</v>
      </c>
      <c r="Q498" s="8">
        <f t="shared" si="74"/>
        <v>22.45</v>
      </c>
      <c r="R498" s="8">
        <f t="shared" si="75"/>
        <v>18.25</v>
      </c>
      <c r="S498" s="8">
        <f t="shared" si="76"/>
        <v>22.35</v>
      </c>
      <c r="T498" s="8">
        <f t="shared" si="77"/>
        <v>20.75</v>
      </c>
      <c r="U498" s="7">
        <f t="shared" si="78"/>
        <v>21.016666666666669</v>
      </c>
      <c r="V498" s="7">
        <f t="shared" si="79"/>
        <v>20.950000000000003</v>
      </c>
    </row>
    <row r="499" spans="1:22" ht="13.5" x14ac:dyDescent="0.25">
      <c r="A499" s="3">
        <f>RSI!A499</f>
        <v>43031</v>
      </c>
      <c r="B499" s="2">
        <f>RSI!B499</f>
        <v>2.6692</v>
      </c>
      <c r="C499" s="2">
        <f>RSI!I499</f>
        <v>31.504518131566769</v>
      </c>
      <c r="D499" s="2">
        <f>MACD!E499</f>
        <v>9.72861008718926E-2</v>
      </c>
      <c r="E499" s="2">
        <f>MACD!F499</f>
        <v>4.0736621433249173E-2</v>
      </c>
      <c r="F499" s="2">
        <f>'Moving Avg'!D499</f>
        <v>2.6951200000000002</v>
      </c>
      <c r="G499" s="2">
        <f>'Moving Avg'!F499</f>
        <v>2.8411149999999994</v>
      </c>
      <c r="H499" s="2">
        <f>'Moving Avg'!G499</f>
        <v>2.8669239999999996</v>
      </c>
      <c r="I499" s="2">
        <f>'Moving Avg'!H499</f>
        <v>3.2928700000000015</v>
      </c>
      <c r="J499" s="5" t="str">
        <f>OBV!F499</f>
        <v>BEARISH</v>
      </c>
      <c r="K499" s="5" t="str">
        <f>OBV!G499</f>
        <v>STRONG</v>
      </c>
      <c r="L499" s="5" t="str">
        <f>OBV!H499</f>
        <v>CONFIRMED BEARISH</v>
      </c>
      <c r="M499" s="7">
        <f t="shared" si="70"/>
        <v>25</v>
      </c>
      <c r="N499" s="7">
        <f t="shared" si="71"/>
        <v>0</v>
      </c>
      <c r="O499" s="7">
        <f t="shared" si="72"/>
        <v>0</v>
      </c>
      <c r="P499" s="7">
        <f t="shared" si="73"/>
        <v>33</v>
      </c>
      <c r="Q499" s="8">
        <f t="shared" si="74"/>
        <v>13.7</v>
      </c>
      <c r="R499" s="8">
        <f t="shared" si="75"/>
        <v>13.25</v>
      </c>
      <c r="S499" s="8">
        <f t="shared" si="76"/>
        <v>18.600000000000001</v>
      </c>
      <c r="T499" s="8">
        <f t="shared" si="77"/>
        <v>14.5</v>
      </c>
      <c r="U499" s="7">
        <f t="shared" si="78"/>
        <v>15.183333333333332</v>
      </c>
      <c r="V499" s="7">
        <f t="shared" si="79"/>
        <v>15.012499999999999</v>
      </c>
    </row>
    <row r="500" spans="1:22" ht="13.5" x14ac:dyDescent="0.25">
      <c r="A500" s="3">
        <f>RSI!A500</f>
        <v>43032</v>
      </c>
      <c r="B500" s="2">
        <f>RSI!B500</f>
        <v>2.6692</v>
      </c>
      <c r="C500" s="2">
        <f>RSI!I500</f>
        <v>31.504518131566769</v>
      </c>
      <c r="D500" s="2">
        <f>MACD!E500</f>
        <v>0.10211403575457245</v>
      </c>
      <c r="E500" s="2">
        <f>MACD!F500</f>
        <v>5.301210429751383E-2</v>
      </c>
      <c r="F500" s="2">
        <f>'Moving Avg'!D500</f>
        <v>2.6802999999999999</v>
      </c>
      <c r="G500" s="2">
        <f>'Moving Avg'!F500</f>
        <v>2.8309199999999999</v>
      </c>
      <c r="H500" s="2">
        <f>'Moving Avg'!G500</f>
        <v>2.8603799999999997</v>
      </c>
      <c r="I500" s="2">
        <f>'Moving Avg'!H500</f>
        <v>3.2858425000000016</v>
      </c>
      <c r="J500" s="5" t="str">
        <f>OBV!F500</f>
        <v>BEARISH</v>
      </c>
      <c r="K500" s="5" t="str">
        <f>OBV!G500</f>
        <v>STRONG</v>
      </c>
      <c r="L500" s="5" t="str">
        <f>OBV!H500</f>
        <v>CONFIRMED BEARISH</v>
      </c>
      <c r="M500" s="7">
        <f t="shared" si="70"/>
        <v>25</v>
      </c>
      <c r="N500" s="7">
        <f t="shared" si="71"/>
        <v>0</v>
      </c>
      <c r="O500" s="7">
        <f t="shared" si="72"/>
        <v>0</v>
      </c>
      <c r="P500" s="7">
        <f t="shared" si="73"/>
        <v>33</v>
      </c>
      <c r="Q500" s="8">
        <f t="shared" si="74"/>
        <v>13.7</v>
      </c>
      <c r="R500" s="8">
        <f t="shared" si="75"/>
        <v>13.25</v>
      </c>
      <c r="S500" s="8">
        <f t="shared" si="76"/>
        <v>18.600000000000001</v>
      </c>
      <c r="T500" s="8">
        <f t="shared" si="77"/>
        <v>14.5</v>
      </c>
      <c r="U500" s="7">
        <f t="shared" si="78"/>
        <v>15.183333333333332</v>
      </c>
      <c r="V500" s="7">
        <f t="shared" si="79"/>
        <v>15.012499999999999</v>
      </c>
    </row>
    <row r="501" spans="1:22" ht="13.5" x14ac:dyDescent="0.25">
      <c r="A501" s="3">
        <f>RSI!A501</f>
        <v>43033</v>
      </c>
      <c r="B501" s="2">
        <f>RSI!B501</f>
        <v>2.7155</v>
      </c>
      <c r="C501" s="2">
        <f>RSI!I501</f>
        <v>39.113667421376597</v>
      </c>
      <c r="D501" s="2">
        <f>MACD!E501</f>
        <v>0.10362693019821512</v>
      </c>
      <c r="E501" s="2">
        <f>MACD!F501</f>
        <v>6.3135069477654099E-2</v>
      </c>
      <c r="F501" s="2">
        <f>'Moving Avg'!D501</f>
        <v>2.6747400000000003</v>
      </c>
      <c r="G501" s="2">
        <f>'Moving Avg'!F501</f>
        <v>2.8230399999999998</v>
      </c>
      <c r="H501" s="2">
        <f>'Moving Avg'!G501</f>
        <v>2.8545859999999994</v>
      </c>
      <c r="I501" s="2">
        <f>'Moving Avg'!H501</f>
        <v>3.2780300000000016</v>
      </c>
      <c r="J501" s="5" t="str">
        <f>OBV!F501</f>
        <v>BEARISH</v>
      </c>
      <c r="K501" s="5" t="str">
        <f>OBV!G501</f>
        <v>STRONG</v>
      </c>
      <c r="L501" s="5" t="str">
        <f>OBV!H501</f>
        <v>CONFIRMED BEARISH</v>
      </c>
      <c r="M501" s="7">
        <f t="shared" si="70"/>
        <v>25</v>
      </c>
      <c r="N501" s="7">
        <f t="shared" si="71"/>
        <v>0</v>
      </c>
      <c r="O501" s="7">
        <f t="shared" si="72"/>
        <v>0</v>
      </c>
      <c r="P501" s="7">
        <f t="shared" si="73"/>
        <v>33</v>
      </c>
      <c r="Q501" s="8">
        <f t="shared" si="74"/>
        <v>13.7</v>
      </c>
      <c r="R501" s="8">
        <f t="shared" si="75"/>
        <v>13.25</v>
      </c>
      <c r="S501" s="8">
        <f t="shared" si="76"/>
        <v>18.600000000000001</v>
      </c>
      <c r="T501" s="8">
        <f t="shared" si="77"/>
        <v>14.5</v>
      </c>
      <c r="U501" s="7">
        <f t="shared" si="78"/>
        <v>15.183333333333332</v>
      </c>
      <c r="V501" s="7">
        <f t="shared" si="79"/>
        <v>15.012499999999999</v>
      </c>
    </row>
    <row r="502" spans="1:22" ht="13.5" x14ac:dyDescent="0.25">
      <c r="A502" s="3">
        <f>RSI!A502</f>
        <v>43034</v>
      </c>
      <c r="B502" s="2">
        <f>RSI!B502</f>
        <v>2.7155</v>
      </c>
      <c r="C502" s="2">
        <f>RSI!I502</f>
        <v>39.113667421376597</v>
      </c>
      <c r="D502" s="2">
        <f>MACD!E502</f>
        <v>9.9719631768611094E-2</v>
      </c>
      <c r="E502" s="2">
        <f>MACD!F502</f>
        <v>7.0451981935845509E-2</v>
      </c>
      <c r="F502" s="2">
        <f>'Moving Avg'!D502</f>
        <v>2.6802999999999999</v>
      </c>
      <c r="G502" s="2">
        <f>'Moving Avg'!F502</f>
        <v>2.8119149999999999</v>
      </c>
      <c r="H502" s="2">
        <f>'Moving Avg'!G502</f>
        <v>2.8487919999999991</v>
      </c>
      <c r="I502" s="2">
        <f>'Moving Avg'!H502</f>
        <v>3.2699520000000022</v>
      </c>
      <c r="J502" s="5" t="str">
        <f>OBV!F502</f>
        <v>BEARISH</v>
      </c>
      <c r="K502" s="5" t="str">
        <f>OBV!G502</f>
        <v>NEUTRAL</v>
      </c>
      <c r="L502" s="5" t="str">
        <f>OBV!H502</f>
        <v>BEARISH DIVERGENCE</v>
      </c>
      <c r="M502" s="7">
        <f t="shared" si="70"/>
        <v>25</v>
      </c>
      <c r="N502" s="7">
        <f t="shared" si="71"/>
        <v>0</v>
      </c>
      <c r="O502" s="7">
        <f t="shared" si="72"/>
        <v>0</v>
      </c>
      <c r="P502" s="7">
        <f t="shared" si="73"/>
        <v>16.5</v>
      </c>
      <c r="Q502" s="8">
        <f t="shared" si="74"/>
        <v>11.225</v>
      </c>
      <c r="R502" s="8">
        <f t="shared" si="75"/>
        <v>9.125</v>
      </c>
      <c r="S502" s="8">
        <f t="shared" si="76"/>
        <v>11.175000000000001</v>
      </c>
      <c r="T502" s="8">
        <f t="shared" si="77"/>
        <v>10.375</v>
      </c>
      <c r="U502" s="7">
        <f t="shared" si="78"/>
        <v>10.508333333333335</v>
      </c>
      <c r="V502" s="7">
        <f t="shared" si="79"/>
        <v>10.475000000000001</v>
      </c>
    </row>
    <row r="503" spans="1:22" ht="13.5" x14ac:dyDescent="0.25">
      <c r="A503" s="3">
        <f>RSI!A503</f>
        <v>43035</v>
      </c>
      <c r="B503" s="2">
        <f>RSI!B503</f>
        <v>2.7155</v>
      </c>
      <c r="C503" s="2">
        <f>RSI!I503</f>
        <v>39.11366742137659</v>
      </c>
      <c r="D503" s="2">
        <f>MACD!E503</f>
        <v>8.9772094460304874E-2</v>
      </c>
      <c r="E503" s="2">
        <f>MACD!F503</f>
        <v>7.4316004440737382E-2</v>
      </c>
      <c r="F503" s="2">
        <f>'Moving Avg'!D503</f>
        <v>2.6969800000000004</v>
      </c>
      <c r="G503" s="2">
        <f>'Moving Avg'!F503</f>
        <v>2.8007900000000001</v>
      </c>
      <c r="H503" s="2">
        <f>'Moving Avg'!G503</f>
        <v>2.8428199999999992</v>
      </c>
      <c r="I503" s="2">
        <f>'Moving Avg'!H503</f>
        <v>3.2618740000000024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  <c r="M503" s="7">
        <f t="shared" si="70"/>
        <v>25</v>
      </c>
      <c r="N503" s="7">
        <f t="shared" si="71"/>
        <v>0</v>
      </c>
      <c r="O503" s="7">
        <f t="shared" si="72"/>
        <v>0</v>
      </c>
      <c r="P503" s="7">
        <f t="shared" si="73"/>
        <v>83.5</v>
      </c>
      <c r="Q503" s="8">
        <f t="shared" si="74"/>
        <v>21.274999999999999</v>
      </c>
      <c r="R503" s="8">
        <f t="shared" si="75"/>
        <v>25.875</v>
      </c>
      <c r="S503" s="8">
        <f t="shared" si="76"/>
        <v>41.325000000000003</v>
      </c>
      <c r="T503" s="8">
        <f t="shared" si="77"/>
        <v>27.125</v>
      </c>
      <c r="U503" s="7">
        <f t="shared" si="78"/>
        <v>29.491666666666664</v>
      </c>
      <c r="V503" s="7">
        <f t="shared" si="79"/>
        <v>28.9</v>
      </c>
    </row>
    <row r="504" spans="1:22" ht="13.5" x14ac:dyDescent="0.25">
      <c r="A504" s="3">
        <f>RSI!A504</f>
        <v>43038</v>
      </c>
      <c r="B504" s="2">
        <f>RSI!B504</f>
        <v>2.7155</v>
      </c>
      <c r="C504" s="2">
        <f>RSI!I504</f>
        <v>39.11366742137659</v>
      </c>
      <c r="D504" s="2">
        <f>MACD!E504</f>
        <v>7.4662518569634351E-2</v>
      </c>
      <c r="E504" s="2">
        <f>MACD!F504</f>
        <v>7.4385307266516779E-2</v>
      </c>
      <c r="F504" s="2">
        <f>'Moving Avg'!D504</f>
        <v>2.7062400000000002</v>
      </c>
      <c r="G504" s="2">
        <f>'Moving Avg'!F504</f>
        <v>2.7887399999999998</v>
      </c>
      <c r="H504" s="2">
        <f>'Moving Avg'!G504</f>
        <v>2.8368479999999989</v>
      </c>
      <c r="I504" s="2">
        <f>'Moving Avg'!H504</f>
        <v>3.253929000000003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  <c r="M504" s="7">
        <f t="shared" si="70"/>
        <v>25</v>
      </c>
      <c r="N504" s="7">
        <f t="shared" si="71"/>
        <v>0</v>
      </c>
      <c r="O504" s="7">
        <f t="shared" si="72"/>
        <v>0</v>
      </c>
      <c r="P504" s="7">
        <f t="shared" si="73"/>
        <v>83.5</v>
      </c>
      <c r="Q504" s="8">
        <f t="shared" si="74"/>
        <v>21.274999999999999</v>
      </c>
      <c r="R504" s="8">
        <f t="shared" si="75"/>
        <v>25.875</v>
      </c>
      <c r="S504" s="8">
        <f t="shared" si="76"/>
        <v>41.325000000000003</v>
      </c>
      <c r="T504" s="8">
        <f t="shared" si="77"/>
        <v>27.125</v>
      </c>
      <c r="U504" s="7">
        <f t="shared" si="78"/>
        <v>29.491666666666664</v>
      </c>
      <c r="V504" s="7">
        <f t="shared" si="79"/>
        <v>28.9</v>
      </c>
    </row>
    <row r="505" spans="1:22" ht="13.5" x14ac:dyDescent="0.25">
      <c r="A505" s="3">
        <f>RSI!A505</f>
        <v>43039</v>
      </c>
      <c r="B505" s="2">
        <f>RSI!B505</f>
        <v>2.7155</v>
      </c>
      <c r="C505" s="2">
        <f>RSI!I505</f>
        <v>39.113667421376597</v>
      </c>
      <c r="D505" s="2">
        <f>MACD!E505</f>
        <v>6.2290485965038833E-2</v>
      </c>
      <c r="E505" s="2">
        <f>MACD!F505</f>
        <v>7.1966343006221192E-2</v>
      </c>
      <c r="F505" s="2">
        <f>'Moving Avg'!D505</f>
        <v>2.7155</v>
      </c>
      <c r="G505" s="2">
        <f>'Moving Avg'!F505</f>
        <v>2.7776150000000004</v>
      </c>
      <c r="H505" s="2">
        <f>'Moving Avg'!G505</f>
        <v>2.8312299999999992</v>
      </c>
      <c r="I505" s="2">
        <f>'Moving Avg'!H505</f>
        <v>3.2458510000000032</v>
      </c>
      <c r="J505" s="5" t="str">
        <f>OBV!F505</f>
        <v>BULLISH</v>
      </c>
      <c r="K505" s="5" t="str">
        <f>OBV!G505</f>
        <v>NEUTRAL</v>
      </c>
      <c r="L505" s="5" t="str">
        <f>OBV!H505</f>
        <v>CONFIRMED BULLISH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83.5</v>
      </c>
      <c r="Q505" s="8">
        <f t="shared" si="74"/>
        <v>37.024999999999999</v>
      </c>
      <c r="R505" s="8">
        <f t="shared" si="75"/>
        <v>34.875</v>
      </c>
      <c r="S505" s="8">
        <f t="shared" si="76"/>
        <v>48.075000000000003</v>
      </c>
      <c r="T505" s="8">
        <f t="shared" si="77"/>
        <v>38.375</v>
      </c>
      <c r="U505" s="7">
        <f t="shared" si="78"/>
        <v>39.991666666666667</v>
      </c>
      <c r="V505" s="7">
        <f t="shared" si="79"/>
        <v>39.587500000000006</v>
      </c>
    </row>
    <row r="506" spans="1:22" ht="13.5" x14ac:dyDescent="0.25">
      <c r="A506" s="3">
        <f>RSI!A506</f>
        <v>43040</v>
      </c>
      <c r="B506" s="2">
        <f>RSI!B506</f>
        <v>2.7155</v>
      </c>
      <c r="C506" s="2">
        <f>RSI!I506</f>
        <v>39.11366742137659</v>
      </c>
      <c r="D506" s="2">
        <f>MACD!E506</f>
        <v>5.2204244055853444E-2</v>
      </c>
      <c r="E506" s="2">
        <f>MACD!F506</f>
        <v>6.8013923216147645E-2</v>
      </c>
      <c r="F506" s="2">
        <f>'Moving Avg'!D506</f>
        <v>2.7155</v>
      </c>
      <c r="G506" s="2">
        <f>'Moving Avg'!F506</f>
        <v>2.7664899999999997</v>
      </c>
      <c r="H506" s="2">
        <f>'Moving Avg'!G506</f>
        <v>2.8250819999999992</v>
      </c>
      <c r="I506" s="2">
        <f>'Moving Avg'!H506</f>
        <v>3.2378615000000028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33</v>
      </c>
      <c r="Q506" s="8">
        <f t="shared" si="74"/>
        <v>29.45</v>
      </c>
      <c r="R506" s="8">
        <f t="shared" si="75"/>
        <v>22.25</v>
      </c>
      <c r="S506" s="8">
        <f t="shared" si="76"/>
        <v>25.35</v>
      </c>
      <c r="T506" s="8">
        <f t="shared" si="77"/>
        <v>25.75</v>
      </c>
      <c r="U506" s="7">
        <f t="shared" si="78"/>
        <v>25.683333333333337</v>
      </c>
      <c r="V506" s="7">
        <f t="shared" si="79"/>
        <v>25.700000000000003</v>
      </c>
    </row>
    <row r="507" spans="1:22" ht="13.5" x14ac:dyDescent="0.25">
      <c r="A507" s="3">
        <f>RSI!A507</f>
        <v>43041</v>
      </c>
      <c r="B507" s="2">
        <f>RSI!B507</f>
        <v>2.7155</v>
      </c>
      <c r="C507" s="2">
        <f>RSI!I507</f>
        <v>39.113667421376597</v>
      </c>
      <c r="D507" s="2">
        <f>MACD!E507</f>
        <v>3.5469960576510751E-2</v>
      </c>
      <c r="E507" s="2">
        <f>MACD!F507</f>
        <v>6.1505130688220271E-2</v>
      </c>
      <c r="F507" s="2">
        <f>'Moving Avg'!D507</f>
        <v>2.7155</v>
      </c>
      <c r="G507" s="2">
        <f>'Moving Avg'!F507</f>
        <v>2.7553650000000003</v>
      </c>
      <c r="H507" s="2">
        <f>'Moving Avg'!G507</f>
        <v>2.8192879999999998</v>
      </c>
      <c r="I507" s="2">
        <f>'Moving Avg'!H507</f>
        <v>3.2302255000000031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  <c r="M507" s="7">
        <f t="shared" si="70"/>
        <v>25</v>
      </c>
      <c r="N507" s="7">
        <f t="shared" si="71"/>
        <v>100</v>
      </c>
      <c r="O507" s="7">
        <f t="shared" si="72"/>
        <v>0</v>
      </c>
      <c r="P507" s="7">
        <f t="shared" si="73"/>
        <v>33</v>
      </c>
      <c r="Q507" s="8">
        <f t="shared" si="74"/>
        <v>48.7</v>
      </c>
      <c r="R507" s="8">
        <f t="shared" si="75"/>
        <v>33.25</v>
      </c>
      <c r="S507" s="8">
        <f t="shared" si="76"/>
        <v>33.6</v>
      </c>
      <c r="T507" s="8">
        <f t="shared" si="77"/>
        <v>39.5</v>
      </c>
      <c r="U507" s="7">
        <f t="shared" si="78"/>
        <v>38.516666666666673</v>
      </c>
      <c r="V507" s="7">
        <f t="shared" si="79"/>
        <v>38.762500000000003</v>
      </c>
    </row>
    <row r="508" spans="1:22" ht="13.5" x14ac:dyDescent="0.25">
      <c r="A508" s="3">
        <f>RSI!A508</f>
        <v>43042</v>
      </c>
      <c r="B508" s="2">
        <f>RSI!B508</f>
        <v>2.7155</v>
      </c>
      <c r="C508" s="2">
        <f>RSI!I508</f>
        <v>39.113667421376597</v>
      </c>
      <c r="D508" s="2">
        <f>MACD!E508</f>
        <v>1.3084183371025571E-2</v>
      </c>
      <c r="E508" s="2">
        <f>MACD!F508</f>
        <v>5.1820941224781335E-2</v>
      </c>
      <c r="F508" s="2">
        <f>'Moving Avg'!D508</f>
        <v>2.7155</v>
      </c>
      <c r="G508" s="2">
        <f>'Moving Avg'!F508</f>
        <v>2.7451699999999994</v>
      </c>
      <c r="H508" s="2">
        <f>'Moving Avg'!G508</f>
        <v>2.8152620000000002</v>
      </c>
      <c r="I508" s="2">
        <f>'Moving Avg'!H508</f>
        <v>3.2223685000000035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  <c r="M508" s="7">
        <f t="shared" si="70"/>
        <v>25</v>
      </c>
      <c r="N508" s="7">
        <f t="shared" si="71"/>
        <v>100</v>
      </c>
      <c r="O508" s="7">
        <f t="shared" si="72"/>
        <v>0</v>
      </c>
      <c r="P508" s="7">
        <f t="shared" si="73"/>
        <v>33</v>
      </c>
      <c r="Q508" s="8">
        <f t="shared" si="74"/>
        <v>48.7</v>
      </c>
      <c r="R508" s="8">
        <f t="shared" si="75"/>
        <v>33.25</v>
      </c>
      <c r="S508" s="8">
        <f t="shared" si="76"/>
        <v>33.6</v>
      </c>
      <c r="T508" s="8">
        <f t="shared" si="77"/>
        <v>39.5</v>
      </c>
      <c r="U508" s="7">
        <f t="shared" si="78"/>
        <v>38.516666666666673</v>
      </c>
      <c r="V508" s="7">
        <f t="shared" si="79"/>
        <v>38.762500000000003</v>
      </c>
    </row>
    <row r="509" spans="1:22" ht="13.5" x14ac:dyDescent="0.25">
      <c r="A509" s="3">
        <f>RSI!A509</f>
        <v>43045</v>
      </c>
      <c r="B509" s="2">
        <f>RSI!B509</f>
        <v>2.6414</v>
      </c>
      <c r="C509" s="2">
        <f>RSI!I509</f>
        <v>29.594484985373981</v>
      </c>
      <c r="D509" s="2">
        <f>MACD!E509</f>
        <v>5.6425153795940375E-3</v>
      </c>
      <c r="E509" s="2">
        <f>MACD!F509</f>
        <v>4.2585256055743877E-2</v>
      </c>
      <c r="F509" s="2">
        <f>'Moving Avg'!D509</f>
        <v>2.7006799999999997</v>
      </c>
      <c r="G509" s="2">
        <f>'Moving Avg'!F509</f>
        <v>2.7312699999999994</v>
      </c>
      <c r="H509" s="2">
        <f>'Moving Avg'!G509</f>
        <v>2.8097540000000003</v>
      </c>
      <c r="I509" s="2">
        <f>'Moving Avg'!H509</f>
        <v>3.2141410000000037</v>
      </c>
      <c r="J509" s="5" t="str">
        <f>OBV!F509</f>
        <v>BEARISH</v>
      </c>
      <c r="K509" s="5" t="str">
        <f>OBV!G509</f>
        <v>NEUTRAL</v>
      </c>
      <c r="L509" s="5" t="str">
        <f>OBV!H509</f>
        <v>CONFIRMED BEARISH</v>
      </c>
      <c r="M509" s="7">
        <f t="shared" si="70"/>
        <v>50</v>
      </c>
      <c r="N509" s="7">
        <f t="shared" si="71"/>
        <v>100</v>
      </c>
      <c r="O509" s="7">
        <f t="shared" si="72"/>
        <v>0</v>
      </c>
      <c r="P509" s="7">
        <f t="shared" si="73"/>
        <v>16.5</v>
      </c>
      <c r="Q509" s="8">
        <f t="shared" si="74"/>
        <v>54.975000000000001</v>
      </c>
      <c r="R509" s="8">
        <f t="shared" si="75"/>
        <v>34.125</v>
      </c>
      <c r="S509" s="8">
        <f t="shared" si="76"/>
        <v>29.925000000000001</v>
      </c>
      <c r="T509" s="8">
        <f t="shared" si="77"/>
        <v>41.625</v>
      </c>
      <c r="U509" s="7">
        <f t="shared" si="78"/>
        <v>39.674999999999997</v>
      </c>
      <c r="V509" s="7">
        <f t="shared" si="79"/>
        <v>40.162499999999994</v>
      </c>
    </row>
    <row r="510" spans="1:22" ht="13.5" x14ac:dyDescent="0.25">
      <c r="A510" s="3">
        <f>RSI!A510</f>
        <v>43046</v>
      </c>
      <c r="B510" s="2">
        <f>RSI!B510</f>
        <v>2.6414</v>
      </c>
      <c r="C510" s="2">
        <f>RSI!I510</f>
        <v>29.594484985373981</v>
      </c>
      <c r="D510" s="2">
        <f>MACD!E510</f>
        <v>6.465566688129698E-5</v>
      </c>
      <c r="E510" s="2">
        <f>MACD!F510</f>
        <v>3.4081135977971362E-2</v>
      </c>
      <c r="F510" s="2">
        <f>'Moving Avg'!D510</f>
        <v>2.6858600000000004</v>
      </c>
      <c r="G510" s="2">
        <f>'Moving Avg'!F510</f>
        <v>2.7196849999999992</v>
      </c>
      <c r="H510" s="2">
        <f>'Moving Avg'!G510</f>
        <v>2.8028320000000009</v>
      </c>
      <c r="I510" s="2">
        <f>'Moving Avg'!H510</f>
        <v>3.2065325000000029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  <c r="M510" s="7">
        <f t="shared" si="70"/>
        <v>50</v>
      </c>
      <c r="N510" s="7">
        <f t="shared" si="71"/>
        <v>100</v>
      </c>
      <c r="O510" s="7">
        <f t="shared" si="72"/>
        <v>0</v>
      </c>
      <c r="P510" s="7">
        <f t="shared" si="73"/>
        <v>16.5</v>
      </c>
      <c r="Q510" s="8">
        <f t="shared" si="74"/>
        <v>54.975000000000001</v>
      </c>
      <c r="R510" s="8">
        <f t="shared" si="75"/>
        <v>34.125</v>
      </c>
      <c r="S510" s="8">
        <f t="shared" si="76"/>
        <v>29.925000000000001</v>
      </c>
      <c r="T510" s="8">
        <f t="shared" si="77"/>
        <v>41.625</v>
      </c>
      <c r="U510" s="7">
        <f t="shared" si="78"/>
        <v>39.674999999999997</v>
      </c>
      <c r="V510" s="7">
        <f t="shared" si="79"/>
        <v>40.162499999999994</v>
      </c>
    </row>
    <row r="511" spans="1:22" ht="13.5" x14ac:dyDescent="0.25">
      <c r="A511" s="3">
        <f>RSI!A511</f>
        <v>43047</v>
      </c>
      <c r="B511" s="2">
        <f>RSI!B511</f>
        <v>2.6414</v>
      </c>
      <c r="C511" s="2">
        <f>RSI!I511</f>
        <v>29.594484985373981</v>
      </c>
      <c r="D511" s="2">
        <f>MACD!E511</f>
        <v>3.1336868815152741E-3</v>
      </c>
      <c r="E511" s="2">
        <f>MACD!F511</f>
        <v>2.7891646158680145E-2</v>
      </c>
      <c r="F511" s="2">
        <f>'Moving Avg'!D511</f>
        <v>2.6710400000000001</v>
      </c>
      <c r="G511" s="2">
        <f>'Moving Avg'!F511</f>
        <v>2.7080999999999991</v>
      </c>
      <c r="H511" s="2">
        <f>'Moving Avg'!G511</f>
        <v>2.7967920000000008</v>
      </c>
      <c r="I511" s="2">
        <f>'Moving Avg'!H511</f>
        <v>3.1987915000000027</v>
      </c>
      <c r="J511" s="5" t="str">
        <f>OBV!F511</f>
        <v>BEARISH</v>
      </c>
      <c r="K511" s="5" t="str">
        <f>OBV!G511</f>
        <v>NEUTRAL</v>
      </c>
      <c r="L511" s="5" t="str">
        <f>OBV!H511</f>
        <v>CONFIRMED BEARISH</v>
      </c>
      <c r="M511" s="7">
        <f t="shared" si="70"/>
        <v>50</v>
      </c>
      <c r="N511" s="7">
        <f t="shared" si="71"/>
        <v>100</v>
      </c>
      <c r="O511" s="7">
        <f t="shared" si="72"/>
        <v>0</v>
      </c>
      <c r="P511" s="7">
        <f t="shared" si="73"/>
        <v>16.5</v>
      </c>
      <c r="Q511" s="8">
        <f t="shared" si="74"/>
        <v>54.975000000000001</v>
      </c>
      <c r="R511" s="8">
        <f t="shared" si="75"/>
        <v>34.125</v>
      </c>
      <c r="S511" s="8">
        <f t="shared" si="76"/>
        <v>29.925000000000001</v>
      </c>
      <c r="T511" s="8">
        <f t="shared" si="77"/>
        <v>41.625</v>
      </c>
      <c r="U511" s="7">
        <f t="shared" si="78"/>
        <v>39.674999999999997</v>
      </c>
      <c r="V511" s="7">
        <f t="shared" si="79"/>
        <v>40.162499999999994</v>
      </c>
    </row>
    <row r="512" spans="1:22" ht="13.5" x14ac:dyDescent="0.25">
      <c r="A512" s="3">
        <f>RSI!A512</f>
        <v>43048</v>
      </c>
      <c r="B512" s="2">
        <f>RSI!B512</f>
        <v>2.5950000000000002</v>
      </c>
      <c r="C512" s="2">
        <f>RSI!I512</f>
        <v>24.862258592084174</v>
      </c>
      <c r="D512" s="2">
        <f>MACD!E512</f>
        <v>9.7839684669804861E-3</v>
      </c>
      <c r="E512" s="2">
        <f>MACD!F512</f>
        <v>2.4270110620340214E-2</v>
      </c>
      <c r="F512" s="2">
        <f>'Moving Avg'!D512</f>
        <v>2.6469399999999998</v>
      </c>
      <c r="G512" s="2">
        <f>'Moving Avg'!F512</f>
        <v>2.6960499999999987</v>
      </c>
      <c r="H512" s="2">
        <f>'Moving Avg'!G512</f>
        <v>2.7914160000000008</v>
      </c>
      <c r="I512" s="2">
        <f>'Moving Avg'!H512</f>
        <v>3.1909950000000027</v>
      </c>
      <c r="J512" s="5" t="str">
        <f>OBV!F512</f>
        <v>BEARISH</v>
      </c>
      <c r="K512" s="5" t="str">
        <f>OBV!G512</f>
        <v>STRONG</v>
      </c>
      <c r="L512" s="5" t="str">
        <f>OBV!H512</f>
        <v>CONFIRMED BEARISH</v>
      </c>
      <c r="M512" s="7">
        <f t="shared" si="70"/>
        <v>50</v>
      </c>
      <c r="N512" s="7">
        <f t="shared" si="71"/>
        <v>45</v>
      </c>
      <c r="O512" s="7">
        <f t="shared" si="72"/>
        <v>0</v>
      </c>
      <c r="P512" s="7">
        <f t="shared" si="73"/>
        <v>33</v>
      </c>
      <c r="Q512" s="8">
        <f t="shared" si="74"/>
        <v>38.200000000000003</v>
      </c>
      <c r="R512" s="8">
        <f t="shared" si="75"/>
        <v>27.25</v>
      </c>
      <c r="S512" s="8">
        <f t="shared" si="76"/>
        <v>29.1</v>
      </c>
      <c r="T512" s="8">
        <f t="shared" si="77"/>
        <v>32</v>
      </c>
      <c r="U512" s="7">
        <f t="shared" si="78"/>
        <v>31.516666666666669</v>
      </c>
      <c r="V512" s="7">
        <f t="shared" si="79"/>
        <v>31.637500000000003</v>
      </c>
    </row>
    <row r="513" spans="1:22" ht="13.5" x14ac:dyDescent="0.25">
      <c r="A513" s="3">
        <f>RSI!A513</f>
        <v>43049</v>
      </c>
      <c r="B513" s="2">
        <f>RSI!B513</f>
        <v>2.6970000000000001</v>
      </c>
      <c r="C513" s="2">
        <f>RSI!I513</f>
        <v>45.495034814881137</v>
      </c>
      <c r="D513" s="2">
        <f>MACD!E513</f>
        <v>8.7004686440033119E-3</v>
      </c>
      <c r="E513" s="2">
        <f>MACD!F513</f>
        <v>2.1156182225072838E-2</v>
      </c>
      <c r="F513" s="2">
        <f>'Moving Avg'!D513</f>
        <v>2.64324</v>
      </c>
      <c r="G513" s="2">
        <f>'Moving Avg'!F513</f>
        <v>2.6914149999999992</v>
      </c>
      <c r="H513" s="2">
        <f>'Moving Avg'!G513</f>
        <v>2.789670000000001</v>
      </c>
      <c r="I513" s="2">
        <f>'Moving Avg'!H513</f>
        <v>3.1837085000000025</v>
      </c>
      <c r="J513" s="5" t="str">
        <f>OBV!F513</f>
        <v>BULLISH</v>
      </c>
      <c r="K513" s="5" t="str">
        <f>OBV!G513</f>
        <v>WEAK</v>
      </c>
      <c r="L513" s="5" t="str">
        <f>OBV!H513</f>
        <v>BULLISH DIVERGENCE</v>
      </c>
      <c r="M513" s="7">
        <f t="shared" si="70"/>
        <v>25</v>
      </c>
      <c r="N513" s="7">
        <f t="shared" si="71"/>
        <v>45</v>
      </c>
      <c r="O513" s="7">
        <f t="shared" si="72"/>
        <v>0</v>
      </c>
      <c r="P513" s="7">
        <f t="shared" si="73"/>
        <v>50</v>
      </c>
      <c r="Q513" s="8">
        <f t="shared" si="74"/>
        <v>32</v>
      </c>
      <c r="R513" s="8">
        <f t="shared" si="75"/>
        <v>26.5</v>
      </c>
      <c r="S513" s="8">
        <f t="shared" si="76"/>
        <v>33</v>
      </c>
      <c r="T513" s="8">
        <f t="shared" si="77"/>
        <v>30</v>
      </c>
      <c r="U513" s="7">
        <f t="shared" si="78"/>
        <v>30.5</v>
      </c>
      <c r="V513" s="7">
        <f t="shared" si="79"/>
        <v>30.375</v>
      </c>
    </row>
    <row r="514" spans="1:22" ht="13.5" x14ac:dyDescent="0.25">
      <c r="A514" s="3">
        <f>RSI!A514</f>
        <v>43052</v>
      </c>
      <c r="B514" s="2">
        <f>RSI!B514</f>
        <v>2.6970000000000001</v>
      </c>
      <c r="C514" s="2">
        <f>RSI!I514</f>
        <v>45.495034814881137</v>
      </c>
      <c r="D514" s="2">
        <f>MACD!E514</f>
        <v>7.9632483423086597E-3</v>
      </c>
      <c r="E514" s="2">
        <f>MACD!F514</f>
        <v>1.8517595448520004E-2</v>
      </c>
      <c r="F514" s="2">
        <f>'Moving Avg'!D514</f>
        <v>2.6543599999999996</v>
      </c>
      <c r="G514" s="2">
        <f>'Moving Avg'!F514</f>
        <v>2.6890999999999994</v>
      </c>
      <c r="H514" s="2">
        <f>'Moving Avg'!G514</f>
        <v>2.7861480000000012</v>
      </c>
      <c r="I514" s="2">
        <f>'Moving Avg'!H514</f>
        <v>3.1763780000000019</v>
      </c>
      <c r="J514" s="5" t="str">
        <f>OBV!F514</f>
        <v>BULLISH</v>
      </c>
      <c r="K514" s="5" t="str">
        <f>OBV!G514</f>
        <v>WEAK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67</v>
      </c>
      <c r="Q514" s="8">
        <f t="shared" si="74"/>
        <v>34.549999999999997</v>
      </c>
      <c r="R514" s="8">
        <f t="shared" si="75"/>
        <v>30.75</v>
      </c>
      <c r="S514" s="8">
        <f t="shared" si="76"/>
        <v>40.650000000000006</v>
      </c>
      <c r="T514" s="8">
        <f t="shared" si="77"/>
        <v>34.25</v>
      </c>
      <c r="U514" s="7">
        <f t="shared" si="78"/>
        <v>35.31666666666667</v>
      </c>
      <c r="V514" s="7">
        <f t="shared" si="79"/>
        <v>35.049999999999997</v>
      </c>
    </row>
    <row r="515" spans="1:22" ht="13.5" x14ac:dyDescent="0.25">
      <c r="A515" s="3">
        <f>RSI!A515</f>
        <v>43053</v>
      </c>
      <c r="B515" s="2">
        <f>RSI!B515</f>
        <v>2.7433000000000001</v>
      </c>
      <c r="C515" s="2">
        <f>RSI!I515</f>
        <v>52.379132443655493</v>
      </c>
      <c r="D515" s="2">
        <f>MACD!E515</f>
        <v>4.0761014011825303E-3</v>
      </c>
      <c r="E515" s="2">
        <f>MACD!F515</f>
        <v>1.562929663905251E-2</v>
      </c>
      <c r="F515" s="2">
        <f>'Moving Avg'!D515</f>
        <v>2.6747399999999999</v>
      </c>
      <c r="G515" s="2">
        <f>'Moving Avg'!F515</f>
        <v>2.6890999999999994</v>
      </c>
      <c r="H515" s="2">
        <f>'Moving Avg'!G515</f>
        <v>2.7835520000000016</v>
      </c>
      <c r="I515" s="2">
        <f>'Moving Avg'!H515</f>
        <v>3.1692790000000017</v>
      </c>
      <c r="J515" s="5" t="str">
        <f>OBV!F515</f>
        <v>BULLISH</v>
      </c>
      <c r="K515" s="5" t="str">
        <f>OBV!G515</f>
        <v>WEAK</v>
      </c>
      <c r="L515" s="5" t="str">
        <f>OBV!H515</f>
        <v>CONFIRMED BULLISH</v>
      </c>
      <c r="M515" s="7">
        <f t="shared" si="80"/>
        <v>25</v>
      </c>
      <c r="N515" s="7">
        <f t="shared" si="81"/>
        <v>45</v>
      </c>
      <c r="O515" s="7">
        <f t="shared" si="82"/>
        <v>0</v>
      </c>
      <c r="P515" s="7">
        <f t="shared" si="83"/>
        <v>67</v>
      </c>
      <c r="Q515" s="8">
        <f t="shared" ref="Q515:Q578" si="84">0.35*M515+N515*0.35+O515*0.15+P515*0.15</f>
        <v>34.549999999999997</v>
      </c>
      <c r="R515" s="8">
        <f t="shared" ref="R515:R578" si="85">M515*0.2+N515*0.2+O515*0.35+P515*0.25</f>
        <v>30.75</v>
      </c>
      <c r="S515" s="8">
        <f t="shared" ref="S515:S578" si="86">M515*0.15+N515*0.15+O515*0.25+P515*0.45</f>
        <v>40.650000000000006</v>
      </c>
      <c r="T515" s="8">
        <f t="shared" ref="T515:T578" si="87">0.25*SUM(M515:P515)</f>
        <v>34.25</v>
      </c>
      <c r="U515" s="7">
        <f t="shared" ref="U515:U578" si="88">SUM(Q515:S515)/3</f>
        <v>35.31666666666667</v>
      </c>
      <c r="V515" s="7">
        <f t="shared" ref="V515:V578" si="89">SUM(Q515:T515)/4</f>
        <v>35.049999999999997</v>
      </c>
    </row>
    <row r="516" spans="1:22" ht="13.5" x14ac:dyDescent="0.25">
      <c r="A516" s="3">
        <f>RSI!A516</f>
        <v>43054</v>
      </c>
      <c r="B516" s="2">
        <f>RSI!B516</f>
        <v>2.7341000000000002</v>
      </c>
      <c r="C516" s="2">
        <f>RSI!I516</f>
        <v>51.000721248204449</v>
      </c>
      <c r="D516" s="2">
        <f>MACD!E516</f>
        <v>1.3488369726517568E-3</v>
      </c>
      <c r="E516" s="2">
        <f>MACD!F516</f>
        <v>1.2773204705772361E-2</v>
      </c>
      <c r="F516" s="2">
        <f>'Moving Avg'!D516</f>
        <v>2.6932800000000001</v>
      </c>
      <c r="G516" s="2">
        <f>'Moving Avg'!F516</f>
        <v>2.6886399999999995</v>
      </c>
      <c r="H516" s="2">
        <f>'Moving Avg'!G516</f>
        <v>2.7807720000000025</v>
      </c>
      <c r="I516" s="2">
        <f>'Moving Avg'!H516</f>
        <v>3.1615150000000019</v>
      </c>
      <c r="J516" s="5" t="str">
        <f>OBV!F516</f>
        <v>BEARISH</v>
      </c>
      <c r="K516" s="5" t="str">
        <f>OBV!G516</f>
        <v>STRONG</v>
      </c>
      <c r="L516" s="5" t="str">
        <f>OBV!H516</f>
        <v>BEARISH DIVERGENCE</v>
      </c>
      <c r="M516" s="7">
        <f t="shared" si="80"/>
        <v>25</v>
      </c>
      <c r="N516" s="7">
        <f t="shared" si="81"/>
        <v>45</v>
      </c>
      <c r="O516" s="7">
        <f t="shared" si="82"/>
        <v>0</v>
      </c>
      <c r="P516" s="7">
        <f t="shared" si="83"/>
        <v>33</v>
      </c>
      <c r="Q516" s="8">
        <f t="shared" si="84"/>
        <v>29.45</v>
      </c>
      <c r="R516" s="8">
        <f t="shared" si="85"/>
        <v>22.25</v>
      </c>
      <c r="S516" s="8">
        <f t="shared" si="86"/>
        <v>25.35</v>
      </c>
      <c r="T516" s="8">
        <f t="shared" si="87"/>
        <v>25.75</v>
      </c>
      <c r="U516" s="7">
        <f t="shared" si="88"/>
        <v>25.683333333333337</v>
      </c>
      <c r="V516" s="7">
        <f t="shared" si="89"/>
        <v>25.700000000000003</v>
      </c>
    </row>
    <row r="517" spans="1:22" ht="13.5" x14ac:dyDescent="0.25">
      <c r="A517" s="3">
        <f>RSI!A517</f>
        <v>43055</v>
      </c>
      <c r="B517" s="2">
        <f>RSI!B517</f>
        <v>2.6877</v>
      </c>
      <c r="C517" s="2">
        <f>RSI!I517</f>
        <v>44.622633048941402</v>
      </c>
      <c r="D517" s="2">
        <f>MACD!E517</f>
        <v>2.4217912013222431E-3</v>
      </c>
      <c r="E517" s="2">
        <f>MACD!F517</f>
        <v>1.0702922004882338E-2</v>
      </c>
      <c r="F517" s="2">
        <f>'Moving Avg'!D517</f>
        <v>2.7118199999999999</v>
      </c>
      <c r="G517" s="2">
        <f>'Moving Avg'!F517</f>
        <v>2.6886399999999995</v>
      </c>
      <c r="H517" s="2">
        <f>'Moving Avg'!G517</f>
        <v>2.7787320000000024</v>
      </c>
      <c r="I517" s="2">
        <f>'Moving Avg'!H517</f>
        <v>3.1532980000000013</v>
      </c>
      <c r="J517" s="5" t="str">
        <f>OBV!F517</f>
        <v>BEARISH</v>
      </c>
      <c r="K517" s="5" t="str">
        <f>OBV!G517</f>
        <v>STRONG</v>
      </c>
      <c r="L517" s="5" t="str">
        <f>OBV!H517</f>
        <v>BEARISH DIVERGENCE</v>
      </c>
      <c r="M517" s="7">
        <f t="shared" si="80"/>
        <v>25</v>
      </c>
      <c r="N517" s="7">
        <f t="shared" si="81"/>
        <v>45</v>
      </c>
      <c r="O517" s="7">
        <f t="shared" si="82"/>
        <v>0</v>
      </c>
      <c r="P517" s="7">
        <f t="shared" si="83"/>
        <v>33</v>
      </c>
      <c r="Q517" s="8">
        <f t="shared" si="84"/>
        <v>29.45</v>
      </c>
      <c r="R517" s="8">
        <f t="shared" si="85"/>
        <v>22.25</v>
      </c>
      <c r="S517" s="8">
        <f t="shared" si="86"/>
        <v>25.35</v>
      </c>
      <c r="T517" s="8">
        <f t="shared" si="87"/>
        <v>25.75</v>
      </c>
      <c r="U517" s="7">
        <f t="shared" si="88"/>
        <v>25.683333333333337</v>
      </c>
      <c r="V517" s="7">
        <f t="shared" si="89"/>
        <v>25.700000000000003</v>
      </c>
    </row>
    <row r="518" spans="1:22" ht="13.5" x14ac:dyDescent="0.25">
      <c r="A518" s="3">
        <f>RSI!A518</f>
        <v>43056</v>
      </c>
      <c r="B518" s="2">
        <f>RSI!B518</f>
        <v>2.6877</v>
      </c>
      <c r="C518" s="2">
        <f>RSI!I518</f>
        <v>44.62263304894141</v>
      </c>
      <c r="D518" s="2">
        <f>MACD!E518</f>
        <v>3.5516352129434381E-3</v>
      </c>
      <c r="E518" s="2">
        <f>MACD!F518</f>
        <v>9.2726646464945592E-3</v>
      </c>
      <c r="F518" s="2">
        <f>'Moving Avg'!D518</f>
        <v>2.7099599999999997</v>
      </c>
      <c r="G518" s="2">
        <f>'Moving Avg'!F518</f>
        <v>2.6914199999999999</v>
      </c>
      <c r="H518" s="2">
        <f>'Moving Avg'!G518</f>
        <v>2.7768780000000026</v>
      </c>
      <c r="I518" s="2">
        <f>'Moving Avg'!H518</f>
        <v>3.1455675000000012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  <c r="M518" s="7">
        <f t="shared" si="80"/>
        <v>25</v>
      </c>
      <c r="N518" s="7">
        <f t="shared" si="81"/>
        <v>45</v>
      </c>
      <c r="O518" s="7">
        <f t="shared" si="82"/>
        <v>0</v>
      </c>
      <c r="P518" s="7">
        <f t="shared" si="83"/>
        <v>33</v>
      </c>
      <c r="Q518" s="8">
        <f t="shared" si="84"/>
        <v>29.45</v>
      </c>
      <c r="R518" s="8">
        <f t="shared" si="85"/>
        <v>22.25</v>
      </c>
      <c r="S518" s="8">
        <f t="shared" si="86"/>
        <v>25.35</v>
      </c>
      <c r="T518" s="8">
        <f t="shared" si="87"/>
        <v>25.75</v>
      </c>
      <c r="U518" s="7">
        <f t="shared" si="88"/>
        <v>25.683333333333337</v>
      </c>
      <c r="V518" s="7">
        <f t="shared" si="89"/>
        <v>25.700000000000003</v>
      </c>
    </row>
    <row r="519" spans="1:22" ht="13.5" x14ac:dyDescent="0.25">
      <c r="A519" s="3">
        <f>RSI!A519</f>
        <v>43059</v>
      </c>
      <c r="B519" s="2">
        <f>RSI!B519</f>
        <v>2.7618999999999998</v>
      </c>
      <c r="C519" s="2">
        <f>RSI!I519</f>
        <v>55.048529311088359</v>
      </c>
      <c r="D519" s="2">
        <f>MACD!E519</f>
        <v>-1.2183121019694543E-2</v>
      </c>
      <c r="E519" s="2">
        <f>MACD!F519</f>
        <v>4.9815075132567388E-3</v>
      </c>
      <c r="F519" s="2">
        <f>'Moving Avg'!D519</f>
        <v>2.7229399999999999</v>
      </c>
      <c r="G519" s="2">
        <f>'Moving Avg'!F519</f>
        <v>2.6960549999999999</v>
      </c>
      <c r="H519" s="2">
        <f>'Moving Avg'!G519</f>
        <v>2.7781760000000024</v>
      </c>
      <c r="I519" s="2">
        <f>'Moving Avg'!H519</f>
        <v>3.1382960000000009</v>
      </c>
      <c r="J519" s="5" t="str">
        <f>OBV!F519</f>
        <v>BEARISH</v>
      </c>
      <c r="K519" s="5" t="str">
        <f>OBV!G519</f>
        <v>STRONG</v>
      </c>
      <c r="L519" s="5" t="str">
        <f>OBV!H519</f>
        <v>BEARISH DIVERGENCE</v>
      </c>
      <c r="M519" s="7">
        <f t="shared" si="80"/>
        <v>25</v>
      </c>
      <c r="N519" s="7">
        <f t="shared" si="81"/>
        <v>45</v>
      </c>
      <c r="O519" s="7">
        <f t="shared" si="82"/>
        <v>0</v>
      </c>
      <c r="P519" s="7">
        <f t="shared" si="83"/>
        <v>33</v>
      </c>
      <c r="Q519" s="8">
        <f t="shared" si="84"/>
        <v>29.45</v>
      </c>
      <c r="R519" s="8">
        <f t="shared" si="85"/>
        <v>22.25</v>
      </c>
      <c r="S519" s="8">
        <f t="shared" si="86"/>
        <v>25.35</v>
      </c>
      <c r="T519" s="8">
        <f t="shared" si="87"/>
        <v>25.75</v>
      </c>
      <c r="U519" s="7">
        <f t="shared" si="88"/>
        <v>25.683333333333337</v>
      </c>
      <c r="V519" s="7">
        <f t="shared" si="89"/>
        <v>25.700000000000003</v>
      </c>
    </row>
    <row r="520" spans="1:22" ht="13.5" x14ac:dyDescent="0.25">
      <c r="A520" s="3">
        <f>RSI!A520</f>
        <v>43060</v>
      </c>
      <c r="B520" s="2">
        <f>RSI!B520</f>
        <v>2.7618999999999998</v>
      </c>
      <c r="C520" s="2">
        <f>RSI!I520</f>
        <v>55.048529311088373</v>
      </c>
      <c r="D520" s="2">
        <f>MACD!E520</f>
        <v>-2.5745301874100956E-2</v>
      </c>
      <c r="E520" s="2">
        <f>MACD!F520</f>
        <v>-1.1638543642148004E-3</v>
      </c>
      <c r="F520" s="2">
        <f>'Moving Avg'!D520</f>
        <v>2.7266600000000003</v>
      </c>
      <c r="G520" s="2">
        <f>'Moving Avg'!F520</f>
        <v>2.7006899999999998</v>
      </c>
      <c r="H520" s="2">
        <f>'Moving Avg'!G520</f>
        <v>2.7791040000000025</v>
      </c>
      <c r="I520" s="2">
        <f>'Moving Avg'!H520</f>
        <v>3.1310245000000005</v>
      </c>
      <c r="J520" s="5" t="str">
        <f>OBV!F520</f>
        <v>BEARISH</v>
      </c>
      <c r="K520" s="5" t="str">
        <f>OBV!G520</f>
        <v>STRONG</v>
      </c>
      <c r="L520" s="5" t="str">
        <f>OBV!H520</f>
        <v>BEARISH DIVERGENCE</v>
      </c>
      <c r="M520" s="7">
        <f t="shared" si="80"/>
        <v>25</v>
      </c>
      <c r="N520" s="7">
        <f t="shared" si="81"/>
        <v>100</v>
      </c>
      <c r="O520" s="7">
        <f t="shared" si="82"/>
        <v>0</v>
      </c>
      <c r="P520" s="7">
        <f t="shared" si="83"/>
        <v>33</v>
      </c>
      <c r="Q520" s="8">
        <f t="shared" si="84"/>
        <v>48.7</v>
      </c>
      <c r="R520" s="8">
        <f t="shared" si="85"/>
        <v>33.25</v>
      </c>
      <c r="S520" s="8">
        <f t="shared" si="86"/>
        <v>33.6</v>
      </c>
      <c r="T520" s="8">
        <f t="shared" si="87"/>
        <v>39.5</v>
      </c>
      <c r="U520" s="7">
        <f t="shared" si="88"/>
        <v>38.516666666666673</v>
      </c>
      <c r="V520" s="7">
        <f t="shared" si="89"/>
        <v>38.762500000000003</v>
      </c>
    </row>
    <row r="521" spans="1:22" ht="13.5" x14ac:dyDescent="0.25">
      <c r="A521" s="3">
        <f>RSI!A521</f>
        <v>43061</v>
      </c>
      <c r="B521" s="2">
        <f>RSI!B521</f>
        <v>2.7618999999999998</v>
      </c>
      <c r="C521" s="2">
        <f>RSI!I521</f>
        <v>55.048529311088373</v>
      </c>
      <c r="D521" s="2">
        <f>MACD!E521</f>
        <v>-3.745076776431544E-2</v>
      </c>
      <c r="E521" s="2">
        <f>MACD!F521</f>
        <v>-8.421237044234928E-3</v>
      </c>
      <c r="F521" s="2">
        <f>'Moving Avg'!D521</f>
        <v>2.7322200000000003</v>
      </c>
      <c r="G521" s="2">
        <f>'Moving Avg'!F521</f>
        <v>2.7030099999999995</v>
      </c>
      <c r="H521" s="2">
        <f>'Moving Avg'!G521</f>
        <v>2.7809580000000023</v>
      </c>
      <c r="I521" s="2">
        <f>'Moving Avg'!H521</f>
        <v>3.1237529999999998</v>
      </c>
      <c r="J521" s="5" t="str">
        <f>OBV!F521</f>
        <v>BULLISH</v>
      </c>
      <c r="K521" s="5" t="str">
        <f>OBV!G521</f>
        <v>NEUTRAL</v>
      </c>
      <c r="L521" s="5" t="str">
        <f>OBV!H521</f>
        <v>CONFIRMED BULLISH</v>
      </c>
      <c r="M521" s="7">
        <f t="shared" si="80"/>
        <v>25</v>
      </c>
      <c r="N521" s="7">
        <f t="shared" si="81"/>
        <v>100</v>
      </c>
      <c r="O521" s="7">
        <f t="shared" si="82"/>
        <v>0</v>
      </c>
      <c r="P521" s="7">
        <f t="shared" si="83"/>
        <v>83.5</v>
      </c>
      <c r="Q521" s="8">
        <f t="shared" si="84"/>
        <v>56.274999999999999</v>
      </c>
      <c r="R521" s="8">
        <f t="shared" si="85"/>
        <v>45.875</v>
      </c>
      <c r="S521" s="8">
        <f t="shared" si="86"/>
        <v>56.325000000000003</v>
      </c>
      <c r="T521" s="8">
        <f t="shared" si="87"/>
        <v>52.125</v>
      </c>
      <c r="U521" s="7">
        <f t="shared" si="88"/>
        <v>52.82500000000001</v>
      </c>
      <c r="V521" s="7">
        <f t="shared" si="89"/>
        <v>52.650000000000006</v>
      </c>
    </row>
    <row r="522" spans="1:22" ht="13.5" x14ac:dyDescent="0.25">
      <c r="A522" s="3">
        <f>RSI!A522</f>
        <v>43062</v>
      </c>
      <c r="B522" s="2">
        <f>RSI!B522</f>
        <v>2.7618999999999998</v>
      </c>
      <c r="C522" s="2">
        <f>RSI!I522</f>
        <v>55.048529311088373</v>
      </c>
      <c r="D522" s="2">
        <f>MACD!E522</f>
        <v>-5.4706608359050168E-2</v>
      </c>
      <c r="E522" s="2">
        <f>MACD!F522</f>
        <v>-1.7678311307197977E-2</v>
      </c>
      <c r="F522" s="2">
        <f>'Moving Avg'!D522</f>
        <v>2.7470600000000003</v>
      </c>
      <c r="G522" s="2">
        <f>'Moving Avg'!F522</f>
        <v>2.7053299999999991</v>
      </c>
      <c r="H522" s="2">
        <f>'Moving Avg'!G522</f>
        <v>2.7805880000000021</v>
      </c>
      <c r="I522" s="2">
        <f>'Moving Avg'!H522</f>
        <v>3.1171005000000003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  <c r="M522" s="7">
        <f t="shared" si="80"/>
        <v>25</v>
      </c>
      <c r="N522" s="7">
        <f t="shared" si="81"/>
        <v>100</v>
      </c>
      <c r="O522" s="7">
        <f t="shared" si="82"/>
        <v>0</v>
      </c>
      <c r="P522" s="7">
        <f t="shared" si="83"/>
        <v>83.5</v>
      </c>
      <c r="Q522" s="8">
        <f t="shared" si="84"/>
        <v>56.274999999999999</v>
      </c>
      <c r="R522" s="8">
        <f t="shared" si="85"/>
        <v>45.875</v>
      </c>
      <c r="S522" s="8">
        <f t="shared" si="86"/>
        <v>56.325000000000003</v>
      </c>
      <c r="T522" s="8">
        <f t="shared" si="87"/>
        <v>52.125</v>
      </c>
      <c r="U522" s="7">
        <f t="shared" si="88"/>
        <v>52.82500000000001</v>
      </c>
      <c r="V522" s="7">
        <f t="shared" si="89"/>
        <v>52.650000000000006</v>
      </c>
    </row>
    <row r="523" spans="1:22" ht="13.5" x14ac:dyDescent="0.25">
      <c r="A523" s="3">
        <f>RSI!A523</f>
        <v>43063</v>
      </c>
      <c r="B523" s="2">
        <f>RSI!B523</f>
        <v>2.7341000000000002</v>
      </c>
      <c r="C523" s="2">
        <f>RSI!I523</f>
        <v>50.278279439177794</v>
      </c>
      <c r="D523" s="2">
        <f>MACD!E523</f>
        <v>-5.1753131806672847E-2</v>
      </c>
      <c r="E523" s="2">
        <f>MACD!F523</f>
        <v>-2.4493275407092951E-2</v>
      </c>
      <c r="F523" s="2">
        <f>'Moving Avg'!D523</f>
        <v>2.7563399999999998</v>
      </c>
      <c r="G523" s="2">
        <f>'Moving Avg'!F523</f>
        <v>2.7062599999999994</v>
      </c>
      <c r="H523" s="2">
        <f>'Moving Avg'!G523</f>
        <v>2.7781800000000021</v>
      </c>
      <c r="I523" s="2">
        <f>'Moving Avg'!H523</f>
        <v>3.110751</v>
      </c>
      <c r="J523" s="5" t="str">
        <f>OBV!F523</f>
        <v>BEARISH</v>
      </c>
      <c r="K523" s="5" t="str">
        <f>OBV!G523</f>
        <v>STRONG</v>
      </c>
      <c r="L523" s="5" t="str">
        <f>OBV!H523</f>
        <v>BEARISH DIVERGENCE</v>
      </c>
      <c r="M523" s="7">
        <f t="shared" si="80"/>
        <v>25</v>
      </c>
      <c r="N523" s="7">
        <f t="shared" si="81"/>
        <v>100</v>
      </c>
      <c r="O523" s="7">
        <f t="shared" si="82"/>
        <v>0</v>
      </c>
      <c r="P523" s="7">
        <f t="shared" si="83"/>
        <v>33</v>
      </c>
      <c r="Q523" s="8">
        <f t="shared" si="84"/>
        <v>48.7</v>
      </c>
      <c r="R523" s="8">
        <f t="shared" si="85"/>
        <v>33.25</v>
      </c>
      <c r="S523" s="8">
        <f t="shared" si="86"/>
        <v>33.6</v>
      </c>
      <c r="T523" s="8">
        <f t="shared" si="87"/>
        <v>39.5</v>
      </c>
      <c r="U523" s="7">
        <f t="shared" si="88"/>
        <v>38.516666666666673</v>
      </c>
      <c r="V523" s="7">
        <f t="shared" si="89"/>
        <v>38.762500000000003</v>
      </c>
    </row>
    <row r="524" spans="1:22" ht="13.5" x14ac:dyDescent="0.25">
      <c r="A524" s="3">
        <f>RSI!A524</f>
        <v>43066</v>
      </c>
      <c r="B524" s="2">
        <f>RSI!B524</f>
        <v>2.7526000000000002</v>
      </c>
      <c r="C524" s="2">
        <f>RSI!I524</f>
        <v>53.185559444572881</v>
      </c>
      <c r="D524" s="2">
        <f>MACD!E524</f>
        <v>-5.0642537564135726E-2</v>
      </c>
      <c r="E524" s="2">
        <f>MACD!F524</f>
        <v>-2.9723127838501506E-2</v>
      </c>
      <c r="F524" s="2">
        <f>'Moving Avg'!D524</f>
        <v>2.7544799999999996</v>
      </c>
      <c r="G524" s="2">
        <f>'Moving Avg'!F524</f>
        <v>2.7081149999999994</v>
      </c>
      <c r="H524" s="2">
        <f>'Moving Avg'!G524</f>
        <v>2.7776240000000016</v>
      </c>
      <c r="I524" s="2">
        <f>'Moving Avg'!H524</f>
        <v>3.1041405000000002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  <c r="M524" s="7">
        <f t="shared" si="80"/>
        <v>25</v>
      </c>
      <c r="N524" s="7">
        <f t="shared" si="81"/>
        <v>100</v>
      </c>
      <c r="O524" s="7">
        <f t="shared" si="82"/>
        <v>0</v>
      </c>
      <c r="P524" s="7">
        <f t="shared" si="83"/>
        <v>33</v>
      </c>
      <c r="Q524" s="8">
        <f t="shared" si="84"/>
        <v>48.7</v>
      </c>
      <c r="R524" s="8">
        <f t="shared" si="85"/>
        <v>33.25</v>
      </c>
      <c r="S524" s="8">
        <f t="shared" si="86"/>
        <v>33.6</v>
      </c>
      <c r="T524" s="8">
        <f t="shared" si="87"/>
        <v>39.5</v>
      </c>
      <c r="U524" s="7">
        <f t="shared" si="88"/>
        <v>38.516666666666673</v>
      </c>
      <c r="V524" s="7">
        <f t="shared" si="89"/>
        <v>38.762500000000003</v>
      </c>
    </row>
    <row r="525" spans="1:22" ht="13.5" x14ac:dyDescent="0.25">
      <c r="A525" s="3">
        <f>RSI!A525</f>
        <v>43067</v>
      </c>
      <c r="B525" s="2">
        <f>RSI!B525</f>
        <v>2.6877</v>
      </c>
      <c r="C525" s="2">
        <f>RSI!I525</f>
        <v>43.562536449294448</v>
      </c>
      <c r="D525" s="2">
        <f>MACD!E525</f>
        <v>-3.7898424837770506E-2</v>
      </c>
      <c r="E525" s="2">
        <f>MACD!F525</f>
        <v>-3.135818723835531E-2</v>
      </c>
      <c r="F525" s="2">
        <f>'Moving Avg'!D525</f>
        <v>2.7396400000000001</v>
      </c>
      <c r="G525" s="2">
        <f>'Moving Avg'!F525</f>
        <v>2.7067249999999996</v>
      </c>
      <c r="H525" s="2">
        <f>'Moving Avg'!G525</f>
        <v>2.7741020000000018</v>
      </c>
      <c r="I525" s="2">
        <f>'Moving Avg'!H525</f>
        <v>3.0973380000000001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  <c r="M525" s="7">
        <f t="shared" si="80"/>
        <v>25</v>
      </c>
      <c r="N525" s="7">
        <f t="shared" si="81"/>
        <v>45</v>
      </c>
      <c r="O525" s="7">
        <f t="shared" si="82"/>
        <v>0</v>
      </c>
      <c r="P525" s="7">
        <f t="shared" si="83"/>
        <v>33</v>
      </c>
      <c r="Q525" s="8">
        <f t="shared" si="84"/>
        <v>29.45</v>
      </c>
      <c r="R525" s="8">
        <f t="shared" si="85"/>
        <v>22.25</v>
      </c>
      <c r="S525" s="8">
        <f t="shared" si="86"/>
        <v>25.35</v>
      </c>
      <c r="T525" s="8">
        <f t="shared" si="87"/>
        <v>25.75</v>
      </c>
      <c r="U525" s="7">
        <f t="shared" si="88"/>
        <v>25.683333333333337</v>
      </c>
      <c r="V525" s="7">
        <f t="shared" si="89"/>
        <v>25.700000000000003</v>
      </c>
    </row>
    <row r="526" spans="1:22" ht="13.5" x14ac:dyDescent="0.25">
      <c r="A526" s="3">
        <f>RSI!A526</f>
        <v>43068</v>
      </c>
      <c r="B526" s="2">
        <f>RSI!B526</f>
        <v>2.6877</v>
      </c>
      <c r="C526" s="2">
        <f>RSI!I526</f>
        <v>43.562536449294448</v>
      </c>
      <c r="D526" s="2">
        <f>MACD!E526</f>
        <v>-2.8263596635202504E-2</v>
      </c>
      <c r="E526" s="2">
        <f>MACD!F526</f>
        <v>-3.0739269117724753E-2</v>
      </c>
      <c r="F526" s="2">
        <f>'Moving Avg'!D526</f>
        <v>2.7247999999999997</v>
      </c>
      <c r="G526" s="2">
        <f>'Moving Avg'!F526</f>
        <v>2.7053349999999994</v>
      </c>
      <c r="H526" s="2">
        <f>'Moving Avg'!G526</f>
        <v>2.7707660000000014</v>
      </c>
      <c r="I526" s="2">
        <f>'Moving Avg'!H526</f>
        <v>3.0908889999999998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33</v>
      </c>
      <c r="Q526" s="8">
        <f t="shared" si="84"/>
        <v>13.7</v>
      </c>
      <c r="R526" s="8">
        <f t="shared" si="85"/>
        <v>13.25</v>
      </c>
      <c r="S526" s="8">
        <f t="shared" si="86"/>
        <v>18.600000000000001</v>
      </c>
      <c r="T526" s="8">
        <f t="shared" si="87"/>
        <v>14.5</v>
      </c>
      <c r="U526" s="7">
        <f t="shared" si="88"/>
        <v>15.183333333333332</v>
      </c>
      <c r="V526" s="7">
        <f t="shared" si="89"/>
        <v>15.012499999999999</v>
      </c>
    </row>
    <row r="527" spans="1:22" ht="13.5" x14ac:dyDescent="0.25">
      <c r="A527" s="3">
        <f>RSI!A527</f>
        <v>43069</v>
      </c>
      <c r="B527" s="2">
        <f>RSI!B527</f>
        <v>2.6877</v>
      </c>
      <c r="C527" s="2">
        <f>RSI!I527</f>
        <v>43.562536449294448</v>
      </c>
      <c r="D527" s="2">
        <f>MACD!E527</f>
        <v>-2.7002536400880572E-2</v>
      </c>
      <c r="E527" s="2">
        <f>MACD!F527</f>
        <v>-2.9991922574355918E-2</v>
      </c>
      <c r="F527" s="2">
        <f>'Moving Avg'!D527</f>
        <v>2.7099599999999997</v>
      </c>
      <c r="G527" s="2">
        <f>'Moving Avg'!F527</f>
        <v>2.7039449999999996</v>
      </c>
      <c r="H527" s="2">
        <f>'Moving Avg'!G527</f>
        <v>2.7672440000000016</v>
      </c>
      <c r="I527" s="2">
        <f>'Moving Avg'!H527</f>
        <v>3.0844399999999994</v>
      </c>
      <c r="J527" s="5" t="str">
        <f>OBV!F527</f>
        <v>BEARISH</v>
      </c>
      <c r="K527" s="5" t="str">
        <f>OBV!G527</f>
        <v>STRONG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33</v>
      </c>
      <c r="Q527" s="8">
        <f t="shared" si="84"/>
        <v>13.7</v>
      </c>
      <c r="R527" s="8">
        <f t="shared" si="85"/>
        <v>13.25</v>
      </c>
      <c r="S527" s="8">
        <f t="shared" si="86"/>
        <v>18.600000000000001</v>
      </c>
      <c r="T527" s="8">
        <f t="shared" si="87"/>
        <v>14.5</v>
      </c>
      <c r="U527" s="7">
        <f t="shared" si="88"/>
        <v>15.183333333333332</v>
      </c>
      <c r="V527" s="7">
        <f t="shared" si="89"/>
        <v>15.012499999999999</v>
      </c>
    </row>
    <row r="528" spans="1:22" ht="13.5" x14ac:dyDescent="0.25">
      <c r="A528" s="3">
        <f>RSI!A528</f>
        <v>43073</v>
      </c>
      <c r="B528" s="2">
        <f>RSI!B528</f>
        <v>2.6877</v>
      </c>
      <c r="C528" s="2">
        <f>RSI!I528</f>
        <v>43.562536449294456</v>
      </c>
      <c r="D528" s="2">
        <f>MACD!E528</f>
        <v>-2.5706805033239188E-2</v>
      </c>
      <c r="E528" s="2">
        <f>MACD!F528</f>
        <v>-2.9134899066132574E-2</v>
      </c>
      <c r="F528" s="2">
        <f>'Moving Avg'!D528</f>
        <v>2.7006799999999997</v>
      </c>
      <c r="G528" s="2">
        <f>'Moving Avg'!F528</f>
        <v>2.7025549999999994</v>
      </c>
      <c r="H528" s="2">
        <f>'Moving Avg'!G528</f>
        <v>2.7635360000000015</v>
      </c>
      <c r="I528" s="2">
        <f>'Moving Avg'!H528</f>
        <v>3.077990999999999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16.5</v>
      </c>
      <c r="Q528" s="8">
        <f t="shared" si="84"/>
        <v>11.225</v>
      </c>
      <c r="R528" s="8">
        <f t="shared" si="85"/>
        <v>9.125</v>
      </c>
      <c r="S528" s="8">
        <f t="shared" si="86"/>
        <v>11.175000000000001</v>
      </c>
      <c r="T528" s="8">
        <f t="shared" si="87"/>
        <v>10.375</v>
      </c>
      <c r="U528" s="7">
        <f t="shared" si="88"/>
        <v>10.508333333333335</v>
      </c>
      <c r="V528" s="7">
        <f t="shared" si="89"/>
        <v>10.475000000000001</v>
      </c>
    </row>
    <row r="529" spans="1:22" ht="13.5" x14ac:dyDescent="0.25">
      <c r="A529" s="3">
        <f>RSI!A529</f>
        <v>43074</v>
      </c>
      <c r="B529" s="2">
        <f>RSI!B529</f>
        <v>2.6414</v>
      </c>
      <c r="C529" s="2">
        <f>RSI!I529</f>
        <v>37.118180772357803</v>
      </c>
      <c r="D529" s="2">
        <f>MACD!E529</f>
        <v>-9.5536615966742566E-3</v>
      </c>
      <c r="E529" s="2">
        <f>MACD!F529</f>
        <v>-2.5218651572240913E-2</v>
      </c>
      <c r="F529" s="2">
        <f>'Moving Avg'!D529</f>
        <v>2.6784399999999997</v>
      </c>
      <c r="G529" s="2">
        <f>'Moving Avg'!F529</f>
        <v>2.7025549999999994</v>
      </c>
      <c r="H529" s="2">
        <f>'Moving Avg'!G529</f>
        <v>2.7581600000000015</v>
      </c>
      <c r="I529" s="2">
        <f>'Moving Avg'!H529</f>
        <v>3.0713104999999992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  <c r="M529" s="7">
        <f t="shared" si="80"/>
        <v>25</v>
      </c>
      <c r="N529" s="7">
        <f t="shared" si="81"/>
        <v>0</v>
      </c>
      <c r="O529" s="7">
        <f t="shared" si="82"/>
        <v>0</v>
      </c>
      <c r="P529" s="7">
        <f t="shared" si="83"/>
        <v>16.5</v>
      </c>
      <c r="Q529" s="8">
        <f t="shared" si="84"/>
        <v>11.225</v>
      </c>
      <c r="R529" s="8">
        <f t="shared" si="85"/>
        <v>9.125</v>
      </c>
      <c r="S529" s="8">
        <f t="shared" si="86"/>
        <v>11.175000000000001</v>
      </c>
      <c r="T529" s="8">
        <f t="shared" si="87"/>
        <v>10.375</v>
      </c>
      <c r="U529" s="7">
        <f t="shared" si="88"/>
        <v>10.508333333333335</v>
      </c>
      <c r="V529" s="7">
        <f t="shared" si="89"/>
        <v>10.475000000000001</v>
      </c>
    </row>
    <row r="530" spans="1:22" ht="13.5" x14ac:dyDescent="0.25">
      <c r="A530" s="3">
        <f>RSI!A530</f>
        <v>43075</v>
      </c>
      <c r="B530" s="2">
        <f>RSI!B530</f>
        <v>2.7155</v>
      </c>
      <c r="C530" s="2">
        <f>RSI!I530</f>
        <v>49.893747299787037</v>
      </c>
      <c r="D530" s="2">
        <f>MACD!E530</f>
        <v>-9.0486076635487578E-4</v>
      </c>
      <c r="E530" s="2">
        <f>MACD!F530</f>
        <v>-2.0355893411063704E-2</v>
      </c>
      <c r="F530" s="2">
        <f>'Moving Avg'!D530</f>
        <v>2.6840000000000002</v>
      </c>
      <c r="G530" s="2">
        <f>'Moving Avg'!F530</f>
        <v>2.7062599999999994</v>
      </c>
      <c r="H530" s="2">
        <f>'Moving Avg'!G530</f>
        <v>2.7550080000000015</v>
      </c>
      <c r="I530" s="2">
        <f>'Moving Avg'!H530</f>
        <v>3.0650004999999987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  <c r="M530" s="7">
        <f t="shared" si="80"/>
        <v>25</v>
      </c>
      <c r="N530" s="7">
        <f t="shared" si="81"/>
        <v>0</v>
      </c>
      <c r="O530" s="7">
        <f t="shared" si="82"/>
        <v>0</v>
      </c>
      <c r="P530" s="7">
        <f t="shared" si="83"/>
        <v>83.5</v>
      </c>
      <c r="Q530" s="8">
        <f t="shared" si="84"/>
        <v>21.274999999999999</v>
      </c>
      <c r="R530" s="8">
        <f t="shared" si="85"/>
        <v>25.875</v>
      </c>
      <c r="S530" s="8">
        <f t="shared" si="86"/>
        <v>41.325000000000003</v>
      </c>
      <c r="T530" s="8">
        <f t="shared" si="87"/>
        <v>27.125</v>
      </c>
      <c r="U530" s="7">
        <f t="shared" si="88"/>
        <v>29.491666666666664</v>
      </c>
      <c r="V530" s="7">
        <f t="shared" si="89"/>
        <v>28.9</v>
      </c>
    </row>
    <row r="531" spans="1:22" ht="13.5" x14ac:dyDescent="0.25">
      <c r="A531" s="3">
        <f>RSI!A531</f>
        <v>43076</v>
      </c>
      <c r="B531" s="2">
        <f>RSI!B531</f>
        <v>2.7155</v>
      </c>
      <c r="C531" s="2">
        <f>RSI!I531</f>
        <v>49.893747299787037</v>
      </c>
      <c r="D531" s="2">
        <f>MACD!E531</f>
        <v>6.4103519726850244E-3</v>
      </c>
      <c r="E531" s="2">
        <f>MACD!F531</f>
        <v>-1.5002644334313959E-2</v>
      </c>
      <c r="F531" s="2">
        <f>'Moving Avg'!D531</f>
        <v>2.6895600000000002</v>
      </c>
      <c r="G531" s="2">
        <f>'Moving Avg'!F531</f>
        <v>2.7099649999999995</v>
      </c>
      <c r="H531" s="2">
        <f>'Moving Avg'!G531</f>
        <v>2.751856000000001</v>
      </c>
      <c r="I531" s="2">
        <f>'Moving Avg'!H531</f>
        <v>3.0586904999999991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  <c r="M531" s="7">
        <f t="shared" si="80"/>
        <v>25</v>
      </c>
      <c r="N531" s="7">
        <f t="shared" si="81"/>
        <v>0</v>
      </c>
      <c r="O531" s="7">
        <f t="shared" si="82"/>
        <v>0</v>
      </c>
      <c r="P531" s="7">
        <f t="shared" si="83"/>
        <v>83.5</v>
      </c>
      <c r="Q531" s="8">
        <f t="shared" si="84"/>
        <v>21.274999999999999</v>
      </c>
      <c r="R531" s="8">
        <f t="shared" si="85"/>
        <v>25.875</v>
      </c>
      <c r="S531" s="8">
        <f t="shared" si="86"/>
        <v>41.325000000000003</v>
      </c>
      <c r="T531" s="8">
        <f t="shared" si="87"/>
        <v>27.125</v>
      </c>
      <c r="U531" s="7">
        <f t="shared" si="88"/>
        <v>29.491666666666664</v>
      </c>
      <c r="V531" s="7">
        <f t="shared" si="89"/>
        <v>28.9</v>
      </c>
    </row>
    <row r="532" spans="1:22" ht="13.5" x14ac:dyDescent="0.25">
      <c r="A532" s="3">
        <f>RSI!A532</f>
        <v>43077</v>
      </c>
      <c r="B532" s="2">
        <f>RSI!B532</f>
        <v>2.5950000000000002</v>
      </c>
      <c r="C532" s="2">
        <f>RSI!I532</f>
        <v>36.071987356580166</v>
      </c>
      <c r="D532" s="2">
        <f>MACD!E532</f>
        <v>2.1523292415264628E-2</v>
      </c>
      <c r="E532" s="2">
        <f>MACD!F532</f>
        <v>-7.6974569843982427E-3</v>
      </c>
      <c r="F532" s="2">
        <f>'Moving Avg'!D532</f>
        <v>2.6710200000000004</v>
      </c>
      <c r="G532" s="2">
        <f>'Moving Avg'!F532</f>
        <v>2.7099649999999995</v>
      </c>
      <c r="H532" s="2">
        <f>'Moving Avg'!G532</f>
        <v>2.7449960000000009</v>
      </c>
      <c r="I532" s="2">
        <f>'Moving Avg'!H532</f>
        <v>3.0523524999999991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  <c r="M532" s="7">
        <f t="shared" si="80"/>
        <v>25</v>
      </c>
      <c r="N532" s="7">
        <f t="shared" si="81"/>
        <v>0</v>
      </c>
      <c r="O532" s="7">
        <f t="shared" si="82"/>
        <v>0</v>
      </c>
      <c r="P532" s="7">
        <f t="shared" si="83"/>
        <v>16.5</v>
      </c>
      <c r="Q532" s="8">
        <f t="shared" si="84"/>
        <v>11.225</v>
      </c>
      <c r="R532" s="8">
        <f t="shared" si="85"/>
        <v>9.125</v>
      </c>
      <c r="S532" s="8">
        <f t="shared" si="86"/>
        <v>11.175000000000001</v>
      </c>
      <c r="T532" s="8">
        <f t="shared" si="87"/>
        <v>10.375</v>
      </c>
      <c r="U532" s="7">
        <f t="shared" si="88"/>
        <v>10.508333333333335</v>
      </c>
      <c r="V532" s="7">
        <f t="shared" si="89"/>
        <v>10.475000000000001</v>
      </c>
    </row>
    <row r="533" spans="1:22" ht="13.5" x14ac:dyDescent="0.25">
      <c r="A533" s="3">
        <f>RSI!A533</f>
        <v>43080</v>
      </c>
      <c r="B533" s="2">
        <f>RSI!B533</f>
        <v>2.5764999999999998</v>
      </c>
      <c r="C533" s="2">
        <f>RSI!I533</f>
        <v>34.492169218549179</v>
      </c>
      <c r="D533" s="2">
        <f>MACD!E533</f>
        <v>3.2114077178934775E-2</v>
      </c>
      <c r="E533" s="2">
        <f>MACD!F533</f>
        <v>2.648498482683611E-4</v>
      </c>
      <c r="F533" s="2">
        <f>'Moving Avg'!D533</f>
        <v>2.6487799999999999</v>
      </c>
      <c r="G533" s="2">
        <f>'Moving Avg'!F533</f>
        <v>2.7039400000000002</v>
      </c>
      <c r="H533" s="2">
        <f>'Moving Avg'!G533</f>
        <v>2.7377660000000015</v>
      </c>
      <c r="I533" s="2">
        <f>'Moving Avg'!H533</f>
        <v>3.0464524999999991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  <c r="M533" s="7">
        <f t="shared" si="80"/>
        <v>25</v>
      </c>
      <c r="N533" s="7">
        <f t="shared" si="81"/>
        <v>0</v>
      </c>
      <c r="O533" s="7">
        <f t="shared" si="82"/>
        <v>0</v>
      </c>
      <c r="P533" s="7">
        <f t="shared" si="83"/>
        <v>16.5</v>
      </c>
      <c r="Q533" s="8">
        <f t="shared" si="84"/>
        <v>11.225</v>
      </c>
      <c r="R533" s="8">
        <f t="shared" si="85"/>
        <v>9.125</v>
      </c>
      <c r="S533" s="8">
        <f t="shared" si="86"/>
        <v>11.175000000000001</v>
      </c>
      <c r="T533" s="8">
        <f t="shared" si="87"/>
        <v>10.375</v>
      </c>
      <c r="U533" s="7">
        <f t="shared" si="88"/>
        <v>10.508333333333335</v>
      </c>
      <c r="V533" s="7">
        <f t="shared" si="89"/>
        <v>10.475000000000001</v>
      </c>
    </row>
    <row r="534" spans="1:22" ht="13.5" x14ac:dyDescent="0.25">
      <c r="A534" s="3">
        <f>RSI!A534</f>
        <v>43081</v>
      </c>
      <c r="B534" s="2">
        <f>RSI!B534</f>
        <v>2.5301999999999998</v>
      </c>
      <c r="C534" s="2">
        <f>RSI!I534</f>
        <v>30.850554873185359</v>
      </c>
      <c r="D534" s="2">
        <f>MACD!E534</f>
        <v>4.8117523051566469E-2</v>
      </c>
      <c r="E534" s="2">
        <f>MACD!F534</f>
        <v>9.835384488927984E-3</v>
      </c>
      <c r="F534" s="2">
        <f>'Moving Avg'!D534</f>
        <v>2.6265399999999999</v>
      </c>
      <c r="G534" s="2">
        <f>'Moving Avg'!F534</f>
        <v>2.6955999999999998</v>
      </c>
      <c r="H534" s="2">
        <f>'Moving Avg'!G534</f>
        <v>2.7292400000000017</v>
      </c>
      <c r="I534" s="2">
        <f>'Moving Avg'!H534</f>
        <v>3.0405419999999994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25</v>
      </c>
      <c r="N534" s="7">
        <f t="shared" si="81"/>
        <v>0</v>
      </c>
      <c r="O534" s="7">
        <f t="shared" si="82"/>
        <v>0</v>
      </c>
      <c r="P534" s="7">
        <f t="shared" si="83"/>
        <v>16.5</v>
      </c>
      <c r="Q534" s="8">
        <f t="shared" si="84"/>
        <v>11.225</v>
      </c>
      <c r="R534" s="8">
        <f t="shared" si="85"/>
        <v>9.125</v>
      </c>
      <c r="S534" s="8">
        <f t="shared" si="86"/>
        <v>11.175000000000001</v>
      </c>
      <c r="T534" s="8">
        <f t="shared" si="87"/>
        <v>10.375</v>
      </c>
      <c r="U534" s="7">
        <f t="shared" si="88"/>
        <v>10.508333333333335</v>
      </c>
      <c r="V534" s="7">
        <f t="shared" si="89"/>
        <v>10.475000000000001</v>
      </c>
    </row>
    <row r="535" spans="1:22" ht="13.5" x14ac:dyDescent="0.25">
      <c r="A535" s="3">
        <f>RSI!A535</f>
        <v>43082</v>
      </c>
      <c r="B535" s="2">
        <f>RSI!B535</f>
        <v>2.456</v>
      </c>
      <c r="C535" s="2">
        <f>RSI!I535</f>
        <v>26.095582145478303</v>
      </c>
      <c r="D535" s="2">
        <f>MACD!E535</f>
        <v>5.8153641350048968E-2</v>
      </c>
      <c r="E535" s="2">
        <f>MACD!F535</f>
        <v>1.9499035861152182E-2</v>
      </c>
      <c r="F535" s="2">
        <f>'Moving Avg'!D535</f>
        <v>2.57464</v>
      </c>
      <c r="G535" s="2">
        <f>'Moving Avg'!F535</f>
        <v>2.681235</v>
      </c>
      <c r="H535" s="2">
        <f>'Moving Avg'!G535</f>
        <v>2.7196000000000016</v>
      </c>
      <c r="I535" s="2">
        <f>'Moving Avg'!H535</f>
        <v>3.0337299999999989</v>
      </c>
      <c r="J535" s="5" t="str">
        <f>OBV!F535</f>
        <v>BEARISH</v>
      </c>
      <c r="K535" s="5" t="str">
        <f>OBV!G535</f>
        <v>NEUTRAL</v>
      </c>
      <c r="L535" s="5" t="str">
        <f>OBV!H535</f>
        <v>CONFIRMED BEARISH</v>
      </c>
      <c r="M535" s="7">
        <f t="shared" si="80"/>
        <v>50</v>
      </c>
      <c r="N535" s="7">
        <f t="shared" si="81"/>
        <v>0</v>
      </c>
      <c r="O535" s="7">
        <f t="shared" si="82"/>
        <v>0</v>
      </c>
      <c r="P535" s="7">
        <f t="shared" si="83"/>
        <v>16.5</v>
      </c>
      <c r="Q535" s="8">
        <f t="shared" si="84"/>
        <v>19.975000000000001</v>
      </c>
      <c r="R535" s="8">
        <f t="shared" si="85"/>
        <v>14.125</v>
      </c>
      <c r="S535" s="8">
        <f t="shared" si="86"/>
        <v>14.925000000000001</v>
      </c>
      <c r="T535" s="8">
        <f t="shared" si="87"/>
        <v>16.625</v>
      </c>
      <c r="U535" s="7">
        <f t="shared" si="88"/>
        <v>16.341666666666669</v>
      </c>
      <c r="V535" s="7">
        <f t="shared" si="89"/>
        <v>16.412500000000001</v>
      </c>
    </row>
    <row r="536" spans="1:22" ht="13.5" x14ac:dyDescent="0.25">
      <c r="A536" s="3">
        <f>RSI!A536</f>
        <v>43083</v>
      </c>
      <c r="B536" s="2">
        <f>RSI!B536</f>
        <v>2.3910999999999998</v>
      </c>
      <c r="C536" s="2">
        <f>RSI!I536</f>
        <v>22.787294315683411</v>
      </c>
      <c r="D536" s="2">
        <f>MACD!E536</f>
        <v>7.2801840685326802E-2</v>
      </c>
      <c r="E536" s="2">
        <f>MACD!F536</f>
        <v>3.0159596825987109E-2</v>
      </c>
      <c r="F536" s="2">
        <f>'Moving Avg'!D536</f>
        <v>2.50976</v>
      </c>
      <c r="G536" s="2">
        <f>'Moving Avg'!F536</f>
        <v>2.6640850000000005</v>
      </c>
      <c r="H536" s="2">
        <f>'Moving Avg'!G536</f>
        <v>2.7086620000000003</v>
      </c>
      <c r="I536" s="2">
        <f>'Moving Avg'!H536</f>
        <v>3.0271239999999988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  <c r="M536" s="7">
        <f t="shared" si="80"/>
        <v>50</v>
      </c>
      <c r="N536" s="7">
        <f t="shared" si="81"/>
        <v>0</v>
      </c>
      <c r="O536" s="7">
        <f t="shared" si="82"/>
        <v>0</v>
      </c>
      <c r="P536" s="7">
        <f t="shared" si="83"/>
        <v>16.5</v>
      </c>
      <c r="Q536" s="8">
        <f t="shared" si="84"/>
        <v>19.975000000000001</v>
      </c>
      <c r="R536" s="8">
        <f t="shared" si="85"/>
        <v>14.125</v>
      </c>
      <c r="S536" s="8">
        <f t="shared" si="86"/>
        <v>14.925000000000001</v>
      </c>
      <c r="T536" s="8">
        <f t="shared" si="87"/>
        <v>16.625</v>
      </c>
      <c r="U536" s="7">
        <f t="shared" si="88"/>
        <v>16.341666666666669</v>
      </c>
      <c r="V536" s="7">
        <f t="shared" si="89"/>
        <v>16.412500000000001</v>
      </c>
    </row>
    <row r="537" spans="1:22" ht="13.5" x14ac:dyDescent="0.25">
      <c r="A537" s="3">
        <f>RSI!A537</f>
        <v>43084</v>
      </c>
      <c r="B537" s="2">
        <f>RSI!B537</f>
        <v>2.3725999999999998</v>
      </c>
      <c r="C537" s="2">
        <f>RSI!I537</f>
        <v>21.933684113298725</v>
      </c>
      <c r="D537" s="2">
        <f>MACD!E537</f>
        <v>8.8199126880369683E-2</v>
      </c>
      <c r="E537" s="2">
        <f>MACD!F537</f>
        <v>4.1767502836863625E-2</v>
      </c>
      <c r="F537" s="2">
        <f>'Moving Avg'!D537</f>
        <v>2.4652799999999999</v>
      </c>
      <c r="G537" s="2">
        <f>'Moving Avg'!F537</f>
        <v>2.6483300000000005</v>
      </c>
      <c r="H537" s="2">
        <f>'Moving Avg'!G537</f>
        <v>2.6973540000000007</v>
      </c>
      <c r="I537" s="2">
        <f>'Moving Avg'!H537</f>
        <v>3.0204254999999995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  <c r="M537" s="7">
        <f t="shared" si="80"/>
        <v>50</v>
      </c>
      <c r="N537" s="7">
        <f t="shared" si="81"/>
        <v>0</v>
      </c>
      <c r="O537" s="7">
        <f t="shared" si="82"/>
        <v>0</v>
      </c>
      <c r="P537" s="7">
        <f t="shared" si="83"/>
        <v>16.5</v>
      </c>
      <c r="Q537" s="8">
        <f t="shared" si="84"/>
        <v>19.975000000000001</v>
      </c>
      <c r="R537" s="8">
        <f t="shared" si="85"/>
        <v>14.125</v>
      </c>
      <c r="S537" s="8">
        <f t="shared" si="86"/>
        <v>14.925000000000001</v>
      </c>
      <c r="T537" s="8">
        <f t="shared" si="87"/>
        <v>16.625</v>
      </c>
      <c r="U537" s="7">
        <f t="shared" si="88"/>
        <v>16.341666666666669</v>
      </c>
      <c r="V537" s="7">
        <f t="shared" si="89"/>
        <v>16.412500000000001</v>
      </c>
    </row>
    <row r="538" spans="1:22" ht="13.5" x14ac:dyDescent="0.25">
      <c r="A538" s="3">
        <f>RSI!A538</f>
        <v>43087</v>
      </c>
      <c r="B538" s="2">
        <f>RSI!B538</f>
        <v>2.4746000000000001</v>
      </c>
      <c r="C538" s="2">
        <f>RSI!I538</f>
        <v>36.1380576795991</v>
      </c>
      <c r="D538" s="2">
        <f>MACD!E538</f>
        <v>9.5292737125712623E-2</v>
      </c>
      <c r="E538" s="2">
        <f>MACD!F538</f>
        <v>5.2472549694633427E-2</v>
      </c>
      <c r="F538" s="2">
        <f>'Moving Avg'!D538</f>
        <v>2.4449000000000001</v>
      </c>
      <c r="G538" s="2">
        <f>'Moving Avg'!F538</f>
        <v>2.6376750000000002</v>
      </c>
      <c r="H538" s="2">
        <f>'Moving Avg'!G538</f>
        <v>2.6884580000000011</v>
      </c>
      <c r="I538" s="2">
        <f>'Moving Avg'!H538</f>
        <v>3.0138389999999999</v>
      </c>
      <c r="J538" s="5" t="str">
        <f>OBV!F538</f>
        <v>BEARISH</v>
      </c>
      <c r="K538" s="5" t="str">
        <f>OBV!G538</f>
        <v>NEUTRAL</v>
      </c>
      <c r="L538" s="5" t="str">
        <f>OBV!H538</f>
        <v>CONFIRMED BEARISH</v>
      </c>
      <c r="M538" s="7">
        <f t="shared" si="80"/>
        <v>25</v>
      </c>
      <c r="N538" s="7">
        <f t="shared" si="81"/>
        <v>0</v>
      </c>
      <c r="O538" s="7">
        <f t="shared" si="82"/>
        <v>0</v>
      </c>
      <c r="P538" s="7">
        <f t="shared" si="83"/>
        <v>16.5</v>
      </c>
      <c r="Q538" s="8">
        <f t="shared" si="84"/>
        <v>11.225</v>
      </c>
      <c r="R538" s="8">
        <f t="shared" si="85"/>
        <v>9.125</v>
      </c>
      <c r="S538" s="8">
        <f t="shared" si="86"/>
        <v>11.175000000000001</v>
      </c>
      <c r="T538" s="8">
        <f t="shared" si="87"/>
        <v>10.375</v>
      </c>
      <c r="U538" s="7">
        <f t="shared" si="88"/>
        <v>10.508333333333335</v>
      </c>
      <c r="V538" s="7">
        <f t="shared" si="89"/>
        <v>10.475000000000001</v>
      </c>
    </row>
    <row r="539" spans="1:22" ht="13.5" x14ac:dyDescent="0.25">
      <c r="A539" s="3">
        <f>RSI!A539</f>
        <v>43088</v>
      </c>
      <c r="B539" s="2">
        <f>RSI!B539</f>
        <v>2.6135999999999999</v>
      </c>
      <c r="C539" s="2">
        <f>RSI!I539</f>
        <v>49.597077471024463</v>
      </c>
      <c r="D539" s="2">
        <f>MACD!E539</f>
        <v>8.4773568661229426E-2</v>
      </c>
      <c r="E539" s="2">
        <f>MACD!F539</f>
        <v>5.8932753487952627E-2</v>
      </c>
      <c r="F539" s="2">
        <f>'Moving Avg'!D539</f>
        <v>2.4615800000000001</v>
      </c>
      <c r="G539" s="2">
        <f>'Moving Avg'!F539</f>
        <v>2.6302600000000003</v>
      </c>
      <c r="H539" s="2">
        <f>'Moving Avg'!G539</f>
        <v>2.6823420000000002</v>
      </c>
      <c r="I539" s="2">
        <f>'Moving Avg'!H539</f>
        <v>3.0077709999999995</v>
      </c>
      <c r="J539" s="5" t="str">
        <f>OBV!F539</f>
        <v>BEARISH</v>
      </c>
      <c r="K539" s="5" t="str">
        <f>OBV!G539</f>
        <v>NEUTRAL</v>
      </c>
      <c r="L539" s="5" t="str">
        <f>OBV!H539</f>
        <v>BEARISH DIVERGENCE</v>
      </c>
      <c r="M539" s="7">
        <f t="shared" si="80"/>
        <v>25</v>
      </c>
      <c r="N539" s="7">
        <f t="shared" si="81"/>
        <v>0</v>
      </c>
      <c r="O539" s="7">
        <f t="shared" si="82"/>
        <v>0</v>
      </c>
      <c r="P539" s="7">
        <f t="shared" si="83"/>
        <v>16.5</v>
      </c>
      <c r="Q539" s="8">
        <f t="shared" si="84"/>
        <v>11.225</v>
      </c>
      <c r="R539" s="8">
        <f t="shared" si="85"/>
        <v>9.125</v>
      </c>
      <c r="S539" s="8">
        <f t="shared" si="86"/>
        <v>11.175000000000001</v>
      </c>
      <c r="T539" s="8">
        <f t="shared" si="87"/>
        <v>10.375</v>
      </c>
      <c r="U539" s="7">
        <f t="shared" si="88"/>
        <v>10.508333333333335</v>
      </c>
      <c r="V539" s="7">
        <f t="shared" si="89"/>
        <v>10.475000000000001</v>
      </c>
    </row>
    <row r="540" spans="1:22" ht="13.5" x14ac:dyDescent="0.25">
      <c r="A540" s="3">
        <f>RSI!A540</f>
        <v>43089</v>
      </c>
      <c r="B540" s="2">
        <f>RSI!B540</f>
        <v>2.4653</v>
      </c>
      <c r="C540" s="2">
        <f>RSI!I540</f>
        <v>39.92845059458417</v>
      </c>
      <c r="D540" s="2">
        <f>MACD!E540</f>
        <v>9.8267968654455196E-2</v>
      </c>
      <c r="E540" s="2">
        <f>MACD!F540</f>
        <v>6.6799796521253146E-2</v>
      </c>
      <c r="F540" s="2">
        <f>'Moving Avg'!D540</f>
        <v>2.4634399999999999</v>
      </c>
      <c r="G540" s="2">
        <f>'Moving Avg'!F540</f>
        <v>2.6154300000000004</v>
      </c>
      <c r="H540" s="2">
        <f>'Moving Avg'!G540</f>
        <v>2.6741860000000006</v>
      </c>
      <c r="I540" s="2">
        <f>'Moving Avg'!H540</f>
        <v>3.0007404999999996</v>
      </c>
      <c r="J540" s="5" t="str">
        <f>OBV!F540</f>
        <v>BEARISH</v>
      </c>
      <c r="K540" s="5" t="str">
        <f>OBV!G540</f>
        <v>NEUTRAL</v>
      </c>
      <c r="L540" s="5" t="str">
        <f>OBV!H540</f>
        <v>BEARISH DIVERGENCE</v>
      </c>
      <c r="M540" s="7">
        <f t="shared" si="80"/>
        <v>25</v>
      </c>
      <c r="N540" s="7">
        <f t="shared" si="81"/>
        <v>0</v>
      </c>
      <c r="O540" s="7">
        <f t="shared" si="82"/>
        <v>0</v>
      </c>
      <c r="P540" s="7">
        <f t="shared" si="83"/>
        <v>16.5</v>
      </c>
      <c r="Q540" s="8">
        <f t="shared" si="84"/>
        <v>11.225</v>
      </c>
      <c r="R540" s="8">
        <f t="shared" si="85"/>
        <v>9.125</v>
      </c>
      <c r="S540" s="8">
        <f t="shared" si="86"/>
        <v>11.175000000000001</v>
      </c>
      <c r="T540" s="8">
        <f t="shared" si="87"/>
        <v>10.375</v>
      </c>
      <c r="U540" s="7">
        <f t="shared" si="88"/>
        <v>10.508333333333335</v>
      </c>
      <c r="V540" s="7">
        <f t="shared" si="89"/>
        <v>10.475000000000001</v>
      </c>
    </row>
    <row r="541" spans="1:22" ht="13.5" x14ac:dyDescent="0.25">
      <c r="A541" s="3">
        <f>RSI!A541</f>
        <v>43090</v>
      </c>
      <c r="B541" s="2">
        <f>RSI!B541</f>
        <v>2.4097</v>
      </c>
      <c r="C541" s="2">
        <f>RSI!I541</f>
        <v>37.015017822535142</v>
      </c>
      <c r="D541" s="2">
        <f>MACD!E541</f>
        <v>0.11469044194083455</v>
      </c>
      <c r="E541" s="2">
        <f>MACD!F541</f>
        <v>7.6377925605169428E-2</v>
      </c>
      <c r="F541" s="2">
        <f>'Moving Avg'!D541</f>
        <v>2.4671599999999998</v>
      </c>
      <c r="G541" s="2">
        <f>'Moving Avg'!F541</f>
        <v>2.59782</v>
      </c>
      <c r="H541" s="2">
        <f>'Moving Avg'!G541</f>
        <v>2.6649180000000001</v>
      </c>
      <c r="I541" s="2">
        <f>'Moving Avg'!H541</f>
        <v>2.9938294999999999</v>
      </c>
      <c r="J541" s="5" t="str">
        <f>OBV!F541</f>
        <v>BEARISH</v>
      </c>
      <c r="K541" s="5" t="str">
        <f>OBV!G541</f>
        <v>NEUTRAL</v>
      </c>
      <c r="L541" s="5" t="str">
        <f>OBV!H541</f>
        <v>BEARISH DIVERGENCE</v>
      </c>
      <c r="M541" s="7">
        <f t="shared" si="80"/>
        <v>25</v>
      </c>
      <c r="N541" s="7">
        <f t="shared" si="81"/>
        <v>0</v>
      </c>
      <c r="O541" s="7">
        <f t="shared" si="82"/>
        <v>0</v>
      </c>
      <c r="P541" s="7">
        <f t="shared" si="83"/>
        <v>16.5</v>
      </c>
      <c r="Q541" s="8">
        <f t="shared" si="84"/>
        <v>11.225</v>
      </c>
      <c r="R541" s="8">
        <f t="shared" si="85"/>
        <v>9.125</v>
      </c>
      <c r="S541" s="8">
        <f t="shared" si="86"/>
        <v>11.175000000000001</v>
      </c>
      <c r="T541" s="8">
        <f t="shared" si="87"/>
        <v>10.375</v>
      </c>
      <c r="U541" s="7">
        <f t="shared" si="88"/>
        <v>10.508333333333335</v>
      </c>
      <c r="V541" s="7">
        <f t="shared" si="89"/>
        <v>10.475000000000001</v>
      </c>
    </row>
    <row r="542" spans="1:22" ht="13.5" x14ac:dyDescent="0.25">
      <c r="A542" s="3">
        <f>RSI!A542</f>
        <v>43091</v>
      </c>
      <c r="B542" s="2">
        <f>RSI!B542</f>
        <v>2.4468000000000001</v>
      </c>
      <c r="C542" s="2">
        <f>RSI!I542</f>
        <v>40.152988033644995</v>
      </c>
      <c r="D542" s="2">
        <f>MACD!E542</f>
        <v>0.10844832908041013</v>
      </c>
      <c r="E542" s="2">
        <f>MACD!F542</f>
        <v>8.2792006300217574E-2</v>
      </c>
      <c r="F542" s="2">
        <f>'Moving Avg'!D542</f>
        <v>2.4820000000000002</v>
      </c>
      <c r="G542" s="2">
        <f>'Moving Avg'!F542</f>
        <v>2.5820650000000001</v>
      </c>
      <c r="H542" s="2">
        <f>'Moving Avg'!G542</f>
        <v>2.6571340000000006</v>
      </c>
      <c r="I542" s="2">
        <f>'Moving Avg'!H542</f>
        <v>2.987104</v>
      </c>
      <c r="J542" s="5" t="str">
        <f>OBV!F542</f>
        <v>BULLISH</v>
      </c>
      <c r="K542" s="5" t="str">
        <f>OBV!G542</f>
        <v>NEUTRAL</v>
      </c>
      <c r="L542" s="5" t="str">
        <f>OBV!H542</f>
        <v>CONFIRMED BULLISH</v>
      </c>
      <c r="M542" s="7">
        <f t="shared" si="80"/>
        <v>25</v>
      </c>
      <c r="N542" s="7">
        <f t="shared" si="81"/>
        <v>0</v>
      </c>
      <c r="O542" s="7">
        <f t="shared" si="82"/>
        <v>0</v>
      </c>
      <c r="P542" s="7">
        <f t="shared" si="83"/>
        <v>83.5</v>
      </c>
      <c r="Q542" s="8">
        <f t="shared" si="84"/>
        <v>21.274999999999999</v>
      </c>
      <c r="R542" s="8">
        <f t="shared" si="85"/>
        <v>25.875</v>
      </c>
      <c r="S542" s="8">
        <f t="shared" si="86"/>
        <v>41.325000000000003</v>
      </c>
      <c r="T542" s="8">
        <f t="shared" si="87"/>
        <v>27.125</v>
      </c>
      <c r="U542" s="7">
        <f t="shared" si="88"/>
        <v>29.491666666666664</v>
      </c>
      <c r="V542" s="7">
        <f t="shared" si="89"/>
        <v>28.9</v>
      </c>
    </row>
    <row r="543" spans="1:22" ht="13.5" x14ac:dyDescent="0.25">
      <c r="A543" s="3">
        <f>RSI!A543</f>
        <v>43094</v>
      </c>
      <c r="B543" s="2">
        <f>RSI!B543</f>
        <v>2.4375</v>
      </c>
      <c r="C543" s="2">
        <f>RSI!I543</f>
        <v>39.620118006521686</v>
      </c>
      <c r="D543" s="2">
        <f>MACD!E543</f>
        <v>0.10185353035409062</v>
      </c>
      <c r="E543" s="2">
        <f>MACD!F543</f>
        <v>8.6604311110992177E-2</v>
      </c>
      <c r="F543" s="2">
        <f>'Moving Avg'!D543</f>
        <v>2.47458</v>
      </c>
      <c r="G543" s="2">
        <f>'Moving Avg'!F543</f>
        <v>2.5672349999999997</v>
      </c>
      <c r="H543" s="2">
        <f>'Moving Avg'!G543</f>
        <v>2.6500900000000001</v>
      </c>
      <c r="I543" s="2">
        <f>'Moving Avg'!H543</f>
        <v>2.9803319999999998</v>
      </c>
      <c r="J543" s="5" t="str">
        <f>OBV!F543</f>
        <v>BULLISH</v>
      </c>
      <c r="K543" s="5" t="str">
        <f>OBV!G543</f>
        <v>NEUTRAL</v>
      </c>
      <c r="L543" s="5" t="str">
        <f>OBV!H543</f>
        <v>BULLISH DIVERGENCE</v>
      </c>
      <c r="M543" s="7">
        <f t="shared" si="80"/>
        <v>25</v>
      </c>
      <c r="N543" s="7">
        <f t="shared" si="81"/>
        <v>0</v>
      </c>
      <c r="O543" s="7">
        <f t="shared" si="82"/>
        <v>0</v>
      </c>
      <c r="P543" s="7">
        <f t="shared" si="83"/>
        <v>66.5</v>
      </c>
      <c r="Q543" s="8">
        <f t="shared" si="84"/>
        <v>18.725000000000001</v>
      </c>
      <c r="R543" s="8">
        <f t="shared" si="85"/>
        <v>21.625</v>
      </c>
      <c r="S543" s="8">
        <f t="shared" si="86"/>
        <v>33.674999999999997</v>
      </c>
      <c r="T543" s="8">
        <f t="shared" si="87"/>
        <v>22.875</v>
      </c>
      <c r="U543" s="7">
        <f t="shared" si="88"/>
        <v>24.675000000000001</v>
      </c>
      <c r="V543" s="7">
        <f t="shared" si="89"/>
        <v>24.225000000000001</v>
      </c>
    </row>
    <row r="544" spans="1:22" ht="13.5" x14ac:dyDescent="0.25">
      <c r="A544" s="3">
        <f>RSI!A544</f>
        <v>43095</v>
      </c>
      <c r="B544" s="2">
        <f>RSI!B544</f>
        <v>2.3725999999999998</v>
      </c>
      <c r="C544" s="2">
        <f>RSI!I544</f>
        <v>36.026951296211365</v>
      </c>
      <c r="D544" s="2">
        <f>MACD!E544</f>
        <v>9.4794317330858746E-2</v>
      </c>
      <c r="E544" s="2">
        <f>MACD!F544</f>
        <v>8.8242312354965491E-2</v>
      </c>
      <c r="F544" s="2">
        <f>'Moving Avg'!D544</f>
        <v>2.42638</v>
      </c>
      <c r="G544" s="2">
        <f>'Moving Avg'!F544</f>
        <v>2.5482349999999996</v>
      </c>
      <c r="H544" s="2">
        <f>'Moving Avg'!G544</f>
        <v>2.6426760000000002</v>
      </c>
      <c r="I544" s="2">
        <f>'Moving Avg'!H544</f>
        <v>2.9732799999999999</v>
      </c>
      <c r="J544" s="5" t="str">
        <f>OBV!F544</f>
        <v>BULLISH</v>
      </c>
      <c r="K544" s="5" t="str">
        <f>OBV!G544</f>
        <v>NEUTRAL</v>
      </c>
      <c r="L544" s="5" t="str">
        <f>OBV!H544</f>
        <v>BULLISH DIVERGENCE</v>
      </c>
      <c r="M544" s="7">
        <f t="shared" si="80"/>
        <v>25</v>
      </c>
      <c r="N544" s="7">
        <f t="shared" si="81"/>
        <v>0</v>
      </c>
      <c r="O544" s="7">
        <f t="shared" si="82"/>
        <v>0</v>
      </c>
      <c r="P544" s="7">
        <f t="shared" si="83"/>
        <v>66.5</v>
      </c>
      <c r="Q544" s="8">
        <f t="shared" si="84"/>
        <v>18.725000000000001</v>
      </c>
      <c r="R544" s="8">
        <f t="shared" si="85"/>
        <v>21.625</v>
      </c>
      <c r="S544" s="8">
        <f t="shared" si="86"/>
        <v>33.674999999999997</v>
      </c>
      <c r="T544" s="8">
        <f t="shared" si="87"/>
        <v>22.875</v>
      </c>
      <c r="U544" s="7">
        <f t="shared" si="88"/>
        <v>24.675000000000001</v>
      </c>
      <c r="V544" s="7">
        <f t="shared" si="89"/>
        <v>24.225000000000001</v>
      </c>
    </row>
    <row r="545" spans="1:22" ht="13.5" x14ac:dyDescent="0.25">
      <c r="A545" s="3">
        <f>RSI!A545</f>
        <v>43096</v>
      </c>
      <c r="B545" s="2">
        <f>RSI!B545</f>
        <v>2.3170000000000002</v>
      </c>
      <c r="C545" s="2">
        <f>RSI!I545</f>
        <v>33.24527665005067</v>
      </c>
      <c r="D545" s="2">
        <f>MACD!E545</f>
        <v>8.2682463055325783E-2</v>
      </c>
      <c r="E545" s="2">
        <f>MACD!F545</f>
        <v>8.7130342495037552E-2</v>
      </c>
      <c r="F545" s="2">
        <f>'Moving Avg'!D545</f>
        <v>2.3967200000000002</v>
      </c>
      <c r="G545" s="2">
        <f>'Moving Avg'!F545</f>
        <v>2.5297000000000001</v>
      </c>
      <c r="H545" s="2">
        <f>'Moving Avg'!G545</f>
        <v>2.63415</v>
      </c>
      <c r="I545" s="2">
        <f>'Moving Avg'!H545</f>
        <v>2.9663034999999995</v>
      </c>
      <c r="J545" s="5" t="str">
        <f>OBV!F545</f>
        <v>BEARISH</v>
      </c>
      <c r="K545" s="5" t="str">
        <f>OBV!G545</f>
        <v>NEUTRAL</v>
      </c>
      <c r="L545" s="5" t="str">
        <f>OBV!H545</f>
        <v>CONFIRMED BEARISH</v>
      </c>
      <c r="M545" s="7">
        <f t="shared" si="80"/>
        <v>25</v>
      </c>
      <c r="N545" s="7">
        <f t="shared" si="81"/>
        <v>45</v>
      </c>
      <c r="O545" s="7">
        <f t="shared" si="82"/>
        <v>0</v>
      </c>
      <c r="P545" s="7">
        <f t="shared" si="83"/>
        <v>16.5</v>
      </c>
      <c r="Q545" s="8">
        <f t="shared" si="84"/>
        <v>26.975000000000001</v>
      </c>
      <c r="R545" s="8">
        <f t="shared" si="85"/>
        <v>18.125</v>
      </c>
      <c r="S545" s="8">
        <f t="shared" si="86"/>
        <v>17.925000000000001</v>
      </c>
      <c r="T545" s="8">
        <f t="shared" si="87"/>
        <v>21.625</v>
      </c>
      <c r="U545" s="7">
        <f t="shared" si="88"/>
        <v>21.008333333333336</v>
      </c>
      <c r="V545" s="7">
        <f t="shared" si="89"/>
        <v>21.162500000000001</v>
      </c>
    </row>
    <row r="546" spans="1:22" ht="13.5" x14ac:dyDescent="0.25">
      <c r="A546" s="3">
        <f>RSI!A546</f>
        <v>43097</v>
      </c>
      <c r="B546" s="2">
        <f>RSI!B546</f>
        <v>2.3170000000000002</v>
      </c>
      <c r="C546" s="2">
        <f>RSI!I546</f>
        <v>33.24527665005067</v>
      </c>
      <c r="D546" s="2">
        <f>MACD!E546</f>
        <v>6.3850298445659259E-2</v>
      </c>
      <c r="E546" s="2">
        <f>MACD!F546</f>
        <v>8.2474333685161896E-2</v>
      </c>
      <c r="F546" s="2">
        <f>'Moving Avg'!D546</f>
        <v>2.37818</v>
      </c>
      <c r="G546" s="2">
        <f>'Moving Avg'!F546</f>
        <v>2.5111650000000001</v>
      </c>
      <c r="H546" s="2">
        <f>'Moving Avg'!G546</f>
        <v>2.6256240000000002</v>
      </c>
      <c r="I546" s="2">
        <f>'Moving Avg'!H546</f>
        <v>2.9593269999999996</v>
      </c>
      <c r="J546" s="5" t="str">
        <f>OBV!F546</f>
        <v>BEARISH</v>
      </c>
      <c r="K546" s="5" t="str">
        <f>OBV!G546</f>
        <v>NEUTRAL</v>
      </c>
      <c r="L546" s="5" t="str">
        <f>OBV!H546</f>
        <v>CONFIRMED BEARISH</v>
      </c>
      <c r="M546" s="7">
        <f t="shared" si="80"/>
        <v>25</v>
      </c>
      <c r="N546" s="7">
        <f t="shared" si="81"/>
        <v>45</v>
      </c>
      <c r="O546" s="7">
        <f t="shared" si="82"/>
        <v>0</v>
      </c>
      <c r="P546" s="7">
        <f t="shared" si="83"/>
        <v>16.5</v>
      </c>
      <c r="Q546" s="8">
        <f t="shared" si="84"/>
        <v>26.975000000000001</v>
      </c>
      <c r="R546" s="8">
        <f t="shared" si="85"/>
        <v>18.125</v>
      </c>
      <c r="S546" s="8">
        <f t="shared" si="86"/>
        <v>17.925000000000001</v>
      </c>
      <c r="T546" s="8">
        <f t="shared" si="87"/>
        <v>21.625</v>
      </c>
      <c r="U546" s="7">
        <f t="shared" si="88"/>
        <v>21.008333333333336</v>
      </c>
      <c r="V546" s="7">
        <f t="shared" si="89"/>
        <v>21.162500000000001</v>
      </c>
    </row>
    <row r="547" spans="1:22" ht="13.5" x14ac:dyDescent="0.25">
      <c r="A547" s="3">
        <f>RSI!A547</f>
        <v>43098</v>
      </c>
      <c r="B547" s="2">
        <f>RSI!B547</f>
        <v>2.2799</v>
      </c>
      <c r="C547" s="2">
        <f>RSI!I547</f>
        <v>31.370829065049648</v>
      </c>
      <c r="D547" s="2">
        <f>MACD!E547</f>
        <v>4.9114553541268702E-2</v>
      </c>
      <c r="E547" s="2">
        <f>MACD!F547</f>
        <v>7.5802377656383257E-2</v>
      </c>
      <c r="F547" s="2">
        <f>'Moving Avg'!D547</f>
        <v>2.3448000000000002</v>
      </c>
      <c r="G547" s="2">
        <f>'Moving Avg'!F547</f>
        <v>2.4907750000000002</v>
      </c>
      <c r="H547" s="2">
        <f>'Moving Avg'!G547</f>
        <v>2.6174680000000006</v>
      </c>
      <c r="I547" s="2">
        <f>'Moving Avg'!H547</f>
        <v>2.9521649999999995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  <c r="M547" s="7">
        <f t="shared" si="80"/>
        <v>25</v>
      </c>
      <c r="N547" s="7">
        <f t="shared" si="81"/>
        <v>100</v>
      </c>
      <c r="O547" s="7">
        <f t="shared" si="82"/>
        <v>0</v>
      </c>
      <c r="P547" s="7">
        <f t="shared" si="83"/>
        <v>33</v>
      </c>
      <c r="Q547" s="8">
        <f t="shared" si="84"/>
        <v>48.7</v>
      </c>
      <c r="R547" s="8">
        <f t="shared" si="85"/>
        <v>33.25</v>
      </c>
      <c r="S547" s="8">
        <f t="shared" si="86"/>
        <v>33.6</v>
      </c>
      <c r="T547" s="8">
        <f t="shared" si="87"/>
        <v>39.5</v>
      </c>
      <c r="U547" s="7">
        <f t="shared" si="88"/>
        <v>38.516666666666673</v>
      </c>
      <c r="V547" s="7">
        <f t="shared" si="89"/>
        <v>38.762500000000003</v>
      </c>
    </row>
    <row r="548" spans="1:22" ht="13.5" x14ac:dyDescent="0.25">
      <c r="A548" s="3">
        <f>RSI!A548</f>
        <v>43102</v>
      </c>
      <c r="B548" s="2">
        <f>RSI!B548</f>
        <v>2.2707000000000002</v>
      </c>
      <c r="C548" s="2">
        <f>RSI!I548</f>
        <v>30.905481479932405</v>
      </c>
      <c r="D548" s="2">
        <f>MACD!E548</f>
        <v>5.4439943675535396E-2</v>
      </c>
      <c r="E548" s="2">
        <f>MACD!F548</f>
        <v>7.1529890860213691E-2</v>
      </c>
      <c r="F548" s="2">
        <f>'Moving Avg'!D548</f>
        <v>2.3114400000000002</v>
      </c>
      <c r="G548" s="2">
        <f>'Moving Avg'!F548</f>
        <v>2.4699249999999999</v>
      </c>
      <c r="H548" s="2">
        <f>'Moving Avg'!G548</f>
        <v>2.6102400000000006</v>
      </c>
      <c r="I548" s="2">
        <f>'Moving Avg'!H548</f>
        <v>2.944957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  <c r="M548" s="7">
        <f t="shared" si="80"/>
        <v>25</v>
      </c>
      <c r="N548" s="7">
        <f t="shared" si="81"/>
        <v>45</v>
      </c>
      <c r="O548" s="7">
        <f t="shared" si="82"/>
        <v>0</v>
      </c>
      <c r="P548" s="7">
        <f t="shared" si="83"/>
        <v>33</v>
      </c>
      <c r="Q548" s="8">
        <f t="shared" si="84"/>
        <v>29.45</v>
      </c>
      <c r="R548" s="8">
        <f t="shared" si="85"/>
        <v>22.25</v>
      </c>
      <c r="S548" s="8">
        <f t="shared" si="86"/>
        <v>25.35</v>
      </c>
      <c r="T548" s="8">
        <f t="shared" si="87"/>
        <v>25.75</v>
      </c>
      <c r="U548" s="7">
        <f t="shared" si="88"/>
        <v>25.683333333333337</v>
      </c>
      <c r="V548" s="7">
        <f t="shared" si="89"/>
        <v>25.700000000000003</v>
      </c>
    </row>
    <row r="549" spans="1:22" ht="13.5" x14ac:dyDescent="0.25">
      <c r="A549" s="3">
        <f>RSI!A549</f>
        <v>43103</v>
      </c>
      <c r="B549" s="2">
        <f>RSI!B549</f>
        <v>2.2799</v>
      </c>
      <c r="C549" s="2">
        <f>RSI!I549</f>
        <v>31.991899096210716</v>
      </c>
      <c r="D549" s="2">
        <f>MACD!E549</f>
        <v>8.1018640291550259E-2</v>
      </c>
      <c r="E549" s="2">
        <f>MACD!F549</f>
        <v>7.3427640746481004E-2</v>
      </c>
      <c r="F549" s="2">
        <f>'Moving Avg'!D549</f>
        <v>2.2928999999999999</v>
      </c>
      <c r="G549" s="2">
        <f>'Moving Avg'!F549</f>
        <v>2.4518499999999994</v>
      </c>
      <c r="H549" s="2">
        <f>'Moving Avg'!G549</f>
        <v>2.6024540000000007</v>
      </c>
      <c r="I549" s="2">
        <f>'Moving Avg'!H549</f>
        <v>2.9383250000000003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  <c r="M549" s="7">
        <f t="shared" si="80"/>
        <v>25</v>
      </c>
      <c r="N549" s="7">
        <f t="shared" si="81"/>
        <v>0</v>
      </c>
      <c r="O549" s="7">
        <f t="shared" si="82"/>
        <v>0</v>
      </c>
      <c r="P549" s="7">
        <f t="shared" si="83"/>
        <v>33</v>
      </c>
      <c r="Q549" s="8">
        <f t="shared" si="84"/>
        <v>13.7</v>
      </c>
      <c r="R549" s="8">
        <f t="shared" si="85"/>
        <v>13.25</v>
      </c>
      <c r="S549" s="8">
        <f t="shared" si="86"/>
        <v>18.600000000000001</v>
      </c>
      <c r="T549" s="8">
        <f t="shared" si="87"/>
        <v>14.5</v>
      </c>
      <c r="U549" s="7">
        <f t="shared" si="88"/>
        <v>15.183333333333332</v>
      </c>
      <c r="V549" s="7">
        <f t="shared" si="89"/>
        <v>15.012499999999999</v>
      </c>
    </row>
    <row r="550" spans="1:22" ht="13.5" x14ac:dyDescent="0.25">
      <c r="A550" s="3">
        <f>RSI!A550</f>
        <v>43104</v>
      </c>
      <c r="B550" s="2">
        <f>RSI!B550</f>
        <v>2.4097</v>
      </c>
      <c r="C550" s="2">
        <f>RSI!I550</f>
        <v>45.10627078696406</v>
      </c>
      <c r="D550" s="2">
        <f>MACD!E550</f>
        <v>7.229176567114548E-2</v>
      </c>
      <c r="E550" s="2">
        <f>MACD!F550</f>
        <v>7.3200465731413908E-2</v>
      </c>
      <c r="F550" s="2">
        <f>'Moving Avg'!D550</f>
        <v>2.3114399999999997</v>
      </c>
      <c r="G550" s="2">
        <f>'Moving Avg'!F550</f>
        <v>2.4365599999999992</v>
      </c>
      <c r="H550" s="2">
        <f>'Moving Avg'!G550</f>
        <v>2.597264</v>
      </c>
      <c r="I550" s="2">
        <f>'Moving Avg'!H550</f>
        <v>2.9323420000000011</v>
      </c>
      <c r="J550" s="5" t="str">
        <f>OBV!F550</f>
        <v>BEARISH</v>
      </c>
      <c r="K550" s="5" t="str">
        <f>OBV!G550</f>
        <v>STRONG</v>
      </c>
      <c r="L550" s="5" t="str">
        <f>OBV!H550</f>
        <v>BEARISH DIVERGENCE</v>
      </c>
      <c r="M550" s="7">
        <f t="shared" si="80"/>
        <v>25</v>
      </c>
      <c r="N550" s="7">
        <f t="shared" si="81"/>
        <v>45</v>
      </c>
      <c r="O550" s="7">
        <f t="shared" si="82"/>
        <v>0</v>
      </c>
      <c r="P550" s="7">
        <f t="shared" si="83"/>
        <v>33</v>
      </c>
      <c r="Q550" s="8">
        <f t="shared" si="84"/>
        <v>29.45</v>
      </c>
      <c r="R550" s="8">
        <f t="shared" si="85"/>
        <v>22.25</v>
      </c>
      <c r="S550" s="8">
        <f t="shared" si="86"/>
        <v>25.35</v>
      </c>
      <c r="T550" s="8">
        <f t="shared" si="87"/>
        <v>25.75</v>
      </c>
      <c r="U550" s="7">
        <f t="shared" si="88"/>
        <v>25.683333333333337</v>
      </c>
      <c r="V550" s="7">
        <f t="shared" si="89"/>
        <v>25.700000000000003</v>
      </c>
    </row>
    <row r="551" spans="1:22" ht="13.5" x14ac:dyDescent="0.25">
      <c r="A551" s="3">
        <f>RSI!A551</f>
        <v>43105</v>
      </c>
      <c r="B551" s="2">
        <f>RSI!B551</f>
        <v>2.4931000000000001</v>
      </c>
      <c r="C551" s="2">
        <f>RSI!I551</f>
        <v>51.568610857572978</v>
      </c>
      <c r="D551" s="2">
        <f>MACD!E551</f>
        <v>5.0532627257196872E-2</v>
      </c>
      <c r="E551" s="2">
        <f>MACD!F551</f>
        <v>6.8666898036570501E-2</v>
      </c>
      <c r="F551" s="2">
        <f>'Moving Avg'!D551</f>
        <v>2.3466600000000004</v>
      </c>
      <c r="G551" s="2">
        <f>'Moving Avg'!F551</f>
        <v>2.4254399999999996</v>
      </c>
      <c r="H551" s="2">
        <f>'Moving Avg'!G551</f>
        <v>2.5928160000000009</v>
      </c>
      <c r="I551" s="2">
        <f>'Moving Avg'!H551</f>
        <v>2.9268205000000012</v>
      </c>
      <c r="J551" s="5" t="str">
        <f>OBV!F551</f>
        <v>BEARISH</v>
      </c>
      <c r="K551" s="5" t="str">
        <f>OBV!G551</f>
        <v>STRONG</v>
      </c>
      <c r="L551" s="5" t="str">
        <f>OBV!H551</f>
        <v>BEARISH DIVERGENCE</v>
      </c>
      <c r="M551" s="7">
        <f t="shared" si="80"/>
        <v>25</v>
      </c>
      <c r="N551" s="7">
        <f t="shared" si="81"/>
        <v>45</v>
      </c>
      <c r="O551" s="7">
        <f t="shared" si="82"/>
        <v>0</v>
      </c>
      <c r="P551" s="7">
        <f t="shared" si="83"/>
        <v>33</v>
      </c>
      <c r="Q551" s="8">
        <f t="shared" si="84"/>
        <v>29.45</v>
      </c>
      <c r="R551" s="8">
        <f t="shared" si="85"/>
        <v>22.25</v>
      </c>
      <c r="S551" s="8">
        <f t="shared" si="86"/>
        <v>25.35</v>
      </c>
      <c r="T551" s="8">
        <f t="shared" si="87"/>
        <v>25.75</v>
      </c>
      <c r="U551" s="7">
        <f t="shared" si="88"/>
        <v>25.683333333333337</v>
      </c>
      <c r="V551" s="7">
        <f t="shared" si="89"/>
        <v>25.700000000000003</v>
      </c>
    </row>
    <row r="552" spans="1:22" ht="13.5" x14ac:dyDescent="0.25">
      <c r="A552" s="3">
        <f>RSI!A552</f>
        <v>43108</v>
      </c>
      <c r="B552" s="2">
        <f>RSI!B552</f>
        <v>2.456</v>
      </c>
      <c r="C552" s="2">
        <f>RSI!I552</f>
        <v>48.815538057734933</v>
      </c>
      <c r="D552" s="2">
        <f>MACD!E552</f>
        <v>4.0414411949890372E-2</v>
      </c>
      <c r="E552" s="2">
        <f>MACD!F552</f>
        <v>6.3016400819234472E-2</v>
      </c>
      <c r="F552" s="2">
        <f>'Moving Avg'!D552</f>
        <v>2.3818799999999998</v>
      </c>
      <c r="G552" s="2">
        <f>'Moving Avg'!F552</f>
        <v>2.4184899999999994</v>
      </c>
      <c r="H552" s="2">
        <f>'Moving Avg'!G552</f>
        <v>2.5876260000000002</v>
      </c>
      <c r="I552" s="2">
        <f>'Moving Avg'!H552</f>
        <v>2.9215555000000011</v>
      </c>
      <c r="J552" s="5" t="str">
        <f>OBV!F552</f>
        <v>BULLISH</v>
      </c>
      <c r="K552" s="5" t="str">
        <f>OBV!G552</f>
        <v>NEUTRAL</v>
      </c>
      <c r="L552" s="5" t="str">
        <f>OBV!H552</f>
        <v>CONFIRMED BULLISH</v>
      </c>
      <c r="M552" s="7">
        <f t="shared" si="80"/>
        <v>25</v>
      </c>
      <c r="N552" s="7">
        <f t="shared" si="81"/>
        <v>100</v>
      </c>
      <c r="O552" s="7">
        <f t="shared" si="82"/>
        <v>0</v>
      </c>
      <c r="P552" s="7">
        <f t="shared" si="83"/>
        <v>83.5</v>
      </c>
      <c r="Q552" s="8">
        <f t="shared" si="84"/>
        <v>56.274999999999999</v>
      </c>
      <c r="R552" s="8">
        <f t="shared" si="85"/>
        <v>45.875</v>
      </c>
      <c r="S552" s="8">
        <f t="shared" si="86"/>
        <v>56.325000000000003</v>
      </c>
      <c r="T552" s="8">
        <f t="shared" si="87"/>
        <v>52.125</v>
      </c>
      <c r="U552" s="7">
        <f t="shared" si="88"/>
        <v>52.82500000000001</v>
      </c>
      <c r="V552" s="7">
        <f t="shared" si="89"/>
        <v>52.650000000000006</v>
      </c>
    </row>
    <row r="553" spans="1:22" ht="13.5" x14ac:dyDescent="0.25">
      <c r="A553" s="3">
        <f>RSI!A553</f>
        <v>43109</v>
      </c>
      <c r="B553" s="2">
        <f>RSI!B553</f>
        <v>2.3910999999999998</v>
      </c>
      <c r="C553" s="2">
        <f>RSI!I553</f>
        <v>44.354598061607916</v>
      </c>
      <c r="D553" s="2">
        <f>MACD!E553</f>
        <v>3.5298267057272792E-2</v>
      </c>
      <c r="E553" s="2">
        <f>MACD!F553</f>
        <v>5.747277406684214E-2</v>
      </c>
      <c r="F553" s="2">
        <f>'Moving Avg'!D553</f>
        <v>2.4059599999999999</v>
      </c>
      <c r="G553" s="2">
        <f>'Moving Avg'!F553</f>
        <v>2.4092199999999999</v>
      </c>
      <c r="H553" s="2">
        <f>'Moving Avg'!G553</f>
        <v>2.5811380000000002</v>
      </c>
      <c r="I553" s="2">
        <f>'Moving Avg'!H553</f>
        <v>2.9155680000000017</v>
      </c>
      <c r="J553" s="5" t="str">
        <f>OBV!F553</f>
        <v>BULLISH</v>
      </c>
      <c r="K553" s="5" t="str">
        <f>OBV!G553</f>
        <v>NEUTRAL</v>
      </c>
      <c r="L553" s="5" t="str">
        <f>OBV!H553</f>
        <v>CONFIRMED BULLISH</v>
      </c>
      <c r="M553" s="7">
        <f t="shared" si="80"/>
        <v>25</v>
      </c>
      <c r="N553" s="7">
        <f t="shared" si="81"/>
        <v>100</v>
      </c>
      <c r="O553" s="7">
        <f t="shared" si="82"/>
        <v>0</v>
      </c>
      <c r="P553" s="7">
        <f t="shared" si="83"/>
        <v>83.5</v>
      </c>
      <c r="Q553" s="8">
        <f t="shared" si="84"/>
        <v>56.274999999999999</v>
      </c>
      <c r="R553" s="8">
        <f t="shared" si="85"/>
        <v>45.875</v>
      </c>
      <c r="S553" s="8">
        <f t="shared" si="86"/>
        <v>56.325000000000003</v>
      </c>
      <c r="T553" s="8">
        <f t="shared" si="87"/>
        <v>52.125</v>
      </c>
      <c r="U553" s="7">
        <f t="shared" si="88"/>
        <v>52.82500000000001</v>
      </c>
      <c r="V553" s="7">
        <f t="shared" si="89"/>
        <v>52.650000000000006</v>
      </c>
    </row>
    <row r="554" spans="1:22" ht="13.5" x14ac:dyDescent="0.25">
      <c r="A554" s="3">
        <f>RSI!A554</f>
        <v>43110</v>
      </c>
      <c r="B554" s="2">
        <f>RSI!B554</f>
        <v>2.2614000000000001</v>
      </c>
      <c r="C554" s="2">
        <f>RSI!I554</f>
        <v>37.064878172481691</v>
      </c>
      <c r="D554" s="2">
        <f>MACD!E554</f>
        <v>3.1039198927075962E-2</v>
      </c>
      <c r="E554" s="2">
        <f>MACD!F554</f>
        <v>5.2186059038888906E-2</v>
      </c>
      <c r="F554" s="2">
        <f>'Moving Avg'!D554</f>
        <v>2.4022600000000001</v>
      </c>
      <c r="G554" s="2">
        <f>'Moving Avg'!F554</f>
        <v>2.3957800000000002</v>
      </c>
      <c r="H554" s="2">
        <f>'Moving Avg'!G554</f>
        <v>2.5720559999999999</v>
      </c>
      <c r="I554" s="2">
        <f>'Moving Avg'!H554</f>
        <v>2.9089320000000018</v>
      </c>
      <c r="J554" s="5" t="str">
        <f>OBV!F554</f>
        <v>BEARISH</v>
      </c>
      <c r="K554" s="5" t="str">
        <f>OBV!G554</f>
        <v>NEUTRAL</v>
      </c>
      <c r="L554" s="5" t="str">
        <f>OBV!H554</f>
        <v>CONFIRMED BEARISH</v>
      </c>
      <c r="M554" s="7">
        <f t="shared" si="80"/>
        <v>25</v>
      </c>
      <c r="N554" s="7">
        <f t="shared" si="81"/>
        <v>100</v>
      </c>
      <c r="O554" s="7">
        <f t="shared" si="82"/>
        <v>0</v>
      </c>
      <c r="P554" s="7">
        <f t="shared" si="83"/>
        <v>16.5</v>
      </c>
      <c r="Q554" s="8">
        <f t="shared" si="84"/>
        <v>46.225000000000001</v>
      </c>
      <c r="R554" s="8">
        <f t="shared" si="85"/>
        <v>29.125</v>
      </c>
      <c r="S554" s="8">
        <f t="shared" si="86"/>
        <v>26.175000000000001</v>
      </c>
      <c r="T554" s="8">
        <f t="shared" si="87"/>
        <v>35.375</v>
      </c>
      <c r="U554" s="7">
        <f t="shared" si="88"/>
        <v>33.841666666666661</v>
      </c>
      <c r="V554" s="7">
        <f t="shared" si="89"/>
        <v>34.224999999999994</v>
      </c>
    </row>
    <row r="555" spans="1:22" ht="13.5" x14ac:dyDescent="0.25">
      <c r="A555" s="3">
        <f>RSI!A555</f>
        <v>43111</v>
      </c>
      <c r="B555" s="2">
        <f>RSI!B555</f>
        <v>2.1964999999999999</v>
      </c>
      <c r="C555" s="2">
        <f>RSI!I555</f>
        <v>34.049305144296213</v>
      </c>
      <c r="D555" s="2">
        <f>MACD!E555</f>
        <v>2.4869396842994718E-2</v>
      </c>
      <c r="E555" s="2">
        <f>MACD!F555</f>
        <v>4.6722726599710072E-2</v>
      </c>
      <c r="F555" s="2">
        <f>'Moving Avg'!D555</f>
        <v>2.3596200000000001</v>
      </c>
      <c r="G555" s="2">
        <f>'Moving Avg'!F555</f>
        <v>2.3828050000000003</v>
      </c>
      <c r="H555" s="2">
        <f>'Moving Avg'!G555</f>
        <v>2.5616759999999998</v>
      </c>
      <c r="I555" s="2">
        <f>'Moving Avg'!H555</f>
        <v>2.9019715000000024</v>
      </c>
      <c r="J555" s="5" t="str">
        <f>OBV!F555</f>
        <v>BEARISH</v>
      </c>
      <c r="K555" s="5" t="str">
        <f>OBV!G555</f>
        <v>NEUTRAL</v>
      </c>
      <c r="L555" s="5" t="str">
        <f>OBV!H555</f>
        <v>CONFIRMED BEARISH</v>
      </c>
      <c r="M555" s="7">
        <f t="shared" si="80"/>
        <v>25</v>
      </c>
      <c r="N555" s="7">
        <f t="shared" si="81"/>
        <v>100</v>
      </c>
      <c r="O555" s="7">
        <f t="shared" si="82"/>
        <v>0</v>
      </c>
      <c r="P555" s="7">
        <f t="shared" si="83"/>
        <v>16.5</v>
      </c>
      <c r="Q555" s="8">
        <f t="shared" si="84"/>
        <v>46.225000000000001</v>
      </c>
      <c r="R555" s="8">
        <f t="shared" si="85"/>
        <v>29.125</v>
      </c>
      <c r="S555" s="8">
        <f t="shared" si="86"/>
        <v>26.175000000000001</v>
      </c>
      <c r="T555" s="8">
        <f t="shared" si="87"/>
        <v>35.375</v>
      </c>
      <c r="U555" s="7">
        <f t="shared" si="88"/>
        <v>33.841666666666661</v>
      </c>
      <c r="V555" s="7">
        <f t="shared" si="89"/>
        <v>34.224999999999994</v>
      </c>
    </row>
    <row r="556" spans="1:22" ht="13.5" x14ac:dyDescent="0.25">
      <c r="A556" s="3">
        <f>RSI!A556</f>
        <v>43112</v>
      </c>
      <c r="B556" s="2">
        <f>RSI!B556</f>
        <v>2.1316000000000002</v>
      </c>
      <c r="C556" s="2">
        <f>RSI!I556</f>
        <v>31.306316973211892</v>
      </c>
      <c r="D556" s="2">
        <f>MACD!E556</f>
        <v>2.5932721172071016E-2</v>
      </c>
      <c r="E556" s="2">
        <f>MACD!F556</f>
        <v>4.2564725514182264E-2</v>
      </c>
      <c r="F556" s="2">
        <f>'Moving Avg'!D556</f>
        <v>2.2873200000000002</v>
      </c>
      <c r="G556" s="2">
        <f>'Moving Avg'!F556</f>
        <v>2.3698300000000003</v>
      </c>
      <c r="H556" s="2">
        <f>'Moving Avg'!G556</f>
        <v>2.5499979999999995</v>
      </c>
      <c r="I556" s="2">
        <f>'Moving Avg'!H556</f>
        <v>2.8952170000000037</v>
      </c>
      <c r="J556" s="5" t="str">
        <f>OBV!F556</f>
        <v>BEARISH</v>
      </c>
      <c r="K556" s="5" t="str">
        <f>OBV!G556</f>
        <v>STRONG</v>
      </c>
      <c r="L556" s="5" t="str">
        <f>OBV!H556</f>
        <v>CONFIRMED BEARISH</v>
      </c>
      <c r="M556" s="7">
        <f t="shared" si="80"/>
        <v>25</v>
      </c>
      <c r="N556" s="7">
        <f t="shared" si="81"/>
        <v>45</v>
      </c>
      <c r="O556" s="7">
        <f t="shared" si="82"/>
        <v>0</v>
      </c>
      <c r="P556" s="7">
        <f t="shared" si="83"/>
        <v>33</v>
      </c>
      <c r="Q556" s="8">
        <f t="shared" si="84"/>
        <v>29.45</v>
      </c>
      <c r="R556" s="8">
        <f t="shared" si="85"/>
        <v>22.25</v>
      </c>
      <c r="S556" s="8">
        <f t="shared" si="86"/>
        <v>25.35</v>
      </c>
      <c r="T556" s="8">
        <f t="shared" si="87"/>
        <v>25.75</v>
      </c>
      <c r="U556" s="7">
        <f t="shared" si="88"/>
        <v>25.683333333333337</v>
      </c>
      <c r="V556" s="7">
        <f t="shared" si="89"/>
        <v>25.700000000000003</v>
      </c>
    </row>
    <row r="557" spans="1:22" ht="13.5" x14ac:dyDescent="0.25">
      <c r="A557" s="3">
        <f>RSI!A557</f>
        <v>43115</v>
      </c>
      <c r="B557" s="2">
        <f>RSI!B557</f>
        <v>2.0760000000000001</v>
      </c>
      <c r="C557" s="2">
        <f>RSI!I557</f>
        <v>29.140473514195634</v>
      </c>
      <c r="D557" s="2">
        <f>MACD!E557</f>
        <v>2.6993927171523602E-2</v>
      </c>
      <c r="E557" s="2">
        <f>MACD!F557</f>
        <v>3.9450565845650536E-2</v>
      </c>
      <c r="F557" s="2">
        <f>'Moving Avg'!D557</f>
        <v>2.2113200000000002</v>
      </c>
      <c r="G557" s="2">
        <f>'Moving Avg'!F557</f>
        <v>2.3550000000000004</v>
      </c>
      <c r="H557" s="2">
        <f>'Moving Avg'!G557</f>
        <v>2.5372079999999997</v>
      </c>
      <c r="I557" s="2">
        <f>'Moving Avg'!H557</f>
        <v>2.8880960000000031</v>
      </c>
      <c r="J557" s="5" t="str">
        <f>OBV!F557</f>
        <v>BEARISH</v>
      </c>
      <c r="K557" s="5" t="str">
        <f>OBV!G557</f>
        <v>STRONG</v>
      </c>
      <c r="L557" s="5" t="str">
        <f>OBV!H557</f>
        <v>CONFIRMED BEARISH</v>
      </c>
      <c r="M557" s="7">
        <f t="shared" si="80"/>
        <v>50</v>
      </c>
      <c r="N557" s="7">
        <f t="shared" si="81"/>
        <v>45</v>
      </c>
      <c r="O557" s="7">
        <f t="shared" si="82"/>
        <v>0</v>
      </c>
      <c r="P557" s="7">
        <f t="shared" si="83"/>
        <v>33</v>
      </c>
      <c r="Q557" s="8">
        <f t="shared" si="84"/>
        <v>38.200000000000003</v>
      </c>
      <c r="R557" s="8">
        <f t="shared" si="85"/>
        <v>27.25</v>
      </c>
      <c r="S557" s="8">
        <f t="shared" si="86"/>
        <v>29.1</v>
      </c>
      <c r="T557" s="8">
        <f t="shared" si="87"/>
        <v>32</v>
      </c>
      <c r="U557" s="7">
        <f t="shared" si="88"/>
        <v>31.516666666666669</v>
      </c>
      <c r="V557" s="7">
        <f t="shared" si="89"/>
        <v>31.637500000000003</v>
      </c>
    </row>
    <row r="558" spans="1:22" ht="13.5" x14ac:dyDescent="0.25">
      <c r="A558" s="3">
        <f>RSI!A558</f>
        <v>43116</v>
      </c>
      <c r="B558" s="2">
        <f>RSI!B558</f>
        <v>2.1131000000000002</v>
      </c>
      <c r="C558" s="2">
        <f>RSI!I558</f>
        <v>32.496351290594347</v>
      </c>
      <c r="D558" s="2">
        <f>MACD!E558</f>
        <v>2.5677847231817541E-2</v>
      </c>
      <c r="E558" s="2">
        <f>MACD!F558</f>
        <v>3.6696022122883941E-2</v>
      </c>
      <c r="F558" s="2">
        <f>'Moving Avg'!D558</f>
        <v>2.1557200000000001</v>
      </c>
      <c r="G558" s="2">
        <f>'Moving Avg'!F558</f>
        <v>2.3369250000000008</v>
      </c>
      <c r="H558" s="2">
        <f>'Moving Avg'!G558</f>
        <v>2.5251600000000001</v>
      </c>
      <c r="I558" s="2">
        <f>'Moving Avg'!H558</f>
        <v>2.8811605000000031</v>
      </c>
      <c r="J558" s="5" t="str">
        <f>OBV!F558</f>
        <v>BEARISH</v>
      </c>
      <c r="K558" s="5" t="str">
        <f>OBV!G558</f>
        <v>STRONG</v>
      </c>
      <c r="L558" s="5" t="str">
        <f>OBV!H558</f>
        <v>CONFIRMED BEARISH</v>
      </c>
      <c r="M558" s="7">
        <f t="shared" si="80"/>
        <v>25</v>
      </c>
      <c r="N558" s="7">
        <f t="shared" si="81"/>
        <v>45</v>
      </c>
      <c r="O558" s="7">
        <f t="shared" si="82"/>
        <v>0</v>
      </c>
      <c r="P558" s="7">
        <f t="shared" si="83"/>
        <v>33</v>
      </c>
      <c r="Q558" s="8">
        <f t="shared" si="84"/>
        <v>29.45</v>
      </c>
      <c r="R558" s="8">
        <f t="shared" si="85"/>
        <v>22.25</v>
      </c>
      <c r="S558" s="8">
        <f t="shared" si="86"/>
        <v>25.35</v>
      </c>
      <c r="T558" s="8">
        <f t="shared" si="87"/>
        <v>25.75</v>
      </c>
      <c r="U558" s="7">
        <f t="shared" si="88"/>
        <v>25.683333333333337</v>
      </c>
      <c r="V558" s="7">
        <f t="shared" si="89"/>
        <v>25.700000000000003</v>
      </c>
    </row>
    <row r="559" spans="1:22" ht="13.5" x14ac:dyDescent="0.25">
      <c r="A559" s="3">
        <f>RSI!A559</f>
        <v>43117</v>
      </c>
      <c r="B559" s="2">
        <f>RSI!B559</f>
        <v>2.2058</v>
      </c>
      <c r="C559" s="2">
        <f>RSI!I559</f>
        <v>40.126500640409319</v>
      </c>
      <c r="D559" s="2">
        <f>MACD!E559</f>
        <v>2.0698834774989905E-2</v>
      </c>
      <c r="E559" s="2">
        <f>MACD!F559</f>
        <v>3.3496584653305135E-2</v>
      </c>
      <c r="F559" s="2">
        <f>'Moving Avg'!D559</f>
        <v>2.1445999999999996</v>
      </c>
      <c r="G559" s="2">
        <f>'Moving Avg'!F559</f>
        <v>2.3165350000000005</v>
      </c>
      <c r="H559" s="2">
        <f>'Moving Avg'!G559</f>
        <v>2.5164479999999996</v>
      </c>
      <c r="I559" s="2">
        <f>'Moving Avg'!H559</f>
        <v>2.874732500000003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  <c r="M559" s="7">
        <f t="shared" si="80"/>
        <v>25</v>
      </c>
      <c r="N559" s="7">
        <f t="shared" si="81"/>
        <v>45</v>
      </c>
      <c r="O559" s="7">
        <f t="shared" si="82"/>
        <v>0</v>
      </c>
      <c r="P559" s="7">
        <f t="shared" si="83"/>
        <v>16.5</v>
      </c>
      <c r="Q559" s="8">
        <f t="shared" si="84"/>
        <v>26.975000000000001</v>
      </c>
      <c r="R559" s="8">
        <f t="shared" si="85"/>
        <v>18.125</v>
      </c>
      <c r="S559" s="8">
        <f t="shared" si="86"/>
        <v>17.925000000000001</v>
      </c>
      <c r="T559" s="8">
        <f t="shared" si="87"/>
        <v>21.625</v>
      </c>
      <c r="U559" s="7">
        <f t="shared" si="88"/>
        <v>21.008333333333336</v>
      </c>
      <c r="V559" s="7">
        <f t="shared" si="89"/>
        <v>21.162500000000001</v>
      </c>
    </row>
    <row r="560" spans="1:22" ht="13.5" x14ac:dyDescent="0.25">
      <c r="A560" s="3">
        <f>RSI!A560</f>
        <v>43118</v>
      </c>
      <c r="B560" s="2">
        <f>RSI!B560</f>
        <v>2.2707000000000002</v>
      </c>
      <c r="C560" s="2">
        <f>RSI!I560</f>
        <v>44.828376920161197</v>
      </c>
      <c r="D560" s="2">
        <f>MACD!E560</f>
        <v>3.2568282738728804E-2</v>
      </c>
      <c r="E560" s="2">
        <f>MACD!F560</f>
        <v>3.3310924270389869E-2</v>
      </c>
      <c r="F560" s="2">
        <f>'Moving Avg'!D560</f>
        <v>2.15944</v>
      </c>
      <c r="G560" s="2">
        <f>'Moving Avg'!F560</f>
        <v>2.3068050000000002</v>
      </c>
      <c r="H560" s="2">
        <f>'Moving Avg'!G560</f>
        <v>2.5090339999999998</v>
      </c>
      <c r="I560" s="2">
        <f>'Moving Avg'!H560</f>
        <v>2.8686290000000039</v>
      </c>
      <c r="J560" s="5" t="str">
        <f>OBV!F560</f>
        <v>BEARISH</v>
      </c>
      <c r="K560" s="5" t="str">
        <f>OBV!G560</f>
        <v>NEUTRAL</v>
      </c>
      <c r="L560" s="5" t="str">
        <f>OBV!H560</f>
        <v>BEARISH DIVERGENCE</v>
      </c>
      <c r="M560" s="7">
        <f t="shared" si="80"/>
        <v>25</v>
      </c>
      <c r="N560" s="7">
        <f t="shared" si="81"/>
        <v>45</v>
      </c>
      <c r="O560" s="7">
        <f t="shared" si="82"/>
        <v>0</v>
      </c>
      <c r="P560" s="7">
        <f t="shared" si="83"/>
        <v>16.5</v>
      </c>
      <c r="Q560" s="8">
        <f t="shared" si="84"/>
        <v>26.975000000000001</v>
      </c>
      <c r="R560" s="8">
        <f t="shared" si="85"/>
        <v>18.125</v>
      </c>
      <c r="S560" s="8">
        <f t="shared" si="86"/>
        <v>17.925000000000001</v>
      </c>
      <c r="T560" s="8">
        <f t="shared" si="87"/>
        <v>21.625</v>
      </c>
      <c r="U560" s="7">
        <f t="shared" si="88"/>
        <v>21.008333333333336</v>
      </c>
      <c r="V560" s="7">
        <f t="shared" si="89"/>
        <v>21.162500000000001</v>
      </c>
    </row>
    <row r="561" spans="1:22" ht="13.5" x14ac:dyDescent="0.25">
      <c r="A561" s="3">
        <f>RSI!A561</f>
        <v>43119</v>
      </c>
      <c r="B561" s="2">
        <f>RSI!B561</f>
        <v>2.2058</v>
      </c>
      <c r="C561" s="2">
        <f>RSI!I561</f>
        <v>41.332820760740603</v>
      </c>
      <c r="D561" s="2">
        <f>MACD!E561</f>
        <v>6.0718781482527628E-2</v>
      </c>
      <c r="E561" s="2">
        <f>MACD!F561</f>
        <v>3.8792495712817426E-2</v>
      </c>
      <c r="F561" s="2">
        <f>'Moving Avg'!D561</f>
        <v>2.17428</v>
      </c>
      <c r="G561" s="2">
        <f>'Moving Avg'!F561</f>
        <v>2.2966100000000003</v>
      </c>
      <c r="H561" s="2">
        <f>'Moving Avg'!G561</f>
        <v>2.5003220000000002</v>
      </c>
      <c r="I561" s="2">
        <f>'Moving Avg'!H561</f>
        <v>2.8626875000000029</v>
      </c>
      <c r="J561" s="5" t="str">
        <f>OBV!F561</f>
        <v>BEARISH</v>
      </c>
      <c r="K561" s="5" t="str">
        <f>OBV!G561</f>
        <v>NEUTRAL</v>
      </c>
      <c r="L561" s="5" t="str">
        <f>OBV!H561</f>
        <v>BEARISH DIVERGENCE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16.5</v>
      </c>
      <c r="Q561" s="8">
        <f t="shared" si="84"/>
        <v>11.225</v>
      </c>
      <c r="R561" s="8">
        <f t="shared" si="85"/>
        <v>9.125</v>
      </c>
      <c r="S561" s="8">
        <f t="shared" si="86"/>
        <v>11.175000000000001</v>
      </c>
      <c r="T561" s="8">
        <f t="shared" si="87"/>
        <v>10.375</v>
      </c>
      <c r="U561" s="7">
        <f t="shared" si="88"/>
        <v>10.508333333333335</v>
      </c>
      <c r="V561" s="7">
        <f t="shared" si="89"/>
        <v>10.475000000000001</v>
      </c>
    </row>
    <row r="562" spans="1:22" ht="13.5" x14ac:dyDescent="0.25">
      <c r="A562" s="3">
        <f>RSI!A562</f>
        <v>43122</v>
      </c>
      <c r="B562" s="2">
        <f>RSI!B562</f>
        <v>2.2242999999999999</v>
      </c>
      <c r="C562" s="2">
        <f>RSI!I562</f>
        <v>42.704323981842094</v>
      </c>
      <c r="D562" s="2">
        <f>MACD!E562</f>
        <v>7.8278075011344761E-2</v>
      </c>
      <c r="E562" s="2">
        <f>MACD!F562</f>
        <v>4.6689611572522896E-2</v>
      </c>
      <c r="F562" s="2">
        <f>'Moving Avg'!D562</f>
        <v>2.2039400000000002</v>
      </c>
      <c r="G562" s="2">
        <f>'Moving Avg'!F562</f>
        <v>2.285485</v>
      </c>
      <c r="H562" s="2">
        <f>'Moving Avg'!G562</f>
        <v>2.4929080000000003</v>
      </c>
      <c r="I562" s="2">
        <f>'Moving Avg'!H562</f>
        <v>2.8575455000000023</v>
      </c>
      <c r="J562" s="5" t="str">
        <f>OBV!F562</f>
        <v>BULLISH</v>
      </c>
      <c r="K562" s="5" t="str">
        <f>OBV!G562</f>
        <v>NEUTRAL</v>
      </c>
      <c r="L562" s="5" t="str">
        <f>OBV!H562</f>
        <v>CONFIRMED BULLISH</v>
      </c>
      <c r="M562" s="7">
        <f t="shared" si="80"/>
        <v>25</v>
      </c>
      <c r="N562" s="7">
        <f t="shared" si="81"/>
        <v>0</v>
      </c>
      <c r="O562" s="7">
        <f t="shared" si="82"/>
        <v>0</v>
      </c>
      <c r="P562" s="7">
        <f t="shared" si="83"/>
        <v>83.5</v>
      </c>
      <c r="Q562" s="8">
        <f t="shared" si="84"/>
        <v>21.274999999999999</v>
      </c>
      <c r="R562" s="8">
        <f t="shared" si="85"/>
        <v>25.875</v>
      </c>
      <c r="S562" s="8">
        <f t="shared" si="86"/>
        <v>41.325000000000003</v>
      </c>
      <c r="T562" s="8">
        <f t="shared" si="87"/>
        <v>27.125</v>
      </c>
      <c r="U562" s="7">
        <f t="shared" si="88"/>
        <v>29.491666666666664</v>
      </c>
      <c r="V562" s="7">
        <f t="shared" si="89"/>
        <v>28.9</v>
      </c>
    </row>
    <row r="563" spans="1:22" ht="13.5" x14ac:dyDescent="0.25">
      <c r="A563" s="3">
        <f>RSI!A563</f>
        <v>43123</v>
      </c>
      <c r="B563" s="2">
        <f>RSI!B563</f>
        <v>2.1594000000000002</v>
      </c>
      <c r="C563" s="2">
        <f>RSI!I563</f>
        <v>39.238755384395795</v>
      </c>
      <c r="D563" s="2">
        <f>MACD!E563</f>
        <v>8.8606546294476285E-2</v>
      </c>
      <c r="E563" s="2">
        <f>MACD!F563</f>
        <v>5.5072998516913572E-2</v>
      </c>
      <c r="F563" s="2">
        <f>'Moving Avg'!D563</f>
        <v>2.2131999999999996</v>
      </c>
      <c r="G563" s="2">
        <f>'Moving Avg'!F563</f>
        <v>2.2715799999999997</v>
      </c>
      <c r="H563" s="2">
        <f>'Moving Avg'!G563</f>
        <v>2.4821560000000003</v>
      </c>
      <c r="I563" s="2">
        <f>'Moving Avg'!H563</f>
        <v>2.852167500000002</v>
      </c>
      <c r="J563" s="5" t="str">
        <f>OBV!F563</f>
        <v>BEARISH</v>
      </c>
      <c r="K563" s="5" t="str">
        <f>OBV!G563</f>
        <v>NEUTRAL</v>
      </c>
      <c r="L563" s="5" t="str">
        <f>OBV!H563</f>
        <v>BEARISH DIVERGENCE</v>
      </c>
      <c r="M563" s="7">
        <f t="shared" si="80"/>
        <v>25</v>
      </c>
      <c r="N563" s="7">
        <f t="shared" si="81"/>
        <v>0</v>
      </c>
      <c r="O563" s="7">
        <f t="shared" si="82"/>
        <v>0</v>
      </c>
      <c r="P563" s="7">
        <f t="shared" si="83"/>
        <v>16.5</v>
      </c>
      <c r="Q563" s="8">
        <f t="shared" si="84"/>
        <v>11.225</v>
      </c>
      <c r="R563" s="8">
        <f t="shared" si="85"/>
        <v>9.125</v>
      </c>
      <c r="S563" s="8">
        <f t="shared" si="86"/>
        <v>11.175000000000001</v>
      </c>
      <c r="T563" s="8">
        <f t="shared" si="87"/>
        <v>10.375</v>
      </c>
      <c r="U563" s="7">
        <f t="shared" si="88"/>
        <v>10.508333333333335</v>
      </c>
      <c r="V563" s="7">
        <f t="shared" si="89"/>
        <v>10.475000000000001</v>
      </c>
    </row>
    <row r="564" spans="1:22" ht="13.5" x14ac:dyDescent="0.25">
      <c r="A564" s="3">
        <f>RSI!A564</f>
        <v>43124</v>
      </c>
      <c r="B564" s="2">
        <f>RSI!B564</f>
        <v>2.1038000000000001</v>
      </c>
      <c r="C564" s="2">
        <f>RSI!I564</f>
        <v>36.50552625795433</v>
      </c>
      <c r="D564" s="2">
        <f>MACD!E564</f>
        <v>8.2494020418929725E-2</v>
      </c>
      <c r="E564" s="2">
        <f>MACD!F564</f>
        <v>6.0557202897316809E-2</v>
      </c>
      <c r="F564" s="2">
        <f>'Moving Avg'!D564</f>
        <v>2.1927999999999996</v>
      </c>
      <c r="G564" s="2">
        <f>'Moving Avg'!F564</f>
        <v>2.2581399999999996</v>
      </c>
      <c r="H564" s="2">
        <f>'Moving Avg'!G564</f>
        <v>2.4702920000000002</v>
      </c>
      <c r="I564" s="2">
        <f>'Moving Avg'!H564</f>
        <v>2.8472625000000016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  <c r="M564" s="7">
        <f t="shared" si="80"/>
        <v>25</v>
      </c>
      <c r="N564" s="7">
        <f t="shared" si="81"/>
        <v>0</v>
      </c>
      <c r="O564" s="7">
        <f t="shared" si="82"/>
        <v>0</v>
      </c>
      <c r="P564" s="7">
        <f t="shared" si="83"/>
        <v>16.5</v>
      </c>
      <c r="Q564" s="8">
        <f t="shared" si="84"/>
        <v>11.225</v>
      </c>
      <c r="R564" s="8">
        <f t="shared" si="85"/>
        <v>9.125</v>
      </c>
      <c r="S564" s="8">
        <f t="shared" si="86"/>
        <v>11.175000000000001</v>
      </c>
      <c r="T564" s="8">
        <f t="shared" si="87"/>
        <v>10.375</v>
      </c>
      <c r="U564" s="7">
        <f t="shared" si="88"/>
        <v>10.508333333333335</v>
      </c>
      <c r="V564" s="7">
        <f t="shared" si="89"/>
        <v>10.475000000000001</v>
      </c>
    </row>
    <row r="565" spans="1:22" ht="13.5" x14ac:dyDescent="0.25">
      <c r="A565" s="3">
        <f>RSI!A565</f>
        <v>43125</v>
      </c>
      <c r="B565" s="2">
        <f>RSI!B565</f>
        <v>2.0297000000000001</v>
      </c>
      <c r="C565" s="2">
        <f>RSI!I565</f>
        <v>33.187613655219522</v>
      </c>
      <c r="D565" s="2">
        <f>MACD!E565</f>
        <v>7.4065186523057935E-2</v>
      </c>
      <c r="E565" s="2">
        <f>MACD!F565</f>
        <v>6.3258799622465028E-2</v>
      </c>
      <c r="F565" s="2">
        <f>'Moving Avg'!D565</f>
        <v>2.1445999999999996</v>
      </c>
      <c r="G565" s="2">
        <f>'Moving Avg'!F565</f>
        <v>2.2437749999999999</v>
      </c>
      <c r="H565" s="2">
        <f>'Moving Avg'!G565</f>
        <v>2.4560200000000005</v>
      </c>
      <c r="I565" s="2">
        <f>'Moving Avg'!H565</f>
        <v>2.8415895000000022</v>
      </c>
      <c r="J565" s="5" t="str">
        <f>OBV!F565</f>
        <v>BEARISH</v>
      </c>
      <c r="K565" s="5" t="str">
        <f>OBV!G565</f>
        <v>NEUTRAL</v>
      </c>
      <c r="L565" s="5" t="str">
        <f>OBV!H565</f>
        <v>CONFIRMED BEARISH</v>
      </c>
      <c r="M565" s="7">
        <f t="shared" si="80"/>
        <v>25</v>
      </c>
      <c r="N565" s="7">
        <f t="shared" si="81"/>
        <v>0</v>
      </c>
      <c r="O565" s="7">
        <f t="shared" si="82"/>
        <v>0</v>
      </c>
      <c r="P565" s="7">
        <f t="shared" si="83"/>
        <v>16.5</v>
      </c>
      <c r="Q565" s="8">
        <f t="shared" si="84"/>
        <v>11.225</v>
      </c>
      <c r="R565" s="8">
        <f t="shared" si="85"/>
        <v>9.125</v>
      </c>
      <c r="S565" s="8">
        <f t="shared" si="86"/>
        <v>11.175000000000001</v>
      </c>
      <c r="T565" s="8">
        <f t="shared" si="87"/>
        <v>10.375</v>
      </c>
      <c r="U565" s="7">
        <f t="shared" si="88"/>
        <v>10.508333333333335</v>
      </c>
      <c r="V565" s="7">
        <f t="shared" si="89"/>
        <v>10.475000000000001</v>
      </c>
    </row>
    <row r="566" spans="1:22" ht="13.5" x14ac:dyDescent="0.25">
      <c r="A566" s="3">
        <f>RSI!A566</f>
        <v>43126</v>
      </c>
      <c r="B566" s="2">
        <f>RSI!B566</f>
        <v>1.9925999999999999</v>
      </c>
      <c r="C566" s="2">
        <f>RSI!I566</f>
        <v>31.637209635194054</v>
      </c>
      <c r="D566" s="2">
        <f>MACD!E566</f>
        <v>6.1281739037425176E-2</v>
      </c>
      <c r="E566" s="2">
        <f>MACD!F566</f>
        <v>6.2863387505457058E-2</v>
      </c>
      <c r="F566" s="2">
        <f>'Moving Avg'!D566</f>
        <v>2.1019600000000001</v>
      </c>
      <c r="G566" s="2">
        <f>'Moving Avg'!F566</f>
        <v>2.2275549999999997</v>
      </c>
      <c r="H566" s="2">
        <f>'Moving Avg'!G566</f>
        <v>2.4411900000000006</v>
      </c>
      <c r="I566" s="2">
        <f>'Moving Avg'!H566</f>
        <v>2.8360400000000028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  <c r="M566" s="7">
        <f t="shared" si="80"/>
        <v>25</v>
      </c>
      <c r="N566" s="7">
        <f t="shared" si="81"/>
        <v>45</v>
      </c>
      <c r="O566" s="7">
        <f t="shared" si="82"/>
        <v>0</v>
      </c>
      <c r="P566" s="7">
        <f t="shared" si="83"/>
        <v>16.5</v>
      </c>
      <c r="Q566" s="8">
        <f t="shared" si="84"/>
        <v>26.975000000000001</v>
      </c>
      <c r="R566" s="8">
        <f t="shared" si="85"/>
        <v>18.125</v>
      </c>
      <c r="S566" s="8">
        <f t="shared" si="86"/>
        <v>17.925000000000001</v>
      </c>
      <c r="T566" s="8">
        <f t="shared" si="87"/>
        <v>21.625</v>
      </c>
      <c r="U566" s="7">
        <f t="shared" si="88"/>
        <v>21.008333333333336</v>
      </c>
      <c r="V566" s="7">
        <f t="shared" si="89"/>
        <v>21.162500000000001</v>
      </c>
    </row>
    <row r="567" spans="1:22" ht="13.5" x14ac:dyDescent="0.25">
      <c r="A567" s="3">
        <f>RSI!A567</f>
        <v>43129</v>
      </c>
      <c r="B567" s="2">
        <f>RSI!B567</f>
        <v>1.8998999999999999</v>
      </c>
      <c r="C567" s="2">
        <f>RSI!I567</f>
        <v>28.104302807682899</v>
      </c>
      <c r="D567" s="2">
        <f>MACD!E567</f>
        <v>5.0464716203526105E-2</v>
      </c>
      <c r="E567" s="2">
        <f>MACD!F567</f>
        <v>6.0383653245070869E-2</v>
      </c>
      <c r="F567" s="2">
        <f>'Moving Avg'!D567</f>
        <v>2.0370800000000004</v>
      </c>
      <c r="G567" s="2">
        <f>'Moving Avg'!F567</f>
        <v>2.208555</v>
      </c>
      <c r="H567" s="2">
        <f>'Moving Avg'!G567</f>
        <v>2.4254340000000005</v>
      </c>
      <c r="I567" s="2">
        <f>'Moving Avg'!H567</f>
        <v>2.829629500000002</v>
      </c>
      <c r="J567" s="5" t="str">
        <f>OBV!F567</f>
        <v>BEARISH</v>
      </c>
      <c r="K567" s="5" t="str">
        <f>OBV!G567</f>
        <v>STRONG</v>
      </c>
      <c r="L567" s="5" t="str">
        <f>OBV!H567</f>
        <v>CONFIRMED BEARISH</v>
      </c>
      <c r="M567" s="7">
        <f t="shared" si="80"/>
        <v>50</v>
      </c>
      <c r="N567" s="7">
        <f t="shared" si="81"/>
        <v>45</v>
      </c>
      <c r="O567" s="7">
        <f t="shared" si="82"/>
        <v>0</v>
      </c>
      <c r="P567" s="7">
        <f t="shared" si="83"/>
        <v>33</v>
      </c>
      <c r="Q567" s="8">
        <f t="shared" si="84"/>
        <v>38.200000000000003</v>
      </c>
      <c r="R567" s="8">
        <f t="shared" si="85"/>
        <v>27.25</v>
      </c>
      <c r="S567" s="8">
        <f t="shared" si="86"/>
        <v>29.1</v>
      </c>
      <c r="T567" s="8">
        <f t="shared" si="87"/>
        <v>32</v>
      </c>
      <c r="U567" s="7">
        <f t="shared" si="88"/>
        <v>31.516666666666669</v>
      </c>
      <c r="V567" s="7">
        <f t="shared" si="89"/>
        <v>31.637500000000003</v>
      </c>
    </row>
    <row r="568" spans="1:22" ht="13.5" x14ac:dyDescent="0.25">
      <c r="A568" s="3">
        <f>RSI!A568</f>
        <v>43130</v>
      </c>
      <c r="B568" s="2">
        <f>RSI!B568</f>
        <v>1.9462999999999999</v>
      </c>
      <c r="C568" s="2">
        <f>RSI!I568</f>
        <v>32.18631489922609</v>
      </c>
      <c r="D568" s="2">
        <f>MACD!E568</f>
        <v>4.5692237160402716E-2</v>
      </c>
      <c r="E568" s="2">
        <f>MACD!F568</f>
        <v>5.7445370028137245E-2</v>
      </c>
      <c r="F568" s="2">
        <f>'Moving Avg'!D568</f>
        <v>1.9944600000000001</v>
      </c>
      <c r="G568" s="2">
        <f>'Moving Avg'!F568</f>
        <v>2.1923350000000004</v>
      </c>
      <c r="H568" s="2">
        <f>'Moving Avg'!G568</f>
        <v>2.410606</v>
      </c>
      <c r="I568" s="2">
        <f>'Moving Avg'!H568</f>
        <v>2.8235835000000016</v>
      </c>
      <c r="J568" s="5" t="str">
        <f>OBV!F568</f>
        <v>BEARISH</v>
      </c>
      <c r="K568" s="5" t="str">
        <f>OBV!G568</f>
        <v>NEUTRAL</v>
      </c>
      <c r="L568" s="5" t="str">
        <f>OBV!H568</f>
        <v>CONFIRMED BEARISH</v>
      </c>
      <c r="M568" s="7">
        <f t="shared" si="80"/>
        <v>25</v>
      </c>
      <c r="N568" s="7">
        <f t="shared" si="81"/>
        <v>45</v>
      </c>
      <c r="O568" s="7">
        <f t="shared" si="82"/>
        <v>0</v>
      </c>
      <c r="P568" s="7">
        <f t="shared" si="83"/>
        <v>16.5</v>
      </c>
      <c r="Q568" s="8">
        <f t="shared" si="84"/>
        <v>26.975000000000001</v>
      </c>
      <c r="R568" s="8">
        <f t="shared" si="85"/>
        <v>18.125</v>
      </c>
      <c r="S568" s="8">
        <f t="shared" si="86"/>
        <v>17.925000000000001</v>
      </c>
      <c r="T568" s="8">
        <f t="shared" si="87"/>
        <v>21.625</v>
      </c>
      <c r="U568" s="7">
        <f t="shared" si="88"/>
        <v>21.008333333333336</v>
      </c>
      <c r="V568" s="7">
        <f t="shared" si="89"/>
        <v>21.162500000000001</v>
      </c>
    </row>
    <row r="569" spans="1:22" ht="13.5" x14ac:dyDescent="0.25">
      <c r="A569" s="3">
        <f>RSI!A569</f>
        <v>43131</v>
      </c>
      <c r="B569" s="2">
        <f>RSI!B569</f>
        <v>2.0390000000000001</v>
      </c>
      <c r="C569" s="2">
        <f>RSI!I569</f>
        <v>39.568443468677977</v>
      </c>
      <c r="D569" s="2">
        <f>MACD!E569</f>
        <v>5.0728132643307333E-2</v>
      </c>
      <c r="E569" s="2">
        <f>MACD!F569</f>
        <v>5.6101922551171267E-2</v>
      </c>
      <c r="F569" s="2">
        <f>'Moving Avg'!D569</f>
        <v>1.9814999999999998</v>
      </c>
      <c r="G569" s="2">
        <f>'Moving Avg'!F569</f>
        <v>2.1802900000000003</v>
      </c>
      <c r="H569" s="2">
        <f>'Moving Avg'!G569</f>
        <v>2.3961480000000002</v>
      </c>
      <c r="I569" s="2">
        <f>'Moving Avg'!H569</f>
        <v>2.8180010000000015</v>
      </c>
      <c r="J569" s="5" t="str">
        <f>OBV!F569</f>
        <v>BULLISH</v>
      </c>
      <c r="K569" s="5" t="str">
        <f>OBV!G569</f>
        <v>WEAK</v>
      </c>
      <c r="L569" s="5" t="str">
        <f>OBV!H569</f>
        <v>BULLISH DIVERGENCE</v>
      </c>
      <c r="M569" s="7">
        <f t="shared" si="80"/>
        <v>25</v>
      </c>
      <c r="N569" s="7">
        <f t="shared" si="81"/>
        <v>45</v>
      </c>
      <c r="O569" s="7">
        <f t="shared" si="82"/>
        <v>0</v>
      </c>
      <c r="P569" s="7">
        <f t="shared" si="83"/>
        <v>50</v>
      </c>
      <c r="Q569" s="8">
        <f t="shared" si="84"/>
        <v>32</v>
      </c>
      <c r="R569" s="8">
        <f t="shared" si="85"/>
        <v>26.5</v>
      </c>
      <c r="S569" s="8">
        <f t="shared" si="86"/>
        <v>33</v>
      </c>
      <c r="T569" s="8">
        <f t="shared" si="87"/>
        <v>30</v>
      </c>
      <c r="U569" s="7">
        <f t="shared" si="88"/>
        <v>30.5</v>
      </c>
      <c r="V569" s="7">
        <f t="shared" si="89"/>
        <v>30.375</v>
      </c>
    </row>
    <row r="570" spans="1:22" ht="13.5" x14ac:dyDescent="0.25">
      <c r="A570" s="3">
        <f>RSI!A570</f>
        <v>43132</v>
      </c>
      <c r="B570" s="2">
        <f>RSI!B570</f>
        <v>2.0390000000000001</v>
      </c>
      <c r="C570" s="2">
        <f>RSI!I570</f>
        <v>39.568443468677977</v>
      </c>
      <c r="D570" s="2">
        <f>MACD!E570</f>
        <v>6.5981006510046125E-2</v>
      </c>
      <c r="E570" s="2">
        <f>MACD!F570</f>
        <v>5.8077739342946244E-2</v>
      </c>
      <c r="F570" s="2">
        <f>'Moving Avg'!D570</f>
        <v>1.98336</v>
      </c>
      <c r="G570" s="2">
        <f>'Moving Avg'!F570</f>
        <v>2.1617550000000003</v>
      </c>
      <c r="H570" s="2">
        <f>'Moving Avg'!G570</f>
        <v>2.3816900000000003</v>
      </c>
      <c r="I570" s="2">
        <f>'Moving Avg'!H570</f>
        <v>2.8127720000000016</v>
      </c>
      <c r="J570" s="5" t="str">
        <f>OBV!F570</f>
        <v>BULLISH</v>
      </c>
      <c r="K570" s="5" t="str">
        <f>OBV!G570</f>
        <v>WEAK</v>
      </c>
      <c r="L570" s="5" t="str">
        <f>OBV!H570</f>
        <v>CONFIRMED BULLISH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67</v>
      </c>
      <c r="Q570" s="8">
        <f t="shared" si="84"/>
        <v>18.799999999999997</v>
      </c>
      <c r="R570" s="8">
        <f t="shared" si="85"/>
        <v>21.75</v>
      </c>
      <c r="S570" s="8">
        <f t="shared" si="86"/>
        <v>33.900000000000006</v>
      </c>
      <c r="T570" s="8">
        <f t="shared" si="87"/>
        <v>23</v>
      </c>
      <c r="U570" s="7">
        <f t="shared" si="88"/>
        <v>24.816666666666666</v>
      </c>
      <c r="V570" s="7">
        <f t="shared" si="89"/>
        <v>24.362500000000001</v>
      </c>
    </row>
    <row r="571" spans="1:22" ht="13.5" x14ac:dyDescent="0.25">
      <c r="A571" s="3">
        <f>RSI!A571</f>
        <v>43133</v>
      </c>
      <c r="B571" s="2">
        <f>RSI!B571</f>
        <v>2.0390000000000001</v>
      </c>
      <c r="C571" s="2">
        <f>RSI!I571</f>
        <v>39.568443468677984</v>
      </c>
      <c r="D571" s="2">
        <f>MACD!E571</f>
        <v>6.9835183966779013E-2</v>
      </c>
      <c r="E571" s="2">
        <f>MACD!F571</f>
        <v>6.0429228267712798E-2</v>
      </c>
      <c r="F571" s="2">
        <f>'Moving Avg'!D571</f>
        <v>1.9926399999999997</v>
      </c>
      <c r="G571" s="2">
        <f>'Moving Avg'!F571</f>
        <v>2.1390500000000006</v>
      </c>
      <c r="H571" s="2">
        <f>'Moving Avg'!G571</f>
        <v>2.367232</v>
      </c>
      <c r="I571" s="2">
        <f>'Moving Avg'!H571</f>
        <v>2.8075430000000017</v>
      </c>
      <c r="J571" s="5" t="str">
        <f>OBV!F571</f>
        <v>BULLISH</v>
      </c>
      <c r="K571" s="5" t="str">
        <f>OBV!G571</f>
        <v>WEAK</v>
      </c>
      <c r="L571" s="5" t="str">
        <f>OBV!H571</f>
        <v>CONFIRMED BULLISH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67</v>
      </c>
      <c r="Q571" s="8">
        <f t="shared" si="84"/>
        <v>18.799999999999997</v>
      </c>
      <c r="R571" s="8">
        <f t="shared" si="85"/>
        <v>21.75</v>
      </c>
      <c r="S571" s="8">
        <f t="shared" si="86"/>
        <v>33.900000000000006</v>
      </c>
      <c r="T571" s="8">
        <f t="shared" si="87"/>
        <v>23</v>
      </c>
      <c r="U571" s="7">
        <f t="shared" si="88"/>
        <v>24.816666666666666</v>
      </c>
      <c r="V571" s="7">
        <f t="shared" si="89"/>
        <v>24.362500000000001</v>
      </c>
    </row>
    <row r="572" spans="1:22" ht="13.5" x14ac:dyDescent="0.25">
      <c r="A572" s="3">
        <f>RSI!A572</f>
        <v>43136</v>
      </c>
      <c r="B572" s="2">
        <f>RSI!B572</f>
        <v>2.0760000000000001</v>
      </c>
      <c r="C572" s="2">
        <f>RSI!I572</f>
        <v>42.67910842324882</v>
      </c>
      <c r="D572" s="2">
        <f>MACD!E572</f>
        <v>7.4065263923286828E-2</v>
      </c>
      <c r="E572" s="2">
        <f>MACD!F572</f>
        <v>6.3156435398827607E-2</v>
      </c>
      <c r="F572" s="2">
        <f>'Moving Avg'!D572</f>
        <v>2.02786</v>
      </c>
      <c r="G572" s="2">
        <f>'Moving Avg'!F572</f>
        <v>2.1200500000000004</v>
      </c>
      <c r="H572" s="2">
        <f>'Moving Avg'!G572</f>
        <v>2.3535139999999997</v>
      </c>
      <c r="I572" s="2">
        <f>'Moving Avg'!H572</f>
        <v>2.8024990000000014</v>
      </c>
      <c r="J572" s="5" t="str">
        <f>OBV!F572</f>
        <v>BULLISH</v>
      </c>
      <c r="K572" s="5" t="str">
        <f>OBV!G572</f>
        <v>WEAK</v>
      </c>
      <c r="L572" s="5" t="str">
        <f>OBV!H572</f>
        <v>CONFIRMED BULLISH</v>
      </c>
      <c r="M572" s="7">
        <f t="shared" si="80"/>
        <v>25</v>
      </c>
      <c r="N572" s="7">
        <f t="shared" si="81"/>
        <v>0</v>
      </c>
      <c r="O572" s="7">
        <f t="shared" si="82"/>
        <v>0</v>
      </c>
      <c r="P572" s="7">
        <f t="shared" si="83"/>
        <v>67</v>
      </c>
      <c r="Q572" s="8">
        <f t="shared" si="84"/>
        <v>18.799999999999997</v>
      </c>
      <c r="R572" s="8">
        <f t="shared" si="85"/>
        <v>21.75</v>
      </c>
      <c r="S572" s="8">
        <f t="shared" si="86"/>
        <v>33.900000000000006</v>
      </c>
      <c r="T572" s="8">
        <f t="shared" si="87"/>
        <v>23</v>
      </c>
      <c r="U572" s="7">
        <f t="shared" si="88"/>
        <v>24.816666666666666</v>
      </c>
      <c r="V572" s="7">
        <f t="shared" si="89"/>
        <v>24.362500000000001</v>
      </c>
    </row>
    <row r="573" spans="1:22" ht="13.5" x14ac:dyDescent="0.25">
      <c r="A573" s="3">
        <f>RSI!A573</f>
        <v>43137</v>
      </c>
      <c r="B573" s="2">
        <f>RSI!B573</f>
        <v>2.0760000000000001</v>
      </c>
      <c r="C573" s="2">
        <f>RSI!I573</f>
        <v>42.67910842324882</v>
      </c>
      <c r="D573" s="2">
        <f>MACD!E573</f>
        <v>6.8240793645072184E-2</v>
      </c>
      <c r="E573" s="2">
        <f>MACD!F573</f>
        <v>6.4173307048076528E-2</v>
      </c>
      <c r="F573" s="2">
        <f>'Moving Avg'!D573</f>
        <v>2.0538000000000003</v>
      </c>
      <c r="G573" s="2">
        <f>'Moving Avg'!F573</f>
        <v>2.1042950000000005</v>
      </c>
      <c r="H573" s="2">
        <f>'Moving Avg'!G573</f>
        <v>2.3403519999999998</v>
      </c>
      <c r="I573" s="2">
        <f>'Moving Avg'!H573</f>
        <v>2.7978970000000007</v>
      </c>
      <c r="J573" s="5" t="str">
        <f>OBV!F573</f>
        <v>BULLISH</v>
      </c>
      <c r="K573" s="5" t="str">
        <f>OBV!G573</f>
        <v>WEAK</v>
      </c>
      <c r="L573" s="5" t="str">
        <f>OBV!H573</f>
        <v>CONFIRMED BULLISH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67</v>
      </c>
      <c r="Q573" s="8">
        <f t="shared" si="84"/>
        <v>18.799999999999997</v>
      </c>
      <c r="R573" s="8">
        <f t="shared" si="85"/>
        <v>21.75</v>
      </c>
      <c r="S573" s="8">
        <f t="shared" si="86"/>
        <v>33.900000000000006</v>
      </c>
      <c r="T573" s="8">
        <f t="shared" si="87"/>
        <v>23</v>
      </c>
      <c r="U573" s="7">
        <f t="shared" si="88"/>
        <v>24.816666666666666</v>
      </c>
      <c r="V573" s="7">
        <f t="shared" si="89"/>
        <v>24.362500000000001</v>
      </c>
    </row>
    <row r="574" spans="1:22" ht="13.5" x14ac:dyDescent="0.25">
      <c r="A574" s="3">
        <f>RSI!A574</f>
        <v>43138</v>
      </c>
      <c r="B574" s="2">
        <f>RSI!B574</f>
        <v>2.1223999999999998</v>
      </c>
      <c r="C574" s="2">
        <f>RSI!I574</f>
        <v>46.671511261128593</v>
      </c>
      <c r="D574" s="2">
        <f>MACD!E574</f>
        <v>5.18593335280082E-2</v>
      </c>
      <c r="E574" s="2">
        <f>MACD!F574</f>
        <v>6.1710512344062864E-2</v>
      </c>
      <c r="F574" s="2">
        <f>'Moving Avg'!D574</f>
        <v>2.0704799999999999</v>
      </c>
      <c r="G574" s="2">
        <f>'Moving Avg'!F574</f>
        <v>2.0973450000000002</v>
      </c>
      <c r="H574" s="2">
        <f>'Moving Avg'!G574</f>
        <v>2.3277479999999993</v>
      </c>
      <c r="I574" s="2">
        <f>'Moving Avg'!H574</f>
        <v>2.7939250000000011</v>
      </c>
      <c r="J574" s="5" t="str">
        <f>OBV!F574</f>
        <v>BULLISH</v>
      </c>
      <c r="K574" s="5" t="str">
        <f>OBV!G574</f>
        <v>NEUTRAL</v>
      </c>
      <c r="L574" s="5" t="str">
        <f>OBV!H574</f>
        <v>CONFIRMED BULLISH</v>
      </c>
      <c r="M574" s="7">
        <f t="shared" si="80"/>
        <v>25</v>
      </c>
      <c r="N574" s="7">
        <f t="shared" si="81"/>
        <v>45</v>
      </c>
      <c r="O574" s="7">
        <f t="shared" si="82"/>
        <v>0</v>
      </c>
      <c r="P574" s="7">
        <f t="shared" si="83"/>
        <v>83.5</v>
      </c>
      <c r="Q574" s="8">
        <f t="shared" si="84"/>
        <v>37.024999999999999</v>
      </c>
      <c r="R574" s="8">
        <f t="shared" si="85"/>
        <v>34.875</v>
      </c>
      <c r="S574" s="8">
        <f t="shared" si="86"/>
        <v>48.075000000000003</v>
      </c>
      <c r="T574" s="8">
        <f t="shared" si="87"/>
        <v>38.375</v>
      </c>
      <c r="U574" s="7">
        <f t="shared" si="88"/>
        <v>39.991666666666667</v>
      </c>
      <c r="V574" s="7">
        <f t="shared" si="89"/>
        <v>39.587500000000006</v>
      </c>
    </row>
    <row r="575" spans="1:22" ht="13.5" x14ac:dyDescent="0.25">
      <c r="A575" s="3">
        <f>RSI!A575</f>
        <v>43139</v>
      </c>
      <c r="B575" s="2">
        <f>RSI!B575</f>
        <v>2.1223999999999998</v>
      </c>
      <c r="C575" s="2">
        <f>RSI!I575</f>
        <v>46.671511261128586</v>
      </c>
      <c r="D575" s="2">
        <f>MACD!E575</f>
        <v>2.6821900860473757E-2</v>
      </c>
      <c r="E575" s="2">
        <f>MACD!F575</f>
        <v>5.4732790047345041E-2</v>
      </c>
      <c r="F575" s="2">
        <f>'Moving Avg'!D575</f>
        <v>2.0871599999999999</v>
      </c>
      <c r="G575" s="2">
        <f>'Moving Avg'!F575</f>
        <v>2.0936400000000002</v>
      </c>
      <c r="H575" s="2">
        <f>'Moving Avg'!G575</f>
        <v>2.3164419999999999</v>
      </c>
      <c r="I575" s="2">
        <f>'Moving Avg'!H575</f>
        <v>2.789953000000001</v>
      </c>
      <c r="J575" s="5" t="str">
        <f>OBV!F575</f>
        <v>BULLISH</v>
      </c>
      <c r="K575" s="5" t="str">
        <f>OBV!G575</f>
        <v>NEUTRAL</v>
      </c>
      <c r="L575" s="5" t="str">
        <f>OBV!H575</f>
        <v>CONFIRMED BULLISH</v>
      </c>
      <c r="M575" s="7">
        <f t="shared" si="80"/>
        <v>25</v>
      </c>
      <c r="N575" s="7">
        <f t="shared" si="81"/>
        <v>100</v>
      </c>
      <c r="O575" s="7">
        <f t="shared" si="82"/>
        <v>0</v>
      </c>
      <c r="P575" s="7">
        <f t="shared" si="83"/>
        <v>83.5</v>
      </c>
      <c r="Q575" s="8">
        <f t="shared" si="84"/>
        <v>56.274999999999999</v>
      </c>
      <c r="R575" s="8">
        <f t="shared" si="85"/>
        <v>45.875</v>
      </c>
      <c r="S575" s="8">
        <f t="shared" si="86"/>
        <v>56.325000000000003</v>
      </c>
      <c r="T575" s="8">
        <f t="shared" si="87"/>
        <v>52.125</v>
      </c>
      <c r="U575" s="7">
        <f t="shared" si="88"/>
        <v>52.82500000000001</v>
      </c>
      <c r="V575" s="7">
        <f t="shared" si="89"/>
        <v>52.650000000000006</v>
      </c>
    </row>
    <row r="576" spans="1:22" ht="13.5" x14ac:dyDescent="0.25">
      <c r="A576" s="3">
        <f>RSI!A576</f>
        <v>43140</v>
      </c>
      <c r="B576" s="2">
        <f>RSI!B576</f>
        <v>2.2058</v>
      </c>
      <c r="C576" s="2">
        <f>RSI!I576</f>
        <v>53.43265723411546</v>
      </c>
      <c r="D576" s="2">
        <f>MACD!E576</f>
        <v>-6.0418643446937814E-3</v>
      </c>
      <c r="E576" s="2">
        <f>MACD!F576</f>
        <v>4.2577859168937283E-2</v>
      </c>
      <c r="F576" s="2">
        <f>'Moving Avg'!D576</f>
        <v>2.12052</v>
      </c>
      <c r="G576" s="2">
        <f>'Moving Avg'!F576</f>
        <v>2.09735</v>
      </c>
      <c r="H576" s="2">
        <f>'Moving Avg'!G576</f>
        <v>2.3068039999999996</v>
      </c>
      <c r="I576" s="2">
        <f>'Moving Avg'!H576</f>
        <v>2.7863980000000002</v>
      </c>
      <c r="J576" s="5" t="str">
        <f>OBV!F576</f>
        <v>BULLISH</v>
      </c>
      <c r="K576" s="5" t="str">
        <f>OBV!G576</f>
        <v>WEAK</v>
      </c>
      <c r="L576" s="5" t="str">
        <f>OBV!H576</f>
        <v>CONFIRMED BULLISH</v>
      </c>
      <c r="M576" s="7">
        <f t="shared" si="80"/>
        <v>25</v>
      </c>
      <c r="N576" s="7">
        <f t="shared" si="81"/>
        <v>100</v>
      </c>
      <c r="O576" s="7">
        <f t="shared" si="82"/>
        <v>0</v>
      </c>
      <c r="P576" s="7">
        <f t="shared" si="83"/>
        <v>67</v>
      </c>
      <c r="Q576" s="8">
        <f t="shared" si="84"/>
        <v>53.8</v>
      </c>
      <c r="R576" s="8">
        <f t="shared" si="85"/>
        <v>41.75</v>
      </c>
      <c r="S576" s="8">
        <f t="shared" si="86"/>
        <v>48.900000000000006</v>
      </c>
      <c r="T576" s="8">
        <f t="shared" si="87"/>
        <v>48</v>
      </c>
      <c r="U576" s="7">
        <f t="shared" si="88"/>
        <v>48.15</v>
      </c>
      <c r="V576" s="7">
        <f t="shared" si="89"/>
        <v>48.112499999999997</v>
      </c>
    </row>
    <row r="577" spans="1:22" ht="13.5" x14ac:dyDescent="0.25">
      <c r="A577" s="3">
        <f>RSI!A577</f>
        <v>43143</v>
      </c>
      <c r="B577" s="2">
        <f>RSI!B577</f>
        <v>2.2242999999999999</v>
      </c>
      <c r="C577" s="2">
        <f>RSI!I577</f>
        <v>54.801566858216539</v>
      </c>
      <c r="D577" s="2">
        <f>MACD!E577</f>
        <v>-4.9782513843390053E-2</v>
      </c>
      <c r="E577" s="2">
        <f>MACD!F577</f>
        <v>2.4105784566471819E-2</v>
      </c>
      <c r="F577" s="2">
        <f>'Moving Avg'!D577</f>
        <v>2.1501799999999998</v>
      </c>
      <c r="G577" s="2">
        <f>'Moving Avg'!F577</f>
        <v>2.1047649999999996</v>
      </c>
      <c r="H577" s="2">
        <f>'Moving Avg'!G577</f>
        <v>2.2975359999999996</v>
      </c>
      <c r="I577" s="2">
        <f>'Moving Avg'!H577</f>
        <v>2.7829355000000002</v>
      </c>
      <c r="J577" s="5" t="str">
        <f>OBV!F577</f>
        <v>BULLISH</v>
      </c>
      <c r="K577" s="5" t="str">
        <f>OBV!G577</f>
        <v>NEUTRAL</v>
      </c>
      <c r="L577" s="5" t="str">
        <f>OBV!H577</f>
        <v>CONFIRMED BULLISH</v>
      </c>
      <c r="M577" s="7">
        <f t="shared" si="80"/>
        <v>25</v>
      </c>
      <c r="N577" s="7">
        <f t="shared" si="81"/>
        <v>100</v>
      </c>
      <c r="O577" s="7">
        <f t="shared" si="82"/>
        <v>0</v>
      </c>
      <c r="P577" s="7">
        <f t="shared" si="83"/>
        <v>83.5</v>
      </c>
      <c r="Q577" s="8">
        <f t="shared" si="84"/>
        <v>56.274999999999999</v>
      </c>
      <c r="R577" s="8">
        <f t="shared" si="85"/>
        <v>45.875</v>
      </c>
      <c r="S577" s="8">
        <f t="shared" si="86"/>
        <v>56.325000000000003</v>
      </c>
      <c r="T577" s="8">
        <f t="shared" si="87"/>
        <v>52.125</v>
      </c>
      <c r="U577" s="7">
        <f t="shared" si="88"/>
        <v>52.82500000000001</v>
      </c>
      <c r="V577" s="7">
        <f t="shared" si="89"/>
        <v>52.650000000000006</v>
      </c>
    </row>
    <row r="578" spans="1:22" ht="13.5" x14ac:dyDescent="0.25">
      <c r="A578" s="3">
        <f>RSI!A578</f>
        <v>43144</v>
      </c>
      <c r="B578" s="2">
        <f>RSI!B578</f>
        <v>2.2242999999999999</v>
      </c>
      <c r="C578" s="2">
        <f>RSI!I578</f>
        <v>54.801566858216539</v>
      </c>
      <c r="D578" s="2">
        <f>MACD!E578</f>
        <v>-8.0043335942443505E-2</v>
      </c>
      <c r="E578" s="2">
        <f>MACD!F578</f>
        <v>3.2759604646887541E-3</v>
      </c>
      <c r="F578" s="2">
        <f>'Moving Avg'!D578</f>
        <v>2.1798399999999996</v>
      </c>
      <c r="G578" s="2">
        <f>'Moving Avg'!F578</f>
        <v>2.1103250000000005</v>
      </c>
      <c r="H578" s="2">
        <f>'Moving Avg'!G578</f>
        <v>2.288268</v>
      </c>
      <c r="I578" s="2">
        <f>'Moving Avg'!H578</f>
        <v>2.7797819999999995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83.5</v>
      </c>
      <c r="Q578" s="8">
        <f t="shared" si="84"/>
        <v>56.274999999999999</v>
      </c>
      <c r="R578" s="8">
        <f t="shared" si="85"/>
        <v>45.875</v>
      </c>
      <c r="S578" s="8">
        <f t="shared" si="86"/>
        <v>56.325000000000003</v>
      </c>
      <c r="T578" s="8">
        <f t="shared" si="87"/>
        <v>52.125</v>
      </c>
      <c r="U578" s="7">
        <f t="shared" si="88"/>
        <v>52.82500000000001</v>
      </c>
      <c r="V578" s="7">
        <f t="shared" si="89"/>
        <v>52.650000000000006</v>
      </c>
    </row>
    <row r="579" spans="1:22" ht="13.5" x14ac:dyDescent="0.25">
      <c r="A579" s="3">
        <f>RSI!A579</f>
        <v>43145</v>
      </c>
      <c r="B579" s="2">
        <f>RSI!B579</f>
        <v>2.2151000000000001</v>
      </c>
      <c r="C579" s="2">
        <f>RSI!I579</f>
        <v>53.887936877661915</v>
      </c>
      <c r="D579" s="2">
        <f>MACD!E579</f>
        <v>-9.106485370161721E-2</v>
      </c>
      <c r="E579" s="2">
        <f>MACD!F579</f>
        <v>-1.5592202368572439E-2</v>
      </c>
      <c r="F579" s="2">
        <f>'Moving Avg'!D579</f>
        <v>2.1983799999999998</v>
      </c>
      <c r="G579" s="2">
        <f>'Moving Avg'!F579</f>
        <v>2.1107900000000006</v>
      </c>
      <c r="H579" s="2">
        <f>'Moving Avg'!G579</f>
        <v>2.2797420000000002</v>
      </c>
      <c r="I579" s="2">
        <f>'Moving Avg'!H579</f>
        <v>2.7768034999999998</v>
      </c>
      <c r="J579" s="5" t="str">
        <f>OBV!F579</f>
        <v>BULLISH</v>
      </c>
      <c r="K579" s="5" t="str">
        <f>OBV!G579</f>
        <v>NEUTRAL</v>
      </c>
      <c r="L579" s="5" t="str">
        <f>OBV!H579</f>
        <v>CONFIRMED BULLISH</v>
      </c>
      <c r="M579" s="7">
        <f t="shared" si="90"/>
        <v>25</v>
      </c>
      <c r="N579" s="7">
        <f t="shared" si="91"/>
        <v>100</v>
      </c>
      <c r="O579" s="7">
        <f t="shared" si="92"/>
        <v>0</v>
      </c>
      <c r="P579" s="7">
        <f t="shared" si="93"/>
        <v>83.5</v>
      </c>
      <c r="Q579" s="8">
        <f t="shared" ref="Q579:Q642" si="94">0.35*M579+N579*0.35+O579*0.15+P579*0.15</f>
        <v>56.274999999999999</v>
      </c>
      <c r="R579" s="8">
        <f t="shared" ref="R579:R642" si="95">M579*0.2+N579*0.2+O579*0.35+P579*0.25</f>
        <v>45.875</v>
      </c>
      <c r="S579" s="8">
        <f t="shared" ref="S579:S642" si="96">M579*0.15+N579*0.15+O579*0.25+P579*0.45</f>
        <v>56.325000000000003</v>
      </c>
      <c r="T579" s="8">
        <f t="shared" ref="T579:T642" si="97">0.25*SUM(M579:P579)</f>
        <v>52.125</v>
      </c>
      <c r="U579" s="7">
        <f t="shared" ref="U579:U642" si="98">SUM(Q579:S579)/3</f>
        <v>52.82500000000001</v>
      </c>
      <c r="V579" s="7">
        <f t="shared" ref="V579:V642" si="99">SUM(Q579:T579)/4</f>
        <v>52.650000000000006</v>
      </c>
    </row>
    <row r="580" spans="1:22" ht="13.5" x14ac:dyDescent="0.25">
      <c r="A580" s="3">
        <f>RSI!A580</f>
        <v>43146</v>
      </c>
      <c r="B580" s="2">
        <f>RSI!B580</f>
        <v>2.2151000000000001</v>
      </c>
      <c r="C580" s="2">
        <f>RSI!I580</f>
        <v>53.887936877661915</v>
      </c>
      <c r="D580" s="2">
        <f>MACD!E580</f>
        <v>-0.1006690074593557</v>
      </c>
      <c r="E580" s="2">
        <f>MACD!F580</f>
        <v>-3.2607563386729092E-2</v>
      </c>
      <c r="F580" s="2">
        <f>'Moving Avg'!D580</f>
        <v>2.2169199999999996</v>
      </c>
      <c r="G580" s="2">
        <f>'Moving Avg'!F580</f>
        <v>2.1080100000000002</v>
      </c>
      <c r="H580" s="2">
        <f>'Moving Avg'!G580</f>
        <v>2.2697340000000001</v>
      </c>
      <c r="I580" s="2">
        <f>'Moving Avg'!H580</f>
        <v>2.773825</v>
      </c>
      <c r="J580" s="5" t="str">
        <f>OBV!F580</f>
        <v>BULLISH</v>
      </c>
      <c r="K580" s="5" t="str">
        <f>OBV!G580</f>
        <v>NEUTRAL</v>
      </c>
      <c r="L580" s="5" t="str">
        <f>OBV!H580</f>
        <v>CONFIRMED BULLISH</v>
      </c>
      <c r="M580" s="7">
        <f t="shared" si="90"/>
        <v>25</v>
      </c>
      <c r="N580" s="7">
        <f t="shared" si="91"/>
        <v>100</v>
      </c>
      <c r="O580" s="7">
        <f t="shared" si="92"/>
        <v>0</v>
      </c>
      <c r="P580" s="7">
        <f t="shared" si="93"/>
        <v>83.5</v>
      </c>
      <c r="Q580" s="8">
        <f t="shared" si="94"/>
        <v>56.274999999999999</v>
      </c>
      <c r="R580" s="8">
        <f t="shared" si="95"/>
        <v>45.875</v>
      </c>
      <c r="S580" s="8">
        <f t="shared" si="96"/>
        <v>56.325000000000003</v>
      </c>
      <c r="T580" s="8">
        <f t="shared" si="97"/>
        <v>52.125</v>
      </c>
      <c r="U580" s="7">
        <f t="shared" si="98"/>
        <v>52.82500000000001</v>
      </c>
      <c r="V580" s="7">
        <f t="shared" si="99"/>
        <v>52.650000000000006</v>
      </c>
    </row>
    <row r="581" spans="1:22" ht="13.5" x14ac:dyDescent="0.25">
      <c r="A581" s="3">
        <f>RSI!A581</f>
        <v>43147</v>
      </c>
      <c r="B581" s="2">
        <f>RSI!B581</f>
        <v>2.2614000000000001</v>
      </c>
      <c r="C581" s="2">
        <f>RSI!I581</f>
        <v>57.977026904333343</v>
      </c>
      <c r="D581" s="2">
        <f>MACD!E581</f>
        <v>-0.11248287142955737</v>
      </c>
      <c r="E581" s="2">
        <f>MACD!F581</f>
        <v>-4.8582624995294754E-2</v>
      </c>
      <c r="F581" s="2">
        <f>'Moving Avg'!D581</f>
        <v>2.22804</v>
      </c>
      <c r="G581" s="2">
        <f>'Moving Avg'!F581</f>
        <v>2.1107900000000006</v>
      </c>
      <c r="H581" s="2">
        <f>'Moving Avg'!G581</f>
        <v>2.2606519999999999</v>
      </c>
      <c r="I581" s="2">
        <f>'Moving Avg'!H581</f>
        <v>2.7706804999999997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  <c r="M581" s="7">
        <f t="shared" si="90"/>
        <v>25</v>
      </c>
      <c r="N581" s="7">
        <f t="shared" si="91"/>
        <v>100</v>
      </c>
      <c r="O581" s="7">
        <f t="shared" si="92"/>
        <v>0</v>
      </c>
      <c r="P581" s="7">
        <f t="shared" si="93"/>
        <v>83.5</v>
      </c>
      <c r="Q581" s="8">
        <f t="shared" si="94"/>
        <v>56.274999999999999</v>
      </c>
      <c r="R581" s="8">
        <f t="shared" si="95"/>
        <v>45.875</v>
      </c>
      <c r="S581" s="8">
        <f t="shared" si="96"/>
        <v>56.325000000000003</v>
      </c>
      <c r="T581" s="8">
        <f t="shared" si="97"/>
        <v>52.125</v>
      </c>
      <c r="U581" s="7">
        <f t="shared" si="98"/>
        <v>52.82500000000001</v>
      </c>
      <c r="V581" s="7">
        <f t="shared" si="99"/>
        <v>52.650000000000006</v>
      </c>
    </row>
    <row r="582" spans="1:22" ht="13.5" x14ac:dyDescent="0.25">
      <c r="A582" s="3">
        <f>RSI!A582</f>
        <v>43150</v>
      </c>
      <c r="B582" s="2">
        <f>RSI!B582</f>
        <v>2.2242999999999999</v>
      </c>
      <c r="C582" s="2">
        <f>RSI!I582</f>
        <v>53.855838118149435</v>
      </c>
      <c r="D582" s="2">
        <f>MACD!E582</f>
        <v>-0.114550908768837</v>
      </c>
      <c r="E582" s="2">
        <f>MACD!F582</f>
        <v>-6.1776281750003201E-2</v>
      </c>
      <c r="F582" s="2">
        <f>'Moving Avg'!D582</f>
        <v>2.22804</v>
      </c>
      <c r="G582" s="2">
        <f>'Moving Avg'!F582</f>
        <v>2.1107900000000002</v>
      </c>
      <c r="H582" s="2">
        <f>'Moving Avg'!G582</f>
        <v>2.2532380000000001</v>
      </c>
      <c r="I582" s="2">
        <f>'Moving Avg'!H582</f>
        <v>2.767482999999999</v>
      </c>
      <c r="J582" s="5" t="str">
        <f>OBV!F582</f>
        <v>BULLISH</v>
      </c>
      <c r="K582" s="5" t="str">
        <f>OBV!G582</f>
        <v>NEUTRAL</v>
      </c>
      <c r="L582" s="5" t="str">
        <f>OBV!H582</f>
        <v>NEUTRAL</v>
      </c>
      <c r="M582" s="7">
        <f t="shared" si="90"/>
        <v>25</v>
      </c>
      <c r="N582" s="7">
        <f t="shared" si="91"/>
        <v>100</v>
      </c>
      <c r="O582" s="7">
        <f t="shared" si="92"/>
        <v>0</v>
      </c>
      <c r="P582" s="7">
        <f t="shared" si="93"/>
        <v>49.5</v>
      </c>
      <c r="Q582" s="8">
        <f t="shared" si="94"/>
        <v>51.174999999999997</v>
      </c>
      <c r="R582" s="8">
        <f t="shared" si="95"/>
        <v>37.375</v>
      </c>
      <c r="S582" s="8">
        <f t="shared" si="96"/>
        <v>41.025000000000006</v>
      </c>
      <c r="T582" s="8">
        <f t="shared" si="97"/>
        <v>43.625</v>
      </c>
      <c r="U582" s="7">
        <f t="shared" si="98"/>
        <v>43.191666666666663</v>
      </c>
      <c r="V582" s="7">
        <f t="shared" si="99"/>
        <v>43.3</v>
      </c>
    </row>
    <row r="583" spans="1:22" ht="13.5" x14ac:dyDescent="0.25">
      <c r="A583" s="3">
        <f>RSI!A583</f>
        <v>43151</v>
      </c>
      <c r="B583" s="2">
        <f>RSI!B583</f>
        <v>2.2242999999999999</v>
      </c>
      <c r="C583" s="2">
        <f>RSI!I583</f>
        <v>53.855838118149435</v>
      </c>
      <c r="D583" s="2">
        <f>MACD!E583</f>
        <v>-0.11655577097176151</v>
      </c>
      <c r="E583" s="2">
        <f>MACD!F583</f>
        <v>-7.2732179594354865E-2</v>
      </c>
      <c r="F583" s="2">
        <f>'Moving Avg'!D583</f>
        <v>2.22804</v>
      </c>
      <c r="G583" s="2">
        <f>'Moving Avg'!F583</f>
        <v>2.1140350000000003</v>
      </c>
      <c r="H583" s="2">
        <f>'Moving Avg'!G583</f>
        <v>2.246194</v>
      </c>
      <c r="I583" s="2">
        <f>'Moving Avg'!H583</f>
        <v>2.7639319999999992</v>
      </c>
      <c r="J583" s="5" t="str">
        <f>OBV!F583</f>
        <v>BULLISH</v>
      </c>
      <c r="K583" s="5" t="str">
        <f>OBV!G583</f>
        <v>NEUTRAL</v>
      </c>
      <c r="L583" s="5" t="str">
        <f>OBV!H583</f>
        <v>NEUTRAL</v>
      </c>
      <c r="M583" s="7">
        <f t="shared" si="90"/>
        <v>25</v>
      </c>
      <c r="N583" s="7">
        <f t="shared" si="91"/>
        <v>100</v>
      </c>
      <c r="O583" s="7">
        <f t="shared" si="92"/>
        <v>0</v>
      </c>
      <c r="P583" s="7">
        <f t="shared" si="93"/>
        <v>49.5</v>
      </c>
      <c r="Q583" s="8">
        <f t="shared" si="94"/>
        <v>51.174999999999997</v>
      </c>
      <c r="R583" s="8">
        <f t="shared" si="95"/>
        <v>37.375</v>
      </c>
      <c r="S583" s="8">
        <f t="shared" si="96"/>
        <v>41.025000000000006</v>
      </c>
      <c r="T583" s="8">
        <f t="shared" si="97"/>
        <v>43.625</v>
      </c>
      <c r="U583" s="7">
        <f t="shared" si="98"/>
        <v>43.191666666666663</v>
      </c>
      <c r="V583" s="7">
        <f t="shared" si="99"/>
        <v>43.3</v>
      </c>
    </row>
    <row r="584" spans="1:22" ht="13.5" x14ac:dyDescent="0.25">
      <c r="A584" s="3">
        <f>RSI!A584</f>
        <v>43152</v>
      </c>
      <c r="B584" s="2">
        <f>RSI!B584</f>
        <v>2.2242999999999999</v>
      </c>
      <c r="C584" s="2">
        <f>RSI!I584</f>
        <v>53.855838118149435</v>
      </c>
      <c r="D584" s="2">
        <f>MACD!E584</f>
        <v>-0.11134982801426085</v>
      </c>
      <c r="E584" s="2">
        <f>MACD!F584</f>
        <v>-8.0455709278336063E-2</v>
      </c>
      <c r="F584" s="2">
        <f>'Moving Avg'!D584</f>
        <v>2.2298799999999996</v>
      </c>
      <c r="G584" s="2">
        <f>'Moving Avg'!F584</f>
        <v>2.1200599999999996</v>
      </c>
      <c r="H584" s="2">
        <f>'Moving Avg'!G584</f>
        <v>2.2400760000000002</v>
      </c>
      <c r="I584" s="2">
        <f>'Moving Avg'!H584</f>
        <v>2.7600714999999991</v>
      </c>
      <c r="J584" s="5" t="str">
        <f>OBV!F584</f>
        <v>BULLISH</v>
      </c>
      <c r="K584" s="5" t="str">
        <f>OBV!G584</f>
        <v>NEUTRAL</v>
      </c>
      <c r="L584" s="5" t="str">
        <f>OBV!H584</f>
        <v>CONFIRMED BULLISH</v>
      </c>
      <c r="M584" s="7">
        <f t="shared" si="90"/>
        <v>25</v>
      </c>
      <c r="N584" s="7">
        <f t="shared" si="91"/>
        <v>100</v>
      </c>
      <c r="O584" s="7">
        <f t="shared" si="92"/>
        <v>0</v>
      </c>
      <c r="P584" s="7">
        <f t="shared" si="93"/>
        <v>83.5</v>
      </c>
      <c r="Q584" s="8">
        <f t="shared" si="94"/>
        <v>56.274999999999999</v>
      </c>
      <c r="R584" s="8">
        <f t="shared" si="95"/>
        <v>45.875</v>
      </c>
      <c r="S584" s="8">
        <f t="shared" si="96"/>
        <v>56.325000000000003</v>
      </c>
      <c r="T584" s="8">
        <f t="shared" si="97"/>
        <v>52.125</v>
      </c>
      <c r="U584" s="7">
        <f t="shared" si="98"/>
        <v>52.82500000000001</v>
      </c>
      <c r="V584" s="7">
        <f t="shared" si="99"/>
        <v>52.650000000000006</v>
      </c>
    </row>
    <row r="585" spans="1:22" ht="13.5" x14ac:dyDescent="0.25">
      <c r="A585" s="3">
        <f>RSI!A585</f>
        <v>43153</v>
      </c>
      <c r="B585" s="2">
        <f>RSI!B585</f>
        <v>2.1594000000000002</v>
      </c>
      <c r="C585" s="2">
        <f>RSI!I585</f>
        <v>46.616035271577921</v>
      </c>
      <c r="D585" s="2">
        <f>MACD!E585</f>
        <v>-0.10235600002175449</v>
      </c>
      <c r="E585" s="2">
        <f>MACD!F585</f>
        <v>-8.4835767427019759E-2</v>
      </c>
      <c r="F585" s="2">
        <f>'Moving Avg'!D585</f>
        <v>2.2187399999999995</v>
      </c>
      <c r="G585" s="2">
        <f>'Moving Avg'!F585</f>
        <v>2.1265449999999997</v>
      </c>
      <c r="H585" s="2">
        <f>'Moving Avg'!G585</f>
        <v>2.2341440000000001</v>
      </c>
      <c r="I585" s="2">
        <f>'Moving Avg'!H585</f>
        <v>2.7558424999999986</v>
      </c>
      <c r="J585" s="5" t="str">
        <f>OBV!F585</f>
        <v>BULLISH</v>
      </c>
      <c r="K585" s="5" t="str">
        <f>OBV!G585</f>
        <v>NEUTRAL</v>
      </c>
      <c r="L585" s="5" t="str">
        <f>OBV!H585</f>
        <v>BULLISH DIVERGENCE</v>
      </c>
      <c r="M585" s="7">
        <f t="shared" si="90"/>
        <v>25</v>
      </c>
      <c r="N585" s="7">
        <f t="shared" si="91"/>
        <v>45</v>
      </c>
      <c r="O585" s="7">
        <f t="shared" si="92"/>
        <v>0</v>
      </c>
      <c r="P585" s="7">
        <f t="shared" si="93"/>
        <v>66.5</v>
      </c>
      <c r="Q585" s="8">
        <f t="shared" si="94"/>
        <v>34.475000000000001</v>
      </c>
      <c r="R585" s="8">
        <f t="shared" si="95"/>
        <v>30.625</v>
      </c>
      <c r="S585" s="8">
        <f t="shared" si="96"/>
        <v>40.424999999999997</v>
      </c>
      <c r="T585" s="8">
        <f t="shared" si="97"/>
        <v>34.125</v>
      </c>
      <c r="U585" s="7">
        <f t="shared" si="98"/>
        <v>35.174999999999997</v>
      </c>
      <c r="V585" s="7">
        <f t="shared" si="99"/>
        <v>34.912499999999994</v>
      </c>
    </row>
    <row r="586" spans="1:22" ht="13.5" x14ac:dyDescent="0.25">
      <c r="A586" s="3">
        <f>RSI!A586</f>
        <v>43154</v>
      </c>
      <c r="B586" s="2">
        <f>RSI!B586</f>
        <v>2.1038000000000001</v>
      </c>
      <c r="C586" s="2">
        <f>RSI!I586</f>
        <v>41.472423899023127</v>
      </c>
      <c r="D586" s="2">
        <f>MACD!E586</f>
        <v>-7.7615468118545916E-2</v>
      </c>
      <c r="E586" s="2">
        <f>MACD!F586</f>
        <v>-8.3391707565324991E-2</v>
      </c>
      <c r="F586" s="2">
        <f>'Moving Avg'!D586</f>
        <v>2.1872199999999999</v>
      </c>
      <c r="G586" s="2">
        <f>'Moving Avg'!F586</f>
        <v>2.1321049999999997</v>
      </c>
      <c r="H586" s="2">
        <f>'Moving Avg'!G586</f>
        <v>2.2283980000000003</v>
      </c>
      <c r="I586" s="2">
        <f>'Moving Avg'!H586</f>
        <v>2.7517774999999993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16.5</v>
      </c>
      <c r="Q586" s="8">
        <f t="shared" si="94"/>
        <v>11.225</v>
      </c>
      <c r="R586" s="8">
        <f t="shared" si="95"/>
        <v>9.125</v>
      </c>
      <c r="S586" s="8">
        <f t="shared" si="96"/>
        <v>11.175000000000001</v>
      </c>
      <c r="T586" s="8">
        <f t="shared" si="97"/>
        <v>10.375</v>
      </c>
      <c r="U586" s="7">
        <f t="shared" si="98"/>
        <v>10.508333333333335</v>
      </c>
      <c r="V586" s="7">
        <f t="shared" si="99"/>
        <v>10.475000000000001</v>
      </c>
    </row>
    <row r="587" spans="1:22" ht="13.5" x14ac:dyDescent="0.25">
      <c r="A587" s="3">
        <f>RSI!A587</f>
        <v>43157</v>
      </c>
      <c r="B587" s="2">
        <f>RSI!B587</f>
        <v>2.1408999999999998</v>
      </c>
      <c r="C587" s="2">
        <f>RSI!I587</f>
        <v>45.772133583960688</v>
      </c>
      <c r="D587" s="2">
        <f>MACD!E587</f>
        <v>-5.6086954882487827E-2</v>
      </c>
      <c r="E587" s="2">
        <f>MACD!F587</f>
        <v>-7.7930757028757569E-2</v>
      </c>
      <c r="F587" s="2">
        <f>'Moving Avg'!D587</f>
        <v>2.1705399999999999</v>
      </c>
      <c r="G587" s="2">
        <f>'Moving Avg'!F587</f>
        <v>2.144155</v>
      </c>
      <c r="H587" s="2">
        <f>'Moving Avg'!G587</f>
        <v>2.2237640000000001</v>
      </c>
      <c r="I587" s="2">
        <f>'Moving Avg'!H587</f>
        <v>2.7474559999999992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16.5</v>
      </c>
      <c r="Q587" s="8">
        <f t="shared" si="94"/>
        <v>11.225</v>
      </c>
      <c r="R587" s="8">
        <f t="shared" si="95"/>
        <v>9.125</v>
      </c>
      <c r="S587" s="8">
        <f t="shared" si="96"/>
        <v>11.175000000000001</v>
      </c>
      <c r="T587" s="8">
        <f t="shared" si="97"/>
        <v>10.375</v>
      </c>
      <c r="U587" s="7">
        <f t="shared" si="98"/>
        <v>10.508333333333335</v>
      </c>
      <c r="V587" s="7">
        <f t="shared" si="99"/>
        <v>10.475000000000001</v>
      </c>
    </row>
    <row r="588" spans="1:22" ht="13.5" x14ac:dyDescent="0.25">
      <c r="A588" s="3">
        <f>RSI!A588</f>
        <v>43158</v>
      </c>
      <c r="B588" s="2">
        <f>RSI!B588</f>
        <v>2.0482</v>
      </c>
      <c r="C588" s="2">
        <f>RSI!I588</f>
        <v>38.217238968781842</v>
      </c>
      <c r="D588" s="2">
        <f>MACD!E588</f>
        <v>-3.0763624513695742E-2</v>
      </c>
      <c r="E588" s="2">
        <f>MACD!F588</f>
        <v>-6.8497330525745206E-2</v>
      </c>
      <c r="F588" s="2">
        <f>'Moving Avg'!D588</f>
        <v>2.1353200000000001</v>
      </c>
      <c r="G588" s="2">
        <f>'Moving Avg'!F588</f>
        <v>2.1492499999999999</v>
      </c>
      <c r="H588" s="2">
        <f>'Moving Avg'!G588</f>
        <v>2.215236</v>
      </c>
      <c r="I588" s="2">
        <f>'Moving Avg'!H588</f>
        <v>2.7421844999999987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16.5</v>
      </c>
      <c r="Q588" s="8">
        <f t="shared" si="94"/>
        <v>11.225</v>
      </c>
      <c r="R588" s="8">
        <f t="shared" si="95"/>
        <v>9.125</v>
      </c>
      <c r="S588" s="8">
        <f t="shared" si="96"/>
        <v>11.175000000000001</v>
      </c>
      <c r="T588" s="8">
        <f t="shared" si="97"/>
        <v>10.375</v>
      </c>
      <c r="U588" s="7">
        <f t="shared" si="98"/>
        <v>10.508333333333335</v>
      </c>
      <c r="V588" s="7">
        <f t="shared" si="99"/>
        <v>10.475000000000001</v>
      </c>
    </row>
    <row r="589" spans="1:22" ht="13.5" x14ac:dyDescent="0.25">
      <c r="A589" s="3">
        <f>RSI!A589</f>
        <v>43159</v>
      </c>
      <c r="B589" s="2">
        <f>RSI!B589</f>
        <v>2.0390000000000001</v>
      </c>
      <c r="C589" s="2">
        <f>RSI!I589</f>
        <v>37.554740624358296</v>
      </c>
      <c r="D589" s="2">
        <f>MACD!E589</f>
        <v>-9.2998913243151904E-3</v>
      </c>
      <c r="E589" s="2">
        <f>MACD!F589</f>
        <v>-5.665784268545921E-2</v>
      </c>
      <c r="F589" s="2">
        <f>'Moving Avg'!D589</f>
        <v>2.0982599999999998</v>
      </c>
      <c r="G589" s="2">
        <f>'Moving Avg'!F589</f>
        <v>2.1492499999999999</v>
      </c>
      <c r="H589" s="2">
        <f>'Moving Avg'!G589</f>
        <v>2.2037439999999999</v>
      </c>
      <c r="I589" s="2">
        <f>'Moving Avg'!H589</f>
        <v>2.7360714999999987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16.5</v>
      </c>
      <c r="Q589" s="8">
        <f t="shared" si="94"/>
        <v>11.225</v>
      </c>
      <c r="R589" s="8">
        <f t="shared" si="95"/>
        <v>9.125</v>
      </c>
      <c r="S589" s="8">
        <f t="shared" si="96"/>
        <v>11.175000000000001</v>
      </c>
      <c r="T589" s="8">
        <f t="shared" si="97"/>
        <v>10.375</v>
      </c>
      <c r="U589" s="7">
        <f t="shared" si="98"/>
        <v>10.508333333333335</v>
      </c>
      <c r="V589" s="7">
        <f t="shared" si="99"/>
        <v>10.475000000000001</v>
      </c>
    </row>
    <row r="590" spans="1:22" ht="13.5" x14ac:dyDescent="0.25">
      <c r="A590" s="3">
        <f>RSI!A590</f>
        <v>43160</v>
      </c>
      <c r="B590" s="2">
        <f>RSI!B590</f>
        <v>2.1131000000000002</v>
      </c>
      <c r="C590" s="2">
        <f>RSI!I590</f>
        <v>45.716902028167027</v>
      </c>
      <c r="D590" s="2">
        <f>MACD!E590</f>
        <v>4.1403542380122893E-3</v>
      </c>
      <c r="E590" s="2">
        <f>MACD!F590</f>
        <v>-4.4498203300764913E-2</v>
      </c>
      <c r="F590" s="2">
        <f>'Moving Avg'!D590</f>
        <v>2.089</v>
      </c>
      <c r="G590" s="2">
        <f>'Moving Avg'!F590</f>
        <v>2.152955</v>
      </c>
      <c r="H590" s="2">
        <f>'Moving Avg'!G590</f>
        <v>2.1967000000000003</v>
      </c>
      <c r="I590" s="2">
        <f>'Moving Avg'!H590</f>
        <v>2.7307269999999999</v>
      </c>
      <c r="J590" s="5" t="str">
        <f>OBV!F590</f>
        <v>BULLISH</v>
      </c>
      <c r="K590" s="5" t="str">
        <f>OBV!G590</f>
        <v>NEUTRAL</v>
      </c>
      <c r="L590" s="5" t="str">
        <f>OBV!H590</f>
        <v>BULLISH DIVERGENCE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66.5</v>
      </c>
      <c r="Q590" s="8">
        <f t="shared" si="94"/>
        <v>18.725000000000001</v>
      </c>
      <c r="R590" s="8">
        <f t="shared" si="95"/>
        <v>21.625</v>
      </c>
      <c r="S590" s="8">
        <f t="shared" si="96"/>
        <v>33.674999999999997</v>
      </c>
      <c r="T590" s="8">
        <f t="shared" si="97"/>
        <v>22.875</v>
      </c>
      <c r="U590" s="7">
        <f t="shared" si="98"/>
        <v>24.675000000000001</v>
      </c>
      <c r="V590" s="7">
        <f t="shared" si="99"/>
        <v>24.225000000000001</v>
      </c>
    </row>
    <row r="591" spans="1:22" ht="13.5" x14ac:dyDescent="0.25">
      <c r="A591" s="3">
        <f>RSI!A591</f>
        <v>43161</v>
      </c>
      <c r="B591" s="2">
        <f>RSI!B591</f>
        <v>2.0575000000000001</v>
      </c>
      <c r="C591" s="2">
        <f>RSI!I591</f>
        <v>41.349554003780597</v>
      </c>
      <c r="D591" s="2">
        <f>MACD!E591</f>
        <v>2.7027266239972647E-2</v>
      </c>
      <c r="E591" s="2">
        <f>MACD!F591</f>
        <v>-3.0193109392617403E-2</v>
      </c>
      <c r="F591" s="2">
        <f>'Moving Avg'!D591</f>
        <v>2.0797400000000001</v>
      </c>
      <c r="G591" s="2">
        <f>'Moving Avg'!F591</f>
        <v>2.15388</v>
      </c>
      <c r="H591" s="2">
        <f>'Moving Avg'!G591</f>
        <v>2.1896560000000003</v>
      </c>
      <c r="I591" s="2">
        <f>'Moving Avg'!H591</f>
        <v>2.7248394999999999</v>
      </c>
      <c r="J591" s="5" t="str">
        <f>OBV!F591</f>
        <v>BULLISH</v>
      </c>
      <c r="K591" s="5" t="str">
        <f>OBV!G591</f>
        <v>NEUTRAL</v>
      </c>
      <c r="L591" s="5" t="str">
        <f>OBV!H591</f>
        <v>BULLISH DIVERGENCE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66.5</v>
      </c>
      <c r="Q591" s="8">
        <f t="shared" si="94"/>
        <v>18.725000000000001</v>
      </c>
      <c r="R591" s="8">
        <f t="shared" si="95"/>
        <v>21.625</v>
      </c>
      <c r="S591" s="8">
        <f t="shared" si="96"/>
        <v>33.674999999999997</v>
      </c>
      <c r="T591" s="8">
        <f t="shared" si="97"/>
        <v>22.875</v>
      </c>
      <c r="U591" s="7">
        <f t="shared" si="98"/>
        <v>24.675000000000001</v>
      </c>
      <c r="V591" s="7">
        <f t="shared" si="99"/>
        <v>24.225000000000001</v>
      </c>
    </row>
    <row r="592" spans="1:22" ht="13.5" x14ac:dyDescent="0.25">
      <c r="A592" s="3">
        <f>RSI!A592</f>
        <v>43164</v>
      </c>
      <c r="B592" s="2">
        <f>RSI!B592</f>
        <v>2.0945999999999998</v>
      </c>
      <c r="C592" s="2">
        <f>RSI!I592</f>
        <v>45.117126771150154</v>
      </c>
      <c r="D592" s="2">
        <f>MACD!E592</f>
        <v>3.8518410785782109E-2</v>
      </c>
      <c r="E592" s="2">
        <f>MACD!F592</f>
        <v>-1.6450805356937499E-2</v>
      </c>
      <c r="F592" s="2">
        <f>'Moving Avg'!D592</f>
        <v>2.0704799999999999</v>
      </c>
      <c r="G592" s="2">
        <f>'Moving Avg'!F592</f>
        <v>2.1548099999999999</v>
      </c>
      <c r="H592" s="2">
        <f>'Moving Avg'!G592</f>
        <v>2.1826120000000002</v>
      </c>
      <c r="I592" s="2">
        <f>'Moving Avg'!H592</f>
        <v>2.7194025000000011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16.5</v>
      </c>
      <c r="Q592" s="8">
        <f t="shared" si="94"/>
        <v>11.225</v>
      </c>
      <c r="R592" s="8">
        <f t="shared" si="95"/>
        <v>9.125</v>
      </c>
      <c r="S592" s="8">
        <f t="shared" si="96"/>
        <v>11.175000000000001</v>
      </c>
      <c r="T592" s="8">
        <f t="shared" si="97"/>
        <v>10.375</v>
      </c>
      <c r="U592" s="7">
        <f t="shared" si="98"/>
        <v>10.508333333333335</v>
      </c>
      <c r="V592" s="7">
        <f t="shared" si="99"/>
        <v>10.475000000000001</v>
      </c>
    </row>
    <row r="593" spans="1:22" ht="13.5" x14ac:dyDescent="0.25">
      <c r="A593" s="3">
        <f>RSI!A593</f>
        <v>43165</v>
      </c>
      <c r="B593" s="2">
        <f>RSI!B593</f>
        <v>2.0945999999999998</v>
      </c>
      <c r="C593" s="2">
        <f>RSI!I593</f>
        <v>45.117126771150154</v>
      </c>
      <c r="D593" s="2">
        <f>MACD!E593</f>
        <v>4.8560550691635118E-2</v>
      </c>
      <c r="E593" s="2">
        <f>MACD!F593</f>
        <v>-3.4485341472229748E-3</v>
      </c>
      <c r="F593" s="2">
        <f>'Moving Avg'!D593</f>
        <v>2.0797600000000003</v>
      </c>
      <c r="G593" s="2">
        <f>'Moving Avg'!F593</f>
        <v>2.1557399999999998</v>
      </c>
      <c r="H593" s="2">
        <f>'Moving Avg'!G593</f>
        <v>2.1757540000000004</v>
      </c>
      <c r="I593" s="2">
        <f>'Moving Avg'!H593</f>
        <v>2.7139655000000005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16.5</v>
      </c>
      <c r="Q593" s="8">
        <f t="shared" si="94"/>
        <v>11.225</v>
      </c>
      <c r="R593" s="8">
        <f t="shared" si="95"/>
        <v>9.125</v>
      </c>
      <c r="S593" s="8">
        <f t="shared" si="96"/>
        <v>11.175000000000001</v>
      </c>
      <c r="T593" s="8">
        <f t="shared" si="97"/>
        <v>10.375</v>
      </c>
      <c r="U593" s="7">
        <f t="shared" si="98"/>
        <v>10.508333333333335</v>
      </c>
      <c r="V593" s="7">
        <f t="shared" si="99"/>
        <v>10.475000000000001</v>
      </c>
    </row>
    <row r="594" spans="1:22" ht="13.5" x14ac:dyDescent="0.25">
      <c r="A594" s="3">
        <f>RSI!A594</f>
        <v>43166</v>
      </c>
      <c r="B594" s="2">
        <f>RSI!B594</f>
        <v>2.1038000000000001</v>
      </c>
      <c r="C594" s="2">
        <f>RSI!I594</f>
        <v>46.112670354483818</v>
      </c>
      <c r="D594" s="2">
        <f>MACD!E594</f>
        <v>5.6671508729649656E-2</v>
      </c>
      <c r="E594" s="2">
        <f>MACD!F594</f>
        <v>8.575474428151552E-3</v>
      </c>
      <c r="F594" s="2">
        <f>'Moving Avg'!D594</f>
        <v>2.0927199999999999</v>
      </c>
      <c r="G594" s="2">
        <f>'Moving Avg'!F594</f>
        <v>2.1548099999999999</v>
      </c>
      <c r="H594" s="2">
        <f>'Moving Avg'!G594</f>
        <v>2.1703780000000008</v>
      </c>
      <c r="I594" s="2">
        <f>'Moving Avg'!H594</f>
        <v>2.7084420000000007</v>
      </c>
      <c r="J594" s="5" t="str">
        <f>OBV!F594</f>
        <v>BULLISH</v>
      </c>
      <c r="K594" s="5" t="str">
        <f>OBV!G594</f>
        <v>NEUTRAL</v>
      </c>
      <c r="L594" s="5" t="str">
        <f>OBV!H594</f>
        <v>CONFIRMED BULLISH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83.5</v>
      </c>
      <c r="Q594" s="8">
        <f t="shared" si="94"/>
        <v>21.274999999999999</v>
      </c>
      <c r="R594" s="8">
        <f t="shared" si="95"/>
        <v>25.875</v>
      </c>
      <c r="S594" s="8">
        <f t="shared" si="96"/>
        <v>41.325000000000003</v>
      </c>
      <c r="T594" s="8">
        <f t="shared" si="97"/>
        <v>27.125</v>
      </c>
      <c r="U594" s="7">
        <f t="shared" si="98"/>
        <v>29.491666666666664</v>
      </c>
      <c r="V594" s="7">
        <f t="shared" si="99"/>
        <v>28.9</v>
      </c>
    </row>
    <row r="595" spans="1:22" ht="13.5" x14ac:dyDescent="0.25">
      <c r="A595" s="3">
        <f>RSI!A595</f>
        <v>43167</v>
      </c>
      <c r="B595" s="2">
        <f>RSI!B595</f>
        <v>2.1038000000000001</v>
      </c>
      <c r="C595" s="2">
        <f>RSI!I595</f>
        <v>46.112670354483818</v>
      </c>
      <c r="D595" s="2">
        <f>MACD!E595</f>
        <v>5.3769022762514052E-2</v>
      </c>
      <c r="E595" s="2">
        <f>MACD!F595</f>
        <v>1.7614184095024053E-2</v>
      </c>
      <c r="F595" s="2">
        <f>'Moving Avg'!D595</f>
        <v>2.0908600000000002</v>
      </c>
      <c r="G595" s="2">
        <f>'Moving Avg'!F595</f>
        <v>2.15388</v>
      </c>
      <c r="H595" s="2">
        <f>'Moving Avg'!G595</f>
        <v>2.1661140000000008</v>
      </c>
      <c r="I595" s="2">
        <f>'Moving Avg'!H595</f>
        <v>2.7026090000000007</v>
      </c>
      <c r="J595" s="5" t="str">
        <f>OBV!F595</f>
        <v>BULLISH</v>
      </c>
      <c r="K595" s="5" t="str">
        <f>OBV!G595</f>
        <v>NEUTRAL</v>
      </c>
      <c r="L595" s="5" t="str">
        <f>OBV!H595</f>
        <v>BULLISH DIVERGENCE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66.5</v>
      </c>
      <c r="Q595" s="8">
        <f t="shared" si="94"/>
        <v>18.725000000000001</v>
      </c>
      <c r="R595" s="8">
        <f t="shared" si="95"/>
        <v>21.625</v>
      </c>
      <c r="S595" s="8">
        <f t="shared" si="96"/>
        <v>33.674999999999997</v>
      </c>
      <c r="T595" s="8">
        <f t="shared" si="97"/>
        <v>22.875</v>
      </c>
      <c r="U595" s="7">
        <f t="shared" si="98"/>
        <v>24.675000000000001</v>
      </c>
      <c r="V595" s="7">
        <f t="shared" si="99"/>
        <v>24.225000000000001</v>
      </c>
    </row>
    <row r="596" spans="1:22" ht="13.5" x14ac:dyDescent="0.25">
      <c r="A596" s="3">
        <f>RSI!A596</f>
        <v>43168</v>
      </c>
      <c r="B596" s="2">
        <f>RSI!B596</f>
        <v>2.0668000000000002</v>
      </c>
      <c r="C596" s="2">
        <f>RSI!I596</f>
        <v>42.515553556858251</v>
      </c>
      <c r="D596" s="2">
        <f>MACD!E596</f>
        <v>4.5702755719743582E-2</v>
      </c>
      <c r="E596" s="2">
        <f>MACD!F596</f>
        <v>2.3231898419967957E-2</v>
      </c>
      <c r="F596" s="2">
        <f>'Moving Avg'!D596</f>
        <v>2.0927199999999999</v>
      </c>
      <c r="G596" s="2">
        <f>'Moving Avg'!F596</f>
        <v>2.1469300000000002</v>
      </c>
      <c r="H596" s="2">
        <f>'Moving Avg'!G596</f>
        <v>2.1611100000000008</v>
      </c>
      <c r="I596" s="2">
        <f>'Moving Avg'!H596</f>
        <v>2.6956630000000006</v>
      </c>
      <c r="J596" s="5" t="str">
        <f>OBV!F596</f>
        <v>BULLISH</v>
      </c>
      <c r="K596" s="5" t="str">
        <f>OBV!G596</f>
        <v>NEUTRAL</v>
      </c>
      <c r="L596" s="5" t="str">
        <f>OBV!H596</f>
        <v>CONFIRMED BULLISH</v>
      </c>
      <c r="M596" s="7">
        <f t="shared" si="90"/>
        <v>25</v>
      </c>
      <c r="N596" s="7">
        <f t="shared" si="91"/>
        <v>0</v>
      </c>
      <c r="O596" s="7">
        <f t="shared" si="92"/>
        <v>0</v>
      </c>
      <c r="P596" s="7">
        <f t="shared" si="93"/>
        <v>83.5</v>
      </c>
      <c r="Q596" s="8">
        <f t="shared" si="94"/>
        <v>21.274999999999999</v>
      </c>
      <c r="R596" s="8">
        <f t="shared" si="95"/>
        <v>25.875</v>
      </c>
      <c r="S596" s="8">
        <f t="shared" si="96"/>
        <v>41.325000000000003</v>
      </c>
      <c r="T596" s="8">
        <f t="shared" si="97"/>
        <v>27.125</v>
      </c>
      <c r="U596" s="7">
        <f t="shared" si="98"/>
        <v>29.491666666666664</v>
      </c>
      <c r="V596" s="7">
        <f t="shared" si="99"/>
        <v>28.9</v>
      </c>
    </row>
    <row r="597" spans="1:22" ht="13.5" x14ac:dyDescent="0.25">
      <c r="A597" s="3">
        <f>RSI!A597</f>
        <v>43171</v>
      </c>
      <c r="B597" s="2">
        <f>RSI!B597</f>
        <v>2.0204</v>
      </c>
      <c r="C597" s="2">
        <f>RSI!I597</f>
        <v>38.463425463223579</v>
      </c>
      <c r="D597" s="2">
        <f>MACD!E597</f>
        <v>4.8428583470054853E-2</v>
      </c>
      <c r="E597" s="2">
        <f>MACD!F597</f>
        <v>2.8271235429985338E-2</v>
      </c>
      <c r="F597" s="2">
        <f>'Moving Avg'!D597</f>
        <v>2.0778799999999999</v>
      </c>
      <c r="G597" s="2">
        <f>'Moving Avg'!F597</f>
        <v>2.1367350000000003</v>
      </c>
      <c r="H597" s="2">
        <f>'Moving Avg'!G597</f>
        <v>2.1559200000000005</v>
      </c>
      <c r="I597" s="2">
        <f>'Moving Avg'!H597</f>
        <v>2.6874685000000009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  <c r="M597" s="7">
        <f t="shared" si="90"/>
        <v>25</v>
      </c>
      <c r="N597" s="7">
        <f t="shared" si="91"/>
        <v>0</v>
      </c>
      <c r="O597" s="7">
        <f t="shared" si="92"/>
        <v>0</v>
      </c>
      <c r="P597" s="7">
        <f t="shared" si="93"/>
        <v>16.5</v>
      </c>
      <c r="Q597" s="8">
        <f t="shared" si="94"/>
        <v>11.225</v>
      </c>
      <c r="R597" s="8">
        <f t="shared" si="95"/>
        <v>9.125</v>
      </c>
      <c r="S597" s="8">
        <f t="shared" si="96"/>
        <v>11.175000000000001</v>
      </c>
      <c r="T597" s="8">
        <f t="shared" si="97"/>
        <v>10.375</v>
      </c>
      <c r="U597" s="7">
        <f t="shared" si="98"/>
        <v>10.508333333333335</v>
      </c>
      <c r="V597" s="7">
        <f t="shared" si="99"/>
        <v>10.475000000000001</v>
      </c>
    </row>
    <row r="598" spans="1:22" ht="13.5" x14ac:dyDescent="0.25">
      <c r="A598" s="3">
        <f>RSI!A598</f>
        <v>43172</v>
      </c>
      <c r="B598" s="2">
        <f>RSI!B598</f>
        <v>2.0019</v>
      </c>
      <c r="C598" s="2">
        <f>RSI!I598</f>
        <v>36.951247637132624</v>
      </c>
      <c r="D598" s="2">
        <f>MACD!E598</f>
        <v>3.8494362095283563E-2</v>
      </c>
      <c r="E598" s="2">
        <f>MACD!F598</f>
        <v>3.0315860763044985E-2</v>
      </c>
      <c r="F598" s="2">
        <f>'Moving Avg'!D598</f>
        <v>2.0593400000000002</v>
      </c>
      <c r="G598" s="2">
        <f>'Moving Avg'!F598</f>
        <v>2.1256150000000003</v>
      </c>
      <c r="H598" s="2">
        <f>'Moving Avg'!G598</f>
        <v>2.1505440000000009</v>
      </c>
      <c r="I598" s="2">
        <f>'Moving Avg'!H598</f>
        <v>2.6796235000000008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  <c r="M598" s="7">
        <f t="shared" si="90"/>
        <v>25</v>
      </c>
      <c r="N598" s="7">
        <f t="shared" si="91"/>
        <v>0</v>
      </c>
      <c r="O598" s="7">
        <f t="shared" si="92"/>
        <v>0</v>
      </c>
      <c r="P598" s="7">
        <f t="shared" si="93"/>
        <v>16.5</v>
      </c>
      <c r="Q598" s="8">
        <f t="shared" si="94"/>
        <v>11.225</v>
      </c>
      <c r="R598" s="8">
        <f t="shared" si="95"/>
        <v>9.125</v>
      </c>
      <c r="S598" s="8">
        <f t="shared" si="96"/>
        <v>11.175000000000001</v>
      </c>
      <c r="T598" s="8">
        <f t="shared" si="97"/>
        <v>10.375</v>
      </c>
      <c r="U598" s="7">
        <f t="shared" si="98"/>
        <v>10.508333333333335</v>
      </c>
      <c r="V598" s="7">
        <f t="shared" si="99"/>
        <v>10.475000000000001</v>
      </c>
    </row>
    <row r="599" spans="1:22" ht="13.5" x14ac:dyDescent="0.25">
      <c r="A599" s="3">
        <f>RSI!A599</f>
        <v>43173</v>
      </c>
      <c r="B599" s="2">
        <f>RSI!B599</f>
        <v>1.9648000000000001</v>
      </c>
      <c r="C599" s="2">
        <f>RSI!I599</f>
        <v>34.059379397993368</v>
      </c>
      <c r="D599" s="2">
        <f>MACD!E599</f>
        <v>3.2132856891741834E-2</v>
      </c>
      <c r="E599" s="2">
        <f>MACD!F599</f>
        <v>3.0679259988784353E-2</v>
      </c>
      <c r="F599" s="2">
        <f>'Moving Avg'!D599</f>
        <v>2.0315400000000006</v>
      </c>
      <c r="G599" s="2">
        <f>'Moving Avg'!F599</f>
        <v>2.1131000000000002</v>
      </c>
      <c r="H599" s="2">
        <f>'Moving Avg'!G599</f>
        <v>2.1442420000000011</v>
      </c>
      <c r="I599" s="2">
        <f>'Moving Avg'!H599</f>
        <v>2.6717695000000017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25</v>
      </c>
      <c r="N599" s="7">
        <f t="shared" si="91"/>
        <v>0</v>
      </c>
      <c r="O599" s="7">
        <f t="shared" si="92"/>
        <v>0</v>
      </c>
      <c r="P599" s="7">
        <f t="shared" si="93"/>
        <v>16.5</v>
      </c>
      <c r="Q599" s="8">
        <f t="shared" si="94"/>
        <v>11.225</v>
      </c>
      <c r="R599" s="8">
        <f t="shared" si="95"/>
        <v>9.125</v>
      </c>
      <c r="S599" s="8">
        <f t="shared" si="96"/>
        <v>11.175000000000001</v>
      </c>
      <c r="T599" s="8">
        <f t="shared" si="97"/>
        <v>10.375</v>
      </c>
      <c r="U599" s="7">
        <f t="shared" si="98"/>
        <v>10.508333333333335</v>
      </c>
      <c r="V599" s="7">
        <f t="shared" si="99"/>
        <v>10.475000000000001</v>
      </c>
    </row>
    <row r="600" spans="1:22" ht="13.5" x14ac:dyDescent="0.25">
      <c r="A600" s="3">
        <f>RSI!A600</f>
        <v>43174</v>
      </c>
      <c r="B600" s="2">
        <f>RSI!B600</f>
        <v>2.0482</v>
      </c>
      <c r="C600" s="2">
        <f>RSI!I600</f>
        <v>44.562733906146491</v>
      </c>
      <c r="D600" s="2">
        <f>MACD!E600</f>
        <v>3.2850391482793118E-2</v>
      </c>
      <c r="E600" s="2">
        <f>MACD!F600</f>
        <v>3.111348628758611E-2</v>
      </c>
      <c r="F600" s="2">
        <f>'Moving Avg'!D600</f>
        <v>2.0204200000000001</v>
      </c>
      <c r="G600" s="2">
        <f>'Moving Avg'!F600</f>
        <v>2.1047549999999999</v>
      </c>
      <c r="H600" s="2">
        <f>'Moving Avg'!G600</f>
        <v>2.1370120000000004</v>
      </c>
      <c r="I600" s="2">
        <f>'Moving Avg'!H600</f>
        <v>2.6643325000000009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16.5</v>
      </c>
      <c r="Q600" s="8">
        <f t="shared" si="94"/>
        <v>11.225</v>
      </c>
      <c r="R600" s="8">
        <f t="shared" si="95"/>
        <v>9.125</v>
      </c>
      <c r="S600" s="8">
        <f t="shared" si="96"/>
        <v>11.175000000000001</v>
      </c>
      <c r="T600" s="8">
        <f t="shared" si="97"/>
        <v>10.375</v>
      </c>
      <c r="U600" s="7">
        <f t="shared" si="98"/>
        <v>10.508333333333335</v>
      </c>
      <c r="V600" s="7">
        <f t="shared" si="99"/>
        <v>10.475000000000001</v>
      </c>
    </row>
    <row r="601" spans="1:22" ht="13.5" x14ac:dyDescent="0.25">
      <c r="A601" s="3">
        <f>RSI!A601</f>
        <v>43175</v>
      </c>
      <c r="B601" s="2">
        <f>RSI!B601</f>
        <v>2.0482</v>
      </c>
      <c r="C601" s="2">
        <f>RSI!I601</f>
        <v>44.562733906146491</v>
      </c>
      <c r="D601" s="2">
        <f>MACD!E601</f>
        <v>2.5223954008741334E-2</v>
      </c>
      <c r="E601" s="2">
        <f>MACD!F601</f>
        <v>2.9935579831817154E-2</v>
      </c>
      <c r="F601" s="2">
        <f>'Moving Avg'!D601</f>
        <v>2.0166999999999997</v>
      </c>
      <c r="G601" s="2">
        <f>'Moving Avg'!F601</f>
        <v>2.0940950000000003</v>
      </c>
      <c r="H601" s="2">
        <f>'Moving Avg'!G601</f>
        <v>2.1281140000000005</v>
      </c>
      <c r="I601" s="2">
        <f>'Moving Avg'!H601</f>
        <v>2.6568955000000005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  <c r="M601" s="7">
        <f t="shared" si="90"/>
        <v>25</v>
      </c>
      <c r="N601" s="7">
        <f t="shared" si="91"/>
        <v>45</v>
      </c>
      <c r="O601" s="7">
        <f t="shared" si="92"/>
        <v>0</v>
      </c>
      <c r="P601" s="7">
        <f t="shared" si="93"/>
        <v>16.5</v>
      </c>
      <c r="Q601" s="8">
        <f t="shared" si="94"/>
        <v>26.975000000000001</v>
      </c>
      <c r="R601" s="8">
        <f t="shared" si="95"/>
        <v>18.125</v>
      </c>
      <c r="S601" s="8">
        <f t="shared" si="96"/>
        <v>17.925000000000001</v>
      </c>
      <c r="T601" s="8">
        <f t="shared" si="97"/>
        <v>21.625</v>
      </c>
      <c r="U601" s="7">
        <f t="shared" si="98"/>
        <v>21.008333333333336</v>
      </c>
      <c r="V601" s="7">
        <f t="shared" si="99"/>
        <v>21.162500000000001</v>
      </c>
    </row>
    <row r="602" spans="1:22" ht="13.5" x14ac:dyDescent="0.25">
      <c r="A602" s="3">
        <f>RSI!A602</f>
        <v>43178</v>
      </c>
      <c r="B602" s="2">
        <f>RSI!B602</f>
        <v>2.0760000000000001</v>
      </c>
      <c r="C602" s="2">
        <f>RSI!I602</f>
        <v>47.778416274234104</v>
      </c>
      <c r="D602" s="2">
        <f>MACD!E602</f>
        <v>2.2715788420709426E-2</v>
      </c>
      <c r="E602" s="2">
        <f>MACD!F602</f>
        <v>2.849162154959561E-2</v>
      </c>
      <c r="F602" s="2">
        <f>'Moving Avg'!D602</f>
        <v>2.0278200000000002</v>
      </c>
      <c r="G602" s="2">
        <f>'Moving Avg'!F602</f>
        <v>2.0866800000000003</v>
      </c>
      <c r="H602" s="2">
        <f>'Moving Avg'!G602</f>
        <v>2.1205140000000005</v>
      </c>
      <c r="I602" s="2">
        <f>'Moving Avg'!H602</f>
        <v>2.6499515000000007</v>
      </c>
      <c r="J602" s="5" t="str">
        <f>OBV!F602</f>
        <v>BEARISH</v>
      </c>
      <c r="K602" s="5" t="str">
        <f>OBV!G602</f>
        <v>NEUTRAL</v>
      </c>
      <c r="L602" s="5" t="str">
        <f>OBV!H602</f>
        <v>BEARISH DIVERGENCE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16.5</v>
      </c>
      <c r="Q602" s="8">
        <f t="shared" si="94"/>
        <v>26.975000000000001</v>
      </c>
      <c r="R602" s="8">
        <f t="shared" si="95"/>
        <v>18.125</v>
      </c>
      <c r="S602" s="8">
        <f t="shared" si="96"/>
        <v>17.925000000000001</v>
      </c>
      <c r="T602" s="8">
        <f t="shared" si="97"/>
        <v>21.625</v>
      </c>
      <c r="U602" s="7">
        <f t="shared" si="98"/>
        <v>21.008333333333336</v>
      </c>
      <c r="V602" s="7">
        <f t="shared" si="99"/>
        <v>21.162500000000001</v>
      </c>
    </row>
    <row r="603" spans="1:22" ht="13.5" x14ac:dyDescent="0.25">
      <c r="A603" s="3">
        <f>RSI!A603</f>
        <v>43180</v>
      </c>
      <c r="B603" s="2">
        <f>RSI!B603</f>
        <v>2.0204</v>
      </c>
      <c r="C603" s="2">
        <f>RSI!I603</f>
        <v>42.472136692641186</v>
      </c>
      <c r="D603" s="2">
        <f>MACD!E603</f>
        <v>2.4822316368311892E-2</v>
      </c>
      <c r="E603" s="2">
        <f>MACD!F603</f>
        <v>2.7757760513338871E-2</v>
      </c>
      <c r="F603" s="2">
        <f>'Moving Avg'!D603</f>
        <v>2.03152</v>
      </c>
      <c r="G603" s="2">
        <f>'Moving Avg'!F603</f>
        <v>2.0764850000000004</v>
      </c>
      <c r="H603" s="2">
        <f>'Moving Avg'!G603</f>
        <v>2.1131000000000002</v>
      </c>
      <c r="I603" s="2">
        <f>'Moving Avg'!H603</f>
        <v>2.6432155000000006</v>
      </c>
      <c r="J603" s="5" t="str">
        <f>OBV!F603</f>
        <v>BEARISH</v>
      </c>
      <c r="K603" s="5" t="str">
        <f>OBV!G603</f>
        <v>NEUTRAL</v>
      </c>
      <c r="L603" s="5" t="str">
        <f>OBV!H603</f>
        <v>BEARISH DIVERGENCE</v>
      </c>
      <c r="M603" s="7">
        <f t="shared" si="90"/>
        <v>25</v>
      </c>
      <c r="N603" s="7">
        <f t="shared" si="91"/>
        <v>45</v>
      </c>
      <c r="O603" s="7">
        <f t="shared" si="92"/>
        <v>0</v>
      </c>
      <c r="P603" s="7">
        <f t="shared" si="93"/>
        <v>16.5</v>
      </c>
      <c r="Q603" s="8">
        <f t="shared" si="94"/>
        <v>26.975000000000001</v>
      </c>
      <c r="R603" s="8">
        <f t="shared" si="95"/>
        <v>18.125</v>
      </c>
      <c r="S603" s="8">
        <f t="shared" si="96"/>
        <v>17.925000000000001</v>
      </c>
      <c r="T603" s="8">
        <f t="shared" si="97"/>
        <v>21.625</v>
      </c>
      <c r="U603" s="7">
        <f t="shared" si="98"/>
        <v>21.008333333333336</v>
      </c>
      <c r="V603" s="7">
        <f t="shared" si="99"/>
        <v>21.162500000000001</v>
      </c>
    </row>
    <row r="604" spans="1:22" ht="13.5" x14ac:dyDescent="0.25">
      <c r="A604" s="3">
        <f>RSI!A604</f>
        <v>43181</v>
      </c>
      <c r="B604" s="2">
        <f>RSI!B604</f>
        <v>2.0668000000000002</v>
      </c>
      <c r="C604" s="2">
        <f>RSI!I604</f>
        <v>47.693040888695727</v>
      </c>
      <c r="D604" s="2">
        <f>MACD!E604</f>
        <v>2.5013786226196544E-2</v>
      </c>
      <c r="E604" s="2">
        <f>MACD!F604</f>
        <v>2.7208965655910407E-2</v>
      </c>
      <c r="F604" s="2">
        <f>'Moving Avg'!D604</f>
        <v>2.05192</v>
      </c>
      <c r="G604" s="2">
        <f>'Moving Avg'!F604</f>
        <v>2.0686100000000001</v>
      </c>
      <c r="H604" s="2">
        <f>'Moving Avg'!G604</f>
        <v>2.1092080000000006</v>
      </c>
      <c r="I604" s="2">
        <f>'Moving Avg'!H604</f>
        <v>2.636358</v>
      </c>
      <c r="J604" s="5" t="str">
        <f>OBV!F604</f>
        <v>BEARISH</v>
      </c>
      <c r="K604" s="5" t="str">
        <f>OBV!G604</f>
        <v>NEUTRAL</v>
      </c>
      <c r="L604" s="5" t="str">
        <f>OBV!H604</f>
        <v>BEARISH DIVERGENCE</v>
      </c>
      <c r="M604" s="7">
        <f t="shared" si="90"/>
        <v>25</v>
      </c>
      <c r="N604" s="7">
        <f t="shared" si="91"/>
        <v>45</v>
      </c>
      <c r="O604" s="7">
        <f t="shared" si="92"/>
        <v>0</v>
      </c>
      <c r="P604" s="7">
        <f t="shared" si="93"/>
        <v>16.5</v>
      </c>
      <c r="Q604" s="8">
        <f t="shared" si="94"/>
        <v>26.975000000000001</v>
      </c>
      <c r="R604" s="8">
        <f t="shared" si="95"/>
        <v>18.125</v>
      </c>
      <c r="S604" s="8">
        <f t="shared" si="96"/>
        <v>17.925000000000001</v>
      </c>
      <c r="T604" s="8">
        <f t="shared" si="97"/>
        <v>21.625</v>
      </c>
      <c r="U604" s="7">
        <f t="shared" si="98"/>
        <v>21.008333333333336</v>
      </c>
      <c r="V604" s="7">
        <f t="shared" si="99"/>
        <v>21.162500000000001</v>
      </c>
    </row>
    <row r="605" spans="1:22" ht="13.5" x14ac:dyDescent="0.25">
      <c r="A605" s="3">
        <f>RSI!A605</f>
        <v>43182</v>
      </c>
      <c r="B605" s="2">
        <f>RSI!B605</f>
        <v>2.0575000000000001</v>
      </c>
      <c r="C605" s="2">
        <f>RSI!I605</f>
        <v>46.776721427459094</v>
      </c>
      <c r="D605" s="2">
        <f>MACD!E605</f>
        <v>2.5989282140765013E-2</v>
      </c>
      <c r="E605" s="2">
        <f>MACD!F605</f>
        <v>2.6965028952881331E-2</v>
      </c>
      <c r="F605" s="2">
        <f>'Moving Avg'!D605</f>
        <v>2.0537800000000006</v>
      </c>
      <c r="G605" s="2">
        <f>'Moving Avg'!F605</f>
        <v>2.0635149999999998</v>
      </c>
      <c r="H605" s="2">
        <f>'Moving Avg'!G605</f>
        <v>2.1064280000000002</v>
      </c>
      <c r="I605" s="2">
        <f>'Moving Avg'!H605</f>
        <v>2.6298515000000005</v>
      </c>
      <c r="J605" s="5" t="str">
        <f>OBV!F605</f>
        <v>BEARISH</v>
      </c>
      <c r="K605" s="5" t="str">
        <f>OBV!G605</f>
        <v>NEUTRAL</v>
      </c>
      <c r="L605" s="5" t="str">
        <f>OBV!H605</f>
        <v>BEARISH DIVERGENCE</v>
      </c>
      <c r="M605" s="7">
        <f t="shared" si="90"/>
        <v>25</v>
      </c>
      <c r="N605" s="7">
        <f t="shared" si="91"/>
        <v>45</v>
      </c>
      <c r="O605" s="7">
        <f t="shared" si="92"/>
        <v>0</v>
      </c>
      <c r="P605" s="7">
        <f t="shared" si="93"/>
        <v>16.5</v>
      </c>
      <c r="Q605" s="8">
        <f t="shared" si="94"/>
        <v>26.975000000000001</v>
      </c>
      <c r="R605" s="8">
        <f t="shared" si="95"/>
        <v>18.125</v>
      </c>
      <c r="S605" s="8">
        <f t="shared" si="96"/>
        <v>17.925000000000001</v>
      </c>
      <c r="T605" s="8">
        <f t="shared" si="97"/>
        <v>21.625</v>
      </c>
      <c r="U605" s="7">
        <f t="shared" si="98"/>
        <v>21.008333333333336</v>
      </c>
      <c r="V605" s="7">
        <f t="shared" si="99"/>
        <v>21.162500000000001</v>
      </c>
    </row>
    <row r="606" spans="1:22" ht="13.5" x14ac:dyDescent="0.25">
      <c r="A606" s="3">
        <f>RSI!A606</f>
        <v>43185</v>
      </c>
      <c r="B606" s="2">
        <f>RSI!B606</f>
        <v>2.0575000000000001</v>
      </c>
      <c r="C606" s="2">
        <f>RSI!I606</f>
        <v>46.776721427459094</v>
      </c>
      <c r="D606" s="2">
        <f>MACD!E606</f>
        <v>2.1292713046586087E-2</v>
      </c>
      <c r="E606" s="2">
        <f>MACD!F606</f>
        <v>2.5830565771622287E-2</v>
      </c>
      <c r="F606" s="2">
        <f>'Moving Avg'!D606</f>
        <v>2.0556400000000004</v>
      </c>
      <c r="G606" s="2">
        <f>'Moving Avg'!F606</f>
        <v>2.0611999999999999</v>
      </c>
      <c r="H606" s="2">
        <f>'Moving Avg'!G606</f>
        <v>2.104946</v>
      </c>
      <c r="I606" s="2">
        <f>'Moving Avg'!H606</f>
        <v>2.6236985000000006</v>
      </c>
      <c r="J606" s="5" t="str">
        <f>OBV!F606</f>
        <v>BEARISH</v>
      </c>
      <c r="K606" s="5" t="str">
        <f>OBV!G606</f>
        <v>NEUTRAL</v>
      </c>
      <c r="L606" s="5" t="str">
        <f>OBV!H606</f>
        <v>BEARISH DIVERGENCE</v>
      </c>
      <c r="M606" s="7">
        <f t="shared" si="90"/>
        <v>25</v>
      </c>
      <c r="N606" s="7">
        <f t="shared" si="91"/>
        <v>45</v>
      </c>
      <c r="O606" s="7">
        <f t="shared" si="92"/>
        <v>0</v>
      </c>
      <c r="P606" s="7">
        <f t="shared" si="93"/>
        <v>16.5</v>
      </c>
      <c r="Q606" s="8">
        <f t="shared" si="94"/>
        <v>26.975000000000001</v>
      </c>
      <c r="R606" s="8">
        <f t="shared" si="95"/>
        <v>18.125</v>
      </c>
      <c r="S606" s="8">
        <f t="shared" si="96"/>
        <v>17.925000000000001</v>
      </c>
      <c r="T606" s="8">
        <f t="shared" si="97"/>
        <v>21.625</v>
      </c>
      <c r="U606" s="7">
        <f t="shared" si="98"/>
        <v>21.008333333333336</v>
      </c>
      <c r="V606" s="7">
        <f t="shared" si="99"/>
        <v>21.162500000000001</v>
      </c>
    </row>
    <row r="607" spans="1:22" ht="13.5" x14ac:dyDescent="0.25">
      <c r="A607" s="3">
        <f>RSI!A607</f>
        <v>43186</v>
      </c>
      <c r="B607" s="2">
        <f>RSI!B607</f>
        <v>2.0297000000000001</v>
      </c>
      <c r="C607" s="2">
        <f>RSI!I607</f>
        <v>43.855609097079679</v>
      </c>
      <c r="D607" s="2">
        <f>MACD!E607</f>
        <v>1.2397193522125871E-2</v>
      </c>
      <c r="E607" s="2">
        <f>MACD!F607</f>
        <v>2.3143891321723006E-2</v>
      </c>
      <c r="F607" s="2">
        <f>'Moving Avg'!D607</f>
        <v>2.0463800000000001</v>
      </c>
      <c r="G607" s="2">
        <f>'Moving Avg'!F607</f>
        <v>2.0556399999999995</v>
      </c>
      <c r="H607" s="2">
        <f>'Moving Avg'!G607</f>
        <v>2.1040199999999998</v>
      </c>
      <c r="I607" s="2">
        <f>'Moving Avg'!H607</f>
        <v>2.6178045000000014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  <c r="M607" s="7">
        <f t="shared" si="90"/>
        <v>25</v>
      </c>
      <c r="N607" s="7">
        <f t="shared" si="91"/>
        <v>45</v>
      </c>
      <c r="O607" s="7">
        <f t="shared" si="92"/>
        <v>0</v>
      </c>
      <c r="P607" s="7">
        <f t="shared" si="93"/>
        <v>16.5</v>
      </c>
      <c r="Q607" s="8">
        <f t="shared" si="94"/>
        <v>26.975000000000001</v>
      </c>
      <c r="R607" s="8">
        <f t="shared" si="95"/>
        <v>18.125</v>
      </c>
      <c r="S607" s="8">
        <f t="shared" si="96"/>
        <v>17.925000000000001</v>
      </c>
      <c r="T607" s="8">
        <f t="shared" si="97"/>
        <v>21.625</v>
      </c>
      <c r="U607" s="7">
        <f t="shared" si="98"/>
        <v>21.008333333333336</v>
      </c>
      <c r="V607" s="7">
        <f t="shared" si="99"/>
        <v>21.162500000000001</v>
      </c>
    </row>
    <row r="608" spans="1:22" ht="13.5" x14ac:dyDescent="0.25">
      <c r="A608" s="3">
        <f>RSI!A608</f>
        <v>43187</v>
      </c>
      <c r="B608" s="2">
        <f>RSI!B608</f>
        <v>2.0390000000000001</v>
      </c>
      <c r="C608" s="2">
        <f>RSI!I608</f>
        <v>45.090945614388446</v>
      </c>
      <c r="D608" s="2">
        <f>MACD!E608</f>
        <v>1.6454651935928766E-3</v>
      </c>
      <c r="E608" s="2">
        <f>MACD!F608</f>
        <v>1.884420609609698E-2</v>
      </c>
      <c r="F608" s="2">
        <f>'Moving Avg'!D608</f>
        <v>2.0501</v>
      </c>
      <c r="G608" s="2">
        <f>'Moving Avg'!F608</f>
        <v>2.0551799999999996</v>
      </c>
      <c r="H608" s="2">
        <f>'Moving Avg'!G608</f>
        <v>2.1025380000000005</v>
      </c>
      <c r="I608" s="2">
        <f>'Moving Avg'!H608</f>
        <v>2.6117360000000014</v>
      </c>
      <c r="J608" s="5" t="str">
        <f>OBV!F608</f>
        <v>BEARISH</v>
      </c>
      <c r="K608" s="5" t="str">
        <f>OBV!G608</f>
        <v>NEUTRAL</v>
      </c>
      <c r="L608" s="5" t="str">
        <f>OBV!H608</f>
        <v>BEARISH DIVERGENCE</v>
      </c>
      <c r="M608" s="7">
        <f t="shared" si="90"/>
        <v>25</v>
      </c>
      <c r="N608" s="7">
        <f t="shared" si="91"/>
        <v>45</v>
      </c>
      <c r="O608" s="7">
        <f t="shared" si="92"/>
        <v>0</v>
      </c>
      <c r="P608" s="7">
        <f t="shared" si="93"/>
        <v>16.5</v>
      </c>
      <c r="Q608" s="8">
        <f t="shared" si="94"/>
        <v>26.975000000000001</v>
      </c>
      <c r="R608" s="8">
        <f t="shared" si="95"/>
        <v>18.125</v>
      </c>
      <c r="S608" s="8">
        <f t="shared" si="96"/>
        <v>17.925000000000001</v>
      </c>
      <c r="T608" s="8">
        <f t="shared" si="97"/>
        <v>21.625</v>
      </c>
      <c r="U608" s="7">
        <f t="shared" si="98"/>
        <v>21.008333333333336</v>
      </c>
      <c r="V608" s="7">
        <f t="shared" si="99"/>
        <v>21.162500000000001</v>
      </c>
    </row>
    <row r="609" spans="1:22" ht="13.5" x14ac:dyDescent="0.25">
      <c r="A609" s="3">
        <f>RSI!A609</f>
        <v>43188</v>
      </c>
      <c r="B609" s="2">
        <f>RSI!B609</f>
        <v>2.0297000000000001</v>
      </c>
      <c r="C609" s="2">
        <f>RSI!I609</f>
        <v>44.047229977140482</v>
      </c>
      <c r="D609" s="2">
        <f>MACD!E609</f>
        <v>-1.2238600764016727E-2</v>
      </c>
      <c r="E609" s="2">
        <f>MACD!F609</f>
        <v>1.262764472407424E-2</v>
      </c>
      <c r="F609" s="2">
        <f>'Moving Avg'!D609</f>
        <v>2.0426799999999998</v>
      </c>
      <c r="G609" s="2">
        <f>'Moving Avg'!F609</f>
        <v>2.0547149999999998</v>
      </c>
      <c r="H609" s="2">
        <f>'Moving Avg'!G609</f>
        <v>2.0990160000000007</v>
      </c>
      <c r="I609" s="2">
        <f>'Moving Avg'!H609</f>
        <v>2.606018500000002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  <c r="M609" s="7">
        <f t="shared" si="90"/>
        <v>25</v>
      </c>
      <c r="N609" s="7">
        <f t="shared" si="91"/>
        <v>100</v>
      </c>
      <c r="O609" s="7">
        <f t="shared" si="92"/>
        <v>0</v>
      </c>
      <c r="P609" s="7">
        <f t="shared" si="93"/>
        <v>16.5</v>
      </c>
      <c r="Q609" s="8">
        <f t="shared" si="94"/>
        <v>46.225000000000001</v>
      </c>
      <c r="R609" s="8">
        <f t="shared" si="95"/>
        <v>29.125</v>
      </c>
      <c r="S609" s="8">
        <f t="shared" si="96"/>
        <v>26.175000000000001</v>
      </c>
      <c r="T609" s="8">
        <f t="shared" si="97"/>
        <v>35.375</v>
      </c>
      <c r="U609" s="7">
        <f t="shared" si="98"/>
        <v>33.841666666666661</v>
      </c>
      <c r="V609" s="7">
        <f t="shared" si="99"/>
        <v>34.224999999999994</v>
      </c>
    </row>
    <row r="610" spans="1:22" ht="13.5" x14ac:dyDescent="0.25">
      <c r="A610" s="3">
        <f>RSI!A610</f>
        <v>43189</v>
      </c>
      <c r="B610" s="2">
        <f>RSI!B610</f>
        <v>2.0204</v>
      </c>
      <c r="C610" s="2">
        <f>RSI!I610</f>
        <v>42.975949931529158</v>
      </c>
      <c r="D610" s="2">
        <f>MACD!E610</f>
        <v>-1.0196902004149244E-2</v>
      </c>
      <c r="E610" s="2">
        <f>MACD!F610</f>
        <v>8.0627353784295443E-3</v>
      </c>
      <c r="F610" s="2">
        <f>'Moving Avg'!D610</f>
        <v>2.0352600000000001</v>
      </c>
      <c r="G610" s="2">
        <f>'Moving Avg'!F610</f>
        <v>2.0500800000000003</v>
      </c>
      <c r="H610" s="2">
        <f>'Moving Avg'!G610</f>
        <v>2.0940100000000004</v>
      </c>
      <c r="I610" s="2">
        <f>'Moving Avg'!H610</f>
        <v>2.6002545000000019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  <c r="M610" s="7">
        <f t="shared" si="90"/>
        <v>25</v>
      </c>
      <c r="N610" s="7">
        <f t="shared" si="91"/>
        <v>45</v>
      </c>
      <c r="O610" s="7">
        <f t="shared" si="92"/>
        <v>0</v>
      </c>
      <c r="P610" s="7">
        <f t="shared" si="93"/>
        <v>16.5</v>
      </c>
      <c r="Q610" s="8">
        <f t="shared" si="94"/>
        <v>26.975000000000001</v>
      </c>
      <c r="R610" s="8">
        <f t="shared" si="95"/>
        <v>18.125</v>
      </c>
      <c r="S610" s="8">
        <f t="shared" si="96"/>
        <v>17.925000000000001</v>
      </c>
      <c r="T610" s="8">
        <f t="shared" si="97"/>
        <v>21.625</v>
      </c>
      <c r="U610" s="7">
        <f t="shared" si="98"/>
        <v>21.008333333333336</v>
      </c>
      <c r="V610" s="7">
        <f t="shared" si="99"/>
        <v>21.162500000000001</v>
      </c>
    </row>
    <row r="611" spans="1:22" ht="13.5" x14ac:dyDescent="0.25">
      <c r="A611" s="3">
        <f>RSI!A611</f>
        <v>43192</v>
      </c>
      <c r="B611" s="2">
        <f>RSI!B611</f>
        <v>2.0297000000000001</v>
      </c>
      <c r="C611" s="2">
        <f>RSI!I611</f>
        <v>44.431404054164702</v>
      </c>
      <c r="D611" s="2">
        <f>MACD!E611</f>
        <v>-8.8531562292768484E-3</v>
      </c>
      <c r="E611" s="2">
        <f>MACD!F611</f>
        <v>4.6795570568882658E-3</v>
      </c>
      <c r="F611" s="2">
        <f>'Moving Avg'!D611</f>
        <v>2.0297000000000001</v>
      </c>
      <c r="G611" s="2">
        <f>'Moving Avg'!F611</f>
        <v>2.0486900000000001</v>
      </c>
      <c r="H611" s="2">
        <f>'Moving Avg'!G611</f>
        <v>2.0904880000000006</v>
      </c>
      <c r="I611" s="2">
        <f>'Moving Avg'!H611</f>
        <v>2.5946255000000025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25</v>
      </c>
      <c r="N611" s="7">
        <f t="shared" si="91"/>
        <v>45</v>
      </c>
      <c r="O611" s="7">
        <f t="shared" si="92"/>
        <v>0</v>
      </c>
      <c r="P611" s="7">
        <f t="shared" si="93"/>
        <v>16.5</v>
      </c>
      <c r="Q611" s="8">
        <f t="shared" si="94"/>
        <v>26.975000000000001</v>
      </c>
      <c r="R611" s="8">
        <f t="shared" si="95"/>
        <v>18.125</v>
      </c>
      <c r="S611" s="8">
        <f t="shared" si="96"/>
        <v>17.925000000000001</v>
      </c>
      <c r="T611" s="8">
        <f t="shared" si="97"/>
        <v>21.625</v>
      </c>
      <c r="U611" s="7">
        <f t="shared" si="98"/>
        <v>21.008333333333336</v>
      </c>
      <c r="V611" s="7">
        <f t="shared" si="99"/>
        <v>21.162500000000001</v>
      </c>
    </row>
    <row r="612" spans="1:22" ht="13.5" x14ac:dyDescent="0.25">
      <c r="A612" s="3">
        <f>RSI!A612</f>
        <v>43193</v>
      </c>
      <c r="B612" s="2">
        <f>RSI!B612</f>
        <v>2.0297000000000001</v>
      </c>
      <c r="C612" s="2">
        <f>RSI!I612</f>
        <v>44.431404054164695</v>
      </c>
      <c r="D612" s="2">
        <f>MACD!E612</f>
        <v>-3.2117239984881252E-3</v>
      </c>
      <c r="E612" s="2">
        <f>MACD!F612</f>
        <v>3.1013008458129878E-3</v>
      </c>
      <c r="F612" s="2">
        <f>'Moving Avg'!D612</f>
        <v>2.0297000000000001</v>
      </c>
      <c r="G612" s="2">
        <f>'Moving Avg'!F612</f>
        <v>2.045445</v>
      </c>
      <c r="H612" s="2">
        <f>'Moving Avg'!G612</f>
        <v>2.0865960000000006</v>
      </c>
      <c r="I612" s="2">
        <f>'Moving Avg'!H612</f>
        <v>2.5893500000000023</v>
      </c>
      <c r="J612" s="5" t="str">
        <f>OBV!F612</f>
        <v>BEARISH</v>
      </c>
      <c r="K612" s="5" t="str">
        <f>OBV!G612</f>
        <v>NEUTRAL</v>
      </c>
      <c r="L612" s="5" t="str">
        <f>OBV!H612</f>
        <v>NEUTRAL</v>
      </c>
      <c r="M612" s="7">
        <f t="shared" si="90"/>
        <v>25</v>
      </c>
      <c r="N612" s="7">
        <f t="shared" si="91"/>
        <v>45</v>
      </c>
      <c r="O612" s="7">
        <f t="shared" si="92"/>
        <v>0</v>
      </c>
      <c r="P612" s="7">
        <f t="shared" si="93"/>
        <v>16.5</v>
      </c>
      <c r="Q612" s="8">
        <f t="shared" si="94"/>
        <v>26.975000000000001</v>
      </c>
      <c r="R612" s="8">
        <f t="shared" si="95"/>
        <v>18.125</v>
      </c>
      <c r="S612" s="8">
        <f t="shared" si="96"/>
        <v>17.925000000000001</v>
      </c>
      <c r="T612" s="8">
        <f t="shared" si="97"/>
        <v>21.625</v>
      </c>
      <c r="U612" s="7">
        <f t="shared" si="98"/>
        <v>21.008333333333336</v>
      </c>
      <c r="V612" s="7">
        <f t="shared" si="99"/>
        <v>21.162500000000001</v>
      </c>
    </row>
    <row r="613" spans="1:22" ht="13.5" x14ac:dyDescent="0.25">
      <c r="A613" s="3">
        <f>RSI!A613</f>
        <v>43194</v>
      </c>
      <c r="B613" s="2">
        <f>RSI!B613</f>
        <v>2.0297000000000001</v>
      </c>
      <c r="C613" s="2">
        <f>RSI!I613</f>
        <v>44.431404054164695</v>
      </c>
      <c r="D613" s="2">
        <f>MACD!E613</f>
        <v>-6.7814084444686173E-3</v>
      </c>
      <c r="E613" s="2">
        <f>MACD!F613</f>
        <v>1.124758987756667E-3</v>
      </c>
      <c r="F613" s="2">
        <f>'Moving Avg'!D613</f>
        <v>2.0278400000000003</v>
      </c>
      <c r="G613" s="2">
        <f>'Moving Avg'!F613</f>
        <v>2.0422000000000002</v>
      </c>
      <c r="H613" s="2">
        <f>'Moving Avg'!G613</f>
        <v>2.0840020000000004</v>
      </c>
      <c r="I613" s="2">
        <f>'Moving Avg'!H613</f>
        <v>2.5843400000000019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  <c r="M613" s="7">
        <f t="shared" si="90"/>
        <v>25</v>
      </c>
      <c r="N613" s="7">
        <f t="shared" si="91"/>
        <v>45</v>
      </c>
      <c r="O613" s="7">
        <f t="shared" si="92"/>
        <v>0</v>
      </c>
      <c r="P613" s="7">
        <f t="shared" si="93"/>
        <v>16.5</v>
      </c>
      <c r="Q613" s="8">
        <f t="shared" si="94"/>
        <v>26.975000000000001</v>
      </c>
      <c r="R613" s="8">
        <f t="shared" si="95"/>
        <v>18.125</v>
      </c>
      <c r="S613" s="8">
        <f t="shared" si="96"/>
        <v>17.925000000000001</v>
      </c>
      <c r="T613" s="8">
        <f t="shared" si="97"/>
        <v>21.625</v>
      </c>
      <c r="U613" s="7">
        <f t="shared" si="98"/>
        <v>21.008333333333336</v>
      </c>
      <c r="V613" s="7">
        <f t="shared" si="99"/>
        <v>21.162500000000001</v>
      </c>
    </row>
    <row r="614" spans="1:22" ht="13.5" x14ac:dyDescent="0.25">
      <c r="A614" s="3">
        <f>RSI!A614</f>
        <v>43195</v>
      </c>
      <c r="B614" s="2">
        <f>RSI!B614</f>
        <v>2.0297000000000001</v>
      </c>
      <c r="C614" s="2">
        <f>RSI!I614</f>
        <v>44.431404054164695</v>
      </c>
      <c r="D614" s="2">
        <f>MACD!E614</f>
        <v>-2.4684101221517096E-3</v>
      </c>
      <c r="E614" s="2">
        <f>MACD!F614</f>
        <v>4.0612516577499173E-4</v>
      </c>
      <c r="F614" s="2">
        <f>'Moving Avg'!D614</f>
        <v>2.0278400000000003</v>
      </c>
      <c r="G614" s="2">
        <f>'Moving Avg'!F614</f>
        <v>2.0384950000000002</v>
      </c>
      <c r="H614" s="2">
        <f>'Moving Avg'!G614</f>
        <v>2.0825200000000006</v>
      </c>
      <c r="I614" s="2">
        <f>'Moving Avg'!H614</f>
        <v>2.5790645000000016</v>
      </c>
      <c r="J614" s="5" t="str">
        <f>OBV!F614</f>
        <v>BEARISH</v>
      </c>
      <c r="K614" s="5" t="str">
        <f>OBV!G614</f>
        <v>NEUTRAL</v>
      </c>
      <c r="L614" s="5" t="str">
        <f>OBV!H614</f>
        <v>NEUTRAL</v>
      </c>
      <c r="M614" s="7">
        <f t="shared" si="90"/>
        <v>25</v>
      </c>
      <c r="N614" s="7">
        <f t="shared" si="91"/>
        <v>45</v>
      </c>
      <c r="O614" s="7">
        <f t="shared" si="92"/>
        <v>0</v>
      </c>
      <c r="P614" s="7">
        <f t="shared" si="93"/>
        <v>16.5</v>
      </c>
      <c r="Q614" s="8">
        <f t="shared" si="94"/>
        <v>26.975000000000001</v>
      </c>
      <c r="R614" s="8">
        <f t="shared" si="95"/>
        <v>18.125</v>
      </c>
      <c r="S614" s="8">
        <f t="shared" si="96"/>
        <v>17.925000000000001</v>
      </c>
      <c r="T614" s="8">
        <f t="shared" si="97"/>
        <v>21.625</v>
      </c>
      <c r="U614" s="7">
        <f t="shared" si="98"/>
        <v>21.008333333333336</v>
      </c>
      <c r="V614" s="7">
        <f t="shared" si="99"/>
        <v>21.162500000000001</v>
      </c>
    </row>
    <row r="615" spans="1:22" ht="13.5" x14ac:dyDescent="0.25">
      <c r="A615" s="3">
        <f>RSI!A615</f>
        <v>43196</v>
      </c>
      <c r="B615" s="2">
        <f>RSI!B615</f>
        <v>1.9741</v>
      </c>
      <c r="C615" s="2">
        <f>RSI!I615</f>
        <v>36.865061483789368</v>
      </c>
      <c r="D615" s="2">
        <f>MACD!E615</f>
        <v>4.0493909579786269E-3</v>
      </c>
      <c r="E615" s="2">
        <f>MACD!F615</f>
        <v>1.1347783242157189E-3</v>
      </c>
      <c r="F615" s="2">
        <f>'Moving Avg'!D615</f>
        <v>2.01858</v>
      </c>
      <c r="G615" s="2">
        <f>'Moving Avg'!F615</f>
        <v>2.0320100000000001</v>
      </c>
      <c r="H615" s="2">
        <f>'Moving Avg'!G615</f>
        <v>2.0814080000000001</v>
      </c>
      <c r="I615" s="2">
        <f>'Moving Avg'!H615</f>
        <v>2.5736435000000011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0"/>
        <v>25</v>
      </c>
      <c r="N615" s="7">
        <f t="shared" si="91"/>
        <v>0</v>
      </c>
      <c r="O615" s="7">
        <f t="shared" si="92"/>
        <v>0</v>
      </c>
      <c r="P615" s="7">
        <f t="shared" si="93"/>
        <v>16.5</v>
      </c>
      <c r="Q615" s="8">
        <f t="shared" si="94"/>
        <v>11.225</v>
      </c>
      <c r="R615" s="8">
        <f t="shared" si="95"/>
        <v>9.125</v>
      </c>
      <c r="S615" s="8">
        <f t="shared" si="96"/>
        <v>11.175000000000001</v>
      </c>
      <c r="T615" s="8">
        <f t="shared" si="97"/>
        <v>10.375</v>
      </c>
      <c r="U615" s="7">
        <f t="shared" si="98"/>
        <v>10.508333333333335</v>
      </c>
      <c r="V615" s="7">
        <f t="shared" si="99"/>
        <v>10.475000000000001</v>
      </c>
    </row>
    <row r="616" spans="1:22" ht="13.5" x14ac:dyDescent="0.25">
      <c r="A616" s="3">
        <f>RSI!A616</f>
        <v>43200</v>
      </c>
      <c r="B616" s="2">
        <f>RSI!B616</f>
        <v>1.9462999999999999</v>
      </c>
      <c r="C616" s="2">
        <f>RSI!I616</f>
        <v>33.768612904402715</v>
      </c>
      <c r="D616" s="2">
        <f>MACD!E616</f>
        <v>1.2119469969956054E-2</v>
      </c>
      <c r="E616" s="2">
        <f>MACD!F616</f>
        <v>3.331716653363786E-3</v>
      </c>
      <c r="F616" s="2">
        <f>'Moving Avg'!D616</f>
        <v>2.0019</v>
      </c>
      <c r="G616" s="2">
        <f>'Moving Avg'!F616</f>
        <v>2.0259849999999999</v>
      </c>
      <c r="H616" s="2">
        <f>'Moving Avg'!G616</f>
        <v>2.0804820000000004</v>
      </c>
      <c r="I616" s="2">
        <f>'Moving Avg'!H616</f>
        <v>2.5679510000000012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16.5</v>
      </c>
      <c r="Q616" s="8">
        <f t="shared" si="94"/>
        <v>11.225</v>
      </c>
      <c r="R616" s="8">
        <f t="shared" si="95"/>
        <v>9.125</v>
      </c>
      <c r="S616" s="8">
        <f t="shared" si="96"/>
        <v>11.175000000000001</v>
      </c>
      <c r="T616" s="8">
        <f t="shared" si="97"/>
        <v>10.375</v>
      </c>
      <c r="U616" s="7">
        <f t="shared" si="98"/>
        <v>10.508333333333335</v>
      </c>
      <c r="V616" s="7">
        <f t="shared" si="99"/>
        <v>10.475000000000001</v>
      </c>
    </row>
    <row r="617" spans="1:22" ht="13.5" x14ac:dyDescent="0.25">
      <c r="A617" s="3">
        <f>RSI!A617</f>
        <v>43201</v>
      </c>
      <c r="B617" s="2">
        <f>RSI!B617</f>
        <v>2.0019</v>
      </c>
      <c r="C617" s="2">
        <f>RSI!I617</f>
        <v>43.914977960048105</v>
      </c>
      <c r="D617" s="2">
        <f>MACD!E617</f>
        <v>1.1175862700480099E-2</v>
      </c>
      <c r="E617" s="2">
        <f>MACD!F617</f>
        <v>4.9005458627870493E-3</v>
      </c>
      <c r="F617" s="2">
        <f>'Moving Avg'!D617</f>
        <v>1.99634</v>
      </c>
      <c r="G617" s="2">
        <f>'Moving Avg'!F617</f>
        <v>2.0250599999999999</v>
      </c>
      <c r="H617" s="2">
        <f>'Moving Avg'!G617</f>
        <v>2.0825220000000004</v>
      </c>
      <c r="I617" s="2">
        <f>'Moving Avg'!H617</f>
        <v>2.5629345000000008</v>
      </c>
      <c r="J617" s="5" t="str">
        <f>OBV!F617</f>
        <v>BULLISH</v>
      </c>
      <c r="K617" s="5" t="str">
        <f>OBV!G617</f>
        <v>NEUTRAL</v>
      </c>
      <c r="L617" s="5" t="str">
        <f>OBV!H617</f>
        <v>BULLISH DIVERGENCE</v>
      </c>
      <c r="M617" s="7">
        <f t="shared" si="90"/>
        <v>25</v>
      </c>
      <c r="N617" s="7">
        <f t="shared" si="91"/>
        <v>0</v>
      </c>
      <c r="O617" s="7">
        <f t="shared" si="92"/>
        <v>0</v>
      </c>
      <c r="P617" s="7">
        <f t="shared" si="93"/>
        <v>66.5</v>
      </c>
      <c r="Q617" s="8">
        <f t="shared" si="94"/>
        <v>18.725000000000001</v>
      </c>
      <c r="R617" s="8">
        <f t="shared" si="95"/>
        <v>21.625</v>
      </c>
      <c r="S617" s="8">
        <f t="shared" si="96"/>
        <v>33.674999999999997</v>
      </c>
      <c r="T617" s="8">
        <f t="shared" si="97"/>
        <v>22.875</v>
      </c>
      <c r="U617" s="7">
        <f t="shared" si="98"/>
        <v>24.675000000000001</v>
      </c>
      <c r="V617" s="7">
        <f t="shared" si="99"/>
        <v>24.225000000000001</v>
      </c>
    </row>
    <row r="618" spans="1:22" ht="13.5" x14ac:dyDescent="0.25">
      <c r="A618" s="3">
        <f>RSI!A618</f>
        <v>43202</v>
      </c>
      <c r="B618" s="2">
        <f>RSI!B618</f>
        <v>2.0019</v>
      </c>
      <c r="C618" s="2">
        <f>RSI!I618</f>
        <v>43.914977960048105</v>
      </c>
      <c r="D618" s="2">
        <f>MACD!E618</f>
        <v>1.2056787344616904E-2</v>
      </c>
      <c r="E618" s="2">
        <f>MACD!F618</f>
        <v>6.3317941591530206E-3</v>
      </c>
      <c r="F618" s="2">
        <f>'Moving Avg'!D618</f>
        <v>1.9907800000000002</v>
      </c>
      <c r="G618" s="2">
        <f>'Moving Avg'!F618</f>
        <v>2.0250599999999999</v>
      </c>
      <c r="H618" s="2">
        <f>'Moving Avg'!G618</f>
        <v>2.0836340000000004</v>
      </c>
      <c r="I618" s="2">
        <f>'Moving Avg'!H618</f>
        <v>2.5583600000000004</v>
      </c>
      <c r="J618" s="5" t="str">
        <f>OBV!F618</f>
        <v>BULLISH</v>
      </c>
      <c r="K618" s="5" t="str">
        <f>OBV!G618</f>
        <v>NEUTRAL</v>
      </c>
      <c r="L618" s="5" t="str">
        <f>OBV!H618</f>
        <v>BULLISH DIVERGENCE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66.5</v>
      </c>
      <c r="Q618" s="8">
        <f t="shared" si="94"/>
        <v>18.725000000000001</v>
      </c>
      <c r="R618" s="8">
        <f t="shared" si="95"/>
        <v>21.625</v>
      </c>
      <c r="S618" s="8">
        <f t="shared" si="96"/>
        <v>33.674999999999997</v>
      </c>
      <c r="T618" s="8">
        <f t="shared" si="97"/>
        <v>22.875</v>
      </c>
      <c r="U618" s="7">
        <f t="shared" si="98"/>
        <v>24.675000000000001</v>
      </c>
      <c r="V618" s="7">
        <f t="shared" si="99"/>
        <v>24.225000000000001</v>
      </c>
    </row>
    <row r="619" spans="1:22" ht="13.5" x14ac:dyDescent="0.25">
      <c r="A619" s="3">
        <f>RSI!A619</f>
        <v>43203</v>
      </c>
      <c r="B619" s="2">
        <f>RSI!B619</f>
        <v>1.9462999999999999</v>
      </c>
      <c r="C619" s="2">
        <f>RSI!I619</f>
        <v>37.289689822757978</v>
      </c>
      <c r="D619" s="2">
        <f>MACD!E619</f>
        <v>1.5720112494927996E-2</v>
      </c>
      <c r="E619" s="2">
        <f>MACD!F619</f>
        <v>8.2094578263080149E-3</v>
      </c>
      <c r="F619" s="2">
        <f>'Moving Avg'!D619</f>
        <v>1.9741</v>
      </c>
      <c r="G619" s="2">
        <f>'Moving Avg'!F619</f>
        <v>2.0241349999999998</v>
      </c>
      <c r="H619" s="2">
        <f>'Moving Avg'!G619</f>
        <v>2.0817800000000006</v>
      </c>
      <c r="I619" s="2">
        <f>'Moving Avg'!H619</f>
        <v>2.5536400000000001</v>
      </c>
      <c r="J619" s="5" t="str">
        <f>OBV!F619</f>
        <v>BULLISH</v>
      </c>
      <c r="K619" s="5" t="str">
        <f>OBV!G619</f>
        <v>NEUTRAL</v>
      </c>
      <c r="L619" s="5" t="str">
        <f>OBV!H619</f>
        <v>BULLISH DIVERGENCE</v>
      </c>
      <c r="M619" s="7">
        <f t="shared" si="90"/>
        <v>25</v>
      </c>
      <c r="N619" s="7">
        <f t="shared" si="91"/>
        <v>0</v>
      </c>
      <c r="O619" s="7">
        <f t="shared" si="92"/>
        <v>0</v>
      </c>
      <c r="P619" s="7">
        <f t="shared" si="93"/>
        <v>66.5</v>
      </c>
      <c r="Q619" s="8">
        <f t="shared" si="94"/>
        <v>18.725000000000001</v>
      </c>
      <c r="R619" s="8">
        <f t="shared" si="95"/>
        <v>21.625</v>
      </c>
      <c r="S619" s="8">
        <f t="shared" si="96"/>
        <v>33.674999999999997</v>
      </c>
      <c r="T619" s="8">
        <f t="shared" si="97"/>
        <v>22.875</v>
      </c>
      <c r="U619" s="7">
        <f t="shared" si="98"/>
        <v>24.675000000000001</v>
      </c>
      <c r="V619" s="7">
        <f t="shared" si="99"/>
        <v>24.225000000000001</v>
      </c>
    </row>
    <row r="620" spans="1:22" ht="13.5" x14ac:dyDescent="0.25">
      <c r="A620" s="3">
        <f>RSI!A620</f>
        <v>43206</v>
      </c>
      <c r="B620" s="2">
        <f>RSI!B620</f>
        <v>1.8907</v>
      </c>
      <c r="C620" s="2">
        <f>RSI!I620</f>
        <v>32.077943144564458</v>
      </c>
      <c r="D620" s="2">
        <f>MACD!E620</f>
        <v>2.204926909423266E-2</v>
      </c>
      <c r="E620" s="2">
        <f>MACD!F620</f>
        <v>1.0977420079892945E-2</v>
      </c>
      <c r="F620" s="2">
        <f>'Moving Avg'!D620</f>
        <v>1.9574200000000002</v>
      </c>
      <c r="G620" s="2">
        <f>'Moving Avg'!F620</f>
        <v>2.0162599999999999</v>
      </c>
      <c r="H620" s="2">
        <f>'Moving Avg'!G620</f>
        <v>2.0788139999999999</v>
      </c>
      <c r="I620" s="2">
        <f>'Moving Avg'!H620</f>
        <v>2.5485095000000002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  <c r="M620" s="7">
        <f t="shared" si="90"/>
        <v>25</v>
      </c>
      <c r="N620" s="7">
        <f t="shared" si="91"/>
        <v>0</v>
      </c>
      <c r="O620" s="7">
        <f t="shared" si="92"/>
        <v>0</v>
      </c>
      <c r="P620" s="7">
        <f t="shared" si="93"/>
        <v>16.5</v>
      </c>
      <c r="Q620" s="8">
        <f t="shared" si="94"/>
        <v>11.225</v>
      </c>
      <c r="R620" s="8">
        <f t="shared" si="95"/>
        <v>9.125</v>
      </c>
      <c r="S620" s="8">
        <f t="shared" si="96"/>
        <v>11.175000000000001</v>
      </c>
      <c r="T620" s="8">
        <f t="shared" si="97"/>
        <v>10.375</v>
      </c>
      <c r="U620" s="7">
        <f t="shared" si="98"/>
        <v>10.508333333333335</v>
      </c>
      <c r="V620" s="7">
        <f t="shared" si="99"/>
        <v>10.475000000000001</v>
      </c>
    </row>
    <row r="621" spans="1:22" ht="13.5" x14ac:dyDescent="0.25">
      <c r="A621" s="3">
        <f>RSI!A621</f>
        <v>43207</v>
      </c>
      <c r="B621" s="2">
        <f>RSI!B621</f>
        <v>1.8721000000000001</v>
      </c>
      <c r="C621" s="2">
        <f>RSI!I621</f>
        <v>30.540181659292386</v>
      </c>
      <c r="D621" s="2">
        <f>MACD!E621</f>
        <v>3.1043345984351767E-2</v>
      </c>
      <c r="E621" s="2">
        <f>MACD!F621</f>
        <v>1.4990605260784709E-2</v>
      </c>
      <c r="F621" s="2">
        <f>'Moving Avg'!D621</f>
        <v>1.94258</v>
      </c>
      <c r="G621" s="2">
        <f>'Moving Avg'!F621</f>
        <v>2.0074550000000002</v>
      </c>
      <c r="H621" s="2">
        <f>'Moving Avg'!G621</f>
        <v>2.0754760000000005</v>
      </c>
      <c r="I621" s="2">
        <f>'Moving Avg'!H621</f>
        <v>2.5436835000000007</v>
      </c>
      <c r="J621" s="5" t="str">
        <f>OBV!F621</f>
        <v>BEARISH</v>
      </c>
      <c r="K621" s="5" t="str">
        <f>OBV!G621</f>
        <v>NEUTRAL</v>
      </c>
      <c r="L621" s="5" t="str">
        <f>OBV!H621</f>
        <v>CONFIRMED BEARISH</v>
      </c>
      <c r="M621" s="7">
        <f t="shared" si="90"/>
        <v>25</v>
      </c>
      <c r="N621" s="7">
        <f t="shared" si="91"/>
        <v>0</v>
      </c>
      <c r="O621" s="7">
        <f t="shared" si="92"/>
        <v>0</v>
      </c>
      <c r="P621" s="7">
        <f t="shared" si="93"/>
        <v>16.5</v>
      </c>
      <c r="Q621" s="8">
        <f t="shared" si="94"/>
        <v>11.225</v>
      </c>
      <c r="R621" s="8">
        <f t="shared" si="95"/>
        <v>9.125</v>
      </c>
      <c r="S621" s="8">
        <f t="shared" si="96"/>
        <v>11.175000000000001</v>
      </c>
      <c r="T621" s="8">
        <f t="shared" si="97"/>
        <v>10.375</v>
      </c>
      <c r="U621" s="7">
        <f t="shared" si="98"/>
        <v>10.508333333333335</v>
      </c>
      <c r="V621" s="7">
        <f t="shared" si="99"/>
        <v>10.475000000000001</v>
      </c>
    </row>
    <row r="622" spans="1:22" ht="13.5" x14ac:dyDescent="0.25">
      <c r="A622" s="3">
        <f>RSI!A622</f>
        <v>43208</v>
      </c>
      <c r="B622" s="2">
        <f>RSI!B622</f>
        <v>1.8535999999999999</v>
      </c>
      <c r="C622" s="2">
        <f>RSI!I622</f>
        <v>29.048586588531251</v>
      </c>
      <c r="D622" s="2">
        <f>MACD!E622</f>
        <v>4.090259886425307E-2</v>
      </c>
      <c r="E622" s="2">
        <f>MACD!F622</f>
        <v>2.017300398147838E-2</v>
      </c>
      <c r="F622" s="2">
        <f>'Moving Avg'!D622</f>
        <v>1.9129200000000002</v>
      </c>
      <c r="G622" s="2">
        <f>'Moving Avg'!F622</f>
        <v>1.9963350000000002</v>
      </c>
      <c r="H622" s="2">
        <f>'Moving Avg'!G622</f>
        <v>2.0710280000000005</v>
      </c>
      <c r="I622" s="2">
        <f>'Moving Avg'!H622</f>
        <v>2.5385000000000004</v>
      </c>
      <c r="J622" s="5" t="str">
        <f>OBV!F622</f>
        <v>BEARISH</v>
      </c>
      <c r="K622" s="5" t="str">
        <f>OBV!G622</f>
        <v>STRONG</v>
      </c>
      <c r="L622" s="5" t="str">
        <f>OBV!H622</f>
        <v>CONFIRMED BEARISH</v>
      </c>
      <c r="M622" s="7">
        <f t="shared" si="90"/>
        <v>50</v>
      </c>
      <c r="N622" s="7">
        <f t="shared" si="91"/>
        <v>0</v>
      </c>
      <c r="O622" s="7">
        <f t="shared" si="92"/>
        <v>0</v>
      </c>
      <c r="P622" s="7">
        <f t="shared" si="93"/>
        <v>33</v>
      </c>
      <c r="Q622" s="8">
        <f t="shared" si="94"/>
        <v>22.45</v>
      </c>
      <c r="R622" s="8">
        <f t="shared" si="95"/>
        <v>18.25</v>
      </c>
      <c r="S622" s="8">
        <f t="shared" si="96"/>
        <v>22.35</v>
      </c>
      <c r="T622" s="8">
        <f t="shared" si="97"/>
        <v>20.75</v>
      </c>
      <c r="U622" s="7">
        <f t="shared" si="98"/>
        <v>21.016666666666669</v>
      </c>
      <c r="V622" s="7">
        <f t="shared" si="99"/>
        <v>20.950000000000003</v>
      </c>
    </row>
    <row r="623" spans="1:22" ht="13.5" x14ac:dyDescent="0.25">
      <c r="A623" s="3">
        <f>RSI!A623</f>
        <v>43209</v>
      </c>
      <c r="B623" s="2">
        <f>RSI!B623</f>
        <v>1.8535999999999999</v>
      </c>
      <c r="C623" s="2">
        <f>RSI!I623</f>
        <v>29.048586588531251</v>
      </c>
      <c r="D623" s="2">
        <f>MACD!E623</f>
        <v>5.0167795862873676E-2</v>
      </c>
      <c r="E623" s="2">
        <f>MACD!F623</f>
        <v>2.6171962357757442E-2</v>
      </c>
      <c r="F623" s="2">
        <f>'Moving Avg'!D623</f>
        <v>1.8832599999999999</v>
      </c>
      <c r="G623" s="2">
        <f>'Moving Avg'!F623</f>
        <v>1.9879950000000002</v>
      </c>
      <c r="H623" s="2">
        <f>'Moving Avg'!G623</f>
        <v>2.0665800000000005</v>
      </c>
      <c r="I623" s="2">
        <f>'Moving Avg'!H623</f>
        <v>2.533007</v>
      </c>
      <c r="J623" s="5" t="str">
        <f>OBV!F623</f>
        <v>BEARISH</v>
      </c>
      <c r="K623" s="5" t="str">
        <f>OBV!G623</f>
        <v>STRONG</v>
      </c>
      <c r="L623" s="5" t="str">
        <f>OBV!H623</f>
        <v>CONFIRMED BEARISH</v>
      </c>
      <c r="M623" s="7">
        <f t="shared" si="90"/>
        <v>50</v>
      </c>
      <c r="N623" s="7">
        <f t="shared" si="91"/>
        <v>0</v>
      </c>
      <c r="O623" s="7">
        <f t="shared" si="92"/>
        <v>0</v>
      </c>
      <c r="P623" s="7">
        <f t="shared" si="93"/>
        <v>33</v>
      </c>
      <c r="Q623" s="8">
        <f t="shared" si="94"/>
        <v>22.45</v>
      </c>
      <c r="R623" s="8">
        <f t="shared" si="95"/>
        <v>18.25</v>
      </c>
      <c r="S623" s="8">
        <f t="shared" si="96"/>
        <v>22.35</v>
      </c>
      <c r="T623" s="8">
        <f t="shared" si="97"/>
        <v>20.75</v>
      </c>
      <c r="U623" s="7">
        <f t="shared" si="98"/>
        <v>21.016666666666669</v>
      </c>
      <c r="V623" s="7">
        <f t="shared" si="99"/>
        <v>20.950000000000003</v>
      </c>
    </row>
    <row r="624" spans="1:22" ht="13.5" x14ac:dyDescent="0.25">
      <c r="A624" s="3">
        <f>RSI!A624</f>
        <v>43210</v>
      </c>
      <c r="B624" s="2">
        <f>RSI!B624</f>
        <v>1.8443000000000001</v>
      </c>
      <c r="C624" s="2">
        <f>RSI!I624</f>
        <v>28.244336193914805</v>
      </c>
      <c r="D624" s="2">
        <f>MACD!E624</f>
        <v>5.9550867062786006E-2</v>
      </c>
      <c r="E624" s="2">
        <f>MACD!F624</f>
        <v>3.2847743298763159E-2</v>
      </c>
      <c r="F624" s="2">
        <f>'Moving Avg'!D624</f>
        <v>1.8628600000000002</v>
      </c>
      <c r="G624" s="2">
        <f>'Moving Avg'!F624</f>
        <v>1.9768699999999999</v>
      </c>
      <c r="H624" s="2">
        <f>'Moving Avg'!G624</f>
        <v>2.0610180000000007</v>
      </c>
      <c r="I624" s="2">
        <f>'Moving Avg'!H624</f>
        <v>2.5270699999999997</v>
      </c>
      <c r="J624" s="5" t="str">
        <f>OBV!F624</f>
        <v>BEARISH</v>
      </c>
      <c r="K624" s="5" t="str">
        <f>OBV!G624</f>
        <v>STRONG</v>
      </c>
      <c r="L624" s="5" t="str">
        <f>OBV!H624</f>
        <v>CONFIRMED BEARISH</v>
      </c>
      <c r="M624" s="7">
        <f t="shared" si="90"/>
        <v>50</v>
      </c>
      <c r="N624" s="7">
        <f t="shared" si="91"/>
        <v>0</v>
      </c>
      <c r="O624" s="7">
        <f t="shared" si="92"/>
        <v>0</v>
      </c>
      <c r="P624" s="7">
        <f t="shared" si="93"/>
        <v>33</v>
      </c>
      <c r="Q624" s="8">
        <f t="shared" si="94"/>
        <v>22.45</v>
      </c>
      <c r="R624" s="8">
        <f t="shared" si="95"/>
        <v>18.25</v>
      </c>
      <c r="S624" s="8">
        <f t="shared" si="96"/>
        <v>22.35</v>
      </c>
      <c r="T624" s="8">
        <f t="shared" si="97"/>
        <v>20.75</v>
      </c>
      <c r="U624" s="7">
        <f t="shared" si="98"/>
        <v>21.016666666666669</v>
      </c>
      <c r="V624" s="7">
        <f t="shared" si="99"/>
        <v>20.950000000000003</v>
      </c>
    </row>
    <row r="625" spans="1:22" ht="13.5" x14ac:dyDescent="0.25">
      <c r="A625" s="3">
        <f>RSI!A625</f>
        <v>43213</v>
      </c>
      <c r="B625" s="2">
        <f>RSI!B625</f>
        <v>1.8535999999999999</v>
      </c>
      <c r="C625" s="2">
        <f>RSI!I625</f>
        <v>30.321866968674087</v>
      </c>
      <c r="D625" s="2">
        <f>MACD!E625</f>
        <v>5.909371923294171E-2</v>
      </c>
      <c r="E625" s="2">
        <f>MACD!F625</f>
        <v>3.809693848559887E-2</v>
      </c>
      <c r="F625" s="2">
        <f>'Moving Avg'!D625</f>
        <v>1.8554400000000002</v>
      </c>
      <c r="G625" s="2">
        <f>'Moving Avg'!F625</f>
        <v>1.9666749999999997</v>
      </c>
      <c r="H625" s="2">
        <f>'Moving Avg'!G625</f>
        <v>2.0556420000000006</v>
      </c>
      <c r="I625" s="2">
        <f>'Moving Avg'!H625</f>
        <v>2.5211794999999997</v>
      </c>
      <c r="J625" s="5" t="str">
        <f>OBV!F625</f>
        <v>BEARISH</v>
      </c>
      <c r="K625" s="5" t="str">
        <f>OBV!G625</f>
        <v>NEUTRAL</v>
      </c>
      <c r="L625" s="5" t="str">
        <f>OBV!H625</f>
        <v>CONFIRMED BEARISH</v>
      </c>
      <c r="M625" s="7">
        <f t="shared" si="90"/>
        <v>25</v>
      </c>
      <c r="N625" s="7">
        <f t="shared" si="91"/>
        <v>0</v>
      </c>
      <c r="O625" s="7">
        <f t="shared" si="92"/>
        <v>0</v>
      </c>
      <c r="P625" s="7">
        <f t="shared" si="93"/>
        <v>16.5</v>
      </c>
      <c r="Q625" s="8">
        <f t="shared" si="94"/>
        <v>11.225</v>
      </c>
      <c r="R625" s="8">
        <f t="shared" si="95"/>
        <v>9.125</v>
      </c>
      <c r="S625" s="8">
        <f t="shared" si="96"/>
        <v>11.175000000000001</v>
      </c>
      <c r="T625" s="8">
        <f t="shared" si="97"/>
        <v>10.375</v>
      </c>
      <c r="U625" s="7">
        <f t="shared" si="98"/>
        <v>10.508333333333335</v>
      </c>
      <c r="V625" s="7">
        <f t="shared" si="99"/>
        <v>10.475000000000001</v>
      </c>
    </row>
    <row r="626" spans="1:22" ht="13.5" x14ac:dyDescent="0.25">
      <c r="A626" s="3">
        <f>RSI!A626</f>
        <v>43214</v>
      </c>
      <c r="B626" s="2">
        <f>RSI!B626</f>
        <v>1.8258000000000001</v>
      </c>
      <c r="C626" s="2">
        <f>RSI!I626</f>
        <v>27.736678213631251</v>
      </c>
      <c r="D626" s="2">
        <f>MACD!E626</f>
        <v>5.7217677836534753E-2</v>
      </c>
      <c r="E626" s="2">
        <f>MACD!F626</f>
        <v>4.192108635578605E-2</v>
      </c>
      <c r="F626" s="2">
        <f>'Moving Avg'!D626</f>
        <v>1.8461799999999999</v>
      </c>
      <c r="G626" s="2">
        <f>'Moving Avg'!F626</f>
        <v>1.9550899999999998</v>
      </c>
      <c r="H626" s="2">
        <f>'Moving Avg'!G626</f>
        <v>2.0480420000000006</v>
      </c>
      <c r="I626" s="2">
        <f>'Moving Avg'!H626</f>
        <v>2.5157244999999997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  <c r="M626" s="7">
        <f t="shared" si="90"/>
        <v>50</v>
      </c>
      <c r="N626" s="7">
        <f t="shared" si="91"/>
        <v>0</v>
      </c>
      <c r="O626" s="7">
        <f t="shared" si="92"/>
        <v>0</v>
      </c>
      <c r="P626" s="7">
        <f t="shared" si="93"/>
        <v>16.5</v>
      </c>
      <c r="Q626" s="8">
        <f t="shared" si="94"/>
        <v>19.975000000000001</v>
      </c>
      <c r="R626" s="8">
        <f t="shared" si="95"/>
        <v>14.125</v>
      </c>
      <c r="S626" s="8">
        <f t="shared" si="96"/>
        <v>14.925000000000001</v>
      </c>
      <c r="T626" s="8">
        <f t="shared" si="97"/>
        <v>16.625</v>
      </c>
      <c r="U626" s="7">
        <f t="shared" si="98"/>
        <v>16.341666666666669</v>
      </c>
      <c r="V626" s="7">
        <f t="shared" si="99"/>
        <v>16.412500000000001</v>
      </c>
    </row>
    <row r="627" spans="1:22" ht="13.5" x14ac:dyDescent="0.25">
      <c r="A627" s="3">
        <f>RSI!A627</f>
        <v>43215</v>
      </c>
      <c r="B627" s="2">
        <f>RSI!B627</f>
        <v>1.8535999999999999</v>
      </c>
      <c r="C627" s="2">
        <f>RSI!I627</f>
        <v>33.813678388093479</v>
      </c>
      <c r="D627" s="2">
        <f>MACD!E627</f>
        <v>6.2963597792779602E-2</v>
      </c>
      <c r="E627" s="2">
        <f>MACD!F627</f>
        <v>4.6129588643184762E-2</v>
      </c>
      <c r="F627" s="2">
        <f>'Moving Avg'!D627</f>
        <v>1.8461799999999999</v>
      </c>
      <c r="G627" s="2">
        <f>'Moving Avg'!F627</f>
        <v>1.946285</v>
      </c>
      <c r="H627" s="2">
        <f>'Moving Avg'!G627</f>
        <v>2.0406280000000008</v>
      </c>
      <c r="I627" s="2">
        <f>'Moving Avg'!H627</f>
        <v>2.5104084999999996</v>
      </c>
      <c r="J627" s="5" t="str">
        <f>OBV!F627</f>
        <v>BEARISH</v>
      </c>
      <c r="K627" s="5" t="str">
        <f>OBV!G627</f>
        <v>NEUTRAL</v>
      </c>
      <c r="L627" s="5" t="str">
        <f>OBV!H627</f>
        <v>NEUTRAL</v>
      </c>
      <c r="M627" s="7">
        <f t="shared" si="90"/>
        <v>25</v>
      </c>
      <c r="N627" s="7">
        <f t="shared" si="91"/>
        <v>0</v>
      </c>
      <c r="O627" s="7">
        <f t="shared" si="92"/>
        <v>0</v>
      </c>
      <c r="P627" s="7">
        <f t="shared" si="93"/>
        <v>16.5</v>
      </c>
      <c r="Q627" s="8">
        <f t="shared" si="94"/>
        <v>11.225</v>
      </c>
      <c r="R627" s="8">
        <f t="shared" si="95"/>
        <v>9.125</v>
      </c>
      <c r="S627" s="8">
        <f t="shared" si="96"/>
        <v>11.175000000000001</v>
      </c>
      <c r="T627" s="8">
        <f t="shared" si="97"/>
        <v>10.375</v>
      </c>
      <c r="U627" s="7">
        <f t="shared" si="98"/>
        <v>10.508333333333335</v>
      </c>
      <c r="V627" s="7">
        <f t="shared" si="99"/>
        <v>10.475000000000001</v>
      </c>
    </row>
    <row r="628" spans="1:22" ht="13.5" x14ac:dyDescent="0.25">
      <c r="A628" s="3">
        <f>RSI!A628</f>
        <v>43216</v>
      </c>
      <c r="B628" s="2">
        <f>RSI!B628</f>
        <v>1.8535999999999999</v>
      </c>
      <c r="C628" s="2">
        <f>RSI!I628</f>
        <v>33.813678388093479</v>
      </c>
      <c r="D628" s="2">
        <f>MACD!E628</f>
        <v>6.8437881544335832E-2</v>
      </c>
      <c r="E628" s="2">
        <f>MACD!F628</f>
        <v>5.059124722341498E-2</v>
      </c>
      <c r="F628" s="2">
        <f>'Moving Avg'!D628</f>
        <v>1.8461799999999999</v>
      </c>
      <c r="G628" s="2">
        <f>'Moving Avg'!F628</f>
        <v>1.9370149999999999</v>
      </c>
      <c r="H628" s="2">
        <f>'Moving Avg'!G628</f>
        <v>2.0332140000000005</v>
      </c>
      <c r="I628" s="2">
        <f>'Moving Avg'!H628</f>
        <v>2.5051364999999994</v>
      </c>
      <c r="J628" s="5" t="str">
        <f>OBV!F628</f>
        <v>BEARISH</v>
      </c>
      <c r="K628" s="5" t="str">
        <f>OBV!G628</f>
        <v>NEUTRAL</v>
      </c>
      <c r="L628" s="5" t="str">
        <f>OBV!H628</f>
        <v>NEUTRAL</v>
      </c>
      <c r="M628" s="7">
        <f t="shared" si="90"/>
        <v>25</v>
      </c>
      <c r="N628" s="7">
        <f t="shared" si="91"/>
        <v>0</v>
      </c>
      <c r="O628" s="7">
        <f t="shared" si="92"/>
        <v>0</v>
      </c>
      <c r="P628" s="7">
        <f t="shared" si="93"/>
        <v>16.5</v>
      </c>
      <c r="Q628" s="8">
        <f t="shared" si="94"/>
        <v>11.225</v>
      </c>
      <c r="R628" s="8">
        <f t="shared" si="95"/>
        <v>9.125</v>
      </c>
      <c r="S628" s="8">
        <f t="shared" si="96"/>
        <v>11.175000000000001</v>
      </c>
      <c r="T628" s="8">
        <f t="shared" si="97"/>
        <v>10.375</v>
      </c>
      <c r="U628" s="7">
        <f t="shared" si="98"/>
        <v>10.508333333333335</v>
      </c>
      <c r="V628" s="7">
        <f t="shared" si="99"/>
        <v>10.475000000000001</v>
      </c>
    </row>
    <row r="629" spans="1:22" ht="13.5" x14ac:dyDescent="0.25">
      <c r="A629" s="3">
        <f>RSI!A629</f>
        <v>43217</v>
      </c>
      <c r="B629" s="2">
        <f>RSI!B629</f>
        <v>1.8258000000000001</v>
      </c>
      <c r="C629" s="2">
        <f>RSI!I629</f>
        <v>30.808872010833042</v>
      </c>
      <c r="D629" s="2">
        <f>MACD!E629</f>
        <v>6.7142373012998302E-2</v>
      </c>
      <c r="E629" s="2">
        <f>MACD!F629</f>
        <v>5.3901472381331646E-2</v>
      </c>
      <c r="F629" s="2">
        <f>'Moving Avg'!D629</f>
        <v>1.8424800000000001</v>
      </c>
      <c r="G629" s="2">
        <f>'Moving Avg'!F629</f>
        <v>1.92682</v>
      </c>
      <c r="H629" s="2">
        <f>'Moving Avg'!G629</f>
        <v>2.0254280000000007</v>
      </c>
      <c r="I629" s="2">
        <f>'Moving Avg'!H629</f>
        <v>2.4997254999999994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0"/>
        <v>25</v>
      </c>
      <c r="N629" s="7">
        <f t="shared" si="91"/>
        <v>0</v>
      </c>
      <c r="O629" s="7">
        <f t="shared" si="92"/>
        <v>0</v>
      </c>
      <c r="P629" s="7">
        <f t="shared" si="93"/>
        <v>16.5</v>
      </c>
      <c r="Q629" s="8">
        <f t="shared" si="94"/>
        <v>11.225</v>
      </c>
      <c r="R629" s="8">
        <f t="shared" si="95"/>
        <v>9.125</v>
      </c>
      <c r="S629" s="8">
        <f t="shared" si="96"/>
        <v>11.175000000000001</v>
      </c>
      <c r="T629" s="8">
        <f t="shared" si="97"/>
        <v>10.375</v>
      </c>
      <c r="U629" s="7">
        <f t="shared" si="98"/>
        <v>10.508333333333335</v>
      </c>
      <c r="V629" s="7">
        <f t="shared" si="99"/>
        <v>10.475000000000001</v>
      </c>
    </row>
    <row r="630" spans="1:22" ht="13.5" x14ac:dyDescent="0.25">
      <c r="A630" s="3">
        <f>RSI!A630</f>
        <v>43220</v>
      </c>
      <c r="B630" s="2">
        <f>RSI!B630</f>
        <v>1.798</v>
      </c>
      <c r="C630" s="2">
        <f>RSI!I630</f>
        <v>28.117999189923168</v>
      </c>
      <c r="D630" s="2">
        <f>MACD!E630</f>
        <v>6.0240850682030223E-2</v>
      </c>
      <c r="E630" s="2">
        <f>MACD!F630</f>
        <v>5.5169348041471361E-2</v>
      </c>
      <c r="F630" s="2">
        <f>'Moving Avg'!D630</f>
        <v>1.8313600000000001</v>
      </c>
      <c r="G630" s="2">
        <f>'Moving Avg'!F630</f>
        <v>1.9157</v>
      </c>
      <c r="H630" s="2">
        <f>'Moving Avg'!G630</f>
        <v>2.0170860000000004</v>
      </c>
      <c r="I630" s="2">
        <f>'Moving Avg'!H630</f>
        <v>2.4941754999999994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  <c r="M630" s="7">
        <f t="shared" si="90"/>
        <v>50</v>
      </c>
      <c r="N630" s="7">
        <f t="shared" si="91"/>
        <v>0</v>
      </c>
      <c r="O630" s="7">
        <f t="shared" si="92"/>
        <v>0</v>
      </c>
      <c r="P630" s="7">
        <f t="shared" si="93"/>
        <v>16.5</v>
      </c>
      <c r="Q630" s="8">
        <f t="shared" si="94"/>
        <v>19.975000000000001</v>
      </c>
      <c r="R630" s="8">
        <f t="shared" si="95"/>
        <v>14.125</v>
      </c>
      <c r="S630" s="8">
        <f t="shared" si="96"/>
        <v>14.925000000000001</v>
      </c>
      <c r="T630" s="8">
        <f t="shared" si="97"/>
        <v>16.625</v>
      </c>
      <c r="U630" s="7">
        <f t="shared" si="98"/>
        <v>16.341666666666669</v>
      </c>
      <c r="V630" s="7">
        <f t="shared" si="99"/>
        <v>16.412500000000001</v>
      </c>
    </row>
    <row r="631" spans="1:22" ht="13.5" x14ac:dyDescent="0.25">
      <c r="A631" s="3">
        <f>RSI!A631</f>
        <v>43222</v>
      </c>
      <c r="B631" s="2">
        <f>RSI!B631</f>
        <v>1.8258000000000001</v>
      </c>
      <c r="C631" s="2">
        <f>RSI!I631</f>
        <v>34.297897448738425</v>
      </c>
      <c r="D631" s="2">
        <f>MACD!E631</f>
        <v>5.0282782181333863E-2</v>
      </c>
      <c r="E631" s="2">
        <f>MACD!F631</f>
        <v>5.4192034869443864E-2</v>
      </c>
      <c r="F631" s="2">
        <f>'Moving Avg'!D631</f>
        <v>1.8313600000000001</v>
      </c>
      <c r="G631" s="2">
        <f>'Moving Avg'!F631</f>
        <v>1.9055050000000002</v>
      </c>
      <c r="H631" s="2">
        <f>'Moving Avg'!G631</f>
        <v>2.0083740000000003</v>
      </c>
      <c r="I631" s="2">
        <f>'Moving Avg'!H631</f>
        <v>2.4879249999999997</v>
      </c>
      <c r="J631" s="5" t="str">
        <f>OBV!F631</f>
        <v>BEARISH</v>
      </c>
      <c r="K631" s="5" t="str">
        <f>OBV!G631</f>
        <v>NEUTRAL</v>
      </c>
      <c r="L631" s="5" t="str">
        <f>OBV!H631</f>
        <v>NEUTRAL</v>
      </c>
      <c r="M631" s="7">
        <f t="shared" si="90"/>
        <v>25</v>
      </c>
      <c r="N631" s="7">
        <f t="shared" si="91"/>
        <v>45</v>
      </c>
      <c r="O631" s="7">
        <f t="shared" si="92"/>
        <v>0</v>
      </c>
      <c r="P631" s="7">
        <f t="shared" si="93"/>
        <v>16.5</v>
      </c>
      <c r="Q631" s="8">
        <f t="shared" si="94"/>
        <v>26.975000000000001</v>
      </c>
      <c r="R631" s="8">
        <f t="shared" si="95"/>
        <v>18.125</v>
      </c>
      <c r="S631" s="8">
        <f t="shared" si="96"/>
        <v>17.925000000000001</v>
      </c>
      <c r="T631" s="8">
        <f t="shared" si="97"/>
        <v>21.625</v>
      </c>
      <c r="U631" s="7">
        <f t="shared" si="98"/>
        <v>21.008333333333336</v>
      </c>
      <c r="V631" s="7">
        <f t="shared" si="99"/>
        <v>21.162500000000001</v>
      </c>
    </row>
    <row r="632" spans="1:22" ht="13.5" x14ac:dyDescent="0.25">
      <c r="A632" s="3">
        <f>RSI!A632</f>
        <v>43223</v>
      </c>
      <c r="B632" s="2">
        <f>RSI!B632</f>
        <v>1.7795000000000001</v>
      </c>
      <c r="C632" s="2">
        <f>RSI!I632</f>
        <v>29.715752903131985</v>
      </c>
      <c r="D632" s="2">
        <f>MACD!E632</f>
        <v>4.3018964613194877E-2</v>
      </c>
      <c r="E632" s="2">
        <f>MACD!F632</f>
        <v>5.1957420818194072E-2</v>
      </c>
      <c r="F632" s="2">
        <f>'Moving Avg'!D632</f>
        <v>1.8165400000000003</v>
      </c>
      <c r="G632" s="2">
        <f>'Moving Avg'!F632</f>
        <v>1.8929950000000002</v>
      </c>
      <c r="H632" s="2">
        <f>'Moving Avg'!G632</f>
        <v>1.9994780000000003</v>
      </c>
      <c r="I632" s="2">
        <f>'Moving Avg'!H632</f>
        <v>2.4809124999999992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  <c r="M632" s="7">
        <f t="shared" si="90"/>
        <v>50</v>
      </c>
      <c r="N632" s="7">
        <f t="shared" si="91"/>
        <v>45</v>
      </c>
      <c r="O632" s="7">
        <f t="shared" si="92"/>
        <v>0</v>
      </c>
      <c r="P632" s="7">
        <f t="shared" si="93"/>
        <v>16.5</v>
      </c>
      <c r="Q632" s="8">
        <f t="shared" si="94"/>
        <v>35.725000000000001</v>
      </c>
      <c r="R632" s="8">
        <f t="shared" si="95"/>
        <v>23.125</v>
      </c>
      <c r="S632" s="8">
        <f t="shared" si="96"/>
        <v>21.675000000000001</v>
      </c>
      <c r="T632" s="8">
        <f t="shared" si="97"/>
        <v>27.875</v>
      </c>
      <c r="U632" s="7">
        <f t="shared" si="98"/>
        <v>26.841666666666669</v>
      </c>
      <c r="V632" s="7">
        <f t="shared" si="99"/>
        <v>27.1</v>
      </c>
    </row>
    <row r="633" spans="1:22" ht="13.5" x14ac:dyDescent="0.25">
      <c r="A633" s="3">
        <f>RSI!A633</f>
        <v>43224</v>
      </c>
      <c r="B633" s="2">
        <f>RSI!B633</f>
        <v>1.7795000000000001</v>
      </c>
      <c r="C633" s="2">
        <f>RSI!I633</f>
        <v>29.715752903132</v>
      </c>
      <c r="D633" s="2">
        <f>MACD!E633</f>
        <v>3.7682139286439931E-2</v>
      </c>
      <c r="E633" s="2">
        <f>MACD!F633</f>
        <v>4.9102364511843251E-2</v>
      </c>
      <c r="F633" s="2">
        <f>'Moving Avg'!D633</f>
        <v>1.8017200000000002</v>
      </c>
      <c r="G633" s="2">
        <f>'Moving Avg'!F633</f>
        <v>1.8804850000000002</v>
      </c>
      <c r="H633" s="2">
        <f>'Moving Avg'!G633</f>
        <v>1.9905820000000001</v>
      </c>
      <c r="I633" s="2">
        <f>'Moving Avg'!H633</f>
        <v>2.4738999999999991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  <c r="M633" s="7">
        <f t="shared" si="90"/>
        <v>50</v>
      </c>
      <c r="N633" s="7">
        <f t="shared" si="91"/>
        <v>45</v>
      </c>
      <c r="O633" s="7">
        <f t="shared" si="92"/>
        <v>0</v>
      </c>
      <c r="P633" s="7">
        <f t="shared" si="93"/>
        <v>16.5</v>
      </c>
      <c r="Q633" s="8">
        <f t="shared" si="94"/>
        <v>35.725000000000001</v>
      </c>
      <c r="R633" s="8">
        <f t="shared" si="95"/>
        <v>23.125</v>
      </c>
      <c r="S633" s="8">
        <f t="shared" si="96"/>
        <v>21.675000000000001</v>
      </c>
      <c r="T633" s="8">
        <f t="shared" si="97"/>
        <v>27.875</v>
      </c>
      <c r="U633" s="7">
        <f t="shared" si="98"/>
        <v>26.841666666666669</v>
      </c>
      <c r="V633" s="7">
        <f t="shared" si="99"/>
        <v>27.1</v>
      </c>
    </row>
    <row r="634" spans="1:22" ht="13.5" x14ac:dyDescent="0.25">
      <c r="A634" s="3">
        <f>RSI!A634</f>
        <v>43227</v>
      </c>
      <c r="B634" s="2">
        <f>RSI!B634</f>
        <v>1.7331000000000001</v>
      </c>
      <c r="C634" s="2">
        <f>RSI!I634</f>
        <v>25.721751747319004</v>
      </c>
      <c r="D634" s="2">
        <f>MACD!E634</f>
        <v>3.5922152044264966E-2</v>
      </c>
      <c r="E634" s="2">
        <f>MACD!F634</f>
        <v>4.6466322018327594E-2</v>
      </c>
      <c r="F634" s="2">
        <f>'Moving Avg'!D634</f>
        <v>1.7831800000000002</v>
      </c>
      <c r="G634" s="2">
        <f>'Moving Avg'!F634</f>
        <v>1.8656549999999998</v>
      </c>
      <c r="H634" s="2">
        <f>'Moving Avg'!G634</f>
        <v>1.9807579999999998</v>
      </c>
      <c r="I634" s="2">
        <f>'Moving Avg'!H634</f>
        <v>2.4670974999999995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  <c r="M634" s="7">
        <f t="shared" si="90"/>
        <v>50</v>
      </c>
      <c r="N634" s="7">
        <f t="shared" si="91"/>
        <v>45</v>
      </c>
      <c r="O634" s="7">
        <f t="shared" si="92"/>
        <v>0</v>
      </c>
      <c r="P634" s="7">
        <f t="shared" si="93"/>
        <v>16.5</v>
      </c>
      <c r="Q634" s="8">
        <f t="shared" si="94"/>
        <v>35.725000000000001</v>
      </c>
      <c r="R634" s="8">
        <f t="shared" si="95"/>
        <v>23.125</v>
      </c>
      <c r="S634" s="8">
        <f t="shared" si="96"/>
        <v>21.675000000000001</v>
      </c>
      <c r="T634" s="8">
        <f t="shared" si="97"/>
        <v>27.875</v>
      </c>
      <c r="U634" s="7">
        <f t="shared" si="98"/>
        <v>26.841666666666669</v>
      </c>
      <c r="V634" s="7">
        <f t="shared" si="99"/>
        <v>27.1</v>
      </c>
    </row>
    <row r="635" spans="1:22" ht="13.5" x14ac:dyDescent="0.25">
      <c r="A635" s="3">
        <f>RSI!A635</f>
        <v>43228</v>
      </c>
      <c r="B635" s="2">
        <f>RSI!B635</f>
        <v>1.7331000000000001</v>
      </c>
      <c r="C635" s="2">
        <f>RSI!I635</f>
        <v>25.721751747319004</v>
      </c>
      <c r="D635" s="2">
        <f>MACD!E635</f>
        <v>3.6831881104735009E-2</v>
      </c>
      <c r="E635" s="2">
        <f>MACD!F635</f>
        <v>4.4539433835609078E-2</v>
      </c>
      <c r="F635" s="2">
        <f>'Moving Avg'!D635</f>
        <v>1.7702000000000002</v>
      </c>
      <c r="G635" s="2">
        <f>'Moving Avg'!F635</f>
        <v>1.8536049999999999</v>
      </c>
      <c r="H635" s="2">
        <f>'Moving Avg'!G635</f>
        <v>1.9722319999999995</v>
      </c>
      <c r="I635" s="2">
        <f>'Moving Avg'!H635</f>
        <v>2.4603389999999989</v>
      </c>
      <c r="J635" s="5" t="str">
        <f>OBV!F635</f>
        <v>BEARISH</v>
      </c>
      <c r="K635" s="5" t="str">
        <f>OBV!G635</f>
        <v>NEUTRAL</v>
      </c>
      <c r="L635" s="5" t="str">
        <f>OBV!H635</f>
        <v>CONFIRMED BEARISH</v>
      </c>
      <c r="M635" s="7">
        <f t="shared" si="90"/>
        <v>50</v>
      </c>
      <c r="N635" s="7">
        <f t="shared" si="91"/>
        <v>45</v>
      </c>
      <c r="O635" s="7">
        <f t="shared" si="92"/>
        <v>0</v>
      </c>
      <c r="P635" s="7">
        <f t="shared" si="93"/>
        <v>16.5</v>
      </c>
      <c r="Q635" s="8">
        <f t="shared" si="94"/>
        <v>35.725000000000001</v>
      </c>
      <c r="R635" s="8">
        <f t="shared" si="95"/>
        <v>23.125</v>
      </c>
      <c r="S635" s="8">
        <f t="shared" si="96"/>
        <v>21.675000000000001</v>
      </c>
      <c r="T635" s="8">
        <f t="shared" si="97"/>
        <v>27.875</v>
      </c>
      <c r="U635" s="7">
        <f t="shared" si="98"/>
        <v>26.841666666666669</v>
      </c>
      <c r="V635" s="7">
        <f t="shared" si="99"/>
        <v>27.1</v>
      </c>
    </row>
    <row r="636" spans="1:22" ht="13.5" x14ac:dyDescent="0.25">
      <c r="A636" s="3">
        <f>RSI!A636</f>
        <v>43229</v>
      </c>
      <c r="B636" s="2">
        <f>RSI!B636</f>
        <v>1.6775</v>
      </c>
      <c r="C636" s="2">
        <f>RSI!I636</f>
        <v>21.673428024112823</v>
      </c>
      <c r="D636" s="2">
        <f>MACD!E636</f>
        <v>3.8339710071146005E-2</v>
      </c>
      <c r="E636" s="2">
        <f>MACD!F636</f>
        <v>4.3299489082716469E-2</v>
      </c>
      <c r="F636" s="2">
        <f>'Moving Avg'!D636</f>
        <v>1.74054</v>
      </c>
      <c r="G636" s="2">
        <f>'Moving Avg'!F636</f>
        <v>1.8401650000000001</v>
      </c>
      <c r="H636" s="2">
        <f>'Moving Avg'!G636</f>
        <v>1.9637059999999993</v>
      </c>
      <c r="I636" s="2">
        <f>'Moving Avg'!H636</f>
        <v>2.4529489999999994</v>
      </c>
      <c r="J636" s="5" t="str">
        <f>OBV!F636</f>
        <v>BEARISH</v>
      </c>
      <c r="K636" s="5" t="str">
        <f>OBV!G636</f>
        <v>STRONG</v>
      </c>
      <c r="L636" s="5" t="str">
        <f>OBV!H636</f>
        <v>CONFIRMED BEARISH</v>
      </c>
      <c r="M636" s="7">
        <f t="shared" si="90"/>
        <v>50</v>
      </c>
      <c r="N636" s="7">
        <f t="shared" si="91"/>
        <v>45</v>
      </c>
      <c r="O636" s="7">
        <f t="shared" si="92"/>
        <v>0</v>
      </c>
      <c r="P636" s="7">
        <f t="shared" si="93"/>
        <v>33</v>
      </c>
      <c r="Q636" s="8">
        <f t="shared" si="94"/>
        <v>38.200000000000003</v>
      </c>
      <c r="R636" s="8">
        <f t="shared" si="95"/>
        <v>27.25</v>
      </c>
      <c r="S636" s="8">
        <f t="shared" si="96"/>
        <v>29.1</v>
      </c>
      <c r="T636" s="8">
        <f t="shared" si="97"/>
        <v>32</v>
      </c>
      <c r="U636" s="7">
        <f t="shared" si="98"/>
        <v>31.516666666666669</v>
      </c>
      <c r="V636" s="7">
        <f t="shared" si="99"/>
        <v>31.637500000000003</v>
      </c>
    </row>
    <row r="637" spans="1:22" ht="13.5" x14ac:dyDescent="0.25">
      <c r="A637" s="3">
        <f>RSI!A637</f>
        <v>43230</v>
      </c>
      <c r="B637" s="2">
        <f>RSI!B637</f>
        <v>1.7423999999999999</v>
      </c>
      <c r="C637" s="2">
        <f>RSI!I637</f>
        <v>34.610532376527715</v>
      </c>
      <c r="D637" s="2">
        <f>MACD!E637</f>
        <v>4.0243681938605835E-2</v>
      </c>
      <c r="E637" s="2">
        <f>MACD!F637</f>
        <v>4.2688327653894347E-2</v>
      </c>
      <c r="F637" s="2">
        <f>'Moving Avg'!D637</f>
        <v>1.7331200000000002</v>
      </c>
      <c r="G637" s="2">
        <f>'Moving Avg'!F637</f>
        <v>1.8271900000000003</v>
      </c>
      <c r="H637" s="2">
        <f>'Moving Avg'!G637</f>
        <v>1.9557359999999995</v>
      </c>
      <c r="I637" s="2">
        <f>'Moving Avg'!H637</f>
        <v>2.4460604999999989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  <c r="M637" s="7">
        <f t="shared" si="90"/>
        <v>25</v>
      </c>
      <c r="N637" s="7">
        <f t="shared" si="91"/>
        <v>45</v>
      </c>
      <c r="O637" s="7">
        <f t="shared" si="92"/>
        <v>0</v>
      </c>
      <c r="P637" s="7">
        <f t="shared" si="93"/>
        <v>16.5</v>
      </c>
      <c r="Q637" s="8">
        <f t="shared" si="94"/>
        <v>26.975000000000001</v>
      </c>
      <c r="R637" s="8">
        <f t="shared" si="95"/>
        <v>18.125</v>
      </c>
      <c r="S637" s="8">
        <f t="shared" si="96"/>
        <v>17.925000000000001</v>
      </c>
      <c r="T637" s="8">
        <f t="shared" si="97"/>
        <v>21.625</v>
      </c>
      <c r="U637" s="7">
        <f t="shared" si="98"/>
        <v>21.008333333333336</v>
      </c>
      <c r="V637" s="7">
        <f t="shared" si="99"/>
        <v>21.162500000000001</v>
      </c>
    </row>
    <row r="638" spans="1:22" ht="13.5" x14ac:dyDescent="0.25">
      <c r="A638" s="3">
        <f>RSI!A638</f>
        <v>43231</v>
      </c>
      <c r="B638" s="2">
        <f>RSI!B638</f>
        <v>1.7053</v>
      </c>
      <c r="C638" s="2">
        <f>RSI!I638</f>
        <v>31.416097132718633</v>
      </c>
      <c r="D638" s="2">
        <f>MACD!E638</f>
        <v>4.5292164946574731E-2</v>
      </c>
      <c r="E638" s="2">
        <f>MACD!F638</f>
        <v>4.3209095112430429E-2</v>
      </c>
      <c r="F638" s="2">
        <f>'Moving Avg'!D638</f>
        <v>1.71828</v>
      </c>
      <c r="G638" s="2">
        <f>'Moving Avg'!F638</f>
        <v>1.81236</v>
      </c>
      <c r="H638" s="2">
        <f>'Moving Avg'!G638</f>
        <v>1.9488779999999994</v>
      </c>
      <c r="I638" s="2">
        <f>'Moving Avg'!H638</f>
        <v>2.4394284999999996</v>
      </c>
      <c r="J638" s="5" t="str">
        <f>OBV!F638</f>
        <v>BEARISH</v>
      </c>
      <c r="K638" s="5" t="str">
        <f>OBV!G638</f>
        <v>STRONG</v>
      </c>
      <c r="L638" s="5" t="str">
        <f>OBV!H638</f>
        <v>CONFIRMED BEARISH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33</v>
      </c>
      <c r="Q638" s="8">
        <f t="shared" si="94"/>
        <v>13.7</v>
      </c>
      <c r="R638" s="8">
        <f t="shared" si="95"/>
        <v>13.25</v>
      </c>
      <c r="S638" s="8">
        <f t="shared" si="96"/>
        <v>18.600000000000001</v>
      </c>
      <c r="T638" s="8">
        <f t="shared" si="97"/>
        <v>14.5</v>
      </c>
      <c r="U638" s="7">
        <f t="shared" si="98"/>
        <v>15.183333333333332</v>
      </c>
      <c r="V638" s="7">
        <f t="shared" si="99"/>
        <v>15.012499999999999</v>
      </c>
    </row>
    <row r="639" spans="1:22" ht="13.5" x14ac:dyDescent="0.25">
      <c r="A639" s="3">
        <f>RSI!A639</f>
        <v>43234</v>
      </c>
      <c r="B639" s="2">
        <f>RSI!B639</f>
        <v>1.6868000000000001</v>
      </c>
      <c r="C639" s="2">
        <f>RSI!I639</f>
        <v>29.932515241699136</v>
      </c>
      <c r="D639" s="2">
        <f>MACD!E639</f>
        <v>4.7514854882201973E-2</v>
      </c>
      <c r="E639" s="2">
        <f>MACD!F639</f>
        <v>4.4070247066384738E-2</v>
      </c>
      <c r="F639" s="2">
        <f>'Moving Avg'!D639</f>
        <v>1.7090200000000002</v>
      </c>
      <c r="G639" s="2">
        <f>'Moving Avg'!F639</f>
        <v>1.7993849999999998</v>
      </c>
      <c r="H639" s="2">
        <f>'Moving Avg'!G639</f>
        <v>1.9418339999999998</v>
      </c>
      <c r="I639" s="2">
        <f>'Moving Avg'!H639</f>
        <v>2.4331454999999993</v>
      </c>
      <c r="J639" s="5" t="str">
        <f>OBV!F639</f>
        <v>BEARISH</v>
      </c>
      <c r="K639" s="5" t="str">
        <f>OBV!G639</f>
        <v>STRONG</v>
      </c>
      <c r="L639" s="5" t="str">
        <f>OBV!H639</f>
        <v>CONFIRMED BEARISH</v>
      </c>
      <c r="M639" s="7">
        <f t="shared" si="90"/>
        <v>50</v>
      </c>
      <c r="N639" s="7">
        <f t="shared" si="91"/>
        <v>0</v>
      </c>
      <c r="O639" s="7">
        <f t="shared" si="92"/>
        <v>0</v>
      </c>
      <c r="P639" s="7">
        <f t="shared" si="93"/>
        <v>33</v>
      </c>
      <c r="Q639" s="8">
        <f t="shared" si="94"/>
        <v>22.45</v>
      </c>
      <c r="R639" s="8">
        <f t="shared" si="95"/>
        <v>18.25</v>
      </c>
      <c r="S639" s="8">
        <f t="shared" si="96"/>
        <v>22.35</v>
      </c>
      <c r="T639" s="8">
        <f t="shared" si="97"/>
        <v>20.75</v>
      </c>
      <c r="U639" s="7">
        <f t="shared" si="98"/>
        <v>21.016666666666669</v>
      </c>
      <c r="V639" s="7">
        <f t="shared" si="99"/>
        <v>20.950000000000003</v>
      </c>
    </row>
    <row r="640" spans="1:22" ht="13.5" x14ac:dyDescent="0.25">
      <c r="A640" s="3">
        <f>RSI!A640</f>
        <v>43235</v>
      </c>
      <c r="B640" s="2">
        <f>RSI!B640</f>
        <v>1.6404000000000001</v>
      </c>
      <c r="C640" s="2">
        <f>RSI!I640</f>
        <v>26.546440607055771</v>
      </c>
      <c r="D640" s="2">
        <f>MACD!E640</f>
        <v>4.9458958337383452E-2</v>
      </c>
      <c r="E640" s="2">
        <f>MACD!F640</f>
        <v>4.5147989320584482E-2</v>
      </c>
      <c r="F640" s="2">
        <f>'Moving Avg'!D640</f>
        <v>1.6904800000000002</v>
      </c>
      <c r="G640" s="2">
        <f>'Moving Avg'!F640</f>
        <v>1.78687</v>
      </c>
      <c r="H640" s="2">
        <f>'Moving Avg'!G640</f>
        <v>1.9323799999999998</v>
      </c>
      <c r="I640" s="2">
        <f>'Moving Avg'!H640</f>
        <v>2.4264539999999992</v>
      </c>
      <c r="J640" s="5" t="str">
        <f>OBV!F640</f>
        <v>BEARISH</v>
      </c>
      <c r="K640" s="5" t="str">
        <f>OBV!G640</f>
        <v>STRONG</v>
      </c>
      <c r="L640" s="5" t="str">
        <f>OBV!H640</f>
        <v>CONFIRMED BEARISH</v>
      </c>
      <c r="M640" s="7">
        <f t="shared" si="90"/>
        <v>50</v>
      </c>
      <c r="N640" s="7">
        <f t="shared" si="91"/>
        <v>0</v>
      </c>
      <c r="O640" s="7">
        <f t="shared" si="92"/>
        <v>0</v>
      </c>
      <c r="P640" s="7">
        <f t="shared" si="93"/>
        <v>33</v>
      </c>
      <c r="Q640" s="8">
        <f t="shared" si="94"/>
        <v>22.45</v>
      </c>
      <c r="R640" s="8">
        <f t="shared" si="95"/>
        <v>18.25</v>
      </c>
      <c r="S640" s="8">
        <f t="shared" si="96"/>
        <v>22.35</v>
      </c>
      <c r="T640" s="8">
        <f t="shared" si="97"/>
        <v>20.75</v>
      </c>
      <c r="U640" s="7">
        <f t="shared" si="98"/>
        <v>21.016666666666669</v>
      </c>
      <c r="V640" s="7">
        <f t="shared" si="99"/>
        <v>20.950000000000003</v>
      </c>
    </row>
    <row r="641" spans="1:22" ht="13.5" x14ac:dyDescent="0.25">
      <c r="A641" s="3">
        <f>RSI!A641</f>
        <v>43236</v>
      </c>
      <c r="B641" s="2">
        <f>RSI!B641</f>
        <v>1.6218999999999999</v>
      </c>
      <c r="C641" s="2">
        <f>RSI!I641</f>
        <v>25.316739623616442</v>
      </c>
      <c r="D641" s="2">
        <f>MACD!E641</f>
        <v>5.7861786305547058E-2</v>
      </c>
      <c r="E641" s="2">
        <f>MACD!F641</f>
        <v>4.7690748717576996E-2</v>
      </c>
      <c r="F641" s="2">
        <f>'Moving Avg'!D641</f>
        <v>1.6793600000000002</v>
      </c>
      <c r="G641" s="2">
        <f>'Moving Avg'!F641</f>
        <v>1.7743599999999997</v>
      </c>
      <c r="H641" s="2">
        <f>'Moving Avg'!G641</f>
        <v>1.9236679999999999</v>
      </c>
      <c r="I641" s="2">
        <f>'Moving Avg'!H641</f>
        <v>2.4196699999999991</v>
      </c>
      <c r="J641" s="5" t="str">
        <f>OBV!F641</f>
        <v>BEARISH</v>
      </c>
      <c r="K641" s="5" t="str">
        <f>OBV!G641</f>
        <v>STRONG</v>
      </c>
      <c r="L641" s="5" t="str">
        <f>OBV!H641</f>
        <v>CONFIRMED BEARISH</v>
      </c>
      <c r="M641" s="7">
        <f t="shared" si="90"/>
        <v>50</v>
      </c>
      <c r="N641" s="7">
        <f t="shared" si="91"/>
        <v>0</v>
      </c>
      <c r="O641" s="7">
        <f t="shared" si="92"/>
        <v>0</v>
      </c>
      <c r="P641" s="7">
        <f t="shared" si="93"/>
        <v>33</v>
      </c>
      <c r="Q641" s="8">
        <f t="shared" si="94"/>
        <v>22.45</v>
      </c>
      <c r="R641" s="8">
        <f t="shared" si="95"/>
        <v>18.25</v>
      </c>
      <c r="S641" s="8">
        <f t="shared" si="96"/>
        <v>22.35</v>
      </c>
      <c r="T641" s="8">
        <f t="shared" si="97"/>
        <v>20.75</v>
      </c>
      <c r="U641" s="7">
        <f t="shared" si="98"/>
        <v>21.016666666666669</v>
      </c>
      <c r="V641" s="7">
        <f t="shared" si="99"/>
        <v>20.950000000000003</v>
      </c>
    </row>
    <row r="642" spans="1:22" ht="13.5" x14ac:dyDescent="0.25">
      <c r="A642" s="3">
        <f>RSI!A642</f>
        <v>43237</v>
      </c>
      <c r="B642" s="2">
        <f>RSI!B642</f>
        <v>1.5848</v>
      </c>
      <c r="C642" s="2">
        <f>RSI!I642</f>
        <v>23.014350092658987</v>
      </c>
      <c r="D642" s="2">
        <f>MACD!E642</f>
        <v>6.1734522903902356E-2</v>
      </c>
      <c r="E642" s="2">
        <f>MACD!F642</f>
        <v>5.0499503554842069E-2</v>
      </c>
      <c r="F642" s="2">
        <f>'Moving Avg'!D642</f>
        <v>1.64784</v>
      </c>
      <c r="G642" s="2">
        <f>'Moving Avg'!F642</f>
        <v>1.7609199999999998</v>
      </c>
      <c r="H642" s="2">
        <f>'Moving Avg'!G642</f>
        <v>1.9134719999999998</v>
      </c>
      <c r="I642" s="2">
        <f>'Moving Avg'!H642</f>
        <v>2.4131424999999989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  <c r="M642" s="7">
        <f t="shared" ref="M642:M705" si="100">IF(C642&lt;30,50, IF(C642&gt;70, 0, 25))</f>
        <v>50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33</v>
      </c>
      <c r="Q642" s="8">
        <f t="shared" si="94"/>
        <v>22.45</v>
      </c>
      <c r="R642" s="8">
        <f t="shared" si="95"/>
        <v>18.25</v>
      </c>
      <c r="S642" s="8">
        <f t="shared" si="96"/>
        <v>22.35</v>
      </c>
      <c r="T642" s="8">
        <f t="shared" si="97"/>
        <v>20.75</v>
      </c>
      <c r="U642" s="7">
        <f t="shared" si="98"/>
        <v>21.016666666666669</v>
      </c>
      <c r="V642" s="7">
        <f t="shared" si="99"/>
        <v>20.950000000000003</v>
      </c>
    </row>
    <row r="643" spans="1:22" ht="13.5" x14ac:dyDescent="0.25">
      <c r="A643" s="3">
        <f>RSI!A643</f>
        <v>43238</v>
      </c>
      <c r="B643" s="2">
        <f>RSI!B643</f>
        <v>1.6126</v>
      </c>
      <c r="C643" s="2">
        <f>RSI!I643</f>
        <v>28.277909579934459</v>
      </c>
      <c r="D643" s="2">
        <f>MACD!E643</f>
        <v>6.4224735077498041E-2</v>
      </c>
      <c r="E643" s="2">
        <f>MACD!F643</f>
        <v>5.3244549859373269E-2</v>
      </c>
      <c r="F643" s="2">
        <f>'Moving Avg'!D643</f>
        <v>1.6293000000000002</v>
      </c>
      <c r="G643" s="2">
        <f>'Moving Avg'!F643</f>
        <v>1.7488699999999997</v>
      </c>
      <c r="H643" s="2">
        <f>'Moving Avg'!G643</f>
        <v>1.9038319999999995</v>
      </c>
      <c r="I643" s="2">
        <f>'Moving Avg'!H643</f>
        <v>2.4068424999999989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  <c r="M643" s="7">
        <f t="shared" si="100"/>
        <v>50</v>
      </c>
      <c r="N643" s="7">
        <f t="shared" si="101"/>
        <v>0</v>
      </c>
      <c r="O643" s="7">
        <f t="shared" si="102"/>
        <v>0</v>
      </c>
      <c r="P643" s="7">
        <f t="shared" si="103"/>
        <v>33</v>
      </c>
      <c r="Q643" s="8">
        <f t="shared" ref="Q643:Q706" si="104">0.35*M643+N643*0.35+O643*0.15+P643*0.15</f>
        <v>22.45</v>
      </c>
      <c r="R643" s="8">
        <f t="shared" ref="R643:R706" si="105">M643*0.2+N643*0.2+O643*0.35+P643*0.25</f>
        <v>18.25</v>
      </c>
      <c r="S643" s="8">
        <f t="shared" ref="S643:S706" si="106">M643*0.15+N643*0.15+O643*0.25+P643*0.45</f>
        <v>22.35</v>
      </c>
      <c r="T643" s="8">
        <f t="shared" ref="T643:T706" si="107">0.25*SUM(M643:P643)</f>
        <v>20.75</v>
      </c>
      <c r="U643" s="7">
        <f t="shared" ref="U643:U706" si="108">SUM(Q643:S643)/3</f>
        <v>21.016666666666669</v>
      </c>
      <c r="V643" s="7">
        <f t="shared" ref="V643:V706" si="109">SUM(Q643:T643)/4</f>
        <v>20.950000000000003</v>
      </c>
    </row>
    <row r="644" spans="1:22" ht="13.5" x14ac:dyDescent="0.25">
      <c r="A644" s="3">
        <f>RSI!A644</f>
        <v>43241</v>
      </c>
      <c r="B644" s="2">
        <f>RSI!B644</f>
        <v>1.6218999999999999</v>
      </c>
      <c r="C644" s="2">
        <f>RSI!I644</f>
        <v>30.002070453747663</v>
      </c>
      <c r="D644" s="2">
        <f>MACD!E644</f>
        <v>5.9518494073021788E-2</v>
      </c>
      <c r="E644" s="2">
        <f>MACD!F644</f>
        <v>5.4499338702102981E-2</v>
      </c>
      <c r="F644" s="2">
        <f>'Moving Avg'!D644</f>
        <v>1.61632</v>
      </c>
      <c r="G644" s="2">
        <f>'Moving Avg'!F644</f>
        <v>1.7377500000000001</v>
      </c>
      <c r="H644" s="2">
        <f>'Moving Avg'!G644</f>
        <v>1.8941939999999997</v>
      </c>
      <c r="I644" s="2">
        <f>'Moving Avg'!H644</f>
        <v>2.4006769999999991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  <c r="M644" s="7">
        <f t="shared" si="100"/>
        <v>25</v>
      </c>
      <c r="N644" s="7">
        <f t="shared" si="101"/>
        <v>0</v>
      </c>
      <c r="O644" s="7">
        <f t="shared" si="102"/>
        <v>0</v>
      </c>
      <c r="P644" s="7">
        <f t="shared" si="103"/>
        <v>33</v>
      </c>
      <c r="Q644" s="8">
        <f t="shared" si="104"/>
        <v>13.7</v>
      </c>
      <c r="R644" s="8">
        <f t="shared" si="105"/>
        <v>13.25</v>
      </c>
      <c r="S644" s="8">
        <f t="shared" si="106"/>
        <v>18.600000000000001</v>
      </c>
      <c r="T644" s="8">
        <f t="shared" si="107"/>
        <v>14.5</v>
      </c>
      <c r="U644" s="7">
        <f t="shared" si="108"/>
        <v>15.183333333333332</v>
      </c>
      <c r="V644" s="7">
        <f t="shared" si="109"/>
        <v>15.012499999999999</v>
      </c>
    </row>
    <row r="645" spans="1:22" ht="13.5" x14ac:dyDescent="0.25">
      <c r="A645" s="3">
        <f>RSI!A645</f>
        <v>43242</v>
      </c>
      <c r="B645" s="2">
        <f>RSI!B645</f>
        <v>1.5755999999999999</v>
      </c>
      <c r="C645" s="2">
        <f>RSI!I645</f>
        <v>26.576692461253941</v>
      </c>
      <c r="D645" s="2">
        <f>MACD!E645</f>
        <v>5.9849860874950478E-2</v>
      </c>
      <c r="E645" s="2">
        <f>MACD!F645</f>
        <v>5.5569443136672482E-2</v>
      </c>
      <c r="F645" s="2">
        <f>'Moving Avg'!D645</f>
        <v>1.6033599999999999</v>
      </c>
      <c r="G645" s="2">
        <f>'Moving Avg'!F645</f>
        <v>1.7238500000000001</v>
      </c>
      <c r="H645" s="2">
        <f>'Moving Avg'!G645</f>
        <v>1.8836299999999995</v>
      </c>
      <c r="I645" s="2">
        <f>'Moving Avg'!H645</f>
        <v>2.3938379999999992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  <c r="M645" s="7">
        <f t="shared" si="100"/>
        <v>50</v>
      </c>
      <c r="N645" s="7">
        <f t="shared" si="101"/>
        <v>0</v>
      </c>
      <c r="O645" s="7">
        <f t="shared" si="102"/>
        <v>0</v>
      </c>
      <c r="P645" s="7">
        <f t="shared" si="103"/>
        <v>33</v>
      </c>
      <c r="Q645" s="8">
        <f t="shared" si="104"/>
        <v>22.45</v>
      </c>
      <c r="R645" s="8">
        <f t="shared" si="105"/>
        <v>18.25</v>
      </c>
      <c r="S645" s="8">
        <f t="shared" si="106"/>
        <v>22.35</v>
      </c>
      <c r="T645" s="8">
        <f t="shared" si="107"/>
        <v>20.75</v>
      </c>
      <c r="U645" s="7">
        <f t="shared" si="108"/>
        <v>21.016666666666669</v>
      </c>
      <c r="V645" s="7">
        <f t="shared" si="109"/>
        <v>20.950000000000003</v>
      </c>
    </row>
    <row r="646" spans="1:22" ht="13.5" x14ac:dyDescent="0.25">
      <c r="A646" s="3">
        <f>RSI!A646</f>
        <v>43243</v>
      </c>
      <c r="B646" s="2">
        <f>RSI!B646</f>
        <v>1.5478000000000001</v>
      </c>
      <c r="C646" s="2">
        <f>RSI!I646</f>
        <v>24.749547408716182</v>
      </c>
      <c r="D646" s="2">
        <f>MACD!E646</f>
        <v>5.4727713943413692E-2</v>
      </c>
      <c r="E646" s="2">
        <f>MACD!F646</f>
        <v>5.5401097298020729E-2</v>
      </c>
      <c r="F646" s="2">
        <f>'Moving Avg'!D646</f>
        <v>1.5885400000000001</v>
      </c>
      <c r="G646" s="2">
        <f>'Moving Avg'!F646</f>
        <v>1.7099500000000003</v>
      </c>
      <c r="H646" s="2">
        <f>'Moving Avg'!G646</f>
        <v>1.8732499999999994</v>
      </c>
      <c r="I646" s="2">
        <f>'Moving Avg'!H646</f>
        <v>2.3867719999999992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  <c r="M646" s="7">
        <f t="shared" si="100"/>
        <v>50</v>
      </c>
      <c r="N646" s="7">
        <f t="shared" si="101"/>
        <v>45</v>
      </c>
      <c r="O646" s="7">
        <f t="shared" si="102"/>
        <v>0</v>
      </c>
      <c r="P646" s="7">
        <f t="shared" si="103"/>
        <v>33</v>
      </c>
      <c r="Q646" s="8">
        <f t="shared" si="104"/>
        <v>38.200000000000003</v>
      </c>
      <c r="R646" s="8">
        <f t="shared" si="105"/>
        <v>27.25</v>
      </c>
      <c r="S646" s="8">
        <f t="shared" si="106"/>
        <v>29.1</v>
      </c>
      <c r="T646" s="8">
        <f t="shared" si="107"/>
        <v>32</v>
      </c>
      <c r="U646" s="7">
        <f t="shared" si="108"/>
        <v>31.516666666666669</v>
      </c>
      <c r="V646" s="7">
        <f t="shared" si="109"/>
        <v>31.637500000000003</v>
      </c>
    </row>
    <row r="647" spans="1:22" ht="13.5" x14ac:dyDescent="0.25">
      <c r="A647" s="3">
        <f>RSI!A647</f>
        <v>43244</v>
      </c>
      <c r="B647" s="2">
        <f>RSI!B647</f>
        <v>1.4921</v>
      </c>
      <c r="C647" s="2">
        <f>RSI!I647</f>
        <v>21.552398998141513</v>
      </c>
      <c r="D647" s="2">
        <f>MACD!E647</f>
        <v>6.5679562199976838E-2</v>
      </c>
      <c r="E647" s="2">
        <f>MACD!F647</f>
        <v>5.7456790278411954E-2</v>
      </c>
      <c r="F647" s="2">
        <f>'Moving Avg'!D647</f>
        <v>1.5699999999999998</v>
      </c>
      <c r="G647" s="2">
        <f>'Moving Avg'!F647</f>
        <v>1.6918750000000002</v>
      </c>
      <c r="H647" s="2">
        <f>'Moving Avg'!G647</f>
        <v>1.8626839999999993</v>
      </c>
      <c r="I647" s="2">
        <f>'Moving Avg'!H647</f>
        <v>2.3792064999999987</v>
      </c>
      <c r="J647" s="5" t="str">
        <f>OBV!F647</f>
        <v>BEARISH</v>
      </c>
      <c r="K647" s="5" t="str">
        <f>OBV!G647</f>
        <v>STRONG</v>
      </c>
      <c r="L647" s="5" t="str">
        <f>OBV!H647</f>
        <v>CONFIRMED BEARISH</v>
      </c>
      <c r="M647" s="7">
        <f t="shared" si="100"/>
        <v>50</v>
      </c>
      <c r="N647" s="7">
        <f t="shared" si="101"/>
        <v>0</v>
      </c>
      <c r="O647" s="7">
        <f t="shared" si="102"/>
        <v>0</v>
      </c>
      <c r="P647" s="7">
        <f t="shared" si="103"/>
        <v>33</v>
      </c>
      <c r="Q647" s="8">
        <f t="shared" si="104"/>
        <v>22.45</v>
      </c>
      <c r="R647" s="8">
        <f t="shared" si="105"/>
        <v>18.25</v>
      </c>
      <c r="S647" s="8">
        <f t="shared" si="106"/>
        <v>22.35</v>
      </c>
      <c r="T647" s="8">
        <f t="shared" si="107"/>
        <v>20.75</v>
      </c>
      <c r="U647" s="7">
        <f t="shared" si="108"/>
        <v>21.016666666666669</v>
      </c>
      <c r="V647" s="7">
        <f t="shared" si="109"/>
        <v>20.950000000000003</v>
      </c>
    </row>
    <row r="648" spans="1:22" ht="13.5" x14ac:dyDescent="0.25">
      <c r="A648" s="3">
        <f>RSI!A648</f>
        <v>43245</v>
      </c>
      <c r="B648" s="2">
        <f>RSI!B648</f>
        <v>1.5755999999999999</v>
      </c>
      <c r="C648" s="2">
        <f>RSI!I648</f>
        <v>35.089520220416915</v>
      </c>
      <c r="D648" s="2">
        <f>MACD!E648</f>
        <v>6.4471129213523826E-2</v>
      </c>
      <c r="E648" s="2">
        <f>MACD!F648</f>
        <v>5.8859658065434334E-2</v>
      </c>
      <c r="F648" s="2">
        <f>'Moving Avg'!D648</f>
        <v>1.5626</v>
      </c>
      <c r="G648" s="2">
        <f>'Moving Avg'!F648</f>
        <v>1.6779750000000004</v>
      </c>
      <c r="H648" s="2">
        <f>'Moving Avg'!G648</f>
        <v>1.8541579999999991</v>
      </c>
      <c r="I648" s="2">
        <f>'Moving Avg'!H648</f>
        <v>2.3721024999999987</v>
      </c>
      <c r="J648" s="5" t="str">
        <f>OBV!F648</f>
        <v>BULLISH</v>
      </c>
      <c r="K648" s="5" t="str">
        <f>OBV!G648</f>
        <v>WEAK</v>
      </c>
      <c r="L648" s="5" t="str">
        <f>OBV!H648</f>
        <v>BULLISH DIVERGENCE</v>
      </c>
      <c r="M648" s="7">
        <f t="shared" si="100"/>
        <v>25</v>
      </c>
      <c r="N648" s="7">
        <f t="shared" si="101"/>
        <v>0</v>
      </c>
      <c r="O648" s="7">
        <f t="shared" si="102"/>
        <v>0</v>
      </c>
      <c r="P648" s="7">
        <f t="shared" si="103"/>
        <v>50</v>
      </c>
      <c r="Q648" s="8">
        <f t="shared" si="104"/>
        <v>16.25</v>
      </c>
      <c r="R648" s="8">
        <f t="shared" si="105"/>
        <v>17.5</v>
      </c>
      <c r="S648" s="8">
        <f t="shared" si="106"/>
        <v>26.25</v>
      </c>
      <c r="T648" s="8">
        <f t="shared" si="107"/>
        <v>18.75</v>
      </c>
      <c r="U648" s="7">
        <f t="shared" si="108"/>
        <v>20</v>
      </c>
      <c r="V648" s="7">
        <f t="shared" si="109"/>
        <v>19.6875</v>
      </c>
    </row>
    <row r="649" spans="1:22" ht="13.5" x14ac:dyDescent="0.25">
      <c r="A649" s="3">
        <f>RSI!A649</f>
        <v>43248</v>
      </c>
      <c r="B649" s="2">
        <f>RSI!B649</f>
        <v>1.6404000000000001</v>
      </c>
      <c r="C649" s="2">
        <f>RSI!I649</f>
        <v>43.270886914769683</v>
      </c>
      <c r="D649" s="2">
        <f>MACD!E649</f>
        <v>5.6621546341362183E-2</v>
      </c>
      <c r="E649" s="2">
        <f>MACD!F649</f>
        <v>5.8412035720619905E-2</v>
      </c>
      <c r="F649" s="2">
        <f>'Moving Avg'!D649</f>
        <v>1.5663</v>
      </c>
      <c r="G649" s="2">
        <f>'Moving Avg'!F649</f>
        <v>1.6687050000000003</v>
      </c>
      <c r="H649" s="2">
        <f>'Moving Avg'!G649</f>
        <v>1.847669999999999</v>
      </c>
      <c r="I649" s="2">
        <f>'Moving Avg'!H649</f>
        <v>2.3653224999999991</v>
      </c>
      <c r="J649" s="5" t="str">
        <f>OBV!F649</f>
        <v>BULLISH</v>
      </c>
      <c r="K649" s="5" t="str">
        <f>OBV!G649</f>
        <v>WEAK</v>
      </c>
      <c r="L649" s="5" t="str">
        <f>OBV!H649</f>
        <v>CONFIRMED BULLISH</v>
      </c>
      <c r="M649" s="7">
        <f t="shared" si="100"/>
        <v>25</v>
      </c>
      <c r="N649" s="7">
        <f t="shared" si="101"/>
        <v>45</v>
      </c>
      <c r="O649" s="7">
        <f t="shared" si="102"/>
        <v>0</v>
      </c>
      <c r="P649" s="7">
        <f t="shared" si="103"/>
        <v>67</v>
      </c>
      <c r="Q649" s="8">
        <f t="shared" si="104"/>
        <v>34.549999999999997</v>
      </c>
      <c r="R649" s="8">
        <f t="shared" si="105"/>
        <v>30.75</v>
      </c>
      <c r="S649" s="8">
        <f t="shared" si="106"/>
        <v>40.650000000000006</v>
      </c>
      <c r="T649" s="8">
        <f t="shared" si="107"/>
        <v>34.25</v>
      </c>
      <c r="U649" s="7">
        <f t="shared" si="108"/>
        <v>35.31666666666667</v>
      </c>
      <c r="V649" s="7">
        <f t="shared" si="109"/>
        <v>35.049999999999997</v>
      </c>
    </row>
    <row r="650" spans="1:22" ht="13.5" x14ac:dyDescent="0.25">
      <c r="A650" s="3">
        <f>RSI!A650</f>
        <v>43249</v>
      </c>
      <c r="B650" s="2">
        <f>RSI!B650</f>
        <v>1.7053</v>
      </c>
      <c r="C650" s="2">
        <f>RSI!I650</f>
        <v>50.060012507767198</v>
      </c>
      <c r="D650" s="2">
        <f>MACD!E650</f>
        <v>3.8409234446177276E-2</v>
      </c>
      <c r="E650" s="2">
        <f>MACD!F650</f>
        <v>5.4411475465731385E-2</v>
      </c>
      <c r="F650" s="2">
        <f>'Moving Avg'!D650</f>
        <v>1.5922400000000001</v>
      </c>
      <c r="G650" s="2">
        <f>'Moving Avg'!F650</f>
        <v>1.6640700000000002</v>
      </c>
      <c r="H650" s="2">
        <f>'Moving Avg'!G650</f>
        <v>1.840811999999999</v>
      </c>
      <c r="I650" s="2">
        <f>'Moving Avg'!H650</f>
        <v>2.3588669999999992</v>
      </c>
      <c r="J650" s="5" t="str">
        <f>OBV!F650</f>
        <v>BULLISH</v>
      </c>
      <c r="K650" s="5" t="str">
        <f>OBV!G650</f>
        <v>WEAK</v>
      </c>
      <c r="L650" s="5" t="str">
        <f>OBV!H650</f>
        <v>CONFIRMED BULLISH</v>
      </c>
      <c r="M650" s="7">
        <f t="shared" si="100"/>
        <v>25</v>
      </c>
      <c r="N650" s="7">
        <f t="shared" si="101"/>
        <v>45</v>
      </c>
      <c r="O650" s="7">
        <f t="shared" si="102"/>
        <v>0</v>
      </c>
      <c r="P650" s="7">
        <f t="shared" si="103"/>
        <v>67</v>
      </c>
      <c r="Q650" s="8">
        <f t="shared" si="104"/>
        <v>34.549999999999997</v>
      </c>
      <c r="R650" s="8">
        <f t="shared" si="105"/>
        <v>30.75</v>
      </c>
      <c r="S650" s="8">
        <f t="shared" si="106"/>
        <v>40.650000000000006</v>
      </c>
      <c r="T650" s="8">
        <f t="shared" si="107"/>
        <v>34.25</v>
      </c>
      <c r="U650" s="7">
        <f t="shared" si="108"/>
        <v>35.31666666666667</v>
      </c>
      <c r="V650" s="7">
        <f t="shared" si="109"/>
        <v>35.049999999999997</v>
      </c>
    </row>
    <row r="651" spans="1:22" ht="13.5" x14ac:dyDescent="0.25">
      <c r="A651" s="3">
        <f>RSI!A651</f>
        <v>43250</v>
      </c>
      <c r="B651" s="2">
        <f>RSI!B651</f>
        <v>1.7053</v>
      </c>
      <c r="C651" s="2">
        <f>RSI!I651</f>
        <v>50.060012507767198</v>
      </c>
      <c r="D651" s="2">
        <f>MACD!E651</f>
        <v>2.0116862055976403E-2</v>
      </c>
      <c r="E651" s="2">
        <f>MACD!F651</f>
        <v>4.7552552783780393E-2</v>
      </c>
      <c r="F651" s="2">
        <f>'Moving Avg'!D651</f>
        <v>1.6237400000000002</v>
      </c>
      <c r="G651" s="2">
        <f>'Moving Avg'!F651</f>
        <v>1.6580450000000002</v>
      </c>
      <c r="H651" s="2">
        <f>'Moving Avg'!G651</f>
        <v>1.8339539999999992</v>
      </c>
      <c r="I651" s="2">
        <f>'Moving Avg'!H651</f>
        <v>2.3523674999999993</v>
      </c>
      <c r="J651" s="5" t="str">
        <f>OBV!F651</f>
        <v>BULLISH</v>
      </c>
      <c r="K651" s="5" t="str">
        <f>OBV!G651</f>
        <v>WEAK</v>
      </c>
      <c r="L651" s="5" t="str">
        <f>OBV!H651</f>
        <v>CONFIRMED BULLISH</v>
      </c>
      <c r="M651" s="7">
        <f t="shared" si="100"/>
        <v>25</v>
      </c>
      <c r="N651" s="7">
        <f t="shared" si="101"/>
        <v>100</v>
      </c>
      <c r="O651" s="7">
        <f t="shared" si="102"/>
        <v>0</v>
      </c>
      <c r="P651" s="7">
        <f t="shared" si="103"/>
        <v>67</v>
      </c>
      <c r="Q651" s="8">
        <f t="shared" si="104"/>
        <v>53.8</v>
      </c>
      <c r="R651" s="8">
        <f t="shared" si="105"/>
        <v>41.75</v>
      </c>
      <c r="S651" s="8">
        <f t="shared" si="106"/>
        <v>48.900000000000006</v>
      </c>
      <c r="T651" s="8">
        <f t="shared" si="107"/>
        <v>48</v>
      </c>
      <c r="U651" s="7">
        <f t="shared" si="108"/>
        <v>48.15</v>
      </c>
      <c r="V651" s="7">
        <f t="shared" si="109"/>
        <v>48.112499999999997</v>
      </c>
    </row>
    <row r="652" spans="1:22" ht="13.5" x14ac:dyDescent="0.25">
      <c r="A652" s="3">
        <f>RSI!A652</f>
        <v>43251</v>
      </c>
      <c r="B652" s="2">
        <f>RSI!B652</f>
        <v>1.6681999999999999</v>
      </c>
      <c r="C652" s="2">
        <f>RSI!I652</f>
        <v>46.380095163137135</v>
      </c>
      <c r="D652" s="2">
        <f>MACD!E652</f>
        <v>1.6460077667195261E-3</v>
      </c>
      <c r="E652" s="2">
        <f>MACD!F652</f>
        <v>3.8371243780368221E-2</v>
      </c>
      <c r="F652" s="2">
        <f>'Moving Avg'!D652</f>
        <v>1.65896</v>
      </c>
      <c r="G652" s="2">
        <f>'Moving Avg'!F652</f>
        <v>1.6524800000000002</v>
      </c>
      <c r="H652" s="2">
        <f>'Moving Avg'!G652</f>
        <v>1.8257979999999991</v>
      </c>
      <c r="I652" s="2">
        <f>'Moving Avg'!H652</f>
        <v>2.3456824999999992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  <c r="M652" s="7">
        <f t="shared" si="100"/>
        <v>25</v>
      </c>
      <c r="N652" s="7">
        <f t="shared" si="101"/>
        <v>100</v>
      </c>
      <c r="O652" s="7">
        <f t="shared" si="102"/>
        <v>0</v>
      </c>
      <c r="P652" s="7">
        <f t="shared" si="103"/>
        <v>67</v>
      </c>
      <c r="Q652" s="8">
        <f t="shared" si="104"/>
        <v>53.8</v>
      </c>
      <c r="R652" s="8">
        <f t="shared" si="105"/>
        <v>41.75</v>
      </c>
      <c r="S652" s="8">
        <f t="shared" si="106"/>
        <v>48.900000000000006</v>
      </c>
      <c r="T652" s="8">
        <f t="shared" si="107"/>
        <v>48</v>
      </c>
      <c r="U652" s="7">
        <f t="shared" si="108"/>
        <v>48.15</v>
      </c>
      <c r="V652" s="7">
        <f t="shared" si="109"/>
        <v>48.112499999999997</v>
      </c>
    </row>
    <row r="653" spans="1:22" ht="13.5" x14ac:dyDescent="0.25">
      <c r="A653" s="3">
        <f>RSI!A653</f>
        <v>43252</v>
      </c>
      <c r="B653" s="2">
        <f>RSI!B653</f>
        <v>1.6681999999999999</v>
      </c>
      <c r="C653" s="2">
        <f>RSI!I653</f>
        <v>46.380095163137135</v>
      </c>
      <c r="D653" s="2">
        <f>MACD!E653</f>
        <v>-9.5177214657948817E-3</v>
      </c>
      <c r="E653" s="2">
        <f>MACD!F653</f>
        <v>2.8793450731135602E-2</v>
      </c>
      <c r="F653" s="2">
        <f>'Moving Avg'!D653</f>
        <v>1.6774799999999999</v>
      </c>
      <c r="G653" s="2">
        <f>'Moving Avg'!F653</f>
        <v>1.6469150000000004</v>
      </c>
      <c r="H653" s="2">
        <f>'Moving Avg'!G653</f>
        <v>1.8187539999999993</v>
      </c>
      <c r="I653" s="2">
        <f>'Moving Avg'!H653</f>
        <v>2.3389529999999992</v>
      </c>
      <c r="J653" s="5" t="str">
        <f>OBV!F653</f>
        <v>BULLISH</v>
      </c>
      <c r="K653" s="5" t="str">
        <f>OBV!G653</f>
        <v>WEAK</v>
      </c>
      <c r="L653" s="5" t="str">
        <f>OBV!H653</f>
        <v>CONFIRMED BULLISH</v>
      </c>
      <c r="M653" s="7">
        <f t="shared" si="100"/>
        <v>25</v>
      </c>
      <c r="N653" s="7">
        <f t="shared" si="101"/>
        <v>100</v>
      </c>
      <c r="O653" s="7">
        <f t="shared" si="102"/>
        <v>0</v>
      </c>
      <c r="P653" s="7">
        <f t="shared" si="103"/>
        <v>67</v>
      </c>
      <c r="Q653" s="8">
        <f t="shared" si="104"/>
        <v>53.8</v>
      </c>
      <c r="R653" s="8">
        <f t="shared" si="105"/>
        <v>41.75</v>
      </c>
      <c r="S653" s="8">
        <f t="shared" si="106"/>
        <v>48.900000000000006</v>
      </c>
      <c r="T653" s="8">
        <f t="shared" si="107"/>
        <v>48</v>
      </c>
      <c r="U653" s="7">
        <f t="shared" si="108"/>
        <v>48.15</v>
      </c>
      <c r="V653" s="7">
        <f t="shared" si="109"/>
        <v>48.112499999999997</v>
      </c>
    </row>
    <row r="654" spans="1:22" ht="13.5" x14ac:dyDescent="0.25">
      <c r="A654" s="3">
        <f>RSI!A654</f>
        <v>43255</v>
      </c>
      <c r="B654" s="2">
        <f>RSI!B654</f>
        <v>1.7053</v>
      </c>
      <c r="C654" s="2">
        <f>RSI!I654</f>
        <v>50.592314583447774</v>
      </c>
      <c r="D654" s="2">
        <f>MACD!E654</f>
        <v>-2.0106766061459114E-2</v>
      </c>
      <c r="E654" s="2">
        <f>MACD!F654</f>
        <v>1.9013407372616663E-2</v>
      </c>
      <c r="F654" s="2">
        <f>'Moving Avg'!D654</f>
        <v>1.6904599999999999</v>
      </c>
      <c r="G654" s="2">
        <f>'Moving Avg'!F654</f>
        <v>1.6455249999999999</v>
      </c>
      <c r="H654" s="2">
        <f>'Moving Avg'!G654</f>
        <v>1.8115239999999992</v>
      </c>
      <c r="I654" s="2">
        <f>'Moving Avg'!H654</f>
        <v>2.3324089999999997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  <c r="M654" s="7">
        <f t="shared" si="100"/>
        <v>25</v>
      </c>
      <c r="N654" s="7">
        <f t="shared" si="101"/>
        <v>100</v>
      </c>
      <c r="O654" s="7">
        <f t="shared" si="102"/>
        <v>0</v>
      </c>
      <c r="P654" s="7">
        <f t="shared" si="103"/>
        <v>67</v>
      </c>
      <c r="Q654" s="8">
        <f t="shared" si="104"/>
        <v>53.8</v>
      </c>
      <c r="R654" s="8">
        <f t="shared" si="105"/>
        <v>41.75</v>
      </c>
      <c r="S654" s="8">
        <f t="shared" si="106"/>
        <v>48.900000000000006</v>
      </c>
      <c r="T654" s="8">
        <f t="shared" si="107"/>
        <v>48</v>
      </c>
      <c r="U654" s="7">
        <f t="shared" si="108"/>
        <v>48.15</v>
      </c>
      <c r="V654" s="7">
        <f t="shared" si="109"/>
        <v>48.112499999999997</v>
      </c>
    </row>
    <row r="655" spans="1:22" ht="13.5" x14ac:dyDescent="0.25">
      <c r="A655" s="3">
        <f>RSI!A655</f>
        <v>43256</v>
      </c>
      <c r="B655" s="2">
        <f>RSI!B655</f>
        <v>1.696</v>
      </c>
      <c r="C655" s="2">
        <f>RSI!I655</f>
        <v>49.541685431784622</v>
      </c>
      <c r="D655" s="2">
        <f>MACD!E655</f>
        <v>-3.5558504521749468E-2</v>
      </c>
      <c r="E655" s="2">
        <f>MACD!F655</f>
        <v>8.0990249937434363E-3</v>
      </c>
      <c r="F655" s="2">
        <f>'Moving Avg'!D655</f>
        <v>1.6885999999999999</v>
      </c>
      <c r="G655" s="2">
        <f>'Moving Avg'!F655</f>
        <v>1.6436700000000002</v>
      </c>
      <c r="H655" s="2">
        <f>'Moving Avg'!G655</f>
        <v>1.804293999999999</v>
      </c>
      <c r="I655" s="2">
        <f>'Moving Avg'!H655</f>
        <v>2.3259069999999999</v>
      </c>
      <c r="J655" s="5" t="str">
        <f>OBV!F655</f>
        <v>BEARISH</v>
      </c>
      <c r="K655" s="5" t="str">
        <f>OBV!G655</f>
        <v>STRONG</v>
      </c>
      <c r="L655" s="5" t="str">
        <f>OBV!H655</f>
        <v>CONFIRMED BEARISH</v>
      </c>
      <c r="M655" s="7">
        <f t="shared" si="100"/>
        <v>25</v>
      </c>
      <c r="N655" s="7">
        <f t="shared" si="101"/>
        <v>100</v>
      </c>
      <c r="O655" s="7">
        <f t="shared" si="102"/>
        <v>0</v>
      </c>
      <c r="P655" s="7">
        <f t="shared" si="103"/>
        <v>33</v>
      </c>
      <c r="Q655" s="8">
        <f t="shared" si="104"/>
        <v>48.7</v>
      </c>
      <c r="R655" s="8">
        <f t="shared" si="105"/>
        <v>33.25</v>
      </c>
      <c r="S655" s="8">
        <f t="shared" si="106"/>
        <v>33.6</v>
      </c>
      <c r="T655" s="8">
        <f t="shared" si="107"/>
        <v>39.5</v>
      </c>
      <c r="U655" s="7">
        <f t="shared" si="108"/>
        <v>38.516666666666673</v>
      </c>
      <c r="V655" s="7">
        <f t="shared" si="109"/>
        <v>38.762500000000003</v>
      </c>
    </row>
    <row r="656" spans="1:22" ht="13.5" x14ac:dyDescent="0.25">
      <c r="A656" s="3">
        <f>RSI!A656</f>
        <v>43257</v>
      </c>
      <c r="B656" s="2">
        <f>RSI!B656</f>
        <v>1.6775</v>
      </c>
      <c r="C656" s="2">
        <f>RSI!I656</f>
        <v>47.431571637272093</v>
      </c>
      <c r="D656" s="2">
        <f>MACD!E656</f>
        <v>-5.1537974773865791E-2</v>
      </c>
      <c r="E656" s="2">
        <f>MACD!F656</f>
        <v>-3.8283749597784102E-3</v>
      </c>
      <c r="F656" s="2">
        <f>'Moving Avg'!D656</f>
        <v>1.6830399999999996</v>
      </c>
      <c r="G656" s="2">
        <f>'Moving Avg'!F656</f>
        <v>1.6436700000000002</v>
      </c>
      <c r="H656" s="2">
        <f>'Moving Avg'!G656</f>
        <v>1.7966939999999989</v>
      </c>
      <c r="I656" s="2">
        <f>'Moving Avg'!H656</f>
        <v>2.3191799999999998</v>
      </c>
      <c r="J656" s="5" t="str">
        <f>OBV!F656</f>
        <v>BEARISH</v>
      </c>
      <c r="K656" s="5" t="str">
        <f>OBV!G656</f>
        <v>STRONG</v>
      </c>
      <c r="L656" s="5" t="str">
        <f>OBV!H656</f>
        <v>CONFIRMED BEARISH</v>
      </c>
      <c r="M656" s="7">
        <f t="shared" si="100"/>
        <v>25</v>
      </c>
      <c r="N656" s="7">
        <f t="shared" si="101"/>
        <v>100</v>
      </c>
      <c r="O656" s="7">
        <f t="shared" si="102"/>
        <v>0</v>
      </c>
      <c r="P656" s="7">
        <f t="shared" si="103"/>
        <v>33</v>
      </c>
      <c r="Q656" s="8">
        <f t="shared" si="104"/>
        <v>48.7</v>
      </c>
      <c r="R656" s="8">
        <f t="shared" si="105"/>
        <v>33.25</v>
      </c>
      <c r="S656" s="8">
        <f t="shared" si="106"/>
        <v>33.6</v>
      </c>
      <c r="T656" s="8">
        <f t="shared" si="107"/>
        <v>39.5</v>
      </c>
      <c r="U656" s="7">
        <f t="shared" si="108"/>
        <v>38.516666666666673</v>
      </c>
      <c r="V656" s="7">
        <f t="shared" si="109"/>
        <v>38.762500000000003</v>
      </c>
    </row>
    <row r="657" spans="1:22" ht="13.5" x14ac:dyDescent="0.25">
      <c r="A657" s="3">
        <f>RSI!A657</f>
        <v>43258</v>
      </c>
      <c r="B657" s="2">
        <f>RSI!B657</f>
        <v>1.659</v>
      </c>
      <c r="C657" s="2">
        <f>RSI!I657</f>
        <v>45.351348201382486</v>
      </c>
      <c r="D657" s="2">
        <f>MACD!E657</f>
        <v>-7.2147098478243299E-2</v>
      </c>
      <c r="E657" s="2">
        <f>MACD!F657</f>
        <v>-1.7492119663471389E-2</v>
      </c>
      <c r="F657" s="2">
        <f>'Moving Avg'!D657</f>
        <v>1.6812</v>
      </c>
      <c r="G657" s="2">
        <f>'Moving Avg'!F657</f>
        <v>1.6395000000000004</v>
      </c>
      <c r="H657" s="2">
        <f>'Moving Avg'!G657</f>
        <v>1.7892799999999991</v>
      </c>
      <c r="I657" s="2">
        <f>'Moving Avg'!H657</f>
        <v>2.3124489999999995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  <c r="M657" s="7">
        <f t="shared" si="100"/>
        <v>25</v>
      </c>
      <c r="N657" s="7">
        <f t="shared" si="101"/>
        <v>100</v>
      </c>
      <c r="O657" s="7">
        <f t="shared" si="102"/>
        <v>0</v>
      </c>
      <c r="P657" s="7">
        <f t="shared" si="103"/>
        <v>16.5</v>
      </c>
      <c r="Q657" s="8">
        <f t="shared" si="104"/>
        <v>46.225000000000001</v>
      </c>
      <c r="R657" s="8">
        <f t="shared" si="105"/>
        <v>29.125</v>
      </c>
      <c r="S657" s="8">
        <f t="shared" si="106"/>
        <v>26.175000000000001</v>
      </c>
      <c r="T657" s="8">
        <f t="shared" si="107"/>
        <v>35.375</v>
      </c>
      <c r="U657" s="7">
        <f t="shared" si="108"/>
        <v>33.841666666666661</v>
      </c>
      <c r="V657" s="7">
        <f t="shared" si="109"/>
        <v>34.224999999999994</v>
      </c>
    </row>
    <row r="658" spans="1:22" ht="13.5" x14ac:dyDescent="0.25">
      <c r="A658" s="3">
        <f>RSI!A658</f>
        <v>43259</v>
      </c>
      <c r="B658" s="2">
        <f>RSI!B658</f>
        <v>1.6218999999999999</v>
      </c>
      <c r="C658" s="2">
        <f>RSI!I658</f>
        <v>41.427451615684895</v>
      </c>
      <c r="D658" s="2">
        <f>MACD!E658</f>
        <v>-7.3779350970524904E-2</v>
      </c>
      <c r="E658" s="2">
        <f>MACD!F658</f>
        <v>-2.8749565924882092E-2</v>
      </c>
      <c r="F658" s="2">
        <f>'Moving Avg'!D658</f>
        <v>1.67194</v>
      </c>
      <c r="G658" s="2">
        <f>'Moving Avg'!F658</f>
        <v>1.6353300000000002</v>
      </c>
      <c r="H658" s="2">
        <f>'Moving Avg'!G658</f>
        <v>1.780937999999999</v>
      </c>
      <c r="I658" s="2">
        <f>'Moving Avg'!H658</f>
        <v>2.3059744999999996</v>
      </c>
      <c r="J658" s="5" t="str">
        <f>OBV!F658</f>
        <v>BEARISH</v>
      </c>
      <c r="K658" s="5" t="str">
        <f>OBV!G658</f>
        <v>STRONG</v>
      </c>
      <c r="L658" s="5" t="str">
        <f>OBV!H658</f>
        <v>CONFIRMED BEARISH</v>
      </c>
      <c r="M658" s="7">
        <f t="shared" si="100"/>
        <v>25</v>
      </c>
      <c r="N658" s="7">
        <f t="shared" si="101"/>
        <v>100</v>
      </c>
      <c r="O658" s="7">
        <f t="shared" si="102"/>
        <v>0</v>
      </c>
      <c r="P658" s="7">
        <f t="shared" si="103"/>
        <v>33</v>
      </c>
      <c r="Q658" s="8">
        <f t="shared" si="104"/>
        <v>48.7</v>
      </c>
      <c r="R658" s="8">
        <f t="shared" si="105"/>
        <v>33.25</v>
      </c>
      <c r="S658" s="8">
        <f t="shared" si="106"/>
        <v>33.6</v>
      </c>
      <c r="T658" s="8">
        <f t="shared" si="107"/>
        <v>39.5</v>
      </c>
      <c r="U658" s="7">
        <f t="shared" si="108"/>
        <v>38.516666666666673</v>
      </c>
      <c r="V658" s="7">
        <f t="shared" si="109"/>
        <v>38.762500000000003</v>
      </c>
    </row>
    <row r="659" spans="1:22" ht="13.5" x14ac:dyDescent="0.25">
      <c r="A659" s="3">
        <f>RSI!A659</f>
        <v>43262</v>
      </c>
      <c r="B659" s="2">
        <f>RSI!B659</f>
        <v>1.6404000000000001</v>
      </c>
      <c r="C659" s="2">
        <f>RSI!I659</f>
        <v>44.028090067532638</v>
      </c>
      <c r="D659" s="2">
        <f>MACD!E659</f>
        <v>-6.6146165875070162E-2</v>
      </c>
      <c r="E659" s="2">
        <f>MACD!F659</f>
        <v>-3.6228885914919705E-2</v>
      </c>
      <c r="F659" s="2">
        <f>'Moving Avg'!D659</f>
        <v>1.65896</v>
      </c>
      <c r="G659" s="2">
        <f>'Moving Avg'!F659</f>
        <v>1.6330100000000001</v>
      </c>
      <c r="H659" s="2">
        <f>'Moving Avg'!G659</f>
        <v>1.773151999999999</v>
      </c>
      <c r="I659" s="2">
        <f>'Moving Avg'!H659</f>
        <v>2.2995925000000002</v>
      </c>
      <c r="J659" s="5" t="str">
        <f>OBV!F659</f>
        <v>BEARISH</v>
      </c>
      <c r="K659" s="5" t="str">
        <f>OBV!G659</f>
        <v>STRONG</v>
      </c>
      <c r="L659" s="5" t="str">
        <f>OBV!H659</f>
        <v>CONFIRMED BEARISH</v>
      </c>
      <c r="M659" s="7">
        <f t="shared" si="100"/>
        <v>25</v>
      </c>
      <c r="N659" s="7">
        <f t="shared" si="101"/>
        <v>100</v>
      </c>
      <c r="O659" s="7">
        <f t="shared" si="102"/>
        <v>0</v>
      </c>
      <c r="P659" s="7">
        <f t="shared" si="103"/>
        <v>33</v>
      </c>
      <c r="Q659" s="8">
        <f t="shared" si="104"/>
        <v>48.7</v>
      </c>
      <c r="R659" s="8">
        <f t="shared" si="105"/>
        <v>33.25</v>
      </c>
      <c r="S659" s="8">
        <f t="shared" si="106"/>
        <v>33.6</v>
      </c>
      <c r="T659" s="8">
        <f t="shared" si="107"/>
        <v>39.5</v>
      </c>
      <c r="U659" s="7">
        <f t="shared" si="108"/>
        <v>38.516666666666673</v>
      </c>
      <c r="V659" s="7">
        <f t="shared" si="109"/>
        <v>38.762500000000003</v>
      </c>
    </row>
    <row r="660" spans="1:22" ht="13.5" x14ac:dyDescent="0.25">
      <c r="A660" s="3">
        <f>RSI!A660</f>
        <v>43263</v>
      </c>
      <c r="B660" s="2">
        <f>RSI!B660</f>
        <v>1.659</v>
      </c>
      <c r="C660" s="2">
        <f>RSI!I660</f>
        <v>46.595468386522001</v>
      </c>
      <c r="D660" s="2">
        <f>MACD!E660</f>
        <v>-5.0805110135040632E-2</v>
      </c>
      <c r="E660" s="2">
        <f>MACD!F660</f>
        <v>-3.9144130758943893E-2</v>
      </c>
      <c r="F660" s="2">
        <f>'Moving Avg'!D660</f>
        <v>1.6515600000000004</v>
      </c>
      <c r="G660" s="2">
        <f>'Moving Avg'!F660</f>
        <v>1.6339399999999997</v>
      </c>
      <c r="H660" s="2">
        <f>'Moving Avg'!G660</f>
        <v>1.7659239999999994</v>
      </c>
      <c r="I660" s="2">
        <f>'Moving Avg'!H660</f>
        <v>2.2929499999999998</v>
      </c>
      <c r="J660" s="5" t="str">
        <f>OBV!F660</f>
        <v>BEARISH</v>
      </c>
      <c r="K660" s="5" t="str">
        <f>OBV!G660</f>
        <v>STRONG</v>
      </c>
      <c r="L660" s="5" t="str">
        <f>OBV!H660</f>
        <v>CONFIRMED BEARISH</v>
      </c>
      <c r="M660" s="7">
        <f t="shared" si="100"/>
        <v>25</v>
      </c>
      <c r="N660" s="7">
        <f t="shared" si="101"/>
        <v>45</v>
      </c>
      <c r="O660" s="7">
        <f t="shared" si="102"/>
        <v>0</v>
      </c>
      <c r="P660" s="7">
        <f t="shared" si="103"/>
        <v>33</v>
      </c>
      <c r="Q660" s="8">
        <f t="shared" si="104"/>
        <v>29.45</v>
      </c>
      <c r="R660" s="8">
        <f t="shared" si="105"/>
        <v>22.25</v>
      </c>
      <c r="S660" s="8">
        <f t="shared" si="106"/>
        <v>25.35</v>
      </c>
      <c r="T660" s="8">
        <f t="shared" si="107"/>
        <v>25.75</v>
      </c>
      <c r="U660" s="7">
        <f t="shared" si="108"/>
        <v>25.683333333333337</v>
      </c>
      <c r="V660" s="7">
        <f t="shared" si="109"/>
        <v>25.700000000000003</v>
      </c>
    </row>
    <row r="661" spans="1:22" ht="13.5" x14ac:dyDescent="0.25">
      <c r="A661" s="3">
        <f>RSI!A661</f>
        <v>43264</v>
      </c>
      <c r="B661" s="2">
        <f>RSI!B661</f>
        <v>1.6868000000000001</v>
      </c>
      <c r="C661" s="2">
        <f>RSI!I661</f>
        <v>50.26726503402724</v>
      </c>
      <c r="D661" s="2">
        <f>MACD!E661</f>
        <v>-3.9738412787324817E-2</v>
      </c>
      <c r="E661" s="2">
        <f>MACD!F661</f>
        <v>-3.9262987164620081E-2</v>
      </c>
      <c r="F661" s="2">
        <f>'Moving Avg'!D661</f>
        <v>1.6534200000000001</v>
      </c>
      <c r="G661" s="2">
        <f>'Moving Avg'!F661</f>
        <v>1.6371849999999999</v>
      </c>
      <c r="H661" s="2">
        <f>'Moving Avg'!G661</f>
        <v>1.7590659999999994</v>
      </c>
      <c r="I661" s="2">
        <f>'Moving Avg'!H661</f>
        <v>2.286667</v>
      </c>
      <c r="J661" s="5" t="str">
        <f>OBV!F661</f>
        <v>BEARISH</v>
      </c>
      <c r="K661" s="5" t="str">
        <f>OBV!G661</f>
        <v>NEUTRAL</v>
      </c>
      <c r="L661" s="5" t="str">
        <f>OBV!H661</f>
        <v>BEARISH DIVERGENCE</v>
      </c>
      <c r="M661" s="7">
        <f t="shared" si="100"/>
        <v>25</v>
      </c>
      <c r="N661" s="7">
        <f t="shared" si="101"/>
        <v>45</v>
      </c>
      <c r="O661" s="7">
        <f t="shared" si="102"/>
        <v>0</v>
      </c>
      <c r="P661" s="7">
        <f t="shared" si="103"/>
        <v>16.5</v>
      </c>
      <c r="Q661" s="8">
        <f t="shared" si="104"/>
        <v>26.975000000000001</v>
      </c>
      <c r="R661" s="8">
        <f t="shared" si="105"/>
        <v>18.125</v>
      </c>
      <c r="S661" s="8">
        <f t="shared" si="106"/>
        <v>17.925000000000001</v>
      </c>
      <c r="T661" s="8">
        <f t="shared" si="107"/>
        <v>21.625</v>
      </c>
      <c r="U661" s="7">
        <f t="shared" si="108"/>
        <v>21.008333333333336</v>
      </c>
      <c r="V661" s="7">
        <f t="shared" si="109"/>
        <v>21.162500000000001</v>
      </c>
    </row>
    <row r="662" spans="1:22" ht="13.5" x14ac:dyDescent="0.25">
      <c r="A662" s="3">
        <f>RSI!A662</f>
        <v>43265</v>
      </c>
      <c r="B662" s="2">
        <f>RSI!B662</f>
        <v>1.6404000000000001</v>
      </c>
      <c r="C662" s="2">
        <f>RSI!I662</f>
        <v>44.738367840887513</v>
      </c>
      <c r="D662" s="2">
        <f>MACD!E662</f>
        <v>-3.2674893067178967E-2</v>
      </c>
      <c r="E662" s="2">
        <f>MACD!F662</f>
        <v>-3.7945368345131861E-2</v>
      </c>
      <c r="F662" s="2">
        <f>'Moving Avg'!D662</f>
        <v>1.6496999999999999</v>
      </c>
      <c r="G662" s="2">
        <f>'Moving Avg'!F662</f>
        <v>1.6399649999999997</v>
      </c>
      <c r="H662" s="2">
        <f>'Moving Avg'!G662</f>
        <v>1.7512799999999999</v>
      </c>
      <c r="I662" s="2">
        <f>'Moving Avg'!H662</f>
        <v>2.2805499999999999</v>
      </c>
      <c r="J662" s="5" t="str">
        <f>OBV!F662</f>
        <v>BULLISH</v>
      </c>
      <c r="K662" s="5" t="str">
        <f>OBV!G662</f>
        <v>NEUTRAL</v>
      </c>
      <c r="L662" s="5" t="str">
        <f>OBV!H662</f>
        <v>BULLISH DIVERGENCE</v>
      </c>
      <c r="M662" s="7">
        <f t="shared" si="100"/>
        <v>25</v>
      </c>
      <c r="N662" s="7">
        <f t="shared" si="101"/>
        <v>0</v>
      </c>
      <c r="O662" s="7">
        <f t="shared" si="102"/>
        <v>0</v>
      </c>
      <c r="P662" s="7">
        <f t="shared" si="103"/>
        <v>66.5</v>
      </c>
      <c r="Q662" s="8">
        <f t="shared" si="104"/>
        <v>18.725000000000001</v>
      </c>
      <c r="R662" s="8">
        <f t="shared" si="105"/>
        <v>21.625</v>
      </c>
      <c r="S662" s="8">
        <f t="shared" si="106"/>
        <v>33.674999999999997</v>
      </c>
      <c r="T662" s="8">
        <f t="shared" si="107"/>
        <v>22.875</v>
      </c>
      <c r="U662" s="7">
        <f t="shared" si="108"/>
        <v>24.675000000000001</v>
      </c>
      <c r="V662" s="7">
        <f t="shared" si="109"/>
        <v>24.225000000000001</v>
      </c>
    </row>
    <row r="663" spans="1:22" ht="13.5" x14ac:dyDescent="0.25">
      <c r="A663" s="3">
        <f>RSI!A663</f>
        <v>43269</v>
      </c>
      <c r="B663" s="2">
        <f>RSI!B663</f>
        <v>1.5848</v>
      </c>
      <c r="C663" s="2">
        <f>RSI!I663</f>
        <v>39.177624485023181</v>
      </c>
      <c r="D663" s="2">
        <f>MACD!E663</f>
        <v>-2.233310533125632E-2</v>
      </c>
      <c r="E663" s="2">
        <f>MACD!F663</f>
        <v>-3.4822915742356755E-2</v>
      </c>
      <c r="F663" s="2">
        <f>'Moving Avg'!D663</f>
        <v>1.64228</v>
      </c>
      <c r="G663" s="2">
        <f>'Moving Avg'!F663</f>
        <v>1.6385749999999999</v>
      </c>
      <c r="H663" s="2">
        <f>'Moving Avg'!G663</f>
        <v>1.7423819999999999</v>
      </c>
      <c r="I663" s="2">
        <f>'Moving Avg'!H663</f>
        <v>2.2745525</v>
      </c>
      <c r="J663" s="5" t="str">
        <f>OBV!F663</f>
        <v>BEARISH</v>
      </c>
      <c r="K663" s="5" t="str">
        <f>OBV!G663</f>
        <v>STRONG</v>
      </c>
      <c r="L663" s="5" t="str">
        <f>OBV!H663</f>
        <v>CONFIRMED BEARISH</v>
      </c>
      <c r="M663" s="7">
        <f t="shared" si="100"/>
        <v>25</v>
      </c>
      <c r="N663" s="7">
        <f t="shared" si="101"/>
        <v>0</v>
      </c>
      <c r="O663" s="7">
        <f t="shared" si="102"/>
        <v>0</v>
      </c>
      <c r="P663" s="7">
        <f t="shared" si="103"/>
        <v>33</v>
      </c>
      <c r="Q663" s="8">
        <f t="shared" si="104"/>
        <v>13.7</v>
      </c>
      <c r="R663" s="8">
        <f t="shared" si="105"/>
        <v>13.25</v>
      </c>
      <c r="S663" s="8">
        <f t="shared" si="106"/>
        <v>18.600000000000001</v>
      </c>
      <c r="T663" s="8">
        <f t="shared" si="107"/>
        <v>14.5</v>
      </c>
      <c r="U663" s="7">
        <f t="shared" si="108"/>
        <v>15.183333333333332</v>
      </c>
      <c r="V663" s="7">
        <f t="shared" si="109"/>
        <v>15.012499999999999</v>
      </c>
    </row>
    <row r="664" spans="1:22" ht="13.5" x14ac:dyDescent="0.25">
      <c r="A664" s="3">
        <f>RSI!A664</f>
        <v>43270</v>
      </c>
      <c r="B664" s="2">
        <f>RSI!B664</f>
        <v>1.6496999999999999</v>
      </c>
      <c r="C664" s="2">
        <f>RSI!I664</f>
        <v>47.396656191350885</v>
      </c>
      <c r="D664" s="2">
        <f>MACD!E664</f>
        <v>-1.2125344508738589E-2</v>
      </c>
      <c r="E664" s="2">
        <f>MACD!F664</f>
        <v>-3.0283401495633123E-2</v>
      </c>
      <c r="F664" s="2">
        <f>'Moving Avg'!D664</f>
        <v>1.6441399999999997</v>
      </c>
      <c r="G664" s="2">
        <f>'Moving Avg'!F664</f>
        <v>1.6399650000000001</v>
      </c>
      <c r="H664" s="2">
        <f>'Moving Avg'!G664</f>
        <v>1.7347819999999998</v>
      </c>
      <c r="I664" s="2">
        <f>'Moving Avg'!H664</f>
        <v>2.2684354999999998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  <c r="M664" s="7">
        <f t="shared" si="100"/>
        <v>25</v>
      </c>
      <c r="N664" s="7">
        <f t="shared" si="101"/>
        <v>0</v>
      </c>
      <c r="O664" s="7">
        <f t="shared" si="102"/>
        <v>0</v>
      </c>
      <c r="P664" s="7">
        <f t="shared" si="103"/>
        <v>83.5</v>
      </c>
      <c r="Q664" s="8">
        <f t="shared" si="104"/>
        <v>21.274999999999999</v>
      </c>
      <c r="R664" s="8">
        <f t="shared" si="105"/>
        <v>25.875</v>
      </c>
      <c r="S664" s="8">
        <f t="shared" si="106"/>
        <v>41.325000000000003</v>
      </c>
      <c r="T664" s="8">
        <f t="shared" si="107"/>
        <v>27.125</v>
      </c>
      <c r="U664" s="7">
        <f t="shared" si="108"/>
        <v>29.491666666666664</v>
      </c>
      <c r="V664" s="7">
        <f t="shared" si="109"/>
        <v>28.9</v>
      </c>
    </row>
    <row r="665" spans="1:22" ht="13.5" x14ac:dyDescent="0.25">
      <c r="A665" s="3">
        <f>RSI!A665</f>
        <v>43271</v>
      </c>
      <c r="B665" s="2">
        <f>RSI!B665</f>
        <v>1.7423999999999999</v>
      </c>
      <c r="C665" s="2">
        <f>RSI!I665</f>
        <v>56.449243147202274</v>
      </c>
      <c r="D665" s="2">
        <f>MACD!E665</f>
        <v>-1.1653448200398486E-2</v>
      </c>
      <c r="E665" s="2">
        <f>MACD!F665</f>
        <v>-2.6557410836586196E-2</v>
      </c>
      <c r="F665" s="2">
        <f>'Moving Avg'!D665</f>
        <v>1.6608200000000004</v>
      </c>
      <c r="G665" s="2">
        <f>'Moving Avg'!F665</f>
        <v>1.6483049999999999</v>
      </c>
      <c r="H665" s="2">
        <f>'Moving Avg'!G665</f>
        <v>1.730148</v>
      </c>
      <c r="I665" s="2">
        <f>'Moving Avg'!H665</f>
        <v>2.2627819999999996</v>
      </c>
      <c r="J665" s="5" t="str">
        <f>OBV!F665</f>
        <v>BULLISH</v>
      </c>
      <c r="K665" s="5" t="str">
        <f>OBV!G665</f>
        <v>WEAK</v>
      </c>
      <c r="L665" s="5" t="str">
        <f>OBV!H665</f>
        <v>CONFIRMED BULLISH</v>
      </c>
      <c r="M665" s="7">
        <f t="shared" si="100"/>
        <v>25</v>
      </c>
      <c r="N665" s="7">
        <f t="shared" si="101"/>
        <v>0</v>
      </c>
      <c r="O665" s="7">
        <f t="shared" si="102"/>
        <v>0</v>
      </c>
      <c r="P665" s="7">
        <f t="shared" si="103"/>
        <v>67</v>
      </c>
      <c r="Q665" s="8">
        <f t="shared" si="104"/>
        <v>18.799999999999997</v>
      </c>
      <c r="R665" s="8">
        <f t="shared" si="105"/>
        <v>21.75</v>
      </c>
      <c r="S665" s="8">
        <f t="shared" si="106"/>
        <v>33.900000000000006</v>
      </c>
      <c r="T665" s="8">
        <f t="shared" si="107"/>
        <v>23</v>
      </c>
      <c r="U665" s="7">
        <f t="shared" si="108"/>
        <v>24.816666666666666</v>
      </c>
      <c r="V665" s="7">
        <f t="shared" si="109"/>
        <v>24.362500000000001</v>
      </c>
    </row>
    <row r="666" spans="1:22" ht="13.5" x14ac:dyDescent="0.25">
      <c r="A666" s="3">
        <f>RSI!A666</f>
        <v>43272</v>
      </c>
      <c r="B666" s="2">
        <f>RSI!B666</f>
        <v>1.6775</v>
      </c>
      <c r="C666" s="2">
        <f>RSI!I666</f>
        <v>49.966115307367247</v>
      </c>
      <c r="D666" s="2">
        <f>MACD!E666</f>
        <v>-9.7184474095295403E-3</v>
      </c>
      <c r="E666" s="2">
        <f>MACD!F666</f>
        <v>-2.3189618151174866E-2</v>
      </c>
      <c r="F666" s="2">
        <f>'Moving Avg'!D666</f>
        <v>1.65896</v>
      </c>
      <c r="G666" s="2">
        <f>'Moving Avg'!F666</f>
        <v>1.6547899999999998</v>
      </c>
      <c r="H666" s="2">
        <f>'Moving Avg'!G666</f>
        <v>1.7247719999999997</v>
      </c>
      <c r="I666" s="2">
        <f>'Moving Avg'!H666</f>
        <v>2.2568039999999998</v>
      </c>
      <c r="J666" s="5" t="str">
        <f>OBV!F666</f>
        <v>BULLISH</v>
      </c>
      <c r="K666" s="5" t="str">
        <f>OBV!G666</f>
        <v>NEUTRAL</v>
      </c>
      <c r="L666" s="5" t="str">
        <f>OBV!H666</f>
        <v>BULLISH DIVERGENCE</v>
      </c>
      <c r="M666" s="7">
        <f t="shared" si="100"/>
        <v>25</v>
      </c>
      <c r="N666" s="7">
        <f t="shared" si="101"/>
        <v>0</v>
      </c>
      <c r="O666" s="7">
        <f t="shared" si="102"/>
        <v>0</v>
      </c>
      <c r="P666" s="7">
        <f t="shared" si="103"/>
        <v>66.5</v>
      </c>
      <c r="Q666" s="8">
        <f t="shared" si="104"/>
        <v>18.725000000000001</v>
      </c>
      <c r="R666" s="8">
        <f t="shared" si="105"/>
        <v>21.625</v>
      </c>
      <c r="S666" s="8">
        <f t="shared" si="106"/>
        <v>33.674999999999997</v>
      </c>
      <c r="T666" s="8">
        <f t="shared" si="107"/>
        <v>22.875</v>
      </c>
      <c r="U666" s="7">
        <f t="shared" si="108"/>
        <v>24.675000000000001</v>
      </c>
      <c r="V666" s="7">
        <f t="shared" si="109"/>
        <v>24.225000000000001</v>
      </c>
    </row>
    <row r="667" spans="1:22" ht="13.5" x14ac:dyDescent="0.25">
      <c r="A667" s="3">
        <f>RSI!A667</f>
        <v>43273</v>
      </c>
      <c r="B667" s="2">
        <f>RSI!B667</f>
        <v>1.659</v>
      </c>
      <c r="C667" s="2">
        <f>RSI!I667</f>
        <v>48.26448257246124</v>
      </c>
      <c r="D667" s="2">
        <f>MACD!E667</f>
        <v>-9.56745308723006E-3</v>
      </c>
      <c r="E667" s="2">
        <f>MACD!F667</f>
        <v>-2.0465185138385904E-2</v>
      </c>
      <c r="F667" s="2">
        <f>'Moving Avg'!D667</f>
        <v>1.6626799999999999</v>
      </c>
      <c r="G667" s="2">
        <f>'Moving Avg'!F667</f>
        <v>1.663135</v>
      </c>
      <c r="H667" s="2">
        <f>'Moving Avg'!G667</f>
        <v>1.7179140000000002</v>
      </c>
      <c r="I667" s="2">
        <f>'Moving Avg'!H667</f>
        <v>2.2511505000000001</v>
      </c>
      <c r="J667" s="5" t="str">
        <f>OBV!F667</f>
        <v>BEARISH</v>
      </c>
      <c r="K667" s="5" t="str">
        <f>OBV!G667</f>
        <v>NEUTRAL</v>
      </c>
      <c r="L667" s="5" t="str">
        <f>OBV!H667</f>
        <v>BEARISH DIVERGENCE</v>
      </c>
      <c r="M667" s="7">
        <f t="shared" si="100"/>
        <v>25</v>
      </c>
      <c r="N667" s="7">
        <f t="shared" si="101"/>
        <v>0</v>
      </c>
      <c r="O667" s="7">
        <f t="shared" si="102"/>
        <v>0</v>
      </c>
      <c r="P667" s="7">
        <f t="shared" si="103"/>
        <v>16.5</v>
      </c>
      <c r="Q667" s="8">
        <f t="shared" si="104"/>
        <v>11.225</v>
      </c>
      <c r="R667" s="8">
        <f t="shared" si="105"/>
        <v>9.125</v>
      </c>
      <c r="S667" s="8">
        <f t="shared" si="106"/>
        <v>11.175000000000001</v>
      </c>
      <c r="T667" s="8">
        <f t="shared" si="107"/>
        <v>10.375</v>
      </c>
      <c r="U667" s="7">
        <f t="shared" si="108"/>
        <v>10.508333333333335</v>
      </c>
      <c r="V667" s="7">
        <f t="shared" si="109"/>
        <v>10.475000000000001</v>
      </c>
    </row>
    <row r="668" spans="1:22" ht="13.5" x14ac:dyDescent="0.25">
      <c r="A668" s="3">
        <f>RSI!A668</f>
        <v>43276</v>
      </c>
      <c r="B668" s="2">
        <f>RSI!B668</f>
        <v>1.659</v>
      </c>
      <c r="C668" s="2">
        <f>RSI!I668</f>
        <v>48.26448257246124</v>
      </c>
      <c r="D668" s="2">
        <f>MACD!E668</f>
        <v>-1.5047814195545461E-2</v>
      </c>
      <c r="E668" s="2">
        <f>MACD!F668</f>
        <v>-1.9381710949817815E-2</v>
      </c>
      <c r="F668" s="2">
        <f>'Moving Avg'!D668</f>
        <v>1.6775200000000001</v>
      </c>
      <c r="G668" s="2">
        <f>'Moving Avg'!F668</f>
        <v>1.667305</v>
      </c>
      <c r="H668" s="2">
        <f>'Moving Avg'!G668</f>
        <v>1.7110560000000004</v>
      </c>
      <c r="I668" s="2">
        <f>'Moving Avg'!H668</f>
        <v>2.2455435000000001</v>
      </c>
      <c r="J668" s="5" t="str">
        <f>OBV!F668</f>
        <v>BULLISH</v>
      </c>
      <c r="K668" s="5" t="str">
        <f>OBV!G668</f>
        <v>WEAK</v>
      </c>
      <c r="L668" s="5" t="str">
        <f>OBV!H668</f>
        <v>CONFIRMED BULLISH</v>
      </c>
      <c r="M668" s="7">
        <f t="shared" si="100"/>
        <v>25</v>
      </c>
      <c r="N668" s="7">
        <f t="shared" si="101"/>
        <v>0</v>
      </c>
      <c r="O668" s="7">
        <f t="shared" si="102"/>
        <v>0</v>
      </c>
      <c r="P668" s="7">
        <f t="shared" si="103"/>
        <v>67</v>
      </c>
      <c r="Q668" s="8">
        <f t="shared" si="104"/>
        <v>18.799999999999997</v>
      </c>
      <c r="R668" s="8">
        <f t="shared" si="105"/>
        <v>21.75</v>
      </c>
      <c r="S668" s="8">
        <f t="shared" si="106"/>
        <v>33.900000000000006</v>
      </c>
      <c r="T668" s="8">
        <f t="shared" si="107"/>
        <v>23</v>
      </c>
      <c r="U668" s="7">
        <f t="shared" si="108"/>
        <v>24.816666666666666</v>
      </c>
      <c r="V668" s="7">
        <f t="shared" si="109"/>
        <v>24.362500000000001</v>
      </c>
    </row>
    <row r="669" spans="1:22" ht="13.5" x14ac:dyDescent="0.25">
      <c r="A669" s="3">
        <f>RSI!A669</f>
        <v>43277</v>
      </c>
      <c r="B669" s="2">
        <f>RSI!B669</f>
        <v>1.6496999999999999</v>
      </c>
      <c r="C669" s="2">
        <f>RSI!I669</f>
        <v>47.32484572405847</v>
      </c>
      <c r="D669" s="2">
        <f>MACD!E669</f>
        <v>-1.605780863430506E-2</v>
      </c>
      <c r="E669" s="2">
        <f>MACD!F669</f>
        <v>-1.8716930486715265E-2</v>
      </c>
      <c r="F669" s="2">
        <f>'Moving Avg'!D669</f>
        <v>1.6775199999999999</v>
      </c>
      <c r="G669" s="2">
        <f>'Moving Avg'!F669</f>
        <v>1.6677699999999998</v>
      </c>
      <c r="H669" s="2">
        <f>'Moving Avg'!G669</f>
        <v>1.7051240000000001</v>
      </c>
      <c r="I669" s="2">
        <f>'Moving Avg'!H669</f>
        <v>2.240307</v>
      </c>
      <c r="J669" s="5" t="str">
        <f>OBV!F669</f>
        <v>BEARISH</v>
      </c>
      <c r="K669" s="5" t="str">
        <f>OBV!G669</f>
        <v>STRONG</v>
      </c>
      <c r="L669" s="5" t="str">
        <f>OBV!H669</f>
        <v>NEUTRAL</v>
      </c>
      <c r="M669" s="7">
        <f t="shared" si="100"/>
        <v>25</v>
      </c>
      <c r="N669" s="7">
        <f t="shared" si="101"/>
        <v>0</v>
      </c>
      <c r="O669" s="7">
        <f t="shared" si="102"/>
        <v>0</v>
      </c>
      <c r="P669" s="7">
        <f t="shared" si="103"/>
        <v>33</v>
      </c>
      <c r="Q669" s="8">
        <f t="shared" si="104"/>
        <v>13.7</v>
      </c>
      <c r="R669" s="8">
        <f t="shared" si="105"/>
        <v>13.25</v>
      </c>
      <c r="S669" s="8">
        <f t="shared" si="106"/>
        <v>18.600000000000001</v>
      </c>
      <c r="T669" s="8">
        <f t="shared" si="107"/>
        <v>14.5</v>
      </c>
      <c r="U669" s="7">
        <f t="shared" si="108"/>
        <v>15.183333333333332</v>
      </c>
      <c r="V669" s="7">
        <f t="shared" si="109"/>
        <v>15.012499999999999</v>
      </c>
    </row>
    <row r="670" spans="1:22" ht="13.5" x14ac:dyDescent="0.25">
      <c r="A670" s="3">
        <f>RSI!A670</f>
        <v>43278</v>
      </c>
      <c r="B670" s="2">
        <f>RSI!B670</f>
        <v>1.6496999999999999</v>
      </c>
      <c r="C670" s="2">
        <f>RSI!I670</f>
        <v>47.32484572405847</v>
      </c>
      <c r="D670" s="2">
        <f>MACD!E670</f>
        <v>-1.3910564292771266E-2</v>
      </c>
      <c r="E670" s="2">
        <f>MACD!F670</f>
        <v>-1.7755657247926465E-2</v>
      </c>
      <c r="F670" s="2">
        <f>'Moving Avg'!D670</f>
        <v>1.6589800000000001</v>
      </c>
      <c r="G670" s="2">
        <f>'Moving Avg'!F670</f>
        <v>1.66499</v>
      </c>
      <c r="H670" s="2">
        <f>'Moving Avg'!G670</f>
        <v>1.700304</v>
      </c>
      <c r="I670" s="2">
        <f>'Moving Avg'!H670</f>
        <v>2.2349779999999999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  <c r="M670" s="7">
        <f t="shared" si="100"/>
        <v>25</v>
      </c>
      <c r="N670" s="7">
        <f t="shared" si="101"/>
        <v>0</v>
      </c>
      <c r="O670" s="7">
        <f t="shared" si="102"/>
        <v>0</v>
      </c>
      <c r="P670" s="7">
        <f t="shared" si="103"/>
        <v>33</v>
      </c>
      <c r="Q670" s="8">
        <f t="shared" si="104"/>
        <v>13.7</v>
      </c>
      <c r="R670" s="8">
        <f t="shared" si="105"/>
        <v>13.25</v>
      </c>
      <c r="S670" s="8">
        <f t="shared" si="106"/>
        <v>18.600000000000001</v>
      </c>
      <c r="T670" s="8">
        <f t="shared" si="107"/>
        <v>14.5</v>
      </c>
      <c r="U670" s="7">
        <f t="shared" si="108"/>
        <v>15.183333333333332</v>
      </c>
      <c r="V670" s="7">
        <f t="shared" si="109"/>
        <v>15.012499999999999</v>
      </c>
    </row>
    <row r="671" spans="1:22" ht="13.5" x14ac:dyDescent="0.25">
      <c r="A671" s="3">
        <f>RSI!A671</f>
        <v>43279</v>
      </c>
      <c r="B671" s="2">
        <f>RSI!B671</f>
        <v>1.6775</v>
      </c>
      <c r="C671" s="2">
        <f>RSI!I671</f>
        <v>50.655304571810539</v>
      </c>
      <c r="D671" s="2">
        <f>MACD!E671</f>
        <v>-9.746078677122183E-3</v>
      </c>
      <c r="E671" s="2">
        <f>MACD!F671</f>
        <v>-1.6153741533765611E-2</v>
      </c>
      <c r="F671" s="2">
        <f>'Moving Avg'!D671</f>
        <v>1.6589800000000001</v>
      </c>
      <c r="G671" s="2">
        <f>'Moving Avg'!F671</f>
        <v>1.6636</v>
      </c>
      <c r="H671" s="2">
        <f>'Moving Avg'!G671</f>
        <v>1.696412</v>
      </c>
      <c r="I671" s="2">
        <f>'Moving Avg'!H671</f>
        <v>2.2300195</v>
      </c>
      <c r="J671" s="5" t="str">
        <f>OBV!F671</f>
        <v>BEARISH</v>
      </c>
      <c r="K671" s="5" t="str">
        <f>OBV!G671</f>
        <v>STRONG</v>
      </c>
      <c r="L671" s="5" t="str">
        <f>OBV!H671</f>
        <v>NEUTRAL</v>
      </c>
      <c r="M671" s="7">
        <f t="shared" si="100"/>
        <v>25</v>
      </c>
      <c r="N671" s="7">
        <f t="shared" si="101"/>
        <v>0</v>
      </c>
      <c r="O671" s="7">
        <f t="shared" si="102"/>
        <v>0</v>
      </c>
      <c r="P671" s="7">
        <f t="shared" si="103"/>
        <v>33</v>
      </c>
      <c r="Q671" s="8">
        <f t="shared" si="104"/>
        <v>13.7</v>
      </c>
      <c r="R671" s="8">
        <f t="shared" si="105"/>
        <v>13.25</v>
      </c>
      <c r="S671" s="8">
        <f t="shared" si="106"/>
        <v>18.600000000000001</v>
      </c>
      <c r="T671" s="8">
        <f t="shared" si="107"/>
        <v>14.5</v>
      </c>
      <c r="U671" s="7">
        <f t="shared" si="108"/>
        <v>15.183333333333332</v>
      </c>
      <c r="V671" s="7">
        <f t="shared" si="109"/>
        <v>15.012499999999999</v>
      </c>
    </row>
    <row r="672" spans="1:22" ht="13.5" x14ac:dyDescent="0.25">
      <c r="A672" s="3">
        <f>RSI!A672</f>
        <v>43280</v>
      </c>
      <c r="B672" s="2">
        <f>RSI!B672</f>
        <v>1.696</v>
      </c>
      <c r="C672" s="2">
        <f>RSI!I672</f>
        <v>52.794273883389963</v>
      </c>
      <c r="D672" s="2">
        <f>MACD!E672</f>
        <v>-1.4775087625805483E-2</v>
      </c>
      <c r="E672" s="2">
        <f>MACD!F672</f>
        <v>-1.5878010752173585E-2</v>
      </c>
      <c r="F672" s="2">
        <f>'Moving Avg'!D672</f>
        <v>1.6663800000000002</v>
      </c>
      <c r="G672" s="2">
        <f>'Moving Avg'!F672</f>
        <v>1.66499</v>
      </c>
      <c r="H672" s="2">
        <f>'Moving Avg'!G672</f>
        <v>1.69326</v>
      </c>
      <c r="I672" s="2">
        <f>'Moving Avg'!H672</f>
        <v>2.2245975000000002</v>
      </c>
      <c r="J672" s="5" t="str">
        <f>OBV!F672</f>
        <v>BEARISH</v>
      </c>
      <c r="K672" s="5" t="str">
        <f>OBV!G672</f>
        <v>STRONG</v>
      </c>
      <c r="L672" s="5" t="str">
        <f>OBV!H672</f>
        <v>BEARISH DIVERGENCE</v>
      </c>
      <c r="M672" s="7">
        <f t="shared" si="100"/>
        <v>25</v>
      </c>
      <c r="N672" s="7">
        <f t="shared" si="101"/>
        <v>0</v>
      </c>
      <c r="O672" s="7">
        <f t="shared" si="102"/>
        <v>0</v>
      </c>
      <c r="P672" s="7">
        <f t="shared" si="103"/>
        <v>33</v>
      </c>
      <c r="Q672" s="8">
        <f t="shared" si="104"/>
        <v>13.7</v>
      </c>
      <c r="R672" s="8">
        <f t="shared" si="105"/>
        <v>13.25</v>
      </c>
      <c r="S672" s="8">
        <f t="shared" si="106"/>
        <v>18.600000000000001</v>
      </c>
      <c r="T672" s="8">
        <f t="shared" si="107"/>
        <v>14.5</v>
      </c>
      <c r="U672" s="7">
        <f t="shared" si="108"/>
        <v>15.183333333333332</v>
      </c>
      <c r="V672" s="7">
        <f t="shared" si="109"/>
        <v>15.012499999999999</v>
      </c>
    </row>
    <row r="673" spans="1:22" ht="13.5" x14ac:dyDescent="0.25">
      <c r="A673" s="3">
        <f>RSI!A673</f>
        <v>43283</v>
      </c>
      <c r="B673" s="2">
        <f>RSI!B673</f>
        <v>1.696</v>
      </c>
      <c r="C673" s="2">
        <f>RSI!I673</f>
        <v>52.794273883389963</v>
      </c>
      <c r="D673" s="2">
        <f>MACD!E673</f>
        <v>-2.7734281672485706E-2</v>
      </c>
      <c r="E673" s="2">
        <f>MACD!F673</f>
        <v>-1.824926493623601E-2</v>
      </c>
      <c r="F673" s="2">
        <f>'Moving Avg'!D673</f>
        <v>1.67378</v>
      </c>
      <c r="G673" s="2">
        <f>'Moving Avg'!F673</f>
        <v>1.6663799999999998</v>
      </c>
      <c r="H673" s="2">
        <f>'Moving Avg'!G673</f>
        <v>1.6901079999999995</v>
      </c>
      <c r="I673" s="2">
        <f>'Moving Avg'!H673</f>
        <v>2.2188049999999997</v>
      </c>
      <c r="J673" s="5" t="str">
        <f>OBV!F673</f>
        <v>BEARISH</v>
      </c>
      <c r="K673" s="5" t="str">
        <f>OBV!G673</f>
        <v>STRONG</v>
      </c>
      <c r="L673" s="5" t="str">
        <f>OBV!H673</f>
        <v>BEARISH DIVERGENCE</v>
      </c>
      <c r="M673" s="7">
        <f t="shared" si="100"/>
        <v>25</v>
      </c>
      <c r="N673" s="7">
        <f t="shared" si="101"/>
        <v>45</v>
      </c>
      <c r="O673" s="7">
        <f t="shared" si="102"/>
        <v>0</v>
      </c>
      <c r="P673" s="7">
        <f t="shared" si="103"/>
        <v>33</v>
      </c>
      <c r="Q673" s="8">
        <f t="shared" si="104"/>
        <v>29.45</v>
      </c>
      <c r="R673" s="8">
        <f t="shared" si="105"/>
        <v>22.25</v>
      </c>
      <c r="S673" s="8">
        <f t="shared" si="106"/>
        <v>25.35</v>
      </c>
      <c r="T673" s="8">
        <f t="shared" si="107"/>
        <v>25.75</v>
      </c>
      <c r="U673" s="7">
        <f t="shared" si="108"/>
        <v>25.683333333333337</v>
      </c>
      <c r="V673" s="7">
        <f t="shared" si="109"/>
        <v>25.700000000000003</v>
      </c>
    </row>
    <row r="674" spans="1:22" ht="13.5" x14ac:dyDescent="0.25">
      <c r="A674" s="3">
        <f>RSI!A674</f>
        <v>43284</v>
      </c>
      <c r="B674" s="2">
        <f>RSI!B674</f>
        <v>1.6868000000000001</v>
      </c>
      <c r="C674" s="2">
        <f>RSI!I674</f>
        <v>51.506581076491578</v>
      </c>
      <c r="D674" s="2">
        <f>MACD!E674</f>
        <v>-2.8172575792562826E-2</v>
      </c>
      <c r="E674" s="2">
        <f>MACD!F674</f>
        <v>-2.0233927107501375E-2</v>
      </c>
      <c r="F674" s="2">
        <f>'Moving Avg'!D674</f>
        <v>1.6812</v>
      </c>
      <c r="G674" s="2">
        <f>'Moving Avg'!F674</f>
        <v>1.6654549999999997</v>
      </c>
      <c r="H674" s="2">
        <f>'Moving Avg'!G674</f>
        <v>1.686958</v>
      </c>
      <c r="I674" s="2">
        <f>'Moving Avg'!H674</f>
        <v>2.2133369999999997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  <c r="M674" s="7">
        <f t="shared" si="100"/>
        <v>25</v>
      </c>
      <c r="N674" s="7">
        <f t="shared" si="101"/>
        <v>45</v>
      </c>
      <c r="O674" s="7">
        <f t="shared" si="102"/>
        <v>0</v>
      </c>
      <c r="P674" s="7">
        <f t="shared" si="103"/>
        <v>83.5</v>
      </c>
      <c r="Q674" s="8">
        <f t="shared" si="104"/>
        <v>37.024999999999999</v>
      </c>
      <c r="R674" s="8">
        <f t="shared" si="105"/>
        <v>34.875</v>
      </c>
      <c r="S674" s="8">
        <f t="shared" si="106"/>
        <v>48.075000000000003</v>
      </c>
      <c r="T674" s="8">
        <f t="shared" si="107"/>
        <v>38.375</v>
      </c>
      <c r="U674" s="7">
        <f t="shared" si="108"/>
        <v>39.991666666666667</v>
      </c>
      <c r="V674" s="7">
        <f t="shared" si="109"/>
        <v>39.587500000000006</v>
      </c>
    </row>
    <row r="675" spans="1:22" ht="13.5" x14ac:dyDescent="0.25">
      <c r="A675" s="3">
        <f>RSI!A675</f>
        <v>43285</v>
      </c>
      <c r="B675" s="2">
        <f>RSI!B675</f>
        <v>1.6496999999999999</v>
      </c>
      <c r="C675" s="2">
        <f>RSI!I675</f>
        <v>46.573327061463623</v>
      </c>
      <c r="D675" s="2">
        <f>MACD!E675</f>
        <v>-1.160801904000186E-2</v>
      </c>
      <c r="E675" s="2">
        <f>MACD!F675</f>
        <v>-1.8508745494001475E-2</v>
      </c>
      <c r="F675" s="2">
        <f>'Moving Avg'!D675</f>
        <v>1.6811999999999998</v>
      </c>
      <c r="G675" s="2">
        <f>'Moving Avg'!F675</f>
        <v>1.6631399999999998</v>
      </c>
      <c r="H675" s="2">
        <f>'Moving Avg'!G675</f>
        <v>1.6828799999999999</v>
      </c>
      <c r="I675" s="2">
        <f>'Moving Avg'!H675</f>
        <v>2.2072664999999994</v>
      </c>
      <c r="J675" s="5" t="str">
        <f>OBV!F675</f>
        <v>BULLISH</v>
      </c>
      <c r="K675" s="5" t="str">
        <f>OBV!G675</f>
        <v>NEUTRAL</v>
      </c>
      <c r="L675" s="5" t="str">
        <f>OBV!H675</f>
        <v>NEUTRAL</v>
      </c>
      <c r="M675" s="7">
        <f t="shared" si="100"/>
        <v>25</v>
      </c>
      <c r="N675" s="7">
        <f t="shared" si="101"/>
        <v>0</v>
      </c>
      <c r="O675" s="7">
        <f t="shared" si="102"/>
        <v>0</v>
      </c>
      <c r="P675" s="7">
        <f t="shared" si="103"/>
        <v>49.5</v>
      </c>
      <c r="Q675" s="8">
        <f t="shared" si="104"/>
        <v>16.175000000000001</v>
      </c>
      <c r="R675" s="8">
        <f t="shared" si="105"/>
        <v>17.375</v>
      </c>
      <c r="S675" s="8">
        <f t="shared" si="106"/>
        <v>26.025000000000002</v>
      </c>
      <c r="T675" s="8">
        <f t="shared" si="107"/>
        <v>18.625</v>
      </c>
      <c r="U675" s="7">
        <f t="shared" si="108"/>
        <v>19.858333333333334</v>
      </c>
      <c r="V675" s="7">
        <f t="shared" si="109"/>
        <v>19.55</v>
      </c>
    </row>
    <row r="676" spans="1:22" ht="13.5" x14ac:dyDescent="0.25">
      <c r="A676" s="3">
        <f>RSI!A676</f>
        <v>43286</v>
      </c>
      <c r="B676" s="2">
        <f>RSI!B676</f>
        <v>1.659</v>
      </c>
      <c r="C676" s="2">
        <f>RSI!I676</f>
        <v>47.919919356855026</v>
      </c>
      <c r="D676" s="2">
        <f>MACD!E676</f>
        <v>-8.1148988601889016E-3</v>
      </c>
      <c r="E676" s="2">
        <f>MACD!F676</f>
        <v>-1.6429976167238961E-2</v>
      </c>
      <c r="F676" s="2">
        <f>'Moving Avg'!D676</f>
        <v>1.6775000000000002</v>
      </c>
      <c r="G676" s="2">
        <f>'Moving Avg'!F676</f>
        <v>1.6622149999999998</v>
      </c>
      <c r="H676" s="2">
        <f>'Moving Avg'!G676</f>
        <v>1.6795439999999999</v>
      </c>
      <c r="I676" s="2">
        <f>'Moving Avg'!H676</f>
        <v>2.2012889999999992</v>
      </c>
      <c r="J676" s="5" t="str">
        <f>OBV!F676</f>
        <v>BULLISH</v>
      </c>
      <c r="K676" s="5" t="str">
        <f>OBV!G676</f>
        <v>NEUTRAL</v>
      </c>
      <c r="L676" s="5" t="str">
        <f>OBV!H676</f>
        <v>BULLISH DIVERGENCE</v>
      </c>
      <c r="M676" s="7">
        <f t="shared" si="100"/>
        <v>25</v>
      </c>
      <c r="N676" s="7">
        <f t="shared" si="101"/>
        <v>0</v>
      </c>
      <c r="O676" s="7">
        <f t="shared" si="102"/>
        <v>0</v>
      </c>
      <c r="P676" s="7">
        <f t="shared" si="103"/>
        <v>66.5</v>
      </c>
      <c r="Q676" s="8">
        <f t="shared" si="104"/>
        <v>18.725000000000001</v>
      </c>
      <c r="R676" s="8">
        <f t="shared" si="105"/>
        <v>21.625</v>
      </c>
      <c r="S676" s="8">
        <f t="shared" si="106"/>
        <v>33.674999999999997</v>
      </c>
      <c r="T676" s="8">
        <f t="shared" si="107"/>
        <v>22.875</v>
      </c>
      <c r="U676" s="7">
        <f t="shared" si="108"/>
        <v>24.675000000000001</v>
      </c>
      <c r="V676" s="7">
        <f t="shared" si="109"/>
        <v>24.225000000000001</v>
      </c>
    </row>
    <row r="677" spans="1:22" ht="13.5" x14ac:dyDescent="0.25">
      <c r="A677" s="3">
        <f>RSI!A677</f>
        <v>43287</v>
      </c>
      <c r="B677" s="2">
        <f>RSI!B677</f>
        <v>1.6126</v>
      </c>
      <c r="C677" s="2">
        <f>RSI!I677</f>
        <v>42.204402999540498</v>
      </c>
      <c r="D677" s="2">
        <f>MACD!E677</f>
        <v>-4.4839369089371139E-3</v>
      </c>
      <c r="E677" s="2">
        <f>MACD!F677</f>
        <v>-1.4040768315578591E-2</v>
      </c>
      <c r="F677" s="2">
        <f>'Moving Avg'!D677</f>
        <v>1.66082</v>
      </c>
      <c r="G677" s="2">
        <f>'Moving Avg'!F677</f>
        <v>1.6598949999999999</v>
      </c>
      <c r="H677" s="2">
        <f>'Moving Avg'!G677</f>
        <v>1.6747239999999999</v>
      </c>
      <c r="I677" s="2">
        <f>'Moving Avg'!H677</f>
        <v>2.1950329999999991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0</v>
      </c>
      <c r="P677" s="7">
        <f t="shared" si="103"/>
        <v>16.5</v>
      </c>
      <c r="Q677" s="8">
        <f t="shared" si="104"/>
        <v>11.225</v>
      </c>
      <c r="R677" s="8">
        <f t="shared" si="105"/>
        <v>9.125</v>
      </c>
      <c r="S677" s="8">
        <f t="shared" si="106"/>
        <v>11.175000000000001</v>
      </c>
      <c r="T677" s="8">
        <f t="shared" si="107"/>
        <v>10.375</v>
      </c>
      <c r="U677" s="7">
        <f t="shared" si="108"/>
        <v>10.508333333333335</v>
      </c>
      <c r="V677" s="7">
        <f t="shared" si="109"/>
        <v>10.475000000000001</v>
      </c>
    </row>
    <row r="678" spans="1:22" ht="13.5" x14ac:dyDescent="0.25">
      <c r="A678" s="3">
        <f>RSI!A678</f>
        <v>43290</v>
      </c>
      <c r="B678" s="2">
        <f>RSI!B678</f>
        <v>1.6126</v>
      </c>
      <c r="C678" s="2">
        <f>RSI!I678</f>
        <v>42.204402999540498</v>
      </c>
      <c r="D678" s="2">
        <f>MACD!E678</f>
        <v>-1.0592922245213909E-3</v>
      </c>
      <c r="E678" s="2">
        <f>MACD!F678</f>
        <v>-1.1444473097367153E-2</v>
      </c>
      <c r="F678" s="2">
        <f>'Moving Avg'!D678</f>
        <v>1.6441400000000002</v>
      </c>
      <c r="G678" s="2">
        <f>'Moving Avg'!F678</f>
        <v>1.65943</v>
      </c>
      <c r="H678" s="2">
        <f>'Moving Avg'!G678</f>
        <v>1.6699039999999998</v>
      </c>
      <c r="I678" s="2">
        <f>'Moving Avg'!H678</f>
        <v>2.1887304999999988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0</v>
      </c>
      <c r="P678" s="7">
        <f t="shared" si="103"/>
        <v>16.5</v>
      </c>
      <c r="Q678" s="8">
        <f t="shared" si="104"/>
        <v>11.225</v>
      </c>
      <c r="R678" s="8">
        <f t="shared" si="105"/>
        <v>9.125</v>
      </c>
      <c r="S678" s="8">
        <f t="shared" si="106"/>
        <v>11.175000000000001</v>
      </c>
      <c r="T678" s="8">
        <f t="shared" si="107"/>
        <v>10.375</v>
      </c>
      <c r="U678" s="7">
        <f t="shared" si="108"/>
        <v>10.508333333333335</v>
      </c>
      <c r="V678" s="7">
        <f t="shared" si="109"/>
        <v>10.475000000000001</v>
      </c>
    </row>
    <row r="679" spans="1:22" ht="13.5" x14ac:dyDescent="0.25">
      <c r="A679" s="3">
        <f>RSI!A679</f>
        <v>43291</v>
      </c>
      <c r="B679" s="2">
        <f>RSI!B679</f>
        <v>1.6126</v>
      </c>
      <c r="C679" s="2">
        <f>RSI!I679</f>
        <v>42.204402999540491</v>
      </c>
      <c r="D679" s="2">
        <f>MACD!E679</f>
        <v>7.3391135699552024E-4</v>
      </c>
      <c r="E679" s="2">
        <f>MACD!F679</f>
        <v>-9.0087962064946178E-3</v>
      </c>
      <c r="F679" s="2">
        <f>'Moving Avg'!D679</f>
        <v>1.6293000000000002</v>
      </c>
      <c r="G679" s="2">
        <f>'Moving Avg'!F679</f>
        <v>1.6580400000000002</v>
      </c>
      <c r="H679" s="2">
        <f>'Moving Avg'!G679</f>
        <v>1.66564</v>
      </c>
      <c r="I679" s="2">
        <f>'Moving Avg'!H679</f>
        <v>2.1822424999999992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16.5</v>
      </c>
      <c r="Q679" s="8">
        <f t="shared" si="104"/>
        <v>11.225</v>
      </c>
      <c r="R679" s="8">
        <f t="shared" si="105"/>
        <v>9.125</v>
      </c>
      <c r="S679" s="8">
        <f t="shared" si="106"/>
        <v>11.175000000000001</v>
      </c>
      <c r="T679" s="8">
        <f t="shared" si="107"/>
        <v>10.375</v>
      </c>
      <c r="U679" s="7">
        <f t="shared" si="108"/>
        <v>10.508333333333335</v>
      </c>
      <c r="V679" s="7">
        <f t="shared" si="109"/>
        <v>10.475000000000001</v>
      </c>
    </row>
    <row r="680" spans="1:22" ht="13.5" x14ac:dyDescent="0.25">
      <c r="A680" s="3">
        <f>RSI!A680</f>
        <v>43292</v>
      </c>
      <c r="B680" s="2">
        <f>RSI!B680</f>
        <v>1.6033999999999999</v>
      </c>
      <c r="C680" s="2">
        <f>RSI!I680</f>
        <v>40.993584127444038</v>
      </c>
      <c r="D680" s="2">
        <f>MACD!E680</f>
        <v>3.2347527800415943E-3</v>
      </c>
      <c r="E680" s="2">
        <f>MACD!F680</f>
        <v>-6.5600864091873755E-3</v>
      </c>
      <c r="F680" s="2">
        <f>'Moving Avg'!D680</f>
        <v>1.6200400000000001</v>
      </c>
      <c r="G680" s="2">
        <f>'Moving Avg'!F680</f>
        <v>1.6552600000000002</v>
      </c>
      <c r="H680" s="2">
        <f>'Moving Avg'!G680</f>
        <v>1.6617479999999998</v>
      </c>
      <c r="I680" s="2">
        <f>'Moving Avg'!H680</f>
        <v>2.1758939999999991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16.5</v>
      </c>
      <c r="Q680" s="8">
        <f t="shared" si="104"/>
        <v>11.225</v>
      </c>
      <c r="R680" s="8">
        <f t="shared" si="105"/>
        <v>9.125</v>
      </c>
      <c r="S680" s="8">
        <f t="shared" si="106"/>
        <v>11.175000000000001</v>
      </c>
      <c r="T680" s="8">
        <f t="shared" si="107"/>
        <v>10.375</v>
      </c>
      <c r="U680" s="7">
        <f t="shared" si="108"/>
        <v>10.508333333333335</v>
      </c>
      <c r="V680" s="7">
        <f t="shared" si="109"/>
        <v>10.475000000000001</v>
      </c>
    </row>
    <row r="681" spans="1:22" ht="13.5" x14ac:dyDescent="0.25">
      <c r="A681" s="3">
        <f>RSI!A681</f>
        <v>43293</v>
      </c>
      <c r="B681" s="2">
        <f>RSI!B681</f>
        <v>1.5755999999999999</v>
      </c>
      <c r="C681" s="2">
        <f>RSI!I681</f>
        <v>37.493200924413024</v>
      </c>
      <c r="D681" s="2">
        <f>MACD!E681</f>
        <v>1.2021055857584395E-2</v>
      </c>
      <c r="E681" s="2">
        <f>MACD!F681</f>
        <v>-2.8438579558330217E-3</v>
      </c>
      <c r="F681" s="2">
        <f>'Moving Avg'!D681</f>
        <v>1.6033599999999999</v>
      </c>
      <c r="G681" s="2">
        <f>'Moving Avg'!F681</f>
        <v>1.6497000000000004</v>
      </c>
      <c r="H681" s="2">
        <f>'Moving Avg'!G681</f>
        <v>1.6567439999999996</v>
      </c>
      <c r="I681" s="2">
        <f>'Moving Avg'!H681</f>
        <v>2.1694064999999987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33</v>
      </c>
      <c r="Q681" s="8">
        <f t="shared" si="104"/>
        <v>13.7</v>
      </c>
      <c r="R681" s="8">
        <f t="shared" si="105"/>
        <v>13.25</v>
      </c>
      <c r="S681" s="8">
        <f t="shared" si="106"/>
        <v>18.600000000000001</v>
      </c>
      <c r="T681" s="8">
        <f t="shared" si="107"/>
        <v>14.5</v>
      </c>
      <c r="U681" s="7">
        <f t="shared" si="108"/>
        <v>15.183333333333332</v>
      </c>
      <c r="V681" s="7">
        <f t="shared" si="109"/>
        <v>15.012499999999999</v>
      </c>
    </row>
    <row r="682" spans="1:22" ht="13.5" x14ac:dyDescent="0.25">
      <c r="A682" s="3">
        <f>RSI!A682</f>
        <v>43294</v>
      </c>
      <c r="B682" s="2">
        <f>RSI!B682</f>
        <v>1.5291999999999999</v>
      </c>
      <c r="C682" s="2">
        <f>RSI!I682</f>
        <v>32.504364666323511</v>
      </c>
      <c r="D682" s="2">
        <f>MACD!E682</f>
        <v>2.6212363900017355E-2</v>
      </c>
      <c r="E682" s="2">
        <f>MACD!F682</f>
        <v>2.9673864153370541E-3</v>
      </c>
      <c r="F682" s="2">
        <f>'Moving Avg'!D682</f>
        <v>1.5866799999999999</v>
      </c>
      <c r="G682" s="2">
        <f>'Moving Avg'!F682</f>
        <v>1.6441400000000002</v>
      </c>
      <c r="H682" s="2">
        <f>'Moving Avg'!G682</f>
        <v>1.6517379999999999</v>
      </c>
      <c r="I682" s="2">
        <f>'Moving Avg'!H682</f>
        <v>2.1623624999999986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33</v>
      </c>
      <c r="Q682" s="8">
        <f t="shared" si="104"/>
        <v>13.7</v>
      </c>
      <c r="R682" s="8">
        <f t="shared" si="105"/>
        <v>13.25</v>
      </c>
      <c r="S682" s="8">
        <f t="shared" si="106"/>
        <v>18.600000000000001</v>
      </c>
      <c r="T682" s="8">
        <f t="shared" si="107"/>
        <v>14.5</v>
      </c>
      <c r="U682" s="7">
        <f t="shared" si="108"/>
        <v>15.183333333333332</v>
      </c>
      <c r="V682" s="7">
        <f t="shared" si="109"/>
        <v>15.012499999999999</v>
      </c>
    </row>
    <row r="683" spans="1:22" ht="13.5" x14ac:dyDescent="0.25">
      <c r="A683" s="3">
        <f>RSI!A683</f>
        <v>43297</v>
      </c>
      <c r="B683" s="2">
        <f>RSI!B683</f>
        <v>1.5569999999999999</v>
      </c>
      <c r="C683" s="2">
        <f>RSI!I683</f>
        <v>37.840940261657671</v>
      </c>
      <c r="D683" s="2">
        <f>MACD!E683</f>
        <v>3.6873789130982937E-2</v>
      </c>
      <c r="E683" s="2">
        <f>MACD!F683</f>
        <v>9.7486669584662313E-3</v>
      </c>
      <c r="F683" s="2">
        <f>'Moving Avg'!D683</f>
        <v>1.5755600000000001</v>
      </c>
      <c r="G683" s="2">
        <f>'Moving Avg'!F683</f>
        <v>1.6427500000000002</v>
      </c>
      <c r="H683" s="2">
        <f>'Moving Avg'!G683</f>
        <v>1.6472880000000001</v>
      </c>
      <c r="I683" s="2">
        <f>'Moving Avg'!H683</f>
        <v>2.1554574999999989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  <c r="M683" s="7">
        <f t="shared" si="100"/>
        <v>25</v>
      </c>
      <c r="N683" s="7">
        <f t="shared" si="101"/>
        <v>0</v>
      </c>
      <c r="O683" s="7">
        <f t="shared" si="102"/>
        <v>0</v>
      </c>
      <c r="P683" s="7">
        <f t="shared" si="103"/>
        <v>33</v>
      </c>
      <c r="Q683" s="8">
        <f t="shared" si="104"/>
        <v>13.7</v>
      </c>
      <c r="R683" s="8">
        <f t="shared" si="105"/>
        <v>13.25</v>
      </c>
      <c r="S683" s="8">
        <f t="shared" si="106"/>
        <v>18.600000000000001</v>
      </c>
      <c r="T683" s="8">
        <f t="shared" si="107"/>
        <v>14.5</v>
      </c>
      <c r="U683" s="7">
        <f t="shared" si="108"/>
        <v>15.183333333333332</v>
      </c>
      <c r="V683" s="7">
        <f t="shared" si="109"/>
        <v>15.012499999999999</v>
      </c>
    </row>
    <row r="684" spans="1:22" ht="13.5" x14ac:dyDescent="0.25">
      <c r="A684" s="3">
        <f>RSI!A684</f>
        <v>43298</v>
      </c>
      <c r="B684" s="2">
        <f>RSI!B684</f>
        <v>1.5941000000000001</v>
      </c>
      <c r="C684" s="2">
        <f>RSI!I684</f>
        <v>44.183484357137345</v>
      </c>
      <c r="D684" s="2">
        <f>MACD!E684</f>
        <v>4.2227056316144429E-2</v>
      </c>
      <c r="E684" s="2">
        <f>MACD!F684</f>
        <v>1.6244344830001874E-2</v>
      </c>
      <c r="F684" s="2">
        <f>'Moving Avg'!D684</f>
        <v>1.57186</v>
      </c>
      <c r="G684" s="2">
        <f>'Moving Avg'!F684</f>
        <v>1.6399699999999999</v>
      </c>
      <c r="H684" s="2">
        <f>'Moving Avg'!G684</f>
        <v>1.6445079999999999</v>
      </c>
      <c r="I684" s="2">
        <f>'Moving Avg'!H684</f>
        <v>2.1486454999999989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0</v>
      </c>
      <c r="P684" s="7">
        <f t="shared" si="103"/>
        <v>33</v>
      </c>
      <c r="Q684" s="8">
        <f t="shared" si="104"/>
        <v>13.7</v>
      </c>
      <c r="R684" s="8">
        <f t="shared" si="105"/>
        <v>13.25</v>
      </c>
      <c r="S684" s="8">
        <f t="shared" si="106"/>
        <v>18.600000000000001</v>
      </c>
      <c r="T684" s="8">
        <f t="shared" si="107"/>
        <v>14.5</v>
      </c>
      <c r="U684" s="7">
        <f t="shared" si="108"/>
        <v>15.183333333333332</v>
      </c>
      <c r="V684" s="7">
        <f t="shared" si="109"/>
        <v>15.012499999999999</v>
      </c>
    </row>
    <row r="685" spans="1:22" ht="13.5" x14ac:dyDescent="0.25">
      <c r="A685" s="3">
        <f>RSI!A685</f>
        <v>43299</v>
      </c>
      <c r="B685" s="2">
        <f>RSI!B685</f>
        <v>1.6218999999999999</v>
      </c>
      <c r="C685" s="2">
        <f>RSI!I685</f>
        <v>48.429810575195617</v>
      </c>
      <c r="D685" s="2">
        <f>MACD!E685</f>
        <v>3.9229450192654003E-2</v>
      </c>
      <c r="E685" s="2">
        <f>MACD!F685</f>
        <v>2.0841365902532299E-2</v>
      </c>
      <c r="F685" s="2">
        <f>'Moving Avg'!D685</f>
        <v>1.5755599999999998</v>
      </c>
      <c r="G685" s="2">
        <f>'Moving Avg'!F685</f>
        <v>1.633945</v>
      </c>
      <c r="H685" s="2">
        <f>'Moving Avg'!G685</f>
        <v>1.6422839999999999</v>
      </c>
      <c r="I685" s="2">
        <f>'Moving Avg'!H685</f>
        <v>2.1420649999999992</v>
      </c>
      <c r="J685" s="5" t="str">
        <f>OBV!F685</f>
        <v>BULLISH</v>
      </c>
      <c r="K685" s="5" t="str">
        <f>OBV!G685</f>
        <v>NEUTRAL</v>
      </c>
      <c r="L685" s="5" t="str">
        <f>OBV!H685</f>
        <v>CONFIRMED BULLISH</v>
      </c>
      <c r="M685" s="7">
        <f t="shared" si="100"/>
        <v>25</v>
      </c>
      <c r="N685" s="7">
        <f t="shared" si="101"/>
        <v>0</v>
      </c>
      <c r="O685" s="7">
        <f t="shared" si="102"/>
        <v>0</v>
      </c>
      <c r="P685" s="7">
        <f t="shared" si="103"/>
        <v>83.5</v>
      </c>
      <c r="Q685" s="8">
        <f t="shared" si="104"/>
        <v>21.274999999999999</v>
      </c>
      <c r="R685" s="8">
        <f t="shared" si="105"/>
        <v>25.875</v>
      </c>
      <c r="S685" s="8">
        <f t="shared" si="106"/>
        <v>41.325000000000003</v>
      </c>
      <c r="T685" s="8">
        <f t="shared" si="107"/>
        <v>27.125</v>
      </c>
      <c r="U685" s="7">
        <f t="shared" si="108"/>
        <v>29.491666666666664</v>
      </c>
      <c r="V685" s="7">
        <f t="shared" si="109"/>
        <v>28.9</v>
      </c>
    </row>
    <row r="686" spans="1:22" ht="13.5" x14ac:dyDescent="0.25">
      <c r="A686" s="3">
        <f>RSI!A686</f>
        <v>43300</v>
      </c>
      <c r="B686" s="2">
        <f>RSI!B686</f>
        <v>1.6126</v>
      </c>
      <c r="C686" s="2">
        <f>RSI!I686</f>
        <v>47.137867436446314</v>
      </c>
      <c r="D686" s="2">
        <f>MACD!E686</f>
        <v>3.8870306361512785E-2</v>
      </c>
      <c r="E686" s="2">
        <f>MACD!F686</f>
        <v>2.4447153994328397E-2</v>
      </c>
      <c r="F686" s="2">
        <f>'Moving Avg'!D686</f>
        <v>1.5829599999999999</v>
      </c>
      <c r="G686" s="2">
        <f>'Moving Avg'!F686</f>
        <v>1.6306999999999998</v>
      </c>
      <c r="H686" s="2">
        <f>'Moving Avg'!G686</f>
        <v>1.6409860000000001</v>
      </c>
      <c r="I686" s="2">
        <f>'Moving Avg'!H686</f>
        <v>2.1354379999999988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83.5</v>
      </c>
      <c r="Q686" s="8">
        <f t="shared" si="104"/>
        <v>21.274999999999999</v>
      </c>
      <c r="R686" s="8">
        <f t="shared" si="105"/>
        <v>25.875</v>
      </c>
      <c r="S686" s="8">
        <f t="shared" si="106"/>
        <v>41.325000000000003</v>
      </c>
      <c r="T686" s="8">
        <f t="shared" si="107"/>
        <v>27.125</v>
      </c>
      <c r="U686" s="7">
        <f t="shared" si="108"/>
        <v>29.491666666666664</v>
      </c>
      <c r="V686" s="7">
        <f t="shared" si="109"/>
        <v>28.9</v>
      </c>
    </row>
    <row r="687" spans="1:22" ht="13.5" x14ac:dyDescent="0.25">
      <c r="A687" s="3">
        <f>RSI!A687</f>
        <v>43301</v>
      </c>
      <c r="B687" s="2">
        <f>RSI!B687</f>
        <v>1.5941000000000001</v>
      </c>
      <c r="C687" s="2">
        <f>RSI!I687</f>
        <v>44.589640714299804</v>
      </c>
      <c r="D687" s="2">
        <f>MACD!E687</f>
        <v>3.2906643173450378E-2</v>
      </c>
      <c r="E687" s="2">
        <f>MACD!F687</f>
        <v>2.6139051830152794E-2</v>
      </c>
      <c r="F687" s="2">
        <f>'Moving Avg'!D687</f>
        <v>1.5959400000000001</v>
      </c>
      <c r="G687" s="2">
        <f>'Moving Avg'!F687</f>
        <v>1.6274550000000001</v>
      </c>
      <c r="H687" s="2">
        <f>'Moving Avg'!G687</f>
        <v>1.63802</v>
      </c>
      <c r="I687" s="2">
        <f>'Moving Avg'!H687</f>
        <v>2.1287184999999993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83.5</v>
      </c>
      <c r="Q687" s="8">
        <f t="shared" si="104"/>
        <v>21.274999999999999</v>
      </c>
      <c r="R687" s="8">
        <f t="shared" si="105"/>
        <v>25.875</v>
      </c>
      <c r="S687" s="8">
        <f t="shared" si="106"/>
        <v>41.325000000000003</v>
      </c>
      <c r="T687" s="8">
        <f t="shared" si="107"/>
        <v>27.125</v>
      </c>
      <c r="U687" s="7">
        <f t="shared" si="108"/>
        <v>29.491666666666664</v>
      </c>
      <c r="V687" s="7">
        <f t="shared" si="109"/>
        <v>28.9</v>
      </c>
    </row>
    <row r="688" spans="1:22" ht="13.5" x14ac:dyDescent="0.25">
      <c r="A688" s="3">
        <f>RSI!A688</f>
        <v>43304</v>
      </c>
      <c r="B688" s="2">
        <f>RSI!B688</f>
        <v>1.5478000000000001</v>
      </c>
      <c r="C688" s="2">
        <f>RSI!I688</f>
        <v>38.919095480065579</v>
      </c>
      <c r="D688" s="2">
        <f>MACD!E688</f>
        <v>3.1499708844644259E-2</v>
      </c>
      <c r="E688" s="2">
        <f>MACD!F688</f>
        <v>2.7211183233051089E-2</v>
      </c>
      <c r="F688" s="2">
        <f>'Moving Avg'!D688</f>
        <v>1.5940999999999999</v>
      </c>
      <c r="G688" s="2">
        <f>'Moving Avg'!F688</f>
        <v>1.6218950000000003</v>
      </c>
      <c r="H688" s="2">
        <f>'Moving Avg'!G688</f>
        <v>1.6348699999999996</v>
      </c>
      <c r="I688" s="2">
        <f>'Moving Avg'!H688</f>
        <v>2.121860499999999</v>
      </c>
      <c r="J688" s="5" t="str">
        <f>OBV!F688</f>
        <v>BULLISH</v>
      </c>
      <c r="K688" s="5" t="str">
        <f>OBV!G688</f>
        <v>NEUTRAL</v>
      </c>
      <c r="L688" s="5" t="str">
        <f>OBV!H688</f>
        <v>BULLISH DIVERGENCE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66.5</v>
      </c>
      <c r="Q688" s="8">
        <f t="shared" si="104"/>
        <v>18.725000000000001</v>
      </c>
      <c r="R688" s="8">
        <f t="shared" si="105"/>
        <v>21.625</v>
      </c>
      <c r="S688" s="8">
        <f t="shared" si="106"/>
        <v>33.674999999999997</v>
      </c>
      <c r="T688" s="8">
        <f t="shared" si="107"/>
        <v>22.875</v>
      </c>
      <c r="U688" s="7">
        <f t="shared" si="108"/>
        <v>24.675000000000001</v>
      </c>
      <c r="V688" s="7">
        <f t="shared" si="109"/>
        <v>24.225000000000001</v>
      </c>
    </row>
    <row r="689" spans="1:22" ht="13.5" x14ac:dyDescent="0.25">
      <c r="A689" s="3">
        <f>RSI!A689</f>
        <v>43305</v>
      </c>
      <c r="B689" s="2">
        <f>RSI!B689</f>
        <v>1.5569999999999999</v>
      </c>
      <c r="C689" s="2">
        <f>RSI!I689</f>
        <v>40.537276716808009</v>
      </c>
      <c r="D689" s="2">
        <f>MACD!E689</f>
        <v>3.0095418885099479E-2</v>
      </c>
      <c r="E689" s="2">
        <f>MACD!F689</f>
        <v>2.7788030363460767E-2</v>
      </c>
      <c r="F689" s="2">
        <f>'Moving Avg'!D689</f>
        <v>1.5866800000000001</v>
      </c>
      <c r="G689" s="2">
        <f>'Moving Avg'!F689</f>
        <v>1.6172600000000004</v>
      </c>
      <c r="H689" s="2">
        <f>'Moving Avg'!G689</f>
        <v>1.6322739999999996</v>
      </c>
      <c r="I689" s="2">
        <f>'Moving Avg'!H689</f>
        <v>2.115048499999999</v>
      </c>
      <c r="J689" s="5" t="str">
        <f>OBV!F689</f>
        <v>BULLISH</v>
      </c>
      <c r="K689" s="5" t="str">
        <f>OBV!G689</f>
        <v>NEUTRAL</v>
      </c>
      <c r="L689" s="5" t="str">
        <f>OBV!H689</f>
        <v>BULLISH DIVERGENCE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66.5</v>
      </c>
      <c r="Q689" s="8">
        <f t="shared" si="104"/>
        <v>18.725000000000001</v>
      </c>
      <c r="R689" s="8">
        <f t="shared" si="105"/>
        <v>21.625</v>
      </c>
      <c r="S689" s="8">
        <f t="shared" si="106"/>
        <v>33.674999999999997</v>
      </c>
      <c r="T689" s="8">
        <f t="shared" si="107"/>
        <v>22.875</v>
      </c>
      <c r="U689" s="7">
        <f t="shared" si="108"/>
        <v>24.675000000000001</v>
      </c>
      <c r="V689" s="7">
        <f t="shared" si="109"/>
        <v>24.225000000000001</v>
      </c>
    </row>
    <row r="690" spans="1:22" ht="13.5" x14ac:dyDescent="0.25">
      <c r="A690" s="3">
        <f>RSI!A690</f>
        <v>43307</v>
      </c>
      <c r="B690" s="2">
        <f>RSI!B690</f>
        <v>1.5291999999999999</v>
      </c>
      <c r="C690" s="2">
        <f>RSI!I690</f>
        <v>37.319886972688671</v>
      </c>
      <c r="D690" s="2">
        <f>MACD!E690</f>
        <v>2.9929716849728338E-2</v>
      </c>
      <c r="E690" s="2">
        <f>MACD!F690</f>
        <v>2.8216367660714285E-2</v>
      </c>
      <c r="F690" s="2">
        <f>'Moving Avg'!D690</f>
        <v>1.5681400000000001</v>
      </c>
      <c r="G690" s="2">
        <f>'Moving Avg'!F690</f>
        <v>1.611235</v>
      </c>
      <c r="H690" s="2">
        <f>'Moving Avg'!G690</f>
        <v>1.6300499999999998</v>
      </c>
      <c r="I690" s="2">
        <f>'Moving Avg'!H690</f>
        <v>2.1083289999999995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16.5</v>
      </c>
      <c r="Q690" s="8">
        <f t="shared" si="104"/>
        <v>11.225</v>
      </c>
      <c r="R690" s="8">
        <f t="shared" si="105"/>
        <v>9.125</v>
      </c>
      <c r="S690" s="8">
        <f t="shared" si="106"/>
        <v>11.175000000000001</v>
      </c>
      <c r="T690" s="8">
        <f t="shared" si="107"/>
        <v>10.375</v>
      </c>
      <c r="U690" s="7">
        <f t="shared" si="108"/>
        <v>10.508333333333335</v>
      </c>
      <c r="V690" s="7">
        <f t="shared" si="109"/>
        <v>10.475000000000001</v>
      </c>
    </row>
    <row r="691" spans="1:22" ht="13.5" x14ac:dyDescent="0.25">
      <c r="A691" s="3">
        <f>RSI!A691</f>
        <v>43308</v>
      </c>
      <c r="B691" s="2">
        <f>RSI!B691</f>
        <v>1.5291999999999999</v>
      </c>
      <c r="C691" s="2">
        <f>RSI!I691</f>
        <v>37.319886972688671</v>
      </c>
      <c r="D691" s="2">
        <f>MACD!E691</f>
        <v>2.6027474892104552E-2</v>
      </c>
      <c r="E691" s="2">
        <f>MACD!F691</f>
        <v>2.7778589106992341E-2</v>
      </c>
      <c r="F691" s="2">
        <f>'Moving Avg'!D691</f>
        <v>1.5514599999999998</v>
      </c>
      <c r="G691" s="2">
        <f>'Moving Avg'!F691</f>
        <v>1.60382</v>
      </c>
      <c r="H691" s="2">
        <f>'Moving Avg'!G691</f>
        <v>1.628196</v>
      </c>
      <c r="I691" s="2">
        <f>'Moving Avg'!H691</f>
        <v>2.1016094999999995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  <c r="M691" s="7">
        <f t="shared" si="100"/>
        <v>25</v>
      </c>
      <c r="N691" s="7">
        <f t="shared" si="101"/>
        <v>45</v>
      </c>
      <c r="O691" s="7">
        <f t="shared" si="102"/>
        <v>0</v>
      </c>
      <c r="P691" s="7">
        <f t="shared" si="103"/>
        <v>16.5</v>
      </c>
      <c r="Q691" s="8">
        <f t="shared" si="104"/>
        <v>26.975000000000001</v>
      </c>
      <c r="R691" s="8">
        <f t="shared" si="105"/>
        <v>18.125</v>
      </c>
      <c r="S691" s="8">
        <f t="shared" si="106"/>
        <v>17.925000000000001</v>
      </c>
      <c r="T691" s="8">
        <f t="shared" si="107"/>
        <v>21.625</v>
      </c>
      <c r="U691" s="7">
        <f t="shared" si="108"/>
        <v>21.008333333333336</v>
      </c>
      <c r="V691" s="7">
        <f t="shared" si="109"/>
        <v>21.162500000000001</v>
      </c>
    </row>
    <row r="692" spans="1:22" ht="13.5" x14ac:dyDescent="0.25">
      <c r="A692" s="3">
        <f>RSI!A692</f>
        <v>43311</v>
      </c>
      <c r="B692" s="2">
        <f>RSI!B692</f>
        <v>1.5755999999999999</v>
      </c>
      <c r="C692" s="2">
        <f>RSI!I692</f>
        <v>45.667317318682791</v>
      </c>
      <c r="D692" s="2">
        <f>MACD!E692</f>
        <v>1.2626829769839532E-2</v>
      </c>
      <c r="E692" s="2">
        <f>MACD!F692</f>
        <v>2.4748237239561779E-2</v>
      </c>
      <c r="F692" s="2">
        <f>'Moving Avg'!D692</f>
        <v>1.5477599999999998</v>
      </c>
      <c r="G692" s="2">
        <f>'Moving Avg'!F692</f>
        <v>1.5977999999999999</v>
      </c>
      <c r="H692" s="2">
        <f>'Moving Avg'!G692</f>
        <v>1.628012</v>
      </c>
      <c r="I692" s="2">
        <f>'Moving Avg'!H692</f>
        <v>2.0953074999999992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  <c r="M692" s="7">
        <f t="shared" si="100"/>
        <v>25</v>
      </c>
      <c r="N692" s="7">
        <f t="shared" si="101"/>
        <v>45</v>
      </c>
      <c r="O692" s="7">
        <f t="shared" si="102"/>
        <v>0</v>
      </c>
      <c r="P692" s="7">
        <f t="shared" si="103"/>
        <v>66.5</v>
      </c>
      <c r="Q692" s="8">
        <f t="shared" si="104"/>
        <v>34.475000000000001</v>
      </c>
      <c r="R692" s="8">
        <f t="shared" si="105"/>
        <v>30.625</v>
      </c>
      <c r="S692" s="8">
        <f t="shared" si="106"/>
        <v>40.424999999999997</v>
      </c>
      <c r="T692" s="8">
        <f t="shared" si="107"/>
        <v>34.125</v>
      </c>
      <c r="U692" s="7">
        <f t="shared" si="108"/>
        <v>35.174999999999997</v>
      </c>
      <c r="V692" s="7">
        <f t="shared" si="109"/>
        <v>34.912499999999994</v>
      </c>
    </row>
    <row r="693" spans="1:22" ht="13.5" x14ac:dyDescent="0.25">
      <c r="A693" s="3">
        <f>RSI!A693</f>
        <v>43312</v>
      </c>
      <c r="B693" s="2">
        <f>RSI!B693</f>
        <v>1.5291999999999999</v>
      </c>
      <c r="C693" s="2">
        <f>RSI!I693</f>
        <v>39.939255673759256</v>
      </c>
      <c r="D693" s="2">
        <f>MACD!E693</f>
        <v>9.1690385228246907E-3</v>
      </c>
      <c r="E693" s="2">
        <f>MACD!F693</f>
        <v>2.1632397496214362E-2</v>
      </c>
      <c r="F693" s="2">
        <f>'Moving Avg'!D693</f>
        <v>1.5440399999999996</v>
      </c>
      <c r="G693" s="2">
        <f>'Moving Avg'!F693</f>
        <v>1.5894600000000001</v>
      </c>
      <c r="H693" s="2">
        <f>'Moving Avg'!G693</f>
        <v>1.626344</v>
      </c>
      <c r="I693" s="2">
        <f>'Moving Avg'!H693</f>
        <v>2.0890049999999993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16.5</v>
      </c>
      <c r="Q693" s="8">
        <f t="shared" si="104"/>
        <v>26.975000000000001</v>
      </c>
      <c r="R693" s="8">
        <f t="shared" si="105"/>
        <v>18.125</v>
      </c>
      <c r="S693" s="8">
        <f t="shared" si="106"/>
        <v>17.925000000000001</v>
      </c>
      <c r="T693" s="8">
        <f t="shared" si="107"/>
        <v>21.625</v>
      </c>
      <c r="U693" s="7">
        <f t="shared" si="108"/>
        <v>21.008333333333336</v>
      </c>
      <c r="V693" s="7">
        <f t="shared" si="109"/>
        <v>21.162500000000001</v>
      </c>
    </row>
    <row r="694" spans="1:22" ht="13.5" x14ac:dyDescent="0.25">
      <c r="A694" s="3">
        <f>RSI!A694</f>
        <v>43313</v>
      </c>
      <c r="B694" s="2">
        <f>RSI!B694</f>
        <v>1.6218999999999999</v>
      </c>
      <c r="C694" s="2">
        <f>RSI!I694</f>
        <v>52.70309532034959</v>
      </c>
      <c r="D694" s="2">
        <f>MACD!E694</f>
        <v>5.5132871068124256E-3</v>
      </c>
      <c r="E694" s="2">
        <f>MACD!F694</f>
        <v>1.8408575418333979E-2</v>
      </c>
      <c r="F694" s="2">
        <f>'Moving Avg'!D694</f>
        <v>1.5570200000000001</v>
      </c>
      <c r="G694" s="2">
        <f>'Moving Avg'!F694</f>
        <v>1.5862149999999999</v>
      </c>
      <c r="H694" s="2">
        <f>'Moving Avg'!G694</f>
        <v>1.626344</v>
      </c>
      <c r="I694" s="2">
        <f>'Moving Avg'!H694</f>
        <v>2.083397999999999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  <c r="M694" s="7">
        <f t="shared" si="100"/>
        <v>25</v>
      </c>
      <c r="N694" s="7">
        <f t="shared" si="101"/>
        <v>45</v>
      </c>
      <c r="O694" s="7">
        <f t="shared" si="102"/>
        <v>0</v>
      </c>
      <c r="P694" s="7">
        <f t="shared" si="103"/>
        <v>83.5</v>
      </c>
      <c r="Q694" s="8">
        <f t="shared" si="104"/>
        <v>37.024999999999999</v>
      </c>
      <c r="R694" s="8">
        <f t="shared" si="105"/>
        <v>34.875</v>
      </c>
      <c r="S694" s="8">
        <f t="shared" si="106"/>
        <v>48.075000000000003</v>
      </c>
      <c r="T694" s="8">
        <f t="shared" si="107"/>
        <v>38.375</v>
      </c>
      <c r="U694" s="7">
        <f t="shared" si="108"/>
        <v>39.991666666666667</v>
      </c>
      <c r="V694" s="7">
        <f t="shared" si="109"/>
        <v>39.587500000000006</v>
      </c>
    </row>
    <row r="695" spans="1:22" ht="13.5" x14ac:dyDescent="0.25">
      <c r="A695" s="3">
        <f>RSI!A695</f>
        <v>43314</v>
      </c>
      <c r="B695" s="2">
        <f>RSI!B695</f>
        <v>1.7053</v>
      </c>
      <c r="C695" s="2">
        <f>RSI!I695</f>
        <v>60.778832035097238</v>
      </c>
      <c r="D695" s="2">
        <f>MACD!E695</f>
        <v>3.6860110159686599E-4</v>
      </c>
      <c r="E695" s="2">
        <f>MACD!F695</f>
        <v>1.4800580554986557E-2</v>
      </c>
      <c r="F695" s="2">
        <f>'Moving Avg'!D695</f>
        <v>1.5922400000000001</v>
      </c>
      <c r="G695" s="2">
        <f>'Moving Avg'!F695</f>
        <v>1.5889950000000002</v>
      </c>
      <c r="H695" s="2">
        <f>'Moving Avg'!G695</f>
        <v>1.628938</v>
      </c>
      <c r="I695" s="2">
        <f>'Moving Avg'!H695</f>
        <v>2.0782079999999992</v>
      </c>
      <c r="J695" s="5" t="str">
        <f>OBV!F695</f>
        <v>BULLISH</v>
      </c>
      <c r="K695" s="5" t="str">
        <f>OBV!G695</f>
        <v>WEAK</v>
      </c>
      <c r="L695" s="5" t="str">
        <f>OBV!H695</f>
        <v>CONFIRMED BULLISH</v>
      </c>
      <c r="M695" s="7">
        <f t="shared" si="100"/>
        <v>25</v>
      </c>
      <c r="N695" s="7">
        <f t="shared" si="101"/>
        <v>45</v>
      </c>
      <c r="O695" s="7">
        <f t="shared" si="102"/>
        <v>0</v>
      </c>
      <c r="P695" s="7">
        <f t="shared" si="103"/>
        <v>67</v>
      </c>
      <c r="Q695" s="8">
        <f t="shared" si="104"/>
        <v>34.549999999999997</v>
      </c>
      <c r="R695" s="8">
        <f t="shared" si="105"/>
        <v>30.75</v>
      </c>
      <c r="S695" s="8">
        <f t="shared" si="106"/>
        <v>40.650000000000006</v>
      </c>
      <c r="T695" s="8">
        <f t="shared" si="107"/>
        <v>34.25</v>
      </c>
      <c r="U695" s="7">
        <f t="shared" si="108"/>
        <v>35.31666666666667</v>
      </c>
      <c r="V695" s="7">
        <f t="shared" si="109"/>
        <v>35.049999999999997</v>
      </c>
    </row>
    <row r="696" spans="1:22" ht="13.5" x14ac:dyDescent="0.25">
      <c r="A696" s="3">
        <f>RSI!A696</f>
        <v>43315</v>
      </c>
      <c r="B696" s="2">
        <f>RSI!B696</f>
        <v>1.6868000000000001</v>
      </c>
      <c r="C696" s="2">
        <f>RSI!I696</f>
        <v>58.396898834934191</v>
      </c>
      <c r="D696" s="2">
        <f>MACD!E696</f>
        <v>-4.6771625902568559E-3</v>
      </c>
      <c r="E696" s="2">
        <f>MACD!F696</f>
        <v>1.0905031925937876E-2</v>
      </c>
      <c r="F696" s="2">
        <f>'Moving Avg'!D696</f>
        <v>1.6237600000000001</v>
      </c>
      <c r="G696" s="2">
        <f>'Moving Avg'!F696</f>
        <v>1.5903849999999999</v>
      </c>
      <c r="H696" s="2">
        <f>'Moving Avg'!G696</f>
        <v>1.631718</v>
      </c>
      <c r="I696" s="2">
        <f>'Moving Avg'!H696</f>
        <v>2.0729254999999989</v>
      </c>
      <c r="J696" s="5" t="str">
        <f>OBV!F696</f>
        <v>BULLISH</v>
      </c>
      <c r="K696" s="5" t="str">
        <f>OBV!G696</f>
        <v>NEUTRAL</v>
      </c>
      <c r="L696" s="5" t="str">
        <f>OBV!H696</f>
        <v>CONFIRMED BULLISH</v>
      </c>
      <c r="M696" s="7">
        <f t="shared" si="100"/>
        <v>25</v>
      </c>
      <c r="N696" s="7">
        <f t="shared" si="101"/>
        <v>45</v>
      </c>
      <c r="O696" s="7">
        <f t="shared" si="102"/>
        <v>0</v>
      </c>
      <c r="P696" s="7">
        <f t="shared" si="103"/>
        <v>83.5</v>
      </c>
      <c r="Q696" s="8">
        <f t="shared" si="104"/>
        <v>37.024999999999999</v>
      </c>
      <c r="R696" s="8">
        <f t="shared" si="105"/>
        <v>34.875</v>
      </c>
      <c r="S696" s="8">
        <f t="shared" si="106"/>
        <v>48.075000000000003</v>
      </c>
      <c r="T696" s="8">
        <f t="shared" si="107"/>
        <v>38.375</v>
      </c>
      <c r="U696" s="7">
        <f t="shared" si="108"/>
        <v>39.991666666666667</v>
      </c>
      <c r="V696" s="7">
        <f t="shared" si="109"/>
        <v>39.587500000000006</v>
      </c>
    </row>
    <row r="697" spans="1:22" ht="13.5" x14ac:dyDescent="0.25">
      <c r="A697" s="3">
        <f>RSI!A697</f>
        <v>43318</v>
      </c>
      <c r="B697" s="2">
        <f>RSI!B697</f>
        <v>1.6868000000000001</v>
      </c>
      <c r="C697" s="2">
        <f>RSI!I697</f>
        <v>58.396898834934191</v>
      </c>
      <c r="D697" s="2">
        <f>MACD!E697</f>
        <v>-1.2268833145524072E-2</v>
      </c>
      <c r="E697" s="2">
        <f>MACD!F697</f>
        <v>6.2702589116454856E-3</v>
      </c>
      <c r="F697" s="2">
        <f>'Moving Avg'!D697</f>
        <v>1.6460000000000001</v>
      </c>
      <c r="G697" s="2">
        <f>'Moving Avg'!F697</f>
        <v>1.594095</v>
      </c>
      <c r="H697" s="2">
        <f>'Moving Avg'!G697</f>
        <v>1.6356120000000001</v>
      </c>
      <c r="I697" s="2">
        <f>'Moving Avg'!H697</f>
        <v>2.0679209999999992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  <c r="M697" s="7">
        <f t="shared" si="100"/>
        <v>25</v>
      </c>
      <c r="N697" s="7">
        <f t="shared" si="101"/>
        <v>45</v>
      </c>
      <c r="O697" s="7">
        <f t="shared" si="102"/>
        <v>0</v>
      </c>
      <c r="P697" s="7">
        <f t="shared" si="103"/>
        <v>83.5</v>
      </c>
      <c r="Q697" s="8">
        <f t="shared" si="104"/>
        <v>37.024999999999999</v>
      </c>
      <c r="R697" s="8">
        <f t="shared" si="105"/>
        <v>34.875</v>
      </c>
      <c r="S697" s="8">
        <f t="shared" si="106"/>
        <v>48.075000000000003</v>
      </c>
      <c r="T697" s="8">
        <f t="shared" si="107"/>
        <v>38.375</v>
      </c>
      <c r="U697" s="7">
        <f t="shared" si="108"/>
        <v>39.991666666666667</v>
      </c>
      <c r="V697" s="7">
        <f t="shared" si="109"/>
        <v>39.587500000000006</v>
      </c>
    </row>
    <row r="698" spans="1:22" ht="13.5" x14ac:dyDescent="0.25">
      <c r="A698" s="3">
        <f>RSI!A698</f>
        <v>43319</v>
      </c>
      <c r="B698" s="2">
        <f>RSI!B698</f>
        <v>1.6404000000000001</v>
      </c>
      <c r="C698" s="2">
        <f>RSI!I698</f>
        <v>52.421062855955</v>
      </c>
      <c r="D698" s="2">
        <f>MACD!E698</f>
        <v>-2.2819357561810083E-2</v>
      </c>
      <c r="E698" s="2">
        <f>MACD!F698</f>
        <v>4.5233561695437203E-4</v>
      </c>
      <c r="F698" s="2">
        <f>'Moving Avg'!D698</f>
        <v>1.6682400000000002</v>
      </c>
      <c r="G698" s="2">
        <f>'Moving Avg'!F698</f>
        <v>1.5954850000000005</v>
      </c>
      <c r="H698" s="2">
        <f>'Moving Avg'!G698</f>
        <v>1.6369080000000003</v>
      </c>
      <c r="I698" s="2">
        <f>'Moving Avg'!H698</f>
        <v>2.0629624999999994</v>
      </c>
      <c r="J698" s="5" t="str">
        <f>OBV!F698</f>
        <v>BULLISH</v>
      </c>
      <c r="K698" s="5" t="str">
        <f>OBV!G698</f>
        <v>NEUTRAL</v>
      </c>
      <c r="L698" s="5" t="str">
        <f>OBV!H698</f>
        <v>CONFIRMED BULLISH</v>
      </c>
      <c r="M698" s="7">
        <f t="shared" si="100"/>
        <v>25</v>
      </c>
      <c r="N698" s="7">
        <f t="shared" si="101"/>
        <v>100</v>
      </c>
      <c r="O698" s="7">
        <f t="shared" si="102"/>
        <v>0</v>
      </c>
      <c r="P698" s="7">
        <f t="shared" si="103"/>
        <v>83.5</v>
      </c>
      <c r="Q698" s="8">
        <f t="shared" si="104"/>
        <v>56.274999999999999</v>
      </c>
      <c r="R698" s="8">
        <f t="shared" si="105"/>
        <v>45.875</v>
      </c>
      <c r="S698" s="8">
        <f t="shared" si="106"/>
        <v>56.325000000000003</v>
      </c>
      <c r="T698" s="8">
        <f t="shared" si="107"/>
        <v>52.125</v>
      </c>
      <c r="U698" s="7">
        <f t="shared" si="108"/>
        <v>52.82500000000001</v>
      </c>
      <c r="V698" s="7">
        <f t="shared" si="109"/>
        <v>52.650000000000006</v>
      </c>
    </row>
    <row r="699" spans="1:22" ht="13.5" x14ac:dyDescent="0.25">
      <c r="A699" s="3">
        <f>RSI!A699</f>
        <v>43320</v>
      </c>
      <c r="B699" s="2">
        <f>RSI!B699</f>
        <v>1.5941000000000001</v>
      </c>
      <c r="C699" s="2">
        <f>RSI!I699</f>
        <v>47.227649295262047</v>
      </c>
      <c r="D699" s="2">
        <f>MACD!E699</f>
        <v>-2.703564469637243E-2</v>
      </c>
      <c r="E699" s="2">
        <f>MACD!F699</f>
        <v>-5.0452604457109883E-3</v>
      </c>
      <c r="F699" s="2">
        <f>'Moving Avg'!D699</f>
        <v>1.6626800000000004</v>
      </c>
      <c r="G699" s="2">
        <f>'Moving Avg'!F699</f>
        <v>1.5945600000000002</v>
      </c>
      <c r="H699" s="2">
        <f>'Moving Avg'!G699</f>
        <v>1.6359819999999998</v>
      </c>
      <c r="I699" s="2">
        <f>'Moving Avg'!H699</f>
        <v>2.0575869999999994</v>
      </c>
      <c r="J699" s="5" t="str">
        <f>OBV!F699</f>
        <v>BULLISH</v>
      </c>
      <c r="K699" s="5" t="str">
        <f>OBV!G699</f>
        <v>NEUTRAL</v>
      </c>
      <c r="L699" s="5" t="str">
        <f>OBV!H699</f>
        <v>BULLISH DIVERGENCE</v>
      </c>
      <c r="M699" s="7">
        <f t="shared" si="100"/>
        <v>25</v>
      </c>
      <c r="N699" s="7">
        <f t="shared" si="101"/>
        <v>100</v>
      </c>
      <c r="O699" s="7">
        <f t="shared" si="102"/>
        <v>0</v>
      </c>
      <c r="P699" s="7">
        <f t="shared" si="103"/>
        <v>66.5</v>
      </c>
      <c r="Q699" s="8">
        <f t="shared" si="104"/>
        <v>53.725000000000001</v>
      </c>
      <c r="R699" s="8">
        <f t="shared" si="105"/>
        <v>41.625</v>
      </c>
      <c r="S699" s="8">
        <f t="shared" si="106"/>
        <v>48.674999999999997</v>
      </c>
      <c r="T699" s="8">
        <f t="shared" si="107"/>
        <v>47.875</v>
      </c>
      <c r="U699" s="7">
        <f t="shared" si="108"/>
        <v>48.008333333333326</v>
      </c>
      <c r="V699" s="7">
        <f t="shared" si="109"/>
        <v>47.974999999999994</v>
      </c>
    </row>
    <row r="700" spans="1:22" ht="13.5" x14ac:dyDescent="0.25">
      <c r="A700" s="3">
        <f>RSI!A700</f>
        <v>43321</v>
      </c>
      <c r="B700" s="2">
        <f>RSI!B700</f>
        <v>1.5478000000000001</v>
      </c>
      <c r="C700" s="2">
        <f>RSI!I700</f>
        <v>42.674610652727907</v>
      </c>
      <c r="D700" s="2">
        <f>MACD!E700</f>
        <v>-3.1300990517509675E-2</v>
      </c>
      <c r="E700" s="2">
        <f>MACD!F700</f>
        <v>-1.0296406460070726E-2</v>
      </c>
      <c r="F700" s="2">
        <f>'Moving Avg'!D700</f>
        <v>1.6311800000000001</v>
      </c>
      <c r="G700" s="2">
        <f>'Moving Avg'!F700</f>
        <v>1.5917800000000002</v>
      </c>
      <c r="H700" s="2">
        <f>'Moving Avg'!G700</f>
        <v>1.6328319999999998</v>
      </c>
      <c r="I700" s="2">
        <f>'Moving Avg'!H700</f>
        <v>2.0519799999999995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  <c r="M700" s="7">
        <f t="shared" si="100"/>
        <v>25</v>
      </c>
      <c r="N700" s="7">
        <f t="shared" si="101"/>
        <v>100</v>
      </c>
      <c r="O700" s="7">
        <f t="shared" si="102"/>
        <v>0</v>
      </c>
      <c r="P700" s="7">
        <f t="shared" si="103"/>
        <v>33</v>
      </c>
      <c r="Q700" s="8">
        <f t="shared" si="104"/>
        <v>48.7</v>
      </c>
      <c r="R700" s="8">
        <f t="shared" si="105"/>
        <v>33.25</v>
      </c>
      <c r="S700" s="8">
        <f t="shared" si="106"/>
        <v>33.6</v>
      </c>
      <c r="T700" s="8">
        <f t="shared" si="107"/>
        <v>39.5</v>
      </c>
      <c r="U700" s="7">
        <f t="shared" si="108"/>
        <v>38.516666666666673</v>
      </c>
      <c r="V700" s="7">
        <f t="shared" si="109"/>
        <v>38.762500000000003</v>
      </c>
    </row>
    <row r="701" spans="1:22" ht="13.5" x14ac:dyDescent="0.25">
      <c r="A701" s="3">
        <f>RSI!A701</f>
        <v>43322</v>
      </c>
      <c r="B701" s="2">
        <f>RSI!B701</f>
        <v>1.5385</v>
      </c>
      <c r="C701" s="2">
        <f>RSI!I701</f>
        <v>41.802849456749669</v>
      </c>
      <c r="D701" s="2">
        <f>MACD!E701</f>
        <v>-3.380915615495339E-2</v>
      </c>
      <c r="E701" s="2">
        <f>MACD!F701</f>
        <v>-1.4998956399047258E-2</v>
      </c>
      <c r="F701" s="2">
        <f>'Moving Avg'!D701</f>
        <v>1.6015200000000001</v>
      </c>
      <c r="G701" s="2">
        <f>'Moving Avg'!F701</f>
        <v>1.5899250000000003</v>
      </c>
      <c r="H701" s="2">
        <f>'Moving Avg'!G701</f>
        <v>1.6294959999999998</v>
      </c>
      <c r="I701" s="2">
        <f>'Moving Avg'!H701</f>
        <v>2.0460949999999998</v>
      </c>
      <c r="J701" s="5" t="str">
        <f>OBV!F701</f>
        <v>BEARISH</v>
      </c>
      <c r="K701" s="5" t="str">
        <f>OBV!G701</f>
        <v>STRONG</v>
      </c>
      <c r="L701" s="5" t="str">
        <f>OBV!H701</f>
        <v>CONFIRMED BEARISH</v>
      </c>
      <c r="M701" s="7">
        <f t="shared" si="100"/>
        <v>25</v>
      </c>
      <c r="N701" s="7">
        <f t="shared" si="101"/>
        <v>45</v>
      </c>
      <c r="O701" s="7">
        <f t="shared" si="102"/>
        <v>0</v>
      </c>
      <c r="P701" s="7">
        <f t="shared" si="103"/>
        <v>33</v>
      </c>
      <c r="Q701" s="8">
        <f t="shared" si="104"/>
        <v>29.45</v>
      </c>
      <c r="R701" s="8">
        <f t="shared" si="105"/>
        <v>22.25</v>
      </c>
      <c r="S701" s="8">
        <f t="shared" si="106"/>
        <v>25.35</v>
      </c>
      <c r="T701" s="8">
        <f t="shared" si="107"/>
        <v>25.75</v>
      </c>
      <c r="U701" s="7">
        <f t="shared" si="108"/>
        <v>25.683333333333337</v>
      </c>
      <c r="V701" s="7">
        <f t="shared" si="109"/>
        <v>25.700000000000003</v>
      </c>
    </row>
    <row r="702" spans="1:22" ht="13.5" x14ac:dyDescent="0.25">
      <c r="A702" s="3">
        <f>RSI!A702</f>
        <v>43326</v>
      </c>
      <c r="B702" s="2">
        <f>RSI!B702</f>
        <v>1.5663</v>
      </c>
      <c r="C702" s="2">
        <f>RSI!I702</f>
        <v>45.393854529987877</v>
      </c>
      <c r="D702" s="2">
        <f>MACD!E702</f>
        <v>-3.0415734290785812E-2</v>
      </c>
      <c r="E702" s="2">
        <f>MACD!F702</f>
        <v>-1.8082311977394967E-2</v>
      </c>
      <c r="F702" s="2">
        <f>'Moving Avg'!D702</f>
        <v>1.57742</v>
      </c>
      <c r="G702" s="2">
        <f>'Moving Avg'!F702</f>
        <v>1.59178</v>
      </c>
      <c r="H702" s="2">
        <f>'Moving Avg'!G702</f>
        <v>1.6274580000000001</v>
      </c>
      <c r="I702" s="2">
        <f>'Moving Avg'!H702</f>
        <v>2.0403489999999995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  <c r="M702" s="7">
        <f t="shared" si="100"/>
        <v>25</v>
      </c>
      <c r="N702" s="7">
        <f t="shared" si="101"/>
        <v>45</v>
      </c>
      <c r="O702" s="7">
        <f t="shared" si="102"/>
        <v>0</v>
      </c>
      <c r="P702" s="7">
        <f t="shared" si="103"/>
        <v>16.5</v>
      </c>
      <c r="Q702" s="8">
        <f t="shared" si="104"/>
        <v>26.975000000000001</v>
      </c>
      <c r="R702" s="8">
        <f t="shared" si="105"/>
        <v>18.125</v>
      </c>
      <c r="S702" s="8">
        <f t="shared" si="106"/>
        <v>17.925000000000001</v>
      </c>
      <c r="T702" s="8">
        <f t="shared" si="107"/>
        <v>21.625</v>
      </c>
      <c r="U702" s="7">
        <f t="shared" si="108"/>
        <v>21.008333333333336</v>
      </c>
      <c r="V702" s="7">
        <f t="shared" si="109"/>
        <v>21.162500000000001</v>
      </c>
    </row>
    <row r="703" spans="1:22" ht="13.5" x14ac:dyDescent="0.25">
      <c r="A703" s="3">
        <f>RSI!A703</f>
        <v>43327</v>
      </c>
      <c r="B703" s="2">
        <f>RSI!B703</f>
        <v>1.5941000000000001</v>
      </c>
      <c r="C703" s="2">
        <f>RSI!I703</f>
        <v>48.796367231079643</v>
      </c>
      <c r="D703" s="2">
        <f>MACD!E703</f>
        <v>-3.6502190274235291E-2</v>
      </c>
      <c r="E703" s="2">
        <f>MACD!F703</f>
        <v>-2.1766287636763033E-2</v>
      </c>
      <c r="F703" s="2">
        <f>'Moving Avg'!D703</f>
        <v>1.5681600000000002</v>
      </c>
      <c r="G703" s="2">
        <f>'Moving Avg'!F703</f>
        <v>1.5936349999999999</v>
      </c>
      <c r="H703" s="2">
        <f>'Moving Avg'!G703</f>
        <v>1.6259760000000001</v>
      </c>
      <c r="I703" s="2">
        <f>'Moving Avg'!H703</f>
        <v>2.0347419999999996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45</v>
      </c>
      <c r="O703" s="7">
        <f t="shared" si="102"/>
        <v>0</v>
      </c>
      <c r="P703" s="7">
        <f t="shared" si="103"/>
        <v>16.5</v>
      </c>
      <c r="Q703" s="8">
        <f t="shared" si="104"/>
        <v>26.975000000000001</v>
      </c>
      <c r="R703" s="8">
        <f t="shared" si="105"/>
        <v>18.125</v>
      </c>
      <c r="S703" s="8">
        <f t="shared" si="106"/>
        <v>17.925000000000001</v>
      </c>
      <c r="T703" s="8">
        <f t="shared" si="107"/>
        <v>21.625</v>
      </c>
      <c r="U703" s="7">
        <f t="shared" si="108"/>
        <v>21.008333333333336</v>
      </c>
      <c r="V703" s="7">
        <f t="shared" si="109"/>
        <v>21.162500000000001</v>
      </c>
    </row>
    <row r="704" spans="1:22" ht="13.5" x14ac:dyDescent="0.25">
      <c r="A704" s="3">
        <f>RSI!A704</f>
        <v>43328</v>
      </c>
      <c r="B704" s="2">
        <f>RSI!B704</f>
        <v>1.5848</v>
      </c>
      <c r="C704" s="2">
        <f>RSI!I704</f>
        <v>47.72502739034595</v>
      </c>
      <c r="D704" s="2">
        <f>MACD!E704</f>
        <v>-2.664397555728848E-2</v>
      </c>
      <c r="E704" s="2">
        <f>MACD!F704</f>
        <v>-2.2741825220868123E-2</v>
      </c>
      <c r="F704" s="2">
        <f>'Moving Avg'!D704</f>
        <v>1.5663</v>
      </c>
      <c r="G704" s="2">
        <f>'Moving Avg'!F704</f>
        <v>1.5931700000000002</v>
      </c>
      <c r="H704" s="2">
        <f>'Moving Avg'!G704</f>
        <v>1.6235660000000001</v>
      </c>
      <c r="I704" s="2">
        <f>'Moving Avg'!H704</f>
        <v>2.029088499999999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45</v>
      </c>
      <c r="O704" s="7">
        <f t="shared" si="102"/>
        <v>0</v>
      </c>
      <c r="P704" s="7">
        <f t="shared" si="103"/>
        <v>16.5</v>
      </c>
      <c r="Q704" s="8">
        <f t="shared" si="104"/>
        <v>26.975000000000001</v>
      </c>
      <c r="R704" s="8">
        <f t="shared" si="105"/>
        <v>18.125</v>
      </c>
      <c r="S704" s="8">
        <f t="shared" si="106"/>
        <v>17.925000000000001</v>
      </c>
      <c r="T704" s="8">
        <f t="shared" si="107"/>
        <v>21.625</v>
      </c>
      <c r="U704" s="7">
        <f t="shared" si="108"/>
        <v>21.008333333333336</v>
      </c>
      <c r="V704" s="7">
        <f t="shared" si="109"/>
        <v>21.162500000000001</v>
      </c>
    </row>
    <row r="705" spans="1:22" ht="13.5" x14ac:dyDescent="0.25">
      <c r="A705" s="3">
        <f>RSI!A705</f>
        <v>43329</v>
      </c>
      <c r="B705" s="2">
        <f>RSI!B705</f>
        <v>1.5848</v>
      </c>
      <c r="C705" s="2">
        <f>RSI!I705</f>
        <v>47.72502739034595</v>
      </c>
      <c r="D705" s="2">
        <f>MACD!E705</f>
        <v>-5.3631067556088041E-3</v>
      </c>
      <c r="E705" s="2">
        <f>MACD!F705</f>
        <v>-1.9266081527816257E-2</v>
      </c>
      <c r="F705" s="2">
        <f>'Moving Avg'!D705</f>
        <v>1.5736999999999999</v>
      </c>
      <c r="G705" s="2">
        <f>'Moving Avg'!F705</f>
        <v>1.591315</v>
      </c>
      <c r="H705" s="2">
        <f>'Moving Avg'!G705</f>
        <v>1.6213420000000003</v>
      </c>
      <c r="I705" s="2">
        <f>'Moving Avg'!H705</f>
        <v>2.0234349999999992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0</v>
      </c>
      <c r="O705" s="7">
        <f t="shared" si="102"/>
        <v>0</v>
      </c>
      <c r="P705" s="7">
        <f t="shared" si="103"/>
        <v>83.5</v>
      </c>
      <c r="Q705" s="8">
        <f t="shared" si="104"/>
        <v>21.274999999999999</v>
      </c>
      <c r="R705" s="8">
        <f t="shared" si="105"/>
        <v>25.875</v>
      </c>
      <c r="S705" s="8">
        <f t="shared" si="106"/>
        <v>41.325000000000003</v>
      </c>
      <c r="T705" s="8">
        <f t="shared" si="107"/>
        <v>27.125</v>
      </c>
      <c r="U705" s="7">
        <f t="shared" si="108"/>
        <v>29.491666666666664</v>
      </c>
      <c r="V705" s="7">
        <f t="shared" si="109"/>
        <v>28.9</v>
      </c>
    </row>
    <row r="706" spans="1:22" ht="13.5" x14ac:dyDescent="0.25">
      <c r="A706" s="3">
        <f>RSI!A706</f>
        <v>43332</v>
      </c>
      <c r="B706" s="2">
        <f>RSI!B706</f>
        <v>1.5848</v>
      </c>
      <c r="C706" s="2">
        <f>RSI!I706</f>
        <v>47.72502739034595</v>
      </c>
      <c r="D706" s="2">
        <f>MACD!E706</f>
        <v>9.8981221546030618E-3</v>
      </c>
      <c r="E706" s="2">
        <f>MACD!F706</f>
        <v>-1.3433240791332393E-2</v>
      </c>
      <c r="F706" s="2">
        <f>'Moving Avg'!D706</f>
        <v>1.5829599999999999</v>
      </c>
      <c r="G706" s="2">
        <f>'Moving Avg'!F706</f>
        <v>1.589925</v>
      </c>
      <c r="H706" s="2">
        <f>'Moving Avg'!G706</f>
        <v>1.619488</v>
      </c>
      <c r="I706" s="2">
        <f>'Moving Avg'!H706</f>
        <v>2.0177814999999995</v>
      </c>
      <c r="J706" s="5" t="str">
        <f>OBV!F706</f>
        <v>BULLISH</v>
      </c>
      <c r="K706" s="5" t="str">
        <f>OBV!G706</f>
        <v>WEAK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67</v>
      </c>
      <c r="Q706" s="8">
        <f t="shared" si="104"/>
        <v>18.799999999999997</v>
      </c>
      <c r="R706" s="8">
        <f t="shared" si="105"/>
        <v>21.75</v>
      </c>
      <c r="S706" s="8">
        <f t="shared" si="106"/>
        <v>33.900000000000006</v>
      </c>
      <c r="T706" s="8">
        <f t="shared" si="107"/>
        <v>23</v>
      </c>
      <c r="U706" s="7">
        <f t="shared" si="108"/>
        <v>24.816666666666666</v>
      </c>
      <c r="V706" s="7">
        <f t="shared" si="109"/>
        <v>24.362500000000001</v>
      </c>
    </row>
    <row r="707" spans="1:22" ht="13.5" x14ac:dyDescent="0.25">
      <c r="A707" s="3">
        <f>RSI!A707</f>
        <v>43335</v>
      </c>
      <c r="B707" s="2">
        <f>RSI!B707</f>
        <v>1.5848</v>
      </c>
      <c r="C707" s="2">
        <f>RSI!I707</f>
        <v>47.72502739034595</v>
      </c>
      <c r="D707" s="2">
        <f>MACD!E707</f>
        <v>2.2904519481354857E-2</v>
      </c>
      <c r="E707" s="2">
        <f>MACD!F707</f>
        <v>-6.1656887367949435E-3</v>
      </c>
      <c r="F707" s="2">
        <f>'Moving Avg'!D707</f>
        <v>1.5866599999999997</v>
      </c>
      <c r="G707" s="2">
        <f>'Moving Avg'!F707</f>
        <v>1.5894600000000003</v>
      </c>
      <c r="H707" s="2">
        <f>'Moving Avg'!G707</f>
        <v>1.618004</v>
      </c>
      <c r="I707" s="2">
        <f>'Moving Avg'!H707</f>
        <v>2.0121279999999988</v>
      </c>
      <c r="J707" s="5" t="str">
        <f>OBV!F707</f>
        <v>BEARISH</v>
      </c>
      <c r="K707" s="5" t="str">
        <f>OBV!G707</f>
        <v>NEUTRAL</v>
      </c>
      <c r="L707" s="5" t="str">
        <f>OBV!H707</f>
        <v>BEARISH DIVERGENCE</v>
      </c>
      <c r="M707" s="7">
        <f t="shared" si="110"/>
        <v>25</v>
      </c>
      <c r="N707" s="7">
        <f t="shared" si="111"/>
        <v>0</v>
      </c>
      <c r="O707" s="7">
        <f t="shared" si="112"/>
        <v>0</v>
      </c>
      <c r="P707" s="7">
        <f t="shared" si="113"/>
        <v>16.5</v>
      </c>
      <c r="Q707" s="8">
        <f t="shared" ref="Q707:Q770" si="114">0.35*M707+N707*0.35+O707*0.15+P707*0.15</f>
        <v>11.225</v>
      </c>
      <c r="R707" s="8">
        <f t="shared" ref="R707:R770" si="115">M707*0.2+N707*0.2+O707*0.35+P707*0.25</f>
        <v>9.125</v>
      </c>
      <c r="S707" s="8">
        <f t="shared" ref="S707:S770" si="116">M707*0.15+N707*0.15+O707*0.25+P707*0.45</f>
        <v>11.175000000000001</v>
      </c>
      <c r="T707" s="8">
        <f t="shared" ref="T707:T770" si="117">0.25*SUM(M707:P707)</f>
        <v>10.375</v>
      </c>
      <c r="U707" s="7">
        <f t="shared" ref="U707:U770" si="118">SUM(Q707:S707)/3</f>
        <v>10.508333333333335</v>
      </c>
      <c r="V707" s="7">
        <f t="shared" ref="V707:V770" si="119">SUM(Q707:T707)/4</f>
        <v>10.475000000000001</v>
      </c>
    </row>
    <row r="708" spans="1:22" ht="13.5" x14ac:dyDescent="0.25">
      <c r="A708" s="3">
        <f>RSI!A708</f>
        <v>43336</v>
      </c>
      <c r="B708" s="2">
        <f>RSI!B708</f>
        <v>1.5848</v>
      </c>
      <c r="C708" s="2">
        <f>RSI!I708</f>
        <v>47.72502739034595</v>
      </c>
      <c r="D708" s="2">
        <f>MACD!E708</f>
        <v>2.6857628276030887E-2</v>
      </c>
      <c r="E708" s="2">
        <f>MACD!F708</f>
        <v>4.3897466577022277E-4</v>
      </c>
      <c r="F708" s="2">
        <f>'Moving Avg'!D708</f>
        <v>1.5848</v>
      </c>
      <c r="G708" s="2">
        <f>'Moving Avg'!F708</f>
        <v>1.5913100000000002</v>
      </c>
      <c r="H708" s="2">
        <f>'Moving Avg'!G708</f>
        <v>1.617262</v>
      </c>
      <c r="I708" s="2">
        <f>'Moving Avg'!H708</f>
        <v>2.0064744999999995</v>
      </c>
      <c r="J708" s="5" t="str">
        <f>OBV!F708</f>
        <v>BEARISH</v>
      </c>
      <c r="K708" s="5" t="str">
        <f>OBV!G708</f>
        <v>NEUTRAL</v>
      </c>
      <c r="L708" s="5" t="str">
        <f>OBV!H708</f>
        <v>CONFIRMED BEARISH</v>
      </c>
      <c r="M708" s="7">
        <f t="shared" si="110"/>
        <v>25</v>
      </c>
      <c r="N708" s="7">
        <f t="shared" si="111"/>
        <v>0</v>
      </c>
      <c r="O708" s="7">
        <f t="shared" si="112"/>
        <v>0</v>
      </c>
      <c r="P708" s="7">
        <f t="shared" si="113"/>
        <v>16.5</v>
      </c>
      <c r="Q708" s="8">
        <f t="shared" si="114"/>
        <v>11.225</v>
      </c>
      <c r="R708" s="8">
        <f t="shared" si="115"/>
        <v>9.125</v>
      </c>
      <c r="S708" s="8">
        <f t="shared" si="116"/>
        <v>11.175000000000001</v>
      </c>
      <c r="T708" s="8">
        <f t="shared" si="117"/>
        <v>10.375</v>
      </c>
      <c r="U708" s="7">
        <f t="shared" si="118"/>
        <v>10.508333333333335</v>
      </c>
      <c r="V708" s="7">
        <f t="shared" si="119"/>
        <v>10.475000000000001</v>
      </c>
    </row>
    <row r="709" spans="1:22" ht="13.5" x14ac:dyDescent="0.25">
      <c r="A709" s="3">
        <f>RSI!A709</f>
        <v>43339</v>
      </c>
      <c r="B709" s="2">
        <f>RSI!B709</f>
        <v>1.5941000000000001</v>
      </c>
      <c r="C709" s="2">
        <f>RSI!I709</f>
        <v>49.336267855695844</v>
      </c>
      <c r="D709" s="2">
        <f>MACD!E709</f>
        <v>2.2470375869853454E-2</v>
      </c>
      <c r="E709" s="2">
        <f>MACD!F709</f>
        <v>4.8452549065868692E-3</v>
      </c>
      <c r="F709" s="2">
        <f>'Moving Avg'!D709</f>
        <v>1.58666</v>
      </c>
      <c r="G709" s="2">
        <f>'Moving Avg'!F709</f>
        <v>1.5931650000000002</v>
      </c>
      <c r="H709" s="2">
        <f>'Moving Avg'!G709</f>
        <v>1.616336</v>
      </c>
      <c r="I709" s="2">
        <f>'Moving Avg'!H709</f>
        <v>2.0012379999999994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  <c r="M709" s="7">
        <f t="shared" si="110"/>
        <v>25</v>
      </c>
      <c r="N709" s="7">
        <f t="shared" si="111"/>
        <v>0</v>
      </c>
      <c r="O709" s="7">
        <f t="shared" si="112"/>
        <v>0</v>
      </c>
      <c r="P709" s="7">
        <f t="shared" si="113"/>
        <v>83.5</v>
      </c>
      <c r="Q709" s="8">
        <f t="shared" si="114"/>
        <v>21.274999999999999</v>
      </c>
      <c r="R709" s="8">
        <f t="shared" si="115"/>
        <v>25.875</v>
      </c>
      <c r="S709" s="8">
        <f t="shared" si="116"/>
        <v>41.325000000000003</v>
      </c>
      <c r="T709" s="8">
        <f t="shared" si="117"/>
        <v>27.125</v>
      </c>
      <c r="U709" s="7">
        <f t="shared" si="118"/>
        <v>29.491666666666664</v>
      </c>
      <c r="V709" s="7">
        <f t="shared" si="119"/>
        <v>28.9</v>
      </c>
    </row>
    <row r="710" spans="1:22" ht="13.5" x14ac:dyDescent="0.25">
      <c r="A710" s="3">
        <f>RSI!A710</f>
        <v>43340</v>
      </c>
      <c r="B710" s="2">
        <f>RSI!B710</f>
        <v>1.5663</v>
      </c>
      <c r="C710" s="2">
        <f>RSI!I710</f>
        <v>44.882849464857607</v>
      </c>
      <c r="D710" s="2">
        <f>MACD!E710</f>
        <v>1.3713179530314479E-2</v>
      </c>
      <c r="E710" s="2">
        <f>MACD!F710</f>
        <v>6.6188398313323914E-3</v>
      </c>
      <c r="F710" s="2">
        <f>'Moving Avg'!D710</f>
        <v>1.5829600000000001</v>
      </c>
      <c r="G710" s="2">
        <f>'Moving Avg'!F710</f>
        <v>1.5950200000000003</v>
      </c>
      <c r="H710" s="2">
        <f>'Moving Avg'!G710</f>
        <v>1.6144820000000002</v>
      </c>
      <c r="I710" s="2">
        <f>'Moving Avg'!H710</f>
        <v>1.9958624999999999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  <c r="M710" s="7">
        <f t="shared" si="110"/>
        <v>25</v>
      </c>
      <c r="N710" s="7">
        <f t="shared" si="111"/>
        <v>0</v>
      </c>
      <c r="O710" s="7">
        <f t="shared" si="112"/>
        <v>0</v>
      </c>
      <c r="P710" s="7">
        <f t="shared" si="113"/>
        <v>66.5</v>
      </c>
      <c r="Q710" s="8">
        <f t="shared" si="114"/>
        <v>18.725000000000001</v>
      </c>
      <c r="R710" s="8">
        <f t="shared" si="115"/>
        <v>21.625</v>
      </c>
      <c r="S710" s="8">
        <f t="shared" si="116"/>
        <v>33.674999999999997</v>
      </c>
      <c r="T710" s="8">
        <f t="shared" si="117"/>
        <v>22.875</v>
      </c>
      <c r="U710" s="7">
        <f t="shared" si="118"/>
        <v>24.675000000000001</v>
      </c>
      <c r="V710" s="7">
        <f t="shared" si="119"/>
        <v>24.225000000000001</v>
      </c>
    </row>
    <row r="711" spans="1:22" ht="13.5" x14ac:dyDescent="0.25">
      <c r="A711" s="3">
        <f>RSI!A711</f>
        <v>43341</v>
      </c>
      <c r="B711" s="2">
        <f>RSI!B711</f>
        <v>1.5663</v>
      </c>
      <c r="C711" s="2">
        <f>RSI!I711</f>
        <v>44.882849464857607</v>
      </c>
      <c r="D711" s="2">
        <f>MACD!E711</f>
        <v>5.0542572753444759E-3</v>
      </c>
      <c r="E711" s="2">
        <f>MACD!F711</f>
        <v>6.3059233201348082E-3</v>
      </c>
      <c r="F711" s="2">
        <f>'Moving Avg'!D711</f>
        <v>1.5792600000000001</v>
      </c>
      <c r="G711" s="2">
        <f>'Moving Avg'!F711</f>
        <v>1.5968750000000003</v>
      </c>
      <c r="H711" s="2">
        <f>'Moving Avg'!G711</f>
        <v>1.6120720000000004</v>
      </c>
      <c r="I711" s="2">
        <f>'Moving Avg'!H711</f>
        <v>1.9904869999999997</v>
      </c>
      <c r="J711" s="5" t="str">
        <f>OBV!F711</f>
        <v>BULLISH</v>
      </c>
      <c r="K711" s="5" t="str">
        <f>OBV!G711</f>
        <v>NEUTRAL</v>
      </c>
      <c r="L711" s="5" t="str">
        <f>OBV!H711</f>
        <v>BULLISH DIVERGENCE</v>
      </c>
      <c r="M711" s="7">
        <f t="shared" si="110"/>
        <v>25</v>
      </c>
      <c r="N711" s="7">
        <f t="shared" si="111"/>
        <v>45</v>
      </c>
      <c r="O711" s="7">
        <f t="shared" si="112"/>
        <v>0</v>
      </c>
      <c r="P711" s="7">
        <f t="shared" si="113"/>
        <v>66.5</v>
      </c>
      <c r="Q711" s="8">
        <f t="shared" si="114"/>
        <v>34.475000000000001</v>
      </c>
      <c r="R711" s="8">
        <f t="shared" si="115"/>
        <v>30.625</v>
      </c>
      <c r="S711" s="8">
        <f t="shared" si="116"/>
        <v>40.424999999999997</v>
      </c>
      <c r="T711" s="8">
        <f t="shared" si="117"/>
        <v>34.125</v>
      </c>
      <c r="U711" s="7">
        <f t="shared" si="118"/>
        <v>35.174999999999997</v>
      </c>
      <c r="V711" s="7">
        <f t="shared" si="119"/>
        <v>34.912499999999994</v>
      </c>
    </row>
    <row r="712" spans="1:22" ht="13.5" x14ac:dyDescent="0.25">
      <c r="A712" s="3">
        <f>RSI!A712</f>
        <v>43342</v>
      </c>
      <c r="B712" s="2">
        <f>RSI!B712</f>
        <v>1.5663</v>
      </c>
      <c r="C712" s="2">
        <f>RSI!I712</f>
        <v>44.882849464857607</v>
      </c>
      <c r="D712" s="2">
        <f>MACD!E712</f>
        <v>2.1727169641816424E-3</v>
      </c>
      <c r="E712" s="2">
        <f>MACD!F712</f>
        <v>5.4792820489441754E-3</v>
      </c>
      <c r="F712" s="2">
        <f>'Moving Avg'!D712</f>
        <v>1.5755600000000001</v>
      </c>
      <c r="G712" s="2">
        <f>'Moving Avg'!F712</f>
        <v>1.5964100000000001</v>
      </c>
      <c r="H712" s="2">
        <f>'Moving Avg'!G712</f>
        <v>1.61059</v>
      </c>
      <c r="I712" s="2">
        <f>'Moving Avg'!H712</f>
        <v>1.9853434999999999</v>
      </c>
      <c r="J712" s="5" t="str">
        <f>OBV!F712</f>
        <v>BULLISH</v>
      </c>
      <c r="K712" s="5" t="str">
        <f>OBV!G712</f>
        <v>NEUTRAL</v>
      </c>
      <c r="L712" s="5" t="str">
        <f>OBV!H712</f>
        <v>BULLISH DIVERGENCE</v>
      </c>
      <c r="M712" s="7">
        <f t="shared" si="110"/>
        <v>25</v>
      </c>
      <c r="N712" s="7">
        <f t="shared" si="111"/>
        <v>45</v>
      </c>
      <c r="O712" s="7">
        <f t="shared" si="112"/>
        <v>0</v>
      </c>
      <c r="P712" s="7">
        <f t="shared" si="113"/>
        <v>66.5</v>
      </c>
      <c r="Q712" s="8">
        <f t="shared" si="114"/>
        <v>34.475000000000001</v>
      </c>
      <c r="R712" s="8">
        <f t="shared" si="115"/>
        <v>30.625</v>
      </c>
      <c r="S712" s="8">
        <f t="shared" si="116"/>
        <v>40.424999999999997</v>
      </c>
      <c r="T712" s="8">
        <f t="shared" si="117"/>
        <v>34.125</v>
      </c>
      <c r="U712" s="7">
        <f t="shared" si="118"/>
        <v>35.174999999999997</v>
      </c>
      <c r="V712" s="7">
        <f t="shared" si="119"/>
        <v>34.912499999999994</v>
      </c>
    </row>
    <row r="713" spans="1:22" ht="13.5" x14ac:dyDescent="0.25">
      <c r="A713" s="3">
        <f>RSI!A713</f>
        <v>43343</v>
      </c>
      <c r="B713" s="2">
        <f>RSI!B713</f>
        <v>1.5755999999999999</v>
      </c>
      <c r="C713" s="2">
        <f>RSI!I713</f>
        <v>46.886065915349917</v>
      </c>
      <c r="D713" s="2">
        <f>MACD!E713</f>
        <v>3.4783737920265345E-3</v>
      </c>
      <c r="E713" s="2">
        <f>MACD!F713</f>
        <v>5.0791003975606472E-3</v>
      </c>
      <c r="F713" s="2">
        <f>'Moving Avg'!D713</f>
        <v>1.57372</v>
      </c>
      <c r="G713" s="2">
        <f>'Moving Avg'!F713</f>
        <v>1.5987300000000004</v>
      </c>
      <c r="H713" s="2">
        <f>'Moving Avg'!G713</f>
        <v>1.6104059999999998</v>
      </c>
      <c r="I713" s="2">
        <f>'Moving Avg'!H713</f>
        <v>1.9797365000000002</v>
      </c>
      <c r="J713" s="5" t="str">
        <f>OBV!F713</f>
        <v>BULLISH</v>
      </c>
      <c r="K713" s="5" t="str">
        <f>OBV!G713</f>
        <v>NEUTRAL</v>
      </c>
      <c r="L713" s="5" t="str">
        <f>OBV!H713</f>
        <v>BULLISH DIVERGENCE</v>
      </c>
      <c r="M713" s="7">
        <f t="shared" si="110"/>
        <v>25</v>
      </c>
      <c r="N713" s="7">
        <f t="shared" si="111"/>
        <v>45</v>
      </c>
      <c r="O713" s="7">
        <f t="shared" si="112"/>
        <v>0</v>
      </c>
      <c r="P713" s="7">
        <f t="shared" si="113"/>
        <v>66.5</v>
      </c>
      <c r="Q713" s="8">
        <f t="shared" si="114"/>
        <v>34.475000000000001</v>
      </c>
      <c r="R713" s="8">
        <f t="shared" si="115"/>
        <v>30.625</v>
      </c>
      <c r="S713" s="8">
        <f t="shared" si="116"/>
        <v>40.424999999999997</v>
      </c>
      <c r="T713" s="8">
        <f t="shared" si="117"/>
        <v>34.125</v>
      </c>
      <c r="U713" s="7">
        <f t="shared" si="118"/>
        <v>35.174999999999997</v>
      </c>
      <c r="V713" s="7">
        <f t="shared" si="119"/>
        <v>34.912499999999994</v>
      </c>
    </row>
    <row r="714" spans="1:22" ht="13.5" x14ac:dyDescent="0.25">
      <c r="A714" s="3">
        <f>RSI!A714</f>
        <v>43346</v>
      </c>
      <c r="B714" s="2">
        <f>RSI!B714</f>
        <v>1.5291999999999999</v>
      </c>
      <c r="C714" s="2">
        <f>RSI!I714</f>
        <v>39.225965272392301</v>
      </c>
      <c r="D714" s="2">
        <f>MACD!E714</f>
        <v>6.67877872789302E-3</v>
      </c>
      <c r="E714" s="2">
        <f>MACD!F714</f>
        <v>5.3990360636271221E-3</v>
      </c>
      <c r="F714" s="2">
        <f>'Moving Avg'!D714</f>
        <v>1.5607399999999998</v>
      </c>
      <c r="G714" s="2">
        <f>'Moving Avg'!F714</f>
        <v>1.5940950000000003</v>
      </c>
      <c r="H714" s="2">
        <f>'Moving Avg'!G714</f>
        <v>1.6079959999999998</v>
      </c>
      <c r="I714" s="2">
        <f>'Moving Avg'!H714</f>
        <v>1.9738975000000003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16.5</v>
      </c>
      <c r="Q714" s="8">
        <f t="shared" si="114"/>
        <v>11.225</v>
      </c>
      <c r="R714" s="8">
        <f t="shared" si="115"/>
        <v>9.125</v>
      </c>
      <c r="S714" s="8">
        <f t="shared" si="116"/>
        <v>11.175000000000001</v>
      </c>
      <c r="T714" s="8">
        <f t="shared" si="117"/>
        <v>10.375</v>
      </c>
      <c r="U714" s="7">
        <f t="shared" si="118"/>
        <v>10.508333333333335</v>
      </c>
      <c r="V714" s="7">
        <f t="shared" si="119"/>
        <v>10.475000000000001</v>
      </c>
    </row>
    <row r="715" spans="1:22" ht="13.5" x14ac:dyDescent="0.25">
      <c r="A715" s="3">
        <f>RSI!A715</f>
        <v>43347</v>
      </c>
      <c r="B715" s="2">
        <f>RSI!B715</f>
        <v>1.5385</v>
      </c>
      <c r="C715" s="2">
        <f>RSI!I715</f>
        <v>41.296139951609156</v>
      </c>
      <c r="D715" s="2">
        <f>MACD!E715</f>
        <v>9.0548363986957536E-3</v>
      </c>
      <c r="E715" s="2">
        <f>MACD!F715</f>
        <v>6.130196130640848E-3</v>
      </c>
      <c r="F715" s="2">
        <f>'Moving Avg'!D715</f>
        <v>1.5551799999999998</v>
      </c>
      <c r="G715" s="2">
        <f>'Moving Avg'!F715</f>
        <v>1.5857550000000002</v>
      </c>
      <c r="H715" s="2">
        <f>'Moving Avg'!G715</f>
        <v>1.603918</v>
      </c>
      <c r="I715" s="2">
        <f>'Moving Avg'!H715</f>
        <v>1.9678734999999998</v>
      </c>
      <c r="J715" s="5" t="str">
        <f>OBV!F715</f>
        <v>BULLISH</v>
      </c>
      <c r="K715" s="5" t="str">
        <f>OBV!G715</f>
        <v>NEUTRAL</v>
      </c>
      <c r="L715" s="5" t="str">
        <f>OBV!H715</f>
        <v>BULLISH DIVERGENCE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66.5</v>
      </c>
      <c r="Q715" s="8">
        <f t="shared" si="114"/>
        <v>18.725000000000001</v>
      </c>
      <c r="R715" s="8">
        <f t="shared" si="115"/>
        <v>21.625</v>
      </c>
      <c r="S715" s="8">
        <f t="shared" si="116"/>
        <v>33.674999999999997</v>
      </c>
      <c r="T715" s="8">
        <f t="shared" si="117"/>
        <v>22.875</v>
      </c>
      <c r="U715" s="7">
        <f t="shared" si="118"/>
        <v>24.675000000000001</v>
      </c>
      <c r="V715" s="7">
        <f t="shared" si="119"/>
        <v>24.225000000000001</v>
      </c>
    </row>
    <row r="716" spans="1:22" ht="13.5" x14ac:dyDescent="0.25">
      <c r="A716" s="3">
        <f>RSI!A716</f>
        <v>43348</v>
      </c>
      <c r="B716" s="2">
        <f>RSI!B716</f>
        <v>1.5385</v>
      </c>
      <c r="C716" s="2">
        <f>RSI!I716</f>
        <v>41.296139951609156</v>
      </c>
      <c r="D716" s="2">
        <f>MACD!E716</f>
        <v>1.1340866352758106E-2</v>
      </c>
      <c r="E716" s="2">
        <f>MACD!F716</f>
        <v>7.1723301750643001E-3</v>
      </c>
      <c r="F716" s="2">
        <f>'Moving Avg'!D716</f>
        <v>1.5496199999999998</v>
      </c>
      <c r="G716" s="2">
        <f>'Moving Avg'!F716</f>
        <v>1.5783399999999999</v>
      </c>
      <c r="H716" s="2">
        <f>'Moving Avg'!G716</f>
        <v>1.6011379999999997</v>
      </c>
      <c r="I716" s="2">
        <f>'Moving Avg'!H716</f>
        <v>1.9618955000000002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66.5</v>
      </c>
      <c r="Q716" s="8">
        <f t="shared" si="114"/>
        <v>18.725000000000001</v>
      </c>
      <c r="R716" s="8">
        <f t="shared" si="115"/>
        <v>21.625</v>
      </c>
      <c r="S716" s="8">
        <f t="shared" si="116"/>
        <v>33.674999999999997</v>
      </c>
      <c r="T716" s="8">
        <f t="shared" si="117"/>
        <v>22.875</v>
      </c>
      <c r="U716" s="7">
        <f t="shared" si="118"/>
        <v>24.675000000000001</v>
      </c>
      <c r="V716" s="7">
        <f t="shared" si="119"/>
        <v>24.225000000000001</v>
      </c>
    </row>
    <row r="717" spans="1:22" ht="13.5" x14ac:dyDescent="0.25">
      <c r="A717" s="3">
        <f>RSI!A717</f>
        <v>43349</v>
      </c>
      <c r="B717" s="2">
        <f>RSI!B717</f>
        <v>1.5291999999999999</v>
      </c>
      <c r="C717" s="2">
        <f>RSI!I717</f>
        <v>39.726713640206178</v>
      </c>
      <c r="D717" s="2">
        <f>MACD!E717</f>
        <v>1.4219199036393793E-2</v>
      </c>
      <c r="E717" s="2">
        <f>MACD!F717</f>
        <v>8.5817039473301999E-3</v>
      </c>
      <c r="F717" s="2">
        <f>'Moving Avg'!D717</f>
        <v>1.5422</v>
      </c>
      <c r="G717" s="2">
        <f>'Moving Avg'!F717</f>
        <v>1.57046</v>
      </c>
      <c r="H717" s="2">
        <f>'Moving Avg'!G717</f>
        <v>1.5985419999999999</v>
      </c>
      <c r="I717" s="2">
        <f>'Moving Avg'!H717</f>
        <v>1.9561030000000001</v>
      </c>
      <c r="J717" s="5" t="str">
        <f>OBV!F717</f>
        <v>BULLISH</v>
      </c>
      <c r="K717" s="5" t="str">
        <f>OBV!G717</f>
        <v>NEUTRAL</v>
      </c>
      <c r="L717" s="5" t="str">
        <f>OBV!H717</f>
        <v>BULLISH DIVERGENCE</v>
      </c>
      <c r="M717" s="7">
        <f t="shared" si="110"/>
        <v>25</v>
      </c>
      <c r="N717" s="7">
        <f t="shared" si="111"/>
        <v>0</v>
      </c>
      <c r="O717" s="7">
        <f t="shared" si="112"/>
        <v>0</v>
      </c>
      <c r="P717" s="7">
        <f t="shared" si="113"/>
        <v>66.5</v>
      </c>
      <c r="Q717" s="8">
        <f t="shared" si="114"/>
        <v>18.725000000000001</v>
      </c>
      <c r="R717" s="8">
        <f t="shared" si="115"/>
        <v>21.625</v>
      </c>
      <c r="S717" s="8">
        <f t="shared" si="116"/>
        <v>33.674999999999997</v>
      </c>
      <c r="T717" s="8">
        <f t="shared" si="117"/>
        <v>22.875</v>
      </c>
      <c r="U717" s="7">
        <f t="shared" si="118"/>
        <v>24.675000000000001</v>
      </c>
      <c r="V717" s="7">
        <f t="shared" si="119"/>
        <v>24.225000000000001</v>
      </c>
    </row>
    <row r="718" spans="1:22" ht="13.5" x14ac:dyDescent="0.25">
      <c r="A718" s="3">
        <f>RSI!A718</f>
        <v>43350</v>
      </c>
      <c r="B718" s="2">
        <f>RSI!B718</f>
        <v>1.5569999999999999</v>
      </c>
      <c r="C718" s="2">
        <f>RSI!I718</f>
        <v>46.296895534428721</v>
      </c>
      <c r="D718" s="2">
        <f>MACD!E718</f>
        <v>1.4886619810907442E-2</v>
      </c>
      <c r="E718" s="2">
        <f>MACD!F718</f>
        <v>9.8426871200456498E-3</v>
      </c>
      <c r="F718" s="2">
        <f>'Moving Avg'!D718</f>
        <v>1.5384799999999998</v>
      </c>
      <c r="G718" s="2">
        <f>'Moving Avg'!F718</f>
        <v>1.5662899999999995</v>
      </c>
      <c r="H718" s="2">
        <f>'Moving Avg'!G718</f>
        <v>1.5965020000000001</v>
      </c>
      <c r="I718" s="2">
        <f>'Moving Avg'!H718</f>
        <v>1.9504495000000008</v>
      </c>
      <c r="J718" s="5" t="str">
        <f>OBV!F718</f>
        <v>BULLISH</v>
      </c>
      <c r="K718" s="5" t="str">
        <f>OBV!G718</f>
        <v>NEUTRAL</v>
      </c>
      <c r="L718" s="5" t="str">
        <f>OBV!H718</f>
        <v>BULLISH DIVERGENCE</v>
      </c>
      <c r="M718" s="7">
        <f t="shared" si="110"/>
        <v>25</v>
      </c>
      <c r="N718" s="7">
        <f t="shared" si="111"/>
        <v>0</v>
      </c>
      <c r="O718" s="7">
        <f t="shared" si="112"/>
        <v>0</v>
      </c>
      <c r="P718" s="7">
        <f t="shared" si="113"/>
        <v>66.5</v>
      </c>
      <c r="Q718" s="8">
        <f t="shared" si="114"/>
        <v>18.725000000000001</v>
      </c>
      <c r="R718" s="8">
        <f t="shared" si="115"/>
        <v>21.625</v>
      </c>
      <c r="S718" s="8">
        <f t="shared" si="116"/>
        <v>33.674999999999997</v>
      </c>
      <c r="T718" s="8">
        <f t="shared" si="117"/>
        <v>22.875</v>
      </c>
      <c r="U718" s="7">
        <f t="shared" si="118"/>
        <v>24.675000000000001</v>
      </c>
      <c r="V718" s="7">
        <f t="shared" si="119"/>
        <v>24.225000000000001</v>
      </c>
    </row>
    <row r="719" spans="1:22" ht="13.5" x14ac:dyDescent="0.25">
      <c r="A719" s="3">
        <f>RSI!A719</f>
        <v>43353</v>
      </c>
      <c r="B719" s="2">
        <f>RSI!B719</f>
        <v>1.5385</v>
      </c>
      <c r="C719" s="2">
        <f>RSI!I719</f>
        <v>42.942233552860259</v>
      </c>
      <c r="D719" s="2">
        <f>MACD!E719</f>
        <v>1.8357828454063085E-2</v>
      </c>
      <c r="E719" s="2">
        <f>MACD!F719</f>
        <v>1.1545715386849138E-2</v>
      </c>
      <c r="F719" s="2">
        <f>'Moving Avg'!D719</f>
        <v>1.54034</v>
      </c>
      <c r="G719" s="2">
        <f>'Moving Avg'!F719</f>
        <v>1.5635099999999995</v>
      </c>
      <c r="H719" s="2">
        <f>'Moving Avg'!G719</f>
        <v>1.5942780000000001</v>
      </c>
      <c r="I719" s="2">
        <f>'Moving Avg'!H719</f>
        <v>1.9443325000000007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  <c r="M719" s="7">
        <f t="shared" si="110"/>
        <v>25</v>
      </c>
      <c r="N719" s="7">
        <f t="shared" si="111"/>
        <v>0</v>
      </c>
      <c r="O719" s="7">
        <f t="shared" si="112"/>
        <v>0</v>
      </c>
      <c r="P719" s="7">
        <f t="shared" si="113"/>
        <v>83.5</v>
      </c>
      <c r="Q719" s="8">
        <f t="shared" si="114"/>
        <v>21.274999999999999</v>
      </c>
      <c r="R719" s="8">
        <f t="shared" si="115"/>
        <v>25.875</v>
      </c>
      <c r="S719" s="8">
        <f t="shared" si="116"/>
        <v>41.325000000000003</v>
      </c>
      <c r="T719" s="8">
        <f t="shared" si="117"/>
        <v>27.125</v>
      </c>
      <c r="U719" s="7">
        <f t="shared" si="118"/>
        <v>29.491666666666664</v>
      </c>
      <c r="V719" s="7">
        <f t="shared" si="119"/>
        <v>28.9</v>
      </c>
    </row>
    <row r="720" spans="1:22" ht="13.5" x14ac:dyDescent="0.25">
      <c r="A720" s="3">
        <f>RSI!A720</f>
        <v>43355</v>
      </c>
      <c r="B720" s="2">
        <f>RSI!B720</f>
        <v>1.5014000000000001</v>
      </c>
      <c r="C720" s="2">
        <f>RSI!I720</f>
        <v>37.13155445099067</v>
      </c>
      <c r="D720" s="2">
        <f>MACD!E720</f>
        <v>1.9973073647942208E-2</v>
      </c>
      <c r="E720" s="2">
        <f>MACD!F720</f>
        <v>1.3231187039067751E-2</v>
      </c>
      <c r="F720" s="2">
        <f>'Moving Avg'!D720</f>
        <v>1.5329200000000001</v>
      </c>
      <c r="G720" s="2">
        <f>'Moving Avg'!F720</f>
        <v>1.5611899999999999</v>
      </c>
      <c r="H720" s="2">
        <f>'Moving Avg'!G720</f>
        <v>1.5913120000000001</v>
      </c>
      <c r="I720" s="2">
        <f>'Moving Avg'!H720</f>
        <v>1.9380300000000008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0</v>
      </c>
      <c r="P720" s="7">
        <f t="shared" si="113"/>
        <v>16.5</v>
      </c>
      <c r="Q720" s="8">
        <f t="shared" si="114"/>
        <v>11.225</v>
      </c>
      <c r="R720" s="8">
        <f t="shared" si="115"/>
        <v>9.125</v>
      </c>
      <c r="S720" s="8">
        <f t="shared" si="116"/>
        <v>11.175000000000001</v>
      </c>
      <c r="T720" s="8">
        <f t="shared" si="117"/>
        <v>10.375</v>
      </c>
      <c r="U720" s="7">
        <f t="shared" si="118"/>
        <v>10.508333333333335</v>
      </c>
      <c r="V720" s="7">
        <f t="shared" si="119"/>
        <v>10.475000000000001</v>
      </c>
    </row>
    <row r="721" spans="1:22" ht="13.5" x14ac:dyDescent="0.25">
      <c r="A721" s="3">
        <f>RSI!A721</f>
        <v>43356</v>
      </c>
      <c r="B721" s="2">
        <f>RSI!B721</f>
        <v>1.4829000000000001</v>
      </c>
      <c r="C721" s="2">
        <f>RSI!I721</f>
        <v>34.616173199164763</v>
      </c>
      <c r="D721" s="2">
        <f>MACD!E721</f>
        <v>2.3120937276788434E-2</v>
      </c>
      <c r="E721" s="2">
        <f>MACD!F721</f>
        <v>1.5209137086611889E-2</v>
      </c>
      <c r="F721" s="2">
        <f>'Moving Avg'!D721</f>
        <v>1.5218</v>
      </c>
      <c r="G721" s="2">
        <f>'Moving Avg'!F721</f>
        <v>1.5584099999999999</v>
      </c>
      <c r="H721" s="2">
        <f>'Moving Avg'!G721</f>
        <v>1.5874199999999998</v>
      </c>
      <c r="I721" s="2">
        <f>'Moving Avg'!H721</f>
        <v>1.9316350000000007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  <c r="M721" s="7">
        <f t="shared" si="110"/>
        <v>25</v>
      </c>
      <c r="N721" s="7">
        <f t="shared" si="111"/>
        <v>0</v>
      </c>
      <c r="O721" s="7">
        <f t="shared" si="112"/>
        <v>0</v>
      </c>
      <c r="P721" s="7">
        <f t="shared" si="113"/>
        <v>16.5</v>
      </c>
      <c r="Q721" s="8">
        <f t="shared" si="114"/>
        <v>11.225</v>
      </c>
      <c r="R721" s="8">
        <f t="shared" si="115"/>
        <v>9.125</v>
      </c>
      <c r="S721" s="8">
        <f t="shared" si="116"/>
        <v>11.175000000000001</v>
      </c>
      <c r="T721" s="8">
        <f t="shared" si="117"/>
        <v>10.375</v>
      </c>
      <c r="U721" s="7">
        <f t="shared" si="118"/>
        <v>10.508333333333335</v>
      </c>
      <c r="V721" s="7">
        <f t="shared" si="119"/>
        <v>10.475000000000001</v>
      </c>
    </row>
    <row r="722" spans="1:22" ht="13.5" x14ac:dyDescent="0.25">
      <c r="A722" s="3">
        <f>RSI!A722</f>
        <v>43357</v>
      </c>
      <c r="B722" s="2">
        <f>RSI!B722</f>
        <v>1.52</v>
      </c>
      <c r="C722" s="2">
        <f>RSI!I722</f>
        <v>42.961035691868076</v>
      </c>
      <c r="D722" s="2">
        <f>MACD!E722</f>
        <v>2.352600493725987E-2</v>
      </c>
      <c r="E722" s="2">
        <f>MACD!F722</f>
        <v>1.6872510656741488E-2</v>
      </c>
      <c r="F722" s="2">
        <f>'Moving Avg'!D722</f>
        <v>1.51996</v>
      </c>
      <c r="G722" s="2">
        <f>'Moving Avg'!F722</f>
        <v>1.5560949999999996</v>
      </c>
      <c r="H722" s="2">
        <f>'Moving Avg'!G722</f>
        <v>1.5838999999999999</v>
      </c>
      <c r="I722" s="2">
        <f>'Moving Avg'!H722</f>
        <v>1.9254255000000007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16.5</v>
      </c>
      <c r="Q722" s="8">
        <f t="shared" si="114"/>
        <v>11.225</v>
      </c>
      <c r="R722" s="8">
        <f t="shared" si="115"/>
        <v>9.125</v>
      </c>
      <c r="S722" s="8">
        <f t="shared" si="116"/>
        <v>11.175000000000001</v>
      </c>
      <c r="T722" s="8">
        <f t="shared" si="117"/>
        <v>10.375</v>
      </c>
      <c r="U722" s="7">
        <f t="shared" si="118"/>
        <v>10.508333333333335</v>
      </c>
      <c r="V722" s="7">
        <f t="shared" si="119"/>
        <v>10.475000000000001</v>
      </c>
    </row>
    <row r="723" spans="1:22" ht="13.5" x14ac:dyDescent="0.25">
      <c r="A723" s="3">
        <f>RSI!A723</f>
        <v>43360</v>
      </c>
      <c r="B723" s="2">
        <f>RSI!B723</f>
        <v>1.4921</v>
      </c>
      <c r="C723" s="2">
        <f>RSI!I723</f>
        <v>38.936458399239378</v>
      </c>
      <c r="D723" s="2">
        <f>MACD!E723</f>
        <v>2.7600334244612057E-2</v>
      </c>
      <c r="E723" s="2">
        <f>MACD!F723</f>
        <v>1.9018075374315602E-2</v>
      </c>
      <c r="F723" s="2">
        <f>'Moving Avg'!D723</f>
        <v>1.50698</v>
      </c>
      <c r="G723" s="2">
        <f>'Moving Avg'!F723</f>
        <v>1.5509949999999999</v>
      </c>
      <c r="H723" s="2">
        <f>'Moving Avg'!G723</f>
        <v>1.5798219999999998</v>
      </c>
      <c r="I723" s="2">
        <f>'Moving Avg'!H723</f>
        <v>1.9192155000000006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  <c r="M723" s="7">
        <f t="shared" si="110"/>
        <v>25</v>
      </c>
      <c r="N723" s="7">
        <f t="shared" si="111"/>
        <v>0</v>
      </c>
      <c r="O723" s="7">
        <f t="shared" si="112"/>
        <v>0</v>
      </c>
      <c r="P723" s="7">
        <f t="shared" si="113"/>
        <v>16.5</v>
      </c>
      <c r="Q723" s="8">
        <f t="shared" si="114"/>
        <v>11.225</v>
      </c>
      <c r="R723" s="8">
        <f t="shared" si="115"/>
        <v>9.125</v>
      </c>
      <c r="S723" s="8">
        <f t="shared" si="116"/>
        <v>11.175000000000001</v>
      </c>
      <c r="T723" s="8">
        <f t="shared" si="117"/>
        <v>10.375</v>
      </c>
      <c r="U723" s="7">
        <f t="shared" si="118"/>
        <v>10.508333333333335</v>
      </c>
      <c r="V723" s="7">
        <f t="shared" si="119"/>
        <v>10.475000000000001</v>
      </c>
    </row>
    <row r="724" spans="1:22" ht="13.5" x14ac:dyDescent="0.25">
      <c r="A724" s="3">
        <f>RSI!A724</f>
        <v>43361</v>
      </c>
      <c r="B724" s="2">
        <f>RSI!B724</f>
        <v>1.4551000000000001</v>
      </c>
      <c r="C724" s="2">
        <f>RSI!I724</f>
        <v>34.341822764432976</v>
      </c>
      <c r="D724" s="2">
        <f>MACD!E724</f>
        <v>2.7031785021088828E-2</v>
      </c>
      <c r="E724" s="2">
        <f>MACD!F724</f>
        <v>2.0620817303670248E-2</v>
      </c>
      <c r="F724" s="2">
        <f>'Moving Avg'!D724</f>
        <v>1.4903</v>
      </c>
      <c r="G724" s="2">
        <f>'Moving Avg'!F724</f>
        <v>1.54451</v>
      </c>
      <c r="H724" s="2">
        <f>'Moving Avg'!G724</f>
        <v>1.575188</v>
      </c>
      <c r="I724" s="2">
        <f>'Moving Avg'!H724</f>
        <v>1.9127280000000006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16.5</v>
      </c>
      <c r="Q724" s="8">
        <f t="shared" si="114"/>
        <v>11.225</v>
      </c>
      <c r="R724" s="8">
        <f t="shared" si="115"/>
        <v>9.125</v>
      </c>
      <c r="S724" s="8">
        <f t="shared" si="116"/>
        <v>11.175000000000001</v>
      </c>
      <c r="T724" s="8">
        <f t="shared" si="117"/>
        <v>10.375</v>
      </c>
      <c r="U724" s="7">
        <f t="shared" si="118"/>
        <v>10.508333333333335</v>
      </c>
      <c r="V724" s="7">
        <f t="shared" si="119"/>
        <v>10.475000000000001</v>
      </c>
    </row>
    <row r="725" spans="1:22" ht="13.5" x14ac:dyDescent="0.25">
      <c r="A725" s="3">
        <f>RSI!A725</f>
        <v>43362</v>
      </c>
      <c r="B725" s="2">
        <f>RSI!B725</f>
        <v>1.4736</v>
      </c>
      <c r="C725" s="2">
        <f>RSI!I725</f>
        <v>38.264514546064738</v>
      </c>
      <c r="D725" s="2">
        <f>MACD!E725</f>
        <v>2.718312924743338E-2</v>
      </c>
      <c r="E725" s="2">
        <f>MACD!F725</f>
        <v>2.1933279692422876E-2</v>
      </c>
      <c r="F725" s="2">
        <f>'Moving Avg'!D725</f>
        <v>1.4847399999999999</v>
      </c>
      <c r="G725" s="2">
        <f>'Moving Avg'!F725</f>
        <v>1.53895</v>
      </c>
      <c r="H725" s="2">
        <f>'Moving Avg'!G725</f>
        <v>1.5716660000000002</v>
      </c>
      <c r="I725" s="2">
        <f>'Moving Avg'!H725</f>
        <v>1.9066575000000008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16.5</v>
      </c>
      <c r="Q725" s="8">
        <f t="shared" si="114"/>
        <v>11.225</v>
      </c>
      <c r="R725" s="8">
        <f t="shared" si="115"/>
        <v>9.125</v>
      </c>
      <c r="S725" s="8">
        <f t="shared" si="116"/>
        <v>11.175000000000001</v>
      </c>
      <c r="T725" s="8">
        <f t="shared" si="117"/>
        <v>10.375</v>
      </c>
      <c r="U725" s="7">
        <f t="shared" si="118"/>
        <v>10.508333333333335</v>
      </c>
      <c r="V725" s="7">
        <f t="shared" si="119"/>
        <v>10.475000000000001</v>
      </c>
    </row>
    <row r="726" spans="1:22" ht="13.5" x14ac:dyDescent="0.25">
      <c r="A726" s="3">
        <f>RSI!A726</f>
        <v>43363</v>
      </c>
      <c r="B726" s="2">
        <f>RSI!B726</f>
        <v>1.4365000000000001</v>
      </c>
      <c r="C726" s="2">
        <f>RSI!I726</f>
        <v>33.891570482953725</v>
      </c>
      <c r="D726" s="2">
        <f>MACD!E726</f>
        <v>3.0479673820809072E-2</v>
      </c>
      <c r="E726" s="2">
        <f>MACD!F726</f>
        <v>2.3642558518100116E-2</v>
      </c>
      <c r="F726" s="2">
        <f>'Moving Avg'!D726</f>
        <v>1.47546</v>
      </c>
      <c r="G726" s="2">
        <f>'Moving Avg'!F726</f>
        <v>1.5315349999999999</v>
      </c>
      <c r="H726" s="2">
        <f>'Moving Avg'!G726</f>
        <v>1.5672159999999999</v>
      </c>
      <c r="I726" s="2">
        <f>'Moving Avg'!H726</f>
        <v>1.900401500000001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0</v>
      </c>
      <c r="P726" s="7">
        <f t="shared" si="113"/>
        <v>16.5</v>
      </c>
      <c r="Q726" s="8">
        <f t="shared" si="114"/>
        <v>11.225</v>
      </c>
      <c r="R726" s="8">
        <f t="shared" si="115"/>
        <v>9.125</v>
      </c>
      <c r="S726" s="8">
        <f t="shared" si="116"/>
        <v>11.175000000000001</v>
      </c>
      <c r="T726" s="8">
        <f t="shared" si="117"/>
        <v>10.375</v>
      </c>
      <c r="U726" s="7">
        <f t="shared" si="118"/>
        <v>10.508333333333335</v>
      </c>
      <c r="V726" s="7">
        <f t="shared" si="119"/>
        <v>10.475000000000001</v>
      </c>
    </row>
    <row r="727" spans="1:22" ht="13.5" x14ac:dyDescent="0.25">
      <c r="A727" s="3">
        <f>RSI!A727</f>
        <v>43364</v>
      </c>
      <c r="B727" s="2">
        <f>RSI!B727</f>
        <v>1.4551000000000001</v>
      </c>
      <c r="C727" s="2">
        <f>RSI!I727</f>
        <v>37.733554107559677</v>
      </c>
      <c r="D727" s="2">
        <f>MACD!E727</f>
        <v>3.1068936106835032E-2</v>
      </c>
      <c r="E727" s="2">
        <f>MACD!F727</f>
        <v>2.5127834035847101E-2</v>
      </c>
      <c r="F727" s="2">
        <f>'Moving Avg'!D727</f>
        <v>1.46248</v>
      </c>
      <c r="G727" s="2">
        <f>'Moving Avg'!F727</f>
        <v>1.52505</v>
      </c>
      <c r="H727" s="2">
        <f>'Moving Avg'!G727</f>
        <v>1.564066</v>
      </c>
      <c r="I727" s="2">
        <f>'Moving Avg'!H727</f>
        <v>1.8942385000000008</v>
      </c>
      <c r="J727" s="5" t="str">
        <f>OBV!F727</f>
        <v>BULLISH</v>
      </c>
      <c r="K727" s="5" t="str">
        <f>OBV!G727</f>
        <v>NEUTRAL</v>
      </c>
      <c r="L727" s="5" t="str">
        <f>OBV!H727</f>
        <v>BULLISH DIVERGENCE</v>
      </c>
      <c r="M727" s="7">
        <f t="shared" si="110"/>
        <v>25</v>
      </c>
      <c r="N727" s="7">
        <f t="shared" si="111"/>
        <v>0</v>
      </c>
      <c r="O727" s="7">
        <f t="shared" si="112"/>
        <v>0</v>
      </c>
      <c r="P727" s="7">
        <f t="shared" si="113"/>
        <v>66.5</v>
      </c>
      <c r="Q727" s="8">
        <f t="shared" si="114"/>
        <v>18.725000000000001</v>
      </c>
      <c r="R727" s="8">
        <f t="shared" si="115"/>
        <v>21.625</v>
      </c>
      <c r="S727" s="8">
        <f t="shared" si="116"/>
        <v>33.674999999999997</v>
      </c>
      <c r="T727" s="8">
        <f t="shared" si="117"/>
        <v>22.875</v>
      </c>
      <c r="U727" s="7">
        <f t="shared" si="118"/>
        <v>24.675000000000001</v>
      </c>
      <c r="V727" s="7">
        <f t="shared" si="119"/>
        <v>24.225000000000001</v>
      </c>
    </row>
    <row r="728" spans="1:22" ht="13.5" x14ac:dyDescent="0.25">
      <c r="A728" s="3">
        <f>RSI!A728</f>
        <v>43367</v>
      </c>
      <c r="B728" s="2">
        <f>RSI!B728</f>
        <v>1.4551000000000001</v>
      </c>
      <c r="C728" s="2">
        <f>RSI!I728</f>
        <v>37.733554107559677</v>
      </c>
      <c r="D728" s="2">
        <f>MACD!E728</f>
        <v>3.6297914409483933E-2</v>
      </c>
      <c r="E728" s="2">
        <f>MACD!F728</f>
        <v>2.7361850110574466E-2</v>
      </c>
      <c r="F728" s="2">
        <f>'Moving Avg'!D728</f>
        <v>1.4550799999999999</v>
      </c>
      <c r="G728" s="2">
        <f>'Moving Avg'!F728</f>
        <v>1.5185650000000002</v>
      </c>
      <c r="H728" s="2">
        <f>'Moving Avg'!G728</f>
        <v>1.5609160000000002</v>
      </c>
      <c r="I728" s="2">
        <f>'Moving Avg'!H728</f>
        <v>1.8880755000000005</v>
      </c>
      <c r="J728" s="5" t="str">
        <f>OBV!F728</f>
        <v>BULLISH</v>
      </c>
      <c r="K728" s="5" t="str">
        <f>OBV!G728</f>
        <v>NEUTRAL</v>
      </c>
      <c r="L728" s="5" t="str">
        <f>OBV!H728</f>
        <v>BULLISH DIVERGENCE</v>
      </c>
      <c r="M728" s="7">
        <f t="shared" si="110"/>
        <v>25</v>
      </c>
      <c r="N728" s="7">
        <f t="shared" si="111"/>
        <v>0</v>
      </c>
      <c r="O728" s="7">
        <f t="shared" si="112"/>
        <v>0</v>
      </c>
      <c r="P728" s="7">
        <f t="shared" si="113"/>
        <v>66.5</v>
      </c>
      <c r="Q728" s="8">
        <f t="shared" si="114"/>
        <v>18.725000000000001</v>
      </c>
      <c r="R728" s="8">
        <f t="shared" si="115"/>
        <v>21.625</v>
      </c>
      <c r="S728" s="8">
        <f t="shared" si="116"/>
        <v>33.674999999999997</v>
      </c>
      <c r="T728" s="8">
        <f t="shared" si="117"/>
        <v>22.875</v>
      </c>
      <c r="U728" s="7">
        <f t="shared" si="118"/>
        <v>24.675000000000001</v>
      </c>
      <c r="V728" s="7">
        <f t="shared" si="119"/>
        <v>24.225000000000001</v>
      </c>
    </row>
    <row r="729" spans="1:22" ht="13.5" x14ac:dyDescent="0.25">
      <c r="A729" s="3">
        <f>RSI!A729</f>
        <v>43368</v>
      </c>
      <c r="B729" s="2">
        <f>RSI!B729</f>
        <v>1.4179999999999999</v>
      </c>
      <c r="C729" s="2">
        <f>RSI!I729</f>
        <v>33.26182872868597</v>
      </c>
      <c r="D729" s="2">
        <f>MACD!E729</f>
        <v>4.1044288698915743E-2</v>
      </c>
      <c r="E729" s="2">
        <f>MACD!F729</f>
        <v>3.0098337828242727E-2</v>
      </c>
      <c r="F729" s="2">
        <f>'Moving Avg'!D729</f>
        <v>1.4476599999999999</v>
      </c>
      <c r="G729" s="2">
        <f>'Moving Avg'!F729</f>
        <v>1.5097600000000002</v>
      </c>
      <c r="H729" s="2">
        <f>'Moving Avg'!G729</f>
        <v>1.5570240000000002</v>
      </c>
      <c r="I729" s="2">
        <f>'Moving Avg'!H729</f>
        <v>1.8819585000000003</v>
      </c>
      <c r="J729" s="5" t="str">
        <f>OBV!F729</f>
        <v>BULLISH</v>
      </c>
      <c r="K729" s="5" t="str">
        <f>OBV!G729</f>
        <v>NEUTRAL</v>
      </c>
      <c r="L729" s="5" t="str">
        <f>OBV!H729</f>
        <v>BULLISH DIVERGENCE</v>
      </c>
      <c r="M729" s="7">
        <f t="shared" si="110"/>
        <v>25</v>
      </c>
      <c r="N729" s="7">
        <f t="shared" si="111"/>
        <v>0</v>
      </c>
      <c r="O729" s="7">
        <f t="shared" si="112"/>
        <v>0</v>
      </c>
      <c r="P729" s="7">
        <f t="shared" si="113"/>
        <v>66.5</v>
      </c>
      <c r="Q729" s="8">
        <f t="shared" si="114"/>
        <v>18.725000000000001</v>
      </c>
      <c r="R729" s="8">
        <f t="shared" si="115"/>
        <v>21.625</v>
      </c>
      <c r="S729" s="8">
        <f t="shared" si="116"/>
        <v>33.674999999999997</v>
      </c>
      <c r="T729" s="8">
        <f t="shared" si="117"/>
        <v>22.875</v>
      </c>
      <c r="U729" s="7">
        <f t="shared" si="118"/>
        <v>24.675000000000001</v>
      </c>
      <c r="V729" s="7">
        <f t="shared" si="119"/>
        <v>24.225000000000001</v>
      </c>
    </row>
    <row r="730" spans="1:22" ht="13.5" x14ac:dyDescent="0.25">
      <c r="A730" s="3">
        <f>RSI!A730</f>
        <v>43369</v>
      </c>
      <c r="B730" s="2">
        <f>RSI!B730</f>
        <v>1.4179999999999999</v>
      </c>
      <c r="C730" s="2">
        <f>RSI!I730</f>
        <v>33.26182872868597</v>
      </c>
      <c r="D730" s="2">
        <f>MACD!E730</f>
        <v>3.996074389777049E-2</v>
      </c>
      <c r="E730" s="2">
        <f>MACD!F730</f>
        <v>3.2070819042148278E-2</v>
      </c>
      <c r="F730" s="2">
        <f>'Moving Avg'!D730</f>
        <v>1.4365400000000002</v>
      </c>
      <c r="G730" s="2">
        <f>'Moving Avg'!F730</f>
        <v>1.5023450000000003</v>
      </c>
      <c r="H730" s="2">
        <f>'Moving Avg'!G730</f>
        <v>1.5533160000000001</v>
      </c>
      <c r="I730" s="2">
        <f>'Moving Avg'!H730</f>
        <v>1.8754710000000006</v>
      </c>
      <c r="J730" s="5" t="str">
        <f>OBV!F730</f>
        <v>BULLISH</v>
      </c>
      <c r="K730" s="5" t="str">
        <f>OBV!G730</f>
        <v>NEUTRAL</v>
      </c>
      <c r="L730" s="5" t="str">
        <f>OBV!H730</f>
        <v>BULLISH DIVERGENCE</v>
      </c>
      <c r="M730" s="7">
        <f t="shared" si="110"/>
        <v>25</v>
      </c>
      <c r="N730" s="7">
        <f t="shared" si="111"/>
        <v>0</v>
      </c>
      <c r="O730" s="7">
        <f t="shared" si="112"/>
        <v>0</v>
      </c>
      <c r="P730" s="7">
        <f t="shared" si="113"/>
        <v>66.5</v>
      </c>
      <c r="Q730" s="8">
        <f t="shared" si="114"/>
        <v>18.725000000000001</v>
      </c>
      <c r="R730" s="8">
        <f t="shared" si="115"/>
        <v>21.625</v>
      </c>
      <c r="S730" s="8">
        <f t="shared" si="116"/>
        <v>33.674999999999997</v>
      </c>
      <c r="T730" s="8">
        <f t="shared" si="117"/>
        <v>22.875</v>
      </c>
      <c r="U730" s="7">
        <f t="shared" si="118"/>
        <v>24.675000000000001</v>
      </c>
      <c r="V730" s="7">
        <f t="shared" si="119"/>
        <v>24.225000000000001</v>
      </c>
    </row>
    <row r="731" spans="1:22" ht="13.5" x14ac:dyDescent="0.25">
      <c r="A731" s="3">
        <f>RSI!A731</f>
        <v>43370</v>
      </c>
      <c r="B731" s="2">
        <f>RSI!B731</f>
        <v>1.4365000000000001</v>
      </c>
      <c r="C731" s="2">
        <f>RSI!I731</f>
        <v>37.542382994368523</v>
      </c>
      <c r="D731" s="2">
        <f>MACD!E731</f>
        <v>3.5390322826813314E-2</v>
      </c>
      <c r="E731" s="2">
        <f>MACD!F731</f>
        <v>3.273471979908129E-2</v>
      </c>
      <c r="F731" s="2">
        <f>'Moving Avg'!D731</f>
        <v>1.4365400000000002</v>
      </c>
      <c r="G731" s="2">
        <f>'Moving Avg'!F731</f>
        <v>1.4958550000000002</v>
      </c>
      <c r="H731" s="2">
        <f>'Moving Avg'!G731</f>
        <v>1.5505340000000001</v>
      </c>
      <c r="I731" s="2">
        <f>'Moving Avg'!H731</f>
        <v>1.8690760000000006</v>
      </c>
      <c r="J731" s="5" t="str">
        <f>OBV!F731</f>
        <v>BULLISH</v>
      </c>
      <c r="K731" s="5" t="str">
        <f>OBV!G731</f>
        <v>WEAK</v>
      </c>
      <c r="L731" s="5" t="str">
        <f>OBV!H731</f>
        <v>NEUTRAL</v>
      </c>
      <c r="M731" s="7">
        <f t="shared" si="110"/>
        <v>25</v>
      </c>
      <c r="N731" s="7">
        <f t="shared" si="111"/>
        <v>0</v>
      </c>
      <c r="O731" s="7">
        <f t="shared" si="112"/>
        <v>0</v>
      </c>
      <c r="P731" s="7">
        <f t="shared" si="113"/>
        <v>33</v>
      </c>
      <c r="Q731" s="8">
        <f t="shared" si="114"/>
        <v>13.7</v>
      </c>
      <c r="R731" s="8">
        <f t="shared" si="115"/>
        <v>13.25</v>
      </c>
      <c r="S731" s="8">
        <f t="shared" si="116"/>
        <v>18.600000000000001</v>
      </c>
      <c r="T731" s="8">
        <f t="shared" si="117"/>
        <v>14.5</v>
      </c>
      <c r="U731" s="7">
        <f t="shared" si="118"/>
        <v>15.183333333333332</v>
      </c>
      <c r="V731" s="7">
        <f t="shared" si="119"/>
        <v>15.012499999999999</v>
      </c>
    </row>
    <row r="732" spans="1:22" ht="13.5" x14ac:dyDescent="0.25">
      <c r="A732" s="3">
        <f>RSI!A732</f>
        <v>43371</v>
      </c>
      <c r="B732" s="2">
        <f>RSI!B732</f>
        <v>1.4273</v>
      </c>
      <c r="C732" s="2">
        <f>RSI!I732</f>
        <v>36.295628872188807</v>
      </c>
      <c r="D732" s="2">
        <f>MACD!E732</f>
        <v>3.8324148793136503E-2</v>
      </c>
      <c r="E732" s="2">
        <f>MACD!F732</f>
        <v>3.3852605597892334E-2</v>
      </c>
      <c r="F732" s="2">
        <f>'Moving Avg'!D732</f>
        <v>1.4309800000000001</v>
      </c>
      <c r="G732" s="2">
        <f>'Moving Avg'!F732</f>
        <v>1.4889050000000001</v>
      </c>
      <c r="H732" s="2">
        <f>'Moving Avg'!G732</f>
        <v>1.5484960000000003</v>
      </c>
      <c r="I732" s="2">
        <f>'Moving Avg'!H732</f>
        <v>1.8632375000000008</v>
      </c>
      <c r="J732" s="5" t="str">
        <f>OBV!F732</f>
        <v>BEARISH</v>
      </c>
      <c r="K732" s="5" t="str">
        <f>OBV!G732</f>
        <v>NEUTRAL</v>
      </c>
      <c r="L732" s="5" t="str">
        <f>OBV!H732</f>
        <v>CONFIRMED BEARISH</v>
      </c>
      <c r="M732" s="7">
        <f t="shared" si="110"/>
        <v>25</v>
      </c>
      <c r="N732" s="7">
        <f t="shared" si="111"/>
        <v>0</v>
      </c>
      <c r="O732" s="7">
        <f t="shared" si="112"/>
        <v>0</v>
      </c>
      <c r="P732" s="7">
        <f t="shared" si="113"/>
        <v>16.5</v>
      </c>
      <c r="Q732" s="8">
        <f t="shared" si="114"/>
        <v>11.225</v>
      </c>
      <c r="R732" s="8">
        <f t="shared" si="115"/>
        <v>9.125</v>
      </c>
      <c r="S732" s="8">
        <f t="shared" si="116"/>
        <v>11.175000000000001</v>
      </c>
      <c r="T732" s="8">
        <f t="shared" si="117"/>
        <v>10.375</v>
      </c>
      <c r="U732" s="7">
        <f t="shared" si="118"/>
        <v>10.508333333333335</v>
      </c>
      <c r="V732" s="7">
        <f t="shared" si="119"/>
        <v>10.475000000000001</v>
      </c>
    </row>
    <row r="733" spans="1:22" ht="13.5" x14ac:dyDescent="0.25">
      <c r="A733" s="3">
        <f>RSI!A733</f>
        <v>43374</v>
      </c>
      <c r="B733" s="2">
        <f>RSI!B733</f>
        <v>1.4179999999999999</v>
      </c>
      <c r="C733" s="2">
        <f>RSI!I733</f>
        <v>35.029233215788338</v>
      </c>
      <c r="D733" s="2">
        <f>MACD!E733</f>
        <v>3.7638979407285778E-2</v>
      </c>
      <c r="E733" s="2">
        <f>MACD!F733</f>
        <v>3.4609880359771021E-2</v>
      </c>
      <c r="F733" s="2">
        <f>'Moving Avg'!D733</f>
        <v>1.4235599999999999</v>
      </c>
      <c r="G733" s="2">
        <f>'Moving Avg'!F733</f>
        <v>1.481025</v>
      </c>
      <c r="H733" s="2">
        <f>'Moving Avg'!G733</f>
        <v>1.5457160000000005</v>
      </c>
      <c r="I733" s="2">
        <f>'Moving Avg'!H733</f>
        <v>1.8574450000000007</v>
      </c>
      <c r="J733" s="5" t="str">
        <f>OBV!F733</f>
        <v>BEARISH</v>
      </c>
      <c r="K733" s="5" t="str">
        <f>OBV!G733</f>
        <v>NEUTRAL</v>
      </c>
      <c r="L733" s="5" t="str">
        <f>OBV!H733</f>
        <v>CONFIRMED BEARISH</v>
      </c>
      <c r="M733" s="7">
        <f t="shared" si="110"/>
        <v>25</v>
      </c>
      <c r="N733" s="7">
        <f t="shared" si="111"/>
        <v>0</v>
      </c>
      <c r="O733" s="7">
        <f t="shared" si="112"/>
        <v>0</v>
      </c>
      <c r="P733" s="7">
        <f t="shared" si="113"/>
        <v>16.5</v>
      </c>
      <c r="Q733" s="8">
        <f t="shared" si="114"/>
        <v>11.225</v>
      </c>
      <c r="R733" s="8">
        <f t="shared" si="115"/>
        <v>9.125</v>
      </c>
      <c r="S733" s="8">
        <f t="shared" si="116"/>
        <v>11.175000000000001</v>
      </c>
      <c r="T733" s="8">
        <f t="shared" si="117"/>
        <v>10.375</v>
      </c>
      <c r="U733" s="7">
        <f t="shared" si="118"/>
        <v>10.508333333333335</v>
      </c>
      <c r="V733" s="7">
        <f t="shared" si="119"/>
        <v>10.475000000000001</v>
      </c>
    </row>
    <row r="734" spans="1:22" ht="13.5" x14ac:dyDescent="0.25">
      <c r="A734" s="3">
        <f>RSI!A734</f>
        <v>43375</v>
      </c>
      <c r="B734" s="2">
        <f>RSI!B734</f>
        <v>1.3902000000000001</v>
      </c>
      <c r="C734" s="2">
        <f>RSI!I734</f>
        <v>31.492013431399172</v>
      </c>
      <c r="D734" s="2">
        <f>MACD!E734</f>
        <v>3.3884627559029212E-2</v>
      </c>
      <c r="E734" s="2">
        <f>MACD!F734</f>
        <v>3.4464829799622662E-2</v>
      </c>
      <c r="F734" s="2">
        <f>'Moving Avg'!D734</f>
        <v>1.4179999999999999</v>
      </c>
      <c r="G734" s="2">
        <f>'Moving Avg'!F734</f>
        <v>1.4740749999999998</v>
      </c>
      <c r="H734" s="2">
        <f>'Moving Avg'!G734</f>
        <v>1.5416380000000003</v>
      </c>
      <c r="I734" s="2">
        <f>'Moving Avg'!H734</f>
        <v>1.8517450000000009</v>
      </c>
      <c r="J734" s="5" t="str">
        <f>OBV!F734</f>
        <v>BEARISH</v>
      </c>
      <c r="K734" s="5" t="str">
        <f>OBV!G734</f>
        <v>STRONG</v>
      </c>
      <c r="L734" s="5" t="str">
        <f>OBV!H734</f>
        <v>CONFIRMED BEARISH</v>
      </c>
      <c r="M734" s="7">
        <f t="shared" si="110"/>
        <v>25</v>
      </c>
      <c r="N734" s="7">
        <f t="shared" si="111"/>
        <v>45</v>
      </c>
      <c r="O734" s="7">
        <f t="shared" si="112"/>
        <v>0</v>
      </c>
      <c r="P734" s="7">
        <f t="shared" si="113"/>
        <v>33</v>
      </c>
      <c r="Q734" s="8">
        <f t="shared" si="114"/>
        <v>29.45</v>
      </c>
      <c r="R734" s="8">
        <f t="shared" si="115"/>
        <v>22.25</v>
      </c>
      <c r="S734" s="8">
        <f t="shared" si="116"/>
        <v>25.35</v>
      </c>
      <c r="T734" s="8">
        <f t="shared" si="117"/>
        <v>25.75</v>
      </c>
      <c r="U734" s="7">
        <f t="shared" si="118"/>
        <v>25.683333333333337</v>
      </c>
      <c r="V734" s="7">
        <f t="shared" si="119"/>
        <v>25.700000000000003</v>
      </c>
    </row>
    <row r="735" spans="1:22" ht="13.5" x14ac:dyDescent="0.25">
      <c r="A735" s="3">
        <f>RSI!A735</f>
        <v>43376</v>
      </c>
      <c r="B735" s="2">
        <f>RSI!B735</f>
        <v>1.3716999999999999</v>
      </c>
      <c r="C735" s="2">
        <f>RSI!I735</f>
        <v>29.366813214990714</v>
      </c>
      <c r="D735" s="2">
        <f>MACD!E735</f>
        <v>3.5513159557585494E-2</v>
      </c>
      <c r="E735" s="2">
        <f>MACD!F735</f>
        <v>3.4674495751215229E-2</v>
      </c>
      <c r="F735" s="2">
        <f>'Moving Avg'!D735</f>
        <v>1.4087400000000001</v>
      </c>
      <c r="G735" s="2">
        <f>'Moving Avg'!F735</f>
        <v>1.465735</v>
      </c>
      <c r="H735" s="2">
        <f>'Moving Avg'!G735</f>
        <v>1.5366340000000003</v>
      </c>
      <c r="I735" s="2">
        <f>'Moving Avg'!H735</f>
        <v>1.8463235000000007</v>
      </c>
      <c r="J735" s="5" t="str">
        <f>OBV!F735</f>
        <v>BEARISH</v>
      </c>
      <c r="K735" s="5" t="str">
        <f>OBV!G735</f>
        <v>STRONG</v>
      </c>
      <c r="L735" s="5" t="str">
        <f>OBV!H735</f>
        <v>CONFIRMED BEARISH</v>
      </c>
      <c r="M735" s="7">
        <f t="shared" si="110"/>
        <v>50</v>
      </c>
      <c r="N735" s="7">
        <f t="shared" si="111"/>
        <v>0</v>
      </c>
      <c r="O735" s="7">
        <f t="shared" si="112"/>
        <v>0</v>
      </c>
      <c r="P735" s="7">
        <f t="shared" si="113"/>
        <v>33</v>
      </c>
      <c r="Q735" s="8">
        <f t="shared" si="114"/>
        <v>22.45</v>
      </c>
      <c r="R735" s="8">
        <f t="shared" si="115"/>
        <v>18.25</v>
      </c>
      <c r="S735" s="8">
        <f t="shared" si="116"/>
        <v>22.35</v>
      </c>
      <c r="T735" s="8">
        <f t="shared" si="117"/>
        <v>20.75</v>
      </c>
      <c r="U735" s="7">
        <f t="shared" si="118"/>
        <v>21.016666666666669</v>
      </c>
      <c r="V735" s="7">
        <f t="shared" si="119"/>
        <v>20.950000000000003</v>
      </c>
    </row>
    <row r="736" spans="1:22" ht="13.5" x14ac:dyDescent="0.25">
      <c r="A736" s="3">
        <f>RSI!A736</f>
        <v>43377</v>
      </c>
      <c r="B736" s="2">
        <f>RSI!B736</f>
        <v>1.3531</v>
      </c>
      <c r="C736" s="2">
        <f>RSI!I736</f>
        <v>27.36715842014533</v>
      </c>
      <c r="D736" s="2">
        <f>MACD!E736</f>
        <v>3.3215705601382428E-2</v>
      </c>
      <c r="E736" s="2">
        <f>MACD!F736</f>
        <v>3.4382737721248668E-2</v>
      </c>
      <c r="F736" s="2">
        <f>'Moving Avg'!D736</f>
        <v>1.3920600000000001</v>
      </c>
      <c r="G736" s="2">
        <f>'Moving Avg'!F736</f>
        <v>1.4564650000000001</v>
      </c>
      <c r="H736" s="2">
        <f>'Moving Avg'!G736</f>
        <v>1.5314440000000005</v>
      </c>
      <c r="I736" s="2">
        <f>'Moving Avg'!H736</f>
        <v>1.8411335000000006</v>
      </c>
      <c r="J736" s="5" t="str">
        <f>OBV!F736</f>
        <v>BEARISH</v>
      </c>
      <c r="K736" s="5" t="str">
        <f>OBV!G736</f>
        <v>STRONG</v>
      </c>
      <c r="L736" s="5" t="str">
        <f>OBV!H736</f>
        <v>CONFIRMED BEARISH</v>
      </c>
      <c r="M736" s="7">
        <f t="shared" si="110"/>
        <v>50</v>
      </c>
      <c r="N736" s="7">
        <f t="shared" si="111"/>
        <v>45</v>
      </c>
      <c r="O736" s="7">
        <f t="shared" si="112"/>
        <v>0</v>
      </c>
      <c r="P736" s="7">
        <f t="shared" si="113"/>
        <v>33</v>
      </c>
      <c r="Q736" s="8">
        <f t="shared" si="114"/>
        <v>38.200000000000003</v>
      </c>
      <c r="R736" s="8">
        <f t="shared" si="115"/>
        <v>27.25</v>
      </c>
      <c r="S736" s="8">
        <f t="shared" si="116"/>
        <v>29.1</v>
      </c>
      <c r="T736" s="8">
        <f t="shared" si="117"/>
        <v>32</v>
      </c>
      <c r="U736" s="7">
        <f t="shared" si="118"/>
        <v>31.516666666666669</v>
      </c>
      <c r="V736" s="7">
        <f t="shared" si="119"/>
        <v>31.637500000000003</v>
      </c>
    </row>
    <row r="737" spans="1:22" ht="13.5" x14ac:dyDescent="0.25">
      <c r="A737" s="3">
        <f>RSI!A737</f>
        <v>43378</v>
      </c>
      <c r="B737" s="2">
        <f>RSI!B737</f>
        <v>1.3439000000000001</v>
      </c>
      <c r="C737" s="2">
        <f>RSI!I737</f>
        <v>26.409271600659693</v>
      </c>
      <c r="D737" s="2">
        <f>MACD!E737</f>
        <v>3.5530626796933973E-2</v>
      </c>
      <c r="E737" s="2">
        <f>MACD!F737</f>
        <v>3.4612315536385732E-2</v>
      </c>
      <c r="F737" s="2">
        <f>'Moving Avg'!D737</f>
        <v>1.3753799999999998</v>
      </c>
      <c r="G737" s="2">
        <f>'Moving Avg'!F737</f>
        <v>1.4472</v>
      </c>
      <c r="H737" s="2">
        <f>'Moving Avg'!G737</f>
        <v>1.5264400000000007</v>
      </c>
      <c r="I737" s="2">
        <f>'Moving Avg'!H737</f>
        <v>1.8359900000000007</v>
      </c>
      <c r="J737" s="5" t="str">
        <f>OBV!F737</f>
        <v>BEARISH</v>
      </c>
      <c r="K737" s="5" t="str">
        <f>OBV!G737</f>
        <v>STRONG</v>
      </c>
      <c r="L737" s="5" t="str">
        <f>OBV!H737</f>
        <v>CONFIRMED BEARISH</v>
      </c>
      <c r="M737" s="7">
        <f t="shared" si="110"/>
        <v>50</v>
      </c>
      <c r="N737" s="7">
        <f t="shared" si="111"/>
        <v>0</v>
      </c>
      <c r="O737" s="7">
        <f t="shared" si="112"/>
        <v>0</v>
      </c>
      <c r="P737" s="7">
        <f t="shared" si="113"/>
        <v>33</v>
      </c>
      <c r="Q737" s="8">
        <f t="shared" si="114"/>
        <v>22.45</v>
      </c>
      <c r="R737" s="8">
        <f t="shared" si="115"/>
        <v>18.25</v>
      </c>
      <c r="S737" s="8">
        <f t="shared" si="116"/>
        <v>22.35</v>
      </c>
      <c r="T737" s="8">
        <f t="shared" si="117"/>
        <v>20.75</v>
      </c>
      <c r="U737" s="7">
        <f t="shared" si="118"/>
        <v>21.016666666666669</v>
      </c>
      <c r="V737" s="7">
        <f t="shared" si="119"/>
        <v>20.950000000000003</v>
      </c>
    </row>
    <row r="738" spans="1:22" ht="13.5" x14ac:dyDescent="0.25">
      <c r="A738" s="3">
        <f>RSI!A738</f>
        <v>43381</v>
      </c>
      <c r="B738" s="2">
        <f>RSI!B738</f>
        <v>1.3624000000000001</v>
      </c>
      <c r="C738" s="2">
        <f>RSI!I738</f>
        <v>31.594235939800157</v>
      </c>
      <c r="D738" s="2">
        <f>MACD!E738</f>
        <v>3.6836270163284279E-2</v>
      </c>
      <c r="E738" s="2">
        <f>MACD!F738</f>
        <v>3.5057106461765443E-2</v>
      </c>
      <c r="F738" s="2">
        <f>'Moving Avg'!D738</f>
        <v>1.36426</v>
      </c>
      <c r="G738" s="2">
        <f>'Moving Avg'!F738</f>
        <v>1.43747</v>
      </c>
      <c r="H738" s="2">
        <f>'Moving Avg'!G738</f>
        <v>1.5227320000000006</v>
      </c>
      <c r="I738" s="2">
        <f>'Moving Avg'!H738</f>
        <v>1.830429000000001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0</v>
      </c>
      <c r="P738" s="7">
        <f t="shared" si="113"/>
        <v>33</v>
      </c>
      <c r="Q738" s="8">
        <f t="shared" si="114"/>
        <v>13.7</v>
      </c>
      <c r="R738" s="8">
        <f t="shared" si="115"/>
        <v>13.25</v>
      </c>
      <c r="S738" s="8">
        <f t="shared" si="116"/>
        <v>18.600000000000001</v>
      </c>
      <c r="T738" s="8">
        <f t="shared" si="117"/>
        <v>14.5</v>
      </c>
      <c r="U738" s="7">
        <f t="shared" si="118"/>
        <v>15.183333333333332</v>
      </c>
      <c r="V738" s="7">
        <f t="shared" si="119"/>
        <v>15.012499999999999</v>
      </c>
    </row>
    <row r="739" spans="1:22" ht="13.5" x14ac:dyDescent="0.25">
      <c r="A739" s="3">
        <f>RSI!A739</f>
        <v>43382</v>
      </c>
      <c r="B739" s="2">
        <f>RSI!B739</f>
        <v>1.3252999999999999</v>
      </c>
      <c r="C739" s="2">
        <f>RSI!I739</f>
        <v>27.421668096710874</v>
      </c>
      <c r="D739" s="2">
        <f>MACD!E739</f>
        <v>3.5536289664974019E-2</v>
      </c>
      <c r="E739" s="2">
        <f>MACD!F739</f>
        <v>3.5152943102407158E-2</v>
      </c>
      <c r="F739" s="2">
        <f>'Moving Avg'!D739</f>
        <v>1.3512799999999998</v>
      </c>
      <c r="G739" s="2">
        <f>'Moving Avg'!F739</f>
        <v>1.4268100000000001</v>
      </c>
      <c r="H739" s="2">
        <f>'Moving Avg'!G739</f>
        <v>1.5180980000000002</v>
      </c>
      <c r="I739" s="2">
        <f>'Moving Avg'!H739</f>
        <v>1.823987500000001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  <c r="M739" s="7">
        <f t="shared" si="110"/>
        <v>50</v>
      </c>
      <c r="N739" s="7">
        <f t="shared" si="111"/>
        <v>0</v>
      </c>
      <c r="O739" s="7">
        <f t="shared" si="112"/>
        <v>0</v>
      </c>
      <c r="P739" s="7">
        <f t="shared" si="113"/>
        <v>33</v>
      </c>
      <c r="Q739" s="8">
        <f t="shared" si="114"/>
        <v>22.45</v>
      </c>
      <c r="R739" s="8">
        <f t="shared" si="115"/>
        <v>18.25</v>
      </c>
      <c r="S739" s="8">
        <f t="shared" si="116"/>
        <v>22.35</v>
      </c>
      <c r="T739" s="8">
        <f t="shared" si="117"/>
        <v>20.75</v>
      </c>
      <c r="U739" s="7">
        <f t="shared" si="118"/>
        <v>21.016666666666669</v>
      </c>
      <c r="V739" s="7">
        <f t="shared" si="119"/>
        <v>20.950000000000003</v>
      </c>
    </row>
    <row r="740" spans="1:22" ht="13.5" x14ac:dyDescent="0.25">
      <c r="A740" s="3">
        <f>RSI!A740</f>
        <v>43383</v>
      </c>
      <c r="B740" s="2">
        <f>RSI!B740</f>
        <v>1.3161</v>
      </c>
      <c r="C740" s="2">
        <f>RSI!I740</f>
        <v>26.487479037343334</v>
      </c>
      <c r="D740" s="2">
        <f>MACD!E740</f>
        <v>3.5850706201455029E-2</v>
      </c>
      <c r="E740" s="2">
        <f>MACD!F740</f>
        <v>3.5292495722216731E-2</v>
      </c>
      <c r="F740" s="2">
        <f>'Moving Avg'!D740</f>
        <v>1.3401600000000002</v>
      </c>
      <c r="G740" s="2">
        <f>'Moving Avg'!F740</f>
        <v>1.4175450000000001</v>
      </c>
      <c r="H740" s="2">
        <f>'Moving Avg'!G740</f>
        <v>1.5138360000000004</v>
      </c>
      <c r="I740" s="2">
        <f>'Moving Avg'!H740</f>
        <v>1.818241500000001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  <c r="M740" s="7">
        <f t="shared" si="110"/>
        <v>50</v>
      </c>
      <c r="N740" s="7">
        <f t="shared" si="111"/>
        <v>0</v>
      </c>
      <c r="O740" s="7">
        <f t="shared" si="112"/>
        <v>0</v>
      </c>
      <c r="P740" s="7">
        <f t="shared" si="113"/>
        <v>33</v>
      </c>
      <c r="Q740" s="8">
        <f t="shared" si="114"/>
        <v>22.45</v>
      </c>
      <c r="R740" s="8">
        <f t="shared" si="115"/>
        <v>18.25</v>
      </c>
      <c r="S740" s="8">
        <f t="shared" si="116"/>
        <v>22.35</v>
      </c>
      <c r="T740" s="8">
        <f t="shared" si="117"/>
        <v>20.75</v>
      </c>
      <c r="U740" s="7">
        <f t="shared" si="118"/>
        <v>21.016666666666669</v>
      </c>
      <c r="V740" s="7">
        <f t="shared" si="119"/>
        <v>20.950000000000003</v>
      </c>
    </row>
    <row r="741" spans="1:22" ht="13.5" x14ac:dyDescent="0.25">
      <c r="A741" s="3">
        <f>RSI!A741</f>
        <v>43384</v>
      </c>
      <c r="B741" s="2">
        <f>RSI!B741</f>
        <v>1.3161</v>
      </c>
      <c r="C741" s="2">
        <f>RSI!I741</f>
        <v>26.487479037343334</v>
      </c>
      <c r="D741" s="2">
        <f>MACD!E741</f>
        <v>3.9695896294692945E-2</v>
      </c>
      <c r="E741" s="2">
        <f>MACD!F741</f>
        <v>3.6173175836711972E-2</v>
      </c>
      <c r="F741" s="2">
        <f>'Moving Avg'!D741</f>
        <v>1.3327599999999999</v>
      </c>
      <c r="G741" s="2">
        <f>'Moving Avg'!F741</f>
        <v>1.409205</v>
      </c>
      <c r="H741" s="2">
        <f>'Moving Avg'!G741</f>
        <v>1.5095740000000009</v>
      </c>
      <c r="I741" s="2">
        <f>'Moving Avg'!H741</f>
        <v>1.8127735000000007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  <c r="M741" s="7">
        <f t="shared" si="110"/>
        <v>50</v>
      </c>
      <c r="N741" s="7">
        <f t="shared" si="111"/>
        <v>0</v>
      </c>
      <c r="O741" s="7">
        <f t="shared" si="112"/>
        <v>0</v>
      </c>
      <c r="P741" s="7">
        <f t="shared" si="113"/>
        <v>16.5</v>
      </c>
      <c r="Q741" s="8">
        <f t="shared" si="114"/>
        <v>19.975000000000001</v>
      </c>
      <c r="R741" s="8">
        <f t="shared" si="115"/>
        <v>14.125</v>
      </c>
      <c r="S741" s="8">
        <f t="shared" si="116"/>
        <v>14.925000000000001</v>
      </c>
      <c r="T741" s="8">
        <f t="shared" si="117"/>
        <v>16.625</v>
      </c>
      <c r="U741" s="7">
        <f t="shared" si="118"/>
        <v>16.341666666666669</v>
      </c>
      <c r="V741" s="7">
        <f t="shared" si="119"/>
        <v>16.412500000000001</v>
      </c>
    </row>
    <row r="742" spans="1:22" ht="13.5" x14ac:dyDescent="0.25">
      <c r="A742" s="3">
        <f>RSI!A742</f>
        <v>43385</v>
      </c>
      <c r="B742" s="2">
        <f>RSI!B742</f>
        <v>1.2789999999999999</v>
      </c>
      <c r="C742" s="2">
        <f>RSI!I742</f>
        <v>22.847238575914375</v>
      </c>
      <c r="D742" s="2">
        <f>MACD!E742</f>
        <v>4.4960978033899757E-2</v>
      </c>
      <c r="E742" s="2">
        <f>MACD!F742</f>
        <v>3.7930736276149533E-2</v>
      </c>
      <c r="F742" s="2">
        <f>'Moving Avg'!D742</f>
        <v>1.3197800000000002</v>
      </c>
      <c r="G742" s="2">
        <f>'Moving Avg'!F742</f>
        <v>1.3971550000000001</v>
      </c>
      <c r="H742" s="2">
        <f>'Moving Avg'!G742</f>
        <v>1.5036420000000006</v>
      </c>
      <c r="I742" s="2">
        <f>'Moving Avg'!H742</f>
        <v>1.8069345000000003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50</v>
      </c>
      <c r="N742" s="7">
        <f t="shared" si="111"/>
        <v>0</v>
      </c>
      <c r="O742" s="7">
        <f t="shared" si="112"/>
        <v>0</v>
      </c>
      <c r="P742" s="7">
        <f t="shared" si="113"/>
        <v>16.5</v>
      </c>
      <c r="Q742" s="8">
        <f t="shared" si="114"/>
        <v>19.975000000000001</v>
      </c>
      <c r="R742" s="8">
        <f t="shared" si="115"/>
        <v>14.125</v>
      </c>
      <c r="S742" s="8">
        <f t="shared" si="116"/>
        <v>14.925000000000001</v>
      </c>
      <c r="T742" s="8">
        <f t="shared" si="117"/>
        <v>16.625</v>
      </c>
      <c r="U742" s="7">
        <f t="shared" si="118"/>
        <v>16.341666666666669</v>
      </c>
      <c r="V742" s="7">
        <f t="shared" si="119"/>
        <v>16.412500000000001</v>
      </c>
    </row>
    <row r="743" spans="1:22" ht="13.5" x14ac:dyDescent="0.25">
      <c r="A743" s="3">
        <f>RSI!A743</f>
        <v>43389</v>
      </c>
      <c r="B743" s="2">
        <f>RSI!B743</f>
        <v>1.3161</v>
      </c>
      <c r="C743" s="2">
        <f>RSI!I743</f>
        <v>32.794009499308061</v>
      </c>
      <c r="D743" s="2">
        <f>MACD!E743</f>
        <v>4.6084777367649599E-2</v>
      </c>
      <c r="E743" s="2">
        <f>MACD!F743</f>
        <v>3.9561544494449548E-2</v>
      </c>
      <c r="F743" s="2">
        <f>'Moving Avg'!D743</f>
        <v>1.3105199999999999</v>
      </c>
      <c r="G743" s="2">
        <f>'Moving Avg'!F743</f>
        <v>1.3883549999999998</v>
      </c>
      <c r="H743" s="2">
        <f>'Moving Avg'!G743</f>
        <v>1.4993800000000008</v>
      </c>
      <c r="I743" s="2">
        <f>'Moving Avg'!H743</f>
        <v>1.8013275000000006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16.5</v>
      </c>
      <c r="Q743" s="8">
        <f t="shared" si="114"/>
        <v>11.225</v>
      </c>
      <c r="R743" s="8">
        <f t="shared" si="115"/>
        <v>9.125</v>
      </c>
      <c r="S743" s="8">
        <f t="shared" si="116"/>
        <v>11.175000000000001</v>
      </c>
      <c r="T743" s="8">
        <f t="shared" si="117"/>
        <v>10.375</v>
      </c>
      <c r="U743" s="7">
        <f t="shared" si="118"/>
        <v>10.508333333333335</v>
      </c>
      <c r="V743" s="7">
        <f t="shared" si="119"/>
        <v>10.475000000000001</v>
      </c>
    </row>
    <row r="744" spans="1:22" ht="13.5" x14ac:dyDescent="0.25">
      <c r="A744" s="3">
        <f>RSI!A744</f>
        <v>43390</v>
      </c>
      <c r="B744" s="2">
        <f>RSI!B744</f>
        <v>1.3531</v>
      </c>
      <c r="C744" s="2">
        <f>RSI!I744</f>
        <v>40.967942267451519</v>
      </c>
      <c r="D744" s="2">
        <f>MACD!E744</f>
        <v>4.0583654026654425E-2</v>
      </c>
      <c r="E744" s="2">
        <f>MACD!F744</f>
        <v>3.9765966400890529E-2</v>
      </c>
      <c r="F744" s="2">
        <f>'Moving Avg'!D744</f>
        <v>1.3160799999999999</v>
      </c>
      <c r="G744" s="2">
        <f>'Moving Avg'!F744</f>
        <v>1.3832549999999999</v>
      </c>
      <c r="H744" s="2">
        <f>'Moving Avg'!G744</f>
        <v>1.4940040000000006</v>
      </c>
      <c r="I744" s="2">
        <f>'Moving Avg'!H744</f>
        <v>1.7962300000000004</v>
      </c>
      <c r="J744" s="5" t="str">
        <f>OBV!F744</f>
        <v>BULLISH</v>
      </c>
      <c r="K744" s="5" t="str">
        <f>OBV!G744</f>
        <v>WEAK</v>
      </c>
      <c r="L744" s="5" t="str">
        <f>OBV!H744</f>
        <v>CONFIRMED BULLISH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67</v>
      </c>
      <c r="Q744" s="8">
        <f t="shared" si="114"/>
        <v>18.799999999999997</v>
      </c>
      <c r="R744" s="8">
        <f t="shared" si="115"/>
        <v>21.75</v>
      </c>
      <c r="S744" s="8">
        <f t="shared" si="116"/>
        <v>33.900000000000006</v>
      </c>
      <c r="T744" s="8">
        <f t="shared" si="117"/>
        <v>23</v>
      </c>
      <c r="U744" s="7">
        <f t="shared" si="118"/>
        <v>24.816666666666666</v>
      </c>
      <c r="V744" s="7">
        <f t="shared" si="119"/>
        <v>24.362500000000001</v>
      </c>
    </row>
    <row r="745" spans="1:22" ht="13.5" x14ac:dyDescent="0.25">
      <c r="A745" s="3">
        <f>RSI!A745</f>
        <v>43391</v>
      </c>
      <c r="B745" s="2">
        <f>RSI!B745</f>
        <v>1.4273</v>
      </c>
      <c r="C745" s="2">
        <f>RSI!I745</f>
        <v>53.248217787892735</v>
      </c>
      <c r="D745" s="2">
        <f>MACD!E745</f>
        <v>2.7891507203633426E-2</v>
      </c>
      <c r="E745" s="2">
        <f>MACD!F745</f>
        <v>3.7391074561439107E-2</v>
      </c>
      <c r="F745" s="2">
        <f>'Moving Avg'!D745</f>
        <v>1.33832</v>
      </c>
      <c r="G745" s="2">
        <f>'Moving Avg'!F745</f>
        <v>1.3809399999999998</v>
      </c>
      <c r="H745" s="2">
        <f>'Moving Avg'!G745</f>
        <v>1.4884440000000003</v>
      </c>
      <c r="I745" s="2">
        <f>'Moving Avg'!H745</f>
        <v>1.7917815000000004</v>
      </c>
      <c r="J745" s="5" t="str">
        <f>OBV!F745</f>
        <v>BULLISH</v>
      </c>
      <c r="K745" s="5" t="str">
        <f>OBV!G745</f>
        <v>WEAK</v>
      </c>
      <c r="L745" s="5" t="str">
        <f>OBV!H745</f>
        <v>CONFIRMED BULLISH</v>
      </c>
      <c r="M745" s="7">
        <f t="shared" si="110"/>
        <v>25</v>
      </c>
      <c r="N745" s="7">
        <f t="shared" si="111"/>
        <v>45</v>
      </c>
      <c r="O745" s="7">
        <f t="shared" si="112"/>
        <v>0</v>
      </c>
      <c r="P745" s="7">
        <f t="shared" si="113"/>
        <v>67</v>
      </c>
      <c r="Q745" s="8">
        <f t="shared" si="114"/>
        <v>34.549999999999997</v>
      </c>
      <c r="R745" s="8">
        <f t="shared" si="115"/>
        <v>30.75</v>
      </c>
      <c r="S745" s="8">
        <f t="shared" si="116"/>
        <v>40.650000000000006</v>
      </c>
      <c r="T745" s="8">
        <f t="shared" si="117"/>
        <v>34.25</v>
      </c>
      <c r="U745" s="7">
        <f t="shared" si="118"/>
        <v>35.31666666666667</v>
      </c>
      <c r="V745" s="7">
        <f t="shared" si="119"/>
        <v>35.049999999999997</v>
      </c>
    </row>
    <row r="746" spans="1:22" ht="13.5" x14ac:dyDescent="0.25">
      <c r="A746" s="3">
        <f>RSI!A746</f>
        <v>43392</v>
      </c>
      <c r="B746" s="2">
        <f>RSI!B746</f>
        <v>1.4829000000000001</v>
      </c>
      <c r="C746" s="2">
        <f>RSI!I746</f>
        <v>59.968368971297316</v>
      </c>
      <c r="D746" s="2">
        <f>MACD!E746</f>
        <v>1.0015990379857787E-2</v>
      </c>
      <c r="E746" s="2">
        <f>MACD!F746</f>
        <v>3.1916057725122848E-2</v>
      </c>
      <c r="F746" s="2">
        <f>'Moving Avg'!D746</f>
        <v>1.37168</v>
      </c>
      <c r="G746" s="2">
        <f>'Moving Avg'!F746</f>
        <v>1.3832599999999997</v>
      </c>
      <c r="H746" s="2">
        <f>'Moving Avg'!G746</f>
        <v>1.4843660000000003</v>
      </c>
      <c r="I746" s="2">
        <f>'Moving Avg'!H746</f>
        <v>1.7876110000000003</v>
      </c>
      <c r="J746" s="5" t="str">
        <f>OBV!F746</f>
        <v>BULLISH</v>
      </c>
      <c r="K746" s="5" t="str">
        <f>OBV!G746</f>
        <v>WEAK</v>
      </c>
      <c r="L746" s="5" t="str">
        <f>OBV!H746</f>
        <v>CONFIRMED BULLISH</v>
      </c>
      <c r="M746" s="7">
        <f t="shared" si="110"/>
        <v>25</v>
      </c>
      <c r="N746" s="7">
        <f t="shared" si="111"/>
        <v>100</v>
      </c>
      <c r="O746" s="7">
        <f t="shared" si="112"/>
        <v>0</v>
      </c>
      <c r="P746" s="7">
        <f t="shared" si="113"/>
        <v>67</v>
      </c>
      <c r="Q746" s="8">
        <f t="shared" si="114"/>
        <v>53.8</v>
      </c>
      <c r="R746" s="8">
        <f t="shared" si="115"/>
        <v>41.75</v>
      </c>
      <c r="S746" s="8">
        <f t="shared" si="116"/>
        <v>48.900000000000006</v>
      </c>
      <c r="T746" s="8">
        <f t="shared" si="117"/>
        <v>48</v>
      </c>
      <c r="U746" s="7">
        <f t="shared" si="118"/>
        <v>48.15</v>
      </c>
      <c r="V746" s="7">
        <f t="shared" si="119"/>
        <v>48.112499999999997</v>
      </c>
    </row>
    <row r="747" spans="1:22" ht="13.5" x14ac:dyDescent="0.25">
      <c r="A747" s="3">
        <f>RSI!A747</f>
        <v>43395</v>
      </c>
      <c r="B747" s="2">
        <f>RSI!B747</f>
        <v>1.5014000000000001</v>
      </c>
      <c r="C747" s="2">
        <f>RSI!I747</f>
        <v>61.929261509147466</v>
      </c>
      <c r="D747" s="2">
        <f>MACD!E747</f>
        <v>-8.3681437741527365E-3</v>
      </c>
      <c r="E747" s="2">
        <f>MACD!F747</f>
        <v>2.3859217425267733E-2</v>
      </c>
      <c r="F747" s="2">
        <f>'Moving Avg'!D747</f>
        <v>1.4161600000000001</v>
      </c>
      <c r="G747" s="2">
        <f>'Moving Avg'!F747</f>
        <v>1.3855749999999998</v>
      </c>
      <c r="H747" s="2">
        <f>'Moving Avg'!G747</f>
        <v>1.4806580000000003</v>
      </c>
      <c r="I747" s="2">
        <f>'Moving Avg'!H747</f>
        <v>1.7837185000000002</v>
      </c>
      <c r="J747" s="5" t="str">
        <f>OBV!F747</f>
        <v>BULLISH</v>
      </c>
      <c r="K747" s="5" t="str">
        <f>OBV!G747</f>
        <v>WEAK</v>
      </c>
      <c r="L747" s="5" t="str">
        <f>OBV!H747</f>
        <v>CONFIRMED BULLISH</v>
      </c>
      <c r="M747" s="7">
        <f t="shared" si="110"/>
        <v>25</v>
      </c>
      <c r="N747" s="7">
        <f t="shared" si="111"/>
        <v>100</v>
      </c>
      <c r="O747" s="7">
        <f t="shared" si="112"/>
        <v>0</v>
      </c>
      <c r="P747" s="7">
        <f t="shared" si="113"/>
        <v>67</v>
      </c>
      <c r="Q747" s="8">
        <f t="shared" si="114"/>
        <v>53.8</v>
      </c>
      <c r="R747" s="8">
        <f t="shared" si="115"/>
        <v>41.75</v>
      </c>
      <c r="S747" s="8">
        <f t="shared" si="116"/>
        <v>48.900000000000006</v>
      </c>
      <c r="T747" s="8">
        <f t="shared" si="117"/>
        <v>48</v>
      </c>
      <c r="U747" s="7">
        <f t="shared" si="118"/>
        <v>48.15</v>
      </c>
      <c r="V747" s="7">
        <f t="shared" si="119"/>
        <v>48.112499999999997</v>
      </c>
    </row>
    <row r="748" spans="1:22" ht="13.5" x14ac:dyDescent="0.25">
      <c r="A748" s="3">
        <f>RSI!A748</f>
        <v>43396</v>
      </c>
      <c r="B748" s="2">
        <f>RSI!B748</f>
        <v>1.4365000000000001</v>
      </c>
      <c r="C748" s="2">
        <f>RSI!I748</f>
        <v>52.258416814602626</v>
      </c>
      <c r="D748" s="2">
        <f>MACD!E748</f>
        <v>-1.6817614763487088E-2</v>
      </c>
      <c r="E748" s="2">
        <f>MACD!F748</f>
        <v>1.5723850987516771E-2</v>
      </c>
      <c r="F748" s="2">
        <f>'Moving Avg'!D748</f>
        <v>1.44024</v>
      </c>
      <c r="G748" s="2">
        <f>'Moving Avg'!F748</f>
        <v>1.3846449999999999</v>
      </c>
      <c r="H748" s="2">
        <f>'Moving Avg'!G748</f>
        <v>1.4765799999999998</v>
      </c>
      <c r="I748" s="2">
        <f>'Moving Avg'!H748</f>
        <v>1.7795475000000005</v>
      </c>
      <c r="J748" s="5" t="str">
        <f>OBV!F748</f>
        <v>BULLISH</v>
      </c>
      <c r="K748" s="5" t="str">
        <f>OBV!G748</f>
        <v>WEAK</v>
      </c>
      <c r="L748" s="5" t="str">
        <f>OBV!H748</f>
        <v>CONFIRMED BULLISH</v>
      </c>
      <c r="M748" s="7">
        <f t="shared" si="110"/>
        <v>25</v>
      </c>
      <c r="N748" s="7">
        <f t="shared" si="111"/>
        <v>100</v>
      </c>
      <c r="O748" s="7">
        <f t="shared" si="112"/>
        <v>0</v>
      </c>
      <c r="P748" s="7">
        <f t="shared" si="113"/>
        <v>67</v>
      </c>
      <c r="Q748" s="8">
        <f t="shared" si="114"/>
        <v>53.8</v>
      </c>
      <c r="R748" s="8">
        <f t="shared" si="115"/>
        <v>41.75</v>
      </c>
      <c r="S748" s="8">
        <f t="shared" si="116"/>
        <v>48.900000000000006</v>
      </c>
      <c r="T748" s="8">
        <f t="shared" si="117"/>
        <v>48</v>
      </c>
      <c r="U748" s="7">
        <f t="shared" si="118"/>
        <v>48.15</v>
      </c>
      <c r="V748" s="7">
        <f t="shared" si="119"/>
        <v>48.112499999999997</v>
      </c>
    </row>
    <row r="749" spans="1:22" ht="13.5" x14ac:dyDescent="0.25">
      <c r="A749" s="3">
        <f>RSI!A749</f>
        <v>43397</v>
      </c>
      <c r="B749" s="2">
        <f>RSI!B749</f>
        <v>1.3995</v>
      </c>
      <c r="C749" s="2">
        <f>RSI!I749</f>
        <v>47.686429425924658</v>
      </c>
      <c r="D749" s="2">
        <f>MACD!E749</f>
        <v>-2.7057312948709278E-2</v>
      </c>
      <c r="E749" s="2">
        <f>MACD!F749</f>
        <v>7.1676182002715612E-3</v>
      </c>
      <c r="F749" s="2">
        <f>'Moving Avg'!D749</f>
        <v>1.4495200000000001</v>
      </c>
      <c r="G749" s="2">
        <f>'Moving Avg'!F749</f>
        <v>1.3837199999999998</v>
      </c>
      <c r="H749" s="2">
        <f>'Moving Avg'!G749</f>
        <v>1.472688</v>
      </c>
      <c r="I749" s="2">
        <f>'Moving Avg'!H749</f>
        <v>1.7751455000000005</v>
      </c>
      <c r="J749" s="5" t="str">
        <f>OBV!F749</f>
        <v>BULLISH</v>
      </c>
      <c r="K749" s="5" t="str">
        <f>OBV!G749</f>
        <v>WEAK</v>
      </c>
      <c r="L749" s="5" t="str">
        <f>OBV!H749</f>
        <v>CONFIRMED BULLISH</v>
      </c>
      <c r="M749" s="7">
        <f t="shared" si="110"/>
        <v>25</v>
      </c>
      <c r="N749" s="7">
        <f t="shared" si="111"/>
        <v>100</v>
      </c>
      <c r="O749" s="7">
        <f t="shared" si="112"/>
        <v>0</v>
      </c>
      <c r="P749" s="7">
        <f t="shared" si="113"/>
        <v>67</v>
      </c>
      <c r="Q749" s="8">
        <f t="shared" si="114"/>
        <v>53.8</v>
      </c>
      <c r="R749" s="8">
        <f t="shared" si="115"/>
        <v>41.75</v>
      </c>
      <c r="S749" s="8">
        <f t="shared" si="116"/>
        <v>48.900000000000006</v>
      </c>
      <c r="T749" s="8">
        <f t="shared" si="117"/>
        <v>48</v>
      </c>
      <c r="U749" s="7">
        <f t="shared" si="118"/>
        <v>48.15</v>
      </c>
      <c r="V749" s="7">
        <f t="shared" si="119"/>
        <v>48.112499999999997</v>
      </c>
    </row>
    <row r="750" spans="1:22" ht="13.5" x14ac:dyDescent="0.25">
      <c r="A750" s="3">
        <f>RSI!A750</f>
        <v>43398</v>
      </c>
      <c r="B750" s="2">
        <f>RSI!B750</f>
        <v>1.4273</v>
      </c>
      <c r="C750" s="2">
        <f>RSI!I750</f>
        <v>51.14491749298228</v>
      </c>
      <c r="D750" s="2">
        <f>MACD!E750</f>
        <v>-3.9091750980450923E-2</v>
      </c>
      <c r="E750" s="2">
        <f>MACD!F750</f>
        <v>-2.084255635872936E-3</v>
      </c>
      <c r="F750" s="2">
        <f>'Moving Avg'!D750</f>
        <v>1.4495199999999999</v>
      </c>
      <c r="G750" s="2">
        <f>'Moving Avg'!F750</f>
        <v>1.384185</v>
      </c>
      <c r="H750" s="2">
        <f>'Moving Avg'!G750</f>
        <v>1.4702780000000002</v>
      </c>
      <c r="I750" s="2">
        <f>'Moving Avg'!H750</f>
        <v>1.7702335000000002</v>
      </c>
      <c r="J750" s="5" t="str">
        <f>OBV!F750</f>
        <v>BULLISH</v>
      </c>
      <c r="K750" s="5" t="str">
        <f>OBV!G750</f>
        <v>WEAK</v>
      </c>
      <c r="L750" s="5" t="str">
        <f>OBV!H750</f>
        <v>NEUTRAL</v>
      </c>
      <c r="M750" s="7">
        <f t="shared" si="110"/>
        <v>25</v>
      </c>
      <c r="N750" s="7">
        <f t="shared" si="111"/>
        <v>100</v>
      </c>
      <c r="O750" s="7">
        <f t="shared" si="112"/>
        <v>0</v>
      </c>
      <c r="P750" s="7">
        <f t="shared" si="113"/>
        <v>33</v>
      </c>
      <c r="Q750" s="8">
        <f t="shared" si="114"/>
        <v>48.7</v>
      </c>
      <c r="R750" s="8">
        <f t="shared" si="115"/>
        <v>33.25</v>
      </c>
      <c r="S750" s="8">
        <f t="shared" si="116"/>
        <v>33.6</v>
      </c>
      <c r="T750" s="8">
        <f t="shared" si="117"/>
        <v>39.5</v>
      </c>
      <c r="U750" s="7">
        <f t="shared" si="118"/>
        <v>38.516666666666673</v>
      </c>
      <c r="V750" s="7">
        <f t="shared" si="119"/>
        <v>38.762500000000003</v>
      </c>
    </row>
    <row r="751" spans="1:22" ht="13.5" x14ac:dyDescent="0.25">
      <c r="A751" s="3">
        <f>RSI!A751</f>
        <v>43399</v>
      </c>
      <c r="B751" s="2">
        <f>RSI!B751</f>
        <v>1.4829000000000001</v>
      </c>
      <c r="C751" s="2">
        <f>RSI!I751</f>
        <v>57.234409571559766</v>
      </c>
      <c r="D751" s="2">
        <f>MACD!E751</f>
        <v>-5.3460706692151971E-2</v>
      </c>
      <c r="E751" s="2">
        <f>MACD!F751</f>
        <v>-1.2359545847128745E-2</v>
      </c>
      <c r="F751" s="2">
        <f>'Moving Avg'!D751</f>
        <v>1.4495199999999999</v>
      </c>
      <c r="G751" s="2">
        <f>'Moving Avg'!F751</f>
        <v>1.3865050000000001</v>
      </c>
      <c r="H751" s="2">
        <f>'Moving Avg'!G751</f>
        <v>1.469166</v>
      </c>
      <c r="I751" s="2">
        <f>'Moving Avg'!H751</f>
        <v>1.7651825000000003</v>
      </c>
      <c r="J751" s="5" t="str">
        <f>OBV!F751</f>
        <v>BULLISH</v>
      </c>
      <c r="K751" s="5" t="str">
        <f>OBV!G751</f>
        <v>WEAK</v>
      </c>
      <c r="L751" s="5" t="str">
        <f>OBV!H751</f>
        <v>NEUTRAL</v>
      </c>
      <c r="M751" s="7">
        <f t="shared" si="110"/>
        <v>25</v>
      </c>
      <c r="N751" s="7">
        <f t="shared" si="111"/>
        <v>100</v>
      </c>
      <c r="O751" s="7">
        <f t="shared" si="112"/>
        <v>0</v>
      </c>
      <c r="P751" s="7">
        <f t="shared" si="113"/>
        <v>33</v>
      </c>
      <c r="Q751" s="8">
        <f t="shared" si="114"/>
        <v>48.7</v>
      </c>
      <c r="R751" s="8">
        <f t="shared" si="115"/>
        <v>33.25</v>
      </c>
      <c r="S751" s="8">
        <f t="shared" si="116"/>
        <v>33.6</v>
      </c>
      <c r="T751" s="8">
        <f t="shared" si="117"/>
        <v>39.5</v>
      </c>
      <c r="U751" s="7">
        <f t="shared" si="118"/>
        <v>38.516666666666673</v>
      </c>
      <c r="V751" s="7">
        <f t="shared" si="119"/>
        <v>38.762500000000003</v>
      </c>
    </row>
    <row r="752" spans="1:22" ht="13.5" x14ac:dyDescent="0.25">
      <c r="A752" s="3">
        <f>RSI!A752</f>
        <v>43402</v>
      </c>
      <c r="B752" s="2">
        <f>RSI!B752</f>
        <v>1.4829000000000001</v>
      </c>
      <c r="C752" s="2">
        <f>RSI!I752</f>
        <v>57.234409571559766</v>
      </c>
      <c r="D752" s="2">
        <f>MACD!E752</f>
        <v>-7.1717743711950277E-2</v>
      </c>
      <c r="E752" s="2">
        <f>MACD!F752</f>
        <v>-2.4231185420093053E-2</v>
      </c>
      <c r="F752" s="2">
        <f>'Moving Avg'!D752</f>
        <v>1.4458199999999999</v>
      </c>
      <c r="G752" s="2">
        <f>'Moving Avg'!F752</f>
        <v>1.3892850000000001</v>
      </c>
      <c r="H752" s="2">
        <f>'Moving Avg'!G752</f>
        <v>1.4674979999999997</v>
      </c>
      <c r="I752" s="2">
        <f>'Moving Avg'!H752</f>
        <v>1.7603170000000004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  <c r="M752" s="7">
        <f t="shared" si="110"/>
        <v>25</v>
      </c>
      <c r="N752" s="7">
        <f t="shared" si="111"/>
        <v>100</v>
      </c>
      <c r="O752" s="7">
        <f t="shared" si="112"/>
        <v>0</v>
      </c>
      <c r="P752" s="7">
        <f t="shared" si="113"/>
        <v>16.5</v>
      </c>
      <c r="Q752" s="8">
        <f t="shared" si="114"/>
        <v>46.225000000000001</v>
      </c>
      <c r="R752" s="8">
        <f t="shared" si="115"/>
        <v>29.125</v>
      </c>
      <c r="S752" s="8">
        <f t="shared" si="116"/>
        <v>26.175000000000001</v>
      </c>
      <c r="T752" s="8">
        <f t="shared" si="117"/>
        <v>35.375</v>
      </c>
      <c r="U752" s="7">
        <f t="shared" si="118"/>
        <v>33.841666666666661</v>
      </c>
      <c r="V752" s="7">
        <f t="shared" si="119"/>
        <v>34.224999999999994</v>
      </c>
    </row>
    <row r="753" spans="1:22" ht="13.5" x14ac:dyDescent="0.25">
      <c r="A753" s="3">
        <f>RSI!A753</f>
        <v>43403</v>
      </c>
      <c r="B753" s="2">
        <f>RSI!B753</f>
        <v>1.5291999999999999</v>
      </c>
      <c r="C753" s="2">
        <f>RSI!I753</f>
        <v>61.829317469266407</v>
      </c>
      <c r="D753" s="2">
        <f>MACD!E753</f>
        <v>-8.5249977915929698E-2</v>
      </c>
      <c r="E753" s="2">
        <f>MACD!F753</f>
        <v>-3.6434943919260387E-2</v>
      </c>
      <c r="F753" s="2">
        <f>'Moving Avg'!D753</f>
        <v>1.4643599999999999</v>
      </c>
      <c r="G753" s="2">
        <f>'Moving Avg'!F753</f>
        <v>1.3948449999999999</v>
      </c>
      <c r="H753" s="2">
        <f>'Moving Avg'!G753</f>
        <v>1.4661999999999997</v>
      </c>
      <c r="I753" s="2">
        <f>'Moving Avg'!H753</f>
        <v>1.7560074999999999</v>
      </c>
      <c r="J753" s="5" t="str">
        <f>OBV!F753</f>
        <v>BULLISH</v>
      </c>
      <c r="K753" s="5" t="str">
        <f>OBV!G753</f>
        <v>WEAK</v>
      </c>
      <c r="L753" s="5" t="str">
        <f>OBV!H753</f>
        <v>CONFIRMED BULLISH</v>
      </c>
      <c r="M753" s="7">
        <f t="shared" si="110"/>
        <v>25</v>
      </c>
      <c r="N753" s="7">
        <f t="shared" si="111"/>
        <v>100</v>
      </c>
      <c r="O753" s="7">
        <f t="shared" si="112"/>
        <v>0</v>
      </c>
      <c r="P753" s="7">
        <f t="shared" si="113"/>
        <v>67</v>
      </c>
      <c r="Q753" s="8">
        <f t="shared" si="114"/>
        <v>53.8</v>
      </c>
      <c r="R753" s="8">
        <f t="shared" si="115"/>
        <v>41.75</v>
      </c>
      <c r="S753" s="8">
        <f t="shared" si="116"/>
        <v>48.900000000000006</v>
      </c>
      <c r="T753" s="8">
        <f t="shared" si="117"/>
        <v>48</v>
      </c>
      <c r="U753" s="7">
        <f t="shared" si="118"/>
        <v>48.15</v>
      </c>
      <c r="V753" s="7">
        <f t="shared" si="119"/>
        <v>48.112499999999997</v>
      </c>
    </row>
    <row r="754" spans="1:22" ht="13.5" x14ac:dyDescent="0.25">
      <c r="A754" s="3">
        <f>RSI!A754</f>
        <v>43404</v>
      </c>
      <c r="B754" s="2">
        <f>RSI!B754</f>
        <v>1.5569999999999999</v>
      </c>
      <c r="C754" s="2">
        <f>RSI!I754</f>
        <v>64.308965086911172</v>
      </c>
      <c r="D754" s="2">
        <f>MACD!E754</f>
        <v>-9.367608758667223E-2</v>
      </c>
      <c r="E754" s="2">
        <f>MACD!F754</f>
        <v>-4.7883172652742764E-2</v>
      </c>
      <c r="F754" s="2">
        <f>'Moving Avg'!D754</f>
        <v>1.49586</v>
      </c>
      <c r="G754" s="2">
        <f>'Moving Avg'!F754</f>
        <v>1.4031849999999999</v>
      </c>
      <c r="H754" s="2">
        <f>'Moving Avg'!G754</f>
        <v>1.4656440000000002</v>
      </c>
      <c r="I754" s="2">
        <f>'Moving Avg'!H754</f>
        <v>1.7524855000000001</v>
      </c>
      <c r="J754" s="5" t="str">
        <f>OBV!F754</f>
        <v>BULLISH</v>
      </c>
      <c r="K754" s="5" t="str">
        <f>OBV!G754</f>
        <v>WEAK</v>
      </c>
      <c r="L754" s="5" t="str">
        <f>OBV!H754</f>
        <v>CONFIRMED BULLISH</v>
      </c>
      <c r="M754" s="7">
        <f t="shared" si="110"/>
        <v>25</v>
      </c>
      <c r="N754" s="7">
        <f t="shared" si="111"/>
        <v>100</v>
      </c>
      <c r="O754" s="7">
        <f t="shared" si="112"/>
        <v>0</v>
      </c>
      <c r="P754" s="7">
        <f t="shared" si="113"/>
        <v>67</v>
      </c>
      <c r="Q754" s="8">
        <f t="shared" si="114"/>
        <v>53.8</v>
      </c>
      <c r="R754" s="8">
        <f t="shared" si="115"/>
        <v>41.75</v>
      </c>
      <c r="S754" s="8">
        <f t="shared" si="116"/>
        <v>48.900000000000006</v>
      </c>
      <c r="T754" s="8">
        <f t="shared" si="117"/>
        <v>48</v>
      </c>
      <c r="U754" s="7">
        <f t="shared" si="118"/>
        <v>48.15</v>
      </c>
      <c r="V754" s="7">
        <f t="shared" si="119"/>
        <v>48.112499999999997</v>
      </c>
    </row>
    <row r="755" spans="1:22" ht="13.5" x14ac:dyDescent="0.25">
      <c r="A755" s="3">
        <f>RSI!A755</f>
        <v>43405</v>
      </c>
      <c r="B755" s="2">
        <f>RSI!B755</f>
        <v>1.6312</v>
      </c>
      <c r="C755" s="2">
        <f>RSI!I755</f>
        <v>69.924778494622203</v>
      </c>
      <c r="D755" s="2">
        <f>MACD!E755</f>
        <v>-9.5614765105496824E-2</v>
      </c>
      <c r="E755" s="2">
        <f>MACD!F755</f>
        <v>-5.7429491143293585E-2</v>
      </c>
      <c r="F755" s="2">
        <f>'Moving Avg'!D755</f>
        <v>1.5366399999999998</v>
      </c>
      <c r="G755" s="2">
        <f>'Moving Avg'!F755</f>
        <v>1.4161600000000001</v>
      </c>
      <c r="H755" s="2">
        <f>'Moving Avg'!G755</f>
        <v>1.4665720000000002</v>
      </c>
      <c r="I755" s="2">
        <f>'Moving Avg'!H755</f>
        <v>1.7496589999999999</v>
      </c>
      <c r="J755" s="5" t="str">
        <f>OBV!F755</f>
        <v>BULLISH</v>
      </c>
      <c r="K755" s="5" t="str">
        <f>OBV!G755</f>
        <v>WEAK</v>
      </c>
      <c r="L755" s="5" t="str">
        <f>OBV!H755</f>
        <v>CONFIRMED BULLISH</v>
      </c>
      <c r="M755" s="7">
        <f t="shared" si="110"/>
        <v>25</v>
      </c>
      <c r="N755" s="7">
        <f t="shared" si="111"/>
        <v>100</v>
      </c>
      <c r="O755" s="7">
        <f t="shared" si="112"/>
        <v>0</v>
      </c>
      <c r="P755" s="7">
        <f t="shared" si="113"/>
        <v>67</v>
      </c>
      <c r="Q755" s="8">
        <f t="shared" si="114"/>
        <v>53.8</v>
      </c>
      <c r="R755" s="8">
        <f t="shared" si="115"/>
        <v>41.75</v>
      </c>
      <c r="S755" s="8">
        <f t="shared" si="116"/>
        <v>48.900000000000006</v>
      </c>
      <c r="T755" s="8">
        <f t="shared" si="117"/>
        <v>48</v>
      </c>
      <c r="U755" s="7">
        <f t="shared" si="118"/>
        <v>48.15</v>
      </c>
      <c r="V755" s="7">
        <f t="shared" si="119"/>
        <v>48.112499999999997</v>
      </c>
    </row>
    <row r="756" spans="1:22" ht="13.5" x14ac:dyDescent="0.25">
      <c r="A756" s="3">
        <f>RSI!A756</f>
        <v>43406</v>
      </c>
      <c r="B756" s="2">
        <f>RSI!B756</f>
        <v>1.7238</v>
      </c>
      <c r="C756" s="2">
        <f>RSI!I756</f>
        <v>75.174570168099493</v>
      </c>
      <c r="D756" s="2">
        <f>MACD!E756</f>
        <v>-9.6673104869755555E-2</v>
      </c>
      <c r="E756" s="2">
        <f>MACD!F756</f>
        <v>-6.5278213888585984E-2</v>
      </c>
      <c r="F756" s="2">
        <f>'Moving Avg'!D756</f>
        <v>1.5848200000000001</v>
      </c>
      <c r="G756" s="2">
        <f>'Moving Avg'!F756</f>
        <v>1.4346950000000001</v>
      </c>
      <c r="H756" s="2">
        <f>'Moving Avg'!G756</f>
        <v>1.469352</v>
      </c>
      <c r="I756" s="2">
        <f>'Moving Avg'!H756</f>
        <v>1.7476199999999997</v>
      </c>
      <c r="J756" s="5" t="str">
        <f>OBV!F756</f>
        <v>BULLISH</v>
      </c>
      <c r="K756" s="5" t="str">
        <f>OBV!G756</f>
        <v>WEAK</v>
      </c>
      <c r="L756" s="5" t="str">
        <f>OBV!H756</f>
        <v>CONFIRMED BULLISH</v>
      </c>
      <c r="M756" s="7">
        <f t="shared" si="110"/>
        <v>0</v>
      </c>
      <c r="N756" s="7">
        <f t="shared" si="111"/>
        <v>100</v>
      </c>
      <c r="O756" s="7">
        <f t="shared" si="112"/>
        <v>0</v>
      </c>
      <c r="P756" s="7">
        <f t="shared" si="113"/>
        <v>67</v>
      </c>
      <c r="Q756" s="8">
        <f t="shared" si="114"/>
        <v>45.05</v>
      </c>
      <c r="R756" s="8">
        <f t="shared" si="115"/>
        <v>36.75</v>
      </c>
      <c r="S756" s="8">
        <f t="shared" si="116"/>
        <v>45.150000000000006</v>
      </c>
      <c r="T756" s="8">
        <f t="shared" si="117"/>
        <v>41.75</v>
      </c>
      <c r="U756" s="7">
        <f t="shared" si="118"/>
        <v>42.31666666666667</v>
      </c>
      <c r="V756" s="7">
        <f t="shared" si="119"/>
        <v>42.174999999999997</v>
      </c>
    </row>
    <row r="757" spans="1:22" ht="13.5" x14ac:dyDescent="0.25">
      <c r="A757" s="3">
        <f>RSI!A757</f>
        <v>43409</v>
      </c>
      <c r="B757" s="2">
        <f>RSI!B757</f>
        <v>1.7887</v>
      </c>
      <c r="C757" s="2">
        <f>RSI!I757</f>
        <v>78.064569784716895</v>
      </c>
      <c r="D757" s="2">
        <f>MACD!E757</f>
        <v>-0.10110715334751097</v>
      </c>
      <c r="E757" s="2">
        <f>MACD!F757</f>
        <v>-7.2444001780370984E-2</v>
      </c>
      <c r="F757" s="2">
        <f>'Moving Avg'!D757</f>
        <v>1.6459799999999998</v>
      </c>
      <c r="G757" s="2">
        <f>'Moving Avg'!F757</f>
        <v>1.4569350000000001</v>
      </c>
      <c r="H757" s="2">
        <f>'Moving Avg'!G757</f>
        <v>1.4734300000000002</v>
      </c>
      <c r="I757" s="2">
        <f>'Moving Avg'!H757</f>
        <v>1.7461834999999997</v>
      </c>
      <c r="J757" s="5" t="str">
        <f>OBV!F757</f>
        <v>BULLISH</v>
      </c>
      <c r="K757" s="5" t="str">
        <f>OBV!G757</f>
        <v>WEAK</v>
      </c>
      <c r="L757" s="5" t="str">
        <f>OBV!H757</f>
        <v>CONFIRMED BULLISH</v>
      </c>
      <c r="M757" s="7">
        <f t="shared" si="110"/>
        <v>0</v>
      </c>
      <c r="N757" s="7">
        <f t="shared" si="111"/>
        <v>100</v>
      </c>
      <c r="O757" s="7">
        <f t="shared" si="112"/>
        <v>0</v>
      </c>
      <c r="P757" s="7">
        <f t="shared" si="113"/>
        <v>67</v>
      </c>
      <c r="Q757" s="8">
        <f t="shared" si="114"/>
        <v>45.05</v>
      </c>
      <c r="R757" s="8">
        <f t="shared" si="115"/>
        <v>36.75</v>
      </c>
      <c r="S757" s="8">
        <f t="shared" si="116"/>
        <v>45.150000000000006</v>
      </c>
      <c r="T757" s="8">
        <f t="shared" si="117"/>
        <v>41.75</v>
      </c>
      <c r="U757" s="7">
        <f t="shared" si="118"/>
        <v>42.31666666666667</v>
      </c>
      <c r="V757" s="7">
        <f t="shared" si="119"/>
        <v>42.174999999999997</v>
      </c>
    </row>
    <row r="758" spans="1:22" ht="13.5" x14ac:dyDescent="0.25">
      <c r="A758" s="3">
        <f>RSI!A758</f>
        <v>43410</v>
      </c>
      <c r="B758" s="2">
        <f>RSI!B758</f>
        <v>1.7145999999999999</v>
      </c>
      <c r="C758" s="2">
        <f>RSI!I758</f>
        <v>68.289632521505595</v>
      </c>
      <c r="D758" s="2">
        <f>MACD!E758</f>
        <v>-0.11119870525062381</v>
      </c>
      <c r="E758" s="2">
        <f>MACD!F758</f>
        <v>-8.0194942474421549E-2</v>
      </c>
      <c r="F758" s="2">
        <f>'Moving Avg'!D758</f>
        <v>1.6830599999999998</v>
      </c>
      <c r="G758" s="2">
        <f>'Moving Avg'!F758</f>
        <v>1.474545</v>
      </c>
      <c r="H758" s="2">
        <f>'Moving Avg'!G758</f>
        <v>1.4760260000000003</v>
      </c>
      <c r="I758" s="2">
        <f>'Moving Avg'!H758</f>
        <v>1.7441909999999998</v>
      </c>
      <c r="J758" s="5" t="str">
        <f>OBV!F758</f>
        <v>BULLISH</v>
      </c>
      <c r="K758" s="5" t="str">
        <f>OBV!G758</f>
        <v>WEAK</v>
      </c>
      <c r="L758" s="5" t="str">
        <f>OBV!H758</f>
        <v>CONFIRMED BULLISH</v>
      </c>
      <c r="M758" s="7">
        <f t="shared" si="110"/>
        <v>25</v>
      </c>
      <c r="N758" s="7">
        <f t="shared" si="111"/>
        <v>100</v>
      </c>
      <c r="O758" s="7">
        <f t="shared" si="112"/>
        <v>0</v>
      </c>
      <c r="P758" s="7">
        <f t="shared" si="113"/>
        <v>67</v>
      </c>
      <c r="Q758" s="8">
        <f t="shared" si="114"/>
        <v>53.8</v>
      </c>
      <c r="R758" s="8">
        <f t="shared" si="115"/>
        <v>41.75</v>
      </c>
      <c r="S758" s="8">
        <f t="shared" si="116"/>
        <v>48.900000000000006</v>
      </c>
      <c r="T758" s="8">
        <f t="shared" si="117"/>
        <v>48</v>
      </c>
      <c r="U758" s="7">
        <f t="shared" si="118"/>
        <v>48.15</v>
      </c>
      <c r="V758" s="7">
        <f t="shared" si="119"/>
        <v>48.112499999999997</v>
      </c>
    </row>
    <row r="759" spans="1:22" ht="13.5" x14ac:dyDescent="0.25">
      <c r="A759" s="3">
        <f>RSI!A759</f>
        <v>43411</v>
      </c>
      <c r="B759" s="2">
        <f>RSI!B759</f>
        <v>1.7887</v>
      </c>
      <c r="C759" s="2">
        <f>RSI!I759</f>
        <v>72.057609564687311</v>
      </c>
      <c r="D759" s="2">
        <f>MACD!E759</f>
        <v>-0.13218839742257127</v>
      </c>
      <c r="E759" s="2">
        <f>MACD!F759</f>
        <v>-9.0593633464051498E-2</v>
      </c>
      <c r="F759" s="2">
        <f>'Moving Avg'!D759</f>
        <v>1.7294</v>
      </c>
      <c r="G759" s="2">
        <f>'Moving Avg'!F759</f>
        <v>1.4977149999999999</v>
      </c>
      <c r="H759" s="2">
        <f>'Moving Avg'!G759</f>
        <v>1.4799180000000005</v>
      </c>
      <c r="I759" s="2">
        <f>'Moving Avg'!H759</f>
        <v>1.7421055000000001</v>
      </c>
      <c r="J759" s="5" t="str">
        <f>OBV!F759</f>
        <v>BULLISH</v>
      </c>
      <c r="K759" s="5" t="str">
        <f>OBV!G759</f>
        <v>WEAK</v>
      </c>
      <c r="L759" s="5" t="str">
        <f>OBV!H759</f>
        <v>CONFIRMED BULLISH</v>
      </c>
      <c r="M759" s="7">
        <f t="shared" si="110"/>
        <v>0</v>
      </c>
      <c r="N759" s="7">
        <f t="shared" si="111"/>
        <v>100</v>
      </c>
      <c r="O759" s="7">
        <f t="shared" si="112"/>
        <v>0</v>
      </c>
      <c r="P759" s="7">
        <f t="shared" si="113"/>
        <v>67</v>
      </c>
      <c r="Q759" s="8">
        <f t="shared" si="114"/>
        <v>45.05</v>
      </c>
      <c r="R759" s="8">
        <f t="shared" si="115"/>
        <v>36.75</v>
      </c>
      <c r="S759" s="8">
        <f t="shared" si="116"/>
        <v>45.150000000000006</v>
      </c>
      <c r="T759" s="8">
        <f t="shared" si="117"/>
        <v>41.75</v>
      </c>
      <c r="U759" s="7">
        <f t="shared" si="118"/>
        <v>42.31666666666667</v>
      </c>
      <c r="V759" s="7">
        <f t="shared" si="119"/>
        <v>42.174999999999997</v>
      </c>
    </row>
    <row r="760" spans="1:22" ht="13.5" x14ac:dyDescent="0.25">
      <c r="A760" s="3">
        <f>RSI!A760</f>
        <v>43412</v>
      </c>
      <c r="B760" s="2">
        <f>RSI!B760</f>
        <v>1.7145999999999999</v>
      </c>
      <c r="C760" s="2">
        <f>RSI!I760</f>
        <v>63.88283412090766</v>
      </c>
      <c r="D760" s="2">
        <f>MACD!E760</f>
        <v>-0.14179640812797079</v>
      </c>
      <c r="E760" s="2">
        <f>MACD!F760</f>
        <v>-0.10083418839683536</v>
      </c>
      <c r="F760" s="2">
        <f>'Moving Avg'!D760</f>
        <v>1.7460799999999999</v>
      </c>
      <c r="G760" s="2">
        <f>'Moving Avg'!F760</f>
        <v>1.5176399999999999</v>
      </c>
      <c r="H760" s="2">
        <f>'Moving Avg'!G760</f>
        <v>1.4828840000000005</v>
      </c>
      <c r="I760" s="2">
        <f>'Moving Avg'!H760</f>
        <v>1.739325</v>
      </c>
      <c r="J760" s="5" t="str">
        <f>OBV!F760</f>
        <v>BULLISH</v>
      </c>
      <c r="K760" s="5" t="str">
        <f>OBV!G760</f>
        <v>WEAK</v>
      </c>
      <c r="L760" s="5" t="str">
        <f>OBV!H760</f>
        <v>CONFIRMED BULLISH</v>
      </c>
      <c r="M760" s="7">
        <f t="shared" si="110"/>
        <v>25</v>
      </c>
      <c r="N760" s="7">
        <f t="shared" si="111"/>
        <v>100</v>
      </c>
      <c r="O760" s="7">
        <f t="shared" si="112"/>
        <v>50</v>
      </c>
      <c r="P760" s="7">
        <f t="shared" si="113"/>
        <v>67</v>
      </c>
      <c r="Q760" s="8">
        <f t="shared" si="114"/>
        <v>61.3</v>
      </c>
      <c r="R760" s="8">
        <f t="shared" si="115"/>
        <v>59.25</v>
      </c>
      <c r="S760" s="8">
        <f t="shared" si="116"/>
        <v>61.400000000000006</v>
      </c>
      <c r="T760" s="8">
        <f t="shared" si="117"/>
        <v>60.5</v>
      </c>
      <c r="U760" s="7">
        <f t="shared" si="118"/>
        <v>60.65</v>
      </c>
      <c r="V760" s="7">
        <f t="shared" si="119"/>
        <v>60.612499999999997</v>
      </c>
    </row>
    <row r="761" spans="1:22" ht="13.5" x14ac:dyDescent="0.25">
      <c r="A761" s="3">
        <f>RSI!A761</f>
        <v>43413</v>
      </c>
      <c r="B761" s="2">
        <f>RSI!B761</f>
        <v>1.6681999999999999</v>
      </c>
      <c r="C761" s="2">
        <f>RSI!I761</f>
        <v>59.342903380739564</v>
      </c>
      <c r="D761" s="2">
        <f>MACD!E761</f>
        <v>-0.13899132924327851</v>
      </c>
      <c r="E761" s="2">
        <f>MACD!F761</f>
        <v>-0.108465616566124</v>
      </c>
      <c r="F761" s="2">
        <f>'Moving Avg'!D761</f>
        <v>1.7349599999999998</v>
      </c>
      <c r="G761" s="2">
        <f>'Moving Avg'!F761</f>
        <v>1.535245</v>
      </c>
      <c r="H761" s="2">
        <f>'Moving Avg'!G761</f>
        <v>1.4849220000000003</v>
      </c>
      <c r="I761" s="2">
        <f>'Moving Avg'!H761</f>
        <v>1.736637</v>
      </c>
      <c r="J761" s="5" t="str">
        <f>OBV!F761</f>
        <v>BULLISH</v>
      </c>
      <c r="K761" s="5" t="str">
        <f>OBV!G761</f>
        <v>WEAK</v>
      </c>
      <c r="L761" s="5" t="str">
        <f>OBV!H761</f>
        <v>BULLISH DIVERGENCE</v>
      </c>
      <c r="M761" s="7">
        <f t="shared" si="110"/>
        <v>25</v>
      </c>
      <c r="N761" s="7">
        <f t="shared" si="111"/>
        <v>100</v>
      </c>
      <c r="O761" s="7">
        <f t="shared" si="112"/>
        <v>0</v>
      </c>
      <c r="P761" s="7">
        <f t="shared" si="113"/>
        <v>50</v>
      </c>
      <c r="Q761" s="8">
        <f t="shared" si="114"/>
        <v>51.25</v>
      </c>
      <c r="R761" s="8">
        <f t="shared" si="115"/>
        <v>37.5</v>
      </c>
      <c r="S761" s="8">
        <f t="shared" si="116"/>
        <v>41.25</v>
      </c>
      <c r="T761" s="8">
        <f t="shared" si="117"/>
        <v>43.75</v>
      </c>
      <c r="U761" s="7">
        <f t="shared" si="118"/>
        <v>43.333333333333336</v>
      </c>
      <c r="V761" s="7">
        <f t="shared" si="119"/>
        <v>43.4375</v>
      </c>
    </row>
    <row r="762" spans="1:22" ht="13.5" x14ac:dyDescent="0.25">
      <c r="A762" s="3">
        <f>RSI!A762</f>
        <v>43416</v>
      </c>
      <c r="B762" s="2">
        <f>RSI!B762</f>
        <v>1.6868000000000001</v>
      </c>
      <c r="C762" s="2">
        <f>RSI!I762</f>
        <v>60.553104442468928</v>
      </c>
      <c r="D762" s="2">
        <f>MACD!E762</f>
        <v>-0.13869912978383847</v>
      </c>
      <c r="E762" s="2">
        <f>MACD!F762</f>
        <v>-0.1145123192096669</v>
      </c>
      <c r="F762" s="2">
        <f>'Moving Avg'!D762</f>
        <v>1.7145800000000002</v>
      </c>
      <c r="G762" s="2">
        <f>'Moving Avg'!F762</f>
        <v>1.5556350000000001</v>
      </c>
      <c r="H762" s="2">
        <f>'Moving Avg'!G762</f>
        <v>1.4873320000000003</v>
      </c>
      <c r="I762" s="2">
        <f>'Moving Avg'!H762</f>
        <v>1.7339495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25</v>
      </c>
      <c r="N762" s="7">
        <f t="shared" si="111"/>
        <v>100</v>
      </c>
      <c r="O762" s="7">
        <f t="shared" si="112"/>
        <v>0</v>
      </c>
      <c r="P762" s="7">
        <f t="shared" si="113"/>
        <v>16.5</v>
      </c>
      <c r="Q762" s="8">
        <f t="shared" si="114"/>
        <v>46.225000000000001</v>
      </c>
      <c r="R762" s="8">
        <f t="shared" si="115"/>
        <v>29.125</v>
      </c>
      <c r="S762" s="8">
        <f t="shared" si="116"/>
        <v>26.175000000000001</v>
      </c>
      <c r="T762" s="8">
        <f t="shared" si="117"/>
        <v>35.375</v>
      </c>
      <c r="U762" s="7">
        <f t="shared" si="118"/>
        <v>33.841666666666661</v>
      </c>
      <c r="V762" s="7">
        <f t="shared" si="119"/>
        <v>34.224999999999994</v>
      </c>
    </row>
    <row r="763" spans="1:22" ht="13.5" x14ac:dyDescent="0.25">
      <c r="A763" s="3">
        <f>RSI!A763</f>
        <v>43417</v>
      </c>
      <c r="B763" s="2">
        <f>RSI!B763</f>
        <v>1.7238</v>
      </c>
      <c r="C763" s="2">
        <f>RSI!I763</f>
        <v>62.917722647374653</v>
      </c>
      <c r="D763" s="2">
        <f>MACD!E763</f>
        <v>-0.13483089226109968</v>
      </c>
      <c r="E763" s="2">
        <f>MACD!F763</f>
        <v>-0.11857603381995346</v>
      </c>
      <c r="F763" s="2">
        <f>'Moving Avg'!D763</f>
        <v>1.7164200000000001</v>
      </c>
      <c r="G763" s="2">
        <f>'Moving Avg'!F763</f>
        <v>1.5760200000000002</v>
      </c>
      <c r="H763" s="2">
        <f>'Moving Avg'!G763</f>
        <v>1.4902960000000005</v>
      </c>
      <c r="I763" s="2">
        <f>'Moving Avg'!H763</f>
        <v>1.7317714999999998</v>
      </c>
      <c r="J763" s="5" t="str">
        <f>OBV!F763</f>
        <v>BULLISH</v>
      </c>
      <c r="K763" s="5" t="str">
        <f>OBV!G763</f>
        <v>WEAK</v>
      </c>
      <c r="L763" s="5" t="str">
        <f>OBV!H763</f>
        <v>CONFIRMED BULLISH</v>
      </c>
      <c r="M763" s="7">
        <f t="shared" si="110"/>
        <v>25</v>
      </c>
      <c r="N763" s="7">
        <f t="shared" si="111"/>
        <v>45</v>
      </c>
      <c r="O763" s="7">
        <f t="shared" si="112"/>
        <v>0</v>
      </c>
      <c r="P763" s="7">
        <f t="shared" si="113"/>
        <v>67</v>
      </c>
      <c r="Q763" s="8">
        <f t="shared" si="114"/>
        <v>34.549999999999997</v>
      </c>
      <c r="R763" s="8">
        <f t="shared" si="115"/>
        <v>30.75</v>
      </c>
      <c r="S763" s="8">
        <f t="shared" si="116"/>
        <v>40.650000000000006</v>
      </c>
      <c r="T763" s="8">
        <f t="shared" si="117"/>
        <v>34.25</v>
      </c>
      <c r="U763" s="7">
        <f t="shared" si="118"/>
        <v>35.31666666666667</v>
      </c>
      <c r="V763" s="7">
        <f t="shared" si="119"/>
        <v>35.049999999999997</v>
      </c>
    </row>
    <row r="764" spans="1:22" ht="13.5" x14ac:dyDescent="0.25">
      <c r="A764" s="3">
        <f>RSI!A764</f>
        <v>43418</v>
      </c>
      <c r="B764" s="2">
        <f>RSI!B764</f>
        <v>1.7053</v>
      </c>
      <c r="C764" s="2">
        <f>RSI!I764</f>
        <v>60.950383083281153</v>
      </c>
      <c r="D764" s="2">
        <f>MACD!E764</f>
        <v>-0.12683405782292989</v>
      </c>
      <c r="E764" s="2">
        <f>MACD!F764</f>
        <v>-0.12022763862054875</v>
      </c>
      <c r="F764" s="2">
        <f>'Moving Avg'!D764</f>
        <v>1.6997399999999998</v>
      </c>
      <c r="G764" s="2">
        <f>'Moving Avg'!F764</f>
        <v>1.5936300000000003</v>
      </c>
      <c r="H764" s="2">
        <f>'Moving Avg'!G764</f>
        <v>1.4938180000000001</v>
      </c>
      <c r="I764" s="2">
        <f>'Moving Avg'!H764</f>
        <v>1.729779</v>
      </c>
      <c r="J764" s="5" t="str">
        <f>OBV!F764</f>
        <v>BEARISH</v>
      </c>
      <c r="K764" s="5" t="str">
        <f>OBV!G764</f>
        <v>STRONG</v>
      </c>
      <c r="L764" s="5" t="str">
        <f>OBV!H764</f>
        <v>CONFIRMED BEARISH</v>
      </c>
      <c r="M764" s="7">
        <f t="shared" si="110"/>
        <v>25</v>
      </c>
      <c r="N764" s="7">
        <f t="shared" si="111"/>
        <v>45</v>
      </c>
      <c r="O764" s="7">
        <f t="shared" si="112"/>
        <v>0</v>
      </c>
      <c r="P764" s="7">
        <f t="shared" si="113"/>
        <v>33</v>
      </c>
      <c r="Q764" s="8">
        <f t="shared" si="114"/>
        <v>29.45</v>
      </c>
      <c r="R764" s="8">
        <f t="shared" si="115"/>
        <v>22.25</v>
      </c>
      <c r="S764" s="8">
        <f t="shared" si="116"/>
        <v>25.35</v>
      </c>
      <c r="T764" s="8">
        <f t="shared" si="117"/>
        <v>25.75</v>
      </c>
      <c r="U764" s="7">
        <f t="shared" si="118"/>
        <v>25.683333333333337</v>
      </c>
      <c r="V764" s="7">
        <f t="shared" si="119"/>
        <v>25.700000000000003</v>
      </c>
    </row>
    <row r="765" spans="1:22" ht="13.5" x14ac:dyDescent="0.25">
      <c r="A765" s="3">
        <f>RSI!A765</f>
        <v>43419</v>
      </c>
      <c r="B765" s="2">
        <f>RSI!B765</f>
        <v>1.7702</v>
      </c>
      <c r="C765" s="2">
        <f>RSI!I765</f>
        <v>65.075992042682088</v>
      </c>
      <c r="D765" s="2">
        <f>MACD!E765</f>
        <v>-0.11420538060985752</v>
      </c>
      <c r="E765" s="2">
        <f>MACD!F765</f>
        <v>-0.11902318701841051</v>
      </c>
      <c r="F765" s="2">
        <f>'Moving Avg'!D765</f>
        <v>1.7108600000000003</v>
      </c>
      <c r="G765" s="2">
        <f>'Moving Avg'!F765</f>
        <v>1.6107749999999998</v>
      </c>
      <c r="H765" s="2">
        <f>'Moving Avg'!G765</f>
        <v>1.4984520000000001</v>
      </c>
      <c r="I765" s="2">
        <f>'Moving Avg'!H765</f>
        <v>1.7284815</v>
      </c>
      <c r="J765" s="5" t="str">
        <f>OBV!F765</f>
        <v>BULLISH</v>
      </c>
      <c r="K765" s="5" t="str">
        <f>OBV!G765</f>
        <v>WEAK</v>
      </c>
      <c r="L765" s="5" t="str">
        <f>OBV!H765</f>
        <v>CONFIRMED BULLISH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67</v>
      </c>
      <c r="Q765" s="8">
        <f t="shared" si="114"/>
        <v>18.799999999999997</v>
      </c>
      <c r="R765" s="8">
        <f t="shared" si="115"/>
        <v>21.75</v>
      </c>
      <c r="S765" s="8">
        <f t="shared" si="116"/>
        <v>33.900000000000006</v>
      </c>
      <c r="T765" s="8">
        <f t="shared" si="117"/>
        <v>23</v>
      </c>
      <c r="U765" s="7">
        <f t="shared" si="118"/>
        <v>24.816666666666666</v>
      </c>
      <c r="V765" s="7">
        <f t="shared" si="119"/>
        <v>24.362500000000001</v>
      </c>
    </row>
    <row r="766" spans="1:22" ht="13.5" x14ac:dyDescent="0.25">
      <c r="A766" s="3">
        <f>RSI!A766</f>
        <v>43420</v>
      </c>
      <c r="B766" s="2">
        <f>RSI!B766</f>
        <v>1.7423999999999999</v>
      </c>
      <c r="C766" s="2">
        <f>RSI!I766</f>
        <v>62.051792802391354</v>
      </c>
      <c r="D766" s="2">
        <f>MACD!E766</f>
        <v>-8.8288264495799407E-2</v>
      </c>
      <c r="E766" s="2">
        <f>MACD!F766</f>
        <v>-0.1128762025138883</v>
      </c>
      <c r="F766" s="2">
        <f>'Moving Avg'!D766</f>
        <v>1.7256999999999998</v>
      </c>
      <c r="G766" s="2">
        <f>'Moving Avg'!F766</f>
        <v>1.62375</v>
      </c>
      <c r="H766" s="2">
        <f>'Moving Avg'!G766</f>
        <v>1.5025300000000001</v>
      </c>
      <c r="I766" s="2">
        <f>'Moving Avg'!H766</f>
        <v>1.7272305000000003</v>
      </c>
      <c r="J766" s="5" t="str">
        <f>OBV!F766</f>
        <v>BULLISH</v>
      </c>
      <c r="K766" s="5" t="str">
        <f>OBV!G766</f>
        <v>WEAK</v>
      </c>
      <c r="L766" s="5" t="str">
        <f>OBV!H766</f>
        <v>CONFIRMED BULLISH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67</v>
      </c>
      <c r="Q766" s="8">
        <f t="shared" si="114"/>
        <v>18.799999999999997</v>
      </c>
      <c r="R766" s="8">
        <f t="shared" si="115"/>
        <v>21.75</v>
      </c>
      <c r="S766" s="8">
        <f t="shared" si="116"/>
        <v>33.900000000000006</v>
      </c>
      <c r="T766" s="8">
        <f t="shared" si="117"/>
        <v>23</v>
      </c>
      <c r="U766" s="7">
        <f t="shared" si="118"/>
        <v>24.816666666666666</v>
      </c>
      <c r="V766" s="7">
        <f t="shared" si="119"/>
        <v>24.362500000000001</v>
      </c>
    </row>
    <row r="767" spans="1:22" ht="13.5" x14ac:dyDescent="0.25">
      <c r="A767" s="3">
        <f>RSI!A767</f>
        <v>43423</v>
      </c>
      <c r="B767" s="2">
        <f>RSI!B767</f>
        <v>1.7238</v>
      </c>
      <c r="C767" s="2">
        <f>RSI!I767</f>
        <v>60.041344799589005</v>
      </c>
      <c r="D767" s="2">
        <f>MACD!E767</f>
        <v>-5.5826270224149654E-2</v>
      </c>
      <c r="E767" s="2">
        <f>MACD!F767</f>
        <v>-0.10146621605594058</v>
      </c>
      <c r="F767" s="2">
        <f>'Moving Avg'!D767</f>
        <v>1.7330999999999999</v>
      </c>
      <c r="G767" s="2">
        <f>'Moving Avg'!F767</f>
        <v>1.63487</v>
      </c>
      <c r="H767" s="2">
        <f>'Moving Avg'!G767</f>
        <v>1.5064219999999999</v>
      </c>
      <c r="I767" s="2">
        <f>'Moving Avg'!H767</f>
        <v>1.7263500000000003</v>
      </c>
      <c r="J767" s="5" t="str">
        <f>OBV!F767</f>
        <v>BEARISH</v>
      </c>
      <c r="K767" s="5" t="str">
        <f>OBV!G767</f>
        <v>STRONG</v>
      </c>
      <c r="L767" s="5" t="str">
        <f>OBV!H767</f>
        <v>BEARISH DIVERGENCE</v>
      </c>
      <c r="M767" s="7">
        <f t="shared" si="110"/>
        <v>25</v>
      </c>
      <c r="N767" s="7">
        <f t="shared" si="111"/>
        <v>0</v>
      </c>
      <c r="O767" s="7">
        <f t="shared" si="112"/>
        <v>50</v>
      </c>
      <c r="P767" s="7">
        <f t="shared" si="113"/>
        <v>33</v>
      </c>
      <c r="Q767" s="8">
        <f t="shared" si="114"/>
        <v>21.2</v>
      </c>
      <c r="R767" s="8">
        <f t="shared" si="115"/>
        <v>30.75</v>
      </c>
      <c r="S767" s="8">
        <f t="shared" si="116"/>
        <v>31.1</v>
      </c>
      <c r="T767" s="8">
        <f t="shared" si="117"/>
        <v>27</v>
      </c>
      <c r="U767" s="7">
        <f t="shared" si="118"/>
        <v>27.683333333333337</v>
      </c>
      <c r="V767" s="7">
        <f t="shared" si="119"/>
        <v>27.512500000000003</v>
      </c>
    </row>
    <row r="768" spans="1:22" ht="13.5" x14ac:dyDescent="0.25">
      <c r="A768" s="3">
        <f>RSI!A768</f>
        <v>43425</v>
      </c>
      <c r="B768" s="2">
        <f>RSI!B768</f>
        <v>1.7238</v>
      </c>
      <c r="C768" s="2">
        <f>RSI!I768</f>
        <v>60.041344799589005</v>
      </c>
      <c r="D768" s="2">
        <f>MACD!E768</f>
        <v>-4.0417285877709874E-2</v>
      </c>
      <c r="E768" s="2">
        <f>MACD!F768</f>
        <v>-8.9256430020294444E-2</v>
      </c>
      <c r="F768" s="2">
        <f>'Moving Avg'!D768</f>
        <v>1.7330999999999999</v>
      </c>
      <c r="G768" s="2">
        <f>'Moving Avg'!F768</f>
        <v>1.6492350000000002</v>
      </c>
      <c r="H768" s="2">
        <f>'Moving Avg'!G768</f>
        <v>1.5097579999999999</v>
      </c>
      <c r="I768" s="2">
        <f>'Moving Avg'!H768</f>
        <v>1.7252375</v>
      </c>
      <c r="J768" s="5" t="str">
        <f>OBV!F768</f>
        <v>BEARISH</v>
      </c>
      <c r="K768" s="5" t="str">
        <f>OBV!G768</f>
        <v>STRONG</v>
      </c>
      <c r="L768" s="5" t="str">
        <f>OBV!H768</f>
        <v>NEUTRAL</v>
      </c>
      <c r="M768" s="7">
        <f t="shared" si="110"/>
        <v>25</v>
      </c>
      <c r="N768" s="7">
        <f t="shared" si="111"/>
        <v>0</v>
      </c>
      <c r="O768" s="7">
        <f t="shared" si="112"/>
        <v>50</v>
      </c>
      <c r="P768" s="7">
        <f t="shared" si="113"/>
        <v>33</v>
      </c>
      <c r="Q768" s="8">
        <f t="shared" si="114"/>
        <v>21.2</v>
      </c>
      <c r="R768" s="8">
        <f t="shared" si="115"/>
        <v>30.75</v>
      </c>
      <c r="S768" s="8">
        <f t="shared" si="116"/>
        <v>31.1</v>
      </c>
      <c r="T768" s="8">
        <f t="shared" si="117"/>
        <v>27</v>
      </c>
      <c r="U768" s="7">
        <f t="shared" si="118"/>
        <v>27.683333333333337</v>
      </c>
      <c r="V768" s="7">
        <f t="shared" si="119"/>
        <v>27.512500000000003</v>
      </c>
    </row>
    <row r="769" spans="1:22" ht="13.5" x14ac:dyDescent="0.25">
      <c r="A769" s="3">
        <f>RSI!A769</f>
        <v>43426</v>
      </c>
      <c r="B769" s="2">
        <f>RSI!B769</f>
        <v>1.696</v>
      </c>
      <c r="C769" s="2">
        <f>RSI!I769</f>
        <v>56.848632731040325</v>
      </c>
      <c r="D769" s="2">
        <f>MACD!E769</f>
        <v>-1.4529707989442642E-2</v>
      </c>
      <c r="E769" s="2">
        <f>MACD!F769</f>
        <v>-7.4311085614124084E-2</v>
      </c>
      <c r="F769" s="2">
        <f>'Moving Avg'!D769</f>
        <v>1.7312400000000001</v>
      </c>
      <c r="G769" s="2">
        <f>'Moving Avg'!F769</f>
        <v>1.6640600000000003</v>
      </c>
      <c r="H769" s="2">
        <f>'Moving Avg'!G769</f>
        <v>1.5129079999999999</v>
      </c>
      <c r="I769" s="2">
        <f>'Moving Avg'!H769</f>
        <v>1.7235225000000003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  <c r="M769" s="7">
        <f t="shared" si="110"/>
        <v>25</v>
      </c>
      <c r="N769" s="7">
        <f t="shared" si="111"/>
        <v>0</v>
      </c>
      <c r="O769" s="7">
        <f t="shared" si="112"/>
        <v>50</v>
      </c>
      <c r="P769" s="7">
        <f t="shared" si="113"/>
        <v>33</v>
      </c>
      <c r="Q769" s="8">
        <f t="shared" si="114"/>
        <v>21.2</v>
      </c>
      <c r="R769" s="8">
        <f t="shared" si="115"/>
        <v>30.75</v>
      </c>
      <c r="S769" s="8">
        <f t="shared" si="116"/>
        <v>31.1</v>
      </c>
      <c r="T769" s="8">
        <f t="shared" si="117"/>
        <v>27</v>
      </c>
      <c r="U769" s="7">
        <f t="shared" si="118"/>
        <v>27.683333333333337</v>
      </c>
      <c r="V769" s="7">
        <f t="shared" si="119"/>
        <v>27.512500000000003</v>
      </c>
    </row>
    <row r="770" spans="1:22" ht="13.5" x14ac:dyDescent="0.25">
      <c r="A770" s="3">
        <f>RSI!A770</f>
        <v>43427</v>
      </c>
      <c r="B770" s="2">
        <f>RSI!B770</f>
        <v>1.7702</v>
      </c>
      <c r="C770" s="2">
        <f>RSI!I770</f>
        <v>62.569693022278578</v>
      </c>
      <c r="D770" s="2">
        <f>MACD!E770</f>
        <v>-9.9217229431998177E-3</v>
      </c>
      <c r="E770" s="2">
        <f>MACD!F770</f>
        <v>-6.1433213079939229E-2</v>
      </c>
      <c r="F770" s="2">
        <f>'Moving Avg'!D770</f>
        <v>1.7312399999999997</v>
      </c>
      <c r="G770" s="2">
        <f>'Moving Avg'!F770</f>
        <v>1.6812050000000003</v>
      </c>
      <c r="H770" s="2">
        <f>'Moving Avg'!G770</f>
        <v>1.518284</v>
      </c>
      <c r="I770" s="2">
        <f>'Moving Avg'!H770</f>
        <v>1.7221785000000001</v>
      </c>
      <c r="J770" s="5" t="str">
        <f>OBV!F770</f>
        <v>BEARISH</v>
      </c>
      <c r="K770" s="5" t="str">
        <f>OBV!G770</f>
        <v>STRONG</v>
      </c>
      <c r="L770" s="5" t="str">
        <f>OBV!H770</f>
        <v>NEUTRAL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21.2</v>
      </c>
      <c r="R770" s="8">
        <f t="shared" si="115"/>
        <v>30.75</v>
      </c>
      <c r="S770" s="8">
        <f t="shared" si="116"/>
        <v>31.1</v>
      </c>
      <c r="T770" s="8">
        <f t="shared" si="117"/>
        <v>27</v>
      </c>
      <c r="U770" s="7">
        <f t="shared" si="118"/>
        <v>27.683333333333337</v>
      </c>
      <c r="V770" s="7">
        <f t="shared" si="119"/>
        <v>27.512500000000003</v>
      </c>
    </row>
    <row r="771" spans="1:22" ht="13.5" x14ac:dyDescent="0.25">
      <c r="A771" s="3">
        <f>RSI!A771</f>
        <v>43430</v>
      </c>
      <c r="B771" s="2">
        <f>RSI!B771</f>
        <v>1.8443000000000001</v>
      </c>
      <c r="C771" s="2">
        <f>RSI!I771</f>
        <v>67.240747506115468</v>
      </c>
      <c r="D771" s="2">
        <f>MACD!E771</f>
        <v>-1.9459378842090036E-2</v>
      </c>
      <c r="E771" s="2">
        <f>MACD!F771</f>
        <v>-5.3038446232369391E-2</v>
      </c>
      <c r="F771" s="2">
        <f>'Moving Avg'!D771</f>
        <v>1.7516200000000002</v>
      </c>
      <c r="G771" s="2">
        <f>'Moving Avg'!F771</f>
        <v>1.6992750000000001</v>
      </c>
      <c r="H771" s="2">
        <f>'Moving Avg'!G771</f>
        <v>1.525512</v>
      </c>
      <c r="I771" s="2">
        <f>'Moving Avg'!H771</f>
        <v>1.7212049999999999</v>
      </c>
      <c r="J771" s="5" t="str">
        <f>OBV!F771</f>
        <v>BEARISH</v>
      </c>
      <c r="K771" s="5" t="str">
        <f>OBV!G771</f>
        <v>STRONG</v>
      </c>
      <c r="L771" s="5" t="str">
        <f>OBV!H771</f>
        <v>BEARISH DIVERGENCE</v>
      </c>
      <c r="M771" s="7">
        <f t="shared" si="120"/>
        <v>25</v>
      </c>
      <c r="N771" s="7">
        <f t="shared" si="121"/>
        <v>0</v>
      </c>
      <c r="O771" s="7">
        <f t="shared" si="122"/>
        <v>50</v>
      </c>
      <c r="P771" s="7">
        <f t="shared" si="123"/>
        <v>33</v>
      </c>
      <c r="Q771" s="8">
        <f t="shared" ref="Q771:Q834" si="124">0.35*M771+N771*0.35+O771*0.15+P771*0.15</f>
        <v>21.2</v>
      </c>
      <c r="R771" s="8">
        <f t="shared" ref="R771:R834" si="125">M771*0.2+N771*0.2+O771*0.35+P771*0.25</f>
        <v>30.75</v>
      </c>
      <c r="S771" s="8">
        <f t="shared" ref="S771:S834" si="126">M771*0.15+N771*0.15+O771*0.25+P771*0.45</f>
        <v>31.1</v>
      </c>
      <c r="T771" s="8">
        <f t="shared" ref="T771:T834" si="127">0.25*SUM(M771:P771)</f>
        <v>27</v>
      </c>
      <c r="U771" s="7">
        <f t="shared" ref="U771:U834" si="128">SUM(Q771:S771)/3</f>
        <v>27.683333333333337</v>
      </c>
      <c r="V771" s="7">
        <f t="shared" ref="V771:V834" si="129">SUM(Q771:T771)/4</f>
        <v>27.512500000000003</v>
      </c>
    </row>
    <row r="772" spans="1:22" ht="13.5" x14ac:dyDescent="0.25">
      <c r="A772" s="3">
        <f>RSI!A772</f>
        <v>43431</v>
      </c>
      <c r="B772" s="2">
        <f>RSI!B772</f>
        <v>1.9555</v>
      </c>
      <c r="C772" s="2">
        <f>RSI!I772</f>
        <v>72.738788344254871</v>
      </c>
      <c r="D772" s="2">
        <f>MACD!E772</f>
        <v>-3.4092478149287508E-2</v>
      </c>
      <c r="E772" s="2">
        <f>MACD!F772</f>
        <v>-4.9249252615753018E-2</v>
      </c>
      <c r="F772" s="2">
        <f>'Moving Avg'!D772</f>
        <v>1.7979600000000002</v>
      </c>
      <c r="G772" s="2">
        <f>'Moving Avg'!F772</f>
        <v>1.7229050000000001</v>
      </c>
      <c r="H772" s="2">
        <f>'Moving Avg'!G772</f>
        <v>1.534222</v>
      </c>
      <c r="I772" s="2">
        <f>'Moving Avg'!H772</f>
        <v>1.7206024999999996</v>
      </c>
      <c r="J772" s="5" t="str">
        <f>OBV!F772</f>
        <v>BULLISH</v>
      </c>
      <c r="K772" s="5" t="str">
        <f>OBV!G772</f>
        <v>WEAK</v>
      </c>
      <c r="L772" s="5" t="str">
        <f>OBV!H772</f>
        <v>CONFIRMED BULLISH</v>
      </c>
      <c r="M772" s="7">
        <f t="shared" si="120"/>
        <v>0</v>
      </c>
      <c r="N772" s="7">
        <f t="shared" si="121"/>
        <v>0</v>
      </c>
      <c r="O772" s="7">
        <f t="shared" si="122"/>
        <v>50</v>
      </c>
      <c r="P772" s="7">
        <f t="shared" si="123"/>
        <v>67</v>
      </c>
      <c r="Q772" s="8">
        <f t="shared" si="124"/>
        <v>17.549999999999997</v>
      </c>
      <c r="R772" s="8">
        <f t="shared" si="125"/>
        <v>34.25</v>
      </c>
      <c r="S772" s="8">
        <f t="shared" si="126"/>
        <v>42.650000000000006</v>
      </c>
      <c r="T772" s="8">
        <f t="shared" si="127"/>
        <v>29.25</v>
      </c>
      <c r="U772" s="7">
        <f t="shared" si="128"/>
        <v>31.483333333333334</v>
      </c>
      <c r="V772" s="7">
        <f t="shared" si="129"/>
        <v>30.925000000000001</v>
      </c>
    </row>
    <row r="773" spans="1:22" ht="13.5" x14ac:dyDescent="0.25">
      <c r="A773" s="3">
        <f>RSI!A773</f>
        <v>43432</v>
      </c>
      <c r="B773" s="2">
        <f>RSI!B773</f>
        <v>2.0668000000000002</v>
      </c>
      <c r="C773" s="2">
        <f>RSI!I773</f>
        <v>76.914970816928772</v>
      </c>
      <c r="D773" s="2">
        <f>MACD!E773</f>
        <v>-5.0782883838411008E-2</v>
      </c>
      <c r="E773" s="2">
        <f>MACD!F773</f>
        <v>-4.9555978860284622E-2</v>
      </c>
      <c r="F773" s="2">
        <f>'Moving Avg'!D773</f>
        <v>1.8665599999999998</v>
      </c>
      <c r="G773" s="2">
        <f>'Moving Avg'!F773</f>
        <v>1.7497849999999999</v>
      </c>
      <c r="H773" s="2">
        <f>'Moving Avg'!G773</f>
        <v>1.5457159999999999</v>
      </c>
      <c r="I773" s="2">
        <f>'Moving Avg'!H773</f>
        <v>1.7205564999999998</v>
      </c>
      <c r="J773" s="5" t="str">
        <f>OBV!F773</f>
        <v>BULLISH</v>
      </c>
      <c r="K773" s="5" t="str">
        <f>OBV!G773</f>
        <v>WEAK</v>
      </c>
      <c r="L773" s="5" t="str">
        <f>OBV!H773</f>
        <v>CONFIRMED BULLISH</v>
      </c>
      <c r="M773" s="7">
        <f t="shared" si="120"/>
        <v>0</v>
      </c>
      <c r="N773" s="7">
        <f t="shared" si="121"/>
        <v>45</v>
      </c>
      <c r="O773" s="7">
        <f t="shared" si="122"/>
        <v>50</v>
      </c>
      <c r="P773" s="7">
        <f t="shared" si="123"/>
        <v>67</v>
      </c>
      <c r="Q773" s="8">
        <f t="shared" si="124"/>
        <v>33.299999999999997</v>
      </c>
      <c r="R773" s="8">
        <f t="shared" si="125"/>
        <v>43.25</v>
      </c>
      <c r="S773" s="8">
        <f t="shared" si="126"/>
        <v>49.400000000000006</v>
      </c>
      <c r="T773" s="8">
        <f t="shared" si="127"/>
        <v>40.5</v>
      </c>
      <c r="U773" s="7">
        <f t="shared" si="128"/>
        <v>41.983333333333334</v>
      </c>
      <c r="V773" s="7">
        <f t="shared" si="129"/>
        <v>41.612499999999997</v>
      </c>
    </row>
    <row r="774" spans="1:22" ht="13.5" x14ac:dyDescent="0.25">
      <c r="A774" s="3">
        <f>RSI!A774</f>
        <v>43433</v>
      </c>
      <c r="B774" s="2">
        <f>RSI!B774</f>
        <v>2.1594000000000002</v>
      </c>
      <c r="C774" s="2">
        <f>RSI!I774</f>
        <v>79.701134253707806</v>
      </c>
      <c r="D774" s="2">
        <f>MACD!E774</f>
        <v>-7.6894935203525749E-2</v>
      </c>
      <c r="E774" s="2">
        <f>MACD!F774</f>
        <v>-5.502377012893285E-2</v>
      </c>
      <c r="F774" s="2">
        <f>'Moving Avg'!D774</f>
        <v>1.9592400000000001</v>
      </c>
      <c r="G774" s="2">
        <f>'Moving Avg'!F774</f>
        <v>1.7799050000000001</v>
      </c>
      <c r="H774" s="2">
        <f>'Moving Avg'!G774</f>
        <v>1.5598019999999999</v>
      </c>
      <c r="I774" s="2">
        <f>'Moving Avg'!H774</f>
        <v>1.7207414999999997</v>
      </c>
      <c r="J774" s="5" t="str">
        <f>OBV!F774</f>
        <v>BULLISH</v>
      </c>
      <c r="K774" s="5" t="str">
        <f>OBV!G774</f>
        <v>WEAK</v>
      </c>
      <c r="L774" s="5" t="str">
        <f>OBV!H774</f>
        <v>CONFIRMED BULLISH</v>
      </c>
      <c r="M774" s="7">
        <f t="shared" si="120"/>
        <v>0</v>
      </c>
      <c r="N774" s="7">
        <f t="shared" si="121"/>
        <v>100</v>
      </c>
      <c r="O774" s="7">
        <f t="shared" si="122"/>
        <v>50</v>
      </c>
      <c r="P774" s="7">
        <f t="shared" si="123"/>
        <v>67</v>
      </c>
      <c r="Q774" s="8">
        <f t="shared" si="124"/>
        <v>52.55</v>
      </c>
      <c r="R774" s="8">
        <f t="shared" si="125"/>
        <v>54.25</v>
      </c>
      <c r="S774" s="8">
        <f t="shared" si="126"/>
        <v>57.650000000000006</v>
      </c>
      <c r="T774" s="8">
        <f t="shared" si="127"/>
        <v>54.25</v>
      </c>
      <c r="U774" s="7">
        <f t="shared" si="128"/>
        <v>54.816666666666663</v>
      </c>
      <c r="V774" s="7">
        <f t="shared" si="129"/>
        <v>54.674999999999997</v>
      </c>
    </row>
    <row r="775" spans="1:22" ht="13.5" x14ac:dyDescent="0.25">
      <c r="A775" s="3">
        <f>RSI!A775</f>
        <v>43434</v>
      </c>
      <c r="B775" s="2">
        <f>RSI!B775</f>
        <v>2.1038000000000001</v>
      </c>
      <c r="C775" s="2">
        <f>RSI!I775</f>
        <v>73.931427497770613</v>
      </c>
      <c r="D775" s="2">
        <f>MACD!E775</f>
        <v>-8.7548594418888737E-2</v>
      </c>
      <c r="E775" s="2">
        <f>MACD!F775</f>
        <v>-6.152873498692403E-2</v>
      </c>
      <c r="F775" s="2">
        <f>'Moving Avg'!D775</f>
        <v>2.02596</v>
      </c>
      <c r="G775" s="2">
        <f>'Moving Avg'!F775</f>
        <v>1.8035350000000001</v>
      </c>
      <c r="H775" s="2">
        <f>'Moving Avg'!G775</f>
        <v>1.5724060000000002</v>
      </c>
      <c r="I775" s="2">
        <f>'Moving Avg'!H775</f>
        <v>1.7206484999999996</v>
      </c>
      <c r="J775" s="5" t="str">
        <f>OBV!F775</f>
        <v>BULLISH</v>
      </c>
      <c r="K775" s="5" t="str">
        <f>OBV!G775</f>
        <v>WEAK</v>
      </c>
      <c r="L775" s="5" t="str">
        <f>OBV!H775</f>
        <v>CONFIRMED BULLISH</v>
      </c>
      <c r="M775" s="7">
        <f t="shared" si="120"/>
        <v>0</v>
      </c>
      <c r="N775" s="7">
        <f t="shared" si="121"/>
        <v>100</v>
      </c>
      <c r="O775" s="7">
        <f t="shared" si="122"/>
        <v>50</v>
      </c>
      <c r="P775" s="7">
        <f t="shared" si="123"/>
        <v>67</v>
      </c>
      <c r="Q775" s="8">
        <f t="shared" si="124"/>
        <v>52.55</v>
      </c>
      <c r="R775" s="8">
        <f t="shared" si="125"/>
        <v>54.25</v>
      </c>
      <c r="S775" s="8">
        <f t="shared" si="126"/>
        <v>57.650000000000006</v>
      </c>
      <c r="T775" s="8">
        <f t="shared" si="127"/>
        <v>54.25</v>
      </c>
      <c r="U775" s="7">
        <f t="shared" si="128"/>
        <v>54.816666666666663</v>
      </c>
      <c r="V775" s="7">
        <f t="shared" si="129"/>
        <v>54.674999999999997</v>
      </c>
    </row>
    <row r="776" spans="1:22" ht="13.5" x14ac:dyDescent="0.25">
      <c r="A776" s="3">
        <f>RSI!A776</f>
        <v>43437</v>
      </c>
      <c r="B776" s="2">
        <f>RSI!B776</f>
        <v>2.0760000000000001</v>
      </c>
      <c r="C776" s="2">
        <f>RSI!I776</f>
        <v>71.157687480654204</v>
      </c>
      <c r="D776" s="2">
        <f>MACD!E776</f>
        <v>-0.10091714685920028</v>
      </c>
      <c r="E776" s="2">
        <f>MACD!F776</f>
        <v>-6.9406417361379286E-2</v>
      </c>
      <c r="F776" s="2">
        <f>'Moving Avg'!D776</f>
        <v>2.0723000000000003</v>
      </c>
      <c r="G776" s="2">
        <f>'Moving Avg'!F776</f>
        <v>1.8211450000000002</v>
      </c>
      <c r="H776" s="2">
        <f>'Moving Avg'!G776</f>
        <v>1.585196</v>
      </c>
      <c r="I776" s="2">
        <f>'Moving Avg'!H776</f>
        <v>1.7199994999999995</v>
      </c>
      <c r="J776" s="5" t="str">
        <f>OBV!F776</f>
        <v>BULLISH</v>
      </c>
      <c r="K776" s="5" t="str">
        <f>OBV!G776</f>
        <v>WEAK</v>
      </c>
      <c r="L776" s="5" t="str">
        <f>OBV!H776</f>
        <v>CONFIRMED BULLISH</v>
      </c>
      <c r="M776" s="7">
        <f t="shared" si="120"/>
        <v>0</v>
      </c>
      <c r="N776" s="7">
        <f t="shared" si="121"/>
        <v>100</v>
      </c>
      <c r="O776" s="7">
        <f t="shared" si="122"/>
        <v>50</v>
      </c>
      <c r="P776" s="7">
        <f t="shared" si="123"/>
        <v>67</v>
      </c>
      <c r="Q776" s="8">
        <f t="shared" si="124"/>
        <v>52.55</v>
      </c>
      <c r="R776" s="8">
        <f t="shared" si="125"/>
        <v>54.25</v>
      </c>
      <c r="S776" s="8">
        <f t="shared" si="126"/>
        <v>57.650000000000006</v>
      </c>
      <c r="T776" s="8">
        <f t="shared" si="127"/>
        <v>54.25</v>
      </c>
      <c r="U776" s="7">
        <f t="shared" si="128"/>
        <v>54.816666666666663</v>
      </c>
      <c r="V776" s="7">
        <f t="shared" si="129"/>
        <v>54.674999999999997</v>
      </c>
    </row>
    <row r="777" spans="1:22" ht="13.5" x14ac:dyDescent="0.25">
      <c r="A777" s="3">
        <f>RSI!A777</f>
        <v>43438</v>
      </c>
      <c r="B777" s="2">
        <f>RSI!B777</f>
        <v>2.0204</v>
      </c>
      <c r="C777" s="2">
        <f>RSI!I777</f>
        <v>65.837525684578395</v>
      </c>
      <c r="D777" s="2">
        <f>MACD!E777</f>
        <v>-0.11278576034537902</v>
      </c>
      <c r="E777" s="2">
        <f>MACD!F777</f>
        <v>-7.8082285958179232E-2</v>
      </c>
      <c r="F777" s="2">
        <f>'Moving Avg'!D777</f>
        <v>2.08528</v>
      </c>
      <c r="G777" s="2">
        <f>'Moving Avg'!F777</f>
        <v>1.8327300000000004</v>
      </c>
      <c r="H777" s="2">
        <f>'Moving Avg'!G777</f>
        <v>1.5965019999999999</v>
      </c>
      <c r="I777" s="2">
        <f>'Moving Avg'!H777</f>
        <v>1.7189799999999997</v>
      </c>
      <c r="J777" s="5" t="str">
        <f>OBV!F777</f>
        <v>BEARISH</v>
      </c>
      <c r="K777" s="5" t="str">
        <f>OBV!G777</f>
        <v>STRONG</v>
      </c>
      <c r="L777" s="5" t="str">
        <f>OBV!H777</f>
        <v>BEARISH DIVERGENCE</v>
      </c>
      <c r="M777" s="7">
        <f t="shared" si="120"/>
        <v>25</v>
      </c>
      <c r="N777" s="7">
        <f t="shared" si="121"/>
        <v>100</v>
      </c>
      <c r="O777" s="7">
        <f t="shared" si="122"/>
        <v>50</v>
      </c>
      <c r="P777" s="7">
        <f t="shared" si="123"/>
        <v>33</v>
      </c>
      <c r="Q777" s="8">
        <f t="shared" si="124"/>
        <v>56.2</v>
      </c>
      <c r="R777" s="8">
        <f t="shared" si="125"/>
        <v>50.75</v>
      </c>
      <c r="S777" s="8">
        <f t="shared" si="126"/>
        <v>46.1</v>
      </c>
      <c r="T777" s="8">
        <f t="shared" si="127"/>
        <v>52</v>
      </c>
      <c r="U777" s="7">
        <f t="shared" si="128"/>
        <v>51.016666666666673</v>
      </c>
      <c r="V777" s="7">
        <f t="shared" si="129"/>
        <v>51.262500000000003</v>
      </c>
    </row>
    <row r="778" spans="1:22" ht="13.5" x14ac:dyDescent="0.25">
      <c r="A778" s="3">
        <f>RSI!A778</f>
        <v>43439</v>
      </c>
      <c r="B778" s="2">
        <f>RSI!B778</f>
        <v>2.0390000000000001</v>
      </c>
      <c r="C778" s="2">
        <f>RSI!I778</f>
        <v>66.733575140111839</v>
      </c>
      <c r="D778" s="2">
        <f>MACD!E778</f>
        <v>-0.12555705854286536</v>
      </c>
      <c r="E778" s="2">
        <f>MACD!F778</f>
        <v>-8.7577240475116461E-2</v>
      </c>
      <c r="F778" s="2">
        <f>'Moving Avg'!D778</f>
        <v>2.07972</v>
      </c>
      <c r="G778" s="2">
        <f>'Moving Avg'!F778</f>
        <v>1.8489500000000003</v>
      </c>
      <c r="H778" s="2">
        <f>'Moving Avg'!G778</f>
        <v>1.6081799999999999</v>
      </c>
      <c r="I778" s="2">
        <f>'Moving Avg'!H778</f>
        <v>1.7180534999999997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  <c r="M778" s="7">
        <f t="shared" si="120"/>
        <v>25</v>
      </c>
      <c r="N778" s="7">
        <f t="shared" si="121"/>
        <v>100</v>
      </c>
      <c r="O778" s="7">
        <f t="shared" si="122"/>
        <v>50</v>
      </c>
      <c r="P778" s="7">
        <f t="shared" si="123"/>
        <v>33</v>
      </c>
      <c r="Q778" s="8">
        <f t="shared" si="124"/>
        <v>56.2</v>
      </c>
      <c r="R778" s="8">
        <f t="shared" si="125"/>
        <v>50.75</v>
      </c>
      <c r="S778" s="8">
        <f t="shared" si="126"/>
        <v>46.1</v>
      </c>
      <c r="T778" s="8">
        <f t="shared" si="127"/>
        <v>52</v>
      </c>
      <c r="U778" s="7">
        <f t="shared" si="128"/>
        <v>51.016666666666673</v>
      </c>
      <c r="V778" s="7">
        <f t="shared" si="129"/>
        <v>51.262500000000003</v>
      </c>
    </row>
    <row r="779" spans="1:22" ht="13.5" x14ac:dyDescent="0.25">
      <c r="A779" s="3">
        <f>RSI!A779</f>
        <v>43440</v>
      </c>
      <c r="B779" s="2">
        <f>RSI!B779</f>
        <v>2.0390000000000001</v>
      </c>
      <c r="C779" s="2">
        <f>RSI!I779</f>
        <v>66.733575140111839</v>
      </c>
      <c r="D779" s="2">
        <f>MACD!E779</f>
        <v>-0.14200115760308551</v>
      </c>
      <c r="E779" s="2">
        <f>MACD!F779</f>
        <v>-9.846202390071028E-2</v>
      </c>
      <c r="F779" s="2">
        <f>'Moving Avg'!D779</f>
        <v>2.0556399999999999</v>
      </c>
      <c r="G779" s="2">
        <f>'Moving Avg'!F779</f>
        <v>1.8614650000000004</v>
      </c>
      <c r="H779" s="2">
        <f>'Moving Avg'!G779</f>
        <v>1.6205999999999998</v>
      </c>
      <c r="I779" s="2">
        <f>'Moving Avg'!H779</f>
        <v>1.7171729999999994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  <c r="M779" s="7">
        <f t="shared" si="120"/>
        <v>25</v>
      </c>
      <c r="N779" s="7">
        <f t="shared" si="121"/>
        <v>100</v>
      </c>
      <c r="O779" s="7">
        <f t="shared" si="122"/>
        <v>50</v>
      </c>
      <c r="P779" s="7">
        <f t="shared" si="123"/>
        <v>33</v>
      </c>
      <c r="Q779" s="8">
        <f t="shared" si="124"/>
        <v>56.2</v>
      </c>
      <c r="R779" s="8">
        <f t="shared" si="125"/>
        <v>50.75</v>
      </c>
      <c r="S779" s="8">
        <f t="shared" si="126"/>
        <v>46.1</v>
      </c>
      <c r="T779" s="8">
        <f t="shared" si="127"/>
        <v>52</v>
      </c>
      <c r="U779" s="7">
        <f t="shared" si="128"/>
        <v>51.016666666666673</v>
      </c>
      <c r="V779" s="7">
        <f t="shared" si="129"/>
        <v>51.262500000000003</v>
      </c>
    </row>
    <row r="780" spans="1:22" ht="13.5" x14ac:dyDescent="0.25">
      <c r="A780" s="3">
        <f>RSI!A780</f>
        <v>43441</v>
      </c>
      <c r="B780" s="2">
        <f>RSI!B780</f>
        <v>2.0575000000000001</v>
      </c>
      <c r="C780" s="2">
        <f>RSI!I780</f>
        <v>67.710523956066652</v>
      </c>
      <c r="D780" s="2">
        <f>MACD!E780</f>
        <v>-0.14713028185137089</v>
      </c>
      <c r="E780" s="2">
        <f>MACD!F780</f>
        <v>-0.10819567549084241</v>
      </c>
      <c r="F780" s="2">
        <f>'Moving Avg'!D780</f>
        <v>2.0463800000000001</v>
      </c>
      <c r="G780" s="2">
        <f>'Moving Avg'!F780</f>
        <v>1.8786100000000001</v>
      </c>
      <c r="H780" s="2">
        <f>'Moving Avg'!G780</f>
        <v>1.6333899999999997</v>
      </c>
      <c r="I780" s="2">
        <f>'Moving Avg'!H780</f>
        <v>1.7163849999999994</v>
      </c>
      <c r="J780" s="5" t="str">
        <f>OBV!F780</f>
        <v>BULLISH</v>
      </c>
      <c r="K780" s="5" t="str">
        <f>OBV!G780</f>
        <v>WEAK</v>
      </c>
      <c r="L780" s="5" t="str">
        <f>OBV!H780</f>
        <v>BULLISH DIVERGENCE</v>
      </c>
      <c r="M780" s="7">
        <f t="shared" si="120"/>
        <v>25</v>
      </c>
      <c r="N780" s="7">
        <f t="shared" si="121"/>
        <v>100</v>
      </c>
      <c r="O780" s="7">
        <f t="shared" si="122"/>
        <v>50</v>
      </c>
      <c r="P780" s="7">
        <f t="shared" si="123"/>
        <v>50</v>
      </c>
      <c r="Q780" s="8">
        <f t="shared" si="124"/>
        <v>58.75</v>
      </c>
      <c r="R780" s="8">
        <f t="shared" si="125"/>
        <v>55</v>
      </c>
      <c r="S780" s="8">
        <f t="shared" si="126"/>
        <v>53.75</v>
      </c>
      <c r="T780" s="8">
        <f t="shared" si="127"/>
        <v>56.25</v>
      </c>
      <c r="U780" s="7">
        <f t="shared" si="128"/>
        <v>55.833333333333336</v>
      </c>
      <c r="V780" s="7">
        <f t="shared" si="129"/>
        <v>55.9375</v>
      </c>
    </row>
    <row r="781" spans="1:22" ht="13.5" x14ac:dyDescent="0.25">
      <c r="A781" s="3">
        <f>RSI!A781</f>
        <v>43444</v>
      </c>
      <c r="B781" s="2">
        <f>RSI!B781</f>
        <v>1.9648000000000001</v>
      </c>
      <c r="C781" s="2">
        <f>RSI!I781</f>
        <v>58.448024285831266</v>
      </c>
      <c r="D781" s="2">
        <f>MACD!E781</f>
        <v>-0.13447953552907199</v>
      </c>
      <c r="E781" s="2">
        <f>MACD!F781</f>
        <v>-0.11345244749848833</v>
      </c>
      <c r="F781" s="2">
        <f>'Moving Avg'!D781</f>
        <v>2.0241400000000001</v>
      </c>
      <c r="G781" s="2">
        <f>'Moving Avg'!F781</f>
        <v>1.89344</v>
      </c>
      <c r="H781" s="2">
        <f>'Moving Avg'!G781</f>
        <v>1.6439559999999995</v>
      </c>
      <c r="I781" s="2">
        <f>'Moving Avg'!H781</f>
        <v>1.7149019999999993</v>
      </c>
      <c r="J781" s="5" t="str">
        <f>OBV!F781</f>
        <v>BULLISH</v>
      </c>
      <c r="K781" s="5" t="str">
        <f>OBV!G781</f>
        <v>WEAK</v>
      </c>
      <c r="L781" s="5" t="str">
        <f>OBV!H781</f>
        <v>BULLISH DIVERGENCE</v>
      </c>
      <c r="M781" s="7">
        <f t="shared" si="120"/>
        <v>25</v>
      </c>
      <c r="N781" s="7">
        <f t="shared" si="121"/>
        <v>100</v>
      </c>
      <c r="O781" s="7">
        <f t="shared" si="122"/>
        <v>50</v>
      </c>
      <c r="P781" s="7">
        <f t="shared" si="123"/>
        <v>50</v>
      </c>
      <c r="Q781" s="8">
        <f t="shared" si="124"/>
        <v>58.75</v>
      </c>
      <c r="R781" s="8">
        <f t="shared" si="125"/>
        <v>55</v>
      </c>
      <c r="S781" s="8">
        <f t="shared" si="126"/>
        <v>53.75</v>
      </c>
      <c r="T781" s="8">
        <f t="shared" si="127"/>
        <v>56.25</v>
      </c>
      <c r="U781" s="7">
        <f t="shared" si="128"/>
        <v>55.833333333333336</v>
      </c>
      <c r="V781" s="7">
        <f t="shared" si="129"/>
        <v>55.9375</v>
      </c>
    </row>
    <row r="782" spans="1:22" ht="13.5" x14ac:dyDescent="0.25">
      <c r="A782" s="3">
        <f>RSI!A782</f>
        <v>43445</v>
      </c>
      <c r="B782" s="2">
        <f>RSI!B782</f>
        <v>1.9462999999999999</v>
      </c>
      <c r="C782" s="2">
        <f>RSI!I782</f>
        <v>56.778724488166709</v>
      </c>
      <c r="D782" s="2">
        <f>MACD!E782</f>
        <v>-0.10593060851839242</v>
      </c>
      <c r="E782" s="2">
        <f>MACD!F782</f>
        <v>-0.11194807970246914</v>
      </c>
      <c r="F782" s="2">
        <f>'Moving Avg'!D782</f>
        <v>2.0093200000000002</v>
      </c>
      <c r="G782" s="2">
        <f>'Moving Avg'!F782</f>
        <v>1.9064149999999997</v>
      </c>
      <c r="H782" s="2">
        <f>'Moving Avg'!G782</f>
        <v>1.6543359999999996</v>
      </c>
      <c r="I782" s="2">
        <f>'Moving Avg'!H782</f>
        <v>1.7135119999999993</v>
      </c>
      <c r="J782" s="5" t="str">
        <f>OBV!F782</f>
        <v>BULLISH</v>
      </c>
      <c r="K782" s="5" t="str">
        <f>OBV!G782</f>
        <v>WEAK</v>
      </c>
      <c r="L782" s="5" t="str">
        <f>OBV!H782</f>
        <v>BULLISH DIVERGENCE</v>
      </c>
      <c r="M782" s="7">
        <f t="shared" si="120"/>
        <v>25</v>
      </c>
      <c r="N782" s="7">
        <f t="shared" si="121"/>
        <v>0</v>
      </c>
      <c r="O782" s="7">
        <f t="shared" si="122"/>
        <v>50</v>
      </c>
      <c r="P782" s="7">
        <f t="shared" si="123"/>
        <v>50</v>
      </c>
      <c r="Q782" s="8">
        <f t="shared" si="124"/>
        <v>23.75</v>
      </c>
      <c r="R782" s="8">
        <f t="shared" si="125"/>
        <v>35</v>
      </c>
      <c r="S782" s="8">
        <f t="shared" si="126"/>
        <v>38.75</v>
      </c>
      <c r="T782" s="8">
        <f t="shared" si="127"/>
        <v>31.25</v>
      </c>
      <c r="U782" s="7">
        <f t="shared" si="128"/>
        <v>32.5</v>
      </c>
      <c r="V782" s="7">
        <f t="shared" si="129"/>
        <v>32.1875</v>
      </c>
    </row>
    <row r="783" spans="1:22" ht="13.5" x14ac:dyDescent="0.25">
      <c r="A783" s="3">
        <f>RSI!A783</f>
        <v>43446</v>
      </c>
      <c r="B783" s="2">
        <f>RSI!B783</f>
        <v>1.9092</v>
      </c>
      <c r="C783" s="2">
        <f>RSI!I783</f>
        <v>53.480023436580318</v>
      </c>
      <c r="D783" s="2">
        <f>MACD!E783</f>
        <v>-6.2379960763376818E-2</v>
      </c>
      <c r="E783" s="2">
        <f>MACD!F783</f>
        <v>-0.10203445591465068</v>
      </c>
      <c r="F783" s="2">
        <f>'Moving Avg'!D783</f>
        <v>1.98336</v>
      </c>
      <c r="G783" s="2">
        <f>'Moving Avg'!F783</f>
        <v>1.9156849999999999</v>
      </c>
      <c r="H783" s="2">
        <f>'Moving Avg'!G783</f>
        <v>1.6641599999999994</v>
      </c>
      <c r="I783" s="2">
        <f>'Moving Avg'!H783</f>
        <v>1.7119364999999991</v>
      </c>
      <c r="J783" s="5" t="str">
        <f>OBV!F783</f>
        <v>BEARISH</v>
      </c>
      <c r="K783" s="5" t="str">
        <f>OBV!G783</f>
        <v>STRONG</v>
      </c>
      <c r="L783" s="5" t="str">
        <f>OBV!H783</f>
        <v>CONFIRMED BEARISH</v>
      </c>
      <c r="M783" s="7">
        <f t="shared" si="120"/>
        <v>25</v>
      </c>
      <c r="N783" s="7">
        <f t="shared" si="121"/>
        <v>0</v>
      </c>
      <c r="O783" s="7">
        <f t="shared" si="122"/>
        <v>50</v>
      </c>
      <c r="P783" s="7">
        <f t="shared" si="123"/>
        <v>33</v>
      </c>
      <c r="Q783" s="8">
        <f t="shared" si="124"/>
        <v>21.2</v>
      </c>
      <c r="R783" s="8">
        <f t="shared" si="125"/>
        <v>30.75</v>
      </c>
      <c r="S783" s="8">
        <f t="shared" si="126"/>
        <v>31.1</v>
      </c>
      <c r="T783" s="8">
        <f t="shared" si="127"/>
        <v>27</v>
      </c>
      <c r="U783" s="7">
        <f t="shared" si="128"/>
        <v>27.683333333333337</v>
      </c>
      <c r="V783" s="7">
        <f t="shared" si="129"/>
        <v>27.512500000000003</v>
      </c>
    </row>
    <row r="784" spans="1:22" ht="13.5" x14ac:dyDescent="0.25">
      <c r="A784" s="3">
        <f>RSI!A784</f>
        <v>43447</v>
      </c>
      <c r="B784" s="2">
        <f>RSI!B784</f>
        <v>1.9555</v>
      </c>
      <c r="C784" s="2">
        <f>RSI!I784</f>
        <v>56.84930198566915</v>
      </c>
      <c r="D784" s="2">
        <f>MACD!E784</f>
        <v>-1.4935664536360083E-2</v>
      </c>
      <c r="E784" s="2">
        <f>MACD!F784</f>
        <v>-8.461469763899257E-2</v>
      </c>
      <c r="F784" s="2">
        <f>'Moving Avg'!D784</f>
        <v>1.9666600000000003</v>
      </c>
      <c r="G784" s="2">
        <f>'Moving Avg'!F784</f>
        <v>1.9281950000000001</v>
      </c>
      <c r="H784" s="2">
        <f>'Moving Avg'!G784</f>
        <v>1.6754659999999995</v>
      </c>
      <c r="I784" s="2">
        <f>'Moving Avg'!H784</f>
        <v>1.7105924999999989</v>
      </c>
      <c r="J784" s="5" t="str">
        <f>OBV!F784</f>
        <v>BEARISH</v>
      </c>
      <c r="K784" s="5" t="str">
        <f>OBV!G784</f>
        <v>STRONG</v>
      </c>
      <c r="L784" s="5" t="str">
        <f>OBV!H784</f>
        <v>CONFIRMED BEARISH</v>
      </c>
      <c r="M784" s="7">
        <f t="shared" si="120"/>
        <v>25</v>
      </c>
      <c r="N784" s="7">
        <f t="shared" si="121"/>
        <v>0</v>
      </c>
      <c r="O784" s="7">
        <f t="shared" si="122"/>
        <v>50</v>
      </c>
      <c r="P784" s="7">
        <f t="shared" si="123"/>
        <v>33</v>
      </c>
      <c r="Q784" s="8">
        <f t="shared" si="124"/>
        <v>21.2</v>
      </c>
      <c r="R784" s="8">
        <f t="shared" si="125"/>
        <v>30.75</v>
      </c>
      <c r="S784" s="8">
        <f t="shared" si="126"/>
        <v>31.1</v>
      </c>
      <c r="T784" s="8">
        <f t="shared" si="127"/>
        <v>27</v>
      </c>
      <c r="U784" s="7">
        <f t="shared" si="128"/>
        <v>27.683333333333337</v>
      </c>
      <c r="V784" s="7">
        <f t="shared" si="129"/>
        <v>27.512500000000003</v>
      </c>
    </row>
    <row r="785" spans="1:22" ht="13.5" x14ac:dyDescent="0.25">
      <c r="A785" s="3">
        <f>RSI!A785</f>
        <v>43448</v>
      </c>
      <c r="B785" s="2">
        <f>RSI!B785</f>
        <v>1.9648000000000001</v>
      </c>
      <c r="C785" s="2">
        <f>RSI!I785</f>
        <v>57.514913124709935</v>
      </c>
      <c r="D785" s="2">
        <f>MACD!E785</f>
        <v>1.5486911305733875E-2</v>
      </c>
      <c r="E785" s="2">
        <f>MACD!F785</f>
        <v>-6.4594375850047278E-2</v>
      </c>
      <c r="F785" s="2">
        <f>'Moving Avg'!D785</f>
        <v>1.9481200000000001</v>
      </c>
      <c r="G785" s="2">
        <f>'Moving Avg'!F785</f>
        <v>1.9379249999999999</v>
      </c>
      <c r="H785" s="2">
        <f>'Moving Avg'!G785</f>
        <v>1.6873279999999995</v>
      </c>
      <c r="I785" s="2">
        <f>'Moving Avg'!H785</f>
        <v>1.709619499999999</v>
      </c>
      <c r="J785" s="5" t="str">
        <f>OBV!F785</f>
        <v>BEARISH</v>
      </c>
      <c r="K785" s="5" t="str">
        <f>OBV!G785</f>
        <v>STRONG</v>
      </c>
      <c r="L785" s="5" t="str">
        <f>OBV!H785</f>
        <v>CONFIRMED BEARISH</v>
      </c>
      <c r="M785" s="7">
        <f t="shared" si="120"/>
        <v>25</v>
      </c>
      <c r="N785" s="7">
        <f t="shared" si="121"/>
        <v>0</v>
      </c>
      <c r="O785" s="7">
        <f t="shared" si="122"/>
        <v>50</v>
      </c>
      <c r="P785" s="7">
        <f t="shared" si="123"/>
        <v>33</v>
      </c>
      <c r="Q785" s="8">
        <f t="shared" si="124"/>
        <v>21.2</v>
      </c>
      <c r="R785" s="8">
        <f t="shared" si="125"/>
        <v>30.75</v>
      </c>
      <c r="S785" s="8">
        <f t="shared" si="126"/>
        <v>31.1</v>
      </c>
      <c r="T785" s="8">
        <f t="shared" si="127"/>
        <v>27</v>
      </c>
      <c r="U785" s="7">
        <f t="shared" si="128"/>
        <v>27.683333333333337</v>
      </c>
      <c r="V785" s="7">
        <f t="shared" si="129"/>
        <v>27.512500000000003</v>
      </c>
    </row>
    <row r="786" spans="1:22" ht="13.5" x14ac:dyDescent="0.25">
      <c r="A786" s="3">
        <f>RSI!A786</f>
        <v>43451</v>
      </c>
      <c r="B786" s="2">
        <f>RSI!B786</f>
        <v>2.0112000000000001</v>
      </c>
      <c r="C786" s="2">
        <f>RSI!I786</f>
        <v>60.766597921100505</v>
      </c>
      <c r="D786" s="2">
        <f>MACD!E786</f>
        <v>3.3015859201326103E-2</v>
      </c>
      <c r="E786" s="2">
        <f>MACD!F786</f>
        <v>-4.50723288397726E-2</v>
      </c>
      <c r="F786" s="2">
        <f>'Moving Avg'!D786</f>
        <v>1.9574000000000003</v>
      </c>
      <c r="G786" s="2">
        <f>'Moving Avg'!F786</f>
        <v>1.9513650000000002</v>
      </c>
      <c r="H786" s="2">
        <f>'Moving Avg'!G786</f>
        <v>1.7004899999999994</v>
      </c>
      <c r="I786" s="2">
        <f>'Moving Avg'!H786</f>
        <v>1.7091564999999989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  <c r="M786" s="7">
        <f t="shared" si="120"/>
        <v>25</v>
      </c>
      <c r="N786" s="7">
        <f t="shared" si="121"/>
        <v>0</v>
      </c>
      <c r="O786" s="7">
        <f t="shared" si="122"/>
        <v>50</v>
      </c>
      <c r="P786" s="7">
        <f t="shared" si="123"/>
        <v>67</v>
      </c>
      <c r="Q786" s="8">
        <f t="shared" si="124"/>
        <v>26.299999999999997</v>
      </c>
      <c r="R786" s="8">
        <f t="shared" si="125"/>
        <v>39.25</v>
      </c>
      <c r="S786" s="8">
        <f t="shared" si="126"/>
        <v>46.400000000000006</v>
      </c>
      <c r="T786" s="8">
        <f t="shared" si="127"/>
        <v>35.5</v>
      </c>
      <c r="U786" s="7">
        <f t="shared" si="128"/>
        <v>37.31666666666667</v>
      </c>
      <c r="V786" s="7">
        <f t="shared" si="129"/>
        <v>36.862499999999997</v>
      </c>
    </row>
    <row r="787" spans="1:22" ht="13.5" x14ac:dyDescent="0.25">
      <c r="A787" s="3">
        <f>RSI!A787</f>
        <v>43452</v>
      </c>
      <c r="B787" s="2">
        <f>RSI!B787</f>
        <v>1.9555</v>
      </c>
      <c r="C787" s="2">
        <f>RSI!I787</f>
        <v>55.295395344706741</v>
      </c>
      <c r="D787" s="2">
        <f>MACD!E787</f>
        <v>4.2683657590165458E-2</v>
      </c>
      <c r="E787" s="2">
        <f>MACD!F787</f>
        <v>-2.7521131553784987E-2</v>
      </c>
      <c r="F787" s="2">
        <f>'Moving Avg'!D787</f>
        <v>1.9592400000000001</v>
      </c>
      <c r="G787" s="2">
        <f>'Moving Avg'!F787</f>
        <v>1.96295</v>
      </c>
      <c r="H787" s="2">
        <f>'Moving Avg'!G787</f>
        <v>1.7127219999999996</v>
      </c>
      <c r="I787" s="2">
        <f>'Moving Avg'!H787</f>
        <v>1.7082294999999985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67</v>
      </c>
      <c r="Q787" s="8">
        <f t="shared" si="124"/>
        <v>26.299999999999997</v>
      </c>
      <c r="R787" s="8">
        <f t="shared" si="125"/>
        <v>39.25</v>
      </c>
      <c r="S787" s="8">
        <f t="shared" si="126"/>
        <v>46.400000000000006</v>
      </c>
      <c r="T787" s="8">
        <f t="shared" si="127"/>
        <v>35.5</v>
      </c>
      <c r="U787" s="7">
        <f t="shared" si="128"/>
        <v>37.31666666666667</v>
      </c>
      <c r="V787" s="7">
        <f t="shared" si="129"/>
        <v>36.862499999999997</v>
      </c>
    </row>
    <row r="788" spans="1:22" ht="13.5" x14ac:dyDescent="0.25">
      <c r="A788" s="3">
        <f>RSI!A788</f>
        <v>43453</v>
      </c>
      <c r="B788" s="2">
        <f>RSI!B788</f>
        <v>1.9462999999999999</v>
      </c>
      <c r="C788" s="2">
        <f>RSI!I788</f>
        <v>54.423781929518725</v>
      </c>
      <c r="D788" s="2">
        <f>MACD!E788</f>
        <v>5.4054341141647422E-2</v>
      </c>
      <c r="E788" s="2">
        <f>MACD!F788</f>
        <v>-1.1206037014698505E-2</v>
      </c>
      <c r="F788" s="2">
        <f>'Moving Avg'!D788</f>
        <v>1.9666599999999999</v>
      </c>
      <c r="G788" s="2">
        <f>'Moving Avg'!F788</f>
        <v>1.9740750000000002</v>
      </c>
      <c r="H788" s="2">
        <f>'Moving Avg'!G788</f>
        <v>1.7243999999999995</v>
      </c>
      <c r="I788" s="2">
        <f>'Moving Avg'!H788</f>
        <v>1.7077199999999988</v>
      </c>
      <c r="J788" s="5" t="str">
        <f>OBV!F788</f>
        <v>BULLISH</v>
      </c>
      <c r="K788" s="5" t="str">
        <f>OBV!G788</f>
        <v>WEAK</v>
      </c>
      <c r="L788" s="5" t="str">
        <f>OBV!H788</f>
        <v>CONFIRMED BULLISH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67</v>
      </c>
      <c r="Q788" s="8">
        <f t="shared" si="124"/>
        <v>26.299999999999997</v>
      </c>
      <c r="R788" s="8">
        <f t="shared" si="125"/>
        <v>39.25</v>
      </c>
      <c r="S788" s="8">
        <f t="shared" si="126"/>
        <v>46.400000000000006</v>
      </c>
      <c r="T788" s="8">
        <f t="shared" si="127"/>
        <v>35.5</v>
      </c>
      <c r="U788" s="7">
        <f t="shared" si="128"/>
        <v>37.31666666666667</v>
      </c>
      <c r="V788" s="7">
        <f t="shared" si="129"/>
        <v>36.862499999999997</v>
      </c>
    </row>
    <row r="789" spans="1:22" ht="13.5" x14ac:dyDescent="0.25">
      <c r="A789" s="3">
        <f>RSI!A789</f>
        <v>43454</v>
      </c>
      <c r="B789" s="2">
        <f>RSI!B789</f>
        <v>1.9462999999999999</v>
      </c>
      <c r="C789" s="2">
        <f>RSI!I789</f>
        <v>54.423781929518725</v>
      </c>
      <c r="D789" s="2">
        <f>MACD!E789</f>
        <v>6.3403402714556245E-2</v>
      </c>
      <c r="E789" s="2">
        <f>MACD!F789</f>
        <v>3.7158509311524465E-3</v>
      </c>
      <c r="F789" s="2">
        <f>'Moving Avg'!D789</f>
        <v>1.96482</v>
      </c>
      <c r="G789" s="2">
        <f>'Moving Avg'!F789</f>
        <v>1.9865900000000003</v>
      </c>
      <c r="H789" s="2">
        <f>'Moving Avg'!G789</f>
        <v>1.7368199999999994</v>
      </c>
      <c r="I789" s="2">
        <f>'Moving Avg'!H789</f>
        <v>1.7072564999999986</v>
      </c>
      <c r="J789" s="5" t="str">
        <f>OBV!F789</f>
        <v>BULLISH</v>
      </c>
      <c r="K789" s="5" t="str">
        <f>OBV!G789</f>
        <v>NEUTRAL</v>
      </c>
      <c r="L789" s="5" t="str">
        <f>OBV!H789</f>
        <v>BULLISH DIVERGENCE</v>
      </c>
      <c r="M789" s="7">
        <f t="shared" si="120"/>
        <v>25</v>
      </c>
      <c r="N789" s="7">
        <f t="shared" si="121"/>
        <v>0</v>
      </c>
      <c r="O789" s="7">
        <f t="shared" si="122"/>
        <v>50</v>
      </c>
      <c r="P789" s="7">
        <f t="shared" si="123"/>
        <v>66.5</v>
      </c>
      <c r="Q789" s="8">
        <f t="shared" si="124"/>
        <v>26.225000000000001</v>
      </c>
      <c r="R789" s="8">
        <f t="shared" si="125"/>
        <v>39.125</v>
      </c>
      <c r="S789" s="8">
        <f t="shared" si="126"/>
        <v>46.174999999999997</v>
      </c>
      <c r="T789" s="8">
        <f t="shared" si="127"/>
        <v>35.375</v>
      </c>
      <c r="U789" s="7">
        <f t="shared" si="128"/>
        <v>37.174999999999997</v>
      </c>
      <c r="V789" s="7">
        <f t="shared" si="129"/>
        <v>36.724999999999994</v>
      </c>
    </row>
    <row r="790" spans="1:22" ht="13.5" x14ac:dyDescent="0.25">
      <c r="A790" s="3">
        <f>RSI!A790</f>
        <v>43455</v>
      </c>
      <c r="B790" s="2">
        <f>RSI!B790</f>
        <v>1.9462999999999999</v>
      </c>
      <c r="C790" s="2">
        <f>RSI!I790</f>
        <v>54.423781929518725</v>
      </c>
      <c r="D790" s="2">
        <f>MACD!E790</f>
        <v>7.3908184257837517E-2</v>
      </c>
      <c r="E790" s="2">
        <f>MACD!F790</f>
        <v>1.7754317596489461E-2</v>
      </c>
      <c r="F790" s="2">
        <f>'Moving Avg'!D790</f>
        <v>1.96112</v>
      </c>
      <c r="G790" s="2">
        <f>'Moving Avg'!F790</f>
        <v>1.9953950000000003</v>
      </c>
      <c r="H790" s="2">
        <f>'Moving Avg'!G790</f>
        <v>1.7494239999999994</v>
      </c>
      <c r="I790" s="2">
        <f>'Moving Avg'!H790</f>
        <v>1.7064224999999988</v>
      </c>
      <c r="J790" s="5" t="str">
        <f>OBV!F790</f>
        <v>BULLISH</v>
      </c>
      <c r="K790" s="5" t="str">
        <f>OBV!G790</f>
        <v>NEUTRAL</v>
      </c>
      <c r="L790" s="5" t="str">
        <f>OBV!H790</f>
        <v>BULLISH DIVERGENCE</v>
      </c>
      <c r="M790" s="7">
        <f t="shared" si="120"/>
        <v>25</v>
      </c>
      <c r="N790" s="7">
        <f t="shared" si="121"/>
        <v>0</v>
      </c>
      <c r="O790" s="7">
        <f t="shared" si="122"/>
        <v>50</v>
      </c>
      <c r="P790" s="7">
        <f t="shared" si="123"/>
        <v>66.5</v>
      </c>
      <c r="Q790" s="8">
        <f t="shared" si="124"/>
        <v>26.225000000000001</v>
      </c>
      <c r="R790" s="8">
        <f t="shared" si="125"/>
        <v>39.125</v>
      </c>
      <c r="S790" s="8">
        <f t="shared" si="126"/>
        <v>46.174999999999997</v>
      </c>
      <c r="T790" s="8">
        <f t="shared" si="127"/>
        <v>35.375</v>
      </c>
      <c r="U790" s="7">
        <f t="shared" si="128"/>
        <v>37.174999999999997</v>
      </c>
      <c r="V790" s="7">
        <f t="shared" si="129"/>
        <v>36.724999999999994</v>
      </c>
    </row>
    <row r="791" spans="1:22" ht="13.5" x14ac:dyDescent="0.25">
      <c r="A791" s="3">
        <f>RSI!A791</f>
        <v>43458</v>
      </c>
      <c r="B791" s="2">
        <f>RSI!B791</f>
        <v>1.8907</v>
      </c>
      <c r="C791" s="2">
        <f>RSI!I791</f>
        <v>48.636933132854196</v>
      </c>
      <c r="D791" s="2">
        <f>MACD!E791</f>
        <v>7.2420384221857148E-2</v>
      </c>
      <c r="E791" s="2">
        <f>MACD!F791</f>
        <v>2.8687530921563002E-2</v>
      </c>
      <c r="F791" s="2">
        <f>'Moving Avg'!D791</f>
        <v>1.93702</v>
      </c>
      <c r="G791" s="2">
        <f>'Moving Avg'!F791</f>
        <v>1.9977150000000001</v>
      </c>
      <c r="H791" s="2">
        <f>'Moving Avg'!G791</f>
        <v>1.760915999999999</v>
      </c>
      <c r="I791" s="2">
        <f>'Moving Avg'!H791</f>
        <v>1.7055884999999986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33</v>
      </c>
      <c r="Q791" s="8">
        <f t="shared" si="124"/>
        <v>21.2</v>
      </c>
      <c r="R791" s="8">
        <f t="shared" si="125"/>
        <v>30.75</v>
      </c>
      <c r="S791" s="8">
        <f t="shared" si="126"/>
        <v>31.1</v>
      </c>
      <c r="T791" s="8">
        <f t="shared" si="127"/>
        <v>27</v>
      </c>
      <c r="U791" s="7">
        <f t="shared" si="128"/>
        <v>27.683333333333337</v>
      </c>
      <c r="V791" s="7">
        <f t="shared" si="129"/>
        <v>27.512500000000003</v>
      </c>
    </row>
    <row r="792" spans="1:22" ht="13.5" x14ac:dyDescent="0.25">
      <c r="A792" s="3">
        <f>RSI!A792</f>
        <v>43459</v>
      </c>
      <c r="B792" s="2">
        <f>RSI!B792</f>
        <v>1.9462999999999999</v>
      </c>
      <c r="C792" s="2">
        <f>RSI!I792</f>
        <v>53.914158292673143</v>
      </c>
      <c r="D792" s="2">
        <f>MACD!E792</f>
        <v>6.4309197478888303E-2</v>
      </c>
      <c r="E792" s="2">
        <f>MACD!F792</f>
        <v>3.5811864233028068E-2</v>
      </c>
      <c r="F792" s="2">
        <f>'Moving Avg'!D792</f>
        <v>1.9351799999999997</v>
      </c>
      <c r="G792" s="2">
        <f>'Moving Avg'!F792</f>
        <v>1.9972550000000002</v>
      </c>
      <c r="H792" s="2">
        <f>'Moving Avg'!G792</f>
        <v>1.7742619999999991</v>
      </c>
      <c r="I792" s="2">
        <f>'Moving Avg'!H792</f>
        <v>1.7048469999999989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  <c r="M792" s="7">
        <f t="shared" si="120"/>
        <v>25</v>
      </c>
      <c r="N792" s="7">
        <f t="shared" si="121"/>
        <v>0</v>
      </c>
      <c r="O792" s="7">
        <f t="shared" si="122"/>
        <v>50</v>
      </c>
      <c r="P792" s="7">
        <f t="shared" si="123"/>
        <v>16.5</v>
      </c>
      <c r="Q792" s="8">
        <f t="shared" si="124"/>
        <v>18.725000000000001</v>
      </c>
      <c r="R792" s="8">
        <f t="shared" si="125"/>
        <v>26.625</v>
      </c>
      <c r="S792" s="8">
        <f t="shared" si="126"/>
        <v>23.675000000000001</v>
      </c>
      <c r="T792" s="8">
        <f t="shared" si="127"/>
        <v>22.875</v>
      </c>
      <c r="U792" s="7">
        <f t="shared" si="128"/>
        <v>23.008333333333336</v>
      </c>
      <c r="V792" s="7">
        <f t="shared" si="129"/>
        <v>22.975000000000001</v>
      </c>
    </row>
    <row r="793" spans="1:22" ht="13.5" x14ac:dyDescent="0.25">
      <c r="A793" s="3">
        <f>RSI!A793</f>
        <v>43460</v>
      </c>
      <c r="B793" s="2">
        <f>RSI!B793</f>
        <v>1.8998999999999999</v>
      </c>
      <c r="C793" s="2">
        <f>RSI!I793</f>
        <v>49.356642729908543</v>
      </c>
      <c r="D793" s="2">
        <f>MACD!E793</f>
        <v>5.4950755472529478E-2</v>
      </c>
      <c r="E793" s="2">
        <f>MACD!F793</f>
        <v>3.9639642480928355E-2</v>
      </c>
      <c r="F793" s="2">
        <f>'Moving Avg'!D793</f>
        <v>1.9258999999999999</v>
      </c>
      <c r="G793" s="2">
        <f>'Moving Avg'!F793</f>
        <v>1.9889100000000002</v>
      </c>
      <c r="H793" s="2">
        <f>'Moving Avg'!G793</f>
        <v>1.7859379999999994</v>
      </c>
      <c r="I793" s="2">
        <f>'Moving Avg'!H793</f>
        <v>1.7038734999999992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25</v>
      </c>
      <c r="N793" s="7">
        <f t="shared" si="121"/>
        <v>0</v>
      </c>
      <c r="O793" s="7">
        <f t="shared" si="122"/>
        <v>50</v>
      </c>
      <c r="P793" s="7">
        <f t="shared" si="123"/>
        <v>16.5</v>
      </c>
      <c r="Q793" s="8">
        <f t="shared" si="124"/>
        <v>18.725000000000001</v>
      </c>
      <c r="R793" s="8">
        <f t="shared" si="125"/>
        <v>26.625</v>
      </c>
      <c r="S793" s="8">
        <f t="shared" si="126"/>
        <v>23.675000000000001</v>
      </c>
      <c r="T793" s="8">
        <f t="shared" si="127"/>
        <v>22.875</v>
      </c>
      <c r="U793" s="7">
        <f t="shared" si="128"/>
        <v>23.008333333333336</v>
      </c>
      <c r="V793" s="7">
        <f t="shared" si="129"/>
        <v>22.975000000000001</v>
      </c>
    </row>
    <row r="794" spans="1:22" ht="13.5" x14ac:dyDescent="0.25">
      <c r="A794" s="3">
        <f>RSI!A794</f>
        <v>43461</v>
      </c>
      <c r="B794" s="2">
        <f>RSI!B794</f>
        <v>1.8721000000000001</v>
      </c>
      <c r="C794" s="2">
        <f>RSI!I794</f>
        <v>46.803834091003957</v>
      </c>
      <c r="D794" s="2">
        <f>MACD!E794</f>
        <v>5.6280742442219811E-2</v>
      </c>
      <c r="E794" s="2">
        <f>MACD!F794</f>
        <v>4.2967862473186652E-2</v>
      </c>
      <c r="F794" s="2">
        <f>'Moving Avg'!D794</f>
        <v>1.9110599999999998</v>
      </c>
      <c r="G794" s="2">
        <f>'Moving Avg'!F794</f>
        <v>1.9745450000000004</v>
      </c>
      <c r="H794" s="2">
        <f>'Moving Avg'!G794</f>
        <v>1.7963179999999994</v>
      </c>
      <c r="I794" s="2">
        <f>'Moving Avg'!H794</f>
        <v>1.7027149999999989</v>
      </c>
      <c r="J794" s="5" t="str">
        <f>OBV!F794</f>
        <v>BEARISH</v>
      </c>
      <c r="K794" s="5" t="str">
        <f>OBV!G794</f>
        <v>STRONG</v>
      </c>
      <c r="L794" s="5" t="str">
        <f>OBV!H794</f>
        <v>CONFIRMED BEARISH</v>
      </c>
      <c r="M794" s="7">
        <f t="shared" si="120"/>
        <v>25</v>
      </c>
      <c r="N794" s="7">
        <f t="shared" si="121"/>
        <v>0</v>
      </c>
      <c r="O794" s="7">
        <f t="shared" si="122"/>
        <v>50</v>
      </c>
      <c r="P794" s="7">
        <f t="shared" si="123"/>
        <v>33</v>
      </c>
      <c r="Q794" s="8">
        <f t="shared" si="124"/>
        <v>21.2</v>
      </c>
      <c r="R794" s="8">
        <f t="shared" si="125"/>
        <v>30.75</v>
      </c>
      <c r="S794" s="8">
        <f t="shared" si="126"/>
        <v>31.1</v>
      </c>
      <c r="T794" s="8">
        <f t="shared" si="127"/>
        <v>27</v>
      </c>
      <c r="U794" s="7">
        <f t="shared" si="128"/>
        <v>27.683333333333337</v>
      </c>
      <c r="V794" s="7">
        <f t="shared" si="129"/>
        <v>27.512500000000003</v>
      </c>
    </row>
    <row r="795" spans="1:22" ht="13.5" x14ac:dyDescent="0.25">
      <c r="A795" s="3">
        <f>RSI!A795</f>
        <v>43462</v>
      </c>
      <c r="B795" s="2">
        <f>RSI!B795</f>
        <v>1.88</v>
      </c>
      <c r="C795" s="2">
        <f>RSI!I795</f>
        <v>47.632729185185632</v>
      </c>
      <c r="D795" s="2">
        <f>MACD!E795</f>
        <v>5.8477390439074073E-2</v>
      </c>
      <c r="E795" s="2">
        <f>MACD!F795</f>
        <v>4.6069768066364133E-2</v>
      </c>
      <c r="F795" s="2">
        <f>'Moving Avg'!D795</f>
        <v>1.8978000000000002</v>
      </c>
      <c r="G795" s="2">
        <f>'Moving Avg'!F795</f>
        <v>1.9633550000000004</v>
      </c>
      <c r="H795" s="2">
        <f>'Moving Avg'!G795</f>
        <v>1.8053719999999991</v>
      </c>
      <c r="I795" s="2">
        <f>'Moving Avg'!H795</f>
        <v>1.7015959999999988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33</v>
      </c>
      <c r="Q795" s="8">
        <f t="shared" si="124"/>
        <v>21.2</v>
      </c>
      <c r="R795" s="8">
        <f t="shared" si="125"/>
        <v>30.75</v>
      </c>
      <c r="S795" s="8">
        <f t="shared" si="126"/>
        <v>31.1</v>
      </c>
      <c r="T795" s="8">
        <f t="shared" si="127"/>
        <v>27</v>
      </c>
      <c r="U795" s="7">
        <f t="shared" si="128"/>
        <v>27.683333333333337</v>
      </c>
      <c r="V795" s="7">
        <f t="shared" si="129"/>
        <v>27.512500000000003</v>
      </c>
    </row>
    <row r="796" spans="1:22" ht="13.5" x14ac:dyDescent="0.25">
      <c r="A796" s="3">
        <f>RSI!A796</f>
        <v>43465</v>
      </c>
      <c r="B796" s="2">
        <f>RSI!B796</f>
        <v>1.87</v>
      </c>
      <c r="C796" s="2">
        <f>RSI!I796</f>
        <v>46.642002150289684</v>
      </c>
      <c r="D796" s="2">
        <f>MACD!E796</f>
        <v>6.8377585987161593E-2</v>
      </c>
      <c r="E796" s="2">
        <f>MACD!F796</f>
        <v>5.0531331650523627E-2</v>
      </c>
      <c r="F796" s="2">
        <f>'Moving Avg'!D796</f>
        <v>1.8936599999999999</v>
      </c>
      <c r="G796" s="2">
        <f>'Moving Avg'!F796</f>
        <v>1.9530550000000002</v>
      </c>
      <c r="H796" s="2">
        <f>'Moving Avg'!G796</f>
        <v>1.8131139999999994</v>
      </c>
      <c r="I796" s="2">
        <f>'Moving Avg'!H796</f>
        <v>1.7006119999999987</v>
      </c>
      <c r="J796" s="5" t="str">
        <f>OBV!F796</f>
        <v>BEARISH</v>
      </c>
      <c r="K796" s="5" t="str">
        <f>OBV!G796</f>
        <v>STRONG</v>
      </c>
      <c r="L796" s="5" t="str">
        <f>OBV!H796</f>
        <v>CONFIRMED BEARISH</v>
      </c>
      <c r="M796" s="7">
        <f t="shared" si="120"/>
        <v>25</v>
      </c>
      <c r="N796" s="7">
        <f t="shared" si="121"/>
        <v>0</v>
      </c>
      <c r="O796" s="7">
        <f t="shared" si="122"/>
        <v>50</v>
      </c>
      <c r="P796" s="7">
        <f t="shared" si="123"/>
        <v>33</v>
      </c>
      <c r="Q796" s="8">
        <f t="shared" si="124"/>
        <v>21.2</v>
      </c>
      <c r="R796" s="8">
        <f t="shared" si="125"/>
        <v>30.75</v>
      </c>
      <c r="S796" s="8">
        <f t="shared" si="126"/>
        <v>31.1</v>
      </c>
      <c r="T796" s="8">
        <f t="shared" si="127"/>
        <v>27</v>
      </c>
      <c r="U796" s="7">
        <f t="shared" si="128"/>
        <v>27.683333333333337</v>
      </c>
      <c r="V796" s="7">
        <f t="shared" si="129"/>
        <v>27.512500000000003</v>
      </c>
    </row>
    <row r="797" spans="1:22" ht="13.5" x14ac:dyDescent="0.25">
      <c r="A797" s="3">
        <f>RSI!A797</f>
        <v>43467</v>
      </c>
      <c r="B797" s="2">
        <f>RSI!B797</f>
        <v>1.85</v>
      </c>
      <c r="C797" s="2">
        <f>RSI!I797</f>
        <v>44.642103984096366</v>
      </c>
      <c r="D797" s="2">
        <f>MACD!E797</f>
        <v>6.9876285222989054E-2</v>
      </c>
      <c r="E797" s="2">
        <f>MACD!F797</f>
        <v>5.4400322365016712E-2</v>
      </c>
      <c r="F797" s="2">
        <f>'Moving Avg'!D797</f>
        <v>1.8744000000000001</v>
      </c>
      <c r="G797" s="2">
        <f>'Moving Avg'!F797</f>
        <v>1.9445350000000006</v>
      </c>
      <c r="H797" s="2">
        <f>'Moving Avg'!G797</f>
        <v>1.8200859999999994</v>
      </c>
      <c r="I797" s="2">
        <f>'Moving Avg'!H797</f>
        <v>1.699759999999999</v>
      </c>
      <c r="J797" s="5" t="str">
        <f>OBV!F797</f>
        <v>BEARISH</v>
      </c>
      <c r="K797" s="5" t="str">
        <f>OBV!G797</f>
        <v>STRONG</v>
      </c>
      <c r="L797" s="5" t="str">
        <f>OBV!H797</f>
        <v>CONFIRMED BEARISH</v>
      </c>
      <c r="M797" s="7">
        <f t="shared" si="120"/>
        <v>25</v>
      </c>
      <c r="N797" s="7">
        <f t="shared" si="121"/>
        <v>0</v>
      </c>
      <c r="O797" s="7">
        <f t="shared" si="122"/>
        <v>50</v>
      </c>
      <c r="P797" s="7">
        <f t="shared" si="123"/>
        <v>33</v>
      </c>
      <c r="Q797" s="8">
        <f t="shared" si="124"/>
        <v>21.2</v>
      </c>
      <c r="R797" s="8">
        <f t="shared" si="125"/>
        <v>30.75</v>
      </c>
      <c r="S797" s="8">
        <f t="shared" si="126"/>
        <v>31.1</v>
      </c>
      <c r="T797" s="8">
        <f t="shared" si="127"/>
        <v>27</v>
      </c>
      <c r="U797" s="7">
        <f t="shared" si="128"/>
        <v>27.683333333333337</v>
      </c>
      <c r="V797" s="7">
        <f t="shared" si="129"/>
        <v>27.512500000000003</v>
      </c>
    </row>
    <row r="798" spans="1:22" ht="13.5" x14ac:dyDescent="0.25">
      <c r="A798" s="3">
        <f>RSI!A798</f>
        <v>43468</v>
      </c>
      <c r="B798" s="2">
        <f>RSI!B798</f>
        <v>1.87</v>
      </c>
      <c r="C798" s="2">
        <f>RSI!I798</f>
        <v>47.085479651831719</v>
      </c>
      <c r="D798" s="2">
        <f>MACD!E798</f>
        <v>6.8559581943674175E-2</v>
      </c>
      <c r="E798" s="2">
        <f>MACD!F798</f>
        <v>5.7232174280748206E-2</v>
      </c>
      <c r="F798" s="2">
        <f>'Moving Avg'!D798</f>
        <v>1.8684199999999997</v>
      </c>
      <c r="G798" s="2">
        <f>'Moving Avg'!F798</f>
        <v>1.9360849999999998</v>
      </c>
      <c r="H798" s="2">
        <f>'Moving Avg'!G798</f>
        <v>1.8287559999999994</v>
      </c>
      <c r="I798" s="2">
        <f>'Moving Avg'!H798</f>
        <v>1.6991004999999992</v>
      </c>
      <c r="J798" s="5" t="str">
        <f>OBV!F798</f>
        <v>BEARISH</v>
      </c>
      <c r="K798" s="5" t="str">
        <f>OBV!G798</f>
        <v>STRONG</v>
      </c>
      <c r="L798" s="5" t="str">
        <f>OBV!H798</f>
        <v>CONFIRMED BEARISH</v>
      </c>
      <c r="M798" s="7">
        <f t="shared" si="120"/>
        <v>25</v>
      </c>
      <c r="N798" s="7">
        <f t="shared" si="121"/>
        <v>0</v>
      </c>
      <c r="O798" s="7">
        <f t="shared" si="122"/>
        <v>50</v>
      </c>
      <c r="P798" s="7">
        <f t="shared" si="123"/>
        <v>33</v>
      </c>
      <c r="Q798" s="8">
        <f t="shared" si="124"/>
        <v>21.2</v>
      </c>
      <c r="R798" s="8">
        <f t="shared" si="125"/>
        <v>30.75</v>
      </c>
      <c r="S798" s="8">
        <f t="shared" si="126"/>
        <v>31.1</v>
      </c>
      <c r="T798" s="8">
        <f t="shared" si="127"/>
        <v>27</v>
      </c>
      <c r="U798" s="7">
        <f t="shared" si="128"/>
        <v>27.683333333333337</v>
      </c>
      <c r="V798" s="7">
        <f t="shared" si="129"/>
        <v>27.512500000000003</v>
      </c>
    </row>
    <row r="799" spans="1:22" ht="13.5" x14ac:dyDescent="0.25">
      <c r="A799" s="3">
        <f>RSI!A799</f>
        <v>43469</v>
      </c>
      <c r="B799" s="2">
        <f>RSI!B799</f>
        <v>1.89</v>
      </c>
      <c r="C799" s="2">
        <f>RSI!I799</f>
        <v>49.486536801443108</v>
      </c>
      <c r="D799" s="2">
        <f>MACD!E799</f>
        <v>6.6134705221206236E-2</v>
      </c>
      <c r="E799" s="2">
        <f>MACD!F799</f>
        <v>5.9012680468839819E-2</v>
      </c>
      <c r="F799" s="2">
        <f>'Moving Avg'!D799</f>
        <v>1.8719999999999999</v>
      </c>
      <c r="G799" s="2">
        <f>'Moving Avg'!F799</f>
        <v>1.9286349999999999</v>
      </c>
      <c r="H799" s="2">
        <f>'Moving Avg'!G799</f>
        <v>1.8385659999999995</v>
      </c>
      <c r="I799" s="2">
        <f>'Moving Avg'!H799</f>
        <v>1.6987264999999991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  <c r="M799" s="7">
        <f t="shared" si="120"/>
        <v>25</v>
      </c>
      <c r="N799" s="7">
        <f t="shared" si="121"/>
        <v>0</v>
      </c>
      <c r="O799" s="7">
        <f t="shared" si="122"/>
        <v>50</v>
      </c>
      <c r="P799" s="7">
        <f t="shared" si="123"/>
        <v>33</v>
      </c>
      <c r="Q799" s="8">
        <f t="shared" si="124"/>
        <v>21.2</v>
      </c>
      <c r="R799" s="8">
        <f t="shared" si="125"/>
        <v>30.75</v>
      </c>
      <c r="S799" s="8">
        <f t="shared" si="126"/>
        <v>31.1</v>
      </c>
      <c r="T799" s="8">
        <f t="shared" si="127"/>
        <v>27</v>
      </c>
      <c r="U799" s="7">
        <f t="shared" si="128"/>
        <v>27.683333333333337</v>
      </c>
      <c r="V799" s="7">
        <f t="shared" si="129"/>
        <v>27.512500000000003</v>
      </c>
    </row>
    <row r="800" spans="1:22" ht="13.5" x14ac:dyDescent="0.25">
      <c r="A800" s="3">
        <f>RSI!A800</f>
        <v>43472</v>
      </c>
      <c r="B800" s="2">
        <f>RSI!B800</f>
        <v>1.89</v>
      </c>
      <c r="C800" s="2">
        <f>RSI!I800</f>
        <v>49.486536801443108</v>
      </c>
      <c r="D800" s="2">
        <f>MACD!E800</f>
        <v>6.4122796618461209E-2</v>
      </c>
      <c r="E800" s="2">
        <f>MACD!F800</f>
        <v>6.0034703698764097E-2</v>
      </c>
      <c r="F800" s="2">
        <f>'Moving Avg'!D800</f>
        <v>1.8739999999999999</v>
      </c>
      <c r="G800" s="2">
        <f>'Moving Avg'!F800</f>
        <v>1.9202600000000001</v>
      </c>
      <c r="H800" s="2">
        <f>'Moving Avg'!G800</f>
        <v>1.8478199999999996</v>
      </c>
      <c r="I800" s="2">
        <f>'Moving Avg'!H800</f>
        <v>1.6979354999999992</v>
      </c>
      <c r="J800" s="5" t="str">
        <f>OBV!F800</f>
        <v>BEARISH</v>
      </c>
      <c r="K800" s="5" t="str">
        <f>OBV!G800</f>
        <v>NEUTRAL</v>
      </c>
      <c r="L800" s="5" t="str">
        <f>OBV!H800</f>
        <v>BEARISH DIVERGENCE</v>
      </c>
      <c r="M800" s="7">
        <f t="shared" si="120"/>
        <v>25</v>
      </c>
      <c r="N800" s="7">
        <f t="shared" si="121"/>
        <v>0</v>
      </c>
      <c r="O800" s="7">
        <f t="shared" si="122"/>
        <v>50</v>
      </c>
      <c r="P800" s="7">
        <f t="shared" si="123"/>
        <v>16.5</v>
      </c>
      <c r="Q800" s="8">
        <f t="shared" si="124"/>
        <v>18.725000000000001</v>
      </c>
      <c r="R800" s="8">
        <f t="shared" si="125"/>
        <v>26.625</v>
      </c>
      <c r="S800" s="8">
        <f t="shared" si="126"/>
        <v>23.675000000000001</v>
      </c>
      <c r="T800" s="8">
        <f t="shared" si="127"/>
        <v>22.875</v>
      </c>
      <c r="U800" s="7">
        <f t="shared" si="128"/>
        <v>23.008333333333336</v>
      </c>
      <c r="V800" s="7">
        <f t="shared" si="129"/>
        <v>22.975000000000001</v>
      </c>
    </row>
    <row r="801" spans="1:22" ht="13.5" x14ac:dyDescent="0.25">
      <c r="A801" s="3">
        <f>RSI!A801</f>
        <v>43473</v>
      </c>
      <c r="B801" s="2">
        <f>RSI!B801</f>
        <v>1.89</v>
      </c>
      <c r="C801" s="2">
        <f>RSI!I801</f>
        <v>49.486536801443108</v>
      </c>
      <c r="D801" s="2">
        <f>MACD!E801</f>
        <v>5.3903520116385106E-2</v>
      </c>
      <c r="E801" s="2">
        <f>MACD!F801</f>
        <v>5.8808466982288303E-2</v>
      </c>
      <c r="F801" s="2">
        <f>'Moving Avg'!D801</f>
        <v>1.8780000000000001</v>
      </c>
      <c r="G801" s="2">
        <f>'Moving Avg'!F801</f>
        <v>1.9165200000000002</v>
      </c>
      <c r="H801" s="2">
        <f>'Moving Avg'!G801</f>
        <v>1.8559619999999994</v>
      </c>
      <c r="I801" s="2">
        <f>'Moving Avg'!H801</f>
        <v>1.6971444999999992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  <c r="M801" s="7">
        <f t="shared" si="120"/>
        <v>25</v>
      </c>
      <c r="N801" s="7">
        <f t="shared" si="121"/>
        <v>45</v>
      </c>
      <c r="O801" s="7">
        <f t="shared" si="122"/>
        <v>50</v>
      </c>
      <c r="P801" s="7">
        <f t="shared" si="123"/>
        <v>83.5</v>
      </c>
      <c r="Q801" s="8">
        <f t="shared" si="124"/>
        <v>44.524999999999999</v>
      </c>
      <c r="R801" s="8">
        <f t="shared" si="125"/>
        <v>52.375</v>
      </c>
      <c r="S801" s="8">
        <f t="shared" si="126"/>
        <v>60.575000000000003</v>
      </c>
      <c r="T801" s="8">
        <f t="shared" si="127"/>
        <v>50.875</v>
      </c>
      <c r="U801" s="7">
        <f t="shared" si="128"/>
        <v>52.491666666666674</v>
      </c>
      <c r="V801" s="7">
        <f t="shared" si="129"/>
        <v>52.087500000000006</v>
      </c>
    </row>
    <row r="802" spans="1:22" ht="13.5" x14ac:dyDescent="0.25">
      <c r="A802" s="3">
        <f>RSI!A802</f>
        <v>43474</v>
      </c>
      <c r="B802" s="2">
        <f>RSI!B802</f>
        <v>1.88</v>
      </c>
      <c r="C802" s="2">
        <f>RSI!I802</f>
        <v>48.122885448694412</v>
      </c>
      <c r="D802" s="2">
        <f>MACD!E802</f>
        <v>5.4585243425397945E-2</v>
      </c>
      <c r="E802" s="2">
        <f>MACD!F802</f>
        <v>5.7963822270910237E-2</v>
      </c>
      <c r="F802" s="2">
        <f>'Moving Avg'!D802</f>
        <v>1.8839999999999997</v>
      </c>
      <c r="G802" s="2">
        <f>'Moving Avg'!F802</f>
        <v>1.9132050000000003</v>
      </c>
      <c r="H802" s="2">
        <f>'Moving Avg'!G802</f>
        <v>1.8639039999999993</v>
      </c>
      <c r="I802" s="2">
        <f>'Moving Avg'!H802</f>
        <v>1.696164499999999</v>
      </c>
      <c r="J802" s="5" t="str">
        <f>OBV!F802</f>
        <v>BEARISH</v>
      </c>
      <c r="K802" s="5" t="str">
        <f>OBV!G802</f>
        <v>NEUTRAL</v>
      </c>
      <c r="L802" s="5" t="str">
        <f>OBV!H802</f>
        <v>BEARISH DIVERGENCE</v>
      </c>
      <c r="M802" s="7">
        <f t="shared" si="120"/>
        <v>25</v>
      </c>
      <c r="N802" s="7">
        <f t="shared" si="121"/>
        <v>45</v>
      </c>
      <c r="O802" s="7">
        <f t="shared" si="122"/>
        <v>50</v>
      </c>
      <c r="P802" s="7">
        <f t="shared" si="123"/>
        <v>16.5</v>
      </c>
      <c r="Q802" s="8">
        <f t="shared" si="124"/>
        <v>34.475000000000001</v>
      </c>
      <c r="R802" s="8">
        <f t="shared" si="125"/>
        <v>35.625</v>
      </c>
      <c r="S802" s="8">
        <f t="shared" si="126"/>
        <v>30.425000000000001</v>
      </c>
      <c r="T802" s="8">
        <f t="shared" si="127"/>
        <v>34.125</v>
      </c>
      <c r="U802" s="7">
        <f t="shared" si="128"/>
        <v>33.508333333333333</v>
      </c>
      <c r="V802" s="7">
        <f t="shared" si="129"/>
        <v>33.662499999999994</v>
      </c>
    </row>
    <row r="803" spans="1:22" ht="13.5" x14ac:dyDescent="0.25">
      <c r="A803" s="3">
        <f>RSI!A803</f>
        <v>43475</v>
      </c>
      <c r="B803" s="2">
        <f>RSI!B803</f>
        <v>1.87</v>
      </c>
      <c r="C803" s="2">
        <f>RSI!I803</f>
        <v>46.735963039306647</v>
      </c>
      <c r="D803" s="2">
        <f>MACD!E803</f>
        <v>4.8855137830745354E-2</v>
      </c>
      <c r="E803" s="2">
        <f>MACD!F803</f>
        <v>5.6142085382877266E-2</v>
      </c>
      <c r="F803" s="2">
        <f>'Moving Avg'!D803</f>
        <v>1.8839999999999999</v>
      </c>
      <c r="G803" s="2">
        <f>'Moving Avg'!F803</f>
        <v>1.9112449999999999</v>
      </c>
      <c r="H803" s="2">
        <f>'Moving Avg'!G803</f>
        <v>1.8707199999999995</v>
      </c>
      <c r="I803" s="2">
        <f>'Moving Avg'!H803</f>
        <v>1.6954124999999991</v>
      </c>
      <c r="J803" s="5" t="str">
        <f>OBV!F803</f>
        <v>BEARISH</v>
      </c>
      <c r="K803" s="5" t="str">
        <f>OBV!G803</f>
        <v>STRONG</v>
      </c>
      <c r="L803" s="5" t="str">
        <f>OBV!H803</f>
        <v>NEUTRAL</v>
      </c>
      <c r="M803" s="7">
        <f t="shared" si="120"/>
        <v>25</v>
      </c>
      <c r="N803" s="7">
        <f t="shared" si="121"/>
        <v>45</v>
      </c>
      <c r="O803" s="7">
        <f t="shared" si="122"/>
        <v>50</v>
      </c>
      <c r="P803" s="7">
        <f t="shared" si="123"/>
        <v>33</v>
      </c>
      <c r="Q803" s="8">
        <f t="shared" si="124"/>
        <v>36.950000000000003</v>
      </c>
      <c r="R803" s="8">
        <f t="shared" si="125"/>
        <v>39.75</v>
      </c>
      <c r="S803" s="8">
        <f t="shared" si="126"/>
        <v>37.85</v>
      </c>
      <c r="T803" s="8">
        <f t="shared" si="127"/>
        <v>38.25</v>
      </c>
      <c r="U803" s="7">
        <f t="shared" si="128"/>
        <v>38.183333333333337</v>
      </c>
      <c r="V803" s="7">
        <f t="shared" si="129"/>
        <v>38.200000000000003</v>
      </c>
    </row>
    <row r="804" spans="1:22" ht="13.5" x14ac:dyDescent="0.25">
      <c r="A804" s="3">
        <f>RSI!A804</f>
        <v>43476</v>
      </c>
      <c r="B804" s="2">
        <f>RSI!B804</f>
        <v>1.87</v>
      </c>
      <c r="C804" s="2">
        <f>RSI!I804</f>
        <v>46.735963039306647</v>
      </c>
      <c r="D804" s="2">
        <f>MACD!E804</f>
        <v>3.9872802816920849E-2</v>
      </c>
      <c r="E804" s="2">
        <f>MACD!F804</f>
        <v>5.2888228869685985E-2</v>
      </c>
      <c r="F804" s="2">
        <f>'Moving Avg'!D804</f>
        <v>1.8800000000000001</v>
      </c>
      <c r="G804" s="2">
        <f>'Moving Avg'!F804</f>
        <v>1.9069699999999998</v>
      </c>
      <c r="H804" s="2">
        <f>'Moving Avg'!G804</f>
        <v>1.8769799999999999</v>
      </c>
      <c r="I804" s="2">
        <f>'Moving Avg'!H804</f>
        <v>1.694428499999999</v>
      </c>
      <c r="J804" s="5" t="str">
        <f>OBV!F804</f>
        <v>BEARISH</v>
      </c>
      <c r="K804" s="5" t="str">
        <f>OBV!G804</f>
        <v>STRONG</v>
      </c>
      <c r="L804" s="5" t="str">
        <f>OBV!H804</f>
        <v>CONFIRMED BEARISH</v>
      </c>
      <c r="M804" s="7">
        <f t="shared" si="120"/>
        <v>25</v>
      </c>
      <c r="N804" s="7">
        <f t="shared" si="121"/>
        <v>45</v>
      </c>
      <c r="O804" s="7">
        <f t="shared" si="122"/>
        <v>50</v>
      </c>
      <c r="P804" s="7">
        <f t="shared" si="123"/>
        <v>33</v>
      </c>
      <c r="Q804" s="8">
        <f t="shared" si="124"/>
        <v>36.950000000000003</v>
      </c>
      <c r="R804" s="8">
        <f t="shared" si="125"/>
        <v>39.75</v>
      </c>
      <c r="S804" s="8">
        <f t="shared" si="126"/>
        <v>37.85</v>
      </c>
      <c r="T804" s="8">
        <f t="shared" si="127"/>
        <v>38.25</v>
      </c>
      <c r="U804" s="7">
        <f t="shared" si="128"/>
        <v>38.183333333333337</v>
      </c>
      <c r="V804" s="7">
        <f t="shared" si="129"/>
        <v>38.200000000000003</v>
      </c>
    </row>
    <row r="805" spans="1:22" ht="13.5" x14ac:dyDescent="0.25">
      <c r="A805" s="3">
        <f>RSI!A805</f>
        <v>43480</v>
      </c>
      <c r="B805" s="2">
        <f>RSI!B805</f>
        <v>1.77</v>
      </c>
      <c r="C805" s="2">
        <f>RSI!I805</f>
        <v>35.027921792541889</v>
      </c>
      <c r="D805" s="2">
        <f>MACD!E805</f>
        <v>4.1027693585953484E-2</v>
      </c>
      <c r="E805" s="2">
        <f>MACD!F805</f>
        <v>5.0516121812939491E-2</v>
      </c>
      <c r="F805" s="2">
        <f>'Moving Avg'!D805</f>
        <v>1.8559999999999999</v>
      </c>
      <c r="G805" s="2">
        <f>'Moving Avg'!F805</f>
        <v>1.8972300000000004</v>
      </c>
      <c r="H805" s="2">
        <f>'Moving Avg'!G805</f>
        <v>1.8797559999999998</v>
      </c>
      <c r="I805" s="2">
        <f>'Moving Avg'!H805</f>
        <v>1.692990999999999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  <c r="M805" s="7">
        <f t="shared" si="120"/>
        <v>25</v>
      </c>
      <c r="N805" s="7">
        <f t="shared" si="121"/>
        <v>45</v>
      </c>
      <c r="O805" s="7">
        <f t="shared" si="122"/>
        <v>50</v>
      </c>
      <c r="P805" s="7">
        <f t="shared" si="123"/>
        <v>33</v>
      </c>
      <c r="Q805" s="8">
        <f t="shared" si="124"/>
        <v>36.950000000000003</v>
      </c>
      <c r="R805" s="8">
        <f t="shared" si="125"/>
        <v>39.75</v>
      </c>
      <c r="S805" s="8">
        <f t="shared" si="126"/>
        <v>37.85</v>
      </c>
      <c r="T805" s="8">
        <f t="shared" si="127"/>
        <v>38.25</v>
      </c>
      <c r="U805" s="7">
        <f t="shared" si="128"/>
        <v>38.183333333333337</v>
      </c>
      <c r="V805" s="7">
        <f t="shared" si="129"/>
        <v>38.200000000000003</v>
      </c>
    </row>
    <row r="806" spans="1:22" ht="13.5" x14ac:dyDescent="0.25">
      <c r="A806" s="3">
        <f>RSI!A806</f>
        <v>43481</v>
      </c>
      <c r="B806" s="2">
        <f>RSI!B806</f>
        <v>1.81</v>
      </c>
      <c r="C806" s="2">
        <f>RSI!I806</f>
        <v>41.356387586552572</v>
      </c>
      <c r="D806" s="2">
        <f>MACD!E806</f>
        <v>3.8217107224529867E-2</v>
      </c>
      <c r="E806" s="2">
        <f>MACD!F806</f>
        <v>4.8056318895257563E-2</v>
      </c>
      <c r="F806" s="2">
        <f>'Moving Avg'!D806</f>
        <v>1.8400000000000003</v>
      </c>
      <c r="G806" s="2">
        <f>'Moving Avg'!F806</f>
        <v>1.8871700000000005</v>
      </c>
      <c r="H806" s="2">
        <f>'Moving Avg'!G806</f>
        <v>1.88148</v>
      </c>
      <c r="I806" s="2">
        <f>'Moving Avg'!H806</f>
        <v>1.6917534999999992</v>
      </c>
      <c r="J806" s="5" t="str">
        <f>OBV!F806</f>
        <v>BEARISH</v>
      </c>
      <c r="K806" s="5" t="str">
        <f>OBV!G806</f>
        <v>STRONG</v>
      </c>
      <c r="L806" s="5" t="str">
        <f>OBV!H806</f>
        <v>CONFIRMED BEARISH</v>
      </c>
      <c r="M806" s="7">
        <f t="shared" si="120"/>
        <v>25</v>
      </c>
      <c r="N806" s="7">
        <f t="shared" si="121"/>
        <v>45</v>
      </c>
      <c r="O806" s="7">
        <f t="shared" si="122"/>
        <v>50</v>
      </c>
      <c r="P806" s="7">
        <f t="shared" si="123"/>
        <v>33</v>
      </c>
      <c r="Q806" s="8">
        <f t="shared" si="124"/>
        <v>36.950000000000003</v>
      </c>
      <c r="R806" s="8">
        <f t="shared" si="125"/>
        <v>39.75</v>
      </c>
      <c r="S806" s="8">
        <f t="shared" si="126"/>
        <v>37.85</v>
      </c>
      <c r="T806" s="8">
        <f t="shared" si="127"/>
        <v>38.25</v>
      </c>
      <c r="U806" s="7">
        <f t="shared" si="128"/>
        <v>38.183333333333337</v>
      </c>
      <c r="V806" s="7">
        <f t="shared" si="129"/>
        <v>38.200000000000003</v>
      </c>
    </row>
    <row r="807" spans="1:22" ht="13.5" x14ac:dyDescent="0.25">
      <c r="A807" s="3">
        <f>RSI!A807</f>
        <v>43482</v>
      </c>
      <c r="B807" s="2">
        <f>RSI!B807</f>
        <v>1.79</v>
      </c>
      <c r="C807" s="2">
        <f>RSI!I807</f>
        <v>39.295432896870338</v>
      </c>
      <c r="D807" s="2">
        <f>MACD!E807</f>
        <v>3.4667877371852729E-2</v>
      </c>
      <c r="E807" s="2">
        <f>MACD!F807</f>
        <v>4.5378630590576598E-2</v>
      </c>
      <c r="F807" s="2">
        <f>'Moving Avg'!D807</f>
        <v>1.8219999999999998</v>
      </c>
      <c r="G807" s="2">
        <f>'Moving Avg'!F807</f>
        <v>1.8788950000000004</v>
      </c>
      <c r="H807" s="2">
        <f>'Moving Avg'!G807</f>
        <v>1.8815060000000003</v>
      </c>
      <c r="I807" s="2">
        <f>'Moving Avg'!H807</f>
        <v>1.6905549999999994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  <c r="M807" s="7">
        <f t="shared" si="120"/>
        <v>25</v>
      </c>
      <c r="N807" s="7">
        <f t="shared" si="121"/>
        <v>45</v>
      </c>
      <c r="O807" s="7">
        <f t="shared" si="122"/>
        <v>50</v>
      </c>
      <c r="P807" s="7">
        <f t="shared" si="123"/>
        <v>16.5</v>
      </c>
      <c r="Q807" s="8">
        <f t="shared" si="124"/>
        <v>34.475000000000001</v>
      </c>
      <c r="R807" s="8">
        <f t="shared" si="125"/>
        <v>35.625</v>
      </c>
      <c r="S807" s="8">
        <f t="shared" si="126"/>
        <v>30.425000000000001</v>
      </c>
      <c r="T807" s="8">
        <f t="shared" si="127"/>
        <v>34.125</v>
      </c>
      <c r="U807" s="7">
        <f t="shared" si="128"/>
        <v>33.508333333333333</v>
      </c>
      <c r="V807" s="7">
        <f t="shared" si="129"/>
        <v>33.662499999999994</v>
      </c>
    </row>
    <row r="808" spans="1:22" ht="13.5" x14ac:dyDescent="0.25">
      <c r="A808" s="3">
        <f>RSI!A808</f>
        <v>43483</v>
      </c>
      <c r="B808" s="2">
        <f>RSI!B808</f>
        <v>1.77</v>
      </c>
      <c r="C808" s="2">
        <f>RSI!I808</f>
        <v>37.293962984443802</v>
      </c>
      <c r="D808" s="2">
        <f>MACD!E808</f>
        <v>3.6734231448850796E-2</v>
      </c>
      <c r="E808" s="2">
        <f>MACD!F808</f>
        <v>4.3649750762231446E-2</v>
      </c>
      <c r="F808" s="2">
        <f>'Moving Avg'!D808</f>
        <v>1.802</v>
      </c>
      <c r="G808" s="2">
        <f>'Moving Avg'!F808</f>
        <v>1.8700800000000004</v>
      </c>
      <c r="H808" s="2">
        <f>'Moving Avg'!G808</f>
        <v>1.8826140000000005</v>
      </c>
      <c r="I808" s="2">
        <f>'Moving Avg'!H808</f>
        <v>1.689209999999999</v>
      </c>
      <c r="J808" s="5" t="str">
        <f>OBV!F808</f>
        <v>BULLISH</v>
      </c>
      <c r="K808" s="5" t="str">
        <f>OBV!G808</f>
        <v>NEUTRAL</v>
      </c>
      <c r="L808" s="5" t="str">
        <f>OBV!H808</f>
        <v>BULLISH DIVERGENCE</v>
      </c>
      <c r="M808" s="7">
        <f t="shared" si="120"/>
        <v>25</v>
      </c>
      <c r="N808" s="7">
        <f t="shared" si="121"/>
        <v>45</v>
      </c>
      <c r="O808" s="7">
        <f t="shared" si="122"/>
        <v>50</v>
      </c>
      <c r="P808" s="7">
        <f t="shared" si="123"/>
        <v>66.5</v>
      </c>
      <c r="Q808" s="8">
        <f t="shared" si="124"/>
        <v>41.975000000000001</v>
      </c>
      <c r="R808" s="8">
        <f t="shared" si="125"/>
        <v>48.125</v>
      </c>
      <c r="S808" s="8">
        <f t="shared" si="126"/>
        <v>52.924999999999997</v>
      </c>
      <c r="T808" s="8">
        <f t="shared" si="127"/>
        <v>46.625</v>
      </c>
      <c r="U808" s="7">
        <f t="shared" si="128"/>
        <v>47.67499999999999</v>
      </c>
      <c r="V808" s="7">
        <f t="shared" si="129"/>
        <v>47.412499999999994</v>
      </c>
    </row>
    <row r="809" spans="1:22" ht="13.5" x14ac:dyDescent="0.25">
      <c r="A809" s="3">
        <f>RSI!A809</f>
        <v>43486</v>
      </c>
      <c r="B809" s="2">
        <f>RSI!B809</f>
        <v>1.72</v>
      </c>
      <c r="C809" s="2">
        <f>RSI!I809</f>
        <v>32.796576665612037</v>
      </c>
      <c r="D809" s="2">
        <f>MACD!E809</f>
        <v>4.5854774028278422E-2</v>
      </c>
      <c r="E809" s="2">
        <f>MACD!F809</f>
        <v>4.4090755415440844E-2</v>
      </c>
      <c r="F809" s="2">
        <f>'Moving Avg'!D809</f>
        <v>1.7720000000000002</v>
      </c>
      <c r="G809" s="2">
        <f>'Moving Avg'!F809</f>
        <v>1.858765</v>
      </c>
      <c r="H809" s="2">
        <f>'Moving Avg'!G809</f>
        <v>1.8812400000000002</v>
      </c>
      <c r="I809" s="2">
        <f>'Moving Avg'!H809</f>
        <v>1.6876614999999995</v>
      </c>
      <c r="J809" s="5" t="str">
        <f>OBV!F809</f>
        <v>BULLISH</v>
      </c>
      <c r="K809" s="5" t="str">
        <f>OBV!G809</f>
        <v>NEUTRAL</v>
      </c>
      <c r="L809" s="5" t="str">
        <f>OBV!H809</f>
        <v>BULLISH DIVERGENCE</v>
      </c>
      <c r="M809" s="7">
        <f t="shared" si="120"/>
        <v>25</v>
      </c>
      <c r="N809" s="7">
        <f t="shared" si="121"/>
        <v>0</v>
      </c>
      <c r="O809" s="7">
        <f t="shared" si="122"/>
        <v>50</v>
      </c>
      <c r="P809" s="7">
        <f t="shared" si="123"/>
        <v>66.5</v>
      </c>
      <c r="Q809" s="8">
        <f t="shared" si="124"/>
        <v>26.225000000000001</v>
      </c>
      <c r="R809" s="8">
        <f t="shared" si="125"/>
        <v>39.125</v>
      </c>
      <c r="S809" s="8">
        <f t="shared" si="126"/>
        <v>46.174999999999997</v>
      </c>
      <c r="T809" s="8">
        <f t="shared" si="127"/>
        <v>35.375</v>
      </c>
      <c r="U809" s="7">
        <f t="shared" si="128"/>
        <v>37.174999999999997</v>
      </c>
      <c r="V809" s="7">
        <f t="shared" si="129"/>
        <v>36.724999999999994</v>
      </c>
    </row>
    <row r="810" spans="1:22" ht="13.5" x14ac:dyDescent="0.25">
      <c r="A810" s="3">
        <f>RSI!A810</f>
        <v>43487</v>
      </c>
      <c r="B810" s="2">
        <f>RSI!B810</f>
        <v>1.7</v>
      </c>
      <c r="C810" s="2">
        <f>RSI!I810</f>
        <v>31.177003028514108</v>
      </c>
      <c r="D810" s="2">
        <f>MACD!E810</f>
        <v>5.589674016283519E-2</v>
      </c>
      <c r="E810" s="2">
        <f>MACD!F810</f>
        <v>4.6451952364919717E-2</v>
      </c>
      <c r="F810" s="2">
        <f>'Moving Avg'!D810</f>
        <v>1.7579999999999998</v>
      </c>
      <c r="G810" s="2">
        <f>'Moving Avg'!F810</f>
        <v>1.8464500000000001</v>
      </c>
      <c r="H810" s="2">
        <f>'Moving Avg'!G810</f>
        <v>1.8809480000000003</v>
      </c>
      <c r="I810" s="2">
        <f>'Moving Avg'!H810</f>
        <v>1.6860594999999998</v>
      </c>
      <c r="J810" s="5" t="str">
        <f>OBV!F810</f>
        <v>BULLISH</v>
      </c>
      <c r="K810" s="5" t="str">
        <f>OBV!G810</f>
        <v>WEAK</v>
      </c>
      <c r="L810" s="5" t="str">
        <f>OBV!H810</f>
        <v>BULLISH DIVERGENCE</v>
      </c>
      <c r="M810" s="7">
        <f t="shared" si="120"/>
        <v>25</v>
      </c>
      <c r="N810" s="7">
        <f t="shared" si="121"/>
        <v>0</v>
      </c>
      <c r="O810" s="7">
        <f t="shared" si="122"/>
        <v>50</v>
      </c>
      <c r="P810" s="7">
        <f t="shared" si="123"/>
        <v>50</v>
      </c>
      <c r="Q810" s="8">
        <f t="shared" si="124"/>
        <v>23.75</v>
      </c>
      <c r="R810" s="8">
        <f t="shared" si="125"/>
        <v>35</v>
      </c>
      <c r="S810" s="8">
        <f t="shared" si="126"/>
        <v>38.75</v>
      </c>
      <c r="T810" s="8">
        <f t="shared" si="127"/>
        <v>31.25</v>
      </c>
      <c r="U810" s="7">
        <f t="shared" si="128"/>
        <v>32.5</v>
      </c>
      <c r="V810" s="7">
        <f t="shared" si="129"/>
        <v>32.1875</v>
      </c>
    </row>
    <row r="811" spans="1:22" ht="13.5" x14ac:dyDescent="0.25">
      <c r="A811" s="3">
        <f>RSI!A811</f>
        <v>43488</v>
      </c>
      <c r="B811" s="2">
        <f>RSI!B811</f>
        <v>1.65</v>
      </c>
      <c r="C811" s="2">
        <f>RSI!I811</f>
        <v>27.518364558151347</v>
      </c>
      <c r="D811" s="2">
        <f>MACD!E811</f>
        <v>6.8996323428794915E-2</v>
      </c>
      <c r="E811" s="2">
        <f>MACD!F811</f>
        <v>5.0960826577694761E-2</v>
      </c>
      <c r="F811" s="2">
        <f>'Moving Avg'!D811</f>
        <v>1.7260000000000002</v>
      </c>
      <c r="G811" s="2">
        <f>'Moving Avg'!F811</f>
        <v>1.8344149999999999</v>
      </c>
      <c r="H811" s="2">
        <f>'Moving Avg'!G811</f>
        <v>1.8805840000000007</v>
      </c>
      <c r="I811" s="2">
        <f>'Moving Avg'!H811</f>
        <v>1.6841609999999994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50</v>
      </c>
      <c r="N811" s="7">
        <f t="shared" si="121"/>
        <v>0</v>
      </c>
      <c r="O811" s="7">
        <f t="shared" si="122"/>
        <v>50</v>
      </c>
      <c r="P811" s="7">
        <f t="shared" si="123"/>
        <v>16.5</v>
      </c>
      <c r="Q811" s="8">
        <f t="shared" si="124"/>
        <v>27.475000000000001</v>
      </c>
      <c r="R811" s="8">
        <f t="shared" si="125"/>
        <v>31.625</v>
      </c>
      <c r="S811" s="8">
        <f t="shared" si="126"/>
        <v>27.425000000000001</v>
      </c>
      <c r="T811" s="8">
        <f t="shared" si="127"/>
        <v>29.125</v>
      </c>
      <c r="U811" s="7">
        <f t="shared" si="128"/>
        <v>28.841666666666669</v>
      </c>
      <c r="V811" s="7">
        <f t="shared" si="129"/>
        <v>28.912500000000001</v>
      </c>
    </row>
    <row r="812" spans="1:22" ht="13.5" x14ac:dyDescent="0.25">
      <c r="A812" s="3">
        <f>RSI!A812</f>
        <v>43489</v>
      </c>
      <c r="B812" s="2">
        <f>RSI!B812</f>
        <v>1.69</v>
      </c>
      <c r="C812" s="2">
        <f>RSI!I812</f>
        <v>34.173551042832756</v>
      </c>
      <c r="D812" s="2">
        <f>MACD!E812</f>
        <v>7.6706865036839877E-2</v>
      </c>
      <c r="E812" s="2">
        <f>MACD!F812</f>
        <v>5.6110034269523781E-2</v>
      </c>
      <c r="F812" s="2">
        <f>'Moving Avg'!D812</f>
        <v>1.706</v>
      </c>
      <c r="G812" s="2">
        <f>'Moving Avg'!F812</f>
        <v>1.8215999999999997</v>
      </c>
      <c r="H812" s="2">
        <f>'Moving Avg'!G812</f>
        <v>1.8806480000000005</v>
      </c>
      <c r="I812" s="2">
        <f>'Moving Avg'!H812</f>
        <v>1.6824624999999997</v>
      </c>
      <c r="J812" s="5" t="str">
        <f>OBV!F812</f>
        <v>BEARISH</v>
      </c>
      <c r="K812" s="5" t="str">
        <f>OBV!G812</f>
        <v>NEUTRAL</v>
      </c>
      <c r="L812" s="5" t="str">
        <f>OBV!H812</f>
        <v>CONFIRMED BEARISH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16.5</v>
      </c>
      <c r="Q812" s="8">
        <f t="shared" si="124"/>
        <v>18.725000000000001</v>
      </c>
      <c r="R812" s="8">
        <f t="shared" si="125"/>
        <v>26.625</v>
      </c>
      <c r="S812" s="8">
        <f t="shared" si="126"/>
        <v>23.675000000000001</v>
      </c>
      <c r="T812" s="8">
        <f t="shared" si="127"/>
        <v>22.875</v>
      </c>
      <c r="U812" s="7">
        <f t="shared" si="128"/>
        <v>23.008333333333336</v>
      </c>
      <c r="V812" s="7">
        <f t="shared" si="129"/>
        <v>22.975000000000001</v>
      </c>
    </row>
    <row r="813" spans="1:22" ht="13.5" x14ac:dyDescent="0.25">
      <c r="A813" s="3">
        <f>RSI!A813</f>
        <v>43490</v>
      </c>
      <c r="B813" s="2">
        <f>RSI!B813</f>
        <v>1.72</v>
      </c>
      <c r="C813" s="2">
        <f>RSI!I813</f>
        <v>38.718291211337295</v>
      </c>
      <c r="D813" s="2">
        <f>MACD!E813</f>
        <v>8.0278293760671637E-2</v>
      </c>
      <c r="E813" s="2">
        <f>MACD!F813</f>
        <v>6.0943686167753357E-2</v>
      </c>
      <c r="F813" s="2">
        <f>'Moving Avg'!D813</f>
        <v>1.6960000000000002</v>
      </c>
      <c r="G813" s="2">
        <f>'Moving Avg'!F813</f>
        <v>1.8126049999999996</v>
      </c>
      <c r="H813" s="2">
        <f>'Moving Avg'!G813</f>
        <v>1.8805720000000006</v>
      </c>
      <c r="I813" s="2">
        <f>'Moving Avg'!H813</f>
        <v>1.680914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16.5</v>
      </c>
      <c r="Q813" s="8">
        <f t="shared" si="124"/>
        <v>18.725000000000001</v>
      </c>
      <c r="R813" s="8">
        <f t="shared" si="125"/>
        <v>26.625</v>
      </c>
      <c r="S813" s="8">
        <f t="shared" si="126"/>
        <v>23.675000000000001</v>
      </c>
      <c r="T813" s="8">
        <f t="shared" si="127"/>
        <v>22.875</v>
      </c>
      <c r="U813" s="7">
        <f t="shared" si="128"/>
        <v>23.008333333333336</v>
      </c>
      <c r="V813" s="7">
        <f t="shared" si="129"/>
        <v>22.975000000000001</v>
      </c>
    </row>
    <row r="814" spans="1:22" ht="13.5" x14ac:dyDescent="0.25">
      <c r="A814" s="3">
        <f>RSI!A814</f>
        <v>43493</v>
      </c>
      <c r="B814" s="2">
        <f>RSI!B814</f>
        <v>1.72</v>
      </c>
      <c r="C814" s="2">
        <f>RSI!I814</f>
        <v>38.718291211337295</v>
      </c>
      <c r="D814" s="2">
        <f>MACD!E814</f>
        <v>8.3870971037056208E-2</v>
      </c>
      <c r="E814" s="2">
        <f>MACD!F814</f>
        <v>6.5529143141613927E-2</v>
      </c>
      <c r="F814" s="2">
        <f>'Moving Avg'!D814</f>
        <v>1.6959999999999997</v>
      </c>
      <c r="G814" s="2">
        <f>'Moving Avg'!F814</f>
        <v>1.8049999999999997</v>
      </c>
      <c r="H814" s="2">
        <f>'Moving Avg'!G814</f>
        <v>1.8808660000000006</v>
      </c>
      <c r="I814" s="2">
        <f>'Moving Avg'!H814</f>
        <v>1.6793655000000001</v>
      </c>
      <c r="J814" s="5" t="str">
        <f>OBV!F814</f>
        <v>BEARISH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16.5</v>
      </c>
      <c r="Q814" s="8">
        <f t="shared" si="124"/>
        <v>18.725000000000001</v>
      </c>
      <c r="R814" s="8">
        <f t="shared" si="125"/>
        <v>26.625</v>
      </c>
      <c r="S814" s="8">
        <f t="shared" si="126"/>
        <v>23.675000000000001</v>
      </c>
      <c r="T814" s="8">
        <f t="shared" si="127"/>
        <v>22.875</v>
      </c>
      <c r="U814" s="7">
        <f t="shared" si="128"/>
        <v>23.008333333333336</v>
      </c>
      <c r="V814" s="7">
        <f t="shared" si="129"/>
        <v>22.975000000000001</v>
      </c>
    </row>
    <row r="815" spans="1:22" ht="13.5" x14ac:dyDescent="0.25">
      <c r="A815" s="3">
        <f>RSI!A815</f>
        <v>43494</v>
      </c>
      <c r="B815" s="2">
        <f>RSI!B815</f>
        <v>1.65</v>
      </c>
      <c r="C815" s="2">
        <f>RSI!I815</f>
        <v>32.623186603369021</v>
      </c>
      <c r="D815" s="2">
        <f>MACD!E815</f>
        <v>7.7239923649186082E-2</v>
      </c>
      <c r="E815" s="2">
        <f>MACD!F815</f>
        <v>6.7871299243128361E-2</v>
      </c>
      <c r="F815" s="2">
        <f>'Moving Avg'!D815</f>
        <v>1.6859999999999999</v>
      </c>
      <c r="G815" s="2">
        <f>'Moving Avg'!F815</f>
        <v>1.7934999999999999</v>
      </c>
      <c r="H815" s="2">
        <f>'Moving Avg'!G815</f>
        <v>1.8784620000000003</v>
      </c>
      <c r="I815" s="2">
        <f>'Moving Avg'!H815</f>
        <v>1.6777450000000003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66.5</v>
      </c>
      <c r="Q815" s="8">
        <f t="shared" si="124"/>
        <v>26.225000000000001</v>
      </c>
      <c r="R815" s="8">
        <f t="shared" si="125"/>
        <v>39.125</v>
      </c>
      <c r="S815" s="8">
        <f t="shared" si="126"/>
        <v>46.174999999999997</v>
      </c>
      <c r="T815" s="8">
        <f t="shared" si="127"/>
        <v>35.375</v>
      </c>
      <c r="U815" s="7">
        <f t="shared" si="128"/>
        <v>37.174999999999997</v>
      </c>
      <c r="V815" s="7">
        <f t="shared" si="129"/>
        <v>36.724999999999994</v>
      </c>
    </row>
    <row r="816" spans="1:22" ht="13.5" x14ac:dyDescent="0.25">
      <c r="A816" s="3">
        <f>RSI!A816</f>
        <v>43495</v>
      </c>
      <c r="B816" s="2">
        <f>RSI!B816</f>
        <v>1.6</v>
      </c>
      <c r="C816" s="2">
        <f>RSI!I816</f>
        <v>29.099428489124804</v>
      </c>
      <c r="D816" s="2">
        <f>MACD!E816</f>
        <v>8.2389502776647694E-2</v>
      </c>
      <c r="E816" s="2">
        <f>MACD!F816</f>
        <v>7.0774939949832236E-2</v>
      </c>
      <c r="F816" s="2">
        <f>'Moving Avg'!D816</f>
        <v>1.6759999999999997</v>
      </c>
      <c r="G816" s="2">
        <f>'Moving Avg'!F816</f>
        <v>1.7799999999999998</v>
      </c>
      <c r="H816" s="2">
        <f>'Moving Avg'!G816</f>
        <v>1.8756140000000006</v>
      </c>
      <c r="I816" s="2">
        <f>'Moving Avg'!H816</f>
        <v>1.6760135000000003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  <c r="M816" s="7">
        <f t="shared" si="120"/>
        <v>50</v>
      </c>
      <c r="N816" s="7">
        <f t="shared" si="121"/>
        <v>0</v>
      </c>
      <c r="O816" s="7">
        <f t="shared" si="122"/>
        <v>0</v>
      </c>
      <c r="P816" s="7">
        <f t="shared" si="123"/>
        <v>16.5</v>
      </c>
      <c r="Q816" s="8">
        <f t="shared" si="124"/>
        <v>19.975000000000001</v>
      </c>
      <c r="R816" s="8">
        <f t="shared" si="125"/>
        <v>14.125</v>
      </c>
      <c r="S816" s="8">
        <f t="shared" si="126"/>
        <v>14.925000000000001</v>
      </c>
      <c r="T816" s="8">
        <f t="shared" si="127"/>
        <v>16.625</v>
      </c>
      <c r="U816" s="7">
        <f t="shared" si="128"/>
        <v>16.341666666666669</v>
      </c>
      <c r="V816" s="7">
        <f t="shared" si="129"/>
        <v>16.412500000000001</v>
      </c>
    </row>
    <row r="817" spans="1:22" ht="13.5" x14ac:dyDescent="0.25">
      <c r="A817" s="3">
        <f>RSI!A817</f>
        <v>43496</v>
      </c>
      <c r="B817" s="2">
        <f>RSI!B817</f>
        <v>1.63</v>
      </c>
      <c r="C817" s="2">
        <f>RSI!I817</f>
        <v>33.72499979430566</v>
      </c>
      <c r="D817" s="2">
        <f>MACD!E817</f>
        <v>8.2579178699568656E-2</v>
      </c>
      <c r="E817" s="2">
        <f>MACD!F817</f>
        <v>7.313578769977952E-2</v>
      </c>
      <c r="F817" s="2">
        <f>'Moving Avg'!D817</f>
        <v>1.6640000000000001</v>
      </c>
      <c r="G817" s="2">
        <f>'Moving Avg'!F817</f>
        <v>1.7689999999999997</v>
      </c>
      <c r="H817" s="2">
        <f>'Moving Avg'!G817</f>
        <v>1.8737380000000001</v>
      </c>
      <c r="I817" s="2">
        <f>'Moving Avg'!H817</f>
        <v>1.6741540000000004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0</v>
      </c>
      <c r="P817" s="7">
        <f t="shared" si="123"/>
        <v>16.5</v>
      </c>
      <c r="Q817" s="8">
        <f t="shared" si="124"/>
        <v>11.225</v>
      </c>
      <c r="R817" s="8">
        <f t="shared" si="125"/>
        <v>9.125</v>
      </c>
      <c r="S817" s="8">
        <f t="shared" si="126"/>
        <v>11.175000000000001</v>
      </c>
      <c r="T817" s="8">
        <f t="shared" si="127"/>
        <v>10.375</v>
      </c>
      <c r="U817" s="7">
        <f t="shared" si="128"/>
        <v>10.508333333333335</v>
      </c>
      <c r="V817" s="7">
        <f t="shared" si="129"/>
        <v>10.475000000000001</v>
      </c>
    </row>
    <row r="818" spans="1:22" ht="13.5" x14ac:dyDescent="0.25">
      <c r="A818" s="3">
        <f>RSI!A818</f>
        <v>43497</v>
      </c>
      <c r="B818" s="2">
        <f>RSI!B818</f>
        <v>1.65</v>
      </c>
      <c r="C818" s="2">
        <f>RSI!I818</f>
        <v>36.690369505870009</v>
      </c>
      <c r="D818" s="2">
        <f>MACD!E818</f>
        <v>7.9051669195309593E-2</v>
      </c>
      <c r="E818" s="2">
        <f>MACD!F818</f>
        <v>7.4318963998885545E-2</v>
      </c>
      <c r="F818" s="2">
        <f>'Moving Avg'!D818</f>
        <v>1.65</v>
      </c>
      <c r="G818" s="2">
        <f>'Moving Avg'!F818</f>
        <v>1.7579999999999998</v>
      </c>
      <c r="H818" s="2">
        <f>'Moving Avg'!G818</f>
        <v>1.8722620000000003</v>
      </c>
      <c r="I818" s="2">
        <f>'Moving Avg'!H818</f>
        <v>1.6723945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0</v>
      </c>
      <c r="P818" s="7">
        <f t="shared" si="123"/>
        <v>16.5</v>
      </c>
      <c r="Q818" s="8">
        <f t="shared" si="124"/>
        <v>11.225</v>
      </c>
      <c r="R818" s="8">
        <f t="shared" si="125"/>
        <v>9.125</v>
      </c>
      <c r="S818" s="8">
        <f t="shared" si="126"/>
        <v>11.175000000000001</v>
      </c>
      <c r="T818" s="8">
        <f t="shared" si="127"/>
        <v>10.375</v>
      </c>
      <c r="U818" s="7">
        <f t="shared" si="128"/>
        <v>10.508333333333335</v>
      </c>
      <c r="V818" s="7">
        <f t="shared" si="129"/>
        <v>10.475000000000001</v>
      </c>
    </row>
    <row r="819" spans="1:22" ht="13.5" x14ac:dyDescent="0.25">
      <c r="A819" s="3">
        <f>RSI!A819</f>
        <v>43500</v>
      </c>
      <c r="B819" s="2">
        <f>RSI!B819</f>
        <v>1.6</v>
      </c>
      <c r="C819" s="2">
        <f>RSI!I819</f>
        <v>32.745720610205964</v>
      </c>
      <c r="D819" s="2">
        <f>MACD!E819</f>
        <v>7.2765994578635862E-2</v>
      </c>
      <c r="E819" s="2">
        <f>MACD!F819</f>
        <v>7.4008370114835617E-2</v>
      </c>
      <c r="F819" s="2">
        <f>'Moving Avg'!D819</f>
        <v>1.6259999999999999</v>
      </c>
      <c r="G819" s="2">
        <f>'Moving Avg'!F819</f>
        <v>1.7434999999999998</v>
      </c>
      <c r="H819" s="2">
        <f>'Moving Avg'!G819</f>
        <v>1.8703420000000006</v>
      </c>
      <c r="I819" s="2">
        <f>'Moving Avg'!H819</f>
        <v>1.6706630000000002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  <c r="M819" s="7">
        <f t="shared" si="120"/>
        <v>25</v>
      </c>
      <c r="N819" s="7">
        <f t="shared" si="121"/>
        <v>45</v>
      </c>
      <c r="O819" s="7">
        <f t="shared" si="122"/>
        <v>0</v>
      </c>
      <c r="P819" s="7">
        <f t="shared" si="123"/>
        <v>33</v>
      </c>
      <c r="Q819" s="8">
        <f t="shared" si="124"/>
        <v>29.45</v>
      </c>
      <c r="R819" s="8">
        <f t="shared" si="125"/>
        <v>22.25</v>
      </c>
      <c r="S819" s="8">
        <f t="shared" si="126"/>
        <v>25.35</v>
      </c>
      <c r="T819" s="8">
        <f t="shared" si="127"/>
        <v>25.75</v>
      </c>
      <c r="U819" s="7">
        <f t="shared" si="128"/>
        <v>25.683333333333337</v>
      </c>
      <c r="V819" s="7">
        <f t="shared" si="129"/>
        <v>25.700000000000003</v>
      </c>
    </row>
    <row r="820" spans="1:22" ht="13.5" x14ac:dyDescent="0.25">
      <c r="A820" s="3">
        <f>RSI!A820</f>
        <v>43501</v>
      </c>
      <c r="B820" s="2">
        <f>RSI!B820</f>
        <v>1.63</v>
      </c>
      <c r="C820" s="2">
        <f>RSI!I820</f>
        <v>37.114336390069752</v>
      </c>
      <c r="D820" s="2">
        <f>MACD!E820</f>
        <v>6.3080454698579258E-2</v>
      </c>
      <c r="E820" s="2">
        <f>MACD!F820</f>
        <v>7.1822787031584345E-2</v>
      </c>
      <c r="F820" s="2">
        <f>'Moving Avg'!D820</f>
        <v>1.6219999999999999</v>
      </c>
      <c r="G820" s="2">
        <f>'Moving Avg'!F820</f>
        <v>1.7304999999999997</v>
      </c>
      <c r="H820" s="2">
        <f>'Moving Avg'!G820</f>
        <v>1.8675380000000004</v>
      </c>
      <c r="I820" s="2">
        <f>'Moving Avg'!H820</f>
        <v>1.6693595000000001</v>
      </c>
      <c r="J820" s="5" t="str">
        <f>OBV!F820</f>
        <v>BEARISH</v>
      </c>
      <c r="K820" s="5" t="str">
        <f>OBV!G820</f>
        <v>STRONG</v>
      </c>
      <c r="L820" s="5" t="str">
        <f>OBV!H820</f>
        <v>CONFIRMED BEARISH</v>
      </c>
      <c r="M820" s="7">
        <f t="shared" si="120"/>
        <v>25</v>
      </c>
      <c r="N820" s="7">
        <f t="shared" si="121"/>
        <v>45</v>
      </c>
      <c r="O820" s="7">
        <f t="shared" si="122"/>
        <v>0</v>
      </c>
      <c r="P820" s="7">
        <f t="shared" si="123"/>
        <v>33</v>
      </c>
      <c r="Q820" s="8">
        <f t="shared" si="124"/>
        <v>29.45</v>
      </c>
      <c r="R820" s="8">
        <f t="shared" si="125"/>
        <v>22.25</v>
      </c>
      <c r="S820" s="8">
        <f t="shared" si="126"/>
        <v>25.35</v>
      </c>
      <c r="T820" s="8">
        <f t="shared" si="127"/>
        <v>25.75</v>
      </c>
      <c r="U820" s="7">
        <f t="shared" si="128"/>
        <v>25.683333333333337</v>
      </c>
      <c r="V820" s="7">
        <f t="shared" si="129"/>
        <v>25.700000000000003</v>
      </c>
    </row>
    <row r="821" spans="1:22" ht="13.5" x14ac:dyDescent="0.25">
      <c r="A821" s="3">
        <f>RSI!A821</f>
        <v>43502</v>
      </c>
      <c r="B821" s="2">
        <f>RSI!B821</f>
        <v>1.6</v>
      </c>
      <c r="C821" s="2">
        <f>RSI!I821</f>
        <v>34.687807532042598</v>
      </c>
      <c r="D821" s="2">
        <f>MACD!E821</f>
        <v>5.0100838499690603E-2</v>
      </c>
      <c r="E821" s="2">
        <f>MACD!F821</f>
        <v>6.7478397325205594E-2</v>
      </c>
      <c r="F821" s="2">
        <f>'Moving Avg'!D821</f>
        <v>1.6219999999999999</v>
      </c>
      <c r="G821" s="2">
        <f>'Moving Avg'!F821</f>
        <v>1.716</v>
      </c>
      <c r="H821" s="2">
        <f>'Moving Avg'!G821</f>
        <v>1.862652</v>
      </c>
      <c r="I821" s="2">
        <f>'Moving Avg'!H821</f>
        <v>1.6679990000000005</v>
      </c>
      <c r="J821" s="5" t="str">
        <f>OBV!F821</f>
        <v>BEARISH</v>
      </c>
      <c r="K821" s="5" t="str">
        <f>OBV!G821</f>
        <v>NEUTRAL</v>
      </c>
      <c r="L821" s="5" t="str">
        <f>OBV!H821</f>
        <v>NEUTRAL</v>
      </c>
      <c r="M821" s="7">
        <f t="shared" si="120"/>
        <v>25</v>
      </c>
      <c r="N821" s="7">
        <f t="shared" si="121"/>
        <v>45</v>
      </c>
      <c r="O821" s="7">
        <f t="shared" si="122"/>
        <v>0</v>
      </c>
      <c r="P821" s="7">
        <f t="shared" si="123"/>
        <v>16.5</v>
      </c>
      <c r="Q821" s="8">
        <f t="shared" si="124"/>
        <v>26.975000000000001</v>
      </c>
      <c r="R821" s="8">
        <f t="shared" si="125"/>
        <v>18.125</v>
      </c>
      <c r="S821" s="8">
        <f t="shared" si="126"/>
        <v>17.925000000000001</v>
      </c>
      <c r="T821" s="8">
        <f t="shared" si="127"/>
        <v>21.625</v>
      </c>
      <c r="U821" s="7">
        <f t="shared" si="128"/>
        <v>21.008333333333336</v>
      </c>
      <c r="V821" s="7">
        <f t="shared" si="129"/>
        <v>21.162500000000001</v>
      </c>
    </row>
    <row r="822" spans="1:22" ht="13.5" x14ac:dyDescent="0.25">
      <c r="A822" s="3">
        <f>RSI!A822</f>
        <v>43503</v>
      </c>
      <c r="B822" s="2">
        <f>RSI!B822</f>
        <v>1.64</v>
      </c>
      <c r="C822" s="2">
        <f>RSI!I822</f>
        <v>40.293022436542422</v>
      </c>
      <c r="D822" s="2">
        <f>MACD!E822</f>
        <v>4.3121357563242979E-2</v>
      </c>
      <c r="E822" s="2">
        <f>MACD!F822</f>
        <v>6.2606989372813074E-2</v>
      </c>
      <c r="F822" s="2">
        <f>'Moving Avg'!D822</f>
        <v>1.6240000000000001</v>
      </c>
      <c r="G822" s="2">
        <f>'Moving Avg'!F822</f>
        <v>1.704</v>
      </c>
      <c r="H822" s="2">
        <f>'Moving Avg'!G822</f>
        <v>1.8563419999999999</v>
      </c>
      <c r="I822" s="2">
        <f>'Moving Avg'!H822</f>
        <v>1.6669310000000002</v>
      </c>
      <c r="J822" s="5" t="str">
        <f>OBV!F822</f>
        <v>BEARISH</v>
      </c>
      <c r="K822" s="5" t="str">
        <f>OBV!G822</f>
        <v>NEUTRAL</v>
      </c>
      <c r="L822" s="5" t="str">
        <f>OBV!H822</f>
        <v>BEARISH DIVERGENCE</v>
      </c>
      <c r="M822" s="7">
        <f t="shared" si="120"/>
        <v>25</v>
      </c>
      <c r="N822" s="7">
        <f t="shared" si="121"/>
        <v>45</v>
      </c>
      <c r="O822" s="7">
        <f t="shared" si="122"/>
        <v>0</v>
      </c>
      <c r="P822" s="7">
        <f t="shared" si="123"/>
        <v>16.5</v>
      </c>
      <c r="Q822" s="8">
        <f t="shared" si="124"/>
        <v>26.975000000000001</v>
      </c>
      <c r="R822" s="8">
        <f t="shared" si="125"/>
        <v>18.125</v>
      </c>
      <c r="S822" s="8">
        <f t="shared" si="126"/>
        <v>17.925000000000001</v>
      </c>
      <c r="T822" s="8">
        <f t="shared" si="127"/>
        <v>21.625</v>
      </c>
      <c r="U822" s="7">
        <f t="shared" si="128"/>
        <v>21.008333333333336</v>
      </c>
      <c r="V822" s="7">
        <f t="shared" si="129"/>
        <v>21.162500000000001</v>
      </c>
    </row>
    <row r="823" spans="1:22" ht="13.5" x14ac:dyDescent="0.25">
      <c r="A823" s="3">
        <f>RSI!A823</f>
        <v>43504</v>
      </c>
      <c r="B823" s="2">
        <f>RSI!B823</f>
        <v>1.65</v>
      </c>
      <c r="C823" s="2">
        <f>RSI!I823</f>
        <v>41.641448690802058</v>
      </c>
      <c r="D823" s="2">
        <f>MACD!E823</f>
        <v>4.1606136230547763E-2</v>
      </c>
      <c r="E823" s="2">
        <f>MACD!F823</f>
        <v>5.8406818744360017E-2</v>
      </c>
      <c r="F823" s="2">
        <f>'Moving Avg'!D823</f>
        <v>1.6239999999999999</v>
      </c>
      <c r="G823" s="2">
        <f>'Moving Avg'!F823</f>
        <v>1.6929999999999996</v>
      </c>
      <c r="H823" s="2">
        <f>'Moving Avg'!G823</f>
        <v>1.848006</v>
      </c>
      <c r="I823" s="2">
        <f>'Moving Avg'!H823</f>
        <v>1.665913</v>
      </c>
      <c r="J823" s="5" t="str">
        <f>OBV!F823</f>
        <v>BEARISH</v>
      </c>
      <c r="K823" s="5" t="str">
        <f>OBV!G823</f>
        <v>NEUTRAL</v>
      </c>
      <c r="L823" s="5" t="str">
        <f>OBV!H823</f>
        <v>NEUTRAL</v>
      </c>
      <c r="M823" s="7">
        <f t="shared" si="120"/>
        <v>25</v>
      </c>
      <c r="N823" s="7">
        <f t="shared" si="121"/>
        <v>45</v>
      </c>
      <c r="O823" s="7">
        <f t="shared" si="122"/>
        <v>0</v>
      </c>
      <c r="P823" s="7">
        <f t="shared" si="123"/>
        <v>16.5</v>
      </c>
      <c r="Q823" s="8">
        <f t="shared" si="124"/>
        <v>26.975000000000001</v>
      </c>
      <c r="R823" s="8">
        <f t="shared" si="125"/>
        <v>18.125</v>
      </c>
      <c r="S823" s="8">
        <f t="shared" si="126"/>
        <v>17.925000000000001</v>
      </c>
      <c r="T823" s="8">
        <f t="shared" si="127"/>
        <v>21.625</v>
      </c>
      <c r="U823" s="7">
        <f t="shared" si="128"/>
        <v>21.008333333333336</v>
      </c>
      <c r="V823" s="7">
        <f t="shared" si="129"/>
        <v>21.162500000000001</v>
      </c>
    </row>
    <row r="824" spans="1:22" ht="13.5" x14ac:dyDescent="0.25">
      <c r="A824" s="3">
        <f>RSI!A824</f>
        <v>43507</v>
      </c>
      <c r="B824" s="2">
        <f>RSI!B824</f>
        <v>1.63</v>
      </c>
      <c r="C824" s="2">
        <f>RSI!I824</f>
        <v>39.709857906927695</v>
      </c>
      <c r="D824" s="2">
        <f>MACD!E824</f>
        <v>4.2224055286349982E-2</v>
      </c>
      <c r="E824" s="2">
        <f>MACD!F824</f>
        <v>5.5170266052758016E-2</v>
      </c>
      <c r="F824" s="2">
        <f>'Moving Avg'!D824</f>
        <v>1.6299999999999997</v>
      </c>
      <c r="G824" s="2">
        <f>'Moving Avg'!F824</f>
        <v>1.6809999999999998</v>
      </c>
      <c r="H824" s="2">
        <f>'Moving Avg'!G824</f>
        <v>1.8374180000000002</v>
      </c>
      <c r="I824" s="2">
        <f>'Moving Avg'!H824</f>
        <v>1.6648414999999996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25</v>
      </c>
      <c r="N824" s="7">
        <f t="shared" si="121"/>
        <v>45</v>
      </c>
      <c r="O824" s="7">
        <f t="shared" si="122"/>
        <v>0</v>
      </c>
      <c r="P824" s="7">
        <f t="shared" si="123"/>
        <v>83.5</v>
      </c>
      <c r="Q824" s="8">
        <f t="shared" si="124"/>
        <v>37.024999999999999</v>
      </c>
      <c r="R824" s="8">
        <f t="shared" si="125"/>
        <v>34.875</v>
      </c>
      <c r="S824" s="8">
        <f t="shared" si="126"/>
        <v>48.075000000000003</v>
      </c>
      <c r="T824" s="8">
        <f t="shared" si="127"/>
        <v>38.375</v>
      </c>
      <c r="U824" s="7">
        <f t="shared" si="128"/>
        <v>39.991666666666667</v>
      </c>
      <c r="V824" s="7">
        <f t="shared" si="129"/>
        <v>39.587500000000006</v>
      </c>
    </row>
    <row r="825" spans="1:22" ht="13.5" x14ac:dyDescent="0.25">
      <c r="A825" s="3">
        <f>RSI!A825</f>
        <v>43508</v>
      </c>
      <c r="B825" s="2">
        <f>RSI!B825</f>
        <v>1.63</v>
      </c>
      <c r="C825" s="2">
        <f>RSI!I825</f>
        <v>39.709857906927695</v>
      </c>
      <c r="D825" s="2">
        <f>MACD!E825</f>
        <v>3.2483404343900402E-2</v>
      </c>
      <c r="E825" s="2">
        <f>MACD!F825</f>
        <v>5.0632893710986497E-2</v>
      </c>
      <c r="F825" s="2">
        <f>'Moving Avg'!D825</f>
        <v>1.6300000000000001</v>
      </c>
      <c r="G825" s="2">
        <f>'Moving Avg'!F825</f>
        <v>1.6739999999999999</v>
      </c>
      <c r="H825" s="2">
        <f>'Moving Avg'!G825</f>
        <v>1.827942</v>
      </c>
      <c r="I825" s="2">
        <f>'Moving Avg'!H825</f>
        <v>1.6637234999999999</v>
      </c>
      <c r="J825" s="5" t="str">
        <f>OBV!F825</f>
        <v>BEARISH</v>
      </c>
      <c r="K825" s="5" t="str">
        <f>OBV!G825</f>
        <v>NEUTRAL</v>
      </c>
      <c r="L825" s="5" t="str">
        <f>OBV!H825</f>
        <v>NEUTRAL</v>
      </c>
      <c r="M825" s="7">
        <f t="shared" si="120"/>
        <v>25</v>
      </c>
      <c r="N825" s="7">
        <f t="shared" si="121"/>
        <v>45</v>
      </c>
      <c r="O825" s="7">
        <f t="shared" si="122"/>
        <v>0</v>
      </c>
      <c r="P825" s="7">
        <f t="shared" si="123"/>
        <v>16.5</v>
      </c>
      <c r="Q825" s="8">
        <f t="shared" si="124"/>
        <v>26.975000000000001</v>
      </c>
      <c r="R825" s="8">
        <f t="shared" si="125"/>
        <v>18.125</v>
      </c>
      <c r="S825" s="8">
        <f t="shared" si="126"/>
        <v>17.925000000000001</v>
      </c>
      <c r="T825" s="8">
        <f t="shared" si="127"/>
        <v>21.625</v>
      </c>
      <c r="U825" s="7">
        <f t="shared" si="128"/>
        <v>21.008333333333336</v>
      </c>
      <c r="V825" s="7">
        <f t="shared" si="129"/>
        <v>21.162500000000001</v>
      </c>
    </row>
    <row r="826" spans="1:22" ht="13.5" x14ac:dyDescent="0.25">
      <c r="A826" s="3">
        <f>RSI!A826</f>
        <v>43509</v>
      </c>
      <c r="B826" s="2">
        <f>RSI!B826</f>
        <v>1.63</v>
      </c>
      <c r="C826" s="2">
        <f>RSI!I826</f>
        <v>39.709857906927695</v>
      </c>
      <c r="D826" s="2">
        <f>MACD!E826</f>
        <v>1.7017271504728981E-2</v>
      </c>
      <c r="E826" s="2">
        <f>MACD!F826</f>
        <v>4.3909769269734999E-2</v>
      </c>
      <c r="F826" s="2">
        <f>'Moving Avg'!D826</f>
        <v>1.6359999999999999</v>
      </c>
      <c r="G826" s="2">
        <f>'Moving Avg'!F826</f>
        <v>1.6649999999999998</v>
      </c>
      <c r="H826" s="2">
        <f>'Moving Avg'!G826</f>
        <v>1.8190219999999997</v>
      </c>
      <c r="I826" s="2">
        <f>'Moving Avg'!H826</f>
        <v>1.6627444999999996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  <c r="M826" s="7">
        <f t="shared" si="120"/>
        <v>25</v>
      </c>
      <c r="N826" s="7">
        <f t="shared" si="121"/>
        <v>100</v>
      </c>
      <c r="O826" s="7">
        <f t="shared" si="122"/>
        <v>0</v>
      </c>
      <c r="P826" s="7">
        <f t="shared" si="123"/>
        <v>83.5</v>
      </c>
      <c r="Q826" s="8">
        <f t="shared" si="124"/>
        <v>56.274999999999999</v>
      </c>
      <c r="R826" s="8">
        <f t="shared" si="125"/>
        <v>45.875</v>
      </c>
      <c r="S826" s="8">
        <f t="shared" si="126"/>
        <v>56.325000000000003</v>
      </c>
      <c r="T826" s="8">
        <f t="shared" si="127"/>
        <v>52.125</v>
      </c>
      <c r="U826" s="7">
        <f t="shared" si="128"/>
        <v>52.82500000000001</v>
      </c>
      <c r="V826" s="7">
        <f t="shared" si="129"/>
        <v>52.650000000000006</v>
      </c>
    </row>
    <row r="827" spans="1:22" ht="13.5" x14ac:dyDescent="0.25">
      <c r="A827" s="3">
        <f>RSI!A827</f>
        <v>43510</v>
      </c>
      <c r="B827" s="2">
        <f>RSI!B827</f>
        <v>1.55</v>
      </c>
      <c r="C827" s="2">
        <f>RSI!I827</f>
        <v>32.2387985830796</v>
      </c>
      <c r="D827" s="2">
        <f>MACD!E827</f>
        <v>1.4905432140651431E-2</v>
      </c>
      <c r="E827" s="2">
        <f>MACD!F827</f>
        <v>3.810890184391829E-2</v>
      </c>
      <c r="F827" s="2">
        <f>'Moving Avg'!D827</f>
        <v>1.6179999999999999</v>
      </c>
      <c r="G827" s="2">
        <f>'Moving Avg'!F827</f>
        <v>1.6529999999999998</v>
      </c>
      <c r="H827" s="2">
        <f>'Moving Avg'!G827</f>
        <v>1.8096139999999996</v>
      </c>
      <c r="I827" s="2">
        <f>'Moving Avg'!H827</f>
        <v>1.6612264999999999</v>
      </c>
      <c r="J827" s="5" t="str">
        <f>OBV!F827</f>
        <v>BEARISH</v>
      </c>
      <c r="K827" s="5" t="str">
        <f>OBV!G827</f>
        <v>STRONG</v>
      </c>
      <c r="L827" s="5" t="str">
        <f>OBV!H827</f>
        <v>CONFIRMED BEARISH</v>
      </c>
      <c r="M827" s="7">
        <f t="shared" si="120"/>
        <v>25</v>
      </c>
      <c r="N827" s="7">
        <f t="shared" si="121"/>
        <v>100</v>
      </c>
      <c r="O827" s="7">
        <f t="shared" si="122"/>
        <v>0</v>
      </c>
      <c r="P827" s="7">
        <f t="shared" si="123"/>
        <v>33</v>
      </c>
      <c r="Q827" s="8">
        <f t="shared" si="124"/>
        <v>48.7</v>
      </c>
      <c r="R827" s="8">
        <f t="shared" si="125"/>
        <v>33.25</v>
      </c>
      <c r="S827" s="8">
        <f t="shared" si="126"/>
        <v>33.6</v>
      </c>
      <c r="T827" s="8">
        <f t="shared" si="127"/>
        <v>39.5</v>
      </c>
      <c r="U827" s="7">
        <f t="shared" si="128"/>
        <v>38.516666666666673</v>
      </c>
      <c r="V827" s="7">
        <f t="shared" si="129"/>
        <v>38.762500000000003</v>
      </c>
    </row>
    <row r="828" spans="1:22" ht="13.5" x14ac:dyDescent="0.25">
      <c r="A828" s="3">
        <f>RSI!A828</f>
        <v>43511</v>
      </c>
      <c r="B828" s="2">
        <f>RSI!B828</f>
        <v>1.55</v>
      </c>
      <c r="C828" s="2">
        <f>RSI!I828</f>
        <v>32.238798583079586</v>
      </c>
      <c r="D828" s="2">
        <f>MACD!E828</f>
        <v>1.706959865437252E-2</v>
      </c>
      <c r="E828" s="2">
        <f>MACD!F828</f>
        <v>3.3901041206009133E-2</v>
      </c>
      <c r="F828" s="2">
        <f>'Moving Avg'!D828</f>
        <v>1.5979999999999999</v>
      </c>
      <c r="G828" s="2">
        <f>'Moving Avg'!F828</f>
        <v>1.6419999999999999</v>
      </c>
      <c r="H828" s="2">
        <f>'Moving Avg'!G828</f>
        <v>1.7998339999999997</v>
      </c>
      <c r="I828" s="2">
        <f>'Moving Avg'!H828</f>
        <v>1.6597084999999998</v>
      </c>
      <c r="J828" s="5" t="str">
        <f>OBV!F828</f>
        <v>BEARISH</v>
      </c>
      <c r="K828" s="5" t="str">
        <f>OBV!G828</f>
        <v>STRONG</v>
      </c>
      <c r="L828" s="5" t="str">
        <f>OBV!H828</f>
        <v>CONFIRMED BEARISH</v>
      </c>
      <c r="M828" s="7">
        <f t="shared" si="120"/>
        <v>25</v>
      </c>
      <c r="N828" s="7">
        <f t="shared" si="121"/>
        <v>45</v>
      </c>
      <c r="O828" s="7">
        <f t="shared" si="122"/>
        <v>0</v>
      </c>
      <c r="P828" s="7">
        <f t="shared" si="123"/>
        <v>33</v>
      </c>
      <c r="Q828" s="8">
        <f t="shared" si="124"/>
        <v>29.45</v>
      </c>
      <c r="R828" s="8">
        <f t="shared" si="125"/>
        <v>22.25</v>
      </c>
      <c r="S828" s="8">
        <f t="shared" si="126"/>
        <v>25.35</v>
      </c>
      <c r="T828" s="8">
        <f t="shared" si="127"/>
        <v>25.75</v>
      </c>
      <c r="U828" s="7">
        <f t="shared" si="128"/>
        <v>25.683333333333337</v>
      </c>
      <c r="V828" s="7">
        <f t="shared" si="129"/>
        <v>25.700000000000003</v>
      </c>
    </row>
    <row r="829" spans="1:22" ht="13.5" x14ac:dyDescent="0.25">
      <c r="A829" s="3">
        <f>RSI!A829</f>
        <v>43514</v>
      </c>
      <c r="B829" s="2">
        <f>RSI!B829</f>
        <v>1.57</v>
      </c>
      <c r="C829" s="2">
        <f>RSI!I829</f>
        <v>35.743953585698449</v>
      </c>
      <c r="D829" s="2">
        <f>MACD!E829</f>
        <v>1.0536457334303639E-2</v>
      </c>
      <c r="E829" s="2">
        <f>MACD!F829</f>
        <v>2.9228124431668036E-2</v>
      </c>
      <c r="F829" s="2">
        <f>'Moving Avg'!D829</f>
        <v>1.5859999999999999</v>
      </c>
      <c r="G829" s="2">
        <f>'Moving Avg'!F829</f>
        <v>1.6344999999999998</v>
      </c>
      <c r="H829" s="2">
        <f>'Moving Avg'!G829</f>
        <v>1.7904539999999995</v>
      </c>
      <c r="I829" s="2">
        <f>'Moving Avg'!H829</f>
        <v>1.6584295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  <c r="M829" s="7">
        <f t="shared" si="120"/>
        <v>25</v>
      </c>
      <c r="N829" s="7">
        <f t="shared" si="121"/>
        <v>45</v>
      </c>
      <c r="O829" s="7">
        <f t="shared" si="122"/>
        <v>0</v>
      </c>
      <c r="P829" s="7">
        <f t="shared" si="123"/>
        <v>33</v>
      </c>
      <c r="Q829" s="8">
        <f t="shared" si="124"/>
        <v>29.45</v>
      </c>
      <c r="R829" s="8">
        <f t="shared" si="125"/>
        <v>22.25</v>
      </c>
      <c r="S829" s="8">
        <f t="shared" si="126"/>
        <v>25.35</v>
      </c>
      <c r="T829" s="8">
        <f t="shared" si="127"/>
        <v>25.75</v>
      </c>
      <c r="U829" s="7">
        <f t="shared" si="128"/>
        <v>25.683333333333337</v>
      </c>
      <c r="V829" s="7">
        <f t="shared" si="129"/>
        <v>25.700000000000003</v>
      </c>
    </row>
    <row r="830" spans="1:22" ht="13.5" x14ac:dyDescent="0.25">
      <c r="A830" s="3">
        <f>RSI!A830</f>
        <v>43515</v>
      </c>
      <c r="B830" s="2">
        <f>RSI!B830</f>
        <v>1.55</v>
      </c>
      <c r="C830" s="2">
        <f>RSI!I830</f>
        <v>33.857830872726851</v>
      </c>
      <c r="D830" s="2">
        <f>MACD!E830</f>
        <v>1.1736572170895965E-2</v>
      </c>
      <c r="E830" s="2">
        <f>MACD!F830</f>
        <v>2.5729813979513624E-2</v>
      </c>
      <c r="F830" s="2">
        <f>'Moving Avg'!D830</f>
        <v>1.5699999999999998</v>
      </c>
      <c r="G830" s="2">
        <f>'Moving Avg'!F830</f>
        <v>1.627</v>
      </c>
      <c r="H830" s="2">
        <f>'Moving Avg'!G830</f>
        <v>1.7803039999999992</v>
      </c>
      <c r="I830" s="2">
        <f>'Moving Avg'!H830</f>
        <v>1.6571895000000001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  <c r="M830" s="7">
        <f t="shared" si="120"/>
        <v>25</v>
      </c>
      <c r="N830" s="7">
        <f t="shared" si="121"/>
        <v>45</v>
      </c>
      <c r="O830" s="7">
        <f t="shared" si="122"/>
        <v>0</v>
      </c>
      <c r="P830" s="7">
        <f t="shared" si="123"/>
        <v>33</v>
      </c>
      <c r="Q830" s="8">
        <f t="shared" si="124"/>
        <v>29.45</v>
      </c>
      <c r="R830" s="8">
        <f t="shared" si="125"/>
        <v>22.25</v>
      </c>
      <c r="S830" s="8">
        <f t="shared" si="126"/>
        <v>25.35</v>
      </c>
      <c r="T830" s="8">
        <f t="shared" si="127"/>
        <v>25.75</v>
      </c>
      <c r="U830" s="7">
        <f t="shared" si="128"/>
        <v>25.683333333333337</v>
      </c>
      <c r="V830" s="7">
        <f t="shared" si="129"/>
        <v>25.700000000000003</v>
      </c>
    </row>
    <row r="831" spans="1:22" ht="13.5" x14ac:dyDescent="0.25">
      <c r="A831" s="3">
        <f>RSI!A831</f>
        <v>43516</v>
      </c>
      <c r="B831" s="2">
        <f>RSI!B831</f>
        <v>1.54</v>
      </c>
      <c r="C831" s="2">
        <f>RSI!I831</f>
        <v>32.922396160553063</v>
      </c>
      <c r="D831" s="2">
        <f>MACD!E831</f>
        <v>9.5801200095835259E-3</v>
      </c>
      <c r="E831" s="2">
        <f>MACD!F831</f>
        <v>2.2499875185527606E-2</v>
      </c>
      <c r="F831" s="2">
        <f>'Moving Avg'!D831</f>
        <v>1.552</v>
      </c>
      <c r="G831" s="2">
        <f>'Moving Avg'!F831</f>
        <v>1.6214999999999999</v>
      </c>
      <c r="H831" s="2">
        <f>'Moving Avg'!G831</f>
        <v>1.7718079999999994</v>
      </c>
      <c r="I831" s="2">
        <f>'Moving Avg'!H831</f>
        <v>1.6557605000000002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  <c r="M831" s="7">
        <f t="shared" si="120"/>
        <v>25</v>
      </c>
      <c r="N831" s="7">
        <f t="shared" si="121"/>
        <v>45</v>
      </c>
      <c r="O831" s="7">
        <f t="shared" si="122"/>
        <v>0</v>
      </c>
      <c r="P831" s="7">
        <f t="shared" si="123"/>
        <v>33</v>
      </c>
      <c r="Q831" s="8">
        <f t="shared" si="124"/>
        <v>29.45</v>
      </c>
      <c r="R831" s="8">
        <f t="shared" si="125"/>
        <v>22.25</v>
      </c>
      <c r="S831" s="8">
        <f t="shared" si="126"/>
        <v>25.35</v>
      </c>
      <c r="T831" s="8">
        <f t="shared" si="127"/>
        <v>25.75</v>
      </c>
      <c r="U831" s="7">
        <f t="shared" si="128"/>
        <v>25.683333333333337</v>
      </c>
      <c r="V831" s="7">
        <f t="shared" si="129"/>
        <v>25.700000000000003</v>
      </c>
    </row>
    <row r="832" spans="1:22" ht="13.5" x14ac:dyDescent="0.25">
      <c r="A832" s="3">
        <f>RSI!A832</f>
        <v>43517</v>
      </c>
      <c r="B832" s="2">
        <f>RSI!B832</f>
        <v>1.53</v>
      </c>
      <c r="C832" s="2">
        <f>RSI!I832</f>
        <v>31.971140694091801</v>
      </c>
      <c r="D832" s="2">
        <f>MACD!E832</f>
        <v>1.5359764384514252E-2</v>
      </c>
      <c r="E832" s="2">
        <f>MACD!F832</f>
        <v>2.1071853025324938E-2</v>
      </c>
      <c r="F832" s="2">
        <f>'Moving Avg'!D832</f>
        <v>1.548</v>
      </c>
      <c r="G832" s="2">
        <f>'Moving Avg'!F832</f>
        <v>1.6134999999999997</v>
      </c>
      <c r="H832" s="2">
        <f>'Moving Avg'!G832</f>
        <v>1.7634819999999995</v>
      </c>
      <c r="I832" s="2">
        <f>'Moving Avg'!H832</f>
        <v>1.6545130000000001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25</v>
      </c>
      <c r="N832" s="7">
        <f t="shared" si="121"/>
        <v>45</v>
      </c>
      <c r="O832" s="7">
        <f t="shared" si="122"/>
        <v>0</v>
      </c>
      <c r="P832" s="7">
        <f t="shared" si="123"/>
        <v>16.5</v>
      </c>
      <c r="Q832" s="8">
        <f t="shared" si="124"/>
        <v>26.975000000000001</v>
      </c>
      <c r="R832" s="8">
        <f t="shared" si="125"/>
        <v>18.125</v>
      </c>
      <c r="S832" s="8">
        <f t="shared" si="126"/>
        <v>17.925000000000001</v>
      </c>
      <c r="T832" s="8">
        <f t="shared" si="127"/>
        <v>21.625</v>
      </c>
      <c r="U832" s="7">
        <f t="shared" si="128"/>
        <v>21.008333333333336</v>
      </c>
      <c r="V832" s="7">
        <f t="shared" si="129"/>
        <v>21.162500000000001</v>
      </c>
    </row>
    <row r="833" spans="1:22" ht="13.5" x14ac:dyDescent="0.25">
      <c r="A833" s="3">
        <f>RSI!A833</f>
        <v>43518</v>
      </c>
      <c r="B833" s="2">
        <f>RSI!B833</f>
        <v>1.49</v>
      </c>
      <c r="C833" s="2">
        <f>RSI!I833</f>
        <v>28.432289971962291</v>
      </c>
      <c r="D833" s="2">
        <f>MACD!E833</f>
        <v>2.5467921494394252E-2</v>
      </c>
      <c r="E833" s="2">
        <f>MACD!F833</f>
        <v>2.1951066719138802E-2</v>
      </c>
      <c r="F833" s="2">
        <f>'Moving Avg'!D833</f>
        <v>1.536</v>
      </c>
      <c r="G833" s="2">
        <f>'Moving Avg'!F833</f>
        <v>1.6019999999999999</v>
      </c>
      <c r="H833" s="2">
        <f>'Moving Avg'!G833</f>
        <v>1.7550979999999994</v>
      </c>
      <c r="I833" s="2">
        <f>'Moving Avg'!H833</f>
        <v>1.6530654999999999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  <c r="M833" s="7">
        <f t="shared" si="120"/>
        <v>50</v>
      </c>
      <c r="N833" s="7">
        <f t="shared" si="121"/>
        <v>0</v>
      </c>
      <c r="O833" s="7">
        <f t="shared" si="122"/>
        <v>0</v>
      </c>
      <c r="P833" s="7">
        <f t="shared" si="123"/>
        <v>33</v>
      </c>
      <c r="Q833" s="8">
        <f t="shared" si="124"/>
        <v>22.45</v>
      </c>
      <c r="R833" s="8">
        <f t="shared" si="125"/>
        <v>18.25</v>
      </c>
      <c r="S833" s="8">
        <f t="shared" si="126"/>
        <v>22.35</v>
      </c>
      <c r="T833" s="8">
        <f t="shared" si="127"/>
        <v>20.75</v>
      </c>
      <c r="U833" s="7">
        <f t="shared" si="128"/>
        <v>21.016666666666669</v>
      </c>
      <c r="V833" s="7">
        <f t="shared" si="129"/>
        <v>20.950000000000003</v>
      </c>
    </row>
    <row r="834" spans="1:22" ht="13.5" x14ac:dyDescent="0.25">
      <c r="A834" s="3">
        <f>RSI!A834</f>
        <v>43521</v>
      </c>
      <c r="B834" s="2">
        <f>RSI!B834</f>
        <v>1.5</v>
      </c>
      <c r="C834" s="2">
        <f>RSI!I834</f>
        <v>30.50334994178499</v>
      </c>
      <c r="D834" s="2">
        <f>MACD!E834</f>
        <v>3.1102883087668953E-2</v>
      </c>
      <c r="E834" s="2">
        <f>MACD!F834</f>
        <v>2.3781429992844834E-2</v>
      </c>
      <c r="F834" s="2">
        <f>'Moving Avg'!D834</f>
        <v>1.522</v>
      </c>
      <c r="G834" s="2">
        <f>'Moving Avg'!F834</f>
        <v>1.5909999999999997</v>
      </c>
      <c r="H834" s="2">
        <f>'Moving Avg'!G834</f>
        <v>1.7459879999999997</v>
      </c>
      <c r="I834" s="2">
        <f>'Moving Avg'!H834</f>
        <v>1.6518999999999999</v>
      </c>
      <c r="J834" s="5" t="str">
        <f>OBV!F834</f>
        <v>BEARISH</v>
      </c>
      <c r="K834" s="5" t="str">
        <f>OBV!G834</f>
        <v>STRONG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33</v>
      </c>
      <c r="Q834" s="8">
        <f t="shared" si="124"/>
        <v>13.7</v>
      </c>
      <c r="R834" s="8">
        <f t="shared" si="125"/>
        <v>13.25</v>
      </c>
      <c r="S834" s="8">
        <f t="shared" si="126"/>
        <v>18.600000000000001</v>
      </c>
      <c r="T834" s="8">
        <f t="shared" si="127"/>
        <v>14.5</v>
      </c>
      <c r="U834" s="7">
        <f t="shared" si="128"/>
        <v>15.183333333333332</v>
      </c>
      <c r="V834" s="7">
        <f t="shared" si="129"/>
        <v>15.012499999999999</v>
      </c>
    </row>
    <row r="835" spans="1:22" ht="13.5" x14ac:dyDescent="0.25">
      <c r="A835" s="3">
        <f>RSI!A835</f>
        <v>43522</v>
      </c>
      <c r="B835" s="2">
        <f>RSI!B835</f>
        <v>1.52</v>
      </c>
      <c r="C835" s="2">
        <f>RSI!I835</f>
        <v>34.580860194181085</v>
      </c>
      <c r="D835" s="2">
        <f>MACD!E835</f>
        <v>3.5163290226699839E-2</v>
      </c>
      <c r="E835" s="2">
        <f>MACD!F835</f>
        <v>2.6057802039615836E-2</v>
      </c>
      <c r="F835" s="2">
        <f>'Moving Avg'!D835</f>
        <v>1.516</v>
      </c>
      <c r="G835" s="2">
        <f>'Moving Avg'!F835</f>
        <v>1.5844999999999998</v>
      </c>
      <c r="H835" s="2">
        <f>'Moving Avg'!G835</f>
        <v>1.7370919999999999</v>
      </c>
      <c r="I835" s="2">
        <f>'Moving Avg'!H835</f>
        <v>1.6508345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  <c r="M835" s="7">
        <f t="shared" si="130"/>
        <v>25</v>
      </c>
      <c r="N835" s="7">
        <f t="shared" si="131"/>
        <v>0</v>
      </c>
      <c r="O835" s="7">
        <f t="shared" si="132"/>
        <v>0</v>
      </c>
      <c r="P835" s="7">
        <f t="shared" si="133"/>
        <v>16.5</v>
      </c>
      <c r="Q835" s="8">
        <f t="shared" ref="Q835:Q898" si="134">0.35*M835+N835*0.35+O835*0.15+P835*0.15</f>
        <v>11.225</v>
      </c>
      <c r="R835" s="8">
        <f t="shared" ref="R835:R898" si="135">M835*0.2+N835*0.2+O835*0.35+P835*0.25</f>
        <v>9.125</v>
      </c>
      <c r="S835" s="8">
        <f t="shared" ref="S835:S898" si="136">M835*0.15+N835*0.15+O835*0.25+P835*0.45</f>
        <v>11.175000000000001</v>
      </c>
      <c r="T835" s="8">
        <f t="shared" ref="T835:T898" si="137">0.25*SUM(M835:P835)</f>
        <v>10.375</v>
      </c>
      <c r="U835" s="7">
        <f t="shared" ref="U835:U898" si="138">SUM(Q835:S835)/3</f>
        <v>10.508333333333335</v>
      </c>
      <c r="V835" s="7">
        <f t="shared" ref="V835:V898" si="139">SUM(Q835:T835)/4</f>
        <v>10.475000000000001</v>
      </c>
    </row>
    <row r="836" spans="1:22" ht="13.5" x14ac:dyDescent="0.25">
      <c r="A836" s="3">
        <f>RSI!A836</f>
        <v>43523</v>
      </c>
      <c r="B836" s="2">
        <f>RSI!B836</f>
        <v>1.48</v>
      </c>
      <c r="C836" s="2">
        <f>RSI!I836</f>
        <v>30.701140264809638</v>
      </c>
      <c r="D836" s="2">
        <f>MACD!E836</f>
        <v>4.2160323851562653E-2</v>
      </c>
      <c r="E836" s="2">
        <f>MACD!F836</f>
        <v>2.9278306402005204E-2</v>
      </c>
      <c r="F836" s="2">
        <f>'Moving Avg'!D836</f>
        <v>1.504</v>
      </c>
      <c r="G836" s="2">
        <f>'Moving Avg'!F836</f>
        <v>1.5785</v>
      </c>
      <c r="H836" s="2">
        <f>'Moving Avg'!G836</f>
        <v>1.7264679999999999</v>
      </c>
      <c r="I836" s="2">
        <f>'Moving Avg'!H836</f>
        <v>1.6498470000000001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  <c r="M836" s="7">
        <f t="shared" si="130"/>
        <v>25</v>
      </c>
      <c r="N836" s="7">
        <f t="shared" si="131"/>
        <v>0</v>
      </c>
      <c r="O836" s="7">
        <f t="shared" si="132"/>
        <v>0</v>
      </c>
      <c r="P836" s="7">
        <f t="shared" si="133"/>
        <v>16.5</v>
      </c>
      <c r="Q836" s="8">
        <f t="shared" si="134"/>
        <v>11.225</v>
      </c>
      <c r="R836" s="8">
        <f t="shared" si="135"/>
        <v>9.125</v>
      </c>
      <c r="S836" s="8">
        <f t="shared" si="136"/>
        <v>11.175000000000001</v>
      </c>
      <c r="T836" s="8">
        <f t="shared" si="137"/>
        <v>10.375</v>
      </c>
      <c r="U836" s="7">
        <f t="shared" si="138"/>
        <v>10.508333333333335</v>
      </c>
      <c r="V836" s="7">
        <f t="shared" si="139"/>
        <v>10.475000000000001</v>
      </c>
    </row>
    <row r="837" spans="1:22" ht="13.5" x14ac:dyDescent="0.25">
      <c r="A837" s="3">
        <f>RSI!A837</f>
        <v>43524</v>
      </c>
      <c r="B837" s="2">
        <f>RSI!B837</f>
        <v>1.51</v>
      </c>
      <c r="C837" s="2">
        <f>RSI!I837</f>
        <v>36.459042484342952</v>
      </c>
      <c r="D837" s="2">
        <f>MACD!E837</f>
        <v>3.4341357901223502E-2</v>
      </c>
      <c r="E837" s="2">
        <f>MACD!F837</f>
        <v>3.0290916701848865E-2</v>
      </c>
      <c r="F837" s="2">
        <f>'Moving Avg'!D837</f>
        <v>1.5</v>
      </c>
      <c r="G837" s="2">
        <f>'Moving Avg'!F837</f>
        <v>1.5725000000000002</v>
      </c>
      <c r="H837" s="2">
        <f>'Moving Avg'!G837</f>
        <v>1.7175579999999999</v>
      </c>
      <c r="I837" s="2">
        <f>'Moving Avg'!H837</f>
        <v>1.6486850000000002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  <c r="M837" s="7">
        <f t="shared" si="130"/>
        <v>25</v>
      </c>
      <c r="N837" s="7">
        <f t="shared" si="131"/>
        <v>0</v>
      </c>
      <c r="O837" s="7">
        <f t="shared" si="132"/>
        <v>0</v>
      </c>
      <c r="P837" s="7">
        <f t="shared" si="133"/>
        <v>16.5</v>
      </c>
      <c r="Q837" s="8">
        <f t="shared" si="134"/>
        <v>11.225</v>
      </c>
      <c r="R837" s="8">
        <f t="shared" si="135"/>
        <v>9.125</v>
      </c>
      <c r="S837" s="8">
        <f t="shared" si="136"/>
        <v>11.175000000000001</v>
      </c>
      <c r="T837" s="8">
        <f t="shared" si="137"/>
        <v>10.375</v>
      </c>
      <c r="U837" s="7">
        <f t="shared" si="138"/>
        <v>10.508333333333335</v>
      </c>
      <c r="V837" s="7">
        <f t="shared" si="139"/>
        <v>10.475000000000001</v>
      </c>
    </row>
    <row r="838" spans="1:22" ht="13.5" x14ac:dyDescent="0.25">
      <c r="A838" s="3">
        <f>RSI!A838</f>
        <v>43525</v>
      </c>
      <c r="B838" s="2">
        <f>RSI!B838</f>
        <v>1.5</v>
      </c>
      <c r="C838" s="2">
        <f>RSI!I838</f>
        <v>35.403093734472193</v>
      </c>
      <c r="D838" s="2">
        <f>MACD!E838</f>
        <v>2.9020614117895471E-2</v>
      </c>
      <c r="E838" s="2">
        <f>MACD!F838</f>
        <v>3.0036856185058188E-2</v>
      </c>
      <c r="F838" s="2">
        <f>'Moving Avg'!D838</f>
        <v>1.502</v>
      </c>
      <c r="G838" s="2">
        <f>'Moving Avg'!F838</f>
        <v>1.5649999999999999</v>
      </c>
      <c r="H838" s="2">
        <f>'Moving Avg'!G838</f>
        <v>1.7086320000000002</v>
      </c>
      <c r="I838" s="2">
        <f>'Moving Avg'!H838</f>
        <v>1.6476584999999999</v>
      </c>
      <c r="J838" s="5" t="str">
        <f>OBV!F838</f>
        <v>BULLISH</v>
      </c>
      <c r="K838" s="5" t="str">
        <f>OBV!G838</f>
        <v>NEUTRAL</v>
      </c>
      <c r="L838" s="5" t="str">
        <f>OBV!H838</f>
        <v>CONFIRMED BULLISH</v>
      </c>
      <c r="M838" s="7">
        <f t="shared" si="130"/>
        <v>25</v>
      </c>
      <c r="N838" s="7">
        <f t="shared" si="131"/>
        <v>45</v>
      </c>
      <c r="O838" s="7">
        <f t="shared" si="132"/>
        <v>0</v>
      </c>
      <c r="P838" s="7">
        <f t="shared" si="133"/>
        <v>83.5</v>
      </c>
      <c r="Q838" s="8">
        <f t="shared" si="134"/>
        <v>37.024999999999999</v>
      </c>
      <c r="R838" s="8">
        <f t="shared" si="135"/>
        <v>34.875</v>
      </c>
      <c r="S838" s="8">
        <f t="shared" si="136"/>
        <v>48.075000000000003</v>
      </c>
      <c r="T838" s="8">
        <f t="shared" si="137"/>
        <v>38.375</v>
      </c>
      <c r="U838" s="7">
        <f t="shared" si="138"/>
        <v>39.991666666666667</v>
      </c>
      <c r="V838" s="7">
        <f t="shared" si="139"/>
        <v>39.587500000000006</v>
      </c>
    </row>
    <row r="839" spans="1:22" ht="13.5" x14ac:dyDescent="0.25">
      <c r="A839" s="3">
        <f>RSI!A839</f>
        <v>43528</v>
      </c>
      <c r="B839" s="2">
        <f>RSI!B839</f>
        <v>1.5</v>
      </c>
      <c r="C839" s="2">
        <f>RSI!I839</f>
        <v>35.403093734472193</v>
      </c>
      <c r="D839" s="2">
        <f>MACD!E839</f>
        <v>2.8167944611095397E-2</v>
      </c>
      <c r="E839" s="2">
        <f>MACD!F839</f>
        <v>2.9663073870265632E-2</v>
      </c>
      <c r="F839" s="2">
        <f>'Moving Avg'!D839</f>
        <v>1.502</v>
      </c>
      <c r="G839" s="2">
        <f>'Moving Avg'!F839</f>
        <v>1.56</v>
      </c>
      <c r="H839" s="2">
        <f>'Moving Avg'!G839</f>
        <v>1.6997059999999999</v>
      </c>
      <c r="I839" s="2">
        <f>'Moving Avg'!H839</f>
        <v>1.6467244999999999</v>
      </c>
      <c r="J839" s="5" t="str">
        <f>OBV!F839</f>
        <v>BEARISH</v>
      </c>
      <c r="K839" s="5" t="str">
        <f>OBV!G839</f>
        <v>NEUTRAL</v>
      </c>
      <c r="L839" s="5" t="str">
        <f>OBV!H839</f>
        <v>NEUTRAL</v>
      </c>
      <c r="M839" s="7">
        <f t="shared" si="130"/>
        <v>25</v>
      </c>
      <c r="N839" s="7">
        <f t="shared" si="131"/>
        <v>45</v>
      </c>
      <c r="O839" s="7">
        <f t="shared" si="132"/>
        <v>0</v>
      </c>
      <c r="P839" s="7">
        <f t="shared" si="133"/>
        <v>16.5</v>
      </c>
      <c r="Q839" s="8">
        <f t="shared" si="134"/>
        <v>26.975000000000001</v>
      </c>
      <c r="R839" s="8">
        <f t="shared" si="135"/>
        <v>18.125</v>
      </c>
      <c r="S839" s="8">
        <f t="shared" si="136"/>
        <v>17.925000000000001</v>
      </c>
      <c r="T839" s="8">
        <f t="shared" si="137"/>
        <v>21.625</v>
      </c>
      <c r="U839" s="7">
        <f t="shared" si="138"/>
        <v>21.008333333333336</v>
      </c>
      <c r="V839" s="7">
        <f t="shared" si="139"/>
        <v>21.162500000000001</v>
      </c>
    </row>
    <row r="840" spans="1:22" ht="13.5" x14ac:dyDescent="0.25">
      <c r="A840" s="3">
        <f>RSI!A840</f>
        <v>43529</v>
      </c>
      <c r="B840" s="2">
        <f>RSI!B840</f>
        <v>1.46</v>
      </c>
      <c r="C840" s="2">
        <f>RSI!I840</f>
        <v>31.209777527500563</v>
      </c>
      <c r="D840" s="2">
        <f>MACD!E840</f>
        <v>2.7862657167179838E-2</v>
      </c>
      <c r="E840" s="2">
        <f>MACD!F840</f>
        <v>2.9302990529648472E-2</v>
      </c>
      <c r="F840" s="2">
        <f>'Moving Avg'!D840</f>
        <v>1.49</v>
      </c>
      <c r="G840" s="2">
        <f>'Moving Avg'!F840</f>
        <v>1.5515000000000003</v>
      </c>
      <c r="H840" s="2">
        <f>'Moving Avg'!G840</f>
        <v>1.6899799999999998</v>
      </c>
      <c r="I840" s="2">
        <f>'Moving Avg'!H840</f>
        <v>1.6458225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25</v>
      </c>
      <c r="N840" s="7">
        <f t="shared" si="131"/>
        <v>45</v>
      </c>
      <c r="O840" s="7">
        <f t="shared" si="132"/>
        <v>0</v>
      </c>
      <c r="P840" s="7">
        <f t="shared" si="133"/>
        <v>16.5</v>
      </c>
      <c r="Q840" s="8">
        <f t="shared" si="134"/>
        <v>26.975000000000001</v>
      </c>
      <c r="R840" s="8">
        <f t="shared" si="135"/>
        <v>18.125</v>
      </c>
      <c r="S840" s="8">
        <f t="shared" si="136"/>
        <v>17.925000000000001</v>
      </c>
      <c r="T840" s="8">
        <f t="shared" si="137"/>
        <v>21.625</v>
      </c>
      <c r="U840" s="7">
        <f t="shared" si="138"/>
        <v>21.008333333333336</v>
      </c>
      <c r="V840" s="7">
        <f t="shared" si="139"/>
        <v>21.162500000000001</v>
      </c>
    </row>
    <row r="841" spans="1:22" ht="13.5" x14ac:dyDescent="0.25">
      <c r="A841" s="3">
        <f>RSI!A841</f>
        <v>43530</v>
      </c>
      <c r="B841" s="2">
        <f>RSI!B841</f>
        <v>1.5</v>
      </c>
      <c r="C841" s="2">
        <f>RSI!I841</f>
        <v>38.991749339617947</v>
      </c>
      <c r="D841" s="2">
        <f>MACD!E841</f>
        <v>2.3830165213488907E-2</v>
      </c>
      <c r="E841" s="2">
        <f>MACD!F841</f>
        <v>2.820842546641656E-2</v>
      </c>
      <c r="F841" s="2">
        <f>'Moving Avg'!D841</f>
        <v>1.494</v>
      </c>
      <c r="G841" s="2">
        <f>'Moving Avg'!F841</f>
        <v>1.5465000000000002</v>
      </c>
      <c r="H841" s="2">
        <f>'Moving Avg'!G841</f>
        <v>1.6821660000000001</v>
      </c>
      <c r="I841" s="2">
        <f>'Moving Avg'!H841</f>
        <v>1.645213</v>
      </c>
      <c r="J841" s="5" t="str">
        <f>OBV!F841</f>
        <v>BULLISH</v>
      </c>
      <c r="K841" s="5" t="str">
        <f>OBV!G841</f>
        <v>NEUTRAL</v>
      </c>
      <c r="L841" s="5" t="str">
        <f>OBV!H841</f>
        <v>CONFIRMED BULLISH</v>
      </c>
      <c r="M841" s="7">
        <f t="shared" si="130"/>
        <v>25</v>
      </c>
      <c r="N841" s="7">
        <f t="shared" si="131"/>
        <v>45</v>
      </c>
      <c r="O841" s="7">
        <f t="shared" si="132"/>
        <v>0</v>
      </c>
      <c r="P841" s="7">
        <f t="shared" si="133"/>
        <v>83.5</v>
      </c>
      <c r="Q841" s="8">
        <f t="shared" si="134"/>
        <v>37.024999999999999</v>
      </c>
      <c r="R841" s="8">
        <f t="shared" si="135"/>
        <v>34.875</v>
      </c>
      <c r="S841" s="8">
        <f t="shared" si="136"/>
        <v>48.075000000000003</v>
      </c>
      <c r="T841" s="8">
        <f t="shared" si="137"/>
        <v>38.375</v>
      </c>
      <c r="U841" s="7">
        <f t="shared" si="138"/>
        <v>39.991666666666667</v>
      </c>
      <c r="V841" s="7">
        <f t="shared" si="139"/>
        <v>39.587500000000006</v>
      </c>
    </row>
    <row r="842" spans="1:22" ht="13.5" x14ac:dyDescent="0.25">
      <c r="A842" s="3">
        <f>RSI!A842</f>
        <v>43531</v>
      </c>
      <c r="B842" s="2">
        <f>RSI!B842</f>
        <v>1.5</v>
      </c>
      <c r="C842" s="2">
        <f>RSI!I842</f>
        <v>38.991749339617947</v>
      </c>
      <c r="D842" s="2">
        <f>MACD!E842</f>
        <v>1.9316615503748302E-2</v>
      </c>
      <c r="E842" s="2">
        <f>MACD!F842</f>
        <v>2.6430063473882909E-2</v>
      </c>
      <c r="F842" s="2">
        <f>'Moving Avg'!D842</f>
        <v>1.492</v>
      </c>
      <c r="G842" s="2">
        <f>'Moving Avg'!F842</f>
        <v>1.5395000000000001</v>
      </c>
      <c r="H842" s="2">
        <f>'Moving Avg'!G842</f>
        <v>1.6732399999999998</v>
      </c>
      <c r="I842" s="2">
        <f>'Moving Avg'!H842</f>
        <v>1.6447889999999998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  <c r="M842" s="7">
        <f t="shared" si="130"/>
        <v>25</v>
      </c>
      <c r="N842" s="7">
        <f t="shared" si="131"/>
        <v>45</v>
      </c>
      <c r="O842" s="7">
        <f t="shared" si="132"/>
        <v>0</v>
      </c>
      <c r="P842" s="7">
        <f t="shared" si="133"/>
        <v>16.5</v>
      </c>
      <c r="Q842" s="8">
        <f t="shared" si="134"/>
        <v>26.975000000000001</v>
      </c>
      <c r="R842" s="8">
        <f t="shared" si="135"/>
        <v>18.125</v>
      </c>
      <c r="S842" s="8">
        <f t="shared" si="136"/>
        <v>17.925000000000001</v>
      </c>
      <c r="T842" s="8">
        <f t="shared" si="137"/>
        <v>21.625</v>
      </c>
      <c r="U842" s="7">
        <f t="shared" si="138"/>
        <v>21.008333333333336</v>
      </c>
      <c r="V842" s="7">
        <f t="shared" si="139"/>
        <v>21.162500000000001</v>
      </c>
    </row>
    <row r="843" spans="1:22" ht="13.5" x14ac:dyDescent="0.25">
      <c r="A843" s="3">
        <f>RSI!A843</f>
        <v>43532</v>
      </c>
      <c r="B843" s="2">
        <f>RSI!B843</f>
        <v>1.5</v>
      </c>
      <c r="C843" s="2">
        <f>RSI!I843</f>
        <v>38.991749339617947</v>
      </c>
      <c r="D843" s="2">
        <f>MACD!E843</f>
        <v>9.7482604262735251E-3</v>
      </c>
      <c r="E843" s="2">
        <f>MACD!F843</f>
        <v>2.3093702864361035E-2</v>
      </c>
      <c r="F843" s="2">
        <f>'Moving Avg'!D843</f>
        <v>1.492</v>
      </c>
      <c r="G843" s="2">
        <f>'Moving Avg'!F843</f>
        <v>1.532</v>
      </c>
      <c r="H843" s="2">
        <f>'Moving Avg'!G843</f>
        <v>1.6652419999999999</v>
      </c>
      <c r="I843" s="2">
        <f>'Moving Avg'!H843</f>
        <v>1.644226</v>
      </c>
      <c r="J843" s="5" t="str">
        <f>OBV!F843</f>
        <v>BULLISH</v>
      </c>
      <c r="K843" s="5" t="str">
        <f>OBV!G843</f>
        <v>NEUTRAL</v>
      </c>
      <c r="L843" s="5" t="str">
        <f>OBV!H843</f>
        <v>NEUTRAL</v>
      </c>
      <c r="M843" s="7">
        <f t="shared" si="130"/>
        <v>25</v>
      </c>
      <c r="N843" s="7">
        <f t="shared" si="131"/>
        <v>45</v>
      </c>
      <c r="O843" s="7">
        <f t="shared" si="132"/>
        <v>0</v>
      </c>
      <c r="P843" s="7">
        <f t="shared" si="133"/>
        <v>49.5</v>
      </c>
      <c r="Q843" s="8">
        <f t="shared" si="134"/>
        <v>31.925000000000001</v>
      </c>
      <c r="R843" s="8">
        <f t="shared" si="135"/>
        <v>26.375</v>
      </c>
      <c r="S843" s="8">
        <f t="shared" si="136"/>
        <v>32.775000000000006</v>
      </c>
      <c r="T843" s="8">
        <f t="shared" si="137"/>
        <v>29.875</v>
      </c>
      <c r="U843" s="7">
        <f t="shared" si="138"/>
        <v>30.358333333333334</v>
      </c>
      <c r="V843" s="7">
        <f t="shared" si="139"/>
        <v>30.237500000000001</v>
      </c>
    </row>
    <row r="844" spans="1:22" ht="13.5" x14ac:dyDescent="0.25">
      <c r="A844" s="3">
        <f>RSI!A844</f>
        <v>43535</v>
      </c>
      <c r="B844" s="2">
        <f>RSI!B844</f>
        <v>1.49</v>
      </c>
      <c r="C844" s="2">
        <f>RSI!I844</f>
        <v>37.661436214513849</v>
      </c>
      <c r="D844" s="2">
        <f>MACD!E844</f>
        <v>4.3058368137074421E-3</v>
      </c>
      <c r="E844" s="2">
        <f>MACD!F844</f>
        <v>1.9336129654230316E-2</v>
      </c>
      <c r="F844" s="2">
        <f>'Moving Avg'!D844</f>
        <v>1.49</v>
      </c>
      <c r="G844" s="2">
        <f>'Moving Avg'!F844</f>
        <v>1.5249999999999999</v>
      </c>
      <c r="H844" s="2">
        <f>'Moving Avg'!G844</f>
        <v>1.6575999999999995</v>
      </c>
      <c r="I844" s="2">
        <f>'Moving Avg'!H844</f>
        <v>1.6435664999999999</v>
      </c>
      <c r="J844" s="5" t="str">
        <f>OBV!F844</f>
        <v>BULLISH</v>
      </c>
      <c r="K844" s="5" t="str">
        <f>OBV!G844</f>
        <v>NEUTRAL</v>
      </c>
      <c r="L844" s="5" t="str">
        <f>OBV!H844</f>
        <v>BULLISH DIVERGENCE</v>
      </c>
      <c r="M844" s="7">
        <f t="shared" si="130"/>
        <v>25</v>
      </c>
      <c r="N844" s="7">
        <f t="shared" si="131"/>
        <v>45</v>
      </c>
      <c r="O844" s="7">
        <f t="shared" si="132"/>
        <v>0</v>
      </c>
      <c r="P844" s="7">
        <f t="shared" si="133"/>
        <v>66.5</v>
      </c>
      <c r="Q844" s="8">
        <f t="shared" si="134"/>
        <v>34.475000000000001</v>
      </c>
      <c r="R844" s="8">
        <f t="shared" si="135"/>
        <v>30.625</v>
      </c>
      <c r="S844" s="8">
        <f t="shared" si="136"/>
        <v>40.424999999999997</v>
      </c>
      <c r="T844" s="8">
        <f t="shared" si="137"/>
        <v>34.125</v>
      </c>
      <c r="U844" s="7">
        <f t="shared" si="138"/>
        <v>35.174999999999997</v>
      </c>
      <c r="V844" s="7">
        <f t="shared" si="139"/>
        <v>34.912499999999994</v>
      </c>
    </row>
    <row r="845" spans="1:22" ht="13.5" x14ac:dyDescent="0.25">
      <c r="A845" s="3">
        <f>RSI!A845</f>
        <v>43536</v>
      </c>
      <c r="B845" s="2">
        <f>RSI!B845</f>
        <v>1.45</v>
      </c>
      <c r="C845" s="2">
        <f>RSI!I845</f>
        <v>32.835617351438245</v>
      </c>
      <c r="D845" s="2">
        <f>MACD!E845</f>
        <v>6.1466064982929058E-3</v>
      </c>
      <c r="E845" s="2">
        <f>MACD!F845</f>
        <v>1.6698225023042836E-2</v>
      </c>
      <c r="F845" s="2">
        <f>'Moving Avg'!D845</f>
        <v>1.488</v>
      </c>
      <c r="G845" s="2">
        <f>'Moving Avg'!F845</f>
        <v>1.516</v>
      </c>
      <c r="H845" s="2">
        <f>'Moving Avg'!G845</f>
        <v>1.649</v>
      </c>
      <c r="I845" s="2">
        <f>'Moving Avg'!H845</f>
        <v>1.6429384999999999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  <c r="M845" s="7">
        <f t="shared" si="130"/>
        <v>25</v>
      </c>
      <c r="N845" s="7">
        <f t="shared" si="131"/>
        <v>45</v>
      </c>
      <c r="O845" s="7">
        <f t="shared" si="132"/>
        <v>0</v>
      </c>
      <c r="P845" s="7">
        <f t="shared" si="133"/>
        <v>16.5</v>
      </c>
      <c r="Q845" s="8">
        <f t="shared" si="134"/>
        <v>26.975000000000001</v>
      </c>
      <c r="R845" s="8">
        <f t="shared" si="135"/>
        <v>18.125</v>
      </c>
      <c r="S845" s="8">
        <f t="shared" si="136"/>
        <v>17.925000000000001</v>
      </c>
      <c r="T845" s="8">
        <f t="shared" si="137"/>
        <v>21.625</v>
      </c>
      <c r="U845" s="7">
        <f t="shared" si="138"/>
        <v>21.008333333333336</v>
      </c>
      <c r="V845" s="7">
        <f t="shared" si="139"/>
        <v>21.162500000000001</v>
      </c>
    </row>
    <row r="846" spans="1:22" ht="13.5" x14ac:dyDescent="0.25">
      <c r="A846" s="3">
        <f>RSI!A846</f>
        <v>43537</v>
      </c>
      <c r="B846" s="2">
        <f>RSI!B846</f>
        <v>1.45</v>
      </c>
      <c r="C846" s="2">
        <f>RSI!I846</f>
        <v>32.835617351438245</v>
      </c>
      <c r="D846" s="2">
        <f>MACD!E846</f>
        <v>2.1626328152952734E-3</v>
      </c>
      <c r="E846" s="2">
        <f>MACD!F846</f>
        <v>1.3791106581493325E-2</v>
      </c>
      <c r="F846" s="2">
        <f>'Moving Avg'!D846</f>
        <v>1.4780000000000002</v>
      </c>
      <c r="G846" s="2">
        <f>'Moving Avg'!F846</f>
        <v>1.5069999999999999</v>
      </c>
      <c r="H846" s="2">
        <f>'Moving Avg'!G846</f>
        <v>1.6406000000000001</v>
      </c>
      <c r="I846" s="2">
        <f>'Moving Avg'!H846</f>
        <v>1.6424494999999999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  <c r="M846" s="7">
        <f t="shared" si="130"/>
        <v>25</v>
      </c>
      <c r="N846" s="7">
        <f t="shared" si="131"/>
        <v>45</v>
      </c>
      <c r="O846" s="7">
        <f t="shared" si="132"/>
        <v>0</v>
      </c>
      <c r="P846" s="7">
        <f t="shared" si="133"/>
        <v>16.5</v>
      </c>
      <c r="Q846" s="8">
        <f t="shared" si="134"/>
        <v>26.975000000000001</v>
      </c>
      <c r="R846" s="8">
        <f t="shared" si="135"/>
        <v>18.125</v>
      </c>
      <c r="S846" s="8">
        <f t="shared" si="136"/>
        <v>17.925000000000001</v>
      </c>
      <c r="T846" s="8">
        <f t="shared" si="137"/>
        <v>21.625</v>
      </c>
      <c r="U846" s="7">
        <f t="shared" si="138"/>
        <v>21.008333333333336</v>
      </c>
      <c r="V846" s="7">
        <f t="shared" si="139"/>
        <v>21.162500000000001</v>
      </c>
    </row>
    <row r="847" spans="1:22" ht="13.5" x14ac:dyDescent="0.25">
      <c r="A847" s="3">
        <f>RSI!A847</f>
        <v>43538</v>
      </c>
      <c r="B847" s="2">
        <f>RSI!B847</f>
        <v>1.41</v>
      </c>
      <c r="C847" s="2">
        <f>RSI!I847</f>
        <v>28.58730260962561</v>
      </c>
      <c r="D847" s="2">
        <f>MACD!E847</f>
        <v>6.9368684446813322E-3</v>
      </c>
      <c r="E847" s="2">
        <f>MACD!F847</f>
        <v>1.2420258954130927E-2</v>
      </c>
      <c r="F847" s="2">
        <f>'Moving Avg'!D847</f>
        <v>1.4600000000000002</v>
      </c>
      <c r="G847" s="2">
        <f>'Moving Avg'!F847</f>
        <v>1.5</v>
      </c>
      <c r="H847" s="2">
        <f>'Moving Avg'!G847</f>
        <v>1.6318000000000001</v>
      </c>
      <c r="I847" s="2">
        <f>'Moving Avg'!H847</f>
        <v>1.642039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  <c r="M847" s="7">
        <f t="shared" si="130"/>
        <v>50</v>
      </c>
      <c r="N847" s="7">
        <f t="shared" si="131"/>
        <v>45</v>
      </c>
      <c r="O847" s="7">
        <f t="shared" si="132"/>
        <v>0</v>
      </c>
      <c r="P847" s="7">
        <f t="shared" si="133"/>
        <v>16.5</v>
      </c>
      <c r="Q847" s="8">
        <f t="shared" si="134"/>
        <v>35.725000000000001</v>
      </c>
      <c r="R847" s="8">
        <f t="shared" si="135"/>
        <v>23.125</v>
      </c>
      <c r="S847" s="8">
        <f t="shared" si="136"/>
        <v>21.675000000000001</v>
      </c>
      <c r="T847" s="8">
        <f t="shared" si="137"/>
        <v>27.875</v>
      </c>
      <c r="U847" s="7">
        <f t="shared" si="138"/>
        <v>26.841666666666669</v>
      </c>
      <c r="V847" s="7">
        <f t="shared" si="139"/>
        <v>27.1</v>
      </c>
    </row>
    <row r="848" spans="1:22" ht="13.5" x14ac:dyDescent="0.25">
      <c r="A848" s="3">
        <f>RSI!A848</f>
        <v>43539</v>
      </c>
      <c r="B848" s="2">
        <f>RSI!B848</f>
        <v>1.41</v>
      </c>
      <c r="C848" s="2">
        <f>RSI!I848</f>
        <v>28.58730260962561</v>
      </c>
      <c r="D848" s="2">
        <f>MACD!E848</f>
        <v>1.0199453414204029E-2</v>
      </c>
      <c r="E848" s="2">
        <f>MACD!F848</f>
        <v>1.1976097846145548E-2</v>
      </c>
      <c r="F848" s="2">
        <f>'Moving Avg'!D848</f>
        <v>1.4419999999999999</v>
      </c>
      <c r="G848" s="2">
        <f>'Moving Avg'!F848</f>
        <v>1.4929999999999999</v>
      </c>
      <c r="H848" s="2">
        <f>'Moving Avg'!G848</f>
        <v>1.6225999999999998</v>
      </c>
      <c r="I848" s="2">
        <f>'Moving Avg'!H848</f>
        <v>1.6412110000000002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  <c r="M848" s="7">
        <f t="shared" si="130"/>
        <v>50</v>
      </c>
      <c r="N848" s="7">
        <f t="shared" si="131"/>
        <v>45</v>
      </c>
      <c r="O848" s="7">
        <f t="shared" si="132"/>
        <v>0</v>
      </c>
      <c r="P848" s="7">
        <f t="shared" si="133"/>
        <v>16.5</v>
      </c>
      <c r="Q848" s="8">
        <f t="shared" si="134"/>
        <v>35.725000000000001</v>
      </c>
      <c r="R848" s="8">
        <f t="shared" si="135"/>
        <v>23.125</v>
      </c>
      <c r="S848" s="8">
        <f t="shared" si="136"/>
        <v>21.675000000000001</v>
      </c>
      <c r="T848" s="8">
        <f t="shared" si="137"/>
        <v>27.875</v>
      </c>
      <c r="U848" s="7">
        <f t="shared" si="138"/>
        <v>26.841666666666669</v>
      </c>
      <c r="V848" s="7">
        <f t="shared" si="139"/>
        <v>27.1</v>
      </c>
    </row>
    <row r="849" spans="1:22" ht="13.5" x14ac:dyDescent="0.25">
      <c r="A849" s="3">
        <f>RSI!A849</f>
        <v>43542</v>
      </c>
      <c r="B849" s="2">
        <f>RSI!B849</f>
        <v>1.37</v>
      </c>
      <c r="C849" s="2">
        <f>RSI!I849</f>
        <v>24.857406915210149</v>
      </c>
      <c r="D849" s="2">
        <f>MACD!E849</f>
        <v>1.6627980630619765E-2</v>
      </c>
      <c r="E849" s="2">
        <f>MACD!F849</f>
        <v>1.2906474403040392E-2</v>
      </c>
      <c r="F849" s="2">
        <f>'Moving Avg'!D849</f>
        <v>1.4179999999999999</v>
      </c>
      <c r="G849" s="2">
        <f>'Moving Avg'!F849</f>
        <v>1.4830000000000001</v>
      </c>
      <c r="H849" s="2">
        <f>'Moving Avg'!G849</f>
        <v>1.6121999999999996</v>
      </c>
      <c r="I849" s="2">
        <f>'Moving Avg'!H849</f>
        <v>1.6398590000000002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  <c r="M849" s="7">
        <f t="shared" si="130"/>
        <v>50</v>
      </c>
      <c r="N849" s="7">
        <f t="shared" si="131"/>
        <v>0</v>
      </c>
      <c r="O849" s="7">
        <f t="shared" si="132"/>
        <v>0</v>
      </c>
      <c r="P849" s="7">
        <f t="shared" si="133"/>
        <v>16.5</v>
      </c>
      <c r="Q849" s="8">
        <f t="shared" si="134"/>
        <v>19.975000000000001</v>
      </c>
      <c r="R849" s="8">
        <f t="shared" si="135"/>
        <v>14.125</v>
      </c>
      <c r="S849" s="8">
        <f t="shared" si="136"/>
        <v>14.925000000000001</v>
      </c>
      <c r="T849" s="8">
        <f t="shared" si="137"/>
        <v>16.625</v>
      </c>
      <c r="U849" s="7">
        <f t="shared" si="138"/>
        <v>16.341666666666669</v>
      </c>
      <c r="V849" s="7">
        <f t="shared" si="139"/>
        <v>16.412500000000001</v>
      </c>
    </row>
    <row r="850" spans="1:22" ht="13.5" x14ac:dyDescent="0.25">
      <c r="A850" s="3">
        <f>RSI!A850</f>
        <v>43543</v>
      </c>
      <c r="B850" s="2">
        <f>RSI!B850</f>
        <v>1.41</v>
      </c>
      <c r="C850" s="2">
        <f>RSI!I850</f>
        <v>34.114937467069595</v>
      </c>
      <c r="D850" s="2">
        <f>MACD!E850</f>
        <v>1.3839755736009707E-2</v>
      </c>
      <c r="E850" s="2">
        <f>MACD!F850</f>
        <v>1.3093130669634256E-2</v>
      </c>
      <c r="F850" s="2">
        <f>'Moving Avg'!D850</f>
        <v>1.41</v>
      </c>
      <c r="G850" s="2">
        <f>'Moving Avg'!F850</f>
        <v>1.476</v>
      </c>
      <c r="H850" s="2">
        <f>'Moving Avg'!G850</f>
        <v>1.6025999999999996</v>
      </c>
      <c r="I850" s="2">
        <f>'Moving Avg'!H850</f>
        <v>1.6383825000000005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  <c r="M850" s="7">
        <f t="shared" si="130"/>
        <v>25</v>
      </c>
      <c r="N850" s="7">
        <f t="shared" si="131"/>
        <v>0</v>
      </c>
      <c r="O850" s="7">
        <f t="shared" si="132"/>
        <v>0</v>
      </c>
      <c r="P850" s="7">
        <f t="shared" si="133"/>
        <v>16.5</v>
      </c>
      <c r="Q850" s="8">
        <f t="shared" si="134"/>
        <v>11.225</v>
      </c>
      <c r="R850" s="8">
        <f t="shared" si="135"/>
        <v>9.125</v>
      </c>
      <c r="S850" s="8">
        <f t="shared" si="136"/>
        <v>11.175000000000001</v>
      </c>
      <c r="T850" s="8">
        <f t="shared" si="137"/>
        <v>10.375</v>
      </c>
      <c r="U850" s="7">
        <f t="shared" si="138"/>
        <v>10.508333333333335</v>
      </c>
      <c r="V850" s="7">
        <f t="shared" si="139"/>
        <v>10.475000000000001</v>
      </c>
    </row>
    <row r="851" spans="1:22" ht="13.5" x14ac:dyDescent="0.25">
      <c r="A851" s="3">
        <f>RSI!A851</f>
        <v>43545</v>
      </c>
      <c r="B851" s="2">
        <f>RSI!B851</f>
        <v>1.4</v>
      </c>
      <c r="C851" s="2">
        <f>RSI!I851</f>
        <v>33.019703663770187</v>
      </c>
      <c r="D851" s="2">
        <f>MACD!E851</f>
        <v>1.8961918502500064E-2</v>
      </c>
      <c r="E851" s="2">
        <f>MACD!F851</f>
        <v>1.4266888236207417E-2</v>
      </c>
      <c r="F851" s="2">
        <f>'Moving Avg'!D851</f>
        <v>1.4</v>
      </c>
      <c r="G851" s="2">
        <f>'Moving Avg'!F851</f>
        <v>1.4689999999999999</v>
      </c>
      <c r="H851" s="2">
        <f>'Moving Avg'!G851</f>
        <v>1.5928</v>
      </c>
      <c r="I851" s="2">
        <f>'Moving Avg'!H851</f>
        <v>1.6368560000000003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0</v>
      </c>
      <c r="O851" s="7">
        <f t="shared" si="132"/>
        <v>0</v>
      </c>
      <c r="P851" s="7">
        <f t="shared" si="133"/>
        <v>16.5</v>
      </c>
      <c r="Q851" s="8">
        <f t="shared" si="134"/>
        <v>11.225</v>
      </c>
      <c r="R851" s="8">
        <f t="shared" si="135"/>
        <v>9.125</v>
      </c>
      <c r="S851" s="8">
        <f t="shared" si="136"/>
        <v>11.175000000000001</v>
      </c>
      <c r="T851" s="8">
        <f t="shared" si="137"/>
        <v>10.375</v>
      </c>
      <c r="U851" s="7">
        <f t="shared" si="138"/>
        <v>10.508333333333335</v>
      </c>
      <c r="V851" s="7">
        <f t="shared" si="139"/>
        <v>10.475000000000001</v>
      </c>
    </row>
    <row r="852" spans="1:22" ht="13.5" x14ac:dyDescent="0.25">
      <c r="A852" s="3">
        <f>RSI!A852</f>
        <v>43546</v>
      </c>
      <c r="B852" s="2">
        <f>RSI!B852</f>
        <v>1.37</v>
      </c>
      <c r="C852" s="2">
        <f>RSI!I852</f>
        <v>29.916702615296316</v>
      </c>
      <c r="D852" s="2">
        <f>MACD!E852</f>
        <v>2.612074211154547E-2</v>
      </c>
      <c r="E852" s="2">
        <f>MACD!F852</f>
        <v>1.6637659011275029E-2</v>
      </c>
      <c r="F852" s="2">
        <f>'Moving Avg'!D852</f>
        <v>1.3919999999999999</v>
      </c>
      <c r="G852" s="2">
        <f>'Moving Avg'!F852</f>
        <v>1.4609999999999999</v>
      </c>
      <c r="H852" s="2">
        <f>'Moving Avg'!G852</f>
        <v>1.5826000000000002</v>
      </c>
      <c r="I852" s="2">
        <f>'Moving Avg'!H852</f>
        <v>1.6353650000000004</v>
      </c>
      <c r="J852" s="5" t="str">
        <f>OBV!F852</f>
        <v>BEARISH</v>
      </c>
      <c r="K852" s="5" t="str">
        <f>OBV!G852</f>
        <v>STRONG</v>
      </c>
      <c r="L852" s="5" t="str">
        <f>OBV!H852</f>
        <v>CONFIRMED BEARISH</v>
      </c>
      <c r="M852" s="7">
        <f t="shared" si="130"/>
        <v>50</v>
      </c>
      <c r="N852" s="7">
        <f t="shared" si="131"/>
        <v>0</v>
      </c>
      <c r="O852" s="7">
        <f t="shared" si="132"/>
        <v>0</v>
      </c>
      <c r="P852" s="7">
        <f t="shared" si="133"/>
        <v>33</v>
      </c>
      <c r="Q852" s="8">
        <f t="shared" si="134"/>
        <v>22.45</v>
      </c>
      <c r="R852" s="8">
        <f t="shared" si="135"/>
        <v>18.25</v>
      </c>
      <c r="S852" s="8">
        <f t="shared" si="136"/>
        <v>22.35</v>
      </c>
      <c r="T852" s="8">
        <f t="shared" si="137"/>
        <v>20.75</v>
      </c>
      <c r="U852" s="7">
        <f t="shared" si="138"/>
        <v>21.016666666666669</v>
      </c>
      <c r="V852" s="7">
        <f t="shared" si="139"/>
        <v>20.950000000000003</v>
      </c>
    </row>
    <row r="853" spans="1:22" ht="13.5" x14ac:dyDescent="0.25">
      <c r="A853" s="3">
        <f>RSI!A853</f>
        <v>43549</v>
      </c>
      <c r="B853" s="2">
        <f>RSI!B853</f>
        <v>1.4</v>
      </c>
      <c r="C853" s="2">
        <f>RSI!I853</f>
        <v>36.357513848515978</v>
      </c>
      <c r="D853" s="2">
        <f>MACD!E853</f>
        <v>3.0691094031890964E-2</v>
      </c>
      <c r="E853" s="2">
        <f>MACD!F853</f>
        <v>1.9448346015398216E-2</v>
      </c>
      <c r="F853" s="2">
        <f>'Moving Avg'!D853</f>
        <v>1.39</v>
      </c>
      <c r="G853" s="2">
        <f>'Moving Avg'!F853</f>
        <v>1.4564999999999997</v>
      </c>
      <c r="H853" s="2">
        <f>'Moving Avg'!G853</f>
        <v>1.5732000000000002</v>
      </c>
      <c r="I853" s="2">
        <f>'Moving Avg'!H853</f>
        <v>1.6340240000000004</v>
      </c>
      <c r="J853" s="5" t="str">
        <f>OBV!F853</f>
        <v>BEARISH</v>
      </c>
      <c r="K853" s="5" t="str">
        <f>OBV!G853</f>
        <v>STRONG</v>
      </c>
      <c r="L853" s="5" t="str">
        <f>OBV!H853</f>
        <v>CONFIRMED BEARISH</v>
      </c>
      <c r="M853" s="7">
        <f t="shared" si="130"/>
        <v>25</v>
      </c>
      <c r="N853" s="7">
        <f t="shared" si="131"/>
        <v>0</v>
      </c>
      <c r="O853" s="7">
        <f t="shared" si="132"/>
        <v>0</v>
      </c>
      <c r="P853" s="7">
        <f t="shared" si="133"/>
        <v>33</v>
      </c>
      <c r="Q853" s="8">
        <f t="shared" si="134"/>
        <v>13.7</v>
      </c>
      <c r="R853" s="8">
        <f t="shared" si="135"/>
        <v>13.25</v>
      </c>
      <c r="S853" s="8">
        <f t="shared" si="136"/>
        <v>18.600000000000001</v>
      </c>
      <c r="T853" s="8">
        <f t="shared" si="137"/>
        <v>14.5</v>
      </c>
      <c r="U853" s="7">
        <f t="shared" si="138"/>
        <v>15.183333333333332</v>
      </c>
      <c r="V853" s="7">
        <f t="shared" si="139"/>
        <v>15.012499999999999</v>
      </c>
    </row>
    <row r="854" spans="1:22" ht="13.5" x14ac:dyDescent="0.25">
      <c r="A854" s="3">
        <f>RSI!A854</f>
        <v>43550</v>
      </c>
      <c r="B854" s="2">
        <f>RSI!B854</f>
        <v>1.39</v>
      </c>
      <c r="C854" s="2">
        <f>RSI!I854</f>
        <v>35.196366579443605</v>
      </c>
      <c r="D854" s="2">
        <f>MACD!E854</f>
        <v>3.4263978367980563E-2</v>
      </c>
      <c r="E854" s="2">
        <f>MACD!F854</f>
        <v>2.2411472485914685E-2</v>
      </c>
      <c r="F854" s="2">
        <f>'Moving Avg'!D854</f>
        <v>1.3939999999999999</v>
      </c>
      <c r="G854" s="2">
        <f>'Moving Avg'!F854</f>
        <v>1.4510000000000001</v>
      </c>
      <c r="H854" s="2">
        <f>'Moving Avg'!G854</f>
        <v>1.5636000000000001</v>
      </c>
      <c r="I854" s="2">
        <f>'Moving Avg'!H854</f>
        <v>1.6324475000000005</v>
      </c>
      <c r="J854" s="5" t="str">
        <f>OBV!F854</f>
        <v>BEARISH</v>
      </c>
      <c r="K854" s="5" t="str">
        <f>OBV!G854</f>
        <v>STRONG</v>
      </c>
      <c r="L854" s="5" t="str">
        <f>OBV!H854</f>
        <v>BEARISH DIVERGENCE</v>
      </c>
      <c r="M854" s="7">
        <f t="shared" si="130"/>
        <v>25</v>
      </c>
      <c r="N854" s="7">
        <f t="shared" si="131"/>
        <v>0</v>
      </c>
      <c r="O854" s="7">
        <f t="shared" si="132"/>
        <v>0</v>
      </c>
      <c r="P854" s="7">
        <f t="shared" si="133"/>
        <v>33</v>
      </c>
      <c r="Q854" s="8">
        <f t="shared" si="134"/>
        <v>13.7</v>
      </c>
      <c r="R854" s="8">
        <f t="shared" si="135"/>
        <v>13.25</v>
      </c>
      <c r="S854" s="8">
        <f t="shared" si="136"/>
        <v>18.600000000000001</v>
      </c>
      <c r="T854" s="8">
        <f t="shared" si="137"/>
        <v>14.5</v>
      </c>
      <c r="U854" s="7">
        <f t="shared" si="138"/>
        <v>15.183333333333332</v>
      </c>
      <c r="V854" s="7">
        <f t="shared" si="139"/>
        <v>15.012499999999999</v>
      </c>
    </row>
    <row r="855" spans="1:22" ht="13.5" x14ac:dyDescent="0.25">
      <c r="A855" s="3">
        <f>RSI!A855</f>
        <v>43551</v>
      </c>
      <c r="B855" s="2">
        <f>RSI!B855</f>
        <v>1.39</v>
      </c>
      <c r="C855" s="2">
        <f>RSI!I855</f>
        <v>35.196366579443605</v>
      </c>
      <c r="D855" s="2">
        <f>MACD!E855</f>
        <v>3.1658529020267556E-2</v>
      </c>
      <c r="E855" s="2">
        <f>MACD!F855</f>
        <v>2.4260883792785261E-2</v>
      </c>
      <c r="F855" s="2">
        <f>'Moving Avg'!D855</f>
        <v>1.39</v>
      </c>
      <c r="G855" s="2">
        <f>'Moving Avg'!F855</f>
        <v>1.4445000000000001</v>
      </c>
      <c r="H855" s="2">
        <f>'Moving Avg'!G855</f>
        <v>1.5560000000000003</v>
      </c>
      <c r="I855" s="2">
        <f>'Moving Avg'!H855</f>
        <v>1.6309175000000002</v>
      </c>
      <c r="J855" s="5" t="str">
        <f>OBV!F855</f>
        <v>BEARISH</v>
      </c>
      <c r="K855" s="5" t="str">
        <f>OBV!G855</f>
        <v>STRONG</v>
      </c>
      <c r="L855" s="5" t="str">
        <f>OBV!H855</f>
        <v>CONFIRMED BEARISH</v>
      </c>
      <c r="M855" s="7">
        <f t="shared" si="130"/>
        <v>25</v>
      </c>
      <c r="N855" s="7">
        <f t="shared" si="131"/>
        <v>0</v>
      </c>
      <c r="O855" s="7">
        <f t="shared" si="132"/>
        <v>0</v>
      </c>
      <c r="P855" s="7">
        <f t="shared" si="133"/>
        <v>33</v>
      </c>
      <c r="Q855" s="8">
        <f t="shared" si="134"/>
        <v>13.7</v>
      </c>
      <c r="R855" s="8">
        <f t="shared" si="135"/>
        <v>13.25</v>
      </c>
      <c r="S855" s="8">
        <f t="shared" si="136"/>
        <v>18.600000000000001</v>
      </c>
      <c r="T855" s="8">
        <f t="shared" si="137"/>
        <v>14.5</v>
      </c>
      <c r="U855" s="7">
        <f t="shared" si="138"/>
        <v>15.183333333333332</v>
      </c>
      <c r="V855" s="7">
        <f t="shared" si="139"/>
        <v>15.012499999999999</v>
      </c>
    </row>
    <row r="856" spans="1:22" ht="13.5" x14ac:dyDescent="0.25">
      <c r="A856" s="3">
        <f>RSI!A856</f>
        <v>43552</v>
      </c>
      <c r="B856" s="2">
        <f>RSI!B856</f>
        <v>1.36</v>
      </c>
      <c r="C856" s="2">
        <f>RSI!I856</f>
        <v>31.676538396946896</v>
      </c>
      <c r="D856" s="2">
        <f>MACD!E856</f>
        <v>3.2162424499748488E-2</v>
      </c>
      <c r="E856" s="2">
        <f>MACD!F856</f>
        <v>2.5841191934177908E-2</v>
      </c>
      <c r="F856" s="2">
        <f>'Moving Avg'!D856</f>
        <v>1.3820000000000001</v>
      </c>
      <c r="G856" s="2">
        <f>'Moving Avg'!F856</f>
        <v>1.4384999999999999</v>
      </c>
      <c r="H856" s="2">
        <f>'Moving Avg'!G856</f>
        <v>1.5470000000000002</v>
      </c>
      <c r="I856" s="2">
        <f>'Moving Avg'!H856</f>
        <v>1.6293300000000002</v>
      </c>
      <c r="J856" s="5" t="str">
        <f>OBV!F856</f>
        <v>BEARISH</v>
      </c>
      <c r="K856" s="5" t="str">
        <f>OBV!G856</f>
        <v>STRONG</v>
      </c>
      <c r="L856" s="5" t="str">
        <f>OBV!H856</f>
        <v>CONFIRMED BEARISH</v>
      </c>
      <c r="M856" s="7">
        <f t="shared" si="130"/>
        <v>25</v>
      </c>
      <c r="N856" s="7">
        <f t="shared" si="131"/>
        <v>0</v>
      </c>
      <c r="O856" s="7">
        <f t="shared" si="132"/>
        <v>0</v>
      </c>
      <c r="P856" s="7">
        <f t="shared" si="133"/>
        <v>33</v>
      </c>
      <c r="Q856" s="8">
        <f t="shared" si="134"/>
        <v>13.7</v>
      </c>
      <c r="R856" s="8">
        <f t="shared" si="135"/>
        <v>13.25</v>
      </c>
      <c r="S856" s="8">
        <f t="shared" si="136"/>
        <v>18.600000000000001</v>
      </c>
      <c r="T856" s="8">
        <f t="shared" si="137"/>
        <v>14.5</v>
      </c>
      <c r="U856" s="7">
        <f t="shared" si="138"/>
        <v>15.183333333333332</v>
      </c>
      <c r="V856" s="7">
        <f t="shared" si="139"/>
        <v>15.012499999999999</v>
      </c>
    </row>
    <row r="857" spans="1:22" ht="13.5" x14ac:dyDescent="0.25">
      <c r="A857" s="3">
        <f>RSI!A857</f>
        <v>43553</v>
      </c>
      <c r="B857" s="2">
        <f>RSI!B857</f>
        <v>1.35</v>
      </c>
      <c r="C857" s="2">
        <f>RSI!I857</f>
        <v>30.578778908814712</v>
      </c>
      <c r="D857" s="2">
        <f>MACD!E857</f>
        <v>2.7803226661737845E-2</v>
      </c>
      <c r="E857" s="2">
        <f>MACD!F857</f>
        <v>2.6233598879689898E-2</v>
      </c>
      <c r="F857" s="2">
        <f>'Moving Avg'!D857</f>
        <v>1.3780000000000001</v>
      </c>
      <c r="G857" s="2">
        <f>'Moving Avg'!F857</f>
        <v>1.4304999999999999</v>
      </c>
      <c r="H857" s="2">
        <f>'Moving Avg'!G857</f>
        <v>1.5382000000000002</v>
      </c>
      <c r="I857" s="2">
        <f>'Moving Avg'!H857</f>
        <v>1.6277850000000007</v>
      </c>
      <c r="J857" s="5" t="str">
        <f>OBV!F857</f>
        <v>BEARISH</v>
      </c>
      <c r="K857" s="5" t="str">
        <f>OBV!G857</f>
        <v>STRONG</v>
      </c>
      <c r="L857" s="5" t="str">
        <f>OBV!H857</f>
        <v>CONFIRMED BEARISH</v>
      </c>
      <c r="M857" s="7">
        <f t="shared" si="130"/>
        <v>25</v>
      </c>
      <c r="N857" s="7">
        <f t="shared" si="131"/>
        <v>0</v>
      </c>
      <c r="O857" s="7">
        <f t="shared" si="132"/>
        <v>0</v>
      </c>
      <c r="P857" s="7">
        <f t="shared" si="133"/>
        <v>33</v>
      </c>
      <c r="Q857" s="8">
        <f t="shared" si="134"/>
        <v>13.7</v>
      </c>
      <c r="R857" s="8">
        <f t="shared" si="135"/>
        <v>13.25</v>
      </c>
      <c r="S857" s="8">
        <f t="shared" si="136"/>
        <v>18.600000000000001</v>
      </c>
      <c r="T857" s="8">
        <f t="shared" si="137"/>
        <v>14.5</v>
      </c>
      <c r="U857" s="7">
        <f t="shared" si="138"/>
        <v>15.183333333333332</v>
      </c>
      <c r="V857" s="7">
        <f t="shared" si="139"/>
        <v>15.012499999999999</v>
      </c>
    </row>
    <row r="858" spans="1:22" ht="13.5" x14ac:dyDescent="0.25">
      <c r="A858" s="3">
        <f>RSI!A858</f>
        <v>43556</v>
      </c>
      <c r="B858" s="2">
        <f>RSI!B858</f>
        <v>1.34</v>
      </c>
      <c r="C858" s="2">
        <f>RSI!I858</f>
        <v>29.478605602011527</v>
      </c>
      <c r="D858" s="2">
        <f>MACD!E858</f>
        <v>2.5495556256895036E-2</v>
      </c>
      <c r="E858" s="2">
        <f>MACD!F858</f>
        <v>2.6085990355130928E-2</v>
      </c>
      <c r="F858" s="2">
        <f>'Moving Avg'!D858</f>
        <v>1.3660000000000001</v>
      </c>
      <c r="G858" s="2">
        <f>'Moving Avg'!F858</f>
        <v>1.4224999999999999</v>
      </c>
      <c r="H858" s="2">
        <f>'Moving Avg'!G858</f>
        <v>1.5296000000000001</v>
      </c>
      <c r="I858" s="2">
        <f>'Moving Avg'!H858</f>
        <v>1.6263755</v>
      </c>
      <c r="J858" s="5" t="str">
        <f>OBV!F858</f>
        <v>BEARISH</v>
      </c>
      <c r="K858" s="5" t="str">
        <f>OBV!G858</f>
        <v>STRONG</v>
      </c>
      <c r="L858" s="5" t="str">
        <f>OBV!H858</f>
        <v>CONFIRMED BEARISH</v>
      </c>
      <c r="M858" s="7">
        <f t="shared" si="130"/>
        <v>50</v>
      </c>
      <c r="N858" s="7">
        <f t="shared" si="131"/>
        <v>45</v>
      </c>
      <c r="O858" s="7">
        <f t="shared" si="132"/>
        <v>0</v>
      </c>
      <c r="P858" s="7">
        <f t="shared" si="133"/>
        <v>33</v>
      </c>
      <c r="Q858" s="8">
        <f t="shared" si="134"/>
        <v>38.200000000000003</v>
      </c>
      <c r="R858" s="8">
        <f t="shared" si="135"/>
        <v>27.25</v>
      </c>
      <c r="S858" s="8">
        <f t="shared" si="136"/>
        <v>29.1</v>
      </c>
      <c r="T858" s="8">
        <f t="shared" si="137"/>
        <v>32</v>
      </c>
      <c r="U858" s="7">
        <f t="shared" si="138"/>
        <v>31.516666666666669</v>
      </c>
      <c r="V858" s="7">
        <f t="shared" si="139"/>
        <v>31.637500000000003</v>
      </c>
    </row>
    <row r="859" spans="1:22" ht="13.5" x14ac:dyDescent="0.25">
      <c r="A859" s="3">
        <f>RSI!A859</f>
        <v>43557</v>
      </c>
      <c r="B859" s="2">
        <f>RSI!B859</f>
        <v>1.37</v>
      </c>
      <c r="C859" s="2">
        <f>RSI!I859</f>
        <v>36.82224119742169</v>
      </c>
      <c r="D859" s="2">
        <f>MACD!E859</f>
        <v>1.5818657150457938E-2</v>
      </c>
      <c r="E859" s="2">
        <f>MACD!F859</f>
        <v>2.4032523714196331E-2</v>
      </c>
      <c r="F859" s="2">
        <f>'Moving Avg'!D859</f>
        <v>1.3619999999999999</v>
      </c>
      <c r="G859" s="2">
        <f>'Moving Avg'!F859</f>
        <v>1.4159999999999999</v>
      </c>
      <c r="H859" s="2">
        <f>'Moving Avg'!G859</f>
        <v>1.5226000000000002</v>
      </c>
      <c r="I859" s="2">
        <f>'Moving Avg'!H859</f>
        <v>1.6250235000000002</v>
      </c>
      <c r="J859" s="5" t="str">
        <f>OBV!F859</f>
        <v>BEARISH</v>
      </c>
      <c r="K859" s="5" t="str">
        <f>OBV!G859</f>
        <v>STRONG</v>
      </c>
      <c r="L859" s="5" t="str">
        <f>OBV!H859</f>
        <v>CONFIRMED BEARISH</v>
      </c>
      <c r="M859" s="7">
        <f t="shared" si="130"/>
        <v>25</v>
      </c>
      <c r="N859" s="7">
        <f t="shared" si="131"/>
        <v>45</v>
      </c>
      <c r="O859" s="7">
        <f t="shared" si="132"/>
        <v>0</v>
      </c>
      <c r="P859" s="7">
        <f t="shared" si="133"/>
        <v>33</v>
      </c>
      <c r="Q859" s="8">
        <f t="shared" si="134"/>
        <v>29.45</v>
      </c>
      <c r="R859" s="8">
        <f t="shared" si="135"/>
        <v>22.25</v>
      </c>
      <c r="S859" s="8">
        <f t="shared" si="136"/>
        <v>25.35</v>
      </c>
      <c r="T859" s="8">
        <f t="shared" si="137"/>
        <v>25.75</v>
      </c>
      <c r="U859" s="7">
        <f t="shared" si="138"/>
        <v>25.683333333333337</v>
      </c>
      <c r="V859" s="7">
        <f t="shared" si="139"/>
        <v>25.700000000000003</v>
      </c>
    </row>
    <row r="860" spans="1:22" ht="13.5" x14ac:dyDescent="0.25">
      <c r="A860" s="3">
        <f>RSI!A860</f>
        <v>43558</v>
      </c>
      <c r="B860" s="2">
        <f>RSI!B860</f>
        <v>1.37</v>
      </c>
      <c r="C860" s="2">
        <f>RSI!I860</f>
        <v>36.82224119742169</v>
      </c>
      <c r="D860" s="2">
        <f>MACD!E860</f>
        <v>1.4210617598116038E-2</v>
      </c>
      <c r="E860" s="2">
        <f>MACD!F860</f>
        <v>2.2068142490980273E-2</v>
      </c>
      <c r="F860" s="2">
        <f>'Moving Avg'!D860</f>
        <v>1.3580000000000001</v>
      </c>
      <c r="G860" s="2">
        <f>'Moving Avg'!F860</f>
        <v>1.4115000000000002</v>
      </c>
      <c r="H860" s="2">
        <f>'Moving Avg'!G860</f>
        <v>1.5160000000000002</v>
      </c>
      <c r="I860" s="2">
        <f>'Moving Avg'!H860</f>
        <v>1.6235785</v>
      </c>
      <c r="J860" s="5" t="str">
        <f>OBV!F860</f>
        <v>BEARISH</v>
      </c>
      <c r="K860" s="5" t="str">
        <f>OBV!G860</f>
        <v>STRONG</v>
      </c>
      <c r="L860" s="5" t="str">
        <f>OBV!H860</f>
        <v>CONFIRMED BEARISH</v>
      </c>
      <c r="M860" s="7">
        <f t="shared" si="130"/>
        <v>25</v>
      </c>
      <c r="N860" s="7">
        <f t="shared" si="131"/>
        <v>45</v>
      </c>
      <c r="O860" s="7">
        <f t="shared" si="132"/>
        <v>0</v>
      </c>
      <c r="P860" s="7">
        <f t="shared" si="133"/>
        <v>33</v>
      </c>
      <c r="Q860" s="8">
        <f t="shared" si="134"/>
        <v>29.45</v>
      </c>
      <c r="R860" s="8">
        <f t="shared" si="135"/>
        <v>22.25</v>
      </c>
      <c r="S860" s="8">
        <f t="shared" si="136"/>
        <v>25.35</v>
      </c>
      <c r="T860" s="8">
        <f t="shared" si="137"/>
        <v>25.75</v>
      </c>
      <c r="U860" s="7">
        <f t="shared" si="138"/>
        <v>25.683333333333337</v>
      </c>
      <c r="V860" s="7">
        <f t="shared" si="139"/>
        <v>25.700000000000003</v>
      </c>
    </row>
    <row r="861" spans="1:22" ht="13.5" x14ac:dyDescent="0.25">
      <c r="A861" s="3">
        <f>RSI!A861</f>
        <v>43559</v>
      </c>
      <c r="B861" s="2">
        <f>RSI!B861</f>
        <v>1.35</v>
      </c>
      <c r="C861" s="2">
        <f>RSI!I861</f>
        <v>34.078466898040901</v>
      </c>
      <c r="D861" s="2">
        <f>MACD!E861</f>
        <v>1.3187673588752613E-2</v>
      </c>
      <c r="E861" s="2">
        <f>MACD!F861</f>
        <v>2.0292048710534742E-2</v>
      </c>
      <c r="F861" s="2">
        <f>'Moving Avg'!D861</f>
        <v>1.3560000000000003</v>
      </c>
      <c r="G861" s="2">
        <f>'Moving Avg'!F861</f>
        <v>1.4040000000000004</v>
      </c>
      <c r="H861" s="2">
        <f>'Moving Avg'!G861</f>
        <v>1.51</v>
      </c>
      <c r="I861" s="2">
        <f>'Moving Avg'!H861</f>
        <v>1.6218945000000002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  <c r="M861" s="7">
        <f t="shared" si="130"/>
        <v>25</v>
      </c>
      <c r="N861" s="7">
        <f t="shared" si="131"/>
        <v>45</v>
      </c>
      <c r="O861" s="7">
        <f t="shared" si="132"/>
        <v>0</v>
      </c>
      <c r="P861" s="7">
        <f t="shared" si="133"/>
        <v>16.5</v>
      </c>
      <c r="Q861" s="8">
        <f t="shared" si="134"/>
        <v>26.975000000000001</v>
      </c>
      <c r="R861" s="8">
        <f t="shared" si="135"/>
        <v>18.125</v>
      </c>
      <c r="S861" s="8">
        <f t="shared" si="136"/>
        <v>17.925000000000001</v>
      </c>
      <c r="T861" s="8">
        <f t="shared" si="137"/>
        <v>21.625</v>
      </c>
      <c r="U861" s="7">
        <f t="shared" si="138"/>
        <v>21.008333333333336</v>
      </c>
      <c r="V861" s="7">
        <f t="shared" si="139"/>
        <v>21.162500000000001</v>
      </c>
    </row>
    <row r="862" spans="1:22" ht="13.5" x14ac:dyDescent="0.25">
      <c r="A862" s="3">
        <f>RSI!A862</f>
        <v>43560</v>
      </c>
      <c r="B862" s="2">
        <f>RSI!B862</f>
        <v>1.33</v>
      </c>
      <c r="C862" s="2">
        <f>RSI!I862</f>
        <v>31.546953261873497</v>
      </c>
      <c r="D862" s="2">
        <f>MACD!E862</f>
        <v>9.6718322869582263E-3</v>
      </c>
      <c r="E862" s="2">
        <f>MACD!F862</f>
        <v>1.816800542581944E-2</v>
      </c>
      <c r="F862" s="2">
        <f>'Moving Avg'!D862</f>
        <v>1.3519999999999999</v>
      </c>
      <c r="G862" s="2">
        <f>'Moving Avg'!F862</f>
        <v>1.3955000000000002</v>
      </c>
      <c r="H862" s="2">
        <f>'Moving Avg'!G862</f>
        <v>1.5027999999999997</v>
      </c>
      <c r="I862" s="2">
        <f>'Moving Avg'!H862</f>
        <v>1.6203425000000002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  <c r="M862" s="7">
        <f t="shared" si="130"/>
        <v>25</v>
      </c>
      <c r="N862" s="7">
        <f t="shared" si="131"/>
        <v>45</v>
      </c>
      <c r="O862" s="7">
        <f t="shared" si="132"/>
        <v>0</v>
      </c>
      <c r="P862" s="7">
        <f t="shared" si="133"/>
        <v>16.5</v>
      </c>
      <c r="Q862" s="8">
        <f t="shared" si="134"/>
        <v>26.975000000000001</v>
      </c>
      <c r="R862" s="8">
        <f t="shared" si="135"/>
        <v>18.125</v>
      </c>
      <c r="S862" s="8">
        <f t="shared" si="136"/>
        <v>17.925000000000001</v>
      </c>
      <c r="T862" s="8">
        <f t="shared" si="137"/>
        <v>21.625</v>
      </c>
      <c r="U862" s="7">
        <f t="shared" si="138"/>
        <v>21.008333333333336</v>
      </c>
      <c r="V862" s="7">
        <f t="shared" si="139"/>
        <v>21.162500000000001</v>
      </c>
    </row>
    <row r="863" spans="1:22" ht="13.5" x14ac:dyDescent="0.25">
      <c r="A863" s="3">
        <f>RSI!A863</f>
        <v>43563</v>
      </c>
      <c r="B863" s="2">
        <f>RSI!B863</f>
        <v>1.33</v>
      </c>
      <c r="C863" s="2">
        <f>RSI!I863</f>
        <v>31.546953261873497</v>
      </c>
      <c r="D863" s="2">
        <f>MACD!E863</f>
        <v>1.1878260528720652E-2</v>
      </c>
      <c r="E863" s="2">
        <f>MACD!F863</f>
        <v>1.6910056446399684E-2</v>
      </c>
      <c r="F863" s="2">
        <f>'Moving Avg'!D863</f>
        <v>1.35</v>
      </c>
      <c r="G863" s="2">
        <f>'Moving Avg'!F863</f>
        <v>1.387</v>
      </c>
      <c r="H863" s="2">
        <f>'Moving Avg'!G863</f>
        <v>1.4949999999999997</v>
      </c>
      <c r="I863" s="2">
        <f>'Moving Avg'!H863</f>
        <v>1.6190685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  <c r="M863" s="7">
        <f t="shared" si="130"/>
        <v>25</v>
      </c>
      <c r="N863" s="7">
        <f t="shared" si="131"/>
        <v>45</v>
      </c>
      <c r="O863" s="7">
        <f t="shared" si="132"/>
        <v>0</v>
      </c>
      <c r="P863" s="7">
        <f t="shared" si="133"/>
        <v>16.5</v>
      </c>
      <c r="Q863" s="8">
        <f t="shared" si="134"/>
        <v>26.975000000000001</v>
      </c>
      <c r="R863" s="8">
        <f t="shared" si="135"/>
        <v>18.125</v>
      </c>
      <c r="S863" s="8">
        <f t="shared" si="136"/>
        <v>17.925000000000001</v>
      </c>
      <c r="T863" s="8">
        <f t="shared" si="137"/>
        <v>21.625</v>
      </c>
      <c r="U863" s="7">
        <f t="shared" si="138"/>
        <v>21.008333333333336</v>
      </c>
      <c r="V863" s="7">
        <f t="shared" si="139"/>
        <v>21.162500000000001</v>
      </c>
    </row>
    <row r="864" spans="1:22" ht="13.5" x14ac:dyDescent="0.25">
      <c r="A864" s="3">
        <f>RSI!A864</f>
        <v>43565</v>
      </c>
      <c r="B864" s="2">
        <f>RSI!B864</f>
        <v>1.33</v>
      </c>
      <c r="C864" s="2">
        <f>RSI!I864</f>
        <v>31.546953261873497</v>
      </c>
      <c r="D864" s="2">
        <f>MACD!E864</f>
        <v>1.2730838091027818E-2</v>
      </c>
      <c r="E864" s="2">
        <f>MACD!F864</f>
        <v>1.6074212775325312E-2</v>
      </c>
      <c r="F864" s="2">
        <f>'Moving Avg'!D864</f>
        <v>1.3420000000000001</v>
      </c>
      <c r="G864" s="2">
        <f>'Moving Avg'!F864</f>
        <v>1.3790000000000002</v>
      </c>
      <c r="H864" s="2">
        <f>'Moving Avg'!G864</f>
        <v>1.4871999999999996</v>
      </c>
      <c r="I864" s="2">
        <f>'Moving Avg'!H864</f>
        <v>1.6174700000000002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  <c r="M864" s="7">
        <f t="shared" si="130"/>
        <v>25</v>
      </c>
      <c r="N864" s="7">
        <f t="shared" si="131"/>
        <v>45</v>
      </c>
      <c r="O864" s="7">
        <f t="shared" si="132"/>
        <v>0</v>
      </c>
      <c r="P864" s="7">
        <f t="shared" si="133"/>
        <v>16.5</v>
      </c>
      <c r="Q864" s="8">
        <f t="shared" si="134"/>
        <v>26.975000000000001</v>
      </c>
      <c r="R864" s="8">
        <f t="shared" si="135"/>
        <v>18.125</v>
      </c>
      <c r="S864" s="8">
        <f t="shared" si="136"/>
        <v>17.925000000000001</v>
      </c>
      <c r="T864" s="8">
        <f t="shared" si="137"/>
        <v>21.625</v>
      </c>
      <c r="U864" s="7">
        <f t="shared" si="138"/>
        <v>21.008333333333336</v>
      </c>
      <c r="V864" s="7">
        <f t="shared" si="139"/>
        <v>21.162500000000001</v>
      </c>
    </row>
    <row r="865" spans="1:22" ht="13.5" x14ac:dyDescent="0.25">
      <c r="A865" s="3">
        <f>RSI!A865</f>
        <v>43566</v>
      </c>
      <c r="B865" s="2">
        <f>RSI!B865</f>
        <v>1.32</v>
      </c>
      <c r="C865" s="2">
        <f>RSI!I865</f>
        <v>30.148370655462131</v>
      </c>
      <c r="D865" s="2">
        <f>MACD!E865</f>
        <v>1.4678232613165587E-2</v>
      </c>
      <c r="E865" s="2">
        <f>MACD!F865</f>
        <v>1.5795016742893367E-2</v>
      </c>
      <c r="F865" s="2">
        <f>'Moving Avg'!D865</f>
        <v>1.3320000000000001</v>
      </c>
      <c r="G865" s="2">
        <f>'Moving Avg'!F865</f>
        <v>1.3725000000000001</v>
      </c>
      <c r="H865" s="2">
        <f>'Moving Avg'!G865</f>
        <v>1.4805999999999995</v>
      </c>
      <c r="I865" s="2">
        <f>'Moving Avg'!H865</f>
        <v>1.6153579999999998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  <c r="M865" s="7">
        <f t="shared" si="130"/>
        <v>25</v>
      </c>
      <c r="N865" s="7">
        <f t="shared" si="131"/>
        <v>45</v>
      </c>
      <c r="O865" s="7">
        <f t="shared" si="132"/>
        <v>0</v>
      </c>
      <c r="P865" s="7">
        <f t="shared" si="133"/>
        <v>16.5</v>
      </c>
      <c r="Q865" s="8">
        <f t="shared" si="134"/>
        <v>26.975000000000001</v>
      </c>
      <c r="R865" s="8">
        <f t="shared" si="135"/>
        <v>18.125</v>
      </c>
      <c r="S865" s="8">
        <f t="shared" si="136"/>
        <v>17.925000000000001</v>
      </c>
      <c r="T865" s="8">
        <f t="shared" si="137"/>
        <v>21.625</v>
      </c>
      <c r="U865" s="7">
        <f t="shared" si="138"/>
        <v>21.008333333333336</v>
      </c>
      <c r="V865" s="7">
        <f t="shared" si="139"/>
        <v>21.162500000000001</v>
      </c>
    </row>
    <row r="866" spans="1:22" ht="13.5" x14ac:dyDescent="0.25">
      <c r="A866" s="3">
        <f>RSI!A866</f>
        <v>43567</v>
      </c>
      <c r="B866" s="2">
        <f>RSI!B866</f>
        <v>1.33</v>
      </c>
      <c r="C866" s="2">
        <f>RSI!I866</f>
        <v>33.331372555668537</v>
      </c>
      <c r="D866" s="2">
        <f>MACD!E866</f>
        <v>1.147829119759658E-2</v>
      </c>
      <c r="E866" s="2">
        <f>MACD!F866</f>
        <v>1.493167163383401E-2</v>
      </c>
      <c r="F866" s="2">
        <f>'Moving Avg'!D866</f>
        <v>1.3280000000000001</v>
      </c>
      <c r="G866" s="2">
        <f>'Moving Avg'!F866</f>
        <v>1.3664999999999998</v>
      </c>
      <c r="H866" s="2">
        <f>'Moving Avg'!G866</f>
        <v>1.4751999999999996</v>
      </c>
      <c r="I866" s="2">
        <f>'Moving Avg'!H866</f>
        <v>1.6136204999999999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  <c r="M866" s="7">
        <f t="shared" si="130"/>
        <v>25</v>
      </c>
      <c r="N866" s="7">
        <f t="shared" si="131"/>
        <v>45</v>
      </c>
      <c r="O866" s="7">
        <f t="shared" si="132"/>
        <v>0</v>
      </c>
      <c r="P866" s="7">
        <f t="shared" si="133"/>
        <v>16.5</v>
      </c>
      <c r="Q866" s="8">
        <f t="shared" si="134"/>
        <v>26.975000000000001</v>
      </c>
      <c r="R866" s="8">
        <f t="shared" si="135"/>
        <v>18.125</v>
      </c>
      <c r="S866" s="8">
        <f t="shared" si="136"/>
        <v>17.925000000000001</v>
      </c>
      <c r="T866" s="8">
        <f t="shared" si="137"/>
        <v>21.625</v>
      </c>
      <c r="U866" s="7">
        <f t="shared" si="138"/>
        <v>21.008333333333336</v>
      </c>
      <c r="V866" s="7">
        <f t="shared" si="139"/>
        <v>21.162500000000001</v>
      </c>
    </row>
    <row r="867" spans="1:22" ht="13.5" x14ac:dyDescent="0.25">
      <c r="A867" s="3">
        <f>RSI!A867</f>
        <v>43570</v>
      </c>
      <c r="B867" s="2">
        <f>RSI!B867</f>
        <v>1.3</v>
      </c>
      <c r="C867" s="2">
        <f>RSI!I867</f>
        <v>29.054041648368866</v>
      </c>
      <c r="D867" s="2">
        <f>MACD!E867</f>
        <v>9.8660488783033351E-3</v>
      </c>
      <c r="E867" s="2">
        <f>MACD!F867</f>
        <v>1.3918547082727876E-2</v>
      </c>
      <c r="F867" s="2">
        <f>'Moving Avg'!D867</f>
        <v>1.3220000000000001</v>
      </c>
      <c r="G867" s="2">
        <f>'Moving Avg'!F867</f>
        <v>1.3609999999999998</v>
      </c>
      <c r="H867" s="2">
        <f>'Moving Avg'!G867</f>
        <v>1.4685999999999995</v>
      </c>
      <c r="I867" s="2">
        <f>'Moving Avg'!H867</f>
        <v>1.6118254999999999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  <c r="M867" s="7">
        <f t="shared" si="130"/>
        <v>50</v>
      </c>
      <c r="N867" s="7">
        <f t="shared" si="131"/>
        <v>45</v>
      </c>
      <c r="O867" s="7">
        <f t="shared" si="132"/>
        <v>0</v>
      </c>
      <c r="P867" s="7">
        <f t="shared" si="133"/>
        <v>16.5</v>
      </c>
      <c r="Q867" s="8">
        <f t="shared" si="134"/>
        <v>35.725000000000001</v>
      </c>
      <c r="R867" s="8">
        <f t="shared" si="135"/>
        <v>23.125</v>
      </c>
      <c r="S867" s="8">
        <f t="shared" si="136"/>
        <v>21.675000000000001</v>
      </c>
      <c r="T867" s="8">
        <f t="shared" si="137"/>
        <v>27.875</v>
      </c>
      <c r="U867" s="7">
        <f t="shared" si="138"/>
        <v>26.841666666666669</v>
      </c>
      <c r="V867" s="7">
        <f t="shared" si="139"/>
        <v>27.1</v>
      </c>
    </row>
    <row r="868" spans="1:22" ht="13.5" x14ac:dyDescent="0.25">
      <c r="A868" s="3">
        <f>RSI!A868</f>
        <v>43571</v>
      </c>
      <c r="B868" s="2">
        <f>RSI!B868</f>
        <v>1.33</v>
      </c>
      <c r="C868" s="2">
        <f>RSI!I868</f>
        <v>37.668220090684137</v>
      </c>
      <c r="D868" s="2">
        <f>MACD!E868</f>
        <v>5.2995792677084097E-3</v>
      </c>
      <c r="E868" s="2">
        <f>MACD!F868</f>
        <v>1.2194753519723983E-2</v>
      </c>
      <c r="F868" s="2">
        <f>'Moving Avg'!D868</f>
        <v>1.3220000000000001</v>
      </c>
      <c r="G868" s="2">
        <f>'Moving Avg'!F868</f>
        <v>1.357</v>
      </c>
      <c r="H868" s="2">
        <f>'Moving Avg'!G868</f>
        <v>1.4621999999999995</v>
      </c>
      <c r="I868" s="2">
        <f>'Moving Avg'!H868</f>
        <v>1.6101804999999998</v>
      </c>
      <c r="J868" s="5" t="str">
        <f>OBV!F868</f>
        <v>BEARISH</v>
      </c>
      <c r="K868" s="5" t="str">
        <f>OBV!G868</f>
        <v>NEUTRAL</v>
      </c>
      <c r="L868" s="5" t="str">
        <f>OBV!H868</f>
        <v>NEUTRAL</v>
      </c>
      <c r="M868" s="7">
        <f t="shared" si="130"/>
        <v>25</v>
      </c>
      <c r="N868" s="7">
        <f t="shared" si="131"/>
        <v>45</v>
      </c>
      <c r="O868" s="7">
        <f t="shared" si="132"/>
        <v>0</v>
      </c>
      <c r="P868" s="7">
        <f t="shared" si="133"/>
        <v>16.5</v>
      </c>
      <c r="Q868" s="8">
        <f t="shared" si="134"/>
        <v>26.975000000000001</v>
      </c>
      <c r="R868" s="8">
        <f t="shared" si="135"/>
        <v>18.125</v>
      </c>
      <c r="S868" s="8">
        <f t="shared" si="136"/>
        <v>17.925000000000001</v>
      </c>
      <c r="T868" s="8">
        <f t="shared" si="137"/>
        <v>21.625</v>
      </c>
      <c r="U868" s="7">
        <f t="shared" si="138"/>
        <v>21.008333333333336</v>
      </c>
      <c r="V868" s="7">
        <f t="shared" si="139"/>
        <v>21.162500000000001</v>
      </c>
    </row>
    <row r="869" spans="1:22" ht="13.5" x14ac:dyDescent="0.25">
      <c r="A869" s="3">
        <f>RSI!A869</f>
        <v>43572</v>
      </c>
      <c r="B869" s="2">
        <f>RSI!B869</f>
        <v>1.33</v>
      </c>
      <c r="C869" s="2">
        <f>RSI!I869</f>
        <v>37.668220090684137</v>
      </c>
      <c r="D869" s="2">
        <f>MACD!E869</f>
        <v>6.3908115754449657E-3</v>
      </c>
      <c r="E869" s="2">
        <f>MACD!F869</f>
        <v>1.1033965130868181E-2</v>
      </c>
      <c r="F869" s="2">
        <f>'Moving Avg'!D869</f>
        <v>1.3220000000000001</v>
      </c>
      <c r="G869" s="2">
        <f>'Moving Avg'!F869</f>
        <v>1.3549999999999998</v>
      </c>
      <c r="H869" s="2">
        <f>'Moving Avg'!G869</f>
        <v>1.4567999999999994</v>
      </c>
      <c r="I869" s="2">
        <f>'Moving Avg'!H869</f>
        <v>1.6085819999999997</v>
      </c>
      <c r="J869" s="5" t="str">
        <f>OBV!F869</f>
        <v>BEARISH</v>
      </c>
      <c r="K869" s="5" t="str">
        <f>OBV!G869</f>
        <v>NEUTRAL</v>
      </c>
      <c r="L869" s="5" t="str">
        <f>OBV!H869</f>
        <v>NEUTRAL</v>
      </c>
      <c r="M869" s="7">
        <f t="shared" si="130"/>
        <v>25</v>
      </c>
      <c r="N869" s="7">
        <f t="shared" si="131"/>
        <v>45</v>
      </c>
      <c r="O869" s="7">
        <f t="shared" si="132"/>
        <v>0</v>
      </c>
      <c r="P869" s="7">
        <f t="shared" si="133"/>
        <v>16.5</v>
      </c>
      <c r="Q869" s="8">
        <f t="shared" si="134"/>
        <v>26.975000000000001</v>
      </c>
      <c r="R869" s="8">
        <f t="shared" si="135"/>
        <v>18.125</v>
      </c>
      <c r="S869" s="8">
        <f t="shared" si="136"/>
        <v>17.925000000000001</v>
      </c>
      <c r="T869" s="8">
        <f t="shared" si="137"/>
        <v>21.625</v>
      </c>
      <c r="U869" s="7">
        <f t="shared" si="138"/>
        <v>21.008333333333336</v>
      </c>
      <c r="V869" s="7">
        <f t="shared" si="139"/>
        <v>21.162500000000001</v>
      </c>
    </row>
    <row r="870" spans="1:22" ht="13.5" x14ac:dyDescent="0.25">
      <c r="A870" s="3">
        <f>RSI!A870</f>
        <v>43573</v>
      </c>
      <c r="B870" s="2">
        <f>RSI!B870</f>
        <v>1.33</v>
      </c>
      <c r="C870" s="2">
        <f>RSI!I870</f>
        <v>37.668220090684137</v>
      </c>
      <c r="D870" s="2">
        <f>MACD!E870</f>
        <v>7.6287763569999889E-3</v>
      </c>
      <c r="E870" s="2">
        <f>MACD!F870</f>
        <v>1.0352927376094542E-2</v>
      </c>
      <c r="F870" s="2">
        <f>'Moving Avg'!D870</f>
        <v>1.3240000000000001</v>
      </c>
      <c r="G870" s="2">
        <f>'Moving Avg'!F870</f>
        <v>1.3509999999999998</v>
      </c>
      <c r="H870" s="2">
        <f>'Moving Avg'!G870</f>
        <v>1.4507999999999996</v>
      </c>
      <c r="I870" s="2">
        <f>'Moving Avg'!H870</f>
        <v>1.6069834999999997</v>
      </c>
      <c r="J870" s="5" t="str">
        <f>OBV!F870</f>
        <v>BEARISH</v>
      </c>
      <c r="K870" s="5" t="str">
        <f>OBV!G870</f>
        <v>NEUTRAL</v>
      </c>
      <c r="L870" s="5" t="str">
        <f>OBV!H870</f>
        <v>BEARISH DIVERGENCE</v>
      </c>
      <c r="M870" s="7">
        <f t="shared" si="130"/>
        <v>25</v>
      </c>
      <c r="N870" s="7">
        <f t="shared" si="131"/>
        <v>45</v>
      </c>
      <c r="O870" s="7">
        <f t="shared" si="132"/>
        <v>0</v>
      </c>
      <c r="P870" s="7">
        <f t="shared" si="133"/>
        <v>16.5</v>
      </c>
      <c r="Q870" s="8">
        <f t="shared" si="134"/>
        <v>26.975000000000001</v>
      </c>
      <c r="R870" s="8">
        <f t="shared" si="135"/>
        <v>18.125</v>
      </c>
      <c r="S870" s="8">
        <f t="shared" si="136"/>
        <v>17.925000000000001</v>
      </c>
      <c r="T870" s="8">
        <f t="shared" si="137"/>
        <v>21.625</v>
      </c>
      <c r="U870" s="7">
        <f t="shared" si="138"/>
        <v>21.008333333333336</v>
      </c>
      <c r="V870" s="7">
        <f t="shared" si="139"/>
        <v>21.162500000000001</v>
      </c>
    </row>
    <row r="871" spans="1:22" ht="13.5" x14ac:dyDescent="0.25">
      <c r="A871" s="3">
        <f>RSI!A871</f>
        <v>43574</v>
      </c>
      <c r="B871" s="2">
        <f>RSI!B871</f>
        <v>1.28</v>
      </c>
      <c r="C871" s="2">
        <f>RSI!I871</f>
        <v>30.068455711846227</v>
      </c>
      <c r="D871" s="2">
        <f>MACD!E871</f>
        <v>9.5943752444631603E-3</v>
      </c>
      <c r="E871" s="2">
        <f>MACD!F871</f>
        <v>1.0201216949768267E-2</v>
      </c>
      <c r="F871" s="2">
        <f>'Moving Avg'!D871</f>
        <v>1.3140000000000001</v>
      </c>
      <c r="G871" s="2">
        <f>'Moving Avg'!F871</f>
        <v>1.345</v>
      </c>
      <c r="H871" s="2">
        <f>'Moving Avg'!G871</f>
        <v>1.4443999999999997</v>
      </c>
      <c r="I871" s="2">
        <f>'Moving Avg'!H871</f>
        <v>1.6049959999999996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  <c r="M871" s="7">
        <f t="shared" si="130"/>
        <v>25</v>
      </c>
      <c r="N871" s="7">
        <f t="shared" si="131"/>
        <v>45</v>
      </c>
      <c r="O871" s="7">
        <f t="shared" si="132"/>
        <v>0</v>
      </c>
      <c r="P871" s="7">
        <f t="shared" si="133"/>
        <v>16.5</v>
      </c>
      <c r="Q871" s="8">
        <f t="shared" si="134"/>
        <v>26.975000000000001</v>
      </c>
      <c r="R871" s="8">
        <f t="shared" si="135"/>
        <v>18.125</v>
      </c>
      <c r="S871" s="8">
        <f t="shared" si="136"/>
        <v>17.925000000000001</v>
      </c>
      <c r="T871" s="8">
        <f t="shared" si="137"/>
        <v>21.625</v>
      </c>
      <c r="U871" s="7">
        <f t="shared" si="138"/>
        <v>21.008333333333336</v>
      </c>
      <c r="V871" s="7">
        <f t="shared" si="139"/>
        <v>21.162500000000001</v>
      </c>
    </row>
    <row r="872" spans="1:22" ht="13.5" x14ac:dyDescent="0.25">
      <c r="A872" s="3">
        <f>RSI!A872</f>
        <v>43577</v>
      </c>
      <c r="B872" s="2">
        <f>RSI!B872</f>
        <v>1.25</v>
      </c>
      <c r="C872" s="2">
        <f>RSI!I872</f>
        <v>26.600660923973535</v>
      </c>
      <c r="D872" s="2">
        <f>MACD!E872</f>
        <v>1.0968056706214036E-2</v>
      </c>
      <c r="E872" s="2">
        <f>MACD!F872</f>
        <v>1.035458490105742E-2</v>
      </c>
      <c r="F872" s="2">
        <f>'Moving Avg'!D872</f>
        <v>1.304</v>
      </c>
      <c r="G872" s="2">
        <f>'Moving Avg'!F872</f>
        <v>1.339</v>
      </c>
      <c r="H872" s="2">
        <f>'Moving Avg'!G872</f>
        <v>1.4365999999999997</v>
      </c>
      <c r="I872" s="2">
        <f>'Moving Avg'!H872</f>
        <v>1.6027659999999995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50</v>
      </c>
      <c r="N872" s="7">
        <f t="shared" si="131"/>
        <v>0</v>
      </c>
      <c r="O872" s="7">
        <f t="shared" si="132"/>
        <v>0</v>
      </c>
      <c r="P872" s="7">
        <f t="shared" si="133"/>
        <v>16.5</v>
      </c>
      <c r="Q872" s="8">
        <f t="shared" si="134"/>
        <v>19.975000000000001</v>
      </c>
      <c r="R872" s="8">
        <f t="shared" si="135"/>
        <v>14.125</v>
      </c>
      <c r="S872" s="8">
        <f t="shared" si="136"/>
        <v>14.925000000000001</v>
      </c>
      <c r="T872" s="8">
        <f t="shared" si="137"/>
        <v>16.625</v>
      </c>
      <c r="U872" s="7">
        <f t="shared" si="138"/>
        <v>16.341666666666669</v>
      </c>
      <c r="V872" s="7">
        <f t="shared" si="139"/>
        <v>16.412500000000001</v>
      </c>
    </row>
    <row r="873" spans="1:22" ht="13.5" x14ac:dyDescent="0.25">
      <c r="A873" s="3">
        <f>RSI!A873</f>
        <v>43578</v>
      </c>
      <c r="B873" s="2">
        <f>RSI!B873</f>
        <v>1.25</v>
      </c>
      <c r="C873" s="2">
        <f>RSI!I873</f>
        <v>26.600660923973535</v>
      </c>
      <c r="D873" s="2">
        <f>MACD!E873</f>
        <v>1.2830991678170367E-2</v>
      </c>
      <c r="E873" s="2">
        <f>MACD!F873</f>
        <v>1.0849866256480009E-2</v>
      </c>
      <c r="F873" s="2">
        <f>'Moving Avg'!D873</f>
        <v>1.288</v>
      </c>
      <c r="G873" s="2">
        <f>'Moving Avg'!F873</f>
        <v>1.3315000000000001</v>
      </c>
      <c r="H873" s="2">
        <f>'Moving Avg'!G873</f>
        <v>1.4285999999999996</v>
      </c>
      <c r="I873" s="2">
        <f>'Moving Avg'!H873</f>
        <v>1.6005359999999995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  <c r="M873" s="7">
        <f t="shared" si="130"/>
        <v>50</v>
      </c>
      <c r="N873" s="7">
        <f t="shared" si="131"/>
        <v>0</v>
      </c>
      <c r="O873" s="7">
        <f t="shared" si="132"/>
        <v>0</v>
      </c>
      <c r="P873" s="7">
        <f t="shared" si="133"/>
        <v>16.5</v>
      </c>
      <c r="Q873" s="8">
        <f t="shared" si="134"/>
        <v>19.975000000000001</v>
      </c>
      <c r="R873" s="8">
        <f t="shared" si="135"/>
        <v>14.125</v>
      </c>
      <c r="S873" s="8">
        <f t="shared" si="136"/>
        <v>14.925000000000001</v>
      </c>
      <c r="T873" s="8">
        <f t="shared" si="137"/>
        <v>16.625</v>
      </c>
      <c r="U873" s="7">
        <f t="shared" si="138"/>
        <v>16.341666666666669</v>
      </c>
      <c r="V873" s="7">
        <f t="shared" si="139"/>
        <v>16.412500000000001</v>
      </c>
    </row>
    <row r="874" spans="1:22" ht="13.5" x14ac:dyDescent="0.25">
      <c r="A874" s="3">
        <f>RSI!A874</f>
        <v>43579</v>
      </c>
      <c r="B874" s="2">
        <f>RSI!B874</f>
        <v>1.24</v>
      </c>
      <c r="C874" s="2">
        <f>RSI!I874</f>
        <v>25.465286906470681</v>
      </c>
      <c r="D874" s="2">
        <f>MACD!E874</f>
        <v>1.5796755639923443E-2</v>
      </c>
      <c r="E874" s="2">
        <f>MACD!F874</f>
        <v>1.1839244133168695E-2</v>
      </c>
      <c r="F874" s="2">
        <f>'Moving Avg'!D874</f>
        <v>1.27</v>
      </c>
      <c r="G874" s="2">
        <f>'Moving Avg'!F874</f>
        <v>1.3240000000000001</v>
      </c>
      <c r="H874" s="2">
        <f>'Moving Avg'!G874</f>
        <v>1.4207999999999992</v>
      </c>
      <c r="I874" s="2">
        <f>'Moving Avg'!H874</f>
        <v>1.5983019999999997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  <c r="M874" s="7">
        <f t="shared" si="130"/>
        <v>50</v>
      </c>
      <c r="N874" s="7">
        <f t="shared" si="131"/>
        <v>0</v>
      </c>
      <c r="O874" s="7">
        <f t="shared" si="132"/>
        <v>0</v>
      </c>
      <c r="P874" s="7">
        <f t="shared" si="133"/>
        <v>16.5</v>
      </c>
      <c r="Q874" s="8">
        <f t="shared" si="134"/>
        <v>19.975000000000001</v>
      </c>
      <c r="R874" s="8">
        <f t="shared" si="135"/>
        <v>14.125</v>
      </c>
      <c r="S874" s="8">
        <f t="shared" si="136"/>
        <v>14.925000000000001</v>
      </c>
      <c r="T874" s="8">
        <f t="shared" si="137"/>
        <v>16.625</v>
      </c>
      <c r="U874" s="7">
        <f t="shared" si="138"/>
        <v>16.341666666666669</v>
      </c>
      <c r="V874" s="7">
        <f t="shared" si="139"/>
        <v>16.412500000000001</v>
      </c>
    </row>
    <row r="875" spans="1:22" ht="13.5" x14ac:dyDescent="0.25">
      <c r="A875" s="3">
        <f>RSI!A875</f>
        <v>43580</v>
      </c>
      <c r="B875" s="2">
        <f>RSI!B875</f>
        <v>1.31</v>
      </c>
      <c r="C875" s="2">
        <f>RSI!I875</f>
        <v>43.609406915323682</v>
      </c>
      <c r="D875" s="2">
        <f>MACD!E875</f>
        <v>1.2242334178163672E-2</v>
      </c>
      <c r="E875" s="2">
        <f>MACD!F875</f>
        <v>1.1919862142167692E-2</v>
      </c>
      <c r="F875" s="2">
        <f>'Moving Avg'!D875</f>
        <v>1.266</v>
      </c>
      <c r="G875" s="2">
        <f>'Moving Avg'!F875</f>
        <v>1.3199999999999998</v>
      </c>
      <c r="H875" s="2">
        <f>'Moving Avg'!G875</f>
        <v>1.4143999999999994</v>
      </c>
      <c r="I875" s="2">
        <f>'Moving Avg'!H875</f>
        <v>1.5966034999999996</v>
      </c>
      <c r="J875" s="5" t="str">
        <f>OBV!F875</f>
        <v>BULLISH</v>
      </c>
      <c r="K875" s="5" t="str">
        <f>OBV!G875</f>
        <v>NEUTRAL</v>
      </c>
      <c r="L875" s="5" t="str">
        <f>OBV!H875</f>
        <v>BULLISH DIVERGENCE</v>
      </c>
      <c r="M875" s="7">
        <f t="shared" si="130"/>
        <v>25</v>
      </c>
      <c r="N875" s="7">
        <f t="shared" si="131"/>
        <v>0</v>
      </c>
      <c r="O875" s="7">
        <f t="shared" si="132"/>
        <v>0</v>
      </c>
      <c r="P875" s="7">
        <f t="shared" si="133"/>
        <v>66.5</v>
      </c>
      <c r="Q875" s="8">
        <f t="shared" si="134"/>
        <v>18.725000000000001</v>
      </c>
      <c r="R875" s="8">
        <f t="shared" si="135"/>
        <v>21.625</v>
      </c>
      <c r="S875" s="8">
        <f t="shared" si="136"/>
        <v>33.674999999999997</v>
      </c>
      <c r="T875" s="8">
        <f t="shared" si="137"/>
        <v>22.875</v>
      </c>
      <c r="U875" s="7">
        <f t="shared" si="138"/>
        <v>24.675000000000001</v>
      </c>
      <c r="V875" s="7">
        <f t="shared" si="139"/>
        <v>24.225000000000001</v>
      </c>
    </row>
    <row r="876" spans="1:22" ht="13.5" x14ac:dyDescent="0.25">
      <c r="A876" s="3">
        <f>RSI!A876</f>
        <v>43581</v>
      </c>
      <c r="B876" s="2">
        <f>RSI!B876</f>
        <v>1.34</v>
      </c>
      <c r="C876" s="2">
        <f>RSI!I876</f>
        <v>49.305134372716886</v>
      </c>
      <c r="D876" s="2">
        <f>MACD!E876</f>
        <v>8.7482166889998325E-3</v>
      </c>
      <c r="E876" s="2">
        <f>MACD!F876</f>
        <v>1.1285533051534121E-2</v>
      </c>
      <c r="F876" s="2">
        <f>'Moving Avg'!D876</f>
        <v>1.278</v>
      </c>
      <c r="G876" s="2">
        <f>'Moving Avg'!F876</f>
        <v>1.319</v>
      </c>
      <c r="H876" s="2">
        <f>'Moving Avg'!G876</f>
        <v>1.4085999999999992</v>
      </c>
      <c r="I876" s="2">
        <f>'Moving Avg'!H876</f>
        <v>1.5950084999999996</v>
      </c>
      <c r="J876" s="5" t="str">
        <f>OBV!F876</f>
        <v>BULLISH</v>
      </c>
      <c r="K876" s="5" t="str">
        <f>OBV!G876</f>
        <v>WEAK</v>
      </c>
      <c r="L876" s="5" t="str">
        <f>OBV!H876</f>
        <v>CONFIRMED BULLISH</v>
      </c>
      <c r="M876" s="7">
        <f t="shared" si="130"/>
        <v>25</v>
      </c>
      <c r="N876" s="7">
        <f t="shared" si="131"/>
        <v>45</v>
      </c>
      <c r="O876" s="7">
        <f t="shared" si="132"/>
        <v>0</v>
      </c>
      <c r="P876" s="7">
        <f t="shared" si="133"/>
        <v>67</v>
      </c>
      <c r="Q876" s="8">
        <f t="shared" si="134"/>
        <v>34.549999999999997</v>
      </c>
      <c r="R876" s="8">
        <f t="shared" si="135"/>
        <v>30.75</v>
      </c>
      <c r="S876" s="8">
        <f t="shared" si="136"/>
        <v>40.650000000000006</v>
      </c>
      <c r="T876" s="8">
        <f t="shared" si="137"/>
        <v>34.25</v>
      </c>
      <c r="U876" s="7">
        <f t="shared" si="138"/>
        <v>35.31666666666667</v>
      </c>
      <c r="V876" s="7">
        <f t="shared" si="139"/>
        <v>35.049999999999997</v>
      </c>
    </row>
    <row r="877" spans="1:22" ht="13.5" x14ac:dyDescent="0.25">
      <c r="A877" s="3">
        <f>RSI!A877</f>
        <v>43584</v>
      </c>
      <c r="B877" s="2">
        <f>RSI!B877</f>
        <v>1.3</v>
      </c>
      <c r="C877" s="2">
        <f>RSI!I877</f>
        <v>43.060022656718438</v>
      </c>
      <c r="D877" s="2">
        <f>MACD!E877</f>
        <v>4.1445837081559578E-3</v>
      </c>
      <c r="E877" s="2">
        <f>MACD!F877</f>
        <v>9.8573431828584881E-3</v>
      </c>
      <c r="F877" s="2">
        <f>'Moving Avg'!D877</f>
        <v>1.288</v>
      </c>
      <c r="G877" s="2">
        <f>'Moving Avg'!F877</f>
        <v>1.3165</v>
      </c>
      <c r="H877" s="2">
        <f>'Moving Avg'!G877</f>
        <v>1.4035999999999995</v>
      </c>
      <c r="I877" s="2">
        <f>'Moving Avg'!H877</f>
        <v>1.5934454999999996</v>
      </c>
      <c r="J877" s="5" t="str">
        <f>OBV!F877</f>
        <v>BULLISH</v>
      </c>
      <c r="K877" s="5" t="str">
        <f>OBV!G877</f>
        <v>NEUTRAL</v>
      </c>
      <c r="L877" s="5" t="str">
        <f>OBV!H877</f>
        <v>CONFIRMED BULLISH</v>
      </c>
      <c r="M877" s="7">
        <f t="shared" si="130"/>
        <v>25</v>
      </c>
      <c r="N877" s="7">
        <f t="shared" si="131"/>
        <v>45</v>
      </c>
      <c r="O877" s="7">
        <f t="shared" si="132"/>
        <v>0</v>
      </c>
      <c r="P877" s="7">
        <f t="shared" si="133"/>
        <v>83.5</v>
      </c>
      <c r="Q877" s="8">
        <f t="shared" si="134"/>
        <v>37.024999999999999</v>
      </c>
      <c r="R877" s="8">
        <f t="shared" si="135"/>
        <v>34.875</v>
      </c>
      <c r="S877" s="8">
        <f t="shared" si="136"/>
        <v>48.075000000000003</v>
      </c>
      <c r="T877" s="8">
        <f t="shared" si="137"/>
        <v>38.375</v>
      </c>
      <c r="U877" s="7">
        <f t="shared" si="138"/>
        <v>39.991666666666667</v>
      </c>
      <c r="V877" s="7">
        <f t="shared" si="139"/>
        <v>39.587500000000006</v>
      </c>
    </row>
    <row r="878" spans="1:22" ht="13.5" x14ac:dyDescent="0.25">
      <c r="A878" s="3">
        <f>RSI!A878</f>
        <v>43585</v>
      </c>
      <c r="B878" s="2">
        <f>RSI!B878</f>
        <v>1.3</v>
      </c>
      <c r="C878" s="2">
        <f>RSI!I878</f>
        <v>43.060022656718431</v>
      </c>
      <c r="D878" s="2">
        <f>MACD!E878</f>
        <v>5.1059016438692595E-3</v>
      </c>
      <c r="E878" s="2">
        <f>MACD!F878</f>
        <v>8.9070548750606431E-3</v>
      </c>
      <c r="F878" s="2">
        <f>'Moving Avg'!D878</f>
        <v>1.2979999999999998</v>
      </c>
      <c r="G878" s="2">
        <f>'Moving Avg'!F878</f>
        <v>1.3145000000000002</v>
      </c>
      <c r="H878" s="2">
        <f>'Moving Avg'!G878</f>
        <v>1.3985999999999996</v>
      </c>
      <c r="I878" s="2">
        <f>'Moving Avg'!H878</f>
        <v>1.5918824999999996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  <c r="M878" s="7">
        <f t="shared" si="130"/>
        <v>25</v>
      </c>
      <c r="N878" s="7">
        <f t="shared" si="131"/>
        <v>45</v>
      </c>
      <c r="O878" s="7">
        <f t="shared" si="132"/>
        <v>0</v>
      </c>
      <c r="P878" s="7">
        <f t="shared" si="133"/>
        <v>83.5</v>
      </c>
      <c r="Q878" s="8">
        <f t="shared" si="134"/>
        <v>37.024999999999999</v>
      </c>
      <c r="R878" s="8">
        <f t="shared" si="135"/>
        <v>34.875</v>
      </c>
      <c r="S878" s="8">
        <f t="shared" si="136"/>
        <v>48.075000000000003</v>
      </c>
      <c r="T878" s="8">
        <f t="shared" si="137"/>
        <v>38.375</v>
      </c>
      <c r="U878" s="7">
        <f t="shared" si="138"/>
        <v>39.991666666666667</v>
      </c>
      <c r="V878" s="7">
        <f t="shared" si="139"/>
        <v>39.587500000000006</v>
      </c>
    </row>
    <row r="879" spans="1:22" ht="13.5" x14ac:dyDescent="0.25">
      <c r="A879" s="3">
        <f>RSI!A879</f>
        <v>43587</v>
      </c>
      <c r="B879" s="2">
        <f>RSI!B879</f>
        <v>1.3</v>
      </c>
      <c r="C879" s="2">
        <f>RSI!I879</f>
        <v>43.060022656718431</v>
      </c>
      <c r="D879" s="2">
        <f>MACD!E879</f>
        <v>6.142764395281386E-3</v>
      </c>
      <c r="E879" s="2">
        <f>MACD!F879</f>
        <v>8.3541967791047923E-3</v>
      </c>
      <c r="F879" s="2">
        <f>'Moving Avg'!D879</f>
        <v>1.31</v>
      </c>
      <c r="G879" s="2">
        <f>'Moving Avg'!F879</f>
        <v>1.3109999999999999</v>
      </c>
      <c r="H879" s="2">
        <f>'Moving Avg'!G879</f>
        <v>1.3931999999999995</v>
      </c>
      <c r="I879" s="2">
        <f>'Moving Avg'!H879</f>
        <v>1.5903194999999997</v>
      </c>
      <c r="J879" s="5" t="str">
        <f>OBV!F879</f>
        <v>BULLISH</v>
      </c>
      <c r="K879" s="5" t="str">
        <f>OBV!G879</f>
        <v>NEUTRAL</v>
      </c>
      <c r="L879" s="5" t="str">
        <f>OBV!H879</f>
        <v>CONFIRMED BULLISH</v>
      </c>
      <c r="M879" s="7">
        <f t="shared" si="130"/>
        <v>25</v>
      </c>
      <c r="N879" s="7">
        <f t="shared" si="131"/>
        <v>45</v>
      </c>
      <c r="O879" s="7">
        <f t="shared" si="132"/>
        <v>0</v>
      </c>
      <c r="P879" s="7">
        <f t="shared" si="133"/>
        <v>83.5</v>
      </c>
      <c r="Q879" s="8">
        <f t="shared" si="134"/>
        <v>37.024999999999999</v>
      </c>
      <c r="R879" s="8">
        <f t="shared" si="135"/>
        <v>34.875</v>
      </c>
      <c r="S879" s="8">
        <f t="shared" si="136"/>
        <v>48.075000000000003</v>
      </c>
      <c r="T879" s="8">
        <f t="shared" si="137"/>
        <v>38.375</v>
      </c>
      <c r="U879" s="7">
        <f t="shared" si="138"/>
        <v>39.991666666666667</v>
      </c>
      <c r="V879" s="7">
        <f t="shared" si="139"/>
        <v>39.587500000000006</v>
      </c>
    </row>
    <row r="880" spans="1:22" ht="13.5" x14ac:dyDescent="0.25">
      <c r="A880" s="3">
        <f>RSI!A880</f>
        <v>43588</v>
      </c>
      <c r="B880" s="2">
        <f>RSI!B880</f>
        <v>1.29</v>
      </c>
      <c r="C880" s="2">
        <f>RSI!I880</f>
        <v>41.421806665165917</v>
      </c>
      <c r="D880" s="2">
        <f>MACD!E880</f>
        <v>7.967739321370404E-3</v>
      </c>
      <c r="E880" s="2">
        <f>MACD!F880</f>
        <v>8.276905287557916E-3</v>
      </c>
      <c r="F880" s="2">
        <f>'Moving Avg'!D880</f>
        <v>1.306</v>
      </c>
      <c r="G880" s="2">
        <f>'Moving Avg'!F880</f>
        <v>1.3069999999999999</v>
      </c>
      <c r="H880" s="2">
        <f>'Moving Avg'!G880</f>
        <v>1.3879999999999999</v>
      </c>
      <c r="I880" s="2">
        <f>'Moving Avg'!H880</f>
        <v>1.5887525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45</v>
      </c>
      <c r="O880" s="7">
        <f t="shared" si="132"/>
        <v>0</v>
      </c>
      <c r="P880" s="7">
        <f t="shared" si="133"/>
        <v>16.5</v>
      </c>
      <c r="Q880" s="8">
        <f t="shared" si="134"/>
        <v>26.975000000000001</v>
      </c>
      <c r="R880" s="8">
        <f t="shared" si="135"/>
        <v>18.125</v>
      </c>
      <c r="S880" s="8">
        <f t="shared" si="136"/>
        <v>17.925000000000001</v>
      </c>
      <c r="T880" s="8">
        <f t="shared" si="137"/>
        <v>21.625</v>
      </c>
      <c r="U880" s="7">
        <f t="shared" si="138"/>
        <v>21.008333333333336</v>
      </c>
      <c r="V880" s="7">
        <f t="shared" si="139"/>
        <v>21.162500000000001</v>
      </c>
    </row>
    <row r="881" spans="1:22" ht="13.5" x14ac:dyDescent="0.25">
      <c r="A881" s="3">
        <f>RSI!A881</f>
        <v>43591</v>
      </c>
      <c r="B881" s="2">
        <f>RSI!B881</f>
        <v>1.26</v>
      </c>
      <c r="C881" s="2">
        <f>RSI!I881</f>
        <v>36.887767967162063</v>
      </c>
      <c r="D881" s="2">
        <f>MACD!E881</f>
        <v>4.2925175190597908E-3</v>
      </c>
      <c r="E881" s="2">
        <f>MACD!F881</f>
        <v>7.4800277338582912E-3</v>
      </c>
      <c r="F881" s="2">
        <f>'Moving Avg'!D881</f>
        <v>1.29</v>
      </c>
      <c r="G881" s="2">
        <f>'Moving Avg'!F881</f>
        <v>1.3025</v>
      </c>
      <c r="H881" s="2">
        <f>'Moving Avg'!G881</f>
        <v>1.3824000000000001</v>
      </c>
      <c r="I881" s="2">
        <f>'Moving Avg'!H881</f>
        <v>1.5871744999999999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45</v>
      </c>
      <c r="O881" s="7">
        <f t="shared" si="132"/>
        <v>0</v>
      </c>
      <c r="P881" s="7">
        <f t="shared" si="133"/>
        <v>16.5</v>
      </c>
      <c r="Q881" s="8">
        <f t="shared" si="134"/>
        <v>26.975000000000001</v>
      </c>
      <c r="R881" s="8">
        <f t="shared" si="135"/>
        <v>18.125</v>
      </c>
      <c r="S881" s="8">
        <f t="shared" si="136"/>
        <v>17.925000000000001</v>
      </c>
      <c r="T881" s="8">
        <f t="shared" si="137"/>
        <v>21.625</v>
      </c>
      <c r="U881" s="7">
        <f t="shared" si="138"/>
        <v>21.008333333333336</v>
      </c>
      <c r="V881" s="7">
        <f t="shared" si="139"/>
        <v>21.162500000000001</v>
      </c>
    </row>
    <row r="882" spans="1:22" ht="13.5" x14ac:dyDescent="0.25">
      <c r="A882" s="3">
        <f>RSI!A882</f>
        <v>43592</v>
      </c>
      <c r="B882" s="2">
        <f>RSI!B882</f>
        <v>1.29</v>
      </c>
      <c r="C882" s="2">
        <f>RSI!I882</f>
        <v>43.542937818689275</v>
      </c>
      <c r="D882" s="2">
        <f>MACD!E882</f>
        <v>-5.2455339502042175E-3</v>
      </c>
      <c r="E882" s="2">
        <f>MACD!F882</f>
        <v>4.9349153970457893E-3</v>
      </c>
      <c r="F882" s="2">
        <f>'Moving Avg'!D882</f>
        <v>1.288</v>
      </c>
      <c r="G882" s="2">
        <f>'Moving Avg'!F882</f>
        <v>1.3005</v>
      </c>
      <c r="H882" s="2">
        <f>'Moving Avg'!G882</f>
        <v>1.3776000000000002</v>
      </c>
      <c r="I882" s="2">
        <f>'Moving Avg'!H882</f>
        <v>1.5859785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25</v>
      </c>
      <c r="N882" s="7">
        <f t="shared" si="131"/>
        <v>45</v>
      </c>
      <c r="O882" s="7">
        <f t="shared" si="132"/>
        <v>0</v>
      </c>
      <c r="P882" s="7">
        <f t="shared" si="133"/>
        <v>16.5</v>
      </c>
      <c r="Q882" s="8">
        <f t="shared" si="134"/>
        <v>26.975000000000001</v>
      </c>
      <c r="R882" s="8">
        <f t="shared" si="135"/>
        <v>18.125</v>
      </c>
      <c r="S882" s="8">
        <f t="shared" si="136"/>
        <v>17.925000000000001</v>
      </c>
      <c r="T882" s="8">
        <f t="shared" si="137"/>
        <v>21.625</v>
      </c>
      <c r="U882" s="7">
        <f t="shared" si="138"/>
        <v>21.008333333333336</v>
      </c>
      <c r="V882" s="7">
        <f t="shared" si="139"/>
        <v>21.162500000000001</v>
      </c>
    </row>
    <row r="883" spans="1:22" ht="13.5" x14ac:dyDescent="0.25">
      <c r="A883" s="3">
        <f>RSI!A883</f>
        <v>43593</v>
      </c>
      <c r="B883" s="2">
        <f>RSI!B883</f>
        <v>1.24</v>
      </c>
      <c r="C883" s="2">
        <f>RSI!I883</f>
        <v>36.613201054884371</v>
      </c>
      <c r="D883" s="2">
        <f>MACD!E883</f>
        <v>-9.410724885380306E-3</v>
      </c>
      <c r="E883" s="2">
        <f>MACD!F883</f>
        <v>2.0657873405605705E-3</v>
      </c>
      <c r="F883" s="2">
        <f>'Moving Avg'!D883</f>
        <v>1.276</v>
      </c>
      <c r="G883" s="2">
        <f>'Moving Avg'!F883</f>
        <v>1.296</v>
      </c>
      <c r="H883" s="2">
        <f>'Moving Avg'!G883</f>
        <v>1.3725999999999998</v>
      </c>
      <c r="I883" s="2">
        <f>'Moving Avg'!H883</f>
        <v>1.5843935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45</v>
      </c>
      <c r="O883" s="7">
        <f t="shared" si="132"/>
        <v>0</v>
      </c>
      <c r="P883" s="7">
        <f t="shared" si="133"/>
        <v>16.5</v>
      </c>
      <c r="Q883" s="8">
        <f t="shared" si="134"/>
        <v>26.975000000000001</v>
      </c>
      <c r="R883" s="8">
        <f t="shared" si="135"/>
        <v>18.125</v>
      </c>
      <c r="S883" s="8">
        <f t="shared" si="136"/>
        <v>17.925000000000001</v>
      </c>
      <c r="T883" s="8">
        <f t="shared" si="137"/>
        <v>21.625</v>
      </c>
      <c r="U883" s="7">
        <f t="shared" si="138"/>
        <v>21.008333333333336</v>
      </c>
      <c r="V883" s="7">
        <f t="shared" si="139"/>
        <v>21.162500000000001</v>
      </c>
    </row>
    <row r="884" spans="1:22" ht="13.5" x14ac:dyDescent="0.25">
      <c r="A884" s="3">
        <f>RSI!A884</f>
        <v>43594</v>
      </c>
      <c r="B884" s="2">
        <f>RSI!B884</f>
        <v>1.23</v>
      </c>
      <c r="C884" s="2">
        <f>RSI!I884</f>
        <v>35.399772636097353</v>
      </c>
      <c r="D884" s="2">
        <f>MACD!E884</f>
        <v>-1.3250567072365715E-2</v>
      </c>
      <c r="E884" s="2">
        <f>MACD!F884</f>
        <v>-9.9748354202468682E-4</v>
      </c>
      <c r="F884" s="2">
        <f>'Moving Avg'!D884</f>
        <v>1.262</v>
      </c>
      <c r="G884" s="2">
        <f>'Moving Avg'!F884</f>
        <v>1.2909999999999999</v>
      </c>
      <c r="H884" s="2">
        <f>'Moving Avg'!G884</f>
        <v>1.3671999999999997</v>
      </c>
      <c r="I884" s="2">
        <f>'Moving Avg'!H884</f>
        <v>1.5825730000000002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45</v>
      </c>
      <c r="O884" s="7">
        <f t="shared" si="132"/>
        <v>0</v>
      </c>
      <c r="P884" s="7">
        <f t="shared" si="133"/>
        <v>16.5</v>
      </c>
      <c r="Q884" s="8">
        <f t="shared" si="134"/>
        <v>26.975000000000001</v>
      </c>
      <c r="R884" s="8">
        <f t="shared" si="135"/>
        <v>18.125</v>
      </c>
      <c r="S884" s="8">
        <f t="shared" si="136"/>
        <v>17.925000000000001</v>
      </c>
      <c r="T884" s="8">
        <f t="shared" si="137"/>
        <v>21.625</v>
      </c>
      <c r="U884" s="7">
        <f t="shared" si="138"/>
        <v>21.008333333333336</v>
      </c>
      <c r="V884" s="7">
        <f t="shared" si="139"/>
        <v>21.162500000000001</v>
      </c>
    </row>
    <row r="885" spans="1:22" ht="13.5" x14ac:dyDescent="0.25">
      <c r="A885" s="3">
        <f>RSI!A885</f>
        <v>43595</v>
      </c>
      <c r="B885" s="2">
        <f>RSI!B885</f>
        <v>1.23</v>
      </c>
      <c r="C885" s="2">
        <f>RSI!I885</f>
        <v>35.399772636097353</v>
      </c>
      <c r="D885" s="2">
        <f>MACD!E885</f>
        <v>-5.2247959416862333E-3</v>
      </c>
      <c r="E885" s="2">
        <f>MACD!F885</f>
        <v>-1.8429460219569962E-3</v>
      </c>
      <c r="F885" s="2">
        <f>'Moving Avg'!D885</f>
        <v>1.25</v>
      </c>
      <c r="G885" s="2">
        <f>'Moving Avg'!F885</f>
        <v>1.2865</v>
      </c>
      <c r="H885" s="2">
        <f>'Moving Avg'!G885</f>
        <v>1.3613999999999999</v>
      </c>
      <c r="I885" s="2">
        <f>'Moving Avg'!H885</f>
        <v>1.5806135000000001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  <c r="M885" s="7">
        <f t="shared" si="130"/>
        <v>25</v>
      </c>
      <c r="N885" s="7">
        <f t="shared" si="131"/>
        <v>45</v>
      </c>
      <c r="O885" s="7">
        <f t="shared" si="132"/>
        <v>0</v>
      </c>
      <c r="P885" s="7">
        <f t="shared" si="133"/>
        <v>16.5</v>
      </c>
      <c r="Q885" s="8">
        <f t="shared" si="134"/>
        <v>26.975000000000001</v>
      </c>
      <c r="R885" s="8">
        <f t="shared" si="135"/>
        <v>18.125</v>
      </c>
      <c r="S885" s="8">
        <f t="shared" si="136"/>
        <v>17.925000000000001</v>
      </c>
      <c r="T885" s="8">
        <f t="shared" si="137"/>
        <v>21.625</v>
      </c>
      <c r="U885" s="7">
        <f t="shared" si="138"/>
        <v>21.008333333333336</v>
      </c>
      <c r="V885" s="7">
        <f t="shared" si="139"/>
        <v>21.162500000000001</v>
      </c>
    </row>
    <row r="886" spans="1:22" ht="13.5" x14ac:dyDescent="0.25">
      <c r="A886" s="3">
        <f>RSI!A886</f>
        <v>43598</v>
      </c>
      <c r="B886" s="2">
        <f>RSI!B886</f>
        <v>1.22</v>
      </c>
      <c r="C886" s="2">
        <f>RSI!I886</f>
        <v>34.089486088003753</v>
      </c>
      <c r="D886" s="2">
        <f>MACD!E886</f>
        <v>7.3905494848194309E-3</v>
      </c>
      <c r="E886" s="2">
        <f>MACD!F886</f>
        <v>3.7530793982891615E-6</v>
      </c>
      <c r="F886" s="2">
        <f>'Moving Avg'!D886</f>
        <v>1.242</v>
      </c>
      <c r="G886" s="2">
        <f>'Moving Avg'!F886</f>
        <v>1.2810000000000001</v>
      </c>
      <c r="H886" s="2">
        <f>'Moving Avg'!G886</f>
        <v>1.3561999999999999</v>
      </c>
      <c r="I886" s="2">
        <f>'Moving Avg'!H886</f>
        <v>1.5786505000000006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0</v>
      </c>
      <c r="P886" s="7">
        <f t="shared" si="133"/>
        <v>16.5</v>
      </c>
      <c r="Q886" s="8">
        <f t="shared" si="134"/>
        <v>11.225</v>
      </c>
      <c r="R886" s="8">
        <f t="shared" si="135"/>
        <v>9.125</v>
      </c>
      <c r="S886" s="8">
        <f t="shared" si="136"/>
        <v>11.175000000000001</v>
      </c>
      <c r="T886" s="8">
        <f t="shared" si="137"/>
        <v>10.375</v>
      </c>
      <c r="U886" s="7">
        <f t="shared" si="138"/>
        <v>10.508333333333335</v>
      </c>
      <c r="V886" s="7">
        <f t="shared" si="139"/>
        <v>10.475000000000001</v>
      </c>
    </row>
    <row r="887" spans="1:22" ht="13.5" x14ac:dyDescent="0.25">
      <c r="A887" s="3">
        <f>RSI!A887</f>
        <v>43599</v>
      </c>
      <c r="B887" s="2">
        <f>RSI!B887</f>
        <v>1.22</v>
      </c>
      <c r="C887" s="2">
        <f>RSI!I887</f>
        <v>34.089486088003753</v>
      </c>
      <c r="D887" s="2">
        <f>MACD!E887</f>
        <v>1.2403819554192008E-2</v>
      </c>
      <c r="E887" s="2">
        <f>MACD!F887</f>
        <v>2.4837663743570329E-3</v>
      </c>
      <c r="F887" s="2">
        <f>'Moving Avg'!D887</f>
        <v>1.228</v>
      </c>
      <c r="G887" s="2">
        <f>'Moving Avg'!F887</f>
        <v>1.2769999999999999</v>
      </c>
      <c r="H887" s="2">
        <f>'Moving Avg'!G887</f>
        <v>1.3503999999999996</v>
      </c>
      <c r="I887" s="2">
        <f>'Moving Avg'!H887</f>
        <v>1.5767800000000005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25</v>
      </c>
      <c r="N887" s="7">
        <f t="shared" si="131"/>
        <v>0</v>
      </c>
      <c r="O887" s="7">
        <f t="shared" si="132"/>
        <v>0</v>
      </c>
      <c r="P887" s="7">
        <f t="shared" si="133"/>
        <v>16.5</v>
      </c>
      <c r="Q887" s="8">
        <f t="shared" si="134"/>
        <v>11.225</v>
      </c>
      <c r="R887" s="8">
        <f t="shared" si="135"/>
        <v>9.125</v>
      </c>
      <c r="S887" s="8">
        <f t="shared" si="136"/>
        <v>11.175000000000001</v>
      </c>
      <c r="T887" s="8">
        <f t="shared" si="137"/>
        <v>10.375</v>
      </c>
      <c r="U887" s="7">
        <f t="shared" si="138"/>
        <v>10.508333333333335</v>
      </c>
      <c r="V887" s="7">
        <f t="shared" si="139"/>
        <v>10.475000000000001</v>
      </c>
    </row>
    <row r="888" spans="1:22" ht="13.5" x14ac:dyDescent="0.25">
      <c r="A888" s="3">
        <f>RSI!A888</f>
        <v>43600</v>
      </c>
      <c r="B888" s="2">
        <f>RSI!B888</f>
        <v>1.2</v>
      </c>
      <c r="C888" s="2">
        <f>RSI!I888</f>
        <v>31.394144427365944</v>
      </c>
      <c r="D888" s="2">
        <f>MACD!E888</f>
        <v>1.8583403573738444E-2</v>
      </c>
      <c r="E888" s="2">
        <f>MACD!F888</f>
        <v>5.7036938142333155E-3</v>
      </c>
      <c r="F888" s="2">
        <f>'Moving Avg'!D888</f>
        <v>1.22</v>
      </c>
      <c r="G888" s="2">
        <f>'Moving Avg'!F888</f>
        <v>1.2705</v>
      </c>
      <c r="H888" s="2">
        <f>'Moving Avg'!G888</f>
        <v>1.3443999999999996</v>
      </c>
      <c r="I888" s="2">
        <f>'Moving Avg'!H888</f>
        <v>1.5750410000000006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0</v>
      </c>
      <c r="P888" s="7">
        <f t="shared" si="133"/>
        <v>16.5</v>
      </c>
      <c r="Q888" s="8">
        <f t="shared" si="134"/>
        <v>11.225</v>
      </c>
      <c r="R888" s="8">
        <f t="shared" si="135"/>
        <v>9.125</v>
      </c>
      <c r="S888" s="8">
        <f t="shared" si="136"/>
        <v>11.175000000000001</v>
      </c>
      <c r="T888" s="8">
        <f t="shared" si="137"/>
        <v>10.375</v>
      </c>
      <c r="U888" s="7">
        <f t="shared" si="138"/>
        <v>10.508333333333335</v>
      </c>
      <c r="V888" s="7">
        <f t="shared" si="139"/>
        <v>10.475000000000001</v>
      </c>
    </row>
    <row r="889" spans="1:22" ht="13.5" x14ac:dyDescent="0.25">
      <c r="A889" s="3">
        <f>RSI!A889</f>
        <v>43601</v>
      </c>
      <c r="B889" s="2">
        <f>RSI!B889</f>
        <v>1.22</v>
      </c>
      <c r="C889" s="2">
        <f>RSI!I889</f>
        <v>36.777461759579452</v>
      </c>
      <c r="D889" s="2">
        <f>MACD!E889</f>
        <v>2.2871300984223408E-2</v>
      </c>
      <c r="E889" s="2">
        <f>MACD!F889</f>
        <v>9.1372152482313354E-3</v>
      </c>
      <c r="F889" s="2">
        <f>'Moving Avg'!D889</f>
        <v>1.218</v>
      </c>
      <c r="G889" s="2">
        <f>'Moving Avg'!F889</f>
        <v>1.2649999999999999</v>
      </c>
      <c r="H889" s="2">
        <f>'Moving Avg'!G889</f>
        <v>1.3387999999999998</v>
      </c>
      <c r="I889" s="2">
        <f>'Moving Avg'!H889</f>
        <v>1.5733560000000006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0</v>
      </c>
      <c r="P889" s="7">
        <f t="shared" si="133"/>
        <v>16.5</v>
      </c>
      <c r="Q889" s="8">
        <f t="shared" si="134"/>
        <v>11.225</v>
      </c>
      <c r="R889" s="8">
        <f t="shared" si="135"/>
        <v>9.125</v>
      </c>
      <c r="S889" s="8">
        <f t="shared" si="136"/>
        <v>11.175000000000001</v>
      </c>
      <c r="T889" s="8">
        <f t="shared" si="137"/>
        <v>10.375</v>
      </c>
      <c r="U889" s="7">
        <f t="shared" si="138"/>
        <v>10.508333333333335</v>
      </c>
      <c r="V889" s="7">
        <f t="shared" si="139"/>
        <v>10.475000000000001</v>
      </c>
    </row>
    <row r="890" spans="1:22" ht="13.5" x14ac:dyDescent="0.25">
      <c r="A890" s="3">
        <f>RSI!A890</f>
        <v>43602</v>
      </c>
      <c r="B890" s="2">
        <f>RSI!B890</f>
        <v>1.22</v>
      </c>
      <c r="C890" s="2">
        <f>RSI!I890</f>
        <v>36.777461759579452</v>
      </c>
      <c r="D890" s="2">
        <f>MACD!E890</f>
        <v>2.534334253392867E-2</v>
      </c>
      <c r="E890" s="2">
        <f>MACD!F890</f>
        <v>1.2378440705370803E-2</v>
      </c>
      <c r="F890" s="2">
        <f>'Moving Avg'!D890</f>
        <v>1.2159999999999997</v>
      </c>
      <c r="G890" s="2">
        <f>'Moving Avg'!F890</f>
        <v>1.2594999999999998</v>
      </c>
      <c r="H890" s="2">
        <f>'Moving Avg'!G890</f>
        <v>1.3339999999999994</v>
      </c>
      <c r="I890" s="2">
        <f>'Moving Avg'!H890</f>
        <v>1.5718100000000006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0</v>
      </c>
      <c r="O890" s="7">
        <f t="shared" si="132"/>
        <v>0</v>
      </c>
      <c r="P890" s="7">
        <f t="shared" si="133"/>
        <v>16.5</v>
      </c>
      <c r="Q890" s="8">
        <f t="shared" si="134"/>
        <v>11.225</v>
      </c>
      <c r="R890" s="8">
        <f t="shared" si="135"/>
        <v>9.125</v>
      </c>
      <c r="S890" s="8">
        <f t="shared" si="136"/>
        <v>11.175000000000001</v>
      </c>
      <c r="T890" s="8">
        <f t="shared" si="137"/>
        <v>10.375</v>
      </c>
      <c r="U890" s="7">
        <f t="shared" si="138"/>
        <v>10.508333333333335</v>
      </c>
      <c r="V890" s="7">
        <f t="shared" si="139"/>
        <v>10.475000000000001</v>
      </c>
    </row>
    <row r="891" spans="1:22" ht="13.5" x14ac:dyDescent="0.25">
      <c r="A891" s="3">
        <f>RSI!A891</f>
        <v>43605</v>
      </c>
      <c r="B891" s="2">
        <f>RSI!B891</f>
        <v>1.22</v>
      </c>
      <c r="C891" s="2">
        <f>RSI!I891</f>
        <v>36.777461759579452</v>
      </c>
      <c r="D891" s="2">
        <f>MACD!E891</f>
        <v>2.3173650385874822E-2</v>
      </c>
      <c r="E891" s="2">
        <f>MACD!F891</f>
        <v>1.4537482641471608E-2</v>
      </c>
      <c r="F891" s="2">
        <f>'Moving Avg'!D891</f>
        <v>1.2159999999999997</v>
      </c>
      <c r="G891" s="2">
        <f>'Moving Avg'!F891</f>
        <v>1.2564999999999997</v>
      </c>
      <c r="H891" s="2">
        <f>'Moving Avg'!G891</f>
        <v>1.3283999999999998</v>
      </c>
      <c r="I891" s="2">
        <f>'Moving Avg'!H891</f>
        <v>1.5702640000000008</v>
      </c>
      <c r="J891" s="5" t="str">
        <f>OBV!F891</f>
        <v>BEARISH</v>
      </c>
      <c r="K891" s="5" t="str">
        <f>OBV!G891</f>
        <v>NEUTRAL</v>
      </c>
      <c r="L891" s="5" t="str">
        <f>OBV!H891</f>
        <v>NEUTRAL</v>
      </c>
      <c r="M891" s="7">
        <f t="shared" si="130"/>
        <v>25</v>
      </c>
      <c r="N891" s="7">
        <f t="shared" si="131"/>
        <v>0</v>
      </c>
      <c r="O891" s="7">
        <f t="shared" si="132"/>
        <v>0</v>
      </c>
      <c r="P891" s="7">
        <f t="shared" si="133"/>
        <v>16.5</v>
      </c>
      <c r="Q891" s="8">
        <f t="shared" si="134"/>
        <v>11.225</v>
      </c>
      <c r="R891" s="8">
        <f t="shared" si="135"/>
        <v>9.125</v>
      </c>
      <c r="S891" s="8">
        <f t="shared" si="136"/>
        <v>11.175000000000001</v>
      </c>
      <c r="T891" s="8">
        <f t="shared" si="137"/>
        <v>10.375</v>
      </c>
      <c r="U891" s="7">
        <f t="shared" si="138"/>
        <v>10.508333333333335</v>
      </c>
      <c r="V891" s="7">
        <f t="shared" si="139"/>
        <v>10.475000000000001</v>
      </c>
    </row>
    <row r="892" spans="1:22" ht="13.5" x14ac:dyDescent="0.25">
      <c r="A892" s="3">
        <f>RSI!A892</f>
        <v>43606</v>
      </c>
      <c r="B892" s="2">
        <f>RSI!B892</f>
        <v>1.22</v>
      </c>
      <c r="C892" s="2">
        <f>RSI!I892</f>
        <v>36.777461759579452</v>
      </c>
      <c r="D892" s="2">
        <f>MACD!E892</f>
        <v>2.628088701761766E-2</v>
      </c>
      <c r="E892" s="2">
        <f>MACD!F892</f>
        <v>1.688616351670082E-2</v>
      </c>
      <c r="F892" s="2">
        <f>'Moving Avg'!D892</f>
        <v>1.2159999999999997</v>
      </c>
      <c r="G892" s="2">
        <f>'Moving Avg'!F892</f>
        <v>1.2549999999999997</v>
      </c>
      <c r="H892" s="2">
        <f>'Moving Avg'!G892</f>
        <v>1.3227999999999998</v>
      </c>
      <c r="I892" s="2">
        <f>'Moving Avg'!H892</f>
        <v>1.5684860000000009</v>
      </c>
      <c r="J892" s="5" t="str">
        <f>OBV!F892</f>
        <v>BEARISH</v>
      </c>
      <c r="K892" s="5" t="str">
        <f>OBV!G892</f>
        <v>NEUTRAL</v>
      </c>
      <c r="L892" s="5" t="str">
        <f>OBV!H892</f>
        <v>NEUTRAL</v>
      </c>
      <c r="M892" s="7">
        <f t="shared" si="130"/>
        <v>25</v>
      </c>
      <c r="N892" s="7">
        <f t="shared" si="131"/>
        <v>0</v>
      </c>
      <c r="O892" s="7">
        <f t="shared" si="132"/>
        <v>0</v>
      </c>
      <c r="P892" s="7">
        <f t="shared" si="133"/>
        <v>16.5</v>
      </c>
      <c r="Q892" s="8">
        <f t="shared" si="134"/>
        <v>11.225</v>
      </c>
      <c r="R892" s="8">
        <f t="shared" si="135"/>
        <v>9.125</v>
      </c>
      <c r="S892" s="8">
        <f t="shared" si="136"/>
        <v>11.175000000000001</v>
      </c>
      <c r="T892" s="8">
        <f t="shared" si="137"/>
        <v>10.375</v>
      </c>
      <c r="U892" s="7">
        <f t="shared" si="138"/>
        <v>10.508333333333335</v>
      </c>
      <c r="V892" s="7">
        <f t="shared" si="139"/>
        <v>10.475000000000001</v>
      </c>
    </row>
    <row r="893" spans="1:22" ht="13.5" x14ac:dyDescent="0.25">
      <c r="A893" s="3">
        <f>RSI!A893</f>
        <v>43607</v>
      </c>
      <c r="B893" s="2">
        <f>RSI!B893</f>
        <v>1.2</v>
      </c>
      <c r="C893" s="2">
        <f>RSI!I893</f>
        <v>33.26643754106631</v>
      </c>
      <c r="D893" s="2">
        <f>MACD!E893</f>
        <v>2.3002728971061925E-2</v>
      </c>
      <c r="E893" s="2">
        <f>MACD!F893</f>
        <v>1.8109476607573043E-2</v>
      </c>
      <c r="F893" s="2">
        <f>'Moving Avg'!D893</f>
        <v>1.216</v>
      </c>
      <c r="G893" s="2">
        <f>'Moving Avg'!F893</f>
        <v>1.2524999999999997</v>
      </c>
      <c r="H893" s="2">
        <f>'Moving Avg'!G893</f>
        <v>1.3167999999999997</v>
      </c>
      <c r="I893" s="2">
        <f>'Moving Avg'!H893</f>
        <v>1.5668400000000005</v>
      </c>
      <c r="J893" s="5" t="str">
        <f>OBV!F893</f>
        <v>BEARISH</v>
      </c>
      <c r="K893" s="5" t="str">
        <f>OBV!G893</f>
        <v>NEUTRAL</v>
      </c>
      <c r="L893" s="5" t="str">
        <f>OBV!H893</f>
        <v>NEUTRAL</v>
      </c>
      <c r="M893" s="7">
        <f t="shared" si="130"/>
        <v>25</v>
      </c>
      <c r="N893" s="7">
        <f t="shared" si="131"/>
        <v>0</v>
      </c>
      <c r="O893" s="7">
        <f t="shared" si="132"/>
        <v>0</v>
      </c>
      <c r="P893" s="7">
        <f t="shared" si="133"/>
        <v>16.5</v>
      </c>
      <c r="Q893" s="8">
        <f t="shared" si="134"/>
        <v>11.225</v>
      </c>
      <c r="R893" s="8">
        <f t="shared" si="135"/>
        <v>9.125</v>
      </c>
      <c r="S893" s="8">
        <f t="shared" si="136"/>
        <v>11.175000000000001</v>
      </c>
      <c r="T893" s="8">
        <f t="shared" si="137"/>
        <v>10.375</v>
      </c>
      <c r="U893" s="7">
        <f t="shared" si="138"/>
        <v>10.508333333333335</v>
      </c>
      <c r="V893" s="7">
        <f t="shared" si="139"/>
        <v>10.475000000000001</v>
      </c>
    </row>
    <row r="894" spans="1:22" ht="13.5" x14ac:dyDescent="0.25">
      <c r="A894" s="3">
        <f>RSI!A894</f>
        <v>43608</v>
      </c>
      <c r="B894" s="2">
        <f>RSI!B894</f>
        <v>1.22</v>
      </c>
      <c r="C894" s="2">
        <f>RSI!I894</f>
        <v>39.48772458574787</v>
      </c>
      <c r="D894" s="2">
        <f>MACD!E894</f>
        <v>1.7608129601582867E-2</v>
      </c>
      <c r="E894" s="2">
        <f>MACD!F894</f>
        <v>1.8009207206375007E-2</v>
      </c>
      <c r="F894" s="2">
        <f>'Moving Avg'!D894</f>
        <v>1.216</v>
      </c>
      <c r="G894" s="2">
        <f>'Moving Avg'!F894</f>
        <v>1.2514999999999996</v>
      </c>
      <c r="H894" s="2">
        <f>'Moving Avg'!G894</f>
        <v>1.3113999999999999</v>
      </c>
      <c r="I894" s="2">
        <f>'Moving Avg'!H894</f>
        <v>1.5648305000000007</v>
      </c>
      <c r="J894" s="5" t="str">
        <f>OBV!F894</f>
        <v>BEARISH</v>
      </c>
      <c r="K894" s="5" t="str">
        <f>OBV!G894</f>
        <v>NEUTRAL</v>
      </c>
      <c r="L894" s="5" t="str">
        <f>OBV!H894</f>
        <v>NEUTRAL</v>
      </c>
      <c r="M894" s="7">
        <f t="shared" si="130"/>
        <v>25</v>
      </c>
      <c r="N894" s="7">
        <f t="shared" si="131"/>
        <v>45</v>
      </c>
      <c r="O894" s="7">
        <f t="shared" si="132"/>
        <v>0</v>
      </c>
      <c r="P894" s="7">
        <f t="shared" si="133"/>
        <v>16.5</v>
      </c>
      <c r="Q894" s="8">
        <f t="shared" si="134"/>
        <v>26.975000000000001</v>
      </c>
      <c r="R894" s="8">
        <f t="shared" si="135"/>
        <v>18.125</v>
      </c>
      <c r="S894" s="8">
        <f t="shared" si="136"/>
        <v>17.925000000000001</v>
      </c>
      <c r="T894" s="8">
        <f t="shared" si="137"/>
        <v>21.625</v>
      </c>
      <c r="U894" s="7">
        <f t="shared" si="138"/>
        <v>21.008333333333336</v>
      </c>
      <c r="V894" s="7">
        <f t="shared" si="139"/>
        <v>21.162500000000001</v>
      </c>
    </row>
    <row r="895" spans="1:22" ht="13.5" x14ac:dyDescent="0.25">
      <c r="A895" s="3">
        <f>RSI!A895</f>
        <v>43609</v>
      </c>
      <c r="B895" s="2">
        <f>RSI!B895</f>
        <v>1.22</v>
      </c>
      <c r="C895" s="2">
        <f>RSI!I895</f>
        <v>39.48772458574787</v>
      </c>
      <c r="D895" s="2">
        <f>MACD!E895</f>
        <v>1.3294889302400303E-2</v>
      </c>
      <c r="E895" s="2">
        <f>MACD!F895</f>
        <v>1.7066343625580068E-2</v>
      </c>
      <c r="F895" s="2">
        <f>'Moving Avg'!D895</f>
        <v>1.2159999999999997</v>
      </c>
      <c r="G895" s="2">
        <f>'Moving Avg'!F895</f>
        <v>1.2469999999999997</v>
      </c>
      <c r="H895" s="2">
        <f>'Moving Avg'!G895</f>
        <v>1.3067999999999997</v>
      </c>
      <c r="I895" s="2">
        <f>'Moving Avg'!H895</f>
        <v>1.5624040000000008</v>
      </c>
      <c r="J895" s="5" t="str">
        <f>OBV!F895</f>
        <v>BEARISH</v>
      </c>
      <c r="K895" s="5" t="str">
        <f>OBV!G895</f>
        <v>NEUTRAL</v>
      </c>
      <c r="L895" s="5" t="str">
        <f>OBV!H895</f>
        <v>NEUTRAL</v>
      </c>
      <c r="M895" s="7">
        <f t="shared" si="130"/>
        <v>25</v>
      </c>
      <c r="N895" s="7">
        <f t="shared" si="131"/>
        <v>45</v>
      </c>
      <c r="O895" s="7">
        <f t="shared" si="132"/>
        <v>0</v>
      </c>
      <c r="P895" s="7">
        <f t="shared" si="133"/>
        <v>16.5</v>
      </c>
      <c r="Q895" s="8">
        <f t="shared" si="134"/>
        <v>26.975000000000001</v>
      </c>
      <c r="R895" s="8">
        <f t="shared" si="135"/>
        <v>18.125</v>
      </c>
      <c r="S895" s="8">
        <f t="shared" si="136"/>
        <v>17.925000000000001</v>
      </c>
      <c r="T895" s="8">
        <f t="shared" si="137"/>
        <v>21.625</v>
      </c>
      <c r="U895" s="7">
        <f t="shared" si="138"/>
        <v>21.008333333333336</v>
      </c>
      <c r="V895" s="7">
        <f t="shared" si="139"/>
        <v>21.162500000000001</v>
      </c>
    </row>
    <row r="896" spans="1:22" ht="13.5" x14ac:dyDescent="0.25">
      <c r="A896" s="3">
        <f>RSI!A896</f>
        <v>43612</v>
      </c>
      <c r="B896" s="2">
        <f>RSI!B896</f>
        <v>1.24</v>
      </c>
      <c r="C896" s="2">
        <f>RSI!I896</f>
        <v>45.391938169678738</v>
      </c>
      <c r="D896" s="2">
        <f>MACD!E896</f>
        <v>6.8580783636968956E-3</v>
      </c>
      <c r="E896" s="2">
        <f>MACD!F896</f>
        <v>1.5024690573203435E-2</v>
      </c>
      <c r="F896" s="2">
        <f>'Moving Avg'!D896</f>
        <v>1.22</v>
      </c>
      <c r="G896" s="2">
        <f>'Moving Avg'!F896</f>
        <v>1.2419999999999995</v>
      </c>
      <c r="H896" s="2">
        <f>'Moving Avg'!G896</f>
        <v>1.3025999999999995</v>
      </c>
      <c r="I896" s="2">
        <f>'Moving Avg'!H896</f>
        <v>1.5601700000000012</v>
      </c>
      <c r="J896" s="5" t="str">
        <f>OBV!F896</f>
        <v>BEARISH</v>
      </c>
      <c r="K896" s="5" t="str">
        <f>OBV!G896</f>
        <v>NEUTRAL</v>
      </c>
      <c r="L896" s="5" t="str">
        <f>OBV!H896</f>
        <v>BEARISH DIVERGENCE</v>
      </c>
      <c r="M896" s="7">
        <f t="shared" si="130"/>
        <v>25</v>
      </c>
      <c r="N896" s="7">
        <f t="shared" si="131"/>
        <v>45</v>
      </c>
      <c r="O896" s="7">
        <f t="shared" si="132"/>
        <v>0</v>
      </c>
      <c r="P896" s="7">
        <f t="shared" si="133"/>
        <v>16.5</v>
      </c>
      <c r="Q896" s="8">
        <f t="shared" si="134"/>
        <v>26.975000000000001</v>
      </c>
      <c r="R896" s="8">
        <f t="shared" si="135"/>
        <v>18.125</v>
      </c>
      <c r="S896" s="8">
        <f t="shared" si="136"/>
        <v>17.925000000000001</v>
      </c>
      <c r="T896" s="8">
        <f t="shared" si="137"/>
        <v>21.625</v>
      </c>
      <c r="U896" s="7">
        <f t="shared" si="138"/>
        <v>21.008333333333336</v>
      </c>
      <c r="V896" s="7">
        <f t="shared" si="139"/>
        <v>21.162500000000001</v>
      </c>
    </row>
    <row r="897" spans="1:22" ht="13.5" x14ac:dyDescent="0.25">
      <c r="A897" s="3">
        <f>RSI!A897</f>
        <v>43613</v>
      </c>
      <c r="B897" s="2">
        <f>RSI!B897</f>
        <v>1.24</v>
      </c>
      <c r="C897" s="2">
        <f>RSI!I897</f>
        <v>45.391938169678731</v>
      </c>
      <c r="D897" s="2">
        <f>MACD!E897</f>
        <v>1.5089179033032085E-3</v>
      </c>
      <c r="E897" s="2">
        <f>MACD!F897</f>
        <v>1.2321536039223389E-2</v>
      </c>
      <c r="F897" s="2">
        <f>'Moving Avg'!D897</f>
        <v>1.224</v>
      </c>
      <c r="G897" s="2">
        <f>'Moving Avg'!F897</f>
        <v>1.2389999999999997</v>
      </c>
      <c r="H897" s="2">
        <f>'Moving Avg'!G897</f>
        <v>1.2991999999999997</v>
      </c>
      <c r="I897" s="2">
        <f>'Moving Avg'!H897</f>
        <v>1.5579360000000011</v>
      </c>
      <c r="J897" s="5" t="str">
        <f>OBV!F897</f>
        <v>BEARISH</v>
      </c>
      <c r="K897" s="5" t="str">
        <f>OBV!G897</f>
        <v>NEUTRAL</v>
      </c>
      <c r="L897" s="5" t="str">
        <f>OBV!H897</f>
        <v>BEARISH DIVERGENCE</v>
      </c>
      <c r="M897" s="7">
        <f t="shared" si="130"/>
        <v>25</v>
      </c>
      <c r="N897" s="7">
        <f t="shared" si="131"/>
        <v>45</v>
      </c>
      <c r="O897" s="7">
        <f t="shared" si="132"/>
        <v>0</v>
      </c>
      <c r="P897" s="7">
        <f t="shared" si="133"/>
        <v>16.5</v>
      </c>
      <c r="Q897" s="8">
        <f t="shared" si="134"/>
        <v>26.975000000000001</v>
      </c>
      <c r="R897" s="8">
        <f t="shared" si="135"/>
        <v>18.125</v>
      </c>
      <c r="S897" s="8">
        <f t="shared" si="136"/>
        <v>17.925000000000001</v>
      </c>
      <c r="T897" s="8">
        <f t="shared" si="137"/>
        <v>21.625</v>
      </c>
      <c r="U897" s="7">
        <f t="shared" si="138"/>
        <v>21.008333333333336</v>
      </c>
      <c r="V897" s="7">
        <f t="shared" si="139"/>
        <v>21.162500000000001</v>
      </c>
    </row>
    <row r="898" spans="1:22" ht="13.5" x14ac:dyDescent="0.25">
      <c r="A898" s="3">
        <f>RSI!A898</f>
        <v>43614</v>
      </c>
      <c r="B898" s="2">
        <f>RSI!B898</f>
        <v>1.21</v>
      </c>
      <c r="C898" s="2">
        <f>RSI!I898</f>
        <v>38.8052164970332</v>
      </c>
      <c r="D898" s="2">
        <f>MACD!E898</f>
        <v>-3.7818365075841243E-3</v>
      </c>
      <c r="E898" s="2">
        <f>MACD!F898</f>
        <v>9.100861529861887E-3</v>
      </c>
      <c r="F898" s="2">
        <f>'Moving Avg'!D898</f>
        <v>1.226</v>
      </c>
      <c r="G898" s="2">
        <f>'Moving Avg'!F898</f>
        <v>1.2344999999999997</v>
      </c>
      <c r="H898" s="2">
        <f>'Moving Avg'!G898</f>
        <v>1.2951999999999999</v>
      </c>
      <c r="I898" s="2">
        <f>'Moving Avg'!H898</f>
        <v>1.5557840000000009</v>
      </c>
      <c r="J898" s="5" t="str">
        <f>OBV!F898</f>
        <v>BULLISH</v>
      </c>
      <c r="K898" s="5" t="str">
        <f>OBV!G898</f>
        <v>NEUTRAL</v>
      </c>
      <c r="L898" s="5" t="str">
        <f>OBV!H898</f>
        <v>CONFIRMED BULLISH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45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83.5</v>
      </c>
      <c r="Q898" s="8">
        <f t="shared" si="134"/>
        <v>37.024999999999999</v>
      </c>
      <c r="R898" s="8">
        <f t="shared" si="135"/>
        <v>34.875</v>
      </c>
      <c r="S898" s="8">
        <f t="shared" si="136"/>
        <v>48.075000000000003</v>
      </c>
      <c r="T898" s="8">
        <f t="shared" si="137"/>
        <v>38.375</v>
      </c>
      <c r="U898" s="7">
        <f t="shared" si="138"/>
        <v>39.991666666666667</v>
      </c>
      <c r="V898" s="7">
        <f t="shared" si="139"/>
        <v>39.587500000000006</v>
      </c>
    </row>
    <row r="899" spans="1:22" ht="13.5" x14ac:dyDescent="0.25">
      <c r="A899" s="3">
        <f>RSI!A899</f>
        <v>43615</v>
      </c>
      <c r="B899" s="2">
        <f>RSI!B899</f>
        <v>1.21</v>
      </c>
      <c r="C899" s="2">
        <f>RSI!I899</f>
        <v>38.8052164970332</v>
      </c>
      <c r="D899" s="2">
        <f>MACD!E899</f>
        <v>-4.9209536499310591E-3</v>
      </c>
      <c r="E899" s="2">
        <f>MACD!F899</f>
        <v>6.2964984939032978E-3</v>
      </c>
      <c r="F899" s="2">
        <f>'Moving Avg'!D899</f>
        <v>1.224</v>
      </c>
      <c r="G899" s="2">
        <f>'Moving Avg'!F899</f>
        <v>1.23</v>
      </c>
      <c r="H899" s="2">
        <f>'Moving Avg'!G899</f>
        <v>1.2919999999999996</v>
      </c>
      <c r="I899" s="2">
        <f>'Moving Avg'!H899</f>
        <v>1.5538635000000007</v>
      </c>
      <c r="J899" s="5" t="str">
        <f>OBV!F899</f>
        <v>BULLISH</v>
      </c>
      <c r="K899" s="5" t="str">
        <f>OBV!G899</f>
        <v>NEUTRAL</v>
      </c>
      <c r="L899" s="5" t="str">
        <f>OBV!H899</f>
        <v>BULLISH DIVERGENCE</v>
      </c>
      <c r="M899" s="7">
        <f t="shared" si="140"/>
        <v>25</v>
      </c>
      <c r="N899" s="7">
        <f t="shared" si="141"/>
        <v>45</v>
      </c>
      <c r="O899" s="7">
        <f t="shared" si="142"/>
        <v>0</v>
      </c>
      <c r="P899" s="7">
        <f t="shared" si="143"/>
        <v>66.5</v>
      </c>
      <c r="Q899" s="8">
        <f t="shared" ref="Q899:Q962" si="144">0.35*M899+N899*0.35+O899*0.15+P899*0.15</f>
        <v>34.475000000000001</v>
      </c>
      <c r="R899" s="8">
        <f t="shared" ref="R899:R962" si="145">M899*0.2+N899*0.2+O899*0.35+P899*0.25</f>
        <v>30.625</v>
      </c>
      <c r="S899" s="8">
        <f t="shared" ref="S899:S962" si="146">M899*0.15+N899*0.15+O899*0.25+P899*0.45</f>
        <v>40.424999999999997</v>
      </c>
      <c r="T899" s="8">
        <f t="shared" ref="T899:T962" si="147">0.25*SUM(M899:P899)</f>
        <v>34.125</v>
      </c>
      <c r="U899" s="7">
        <f t="shared" ref="U899:U962" si="148">SUM(Q899:S899)/3</f>
        <v>35.174999999999997</v>
      </c>
      <c r="V899" s="7">
        <f t="shared" ref="V899:V962" si="149">SUM(Q899:T899)/4</f>
        <v>34.912499999999994</v>
      </c>
    </row>
    <row r="900" spans="1:22" ht="13.5" x14ac:dyDescent="0.25">
      <c r="A900" s="3">
        <f>RSI!A900</f>
        <v>43616</v>
      </c>
      <c r="B900" s="2">
        <f>RSI!B900</f>
        <v>1.22</v>
      </c>
      <c r="C900" s="2">
        <f>RSI!I900</f>
        <v>42.055710290160071</v>
      </c>
      <c r="D900" s="2">
        <f>MACD!E900</f>
        <v>-6.3841257284087405E-3</v>
      </c>
      <c r="E900" s="2">
        <f>MACD!F900</f>
        <v>3.76037364944089E-3</v>
      </c>
      <c r="F900" s="2">
        <f>'Moving Avg'!D900</f>
        <v>1.224</v>
      </c>
      <c r="G900" s="2">
        <f>'Moving Avg'!F900</f>
        <v>1.2264999999999999</v>
      </c>
      <c r="H900" s="2">
        <f>'Moving Avg'!G900</f>
        <v>1.2882</v>
      </c>
      <c r="I900" s="2">
        <f>'Moving Avg'!H900</f>
        <v>1.552224500000001</v>
      </c>
      <c r="J900" s="5" t="str">
        <f>OBV!F900</f>
        <v>BULLISH</v>
      </c>
      <c r="K900" s="5" t="str">
        <f>OBV!G900</f>
        <v>NEUTRAL</v>
      </c>
      <c r="L900" s="5" t="str">
        <f>OBV!H900</f>
        <v>NEUTRAL</v>
      </c>
      <c r="M900" s="7">
        <f t="shared" si="140"/>
        <v>25</v>
      </c>
      <c r="N900" s="7">
        <f t="shared" si="141"/>
        <v>45</v>
      </c>
      <c r="O900" s="7">
        <f t="shared" si="142"/>
        <v>0</v>
      </c>
      <c r="P900" s="7">
        <f t="shared" si="143"/>
        <v>49.5</v>
      </c>
      <c r="Q900" s="8">
        <f t="shared" si="144"/>
        <v>31.925000000000001</v>
      </c>
      <c r="R900" s="8">
        <f t="shared" si="145"/>
        <v>26.375</v>
      </c>
      <c r="S900" s="8">
        <f t="shared" si="146"/>
        <v>32.775000000000006</v>
      </c>
      <c r="T900" s="8">
        <f t="shared" si="147"/>
        <v>29.875</v>
      </c>
      <c r="U900" s="7">
        <f t="shared" si="148"/>
        <v>30.358333333333334</v>
      </c>
      <c r="V900" s="7">
        <f t="shared" si="149"/>
        <v>30.237500000000001</v>
      </c>
    </row>
    <row r="901" spans="1:22" ht="13.5" x14ac:dyDescent="0.25">
      <c r="A901" s="3">
        <f>RSI!A901</f>
        <v>43619</v>
      </c>
      <c r="B901" s="2">
        <f>RSI!B901</f>
        <v>1.24</v>
      </c>
      <c r="C901" s="2">
        <f>RSI!I901</f>
        <v>48.004337257624982</v>
      </c>
      <c r="D901" s="2">
        <f>MACD!E901</f>
        <v>-8.9392135308807852E-3</v>
      </c>
      <c r="E901" s="2">
        <f>MACD!F901</f>
        <v>1.2204562133765551E-3</v>
      </c>
      <c r="F901" s="2">
        <f>'Moving Avg'!D901</f>
        <v>1.224</v>
      </c>
      <c r="G901" s="2">
        <f>'Moving Avg'!F901</f>
        <v>1.2254999999999998</v>
      </c>
      <c r="H901" s="2">
        <f>'Moving Avg'!G901</f>
        <v>1.2849999999999997</v>
      </c>
      <c r="I901" s="2">
        <f>'Moving Avg'!H901</f>
        <v>1.5507320000000009</v>
      </c>
      <c r="J901" s="5" t="str">
        <f>OBV!F901</f>
        <v>BULLISH</v>
      </c>
      <c r="K901" s="5" t="str">
        <f>OBV!G901</f>
        <v>NEUTRAL</v>
      </c>
      <c r="L901" s="5" t="str">
        <f>OBV!H901</f>
        <v>NEUTRAL</v>
      </c>
      <c r="M901" s="7">
        <f t="shared" si="140"/>
        <v>25</v>
      </c>
      <c r="N901" s="7">
        <f t="shared" si="141"/>
        <v>45</v>
      </c>
      <c r="O901" s="7">
        <f t="shared" si="142"/>
        <v>0</v>
      </c>
      <c r="P901" s="7">
        <f t="shared" si="143"/>
        <v>49.5</v>
      </c>
      <c r="Q901" s="8">
        <f t="shared" si="144"/>
        <v>31.925000000000001</v>
      </c>
      <c r="R901" s="8">
        <f t="shared" si="145"/>
        <v>26.375</v>
      </c>
      <c r="S901" s="8">
        <f t="shared" si="146"/>
        <v>32.775000000000006</v>
      </c>
      <c r="T901" s="8">
        <f t="shared" si="147"/>
        <v>29.875</v>
      </c>
      <c r="U901" s="7">
        <f t="shared" si="148"/>
        <v>30.358333333333334</v>
      </c>
      <c r="V901" s="7">
        <f t="shared" si="149"/>
        <v>30.237500000000001</v>
      </c>
    </row>
    <row r="902" spans="1:22" ht="13.5" x14ac:dyDescent="0.25">
      <c r="A902" s="3">
        <f>RSI!A902</f>
        <v>43623</v>
      </c>
      <c r="B902" s="2">
        <f>RSI!B902</f>
        <v>1.24</v>
      </c>
      <c r="C902" s="2">
        <f>RSI!I902</f>
        <v>48.004337257624982</v>
      </c>
      <c r="D902" s="2">
        <f>MACD!E902</f>
        <v>-1.1067111797422813E-2</v>
      </c>
      <c r="E902" s="2">
        <f>MACD!F902</f>
        <v>-1.2370573887833186E-3</v>
      </c>
      <c r="F902" s="2">
        <f>'Moving Avg'!D902</f>
        <v>1.224</v>
      </c>
      <c r="G902" s="2">
        <f>'Moving Avg'!F902</f>
        <v>1.2229999999999999</v>
      </c>
      <c r="H902" s="2">
        <f>'Moving Avg'!G902</f>
        <v>1.2823999999999998</v>
      </c>
      <c r="I902" s="2">
        <f>'Moving Avg'!H902</f>
        <v>1.5491005000000009</v>
      </c>
      <c r="J902" s="5" t="str">
        <f>OBV!F902</f>
        <v>BULLISH</v>
      </c>
      <c r="K902" s="5" t="str">
        <f>OBV!G902</f>
        <v>NEUTRAL</v>
      </c>
      <c r="L902" s="5" t="str">
        <f>OBV!H902</f>
        <v>NEUTRAL</v>
      </c>
      <c r="M902" s="7">
        <f t="shared" si="140"/>
        <v>25</v>
      </c>
      <c r="N902" s="7">
        <f t="shared" si="141"/>
        <v>45</v>
      </c>
      <c r="O902" s="7">
        <f t="shared" si="142"/>
        <v>0</v>
      </c>
      <c r="P902" s="7">
        <f t="shared" si="143"/>
        <v>49.5</v>
      </c>
      <c r="Q902" s="8">
        <f t="shared" si="144"/>
        <v>31.925000000000001</v>
      </c>
      <c r="R902" s="8">
        <f t="shared" si="145"/>
        <v>26.375</v>
      </c>
      <c r="S902" s="8">
        <f t="shared" si="146"/>
        <v>32.775000000000006</v>
      </c>
      <c r="T902" s="8">
        <f t="shared" si="147"/>
        <v>29.875</v>
      </c>
      <c r="U902" s="7">
        <f t="shared" si="148"/>
        <v>30.358333333333334</v>
      </c>
      <c r="V902" s="7">
        <f t="shared" si="149"/>
        <v>30.237500000000001</v>
      </c>
    </row>
    <row r="903" spans="1:22" ht="13.5" x14ac:dyDescent="0.25">
      <c r="A903" s="3">
        <f>RSI!A903</f>
        <v>43626</v>
      </c>
      <c r="B903" s="2">
        <f>RSI!B903</f>
        <v>1.22</v>
      </c>
      <c r="C903" s="2">
        <f>RSI!I903</f>
        <v>42.896917581814584</v>
      </c>
      <c r="D903" s="2">
        <f>MACD!E903</f>
        <v>-1.4431509450156144E-2</v>
      </c>
      <c r="E903" s="2">
        <f>MACD!F903</f>
        <v>-3.8759478010578835E-3</v>
      </c>
      <c r="F903" s="2">
        <f>'Moving Avg'!D903</f>
        <v>1.226</v>
      </c>
      <c r="G903" s="2">
        <f>'Moving Avg'!F903</f>
        <v>1.222</v>
      </c>
      <c r="H903" s="2">
        <f>'Moving Avg'!G903</f>
        <v>1.2787999999999997</v>
      </c>
      <c r="I903" s="2">
        <f>'Moving Avg'!H903</f>
        <v>1.547230000000001</v>
      </c>
      <c r="J903" s="5" t="str">
        <f>OBV!F903</f>
        <v>BULLISH</v>
      </c>
      <c r="K903" s="5" t="str">
        <f>OBV!G903</f>
        <v>NEUTRAL</v>
      </c>
      <c r="L903" s="5" t="str">
        <f>OBV!H903</f>
        <v>CONFIRMED BULLISH</v>
      </c>
      <c r="M903" s="7">
        <f t="shared" si="140"/>
        <v>25</v>
      </c>
      <c r="N903" s="7">
        <f t="shared" si="141"/>
        <v>45</v>
      </c>
      <c r="O903" s="7">
        <f t="shared" si="142"/>
        <v>0</v>
      </c>
      <c r="P903" s="7">
        <f t="shared" si="143"/>
        <v>83.5</v>
      </c>
      <c r="Q903" s="8">
        <f t="shared" si="144"/>
        <v>37.024999999999999</v>
      </c>
      <c r="R903" s="8">
        <f t="shared" si="145"/>
        <v>34.875</v>
      </c>
      <c r="S903" s="8">
        <f t="shared" si="146"/>
        <v>48.075000000000003</v>
      </c>
      <c r="T903" s="8">
        <f t="shared" si="147"/>
        <v>38.375</v>
      </c>
      <c r="U903" s="7">
        <f t="shared" si="148"/>
        <v>39.991666666666667</v>
      </c>
      <c r="V903" s="7">
        <f t="shared" si="149"/>
        <v>39.587500000000006</v>
      </c>
    </row>
    <row r="904" spans="1:22" ht="13.5" x14ac:dyDescent="0.25">
      <c r="A904" s="3">
        <f>RSI!A904</f>
        <v>43627</v>
      </c>
      <c r="B904" s="2">
        <f>RSI!B904</f>
        <v>1.21</v>
      </c>
      <c r="C904" s="2">
        <f>RSI!I904</f>
        <v>40.572533552542886</v>
      </c>
      <c r="D904" s="2">
        <f>MACD!E904</f>
        <v>-1.3313228301156332E-2</v>
      </c>
      <c r="E904" s="2">
        <f>MACD!F904</f>
        <v>-5.7634039010775739E-3</v>
      </c>
      <c r="F904" s="2">
        <f>'Moving Avg'!D904</f>
        <v>1.226</v>
      </c>
      <c r="G904" s="2">
        <f>'Moving Avg'!F904</f>
        <v>1.2209999999999999</v>
      </c>
      <c r="H904" s="2">
        <f>'Moving Avg'!G904</f>
        <v>1.2751999999999999</v>
      </c>
      <c r="I904" s="2">
        <f>'Moving Avg'!H904</f>
        <v>1.5453560000000011</v>
      </c>
      <c r="J904" s="5" t="str">
        <f>OBV!F904</f>
        <v>BEARISH</v>
      </c>
      <c r="K904" s="5" t="str">
        <f>OBV!G904</f>
        <v>NEUTRAL</v>
      </c>
      <c r="L904" s="5" t="str">
        <f>OBV!H904</f>
        <v>NEUTRAL</v>
      </c>
      <c r="M904" s="7">
        <f t="shared" si="140"/>
        <v>25</v>
      </c>
      <c r="N904" s="7">
        <f t="shared" si="141"/>
        <v>45</v>
      </c>
      <c r="O904" s="7">
        <f t="shared" si="142"/>
        <v>0</v>
      </c>
      <c r="P904" s="7">
        <f t="shared" si="143"/>
        <v>16.5</v>
      </c>
      <c r="Q904" s="8">
        <f t="shared" si="144"/>
        <v>26.975000000000001</v>
      </c>
      <c r="R904" s="8">
        <f t="shared" si="145"/>
        <v>18.125</v>
      </c>
      <c r="S904" s="8">
        <f t="shared" si="146"/>
        <v>17.925000000000001</v>
      </c>
      <c r="T904" s="8">
        <f t="shared" si="147"/>
        <v>21.625</v>
      </c>
      <c r="U904" s="7">
        <f t="shared" si="148"/>
        <v>21.008333333333336</v>
      </c>
      <c r="V904" s="7">
        <f t="shared" si="149"/>
        <v>21.162500000000001</v>
      </c>
    </row>
    <row r="905" spans="1:22" ht="13.5" x14ac:dyDescent="0.25">
      <c r="A905" s="3">
        <f>RSI!A905</f>
        <v>43628</v>
      </c>
      <c r="B905" s="2">
        <f>RSI!B905</f>
        <v>1.2</v>
      </c>
      <c r="C905" s="2">
        <f>RSI!I905</f>
        <v>38.335523781288295</v>
      </c>
      <c r="D905" s="2">
        <f>MACD!E905</f>
        <v>-1.1430663545658915E-2</v>
      </c>
      <c r="E905" s="2">
        <f>MACD!F905</f>
        <v>-6.8968558299938431E-3</v>
      </c>
      <c r="F905" s="2">
        <f>'Moving Avg'!D905</f>
        <v>1.222</v>
      </c>
      <c r="G905" s="2">
        <f>'Moving Avg'!F905</f>
        <v>1.2194999999999998</v>
      </c>
      <c r="H905" s="2">
        <f>'Moving Avg'!G905</f>
        <v>1.2714000000000001</v>
      </c>
      <c r="I905" s="2">
        <f>'Moving Avg'!H905</f>
        <v>1.5434320000000015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  <c r="M905" s="7">
        <f t="shared" si="140"/>
        <v>25</v>
      </c>
      <c r="N905" s="7">
        <f t="shared" si="141"/>
        <v>45</v>
      </c>
      <c r="O905" s="7">
        <f t="shared" si="142"/>
        <v>0</v>
      </c>
      <c r="P905" s="7">
        <f t="shared" si="143"/>
        <v>16.5</v>
      </c>
      <c r="Q905" s="8">
        <f t="shared" si="144"/>
        <v>26.975000000000001</v>
      </c>
      <c r="R905" s="8">
        <f t="shared" si="145"/>
        <v>18.125</v>
      </c>
      <c r="S905" s="8">
        <f t="shared" si="146"/>
        <v>17.925000000000001</v>
      </c>
      <c r="T905" s="8">
        <f t="shared" si="147"/>
        <v>21.625</v>
      </c>
      <c r="U905" s="7">
        <f t="shared" si="148"/>
        <v>21.008333333333336</v>
      </c>
      <c r="V905" s="7">
        <f t="shared" si="149"/>
        <v>21.162500000000001</v>
      </c>
    </row>
    <row r="906" spans="1:22" ht="13.5" x14ac:dyDescent="0.25">
      <c r="A906" s="3">
        <f>RSI!A906</f>
        <v>43629</v>
      </c>
      <c r="B906" s="2">
        <f>RSI!B906</f>
        <v>1.2</v>
      </c>
      <c r="C906" s="2">
        <f>RSI!I906</f>
        <v>38.335523781288288</v>
      </c>
      <c r="D906" s="2">
        <f>MACD!E906</f>
        <v>-6.5206123720278342E-3</v>
      </c>
      <c r="E906" s="2">
        <f>MACD!F906</f>
        <v>-6.821607138400642E-3</v>
      </c>
      <c r="F906" s="2">
        <f>'Moving Avg'!D906</f>
        <v>1.214</v>
      </c>
      <c r="G906" s="2">
        <f>'Moving Avg'!F906</f>
        <v>1.2184999999999997</v>
      </c>
      <c r="H906" s="2">
        <f>'Moving Avg'!G906</f>
        <v>1.2682</v>
      </c>
      <c r="I906" s="2">
        <f>'Moving Avg'!H906</f>
        <v>1.5415080000000012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  <c r="M906" s="7">
        <f t="shared" si="140"/>
        <v>25</v>
      </c>
      <c r="N906" s="7">
        <f t="shared" si="141"/>
        <v>0</v>
      </c>
      <c r="O906" s="7">
        <f t="shared" si="142"/>
        <v>0</v>
      </c>
      <c r="P906" s="7">
        <f t="shared" si="143"/>
        <v>16.5</v>
      </c>
      <c r="Q906" s="8">
        <f t="shared" si="144"/>
        <v>11.225</v>
      </c>
      <c r="R906" s="8">
        <f t="shared" si="145"/>
        <v>9.125</v>
      </c>
      <c r="S906" s="8">
        <f t="shared" si="146"/>
        <v>11.175000000000001</v>
      </c>
      <c r="T906" s="8">
        <f t="shared" si="147"/>
        <v>10.375</v>
      </c>
      <c r="U906" s="7">
        <f t="shared" si="148"/>
        <v>10.508333333333335</v>
      </c>
      <c r="V906" s="7">
        <f t="shared" si="149"/>
        <v>10.475000000000001</v>
      </c>
    </row>
    <row r="907" spans="1:22" ht="13.5" x14ac:dyDescent="0.25">
      <c r="A907" s="3">
        <f>RSI!A907</f>
        <v>43630</v>
      </c>
      <c r="B907" s="2">
        <f>RSI!B907</f>
        <v>1.21</v>
      </c>
      <c r="C907" s="2">
        <f>RSI!I907</f>
        <v>42.041657435485739</v>
      </c>
      <c r="D907" s="2">
        <f>MACD!E907</f>
        <v>-2.8842974938609878E-3</v>
      </c>
      <c r="E907" s="2">
        <f>MACD!F907</f>
        <v>-6.0341452094927117E-3</v>
      </c>
      <c r="F907" s="2">
        <f>'Moving Avg'!D907</f>
        <v>1.208</v>
      </c>
      <c r="G907" s="2">
        <f>'Moving Avg'!F907</f>
        <v>1.218</v>
      </c>
      <c r="H907" s="2">
        <f>'Moving Avg'!G907</f>
        <v>1.2654000000000003</v>
      </c>
      <c r="I907" s="2">
        <f>'Moving Avg'!H907</f>
        <v>1.5396340000000013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0</v>
      </c>
      <c r="O907" s="7">
        <f t="shared" si="142"/>
        <v>0</v>
      </c>
      <c r="P907" s="7">
        <f t="shared" si="143"/>
        <v>16.5</v>
      </c>
      <c r="Q907" s="8">
        <f t="shared" si="144"/>
        <v>11.225</v>
      </c>
      <c r="R907" s="8">
        <f t="shared" si="145"/>
        <v>9.125</v>
      </c>
      <c r="S907" s="8">
        <f t="shared" si="146"/>
        <v>11.175000000000001</v>
      </c>
      <c r="T907" s="8">
        <f t="shared" si="147"/>
        <v>10.375</v>
      </c>
      <c r="U907" s="7">
        <f t="shared" si="148"/>
        <v>10.508333333333335</v>
      </c>
      <c r="V907" s="7">
        <f t="shared" si="149"/>
        <v>10.475000000000001</v>
      </c>
    </row>
    <row r="908" spans="1:22" ht="13.5" x14ac:dyDescent="0.25">
      <c r="A908" s="3">
        <f>RSI!A908</f>
        <v>43633</v>
      </c>
      <c r="B908" s="2">
        <f>RSI!B908</f>
        <v>1.2</v>
      </c>
      <c r="C908" s="2">
        <f>RSI!I908</f>
        <v>39.485938015131111</v>
      </c>
      <c r="D908" s="2">
        <f>MACD!E908</f>
        <v>-3.5352268913784179E-3</v>
      </c>
      <c r="E908" s="2">
        <f>MACD!F908</f>
        <v>-5.5343615458698526E-3</v>
      </c>
      <c r="F908" s="2">
        <f>'Moving Avg'!D908</f>
        <v>1.2040000000000002</v>
      </c>
      <c r="G908" s="2">
        <f>'Moving Avg'!F908</f>
        <v>1.218</v>
      </c>
      <c r="H908" s="2">
        <f>'Moving Avg'!G908</f>
        <v>1.2626000000000002</v>
      </c>
      <c r="I908" s="2">
        <f>'Moving Avg'!H908</f>
        <v>1.537710000000001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0</v>
      </c>
      <c r="P908" s="7">
        <f t="shared" si="143"/>
        <v>16.5</v>
      </c>
      <c r="Q908" s="8">
        <f t="shared" si="144"/>
        <v>11.225</v>
      </c>
      <c r="R908" s="8">
        <f t="shared" si="145"/>
        <v>9.125</v>
      </c>
      <c r="S908" s="8">
        <f t="shared" si="146"/>
        <v>11.175000000000001</v>
      </c>
      <c r="T908" s="8">
        <f t="shared" si="147"/>
        <v>10.375</v>
      </c>
      <c r="U908" s="7">
        <f t="shared" si="148"/>
        <v>10.508333333333335</v>
      </c>
      <c r="V908" s="7">
        <f t="shared" si="149"/>
        <v>10.475000000000001</v>
      </c>
    </row>
    <row r="909" spans="1:22" ht="13.5" x14ac:dyDescent="0.25">
      <c r="A909" s="3">
        <f>RSI!A909</f>
        <v>43634</v>
      </c>
      <c r="B909" s="2">
        <f>RSI!B909</f>
        <v>1.22</v>
      </c>
      <c r="C909" s="2">
        <f>RSI!I909</f>
        <v>46.491896812490751</v>
      </c>
      <c r="D909" s="2">
        <f>MACD!E909</f>
        <v>-5.3724481926658019E-3</v>
      </c>
      <c r="E909" s="2">
        <f>MACD!F909</f>
        <v>-5.5019788752290431E-3</v>
      </c>
      <c r="F909" s="2">
        <f>'Moving Avg'!D909</f>
        <v>1.206</v>
      </c>
      <c r="G909" s="2">
        <f>'Moving Avg'!F909</f>
        <v>1.218</v>
      </c>
      <c r="H909" s="2">
        <f>'Moving Avg'!G909</f>
        <v>1.2596000000000001</v>
      </c>
      <c r="I909" s="2">
        <f>'Moving Avg'!H909</f>
        <v>1.5358395000000014</v>
      </c>
      <c r="J909" s="5" t="str">
        <f>OBV!F909</f>
        <v>BULLISH</v>
      </c>
      <c r="K909" s="5" t="str">
        <f>OBV!G909</f>
        <v>NEUTRAL</v>
      </c>
      <c r="L909" s="5" t="str">
        <f>OBV!H909</f>
        <v>CONFIRMED BULLISH</v>
      </c>
      <c r="M909" s="7">
        <f t="shared" si="140"/>
        <v>25</v>
      </c>
      <c r="N909" s="7">
        <f t="shared" si="141"/>
        <v>0</v>
      </c>
      <c r="O909" s="7">
        <f t="shared" si="142"/>
        <v>0</v>
      </c>
      <c r="P909" s="7">
        <f t="shared" si="143"/>
        <v>83.5</v>
      </c>
      <c r="Q909" s="8">
        <f t="shared" si="144"/>
        <v>21.274999999999999</v>
      </c>
      <c r="R909" s="8">
        <f t="shared" si="145"/>
        <v>25.875</v>
      </c>
      <c r="S909" s="8">
        <f t="shared" si="146"/>
        <v>41.325000000000003</v>
      </c>
      <c r="T909" s="8">
        <f t="shared" si="147"/>
        <v>27.125</v>
      </c>
      <c r="U909" s="7">
        <f t="shared" si="148"/>
        <v>29.491666666666664</v>
      </c>
      <c r="V909" s="7">
        <f t="shared" si="149"/>
        <v>28.9</v>
      </c>
    </row>
    <row r="910" spans="1:22" ht="13.5" x14ac:dyDescent="0.25">
      <c r="A910" s="3">
        <f>RSI!A910</f>
        <v>43635</v>
      </c>
      <c r="B910" s="2">
        <f>RSI!B910</f>
        <v>1.19</v>
      </c>
      <c r="C910" s="2">
        <f>RSI!I910</f>
        <v>39.166914569295699</v>
      </c>
      <c r="D910" s="2">
        <f>MACD!E910</f>
        <v>-3.1039184635583972E-3</v>
      </c>
      <c r="E910" s="2">
        <f>MACD!F910</f>
        <v>-5.0223667928949141E-3</v>
      </c>
      <c r="F910" s="2">
        <f>'Moving Avg'!D910</f>
        <v>1.204</v>
      </c>
      <c r="G910" s="2">
        <f>'Moving Avg'!F910</f>
        <v>1.2165000000000001</v>
      </c>
      <c r="H910" s="2">
        <f>'Moving Avg'!G910</f>
        <v>1.2560000000000002</v>
      </c>
      <c r="I910" s="2">
        <f>'Moving Avg'!H910</f>
        <v>1.5339580000000015</v>
      </c>
      <c r="J910" s="5" t="str">
        <f>OBV!F910</f>
        <v>BEARISH</v>
      </c>
      <c r="K910" s="5" t="str">
        <f>OBV!G910</f>
        <v>STRONG</v>
      </c>
      <c r="L910" s="5" t="str">
        <f>OBV!H910</f>
        <v>CONFIRMED BEARISH</v>
      </c>
      <c r="M910" s="7">
        <f t="shared" si="140"/>
        <v>25</v>
      </c>
      <c r="N910" s="7">
        <f t="shared" si="141"/>
        <v>0</v>
      </c>
      <c r="O910" s="7">
        <f t="shared" si="142"/>
        <v>0</v>
      </c>
      <c r="P910" s="7">
        <f t="shared" si="143"/>
        <v>33</v>
      </c>
      <c r="Q910" s="8">
        <f t="shared" si="144"/>
        <v>13.7</v>
      </c>
      <c r="R910" s="8">
        <f t="shared" si="145"/>
        <v>13.25</v>
      </c>
      <c r="S910" s="8">
        <f t="shared" si="146"/>
        <v>18.600000000000001</v>
      </c>
      <c r="T910" s="8">
        <f t="shared" si="147"/>
        <v>14.5</v>
      </c>
      <c r="U910" s="7">
        <f t="shared" si="148"/>
        <v>15.183333333333332</v>
      </c>
      <c r="V910" s="7">
        <f t="shared" si="149"/>
        <v>15.012499999999999</v>
      </c>
    </row>
    <row r="911" spans="1:22" ht="13.5" x14ac:dyDescent="0.25">
      <c r="A911" s="3">
        <f>RSI!A911</f>
        <v>43636</v>
      </c>
      <c r="B911" s="2">
        <f>RSI!B911</f>
        <v>1.21</v>
      </c>
      <c r="C911" s="2">
        <f>RSI!I911</f>
        <v>45.348818999042514</v>
      </c>
      <c r="D911" s="2">
        <f>MACD!E911</f>
        <v>6.4611387079693827E-4</v>
      </c>
      <c r="E911" s="2">
        <f>MACD!F911</f>
        <v>-3.8886706601565435E-3</v>
      </c>
      <c r="F911" s="2">
        <f>'Moving Avg'!D911</f>
        <v>1.206</v>
      </c>
      <c r="G911" s="2">
        <f>'Moving Avg'!F911</f>
        <v>1.2160000000000002</v>
      </c>
      <c r="H911" s="2">
        <f>'Moving Avg'!G911</f>
        <v>1.2532000000000003</v>
      </c>
      <c r="I911" s="2">
        <f>'Moving Avg'!H911</f>
        <v>1.5321765000000016</v>
      </c>
      <c r="J911" s="5" t="str">
        <f>OBV!F911</f>
        <v>BEARISH</v>
      </c>
      <c r="K911" s="5" t="str">
        <f>OBV!G911</f>
        <v>NEUTRAL</v>
      </c>
      <c r="L911" s="5" t="str">
        <f>OBV!H911</f>
        <v>BEARISH DIVERGENCE</v>
      </c>
      <c r="M911" s="7">
        <f t="shared" si="140"/>
        <v>25</v>
      </c>
      <c r="N911" s="7">
        <f t="shared" si="141"/>
        <v>0</v>
      </c>
      <c r="O911" s="7">
        <f t="shared" si="142"/>
        <v>0</v>
      </c>
      <c r="P911" s="7">
        <f t="shared" si="143"/>
        <v>16.5</v>
      </c>
      <c r="Q911" s="8">
        <f t="shared" si="144"/>
        <v>11.225</v>
      </c>
      <c r="R911" s="8">
        <f t="shared" si="145"/>
        <v>9.125</v>
      </c>
      <c r="S911" s="8">
        <f t="shared" si="146"/>
        <v>11.175000000000001</v>
      </c>
      <c r="T911" s="8">
        <f t="shared" si="147"/>
        <v>10.375</v>
      </c>
      <c r="U911" s="7">
        <f t="shared" si="148"/>
        <v>10.508333333333335</v>
      </c>
      <c r="V911" s="7">
        <f t="shared" si="149"/>
        <v>10.475000000000001</v>
      </c>
    </row>
    <row r="912" spans="1:22" ht="13.5" x14ac:dyDescent="0.25">
      <c r="A912" s="3">
        <f>RSI!A912</f>
        <v>43637</v>
      </c>
      <c r="B912" s="2">
        <f>RSI!B912</f>
        <v>1.19</v>
      </c>
      <c r="C912" s="2">
        <f>RSI!I912</f>
        <v>40.875496894725714</v>
      </c>
      <c r="D912" s="2">
        <f>MACD!E912</f>
        <v>5.4001720943428477E-3</v>
      </c>
      <c r="E912" s="2">
        <f>MACD!F912</f>
        <v>-2.0309021092566656E-3</v>
      </c>
      <c r="F912" s="2">
        <f>'Moving Avg'!D912</f>
        <v>1.202</v>
      </c>
      <c r="G912" s="2">
        <f>'Moving Avg'!F912</f>
        <v>1.2145000000000001</v>
      </c>
      <c r="H912" s="2">
        <f>'Moving Avg'!G912</f>
        <v>1.2504000000000002</v>
      </c>
      <c r="I912" s="2">
        <f>'Moving Avg'!H912</f>
        <v>1.5302950000000015</v>
      </c>
      <c r="J912" s="5" t="str">
        <f>OBV!F912</f>
        <v>BEARISH</v>
      </c>
      <c r="K912" s="5" t="str">
        <f>OBV!G912</f>
        <v>NEUTRAL</v>
      </c>
      <c r="L912" s="5" t="str">
        <f>OBV!H912</f>
        <v>CONFIRMED BEARISH</v>
      </c>
      <c r="M912" s="7">
        <f t="shared" si="140"/>
        <v>25</v>
      </c>
      <c r="N912" s="7">
        <f t="shared" si="141"/>
        <v>0</v>
      </c>
      <c r="O912" s="7">
        <f t="shared" si="142"/>
        <v>0</v>
      </c>
      <c r="P912" s="7">
        <f t="shared" si="143"/>
        <v>16.5</v>
      </c>
      <c r="Q912" s="8">
        <f t="shared" si="144"/>
        <v>11.225</v>
      </c>
      <c r="R912" s="8">
        <f t="shared" si="145"/>
        <v>9.125</v>
      </c>
      <c r="S912" s="8">
        <f t="shared" si="146"/>
        <v>11.175000000000001</v>
      </c>
      <c r="T912" s="8">
        <f t="shared" si="147"/>
        <v>10.375</v>
      </c>
      <c r="U912" s="7">
        <f t="shared" si="148"/>
        <v>10.508333333333335</v>
      </c>
      <c r="V912" s="7">
        <f t="shared" si="149"/>
        <v>10.475000000000001</v>
      </c>
    </row>
    <row r="913" spans="1:22" ht="13.5" x14ac:dyDescent="0.25">
      <c r="A913" s="3">
        <f>RSI!A913</f>
        <v>43640</v>
      </c>
      <c r="B913" s="2">
        <f>RSI!B913</f>
        <v>1.17</v>
      </c>
      <c r="C913" s="2">
        <f>RSI!I913</f>
        <v>36.950255920669512</v>
      </c>
      <c r="D913" s="2">
        <f>MACD!E913</f>
        <v>8.0376801373560625E-3</v>
      </c>
      <c r="E913" s="2">
        <f>MACD!F913</f>
        <v>-1.7185659934120011E-5</v>
      </c>
      <c r="F913" s="2">
        <f>'Moving Avg'!D913</f>
        <v>1.1960000000000002</v>
      </c>
      <c r="G913" s="2">
        <f>'Moving Avg'!F913</f>
        <v>1.2130000000000003</v>
      </c>
      <c r="H913" s="2">
        <f>'Moving Avg'!G913</f>
        <v>1.2472000000000003</v>
      </c>
      <c r="I913" s="2">
        <f>'Moving Avg'!H913</f>
        <v>1.5282670000000016</v>
      </c>
      <c r="J913" s="5" t="str">
        <f>OBV!F913</f>
        <v>BEARISH</v>
      </c>
      <c r="K913" s="5" t="str">
        <f>OBV!G913</f>
        <v>STRONG</v>
      </c>
      <c r="L913" s="5" t="str">
        <f>OBV!H913</f>
        <v>CONFIRMED BEARISH</v>
      </c>
      <c r="M913" s="7">
        <f t="shared" si="140"/>
        <v>25</v>
      </c>
      <c r="N913" s="7">
        <f t="shared" si="141"/>
        <v>0</v>
      </c>
      <c r="O913" s="7">
        <f t="shared" si="142"/>
        <v>0</v>
      </c>
      <c r="P913" s="7">
        <f t="shared" si="143"/>
        <v>33</v>
      </c>
      <c r="Q913" s="8">
        <f t="shared" si="144"/>
        <v>13.7</v>
      </c>
      <c r="R913" s="8">
        <f t="shared" si="145"/>
        <v>13.25</v>
      </c>
      <c r="S913" s="8">
        <f t="shared" si="146"/>
        <v>18.600000000000001</v>
      </c>
      <c r="T913" s="8">
        <f t="shared" si="147"/>
        <v>14.5</v>
      </c>
      <c r="U913" s="7">
        <f t="shared" si="148"/>
        <v>15.183333333333332</v>
      </c>
      <c r="V913" s="7">
        <f t="shared" si="149"/>
        <v>15.012499999999999</v>
      </c>
    </row>
    <row r="914" spans="1:22" ht="13.5" x14ac:dyDescent="0.25">
      <c r="A914" s="3">
        <f>RSI!A914</f>
        <v>43641</v>
      </c>
      <c r="B914" s="2">
        <f>RSI!B914</f>
        <v>1.2</v>
      </c>
      <c r="C914" s="2">
        <f>RSI!I914</f>
        <v>45.417340760343897</v>
      </c>
      <c r="D914" s="2">
        <f>MACD!E914</f>
        <v>6.8216231324536025E-3</v>
      </c>
      <c r="E914" s="2">
        <f>MACD!F914</f>
        <v>1.3505760985434245E-3</v>
      </c>
      <c r="F914" s="2">
        <f>'Moving Avg'!D914</f>
        <v>1.1919999999999999</v>
      </c>
      <c r="G914" s="2">
        <f>'Moving Avg'!F914</f>
        <v>1.212</v>
      </c>
      <c r="H914" s="2">
        <f>'Moving Avg'!G914</f>
        <v>1.2446000000000002</v>
      </c>
      <c r="I914" s="2">
        <f>'Moving Avg'!H914</f>
        <v>1.5266210000000013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  <c r="M914" s="7">
        <f t="shared" si="140"/>
        <v>25</v>
      </c>
      <c r="N914" s="7">
        <f t="shared" si="141"/>
        <v>0</v>
      </c>
      <c r="O914" s="7">
        <f t="shared" si="142"/>
        <v>0</v>
      </c>
      <c r="P914" s="7">
        <f t="shared" si="143"/>
        <v>33</v>
      </c>
      <c r="Q914" s="8">
        <f t="shared" si="144"/>
        <v>13.7</v>
      </c>
      <c r="R914" s="8">
        <f t="shared" si="145"/>
        <v>13.25</v>
      </c>
      <c r="S914" s="8">
        <f t="shared" si="146"/>
        <v>18.600000000000001</v>
      </c>
      <c r="T914" s="8">
        <f t="shared" si="147"/>
        <v>14.5</v>
      </c>
      <c r="U914" s="7">
        <f t="shared" si="148"/>
        <v>15.183333333333332</v>
      </c>
      <c r="V914" s="7">
        <f t="shared" si="149"/>
        <v>15.012499999999999</v>
      </c>
    </row>
    <row r="915" spans="1:22" ht="13.5" x14ac:dyDescent="0.25">
      <c r="A915" s="3">
        <f>RSI!A915</f>
        <v>43642</v>
      </c>
      <c r="B915" s="2">
        <f>RSI!B915</f>
        <v>1.24</v>
      </c>
      <c r="C915" s="2">
        <f>RSI!I915</f>
        <v>54.241030667507445</v>
      </c>
      <c r="D915" s="2">
        <f>MACD!E915</f>
        <v>1.4036682353653074E-3</v>
      </c>
      <c r="E915" s="2">
        <f>MACD!F915</f>
        <v>1.3611945259078013E-3</v>
      </c>
      <c r="F915" s="2">
        <f>'Moving Avg'!D915</f>
        <v>1.202</v>
      </c>
      <c r="G915" s="2">
        <f>'Moving Avg'!F915</f>
        <v>1.2129999999999999</v>
      </c>
      <c r="H915" s="2">
        <f>'Moving Avg'!G915</f>
        <v>1.2430000000000003</v>
      </c>
      <c r="I915" s="2">
        <f>'Moving Avg'!H915</f>
        <v>1.5251285000000017</v>
      </c>
      <c r="J915" s="5" t="str">
        <f>OBV!F915</f>
        <v>BULLISH</v>
      </c>
      <c r="K915" s="5" t="str">
        <f>OBV!G915</f>
        <v>WEAK</v>
      </c>
      <c r="L915" s="5" t="str">
        <f>OBV!H915</f>
        <v>CONFIRMED BULLISH</v>
      </c>
      <c r="M915" s="7">
        <f t="shared" si="140"/>
        <v>25</v>
      </c>
      <c r="N915" s="7">
        <f t="shared" si="141"/>
        <v>0</v>
      </c>
      <c r="O915" s="7">
        <f t="shared" si="142"/>
        <v>0</v>
      </c>
      <c r="P915" s="7">
        <f t="shared" si="143"/>
        <v>67</v>
      </c>
      <c r="Q915" s="8">
        <f t="shared" si="144"/>
        <v>18.799999999999997</v>
      </c>
      <c r="R915" s="8">
        <f t="shared" si="145"/>
        <v>21.75</v>
      </c>
      <c r="S915" s="8">
        <f t="shared" si="146"/>
        <v>33.900000000000006</v>
      </c>
      <c r="T915" s="8">
        <f t="shared" si="147"/>
        <v>23</v>
      </c>
      <c r="U915" s="7">
        <f t="shared" si="148"/>
        <v>24.816666666666666</v>
      </c>
      <c r="V915" s="7">
        <f t="shared" si="149"/>
        <v>24.362500000000001</v>
      </c>
    </row>
    <row r="916" spans="1:22" ht="13.5" x14ac:dyDescent="0.25">
      <c r="A916" s="3">
        <f>RSI!A916</f>
        <v>43643</v>
      </c>
      <c r="B916" s="2">
        <f>RSI!B916</f>
        <v>1.21</v>
      </c>
      <c r="C916" s="2">
        <f>RSI!I916</f>
        <v>47.976735829155025</v>
      </c>
      <c r="D916" s="2">
        <f>MACD!E916</f>
        <v>-1.0907826752921679E-3</v>
      </c>
      <c r="E916" s="2">
        <f>MACD!F916</f>
        <v>8.7079908566780738E-4</v>
      </c>
      <c r="F916" s="2">
        <f>'Moving Avg'!D916</f>
        <v>1.202</v>
      </c>
      <c r="G916" s="2">
        <f>'Moving Avg'!F916</f>
        <v>1.2114999999999998</v>
      </c>
      <c r="H916" s="2">
        <f>'Moving Avg'!G916</f>
        <v>1.2406000000000004</v>
      </c>
      <c r="I916" s="2">
        <f>'Moving Avg'!H916</f>
        <v>1.5234860000000015</v>
      </c>
      <c r="J916" s="5" t="str">
        <f>OBV!F916</f>
        <v>BEARISH</v>
      </c>
      <c r="K916" s="5" t="str">
        <f>OBV!G916</f>
        <v>STRONG</v>
      </c>
      <c r="L916" s="5" t="str">
        <f>OBV!H916</f>
        <v>NEUTRAL</v>
      </c>
      <c r="M916" s="7">
        <f t="shared" si="140"/>
        <v>25</v>
      </c>
      <c r="N916" s="7">
        <f t="shared" si="141"/>
        <v>45</v>
      </c>
      <c r="O916" s="7">
        <f t="shared" si="142"/>
        <v>0</v>
      </c>
      <c r="P916" s="7">
        <f t="shared" si="143"/>
        <v>33</v>
      </c>
      <c r="Q916" s="8">
        <f t="shared" si="144"/>
        <v>29.45</v>
      </c>
      <c r="R916" s="8">
        <f t="shared" si="145"/>
        <v>22.25</v>
      </c>
      <c r="S916" s="8">
        <f t="shared" si="146"/>
        <v>25.35</v>
      </c>
      <c r="T916" s="8">
        <f t="shared" si="147"/>
        <v>25.75</v>
      </c>
      <c r="U916" s="7">
        <f t="shared" si="148"/>
        <v>25.683333333333337</v>
      </c>
      <c r="V916" s="7">
        <f t="shared" si="149"/>
        <v>25.700000000000003</v>
      </c>
    </row>
    <row r="917" spans="1:22" ht="13.5" x14ac:dyDescent="0.25">
      <c r="A917" s="3">
        <f>RSI!A917</f>
        <v>43644</v>
      </c>
      <c r="B917" s="2">
        <f>RSI!B917</f>
        <v>1.18</v>
      </c>
      <c r="C917" s="2">
        <f>RSI!I917</f>
        <v>42.669737928036852</v>
      </c>
      <c r="D917" s="2">
        <f>MACD!E917</f>
        <v>6.140296616605756E-4</v>
      </c>
      <c r="E917" s="2">
        <f>MACD!F917</f>
        <v>8.1944520086636111E-4</v>
      </c>
      <c r="F917" s="2">
        <f>'Moving Avg'!D917</f>
        <v>1.2</v>
      </c>
      <c r="G917" s="2">
        <f>'Moving Avg'!F917</f>
        <v>1.2085000000000001</v>
      </c>
      <c r="H917" s="2">
        <f>'Moving Avg'!G917</f>
        <v>1.2382000000000002</v>
      </c>
      <c r="I917" s="2">
        <f>'Moving Avg'!H917</f>
        <v>1.5217400000000014</v>
      </c>
      <c r="J917" s="5" t="str">
        <f>OBV!F917</f>
        <v>BEARISH</v>
      </c>
      <c r="K917" s="5" t="str">
        <f>OBV!G917</f>
        <v>STRONG</v>
      </c>
      <c r="L917" s="5" t="str">
        <f>OBV!H917</f>
        <v>CONFIRMED BEARISH</v>
      </c>
      <c r="M917" s="7">
        <f t="shared" si="140"/>
        <v>25</v>
      </c>
      <c r="N917" s="7">
        <f t="shared" si="141"/>
        <v>45</v>
      </c>
      <c r="O917" s="7">
        <f t="shared" si="142"/>
        <v>0</v>
      </c>
      <c r="P917" s="7">
        <f t="shared" si="143"/>
        <v>33</v>
      </c>
      <c r="Q917" s="8">
        <f t="shared" si="144"/>
        <v>29.45</v>
      </c>
      <c r="R917" s="8">
        <f t="shared" si="145"/>
        <v>22.25</v>
      </c>
      <c r="S917" s="8">
        <f t="shared" si="146"/>
        <v>25.35</v>
      </c>
      <c r="T917" s="8">
        <f t="shared" si="147"/>
        <v>25.75</v>
      </c>
      <c r="U917" s="7">
        <f t="shared" si="148"/>
        <v>25.683333333333337</v>
      </c>
      <c r="V917" s="7">
        <f t="shared" si="149"/>
        <v>25.700000000000003</v>
      </c>
    </row>
    <row r="918" spans="1:22" ht="13.5" x14ac:dyDescent="0.25">
      <c r="A918" s="3">
        <f>RSI!A918</f>
        <v>43647</v>
      </c>
      <c r="B918" s="2">
        <f>RSI!B918</f>
        <v>1.23</v>
      </c>
      <c r="C918" s="2">
        <f>RSI!I918</f>
        <v>52.166650596918629</v>
      </c>
      <c r="D918" s="2">
        <f>MACD!E918</f>
        <v>-2.9575735462730179E-3</v>
      </c>
      <c r="E918" s="2">
        <f>MACD!F918</f>
        <v>6.4041451438485259E-5</v>
      </c>
      <c r="F918" s="2">
        <f>'Moving Avg'!D918</f>
        <v>1.2120000000000002</v>
      </c>
      <c r="G918" s="2">
        <f>'Moving Avg'!F918</f>
        <v>1.2095</v>
      </c>
      <c r="H918" s="2">
        <f>'Moving Avg'!G918</f>
        <v>1.2362000000000002</v>
      </c>
      <c r="I918" s="2">
        <f>'Moving Avg'!H918</f>
        <v>1.5201050000000016</v>
      </c>
      <c r="J918" s="5" t="str">
        <f>OBV!F918</f>
        <v>BEARISH</v>
      </c>
      <c r="K918" s="5" t="str">
        <f>OBV!G918</f>
        <v>NEUTRAL</v>
      </c>
      <c r="L918" s="5" t="str">
        <f>OBV!H918</f>
        <v>BEARISH DIVERGENCE</v>
      </c>
      <c r="M918" s="7">
        <f t="shared" si="140"/>
        <v>25</v>
      </c>
      <c r="N918" s="7">
        <f t="shared" si="141"/>
        <v>45</v>
      </c>
      <c r="O918" s="7">
        <f t="shared" si="142"/>
        <v>0</v>
      </c>
      <c r="P918" s="7">
        <f t="shared" si="143"/>
        <v>16.5</v>
      </c>
      <c r="Q918" s="8">
        <f t="shared" si="144"/>
        <v>26.975000000000001</v>
      </c>
      <c r="R918" s="8">
        <f t="shared" si="145"/>
        <v>18.125</v>
      </c>
      <c r="S918" s="8">
        <f t="shared" si="146"/>
        <v>17.925000000000001</v>
      </c>
      <c r="T918" s="8">
        <f t="shared" si="147"/>
        <v>21.625</v>
      </c>
      <c r="U918" s="7">
        <f t="shared" si="148"/>
        <v>21.008333333333336</v>
      </c>
      <c r="V918" s="7">
        <f t="shared" si="149"/>
        <v>21.162500000000001</v>
      </c>
    </row>
    <row r="919" spans="1:22" ht="13.5" x14ac:dyDescent="0.25">
      <c r="A919" s="3">
        <f>RSI!A919</f>
        <v>43648</v>
      </c>
      <c r="B919" s="2">
        <f>RSI!B919</f>
        <v>1.24</v>
      </c>
      <c r="C919" s="2">
        <f>RSI!I919</f>
        <v>53.814504861416083</v>
      </c>
      <c r="D919" s="2">
        <f>MACD!E919</f>
        <v>-3.7278316317335136E-3</v>
      </c>
      <c r="E919" s="2">
        <f>MACD!F919</f>
        <v>-6.9433316519591456E-4</v>
      </c>
      <c r="F919" s="2">
        <f>'Moving Avg'!D919</f>
        <v>1.22</v>
      </c>
      <c r="G919" s="2">
        <f>'Moving Avg'!F919</f>
        <v>1.2109999999999999</v>
      </c>
      <c r="H919" s="2">
        <f>'Moving Avg'!G919</f>
        <v>1.2344000000000002</v>
      </c>
      <c r="I919" s="2">
        <f>'Moving Avg'!H919</f>
        <v>1.5186125000000015</v>
      </c>
      <c r="J919" s="5" t="str">
        <f>OBV!F919</f>
        <v>BEARISH</v>
      </c>
      <c r="K919" s="5" t="str">
        <f>OBV!G919</f>
        <v>NEUTRAL</v>
      </c>
      <c r="L919" s="5" t="str">
        <f>OBV!H919</f>
        <v>BEARISH DIVERGENCE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16.5</v>
      </c>
      <c r="Q919" s="8">
        <f t="shared" si="144"/>
        <v>26.975000000000001</v>
      </c>
      <c r="R919" s="8">
        <f t="shared" si="145"/>
        <v>18.125</v>
      </c>
      <c r="S919" s="8">
        <f t="shared" si="146"/>
        <v>17.925000000000001</v>
      </c>
      <c r="T919" s="8">
        <f t="shared" si="147"/>
        <v>21.625</v>
      </c>
      <c r="U919" s="7">
        <f t="shared" si="148"/>
        <v>21.008333333333336</v>
      </c>
      <c r="V919" s="7">
        <f t="shared" si="149"/>
        <v>21.162500000000001</v>
      </c>
    </row>
    <row r="920" spans="1:22" ht="13.5" x14ac:dyDescent="0.25">
      <c r="A920" s="3">
        <f>RSI!A920</f>
        <v>43649</v>
      </c>
      <c r="B920" s="2">
        <f>RSI!B920</f>
        <v>1.26</v>
      </c>
      <c r="C920" s="2">
        <f>RSI!I920</f>
        <v>57.004743913976803</v>
      </c>
      <c r="D920" s="2">
        <f>MACD!E920</f>
        <v>-1.0613614101746771E-2</v>
      </c>
      <c r="E920" s="2">
        <f>MACD!F920</f>
        <v>-2.678189352506086E-3</v>
      </c>
      <c r="F920" s="2">
        <f>'Moving Avg'!D920</f>
        <v>1.2239999999999998</v>
      </c>
      <c r="G920" s="2">
        <f>'Moving Avg'!F920</f>
        <v>1.2129999999999999</v>
      </c>
      <c r="H920" s="2">
        <f>'Moving Avg'!G920</f>
        <v>1.2330000000000001</v>
      </c>
      <c r="I920" s="2">
        <f>'Moving Avg'!H920</f>
        <v>1.5174055000000015</v>
      </c>
      <c r="J920" s="5" t="str">
        <f>OBV!F920</f>
        <v>BEARISH</v>
      </c>
      <c r="K920" s="5" t="str">
        <f>OBV!G920</f>
        <v>NEUTRAL</v>
      </c>
      <c r="L920" s="5" t="str">
        <f>OBV!H920</f>
        <v>BEARISH DIVERGENCE</v>
      </c>
      <c r="M920" s="7">
        <f t="shared" si="140"/>
        <v>25</v>
      </c>
      <c r="N920" s="7">
        <f t="shared" si="141"/>
        <v>45</v>
      </c>
      <c r="O920" s="7">
        <f t="shared" si="142"/>
        <v>0</v>
      </c>
      <c r="P920" s="7">
        <f t="shared" si="143"/>
        <v>16.5</v>
      </c>
      <c r="Q920" s="8">
        <f t="shared" si="144"/>
        <v>26.975000000000001</v>
      </c>
      <c r="R920" s="8">
        <f t="shared" si="145"/>
        <v>18.125</v>
      </c>
      <c r="S920" s="8">
        <f t="shared" si="146"/>
        <v>17.925000000000001</v>
      </c>
      <c r="T920" s="8">
        <f t="shared" si="147"/>
        <v>21.625</v>
      </c>
      <c r="U920" s="7">
        <f t="shared" si="148"/>
        <v>21.008333333333336</v>
      </c>
      <c r="V920" s="7">
        <f t="shared" si="149"/>
        <v>21.162500000000001</v>
      </c>
    </row>
    <row r="921" spans="1:22" ht="13.5" x14ac:dyDescent="0.25">
      <c r="A921" s="3">
        <f>RSI!A921</f>
        <v>43650</v>
      </c>
      <c r="B921" s="2">
        <f>RSI!B921</f>
        <v>1.23</v>
      </c>
      <c r="C921" s="2">
        <f>RSI!I921</f>
        <v>51.2825428099666</v>
      </c>
      <c r="D921" s="2">
        <f>MACD!E921</f>
        <v>-1.1386080548603683E-2</v>
      </c>
      <c r="E921" s="2">
        <f>MACD!F921</f>
        <v>-4.4197675917256058E-3</v>
      </c>
      <c r="F921" s="2">
        <f>'Moving Avg'!D921</f>
        <v>1.2280000000000002</v>
      </c>
      <c r="G921" s="2">
        <f>'Moving Avg'!F921</f>
        <v>1.2124999999999999</v>
      </c>
      <c r="H921" s="2">
        <f>'Moving Avg'!G921</f>
        <v>1.232</v>
      </c>
      <c r="I921" s="2">
        <f>'Moving Avg'!H921</f>
        <v>1.5161410000000013</v>
      </c>
      <c r="J921" s="5" t="str">
        <f>OBV!F921</f>
        <v>BEARISH</v>
      </c>
      <c r="K921" s="5" t="str">
        <f>OBV!G921</f>
        <v>NEUTRAL</v>
      </c>
      <c r="L921" s="5" t="str">
        <f>OBV!H921</f>
        <v>BEARISH DIVERGENCE</v>
      </c>
      <c r="M921" s="7">
        <f t="shared" si="140"/>
        <v>25</v>
      </c>
      <c r="N921" s="7">
        <f t="shared" si="141"/>
        <v>45</v>
      </c>
      <c r="O921" s="7">
        <f t="shared" si="142"/>
        <v>0</v>
      </c>
      <c r="P921" s="7">
        <f t="shared" si="143"/>
        <v>16.5</v>
      </c>
      <c r="Q921" s="8">
        <f t="shared" si="144"/>
        <v>26.975000000000001</v>
      </c>
      <c r="R921" s="8">
        <f t="shared" si="145"/>
        <v>18.125</v>
      </c>
      <c r="S921" s="8">
        <f t="shared" si="146"/>
        <v>17.925000000000001</v>
      </c>
      <c r="T921" s="8">
        <f t="shared" si="147"/>
        <v>21.625</v>
      </c>
      <c r="U921" s="7">
        <f t="shared" si="148"/>
        <v>21.008333333333336</v>
      </c>
      <c r="V921" s="7">
        <f t="shared" si="149"/>
        <v>21.162500000000001</v>
      </c>
    </row>
    <row r="922" spans="1:22" ht="13.5" x14ac:dyDescent="0.25">
      <c r="A922" s="3">
        <f>RSI!A922</f>
        <v>43651</v>
      </c>
      <c r="B922" s="2">
        <f>RSI!B922</f>
        <v>1.22</v>
      </c>
      <c r="C922" s="2">
        <f>RSI!I922</f>
        <v>49.498887287715377</v>
      </c>
      <c r="D922" s="2">
        <f>MACD!E922</f>
        <v>-1.4425635963678296E-2</v>
      </c>
      <c r="E922" s="2">
        <f>MACD!F922</f>
        <v>-6.4209412661161442E-3</v>
      </c>
      <c r="F922" s="2">
        <f>'Moving Avg'!D922</f>
        <v>1.2359999999999998</v>
      </c>
      <c r="G922" s="2">
        <f>'Moving Avg'!F922</f>
        <v>1.2114999999999998</v>
      </c>
      <c r="H922" s="2">
        <f>'Moving Avg'!G922</f>
        <v>1.2313999999999998</v>
      </c>
      <c r="I922" s="2">
        <f>'Moving Avg'!H922</f>
        <v>1.5146410000000015</v>
      </c>
      <c r="J922" s="5" t="str">
        <f>OBV!F922</f>
        <v>BEARISH</v>
      </c>
      <c r="K922" s="5" t="str">
        <f>OBV!G922</f>
        <v>NEUTRAL</v>
      </c>
      <c r="L922" s="5" t="str">
        <f>OBV!H922</f>
        <v>BEARISH DIVERGENCE</v>
      </c>
      <c r="M922" s="7">
        <f t="shared" si="140"/>
        <v>25</v>
      </c>
      <c r="N922" s="7">
        <f t="shared" si="141"/>
        <v>45</v>
      </c>
      <c r="O922" s="7">
        <f t="shared" si="142"/>
        <v>0</v>
      </c>
      <c r="P922" s="7">
        <f t="shared" si="143"/>
        <v>16.5</v>
      </c>
      <c r="Q922" s="8">
        <f t="shared" si="144"/>
        <v>26.975000000000001</v>
      </c>
      <c r="R922" s="8">
        <f t="shared" si="145"/>
        <v>18.125</v>
      </c>
      <c r="S922" s="8">
        <f t="shared" si="146"/>
        <v>17.925000000000001</v>
      </c>
      <c r="T922" s="8">
        <f t="shared" si="147"/>
        <v>21.625</v>
      </c>
      <c r="U922" s="7">
        <f t="shared" si="148"/>
        <v>21.008333333333336</v>
      </c>
      <c r="V922" s="7">
        <f t="shared" si="149"/>
        <v>21.162500000000001</v>
      </c>
    </row>
    <row r="923" spans="1:22" ht="13.5" x14ac:dyDescent="0.25">
      <c r="A923" s="3">
        <f>RSI!A923</f>
        <v>43654</v>
      </c>
      <c r="B923" s="2">
        <f>RSI!B923</f>
        <v>1.24</v>
      </c>
      <c r="C923" s="2">
        <f>RSI!I923</f>
        <v>53.018410368970542</v>
      </c>
      <c r="D923" s="2">
        <f>MACD!E923</f>
        <v>-2.1542944212370019E-2</v>
      </c>
      <c r="E923" s="2">
        <f>MACD!F923</f>
        <v>-9.4453418553669191E-3</v>
      </c>
      <c r="F923" s="2">
        <f>'Moving Avg'!D923</f>
        <v>1.238</v>
      </c>
      <c r="G923" s="2">
        <f>'Moving Avg'!F923</f>
        <v>1.2124999999999999</v>
      </c>
      <c r="H923" s="2">
        <f>'Moving Avg'!G923</f>
        <v>1.2311999999999999</v>
      </c>
      <c r="I923" s="2">
        <f>'Moving Avg'!H923</f>
        <v>1.5133805000000016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  <c r="M923" s="7">
        <f t="shared" si="140"/>
        <v>25</v>
      </c>
      <c r="N923" s="7">
        <f t="shared" si="141"/>
        <v>45</v>
      </c>
      <c r="O923" s="7">
        <f t="shared" si="142"/>
        <v>0</v>
      </c>
      <c r="P923" s="7">
        <f t="shared" si="143"/>
        <v>83.5</v>
      </c>
      <c r="Q923" s="8">
        <f t="shared" si="144"/>
        <v>37.024999999999999</v>
      </c>
      <c r="R923" s="8">
        <f t="shared" si="145"/>
        <v>34.875</v>
      </c>
      <c r="S923" s="8">
        <f t="shared" si="146"/>
        <v>48.075000000000003</v>
      </c>
      <c r="T923" s="8">
        <f t="shared" si="147"/>
        <v>38.375</v>
      </c>
      <c r="U923" s="7">
        <f t="shared" si="148"/>
        <v>39.991666666666667</v>
      </c>
      <c r="V923" s="7">
        <f t="shared" si="149"/>
        <v>39.587500000000006</v>
      </c>
    </row>
    <row r="924" spans="1:22" ht="13.5" x14ac:dyDescent="0.25">
      <c r="A924" s="3">
        <f>RSI!A924</f>
        <v>43655</v>
      </c>
      <c r="B924" s="2">
        <f>RSI!B924</f>
        <v>1.25</v>
      </c>
      <c r="C924" s="2">
        <f>RSI!I924</f>
        <v>54.717694827461536</v>
      </c>
      <c r="D924" s="2">
        <f>MACD!E924</f>
        <v>-2.37967561540815E-2</v>
      </c>
      <c r="E924" s="2">
        <f>MACD!F924</f>
        <v>-1.2315624715109837E-2</v>
      </c>
      <c r="F924" s="2">
        <f>'Moving Avg'!D924</f>
        <v>1.24</v>
      </c>
      <c r="G924" s="2">
        <f>'Moving Avg'!F924</f>
        <v>1.2144999999999997</v>
      </c>
      <c r="H924" s="2">
        <f>'Moving Avg'!G924</f>
        <v>1.2314000000000001</v>
      </c>
      <c r="I924" s="2">
        <f>'Moving Avg'!H924</f>
        <v>1.5123550000000014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  <c r="M924" s="7">
        <f t="shared" si="140"/>
        <v>25</v>
      </c>
      <c r="N924" s="7">
        <f t="shared" si="141"/>
        <v>45</v>
      </c>
      <c r="O924" s="7">
        <f t="shared" si="142"/>
        <v>0</v>
      </c>
      <c r="P924" s="7">
        <f t="shared" si="143"/>
        <v>83.5</v>
      </c>
      <c r="Q924" s="8">
        <f t="shared" si="144"/>
        <v>37.024999999999999</v>
      </c>
      <c r="R924" s="8">
        <f t="shared" si="145"/>
        <v>34.875</v>
      </c>
      <c r="S924" s="8">
        <f t="shared" si="146"/>
        <v>48.075000000000003</v>
      </c>
      <c r="T924" s="8">
        <f t="shared" si="147"/>
        <v>38.375</v>
      </c>
      <c r="U924" s="7">
        <f t="shared" si="148"/>
        <v>39.991666666666667</v>
      </c>
      <c r="V924" s="7">
        <f t="shared" si="149"/>
        <v>39.587500000000006</v>
      </c>
    </row>
    <row r="925" spans="1:22" ht="13.5" x14ac:dyDescent="0.25">
      <c r="A925" s="3">
        <f>RSI!A925</f>
        <v>43656</v>
      </c>
      <c r="B925" s="2">
        <f>RSI!B925</f>
        <v>1.27</v>
      </c>
      <c r="C925" s="2">
        <f>RSI!I925</f>
        <v>57.990363093047584</v>
      </c>
      <c r="D925" s="2">
        <f>MACD!E925</f>
        <v>-2.1188811024036802E-2</v>
      </c>
      <c r="E925" s="2">
        <f>MACD!F925</f>
        <v>-1.4090261976895231E-2</v>
      </c>
      <c r="F925" s="2">
        <f>'Moving Avg'!D925</f>
        <v>1.2420000000000002</v>
      </c>
      <c r="G925" s="2">
        <f>'Moving Avg'!F925</f>
        <v>1.2179999999999997</v>
      </c>
      <c r="H925" s="2">
        <f>'Moving Avg'!G925</f>
        <v>1.2305999999999999</v>
      </c>
      <c r="I925" s="2">
        <f>'Moving Avg'!H925</f>
        <v>1.5113370000000013</v>
      </c>
      <c r="J925" s="5" t="str">
        <f>OBV!F925</f>
        <v>BEARISH</v>
      </c>
      <c r="K925" s="5" t="str">
        <f>OBV!G925</f>
        <v>NEUTRAL</v>
      </c>
      <c r="L925" s="5" t="str">
        <f>OBV!H925</f>
        <v>BEARISH DIVERGENCE</v>
      </c>
      <c r="M925" s="7">
        <f t="shared" si="140"/>
        <v>25</v>
      </c>
      <c r="N925" s="7">
        <f t="shared" si="141"/>
        <v>45</v>
      </c>
      <c r="O925" s="7">
        <f t="shared" si="142"/>
        <v>0</v>
      </c>
      <c r="P925" s="7">
        <f t="shared" si="143"/>
        <v>16.5</v>
      </c>
      <c r="Q925" s="8">
        <f t="shared" si="144"/>
        <v>26.975000000000001</v>
      </c>
      <c r="R925" s="8">
        <f t="shared" si="145"/>
        <v>18.125</v>
      </c>
      <c r="S925" s="8">
        <f t="shared" si="146"/>
        <v>17.925000000000001</v>
      </c>
      <c r="T925" s="8">
        <f t="shared" si="147"/>
        <v>21.625</v>
      </c>
      <c r="U925" s="7">
        <f t="shared" si="148"/>
        <v>21.008333333333336</v>
      </c>
      <c r="V925" s="7">
        <f t="shared" si="149"/>
        <v>21.162500000000001</v>
      </c>
    </row>
    <row r="926" spans="1:22" ht="13.5" x14ac:dyDescent="0.25">
      <c r="A926" s="3">
        <f>RSI!A926</f>
        <v>43657</v>
      </c>
      <c r="B926" s="2">
        <f>RSI!B926</f>
        <v>1.24</v>
      </c>
      <c r="C926" s="2">
        <f>RSI!I926</f>
        <v>51.927886844150528</v>
      </c>
      <c r="D926" s="2">
        <f>MACD!E926</f>
        <v>-2.1639123973158148E-2</v>
      </c>
      <c r="E926" s="2">
        <f>MACD!F926</f>
        <v>-1.5600034376147816E-2</v>
      </c>
      <c r="F926" s="2">
        <f>'Moving Avg'!D926</f>
        <v>1.2440000000000002</v>
      </c>
      <c r="G926" s="2">
        <f>'Moving Avg'!F926</f>
        <v>1.2199999999999998</v>
      </c>
      <c r="H926" s="2">
        <f>'Moving Avg'!G926</f>
        <v>1.2285999999999999</v>
      </c>
      <c r="I926" s="2">
        <f>'Moving Avg'!H926</f>
        <v>1.5103545000000012</v>
      </c>
      <c r="J926" s="5" t="str">
        <f>OBV!F926</f>
        <v>BEARISH</v>
      </c>
      <c r="K926" s="5" t="str">
        <f>OBV!G926</f>
        <v>NEUTRAL</v>
      </c>
      <c r="L926" s="5" t="str">
        <f>OBV!H926</f>
        <v>BEARISH DIVERGENCE</v>
      </c>
      <c r="M926" s="7">
        <f t="shared" si="140"/>
        <v>25</v>
      </c>
      <c r="N926" s="7">
        <f t="shared" si="141"/>
        <v>45</v>
      </c>
      <c r="O926" s="7">
        <f t="shared" si="142"/>
        <v>0</v>
      </c>
      <c r="P926" s="7">
        <f t="shared" si="143"/>
        <v>16.5</v>
      </c>
      <c r="Q926" s="8">
        <f t="shared" si="144"/>
        <v>26.975000000000001</v>
      </c>
      <c r="R926" s="8">
        <f t="shared" si="145"/>
        <v>18.125</v>
      </c>
      <c r="S926" s="8">
        <f t="shared" si="146"/>
        <v>17.925000000000001</v>
      </c>
      <c r="T926" s="8">
        <f t="shared" si="147"/>
        <v>21.625</v>
      </c>
      <c r="U926" s="7">
        <f t="shared" si="148"/>
        <v>21.008333333333336</v>
      </c>
      <c r="V926" s="7">
        <f t="shared" si="149"/>
        <v>21.162500000000001</v>
      </c>
    </row>
    <row r="927" spans="1:22" ht="13.5" x14ac:dyDescent="0.25">
      <c r="A927" s="3">
        <f>RSI!A927</f>
        <v>43658</v>
      </c>
      <c r="B927" s="2">
        <f>RSI!B927</f>
        <v>1.21</v>
      </c>
      <c r="C927" s="2">
        <f>RSI!I927</f>
        <v>46.673203867642577</v>
      </c>
      <c r="D927" s="2">
        <f>MACD!E927</f>
        <v>-2.4480376295425321E-2</v>
      </c>
      <c r="E927" s="2">
        <f>MACD!F927</f>
        <v>-1.7376102760003318E-2</v>
      </c>
      <c r="F927" s="2">
        <f>'Moving Avg'!D927</f>
        <v>1.242</v>
      </c>
      <c r="G927" s="2">
        <f>'Moving Avg'!F927</f>
        <v>1.2199999999999998</v>
      </c>
      <c r="H927" s="2">
        <f>'Moving Avg'!G927</f>
        <v>1.2268000000000001</v>
      </c>
      <c r="I927" s="2">
        <f>'Moving Avg'!H927</f>
        <v>1.5091290000000008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  <c r="M927" s="7">
        <f t="shared" si="140"/>
        <v>25</v>
      </c>
      <c r="N927" s="7">
        <f t="shared" si="141"/>
        <v>45</v>
      </c>
      <c r="O927" s="7">
        <f t="shared" si="142"/>
        <v>0</v>
      </c>
      <c r="P927" s="7">
        <f t="shared" si="143"/>
        <v>16.5</v>
      </c>
      <c r="Q927" s="8">
        <f t="shared" si="144"/>
        <v>26.975000000000001</v>
      </c>
      <c r="R927" s="8">
        <f t="shared" si="145"/>
        <v>18.125</v>
      </c>
      <c r="S927" s="8">
        <f t="shared" si="146"/>
        <v>17.925000000000001</v>
      </c>
      <c r="T927" s="8">
        <f t="shared" si="147"/>
        <v>21.625</v>
      </c>
      <c r="U927" s="7">
        <f t="shared" si="148"/>
        <v>21.008333333333336</v>
      </c>
      <c r="V927" s="7">
        <f t="shared" si="149"/>
        <v>21.162500000000001</v>
      </c>
    </row>
    <row r="928" spans="1:22" ht="13.5" x14ac:dyDescent="0.25">
      <c r="A928" s="3">
        <f>RSI!A928</f>
        <v>43661</v>
      </c>
      <c r="B928" s="2">
        <f>RSI!B928</f>
        <v>1.27</v>
      </c>
      <c r="C928" s="2">
        <f>RSI!I928</f>
        <v>56.216006098105687</v>
      </c>
      <c r="D928" s="2">
        <f>MACD!E928</f>
        <v>-2.3521467131441431E-2</v>
      </c>
      <c r="E928" s="2">
        <f>MACD!F928</f>
        <v>-1.8605175634290941E-2</v>
      </c>
      <c r="F928" s="2">
        <f>'Moving Avg'!D928</f>
        <v>1.248</v>
      </c>
      <c r="G928" s="2">
        <f>'Moving Avg'!F928</f>
        <v>1.2234999999999998</v>
      </c>
      <c r="H928" s="2">
        <f>'Moving Avg'!G928</f>
        <v>1.2262</v>
      </c>
      <c r="I928" s="2">
        <f>'Moving Avg'!H928</f>
        <v>1.5082035000000005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  <c r="M928" s="7">
        <f t="shared" si="140"/>
        <v>25</v>
      </c>
      <c r="N928" s="7">
        <f t="shared" si="141"/>
        <v>45</v>
      </c>
      <c r="O928" s="7">
        <f t="shared" si="142"/>
        <v>0</v>
      </c>
      <c r="P928" s="7">
        <f t="shared" si="143"/>
        <v>16.5</v>
      </c>
      <c r="Q928" s="8">
        <f t="shared" si="144"/>
        <v>26.975000000000001</v>
      </c>
      <c r="R928" s="8">
        <f t="shared" si="145"/>
        <v>18.125</v>
      </c>
      <c r="S928" s="8">
        <f t="shared" si="146"/>
        <v>17.925000000000001</v>
      </c>
      <c r="T928" s="8">
        <f t="shared" si="147"/>
        <v>21.625</v>
      </c>
      <c r="U928" s="7">
        <f t="shared" si="148"/>
        <v>21.008333333333336</v>
      </c>
      <c r="V928" s="7">
        <f t="shared" si="149"/>
        <v>21.162500000000001</v>
      </c>
    </row>
    <row r="929" spans="1:22" ht="13.5" x14ac:dyDescent="0.25">
      <c r="A929" s="3">
        <f>RSI!A929</f>
        <v>43662</v>
      </c>
      <c r="B929" s="2">
        <f>RSI!B929</f>
        <v>1.31</v>
      </c>
      <c r="C929" s="2">
        <f>RSI!I929</f>
        <v>61.200794096938381</v>
      </c>
      <c r="D929" s="2">
        <f>MACD!E929</f>
        <v>-2.438247599576826E-2</v>
      </c>
      <c r="E929" s="2">
        <f>MACD!F929</f>
        <v>-1.9760635706586406E-2</v>
      </c>
      <c r="F929" s="2">
        <f>'Moving Avg'!D929</f>
        <v>1.2600000000000002</v>
      </c>
      <c r="G929" s="2">
        <f>'Moving Avg'!F929</f>
        <v>1.228</v>
      </c>
      <c r="H929" s="2">
        <f>'Moving Avg'!G929</f>
        <v>1.2264000000000002</v>
      </c>
      <c r="I929" s="2">
        <f>'Moving Avg'!H929</f>
        <v>1.5076635000000005</v>
      </c>
      <c r="J929" s="5" t="str">
        <f>OBV!F929</f>
        <v>BULLISH</v>
      </c>
      <c r="K929" s="5" t="str">
        <f>OBV!G929</f>
        <v>WEAK</v>
      </c>
      <c r="L929" s="5" t="str">
        <f>OBV!H929</f>
        <v>CONFIRMED BULLISH</v>
      </c>
      <c r="M929" s="7">
        <f t="shared" si="140"/>
        <v>25</v>
      </c>
      <c r="N929" s="7">
        <f t="shared" si="141"/>
        <v>45</v>
      </c>
      <c r="O929" s="7">
        <f t="shared" si="142"/>
        <v>0</v>
      </c>
      <c r="P929" s="7">
        <f t="shared" si="143"/>
        <v>67</v>
      </c>
      <c r="Q929" s="8">
        <f t="shared" si="144"/>
        <v>34.549999999999997</v>
      </c>
      <c r="R929" s="8">
        <f t="shared" si="145"/>
        <v>30.75</v>
      </c>
      <c r="S929" s="8">
        <f t="shared" si="146"/>
        <v>40.650000000000006</v>
      </c>
      <c r="T929" s="8">
        <f t="shared" si="147"/>
        <v>34.25</v>
      </c>
      <c r="U929" s="7">
        <f t="shared" si="148"/>
        <v>35.31666666666667</v>
      </c>
      <c r="V929" s="7">
        <f t="shared" si="149"/>
        <v>35.049999999999997</v>
      </c>
    </row>
    <row r="930" spans="1:22" ht="13.5" x14ac:dyDescent="0.25">
      <c r="A930" s="3">
        <f>RSI!A930</f>
        <v>43663</v>
      </c>
      <c r="B930" s="2">
        <f>RSI!B930</f>
        <v>1.28</v>
      </c>
      <c r="C930" s="2">
        <f>RSI!I930</f>
        <v>56.046972044673474</v>
      </c>
      <c r="D930" s="2">
        <f>MACD!E930</f>
        <v>-2.0277768114591366E-2</v>
      </c>
      <c r="E930" s="2">
        <f>MACD!F930</f>
        <v>-1.9864062188187398E-2</v>
      </c>
      <c r="F930" s="2">
        <f>'Moving Avg'!D930</f>
        <v>1.262</v>
      </c>
      <c r="G930" s="2">
        <f>'Moving Avg'!F930</f>
        <v>1.2324999999999999</v>
      </c>
      <c r="H930" s="2">
        <f>'Moving Avg'!G930</f>
        <v>1.2262</v>
      </c>
      <c r="I930" s="2">
        <f>'Moving Avg'!H930</f>
        <v>1.5069735000000002</v>
      </c>
      <c r="J930" s="5" t="str">
        <f>OBV!F930</f>
        <v>BULLISH</v>
      </c>
      <c r="K930" s="5" t="str">
        <f>OBV!G930</f>
        <v>WEAK</v>
      </c>
      <c r="L930" s="5" t="str">
        <f>OBV!H930</f>
        <v>CONFIRMED BULLISH</v>
      </c>
      <c r="M930" s="7">
        <f t="shared" si="140"/>
        <v>25</v>
      </c>
      <c r="N930" s="7">
        <f t="shared" si="141"/>
        <v>45</v>
      </c>
      <c r="O930" s="7">
        <f t="shared" si="142"/>
        <v>0</v>
      </c>
      <c r="P930" s="7">
        <f t="shared" si="143"/>
        <v>67</v>
      </c>
      <c r="Q930" s="8">
        <f t="shared" si="144"/>
        <v>34.549999999999997</v>
      </c>
      <c r="R930" s="8">
        <f t="shared" si="145"/>
        <v>30.75</v>
      </c>
      <c r="S930" s="8">
        <f t="shared" si="146"/>
        <v>40.650000000000006</v>
      </c>
      <c r="T930" s="8">
        <f t="shared" si="147"/>
        <v>34.25</v>
      </c>
      <c r="U930" s="7">
        <f t="shared" si="148"/>
        <v>35.31666666666667</v>
      </c>
      <c r="V930" s="7">
        <f t="shared" si="149"/>
        <v>35.049999999999997</v>
      </c>
    </row>
    <row r="931" spans="1:22" ht="13.5" x14ac:dyDescent="0.25">
      <c r="A931" s="3">
        <f>RSI!A931</f>
        <v>43664</v>
      </c>
      <c r="B931" s="2">
        <f>RSI!B931</f>
        <v>1.31</v>
      </c>
      <c r="C931" s="2">
        <f>RSI!I931</f>
        <v>59.701612938244693</v>
      </c>
      <c r="D931" s="2">
        <f>MACD!E931</f>
        <v>-2.3896270280454157E-2</v>
      </c>
      <c r="E931" s="2">
        <f>MACD!F931</f>
        <v>-2.0670503806640754E-2</v>
      </c>
      <c r="F931" s="2">
        <f>'Moving Avg'!D931</f>
        <v>1.2760000000000002</v>
      </c>
      <c r="G931" s="2">
        <f>'Moving Avg'!F931</f>
        <v>1.2375</v>
      </c>
      <c r="H931" s="2">
        <f>'Moving Avg'!G931</f>
        <v>1.2272000000000001</v>
      </c>
      <c r="I931" s="2">
        <f>'Moving Avg'!H931</f>
        <v>1.5063409999999999</v>
      </c>
      <c r="J931" s="5" t="str">
        <f>OBV!F931</f>
        <v>BULLISH</v>
      </c>
      <c r="K931" s="5" t="str">
        <f>OBV!G931</f>
        <v>WEAK</v>
      </c>
      <c r="L931" s="5" t="str">
        <f>OBV!H931</f>
        <v>CONFIRMED BULLISH</v>
      </c>
      <c r="M931" s="7">
        <f t="shared" si="140"/>
        <v>25</v>
      </c>
      <c r="N931" s="7">
        <f t="shared" si="141"/>
        <v>45</v>
      </c>
      <c r="O931" s="7">
        <f t="shared" si="142"/>
        <v>0</v>
      </c>
      <c r="P931" s="7">
        <f t="shared" si="143"/>
        <v>67</v>
      </c>
      <c r="Q931" s="8">
        <f t="shared" si="144"/>
        <v>34.549999999999997</v>
      </c>
      <c r="R931" s="8">
        <f t="shared" si="145"/>
        <v>30.75</v>
      </c>
      <c r="S931" s="8">
        <f t="shared" si="146"/>
        <v>40.650000000000006</v>
      </c>
      <c r="T931" s="8">
        <f t="shared" si="147"/>
        <v>34.25</v>
      </c>
      <c r="U931" s="7">
        <f t="shared" si="148"/>
        <v>35.31666666666667</v>
      </c>
      <c r="V931" s="7">
        <f t="shared" si="149"/>
        <v>35.049999999999997</v>
      </c>
    </row>
    <row r="932" spans="1:22" ht="13.5" x14ac:dyDescent="0.25">
      <c r="A932" s="3">
        <f>RSI!A932</f>
        <v>43665</v>
      </c>
      <c r="B932" s="2">
        <f>RSI!B932</f>
        <v>1.28</v>
      </c>
      <c r="C932" s="2">
        <f>RSI!I932</f>
        <v>54.795002850583273</v>
      </c>
      <c r="D932" s="2">
        <f>MACD!E932</f>
        <v>-2.6686877159344702E-2</v>
      </c>
      <c r="E932" s="2">
        <f>MACD!F932</f>
        <v>-2.1873778477181544E-2</v>
      </c>
      <c r="F932" s="2">
        <f>'Moving Avg'!D932</f>
        <v>1.29</v>
      </c>
      <c r="G932" s="2">
        <f>'Moving Avg'!F932</f>
        <v>1.242</v>
      </c>
      <c r="H932" s="2">
        <f>'Moving Avg'!G932</f>
        <v>1.2270000000000001</v>
      </c>
      <c r="I932" s="2">
        <f>'Moving Avg'!H932</f>
        <v>1.5056044999999998</v>
      </c>
      <c r="J932" s="5" t="str">
        <f>OBV!F932</f>
        <v>BULLISH</v>
      </c>
      <c r="K932" s="5" t="str">
        <f>OBV!G932</f>
        <v>WEAK</v>
      </c>
      <c r="L932" s="5" t="str">
        <f>OBV!H932</f>
        <v>CONFIRMED BULLISH</v>
      </c>
      <c r="M932" s="7">
        <f t="shared" si="140"/>
        <v>25</v>
      </c>
      <c r="N932" s="7">
        <f t="shared" si="141"/>
        <v>45</v>
      </c>
      <c r="O932" s="7">
        <f t="shared" si="142"/>
        <v>0</v>
      </c>
      <c r="P932" s="7">
        <f t="shared" si="143"/>
        <v>67</v>
      </c>
      <c r="Q932" s="8">
        <f t="shared" si="144"/>
        <v>34.549999999999997</v>
      </c>
      <c r="R932" s="8">
        <f t="shared" si="145"/>
        <v>30.75</v>
      </c>
      <c r="S932" s="8">
        <f t="shared" si="146"/>
        <v>40.650000000000006</v>
      </c>
      <c r="T932" s="8">
        <f t="shared" si="147"/>
        <v>34.25</v>
      </c>
      <c r="U932" s="7">
        <f t="shared" si="148"/>
        <v>35.31666666666667</v>
      </c>
      <c r="V932" s="7">
        <f t="shared" si="149"/>
        <v>35.049999999999997</v>
      </c>
    </row>
    <row r="933" spans="1:22" ht="13.5" x14ac:dyDescent="0.25">
      <c r="A933" s="3">
        <f>RSI!A933</f>
        <v>43668</v>
      </c>
      <c r="B933" s="2">
        <f>RSI!B933</f>
        <v>1.27</v>
      </c>
      <c r="C933" s="2">
        <f>RSI!I933</f>
        <v>53.224739634967165</v>
      </c>
      <c r="D933" s="2">
        <f>MACD!E933</f>
        <v>-2.5435222980020988E-2</v>
      </c>
      <c r="E933" s="2">
        <f>MACD!F933</f>
        <v>-2.2586067377749437E-2</v>
      </c>
      <c r="F933" s="2">
        <f>'Moving Avg'!D933</f>
        <v>1.2899999999999998</v>
      </c>
      <c r="G933" s="2">
        <f>'Moving Avg'!F933</f>
        <v>1.2470000000000001</v>
      </c>
      <c r="H933" s="2">
        <f>'Moving Avg'!G933</f>
        <v>1.2276000000000002</v>
      </c>
      <c r="I933" s="2">
        <f>'Moving Avg'!H933</f>
        <v>1.5048644999999996</v>
      </c>
      <c r="J933" s="5" t="str">
        <f>OBV!F933</f>
        <v>BULLISH</v>
      </c>
      <c r="K933" s="5" t="str">
        <f>OBV!G933</f>
        <v>WEAK</v>
      </c>
      <c r="L933" s="5" t="str">
        <f>OBV!H933</f>
        <v>NEUTRAL</v>
      </c>
      <c r="M933" s="7">
        <f t="shared" si="140"/>
        <v>25</v>
      </c>
      <c r="N933" s="7">
        <f t="shared" si="141"/>
        <v>45</v>
      </c>
      <c r="O933" s="7">
        <f t="shared" si="142"/>
        <v>0</v>
      </c>
      <c r="P933" s="7">
        <f t="shared" si="143"/>
        <v>33</v>
      </c>
      <c r="Q933" s="8">
        <f t="shared" si="144"/>
        <v>29.45</v>
      </c>
      <c r="R933" s="8">
        <f t="shared" si="145"/>
        <v>22.25</v>
      </c>
      <c r="S933" s="8">
        <f t="shared" si="146"/>
        <v>25.35</v>
      </c>
      <c r="T933" s="8">
        <f t="shared" si="147"/>
        <v>25.75</v>
      </c>
      <c r="U933" s="7">
        <f t="shared" si="148"/>
        <v>25.683333333333337</v>
      </c>
      <c r="V933" s="7">
        <f t="shared" si="149"/>
        <v>25.700000000000003</v>
      </c>
    </row>
    <row r="934" spans="1:22" ht="13.5" x14ac:dyDescent="0.25">
      <c r="A934" s="3">
        <f>RSI!A934</f>
        <v>43669</v>
      </c>
      <c r="B934" s="2">
        <f>RSI!B934</f>
        <v>1.28</v>
      </c>
      <c r="C934" s="2">
        <f>RSI!I934</f>
        <v>54.625075156335448</v>
      </c>
      <c r="D934" s="2">
        <f>MACD!E934</f>
        <v>-2.3708881694453954E-2</v>
      </c>
      <c r="E934" s="2">
        <f>MACD!F934</f>
        <v>-2.2810630241090341E-2</v>
      </c>
      <c r="F934" s="2">
        <f>'Moving Avg'!D934</f>
        <v>1.2840000000000003</v>
      </c>
      <c r="G934" s="2">
        <f>'Moving Avg'!F934</f>
        <v>1.2509999999999999</v>
      </c>
      <c r="H934" s="2">
        <f>'Moving Avg'!G934</f>
        <v>1.2286000000000004</v>
      </c>
      <c r="I934" s="2">
        <f>'Moving Avg'!H934</f>
        <v>1.5043134999999994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45</v>
      </c>
      <c r="O934" s="7">
        <f t="shared" si="142"/>
        <v>0</v>
      </c>
      <c r="P934" s="7">
        <f t="shared" si="143"/>
        <v>16.5</v>
      </c>
      <c r="Q934" s="8">
        <f t="shared" si="144"/>
        <v>26.975000000000001</v>
      </c>
      <c r="R934" s="8">
        <f t="shared" si="145"/>
        <v>18.125</v>
      </c>
      <c r="S934" s="8">
        <f t="shared" si="146"/>
        <v>17.925000000000001</v>
      </c>
      <c r="T934" s="8">
        <f t="shared" si="147"/>
        <v>21.625</v>
      </c>
      <c r="U934" s="7">
        <f t="shared" si="148"/>
        <v>21.008333333333336</v>
      </c>
      <c r="V934" s="7">
        <f t="shared" si="149"/>
        <v>21.162500000000001</v>
      </c>
    </row>
    <row r="935" spans="1:22" ht="13.5" x14ac:dyDescent="0.25">
      <c r="A935" s="3">
        <f>RSI!A935</f>
        <v>43670</v>
      </c>
      <c r="B935" s="2">
        <f>RSI!B935</f>
        <v>1.28</v>
      </c>
      <c r="C935" s="2">
        <f>RSI!I935</f>
        <v>54.625075156335448</v>
      </c>
      <c r="D935" s="2">
        <f>MACD!E935</f>
        <v>-1.9351105682178238E-2</v>
      </c>
      <c r="E935" s="2">
        <f>MACD!F935</f>
        <v>-2.211872532930792E-2</v>
      </c>
      <c r="F935" s="2">
        <f>'Moving Avg'!D935</f>
        <v>1.284</v>
      </c>
      <c r="G935" s="2">
        <f>'Moving Avg'!F935</f>
        <v>1.2530000000000001</v>
      </c>
      <c r="H935" s="2">
        <f>'Moving Avg'!G935</f>
        <v>1.2296000000000005</v>
      </c>
      <c r="I935" s="2">
        <f>'Moving Avg'!H935</f>
        <v>1.5038549999999995</v>
      </c>
      <c r="J935" s="5" t="str">
        <f>OBV!F935</f>
        <v>BULLISH</v>
      </c>
      <c r="K935" s="5" t="str">
        <f>OBV!G935</f>
        <v>NEUTRAL</v>
      </c>
      <c r="L935" s="5" t="str">
        <f>OBV!H935</f>
        <v>NEUTRAL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49.5</v>
      </c>
      <c r="Q935" s="8">
        <f t="shared" si="144"/>
        <v>16.175000000000001</v>
      </c>
      <c r="R935" s="8">
        <f t="shared" si="145"/>
        <v>17.375</v>
      </c>
      <c r="S935" s="8">
        <f t="shared" si="146"/>
        <v>26.025000000000002</v>
      </c>
      <c r="T935" s="8">
        <f t="shared" si="147"/>
        <v>18.625</v>
      </c>
      <c r="U935" s="7">
        <f t="shared" si="148"/>
        <v>19.858333333333334</v>
      </c>
      <c r="V935" s="7">
        <f t="shared" si="149"/>
        <v>19.55</v>
      </c>
    </row>
    <row r="936" spans="1:22" ht="13.5" x14ac:dyDescent="0.25">
      <c r="A936" s="3">
        <f>RSI!A936</f>
        <v>43672</v>
      </c>
      <c r="B936" s="2">
        <f>RSI!B936</f>
        <v>1.25</v>
      </c>
      <c r="C936" s="2">
        <f>RSI!I936</f>
        <v>49.472005323651899</v>
      </c>
      <c r="D936" s="2">
        <f>MACD!E936</f>
        <v>-1.8223490792991459E-2</v>
      </c>
      <c r="E936" s="2">
        <f>MACD!F936</f>
        <v>-2.1339678422044629E-2</v>
      </c>
      <c r="F936" s="2">
        <f>'Moving Avg'!D936</f>
        <v>1.272</v>
      </c>
      <c r="G936" s="2">
        <f>'Moving Avg'!F936</f>
        <v>1.2550000000000001</v>
      </c>
      <c r="H936" s="2">
        <f>'Moving Avg'!G936</f>
        <v>1.2302000000000004</v>
      </c>
      <c r="I936" s="2">
        <f>'Moving Avg'!H936</f>
        <v>1.5033394999999996</v>
      </c>
      <c r="J936" s="5" t="str">
        <f>OBV!F936</f>
        <v>BULLISH</v>
      </c>
      <c r="K936" s="5" t="str">
        <f>OBV!G936</f>
        <v>NEUTRAL</v>
      </c>
      <c r="L936" s="5" t="str">
        <f>OBV!H936</f>
        <v>BULLISH DIVERGENCE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66.5</v>
      </c>
      <c r="Q936" s="8">
        <f t="shared" si="144"/>
        <v>18.725000000000001</v>
      </c>
      <c r="R936" s="8">
        <f t="shared" si="145"/>
        <v>21.625</v>
      </c>
      <c r="S936" s="8">
        <f t="shared" si="146"/>
        <v>33.674999999999997</v>
      </c>
      <c r="T936" s="8">
        <f t="shared" si="147"/>
        <v>22.875</v>
      </c>
      <c r="U936" s="7">
        <f t="shared" si="148"/>
        <v>24.675000000000001</v>
      </c>
      <c r="V936" s="7">
        <f t="shared" si="149"/>
        <v>24.225000000000001</v>
      </c>
    </row>
    <row r="937" spans="1:22" ht="13.5" x14ac:dyDescent="0.25">
      <c r="A937" s="3">
        <f>RSI!A937</f>
        <v>43675</v>
      </c>
      <c r="B937" s="2">
        <f>RSI!B937</f>
        <v>1.24</v>
      </c>
      <c r="C937" s="2">
        <f>RSI!I937</f>
        <v>47.851563147347022</v>
      </c>
      <c r="D937" s="2">
        <f>MACD!E937</f>
        <v>-2.1120960714079207E-2</v>
      </c>
      <c r="E937" s="2">
        <f>MACD!F937</f>
        <v>-2.1295934880451544E-2</v>
      </c>
      <c r="F937" s="2">
        <f>'Moving Avg'!D937</f>
        <v>1.264</v>
      </c>
      <c r="G937" s="2">
        <f>'Moving Avg'!F937</f>
        <v>1.2579999999999998</v>
      </c>
      <c r="H937" s="2">
        <f>'Moving Avg'!G937</f>
        <v>1.2306000000000004</v>
      </c>
      <c r="I937" s="2">
        <f>'Moving Avg'!H937</f>
        <v>1.5028199999999996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16.5</v>
      </c>
      <c r="Q937" s="8">
        <f t="shared" si="144"/>
        <v>11.225</v>
      </c>
      <c r="R937" s="8">
        <f t="shared" si="145"/>
        <v>9.125</v>
      </c>
      <c r="S937" s="8">
        <f t="shared" si="146"/>
        <v>11.175000000000001</v>
      </c>
      <c r="T937" s="8">
        <f t="shared" si="147"/>
        <v>10.375</v>
      </c>
      <c r="U937" s="7">
        <f t="shared" si="148"/>
        <v>10.508333333333335</v>
      </c>
      <c r="V937" s="7">
        <f t="shared" si="149"/>
        <v>10.475000000000001</v>
      </c>
    </row>
    <row r="938" spans="1:22" ht="13.5" x14ac:dyDescent="0.25">
      <c r="A938" s="3">
        <f>RSI!A938</f>
        <v>43676</v>
      </c>
      <c r="B938" s="2">
        <f>RSI!B938</f>
        <v>1.22</v>
      </c>
      <c r="C938" s="2">
        <f>RSI!I938</f>
        <v>44.698167788036557</v>
      </c>
      <c r="D938" s="2">
        <f>MACD!E938</f>
        <v>-1.2779993151238012E-2</v>
      </c>
      <c r="E938" s="2">
        <f>MACD!F938</f>
        <v>-1.9592746534608838E-2</v>
      </c>
      <c r="F938" s="2">
        <f>'Moving Avg'!D938</f>
        <v>1.254</v>
      </c>
      <c r="G938" s="2">
        <f>'Moving Avg'!F938</f>
        <v>1.2574999999999998</v>
      </c>
      <c r="H938" s="2">
        <f>'Moving Avg'!G938</f>
        <v>1.2310000000000003</v>
      </c>
      <c r="I938" s="2">
        <f>'Moving Avg'!H938</f>
        <v>1.5021079999999998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8">
        <f t="shared" si="144"/>
        <v>11.225</v>
      </c>
      <c r="R938" s="8">
        <f t="shared" si="145"/>
        <v>9.125</v>
      </c>
      <c r="S938" s="8">
        <f t="shared" si="146"/>
        <v>11.175000000000001</v>
      </c>
      <c r="T938" s="8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1.2</v>
      </c>
      <c r="C939" s="2">
        <f>RSI!I939</f>
        <v>41.736202853288525</v>
      </c>
      <c r="D939" s="2">
        <f>MACD!E939</f>
        <v>2.1057220977260815E-3</v>
      </c>
      <c r="E939" s="2">
        <f>MACD!F939</f>
        <v>-1.5253052808141855E-2</v>
      </c>
      <c r="F939" s="2">
        <f>'Moving Avg'!D939</f>
        <v>1.238</v>
      </c>
      <c r="G939" s="2">
        <f>'Moving Avg'!F939</f>
        <v>1.2555000000000001</v>
      </c>
      <c r="H939" s="2">
        <f>'Moving Avg'!G939</f>
        <v>1.2306000000000004</v>
      </c>
      <c r="I939" s="2">
        <f>'Moving Avg'!H939</f>
        <v>1.5014814999999997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16.5</v>
      </c>
      <c r="Q939" s="8">
        <f t="shared" si="144"/>
        <v>11.225</v>
      </c>
      <c r="R939" s="8">
        <f t="shared" si="145"/>
        <v>9.125</v>
      </c>
      <c r="S939" s="8">
        <f t="shared" si="146"/>
        <v>11.175000000000001</v>
      </c>
      <c r="T939" s="8">
        <f t="shared" si="147"/>
        <v>10.375</v>
      </c>
      <c r="U939" s="7">
        <f t="shared" si="148"/>
        <v>10.508333333333335</v>
      </c>
      <c r="V939" s="7">
        <f t="shared" si="149"/>
        <v>10.475000000000001</v>
      </c>
    </row>
    <row r="940" spans="1:22" ht="13.5" x14ac:dyDescent="0.25">
      <c r="A940" s="3">
        <f>RSI!A940</f>
        <v>43678</v>
      </c>
      <c r="B940" s="2">
        <f>RSI!B940</f>
        <v>1.21</v>
      </c>
      <c r="C940" s="2">
        <f>RSI!I940</f>
        <v>43.743526423338309</v>
      </c>
      <c r="D940" s="2">
        <f>MACD!E940</f>
        <v>9.6417585794186245E-3</v>
      </c>
      <c r="E940" s="2">
        <f>MACD!F940</f>
        <v>-1.0274090530629758E-2</v>
      </c>
      <c r="F940" s="2">
        <f>'Moving Avg'!D940</f>
        <v>1.224</v>
      </c>
      <c r="G940" s="2">
        <f>'Moving Avg'!F940</f>
        <v>1.2529999999999999</v>
      </c>
      <c r="H940" s="2">
        <f>'Moving Avg'!G940</f>
        <v>1.2304000000000004</v>
      </c>
      <c r="I940" s="2">
        <f>'Moving Avg'!H940</f>
        <v>1.5009509999999997</v>
      </c>
      <c r="J940" s="5" t="str">
        <f>OBV!F940</f>
        <v>BULLISH</v>
      </c>
      <c r="K940" s="5" t="str">
        <f>OBV!G940</f>
        <v>NEUTRAL</v>
      </c>
      <c r="L940" s="5" t="str">
        <f>OBV!H940</f>
        <v>BULLISH DIVERGENCE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66.5</v>
      </c>
      <c r="Q940" s="8">
        <f t="shared" si="144"/>
        <v>18.725000000000001</v>
      </c>
      <c r="R940" s="8">
        <f t="shared" si="145"/>
        <v>21.625</v>
      </c>
      <c r="S940" s="8">
        <f t="shared" si="146"/>
        <v>33.674999999999997</v>
      </c>
      <c r="T940" s="8">
        <f t="shared" si="147"/>
        <v>22.875</v>
      </c>
      <c r="U940" s="7">
        <f t="shared" si="148"/>
        <v>24.675000000000001</v>
      </c>
      <c r="V940" s="7">
        <f t="shared" si="149"/>
        <v>24.225000000000001</v>
      </c>
    </row>
    <row r="941" spans="1:22" ht="13.5" x14ac:dyDescent="0.25">
      <c r="A941" s="3">
        <f>RSI!A941</f>
        <v>43679</v>
      </c>
      <c r="B941" s="2">
        <f>RSI!B941</f>
        <v>1.24</v>
      </c>
      <c r="C941" s="2">
        <f>RSI!I941</f>
        <v>49.37812246885396</v>
      </c>
      <c r="D941" s="2">
        <f>MACD!E941</f>
        <v>1.8627066266449166E-2</v>
      </c>
      <c r="E941" s="2">
        <f>MACD!F941</f>
        <v>-4.4938591712139729E-3</v>
      </c>
      <c r="F941" s="2">
        <f>'Moving Avg'!D941</f>
        <v>1.222</v>
      </c>
      <c r="G941" s="2">
        <f>'Moving Avg'!F941</f>
        <v>1.2534999999999998</v>
      </c>
      <c r="H941" s="2">
        <f>'Moving Avg'!G941</f>
        <v>1.2308000000000006</v>
      </c>
      <c r="I941" s="2">
        <f>'Moving Avg'!H941</f>
        <v>1.5005704999999998</v>
      </c>
      <c r="J941" s="5" t="str">
        <f>OBV!F941</f>
        <v>BULLISH</v>
      </c>
      <c r="K941" s="5" t="str">
        <f>OBV!G941</f>
        <v>NEUTRAL</v>
      </c>
      <c r="L941" s="5" t="str">
        <f>OBV!H941</f>
        <v>BULLISH DIVERGENCE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66.5</v>
      </c>
      <c r="Q941" s="8">
        <f t="shared" si="144"/>
        <v>18.725000000000001</v>
      </c>
      <c r="R941" s="8">
        <f t="shared" si="145"/>
        <v>21.625</v>
      </c>
      <c r="S941" s="8">
        <f t="shared" si="146"/>
        <v>33.674999999999997</v>
      </c>
      <c r="T941" s="8">
        <f t="shared" si="147"/>
        <v>22.875</v>
      </c>
      <c r="U941" s="7">
        <f t="shared" si="148"/>
        <v>24.675000000000001</v>
      </c>
      <c r="V941" s="7">
        <f t="shared" si="149"/>
        <v>24.225000000000001</v>
      </c>
    </row>
    <row r="942" spans="1:22" ht="13.5" x14ac:dyDescent="0.25">
      <c r="A942" s="3">
        <f>RSI!A942</f>
        <v>43682</v>
      </c>
      <c r="B942" s="2">
        <f>RSI!B942</f>
        <v>1.24</v>
      </c>
      <c r="C942" s="2">
        <f>RSI!I942</f>
        <v>49.37812246885396</v>
      </c>
      <c r="D942" s="2">
        <f>MACD!E942</f>
        <v>2.1636899169206192E-2</v>
      </c>
      <c r="E942" s="2">
        <f>MACD!F942</f>
        <v>7.3229249687005969E-4</v>
      </c>
      <c r="F942" s="2">
        <f>'Moving Avg'!D942</f>
        <v>1.222</v>
      </c>
      <c r="G942" s="2">
        <f>'Moving Avg'!F942</f>
        <v>1.2544999999999997</v>
      </c>
      <c r="H942" s="2">
        <f>'Moving Avg'!G942</f>
        <v>1.2312000000000005</v>
      </c>
      <c r="I942" s="2">
        <f>'Moving Avg'!H942</f>
        <v>1.5003754999999999</v>
      </c>
      <c r="J942" s="5" t="str">
        <f>OBV!F942</f>
        <v>BULLISH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49.5</v>
      </c>
      <c r="Q942" s="8">
        <f t="shared" si="144"/>
        <v>16.175000000000001</v>
      </c>
      <c r="R942" s="8">
        <f t="shared" si="145"/>
        <v>17.375</v>
      </c>
      <c r="S942" s="8">
        <f t="shared" si="146"/>
        <v>26.025000000000002</v>
      </c>
      <c r="T942" s="8">
        <f t="shared" si="147"/>
        <v>18.625</v>
      </c>
      <c r="U942" s="7">
        <f t="shared" si="148"/>
        <v>19.858333333333334</v>
      </c>
      <c r="V942" s="7">
        <f t="shared" si="149"/>
        <v>19.55</v>
      </c>
    </row>
    <row r="943" spans="1:22" ht="13.5" x14ac:dyDescent="0.25">
      <c r="A943" s="3">
        <f>RSI!A943</f>
        <v>43683</v>
      </c>
      <c r="B943" s="2">
        <f>RSI!B943</f>
        <v>1.21</v>
      </c>
      <c r="C943" s="2">
        <f>RSI!I943</f>
        <v>44.239254627117582</v>
      </c>
      <c r="D943" s="2">
        <f>MACD!E943</f>
        <v>2.4888057150919352E-2</v>
      </c>
      <c r="E943" s="2">
        <f>MACD!F943</f>
        <v>5.5634454276799186E-3</v>
      </c>
      <c r="F943" s="2">
        <f>'Moving Avg'!D943</f>
        <v>1.2200000000000002</v>
      </c>
      <c r="G943" s="2">
        <f>'Moving Avg'!F943</f>
        <v>1.2529999999999997</v>
      </c>
      <c r="H943" s="2">
        <f>'Moving Avg'!G943</f>
        <v>1.2314000000000005</v>
      </c>
      <c r="I943" s="2">
        <f>'Moving Avg'!H943</f>
        <v>1.4998449999999999</v>
      </c>
      <c r="J943" s="5" t="str">
        <f>OBV!F943</f>
        <v>BULLISH</v>
      </c>
      <c r="K943" s="5" t="str">
        <f>OBV!G943</f>
        <v>NEUTRAL</v>
      </c>
      <c r="L943" s="5" t="str">
        <f>OBV!H943</f>
        <v>BULLISH DIVERGENCE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66.5</v>
      </c>
      <c r="Q943" s="8">
        <f t="shared" si="144"/>
        <v>18.725000000000001</v>
      </c>
      <c r="R943" s="8">
        <f t="shared" si="145"/>
        <v>21.625</v>
      </c>
      <c r="S943" s="8">
        <f t="shared" si="146"/>
        <v>33.674999999999997</v>
      </c>
      <c r="T943" s="8">
        <f t="shared" si="147"/>
        <v>22.875</v>
      </c>
      <c r="U943" s="7">
        <f t="shared" si="148"/>
        <v>24.675000000000001</v>
      </c>
      <c r="V943" s="7">
        <f t="shared" si="149"/>
        <v>24.225000000000001</v>
      </c>
    </row>
    <row r="944" spans="1:22" ht="13.5" x14ac:dyDescent="0.25">
      <c r="A944" s="3">
        <f>RSI!A944</f>
        <v>43684</v>
      </c>
      <c r="B944" s="2">
        <f>RSI!B944</f>
        <v>1.2</v>
      </c>
      <c r="C944" s="2">
        <f>RSI!I944</f>
        <v>42.646037418336689</v>
      </c>
      <c r="D944" s="2">
        <f>MACD!E944</f>
        <v>3.0114599077892157E-2</v>
      </c>
      <c r="E944" s="2">
        <f>MACD!F944</f>
        <v>1.0473676157722368E-2</v>
      </c>
      <c r="F944" s="2">
        <f>'Moving Avg'!D944</f>
        <v>1.2200000000000002</v>
      </c>
      <c r="G944" s="2">
        <f>'Moving Avg'!F944</f>
        <v>1.2504999999999997</v>
      </c>
      <c r="H944" s="2">
        <f>'Moving Avg'!G944</f>
        <v>1.2310000000000008</v>
      </c>
      <c r="I944" s="2">
        <f>'Moving Avg'!H944</f>
        <v>1.4990794999999997</v>
      </c>
      <c r="J944" s="5" t="str">
        <f>OBV!F944</f>
        <v>BEARISH</v>
      </c>
      <c r="K944" s="5" t="str">
        <f>OBV!G944</f>
        <v>NEUTRAL</v>
      </c>
      <c r="L944" s="5" t="str">
        <f>OBV!H944</f>
        <v>NEUTRAL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16.5</v>
      </c>
      <c r="Q944" s="8">
        <f t="shared" si="144"/>
        <v>11.225</v>
      </c>
      <c r="R944" s="8">
        <f t="shared" si="145"/>
        <v>9.125</v>
      </c>
      <c r="S944" s="8">
        <f t="shared" si="146"/>
        <v>11.175000000000001</v>
      </c>
      <c r="T944" s="8">
        <f t="shared" si="147"/>
        <v>10.375</v>
      </c>
      <c r="U944" s="7">
        <f t="shared" si="148"/>
        <v>10.508333333333335</v>
      </c>
      <c r="V944" s="7">
        <f t="shared" si="149"/>
        <v>10.475000000000001</v>
      </c>
    </row>
    <row r="945" spans="1:22" ht="13.5" x14ac:dyDescent="0.25">
      <c r="A945" s="3">
        <f>RSI!A945</f>
        <v>43685</v>
      </c>
      <c r="B945" s="2">
        <f>RSI!B945</f>
        <v>1.21</v>
      </c>
      <c r="C945" s="2">
        <f>RSI!I945</f>
        <v>44.787399337097874</v>
      </c>
      <c r="D945" s="2">
        <f>MACD!E945</f>
        <v>3.4037221965658393E-2</v>
      </c>
      <c r="E945" s="2">
        <f>MACD!F945</f>
        <v>1.5186385319309574E-2</v>
      </c>
      <c r="F945" s="2">
        <f>'Moving Avg'!D945</f>
        <v>1.22</v>
      </c>
      <c r="G945" s="2">
        <f>'Moving Avg'!F945</f>
        <v>1.2474999999999998</v>
      </c>
      <c r="H945" s="2">
        <f>'Moving Avg'!G945</f>
        <v>1.2308000000000008</v>
      </c>
      <c r="I945" s="2">
        <f>'Moving Avg'!H945</f>
        <v>1.4979929999999997</v>
      </c>
      <c r="J945" s="5" t="str">
        <f>OBV!F945</f>
        <v>BEARISH</v>
      </c>
      <c r="K945" s="5" t="str">
        <f>OBV!G945</f>
        <v>STRONG</v>
      </c>
      <c r="L945" s="5" t="str">
        <f>OBV!H945</f>
        <v>NEUTRAL</v>
      </c>
      <c r="M945" s="7">
        <f t="shared" si="140"/>
        <v>25</v>
      </c>
      <c r="N945" s="7">
        <f t="shared" si="141"/>
        <v>0</v>
      </c>
      <c r="O945" s="7">
        <f t="shared" si="142"/>
        <v>0</v>
      </c>
      <c r="P945" s="7">
        <f t="shared" si="143"/>
        <v>33</v>
      </c>
      <c r="Q945" s="8">
        <f t="shared" si="144"/>
        <v>13.7</v>
      </c>
      <c r="R945" s="8">
        <f t="shared" si="145"/>
        <v>13.25</v>
      </c>
      <c r="S945" s="8">
        <f t="shared" si="146"/>
        <v>18.600000000000001</v>
      </c>
      <c r="T945" s="8">
        <f t="shared" si="147"/>
        <v>14.5</v>
      </c>
      <c r="U945" s="7">
        <f t="shared" si="148"/>
        <v>15.183333333333332</v>
      </c>
      <c r="V945" s="7">
        <f t="shared" si="149"/>
        <v>15.012499999999999</v>
      </c>
    </row>
    <row r="946" spans="1:22" ht="13.5" x14ac:dyDescent="0.25">
      <c r="A946" s="3">
        <f>RSI!A946</f>
        <v>43686</v>
      </c>
      <c r="B946" s="2">
        <f>RSI!B946</f>
        <v>1.23</v>
      </c>
      <c r="C946" s="2">
        <f>RSI!I946</f>
        <v>48.896895766093465</v>
      </c>
      <c r="D946" s="2">
        <f>MACD!E946</f>
        <v>3.142346813737662E-2</v>
      </c>
      <c r="E946" s="2">
        <f>MACD!F946</f>
        <v>1.8433801882922984E-2</v>
      </c>
      <c r="F946" s="2">
        <f>'Moving Avg'!D946</f>
        <v>1.218</v>
      </c>
      <c r="G946" s="2">
        <f>'Moving Avg'!F946</f>
        <v>1.2470000000000001</v>
      </c>
      <c r="H946" s="2">
        <f>'Moving Avg'!G946</f>
        <v>1.2306000000000006</v>
      </c>
      <c r="I946" s="2">
        <f>'Moving Avg'!H946</f>
        <v>1.4967284999999995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33</v>
      </c>
      <c r="Q946" s="8">
        <f t="shared" si="144"/>
        <v>13.7</v>
      </c>
      <c r="R946" s="8">
        <f t="shared" si="145"/>
        <v>13.25</v>
      </c>
      <c r="S946" s="8">
        <f t="shared" si="146"/>
        <v>18.600000000000001</v>
      </c>
      <c r="T946" s="8">
        <f t="shared" si="147"/>
        <v>14.5</v>
      </c>
      <c r="U946" s="7">
        <f t="shared" si="148"/>
        <v>15.183333333333332</v>
      </c>
      <c r="V946" s="7">
        <f t="shared" si="149"/>
        <v>15.012499999999999</v>
      </c>
    </row>
    <row r="947" spans="1:22" ht="13.5" x14ac:dyDescent="0.25">
      <c r="A947" s="3">
        <f>RSI!A947</f>
        <v>43691</v>
      </c>
      <c r="B947" s="2">
        <f>RSI!B947</f>
        <v>1.21</v>
      </c>
      <c r="C947" s="2">
        <f>RSI!I947</f>
        <v>45.268372070792218</v>
      </c>
      <c r="D947" s="2">
        <f>MACD!E947</f>
        <v>2.9188493278894834E-2</v>
      </c>
      <c r="E947" s="2">
        <f>MACD!F947</f>
        <v>2.0584740162117355E-2</v>
      </c>
      <c r="F947" s="2">
        <f>'Moving Avg'!D947</f>
        <v>1.212</v>
      </c>
      <c r="G947" s="2">
        <f>'Moving Avg'!F947</f>
        <v>1.2469999999999999</v>
      </c>
      <c r="H947" s="2">
        <f>'Moving Avg'!G947</f>
        <v>1.2300000000000006</v>
      </c>
      <c r="I947" s="2">
        <f>'Moving Avg'!H947</f>
        <v>1.4952714999999994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  <c r="M947" s="7">
        <f t="shared" si="140"/>
        <v>25</v>
      </c>
      <c r="N947" s="7">
        <f t="shared" si="141"/>
        <v>0</v>
      </c>
      <c r="O947" s="7">
        <f t="shared" si="142"/>
        <v>0</v>
      </c>
      <c r="P947" s="7">
        <f t="shared" si="143"/>
        <v>33</v>
      </c>
      <c r="Q947" s="8">
        <f t="shared" si="144"/>
        <v>13.7</v>
      </c>
      <c r="R947" s="8">
        <f t="shared" si="145"/>
        <v>13.25</v>
      </c>
      <c r="S947" s="8">
        <f t="shared" si="146"/>
        <v>18.600000000000001</v>
      </c>
      <c r="T947" s="8">
        <f t="shared" si="147"/>
        <v>14.5</v>
      </c>
      <c r="U947" s="7">
        <f t="shared" si="148"/>
        <v>15.183333333333332</v>
      </c>
      <c r="V947" s="7">
        <f t="shared" si="149"/>
        <v>15.012499999999999</v>
      </c>
    </row>
    <row r="948" spans="1:22" ht="13.5" x14ac:dyDescent="0.25">
      <c r="A948" s="3">
        <f>RSI!A948</f>
        <v>43692</v>
      </c>
      <c r="B948" s="2">
        <f>RSI!B948</f>
        <v>1.21</v>
      </c>
      <c r="C948" s="2">
        <f>RSI!I948</f>
        <v>45.268372070792218</v>
      </c>
      <c r="D948" s="2">
        <f>MACD!E948</f>
        <v>2.4369769463515878E-2</v>
      </c>
      <c r="E948" s="2">
        <f>MACD!F948</f>
        <v>2.1341746022397062E-2</v>
      </c>
      <c r="F948" s="2">
        <f>'Moving Avg'!D948</f>
        <v>1.212</v>
      </c>
      <c r="G948" s="2">
        <f>'Moving Avg'!F948</f>
        <v>1.244</v>
      </c>
      <c r="H948" s="2">
        <f>'Moving Avg'!G948</f>
        <v>1.2300000000000006</v>
      </c>
      <c r="I948" s="2">
        <f>'Moving Avg'!H948</f>
        <v>1.4941389999999997</v>
      </c>
      <c r="J948" s="5" t="str">
        <f>OBV!F948</f>
        <v>BEARISH</v>
      </c>
      <c r="K948" s="5" t="str">
        <f>OBV!G948</f>
        <v>STRONG</v>
      </c>
      <c r="L948" s="5" t="str">
        <f>OBV!H948</f>
        <v>NEUTRAL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13.7</v>
      </c>
      <c r="R948" s="8">
        <f t="shared" si="145"/>
        <v>13.25</v>
      </c>
      <c r="S948" s="8">
        <f t="shared" si="146"/>
        <v>18.600000000000001</v>
      </c>
      <c r="T948" s="8">
        <f t="shared" si="147"/>
        <v>14.5</v>
      </c>
      <c r="U948" s="7">
        <f t="shared" si="148"/>
        <v>15.183333333333332</v>
      </c>
      <c r="V948" s="7">
        <f t="shared" si="149"/>
        <v>15.012499999999999</v>
      </c>
    </row>
    <row r="949" spans="1:22" ht="13.5" x14ac:dyDescent="0.25">
      <c r="A949" s="3">
        <f>RSI!A949</f>
        <v>43693</v>
      </c>
      <c r="B949" s="2">
        <f>RSI!B949</f>
        <v>1.21</v>
      </c>
      <c r="C949" s="2">
        <f>RSI!I949</f>
        <v>45.268372070792211</v>
      </c>
      <c r="D949" s="2">
        <f>MACD!E949</f>
        <v>1.7353734913421182E-2</v>
      </c>
      <c r="E949" s="2">
        <f>MACD!F949</f>
        <v>2.0544143800601888E-2</v>
      </c>
      <c r="F949" s="2">
        <f>'Moving Avg'!D949</f>
        <v>1.214</v>
      </c>
      <c r="G949" s="2">
        <f>'Moving Avg'!F949</f>
        <v>1.2390000000000003</v>
      </c>
      <c r="H949" s="2">
        <f>'Moving Avg'!G949</f>
        <v>1.2300000000000004</v>
      </c>
      <c r="I949" s="2">
        <f>'Moving Avg'!H949</f>
        <v>1.4931914999999991</v>
      </c>
      <c r="J949" s="5" t="str">
        <f>OBV!F949</f>
        <v>BULLISH</v>
      </c>
      <c r="K949" s="5" t="str">
        <f>OBV!G949</f>
        <v>NEUTRAL</v>
      </c>
      <c r="L949" s="5" t="str">
        <f>OBV!H949</f>
        <v>CONFIRMED BULLISH</v>
      </c>
      <c r="M949" s="7">
        <f t="shared" si="140"/>
        <v>25</v>
      </c>
      <c r="N949" s="7">
        <f t="shared" si="141"/>
        <v>45</v>
      </c>
      <c r="O949" s="7">
        <f t="shared" si="142"/>
        <v>0</v>
      </c>
      <c r="P949" s="7">
        <f t="shared" si="143"/>
        <v>83.5</v>
      </c>
      <c r="Q949" s="8">
        <f t="shared" si="144"/>
        <v>37.024999999999999</v>
      </c>
      <c r="R949" s="8">
        <f t="shared" si="145"/>
        <v>34.875</v>
      </c>
      <c r="S949" s="8">
        <f t="shared" si="146"/>
        <v>48.075000000000003</v>
      </c>
      <c r="T949" s="8">
        <f t="shared" si="147"/>
        <v>38.375</v>
      </c>
      <c r="U949" s="7">
        <f t="shared" si="148"/>
        <v>39.991666666666667</v>
      </c>
      <c r="V949" s="7">
        <f t="shared" si="149"/>
        <v>39.587500000000006</v>
      </c>
    </row>
    <row r="950" spans="1:22" ht="13.5" x14ac:dyDescent="0.25">
      <c r="A950" s="3">
        <f>RSI!A950</f>
        <v>43696</v>
      </c>
      <c r="B950" s="2">
        <f>RSI!B950</f>
        <v>1.21</v>
      </c>
      <c r="C950" s="2">
        <f>RSI!I950</f>
        <v>45.268372070792211</v>
      </c>
      <c r="D950" s="2">
        <f>MACD!E950</f>
        <v>1.30835798110569E-2</v>
      </c>
      <c r="E950" s="2">
        <f>MACD!F950</f>
        <v>1.9052031002692892E-2</v>
      </c>
      <c r="F950" s="2">
        <f>'Moving Avg'!D950</f>
        <v>1.214</v>
      </c>
      <c r="G950" s="2">
        <f>'Moving Avg'!F950</f>
        <v>1.2355000000000003</v>
      </c>
      <c r="H950" s="2">
        <f>'Moving Avg'!G950</f>
        <v>1.2298000000000004</v>
      </c>
      <c r="I950" s="2">
        <f>'Moving Avg'!H950</f>
        <v>1.4921049999999993</v>
      </c>
      <c r="J950" s="5" t="str">
        <f>OBV!F950</f>
        <v>BEARISH</v>
      </c>
      <c r="K950" s="5" t="str">
        <f>OBV!G950</f>
        <v>NEUTRAL</v>
      </c>
      <c r="L950" s="5" t="str">
        <f>OBV!H950</f>
        <v>NEUTRAL</v>
      </c>
      <c r="M950" s="7">
        <f t="shared" si="140"/>
        <v>25</v>
      </c>
      <c r="N950" s="7">
        <f t="shared" si="141"/>
        <v>45</v>
      </c>
      <c r="O950" s="7">
        <f t="shared" si="142"/>
        <v>0</v>
      </c>
      <c r="P950" s="7">
        <f t="shared" si="143"/>
        <v>16.5</v>
      </c>
      <c r="Q950" s="8">
        <f t="shared" si="144"/>
        <v>26.975000000000001</v>
      </c>
      <c r="R950" s="8">
        <f t="shared" si="145"/>
        <v>18.125</v>
      </c>
      <c r="S950" s="8">
        <f t="shared" si="146"/>
        <v>17.925000000000001</v>
      </c>
      <c r="T950" s="8">
        <f t="shared" si="147"/>
        <v>21.625</v>
      </c>
      <c r="U950" s="7">
        <f t="shared" si="148"/>
        <v>21.008333333333336</v>
      </c>
      <c r="V950" s="7">
        <f t="shared" si="149"/>
        <v>21.162500000000001</v>
      </c>
    </row>
    <row r="951" spans="1:22" ht="13.5" x14ac:dyDescent="0.25">
      <c r="A951" s="3">
        <f>RSI!A951</f>
        <v>43697</v>
      </c>
      <c r="B951" s="2">
        <f>RSI!B951</f>
        <v>1.21</v>
      </c>
      <c r="C951" s="2">
        <f>RSI!I951</f>
        <v>45.268372070792203</v>
      </c>
      <c r="D951" s="2">
        <f>MACD!E951</f>
        <v>1.4204300687426175E-2</v>
      </c>
      <c r="E951" s="2">
        <f>MACD!F951</f>
        <v>1.808248493963955E-2</v>
      </c>
      <c r="F951" s="2">
        <f>'Moving Avg'!D951</f>
        <v>1.21</v>
      </c>
      <c r="G951" s="2">
        <f>'Moving Avg'!F951</f>
        <v>1.2305000000000004</v>
      </c>
      <c r="H951" s="2">
        <f>'Moving Avg'!G951</f>
        <v>1.2292000000000005</v>
      </c>
      <c r="I951" s="2">
        <f>'Moving Avg'!H951</f>
        <v>1.4907404999999991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  <c r="M951" s="7">
        <f t="shared" si="140"/>
        <v>25</v>
      </c>
      <c r="N951" s="7">
        <f t="shared" si="141"/>
        <v>45</v>
      </c>
      <c r="O951" s="7">
        <f t="shared" si="142"/>
        <v>0</v>
      </c>
      <c r="P951" s="7">
        <f t="shared" si="143"/>
        <v>16.5</v>
      </c>
      <c r="Q951" s="8">
        <f t="shared" si="144"/>
        <v>26.975000000000001</v>
      </c>
      <c r="R951" s="8">
        <f t="shared" si="145"/>
        <v>18.125</v>
      </c>
      <c r="S951" s="8">
        <f t="shared" si="146"/>
        <v>17.925000000000001</v>
      </c>
      <c r="T951" s="8">
        <f t="shared" si="147"/>
        <v>21.625</v>
      </c>
      <c r="U951" s="7">
        <f t="shared" si="148"/>
        <v>21.008333333333336</v>
      </c>
      <c r="V951" s="7">
        <f t="shared" si="149"/>
        <v>21.162500000000001</v>
      </c>
    </row>
    <row r="952" spans="1:22" ht="13.5" x14ac:dyDescent="0.25">
      <c r="A952" s="3">
        <f>RSI!A952</f>
        <v>43698</v>
      </c>
      <c r="B952" s="2">
        <f>RSI!B952</f>
        <v>1.19</v>
      </c>
      <c r="C952" s="2">
        <f>RSI!I952</f>
        <v>40.87470885757844</v>
      </c>
      <c r="D952" s="2">
        <f>MACD!E952</f>
        <v>1.6743847804953083E-2</v>
      </c>
      <c r="E952" s="2">
        <f>MACD!F952</f>
        <v>1.7814757512702256E-2</v>
      </c>
      <c r="F952" s="2">
        <f>'Moving Avg'!D952</f>
        <v>1.206</v>
      </c>
      <c r="G952" s="2">
        <f>'Moving Avg'!F952</f>
        <v>1.2260000000000004</v>
      </c>
      <c r="H952" s="2">
        <f>'Moving Avg'!G952</f>
        <v>1.2282000000000004</v>
      </c>
      <c r="I952" s="2">
        <f>'Moving Avg'!H952</f>
        <v>1.4892759999999989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25</v>
      </c>
      <c r="N952" s="7">
        <f t="shared" si="141"/>
        <v>45</v>
      </c>
      <c r="O952" s="7">
        <f t="shared" si="142"/>
        <v>0</v>
      </c>
      <c r="P952" s="7">
        <f t="shared" si="143"/>
        <v>16.5</v>
      </c>
      <c r="Q952" s="8">
        <f t="shared" si="144"/>
        <v>26.975000000000001</v>
      </c>
      <c r="R952" s="8">
        <f t="shared" si="145"/>
        <v>18.125</v>
      </c>
      <c r="S952" s="8">
        <f t="shared" si="146"/>
        <v>17.925000000000001</v>
      </c>
      <c r="T952" s="8">
        <f t="shared" si="147"/>
        <v>21.625</v>
      </c>
      <c r="U952" s="7">
        <f t="shared" si="148"/>
        <v>21.008333333333336</v>
      </c>
      <c r="V952" s="7">
        <f t="shared" si="149"/>
        <v>21.162500000000001</v>
      </c>
    </row>
    <row r="953" spans="1:22" ht="13.5" x14ac:dyDescent="0.25">
      <c r="A953" s="3">
        <f>RSI!A953</f>
        <v>43699</v>
      </c>
      <c r="B953" s="2">
        <f>RSI!B953</f>
        <v>1.22</v>
      </c>
      <c r="C953" s="2">
        <f>RSI!I953</f>
        <v>48.888315550647171</v>
      </c>
      <c r="D953" s="2">
        <f>MACD!E953</f>
        <v>1.2274902124326248E-2</v>
      </c>
      <c r="E953" s="2">
        <f>MACD!F953</f>
        <v>1.6706786435027057E-2</v>
      </c>
      <c r="F953" s="2">
        <f>'Moving Avg'!D953</f>
        <v>1.208</v>
      </c>
      <c r="G953" s="2">
        <f>'Moving Avg'!F953</f>
        <v>1.2235000000000003</v>
      </c>
      <c r="H953" s="2">
        <f>'Moving Avg'!G953</f>
        <v>1.2282000000000002</v>
      </c>
      <c r="I953" s="2">
        <f>'Moving Avg'!H953</f>
        <v>1.4877299999999993</v>
      </c>
      <c r="J953" s="5" t="str">
        <f>OBV!F953</f>
        <v>BEARISH</v>
      </c>
      <c r="K953" s="5" t="str">
        <f>OBV!G953</f>
        <v>NEUTRAL</v>
      </c>
      <c r="L953" s="5" t="str">
        <f>OBV!H953</f>
        <v>BEARISH DIVERGENCE</v>
      </c>
      <c r="M953" s="7">
        <f t="shared" si="140"/>
        <v>25</v>
      </c>
      <c r="N953" s="7">
        <f t="shared" si="141"/>
        <v>45</v>
      </c>
      <c r="O953" s="7">
        <f t="shared" si="142"/>
        <v>0</v>
      </c>
      <c r="P953" s="7">
        <f t="shared" si="143"/>
        <v>16.5</v>
      </c>
      <c r="Q953" s="8">
        <f t="shared" si="144"/>
        <v>26.975000000000001</v>
      </c>
      <c r="R953" s="8">
        <f t="shared" si="145"/>
        <v>18.125</v>
      </c>
      <c r="S953" s="8">
        <f t="shared" si="146"/>
        <v>17.925000000000001</v>
      </c>
      <c r="T953" s="8">
        <f t="shared" si="147"/>
        <v>21.625</v>
      </c>
      <c r="U953" s="7">
        <f t="shared" si="148"/>
        <v>21.008333333333336</v>
      </c>
      <c r="V953" s="7">
        <f t="shared" si="149"/>
        <v>21.162500000000001</v>
      </c>
    </row>
    <row r="954" spans="1:22" ht="13.5" x14ac:dyDescent="0.25">
      <c r="A954" s="3">
        <f>RSI!A954</f>
        <v>43700</v>
      </c>
      <c r="B954" s="2">
        <f>RSI!B954</f>
        <v>1.19</v>
      </c>
      <c r="C954" s="2">
        <f>RSI!I954</f>
        <v>42.661380705471331</v>
      </c>
      <c r="D954" s="2">
        <f>MACD!E954</f>
        <v>9.2035070511935491E-3</v>
      </c>
      <c r="E954" s="2">
        <f>MACD!F954</f>
        <v>1.5206130558260356E-2</v>
      </c>
      <c r="F954" s="2">
        <f>'Moving Avg'!D954</f>
        <v>1.204</v>
      </c>
      <c r="G954" s="2">
        <f>'Moving Avg'!F954</f>
        <v>1.2190000000000003</v>
      </c>
      <c r="H954" s="2">
        <f>'Moving Avg'!G954</f>
        <v>1.2278000000000002</v>
      </c>
      <c r="I954" s="2">
        <f>'Moving Avg'!H954</f>
        <v>1.4858949999999993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25</v>
      </c>
      <c r="N954" s="7">
        <f t="shared" si="141"/>
        <v>45</v>
      </c>
      <c r="O954" s="7">
        <f t="shared" si="142"/>
        <v>0</v>
      </c>
      <c r="P954" s="7">
        <f t="shared" si="143"/>
        <v>16.5</v>
      </c>
      <c r="Q954" s="8">
        <f t="shared" si="144"/>
        <v>26.975000000000001</v>
      </c>
      <c r="R954" s="8">
        <f t="shared" si="145"/>
        <v>18.125</v>
      </c>
      <c r="S954" s="8">
        <f t="shared" si="146"/>
        <v>17.925000000000001</v>
      </c>
      <c r="T954" s="8">
        <f t="shared" si="147"/>
        <v>21.625</v>
      </c>
      <c r="U954" s="7">
        <f t="shared" si="148"/>
        <v>21.008333333333336</v>
      </c>
      <c r="V954" s="7">
        <f t="shared" si="149"/>
        <v>21.162500000000001</v>
      </c>
    </row>
    <row r="955" spans="1:22" ht="13.5" x14ac:dyDescent="0.25">
      <c r="A955" s="3">
        <f>RSI!A955</f>
        <v>43703</v>
      </c>
      <c r="B955" s="2">
        <f>RSI!B955</f>
        <v>1.19</v>
      </c>
      <c r="C955" s="2">
        <f>RSI!I955</f>
        <v>42.661380705471331</v>
      </c>
      <c r="D955" s="2">
        <f>MACD!E955</f>
        <v>8.3446817710901566E-3</v>
      </c>
      <c r="E955" s="2">
        <f>MACD!F955</f>
        <v>1.3833840800826317E-2</v>
      </c>
      <c r="F955" s="2">
        <f>'Moving Avg'!D955</f>
        <v>1.2</v>
      </c>
      <c r="G955" s="2">
        <f>'Moving Avg'!F955</f>
        <v>1.2145000000000004</v>
      </c>
      <c r="H955" s="2">
        <f>'Moving Avg'!G955</f>
        <v>1.2276</v>
      </c>
      <c r="I955" s="2">
        <f>'Moving Avg'!H955</f>
        <v>1.4836889999999991</v>
      </c>
      <c r="J955" s="5" t="str">
        <f>OBV!F955</f>
        <v>BEARISH</v>
      </c>
      <c r="K955" s="5" t="str">
        <f>OBV!G955</f>
        <v>NEUTRAL</v>
      </c>
      <c r="L955" s="5" t="str">
        <f>OBV!H955</f>
        <v>CONFIRMED BEARISH</v>
      </c>
      <c r="M955" s="7">
        <f t="shared" si="140"/>
        <v>25</v>
      </c>
      <c r="N955" s="7">
        <f t="shared" si="141"/>
        <v>45</v>
      </c>
      <c r="O955" s="7">
        <f t="shared" si="142"/>
        <v>0</v>
      </c>
      <c r="P955" s="7">
        <f t="shared" si="143"/>
        <v>16.5</v>
      </c>
      <c r="Q955" s="8">
        <f t="shared" si="144"/>
        <v>26.975000000000001</v>
      </c>
      <c r="R955" s="8">
        <f t="shared" si="145"/>
        <v>18.125</v>
      </c>
      <c r="S955" s="8">
        <f t="shared" si="146"/>
        <v>17.925000000000001</v>
      </c>
      <c r="T955" s="8">
        <f t="shared" si="147"/>
        <v>21.625</v>
      </c>
      <c r="U955" s="7">
        <f t="shared" si="148"/>
        <v>21.008333333333336</v>
      </c>
      <c r="V955" s="7">
        <f t="shared" si="149"/>
        <v>21.162500000000001</v>
      </c>
    </row>
    <row r="956" spans="1:22" ht="13.5" x14ac:dyDescent="0.25">
      <c r="A956" s="3">
        <f>RSI!A956</f>
        <v>43704</v>
      </c>
      <c r="B956" s="2">
        <f>RSI!B956</f>
        <v>1.1599999999999999</v>
      </c>
      <c r="C956" s="2">
        <f>RSI!I956</f>
        <v>37.170554979004194</v>
      </c>
      <c r="D956" s="2">
        <f>MACD!E956</f>
        <v>1.3103782400398334E-2</v>
      </c>
      <c r="E956" s="2">
        <f>MACD!F956</f>
        <v>1.3687829120740722E-2</v>
      </c>
      <c r="F956" s="2">
        <f>'Moving Avg'!D956</f>
        <v>1.19</v>
      </c>
      <c r="G956" s="2">
        <f>'Moving Avg'!F956</f>
        <v>1.2100000000000004</v>
      </c>
      <c r="H956" s="2">
        <f>'Moving Avg'!G956</f>
        <v>1.2268000000000001</v>
      </c>
      <c r="I956" s="2">
        <f>'Moving Avg'!H956</f>
        <v>1.480869999999999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25</v>
      </c>
      <c r="N956" s="7">
        <f t="shared" si="141"/>
        <v>45</v>
      </c>
      <c r="O956" s="7">
        <f t="shared" si="142"/>
        <v>0</v>
      </c>
      <c r="P956" s="7">
        <f t="shared" si="143"/>
        <v>16.5</v>
      </c>
      <c r="Q956" s="8">
        <f t="shared" si="144"/>
        <v>26.975000000000001</v>
      </c>
      <c r="R956" s="8">
        <f t="shared" si="145"/>
        <v>18.125</v>
      </c>
      <c r="S956" s="8">
        <f t="shared" si="146"/>
        <v>17.925000000000001</v>
      </c>
      <c r="T956" s="8">
        <f t="shared" si="147"/>
        <v>21.625</v>
      </c>
      <c r="U956" s="7">
        <f t="shared" si="148"/>
        <v>21.008333333333336</v>
      </c>
      <c r="V956" s="7">
        <f t="shared" si="149"/>
        <v>21.162500000000001</v>
      </c>
    </row>
    <row r="957" spans="1:22" ht="13.5" x14ac:dyDescent="0.25">
      <c r="A957" s="3">
        <f>RSI!A957</f>
        <v>43705</v>
      </c>
      <c r="B957" s="2">
        <f>RSI!B957</f>
        <v>1.2</v>
      </c>
      <c r="C957" s="2">
        <f>RSI!I957</f>
        <v>46.970882172151413</v>
      </c>
      <c r="D957" s="2">
        <f>MACD!E957</f>
        <v>1.1440926398854634E-2</v>
      </c>
      <c r="E957" s="2">
        <f>MACD!F957</f>
        <v>1.3238448576363505E-2</v>
      </c>
      <c r="F957" s="2">
        <f>'Moving Avg'!D957</f>
        <v>1.1919999999999999</v>
      </c>
      <c r="G957" s="2">
        <f>'Moving Avg'!F957</f>
        <v>1.2080000000000004</v>
      </c>
      <c r="H957" s="2">
        <f>'Moving Avg'!G957</f>
        <v>1.2266000000000001</v>
      </c>
      <c r="I957" s="2">
        <f>'Moving Avg'!H957</f>
        <v>1.4779264999999993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  <c r="M957" s="7">
        <f t="shared" si="140"/>
        <v>25</v>
      </c>
      <c r="N957" s="7">
        <f t="shared" si="141"/>
        <v>45</v>
      </c>
      <c r="O957" s="7">
        <f t="shared" si="142"/>
        <v>0</v>
      </c>
      <c r="P957" s="7">
        <f t="shared" si="143"/>
        <v>83.5</v>
      </c>
      <c r="Q957" s="8">
        <f t="shared" si="144"/>
        <v>37.024999999999999</v>
      </c>
      <c r="R957" s="8">
        <f t="shared" si="145"/>
        <v>34.875</v>
      </c>
      <c r="S957" s="8">
        <f t="shared" si="146"/>
        <v>48.075000000000003</v>
      </c>
      <c r="T957" s="8">
        <f t="shared" si="147"/>
        <v>38.375</v>
      </c>
      <c r="U957" s="7">
        <f t="shared" si="148"/>
        <v>39.991666666666667</v>
      </c>
      <c r="V957" s="7">
        <f t="shared" si="149"/>
        <v>39.587500000000006</v>
      </c>
    </row>
    <row r="958" spans="1:22" ht="13.5" x14ac:dyDescent="0.25">
      <c r="A958" s="3">
        <f>RSI!A958</f>
        <v>43706</v>
      </c>
      <c r="B958" s="2">
        <f>RSI!B958</f>
        <v>1.2</v>
      </c>
      <c r="C958" s="2">
        <f>RSI!I958</f>
        <v>46.970882172151413</v>
      </c>
      <c r="D958" s="2">
        <f>MACD!E958</f>
        <v>1.0121698176575711E-2</v>
      </c>
      <c r="E958" s="2">
        <f>MACD!F958</f>
        <v>1.2615098496405948E-2</v>
      </c>
      <c r="F958" s="2">
        <f>'Moving Avg'!D958</f>
        <v>1.1880000000000002</v>
      </c>
      <c r="G958" s="2">
        <f>'Moving Avg'!F958</f>
        <v>1.2070000000000003</v>
      </c>
      <c r="H958" s="2">
        <f>'Moving Avg'!G958</f>
        <v>1.2266000000000001</v>
      </c>
      <c r="I958" s="2">
        <f>'Moving Avg'!H958</f>
        <v>1.4753534999999993</v>
      </c>
      <c r="J958" s="5" t="str">
        <f>OBV!F958</f>
        <v>BULLISH</v>
      </c>
      <c r="K958" s="5" t="str">
        <f>OBV!G958</f>
        <v>NEUTRAL</v>
      </c>
      <c r="L958" s="5" t="str">
        <f>OBV!H958</f>
        <v>BULLISH DIVERGENCE</v>
      </c>
      <c r="M958" s="7">
        <f t="shared" si="140"/>
        <v>25</v>
      </c>
      <c r="N958" s="7">
        <f t="shared" si="141"/>
        <v>45</v>
      </c>
      <c r="O958" s="7">
        <f t="shared" si="142"/>
        <v>0</v>
      </c>
      <c r="P958" s="7">
        <f t="shared" si="143"/>
        <v>66.5</v>
      </c>
      <c r="Q958" s="8">
        <f t="shared" si="144"/>
        <v>34.475000000000001</v>
      </c>
      <c r="R958" s="8">
        <f t="shared" si="145"/>
        <v>30.625</v>
      </c>
      <c r="S958" s="8">
        <f t="shared" si="146"/>
        <v>40.424999999999997</v>
      </c>
      <c r="T958" s="8">
        <f t="shared" si="147"/>
        <v>34.125</v>
      </c>
      <c r="U958" s="7">
        <f t="shared" si="148"/>
        <v>35.174999999999997</v>
      </c>
      <c r="V958" s="7">
        <f t="shared" si="149"/>
        <v>34.912499999999994</v>
      </c>
    </row>
    <row r="959" spans="1:22" ht="13.5" x14ac:dyDescent="0.25">
      <c r="A959" s="3">
        <f>RSI!A959</f>
        <v>43707</v>
      </c>
      <c r="B959" s="2">
        <f>RSI!B959</f>
        <v>1.21</v>
      </c>
      <c r="C959" s="2">
        <f>RSI!I959</f>
        <v>49.265397631270154</v>
      </c>
      <c r="D959" s="2">
        <f>MACD!E959</f>
        <v>8.3459871969944199E-3</v>
      </c>
      <c r="E959" s="2">
        <f>MACD!F959</f>
        <v>1.1761276236523644E-2</v>
      </c>
      <c r="F959" s="2">
        <f>'Moving Avg'!D959</f>
        <v>1.1919999999999999</v>
      </c>
      <c r="G959" s="2">
        <f>'Moving Avg'!F959</f>
        <v>1.2075000000000002</v>
      </c>
      <c r="H959" s="2">
        <f>'Moving Avg'!G959</f>
        <v>1.2264000000000002</v>
      </c>
      <c r="I959" s="2">
        <f>'Moving Avg'!H959</f>
        <v>1.4724599999999992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  <c r="M959" s="7">
        <f t="shared" si="140"/>
        <v>25</v>
      </c>
      <c r="N959" s="7">
        <f t="shared" si="141"/>
        <v>45</v>
      </c>
      <c r="O959" s="7">
        <f t="shared" si="142"/>
        <v>0</v>
      </c>
      <c r="P959" s="7">
        <f t="shared" si="143"/>
        <v>83.5</v>
      </c>
      <c r="Q959" s="8">
        <f t="shared" si="144"/>
        <v>37.024999999999999</v>
      </c>
      <c r="R959" s="8">
        <f t="shared" si="145"/>
        <v>34.875</v>
      </c>
      <c r="S959" s="8">
        <f t="shared" si="146"/>
        <v>48.075000000000003</v>
      </c>
      <c r="T959" s="8">
        <f t="shared" si="147"/>
        <v>38.375</v>
      </c>
      <c r="U959" s="7">
        <f t="shared" si="148"/>
        <v>39.991666666666667</v>
      </c>
      <c r="V959" s="7">
        <f t="shared" si="149"/>
        <v>39.587500000000006</v>
      </c>
    </row>
    <row r="960" spans="1:22" ht="13.5" x14ac:dyDescent="0.25">
      <c r="A960" s="3">
        <f>RSI!A960</f>
        <v>43710</v>
      </c>
      <c r="B960" s="2">
        <f>RSI!B960</f>
        <v>1.2</v>
      </c>
      <c r="C960" s="2">
        <f>RSI!I960</f>
        <v>47.071968392221301</v>
      </c>
      <c r="D960" s="2">
        <f>MACD!E960</f>
        <v>7.6003904215733442E-3</v>
      </c>
      <c r="E960" s="2">
        <f>MACD!F960</f>
        <v>1.0929099073533585E-2</v>
      </c>
      <c r="F960" s="2">
        <f>'Moving Avg'!D960</f>
        <v>1.194</v>
      </c>
      <c r="G960" s="2">
        <f>'Moving Avg'!F960</f>
        <v>1.2070000000000003</v>
      </c>
      <c r="H960" s="2">
        <f>'Moving Avg'!G960</f>
        <v>1.2266000000000004</v>
      </c>
      <c r="I960" s="2">
        <f>'Moving Avg'!H960</f>
        <v>1.4698869999999991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  <c r="M960" s="7">
        <f t="shared" si="140"/>
        <v>25</v>
      </c>
      <c r="N960" s="7">
        <f t="shared" si="141"/>
        <v>45</v>
      </c>
      <c r="O960" s="7">
        <f t="shared" si="142"/>
        <v>0</v>
      </c>
      <c r="P960" s="7">
        <f t="shared" si="143"/>
        <v>83.5</v>
      </c>
      <c r="Q960" s="8">
        <f t="shared" si="144"/>
        <v>37.024999999999999</v>
      </c>
      <c r="R960" s="8">
        <f t="shared" si="145"/>
        <v>34.875</v>
      </c>
      <c r="S960" s="8">
        <f t="shared" si="146"/>
        <v>48.075000000000003</v>
      </c>
      <c r="T960" s="8">
        <f t="shared" si="147"/>
        <v>38.375</v>
      </c>
      <c r="U960" s="7">
        <f t="shared" si="148"/>
        <v>39.991666666666667</v>
      </c>
      <c r="V960" s="7">
        <f t="shared" si="149"/>
        <v>39.587500000000006</v>
      </c>
    </row>
    <row r="961" spans="1:22" ht="13.5" x14ac:dyDescent="0.25">
      <c r="A961" s="3">
        <f>RSI!A961</f>
        <v>43711</v>
      </c>
      <c r="B961" s="2">
        <f>RSI!B961</f>
        <v>1.17</v>
      </c>
      <c r="C961" s="2">
        <f>RSI!I961</f>
        <v>41.152486990386038</v>
      </c>
      <c r="D961" s="2">
        <f>MACD!E961</f>
        <v>9.2658016041171631E-3</v>
      </c>
      <c r="E961" s="2">
        <f>MACD!F961</f>
        <v>1.0596439579650301E-2</v>
      </c>
      <c r="F961" s="2">
        <f>'Moving Avg'!D961</f>
        <v>1.196</v>
      </c>
      <c r="G961" s="2">
        <f>'Moving Avg'!F961</f>
        <v>1.2035</v>
      </c>
      <c r="H961" s="2">
        <f>'Moving Avg'!G961</f>
        <v>1.2258000000000002</v>
      </c>
      <c r="I961" s="2">
        <f>'Moving Avg'!H961</f>
        <v>1.4673959999999995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25</v>
      </c>
      <c r="N961" s="7">
        <f t="shared" si="141"/>
        <v>45</v>
      </c>
      <c r="O961" s="7">
        <f t="shared" si="142"/>
        <v>0</v>
      </c>
      <c r="P961" s="7">
        <f t="shared" si="143"/>
        <v>83.5</v>
      </c>
      <c r="Q961" s="8">
        <f t="shared" si="144"/>
        <v>37.024999999999999</v>
      </c>
      <c r="R961" s="8">
        <f t="shared" si="145"/>
        <v>34.875</v>
      </c>
      <c r="S961" s="8">
        <f t="shared" si="146"/>
        <v>48.075000000000003</v>
      </c>
      <c r="T961" s="8">
        <f t="shared" si="147"/>
        <v>38.375</v>
      </c>
      <c r="U961" s="7">
        <f t="shared" si="148"/>
        <v>39.991666666666667</v>
      </c>
      <c r="V961" s="7">
        <f t="shared" si="149"/>
        <v>39.587500000000006</v>
      </c>
    </row>
    <row r="962" spans="1:22" ht="13.5" x14ac:dyDescent="0.25">
      <c r="A962" s="3">
        <f>RSI!A962</f>
        <v>43712</v>
      </c>
      <c r="B962" s="2">
        <f>RSI!B962</f>
        <v>1.17</v>
      </c>
      <c r="C962" s="2">
        <f>RSI!I962</f>
        <v>41.152486990386031</v>
      </c>
      <c r="D962" s="2">
        <f>MACD!E962</f>
        <v>7.8439351334136376E-3</v>
      </c>
      <c r="E962" s="2">
        <f>MACD!F962</f>
        <v>1.0045938690402968E-2</v>
      </c>
      <c r="F962" s="2">
        <f>'Moving Avg'!D962</f>
        <v>1.19</v>
      </c>
      <c r="G962" s="2">
        <f>'Moving Avg'!F962</f>
        <v>1.2</v>
      </c>
      <c r="H962" s="2">
        <f>'Moving Avg'!G962</f>
        <v>1.2254000000000003</v>
      </c>
      <c r="I962" s="2">
        <f>'Moving Avg'!H962</f>
        <v>1.4648119999999998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16.5</v>
      </c>
      <c r="Q962" s="8">
        <f t="shared" si="144"/>
        <v>26.975000000000001</v>
      </c>
      <c r="R962" s="8">
        <f t="shared" si="145"/>
        <v>18.125</v>
      </c>
      <c r="S962" s="8">
        <f t="shared" si="146"/>
        <v>17.925000000000001</v>
      </c>
      <c r="T962" s="8">
        <f t="shared" si="147"/>
        <v>21.625</v>
      </c>
      <c r="U962" s="7">
        <f t="shared" si="148"/>
        <v>21.008333333333336</v>
      </c>
      <c r="V962" s="7">
        <f t="shared" si="149"/>
        <v>21.162500000000001</v>
      </c>
    </row>
    <row r="963" spans="1:22" ht="13.5" x14ac:dyDescent="0.25">
      <c r="A963" s="3">
        <f>RSI!A963</f>
        <v>43713</v>
      </c>
      <c r="B963" s="2">
        <f>RSI!B963</f>
        <v>1.2</v>
      </c>
      <c r="C963" s="2">
        <f>RSI!I963</f>
        <v>48.642680173534892</v>
      </c>
      <c r="D963" s="2">
        <f>MACD!E963</f>
        <v>9.2616302331938183E-3</v>
      </c>
      <c r="E963" s="2">
        <f>MACD!F963</f>
        <v>9.8890769989611379E-3</v>
      </c>
      <c r="F963" s="2">
        <f>'Moving Avg'!D963</f>
        <v>1.19</v>
      </c>
      <c r="G963" s="2">
        <f>'Moving Avg'!F963</f>
        <v>1.1995</v>
      </c>
      <c r="H963" s="2">
        <f>'Moving Avg'!G963</f>
        <v>1.2260000000000004</v>
      </c>
      <c r="I963" s="2">
        <f>'Moving Avg'!H963</f>
        <v>1.4621929999999999</v>
      </c>
      <c r="J963" s="5" t="str">
        <f>OBV!F963</f>
        <v>BULLISH</v>
      </c>
      <c r="K963" s="5" t="str">
        <f>OBV!G963</f>
        <v>NEUTRAL</v>
      </c>
      <c r="L963" s="5" t="str">
        <f>OBV!H963</f>
        <v>NEUTRAL</v>
      </c>
      <c r="M963" s="7">
        <f t="shared" si="150"/>
        <v>25</v>
      </c>
      <c r="N963" s="7">
        <f t="shared" si="151"/>
        <v>45</v>
      </c>
      <c r="O963" s="7">
        <f t="shared" si="152"/>
        <v>0</v>
      </c>
      <c r="P963" s="7">
        <f t="shared" si="153"/>
        <v>49.5</v>
      </c>
      <c r="Q963" s="8">
        <f t="shared" ref="Q963:Q1026" si="154">0.35*M963+N963*0.35+O963*0.15+P963*0.15</f>
        <v>31.925000000000001</v>
      </c>
      <c r="R963" s="8">
        <f t="shared" ref="R963:R1026" si="155">M963*0.2+N963*0.2+O963*0.35+P963*0.25</f>
        <v>26.375</v>
      </c>
      <c r="S963" s="8">
        <f t="shared" ref="S963:S1026" si="156">M963*0.15+N963*0.15+O963*0.25+P963*0.45</f>
        <v>32.775000000000006</v>
      </c>
      <c r="T963" s="8">
        <f t="shared" ref="T963:T1026" si="157">0.25*SUM(M963:P963)</f>
        <v>29.875</v>
      </c>
      <c r="U963" s="7">
        <f t="shared" ref="U963:U1026" si="158">SUM(Q963:S963)/3</f>
        <v>30.358333333333334</v>
      </c>
      <c r="V963" s="7">
        <f t="shared" ref="V963:V1026" si="159">SUM(Q963:T963)/4</f>
        <v>30.237500000000001</v>
      </c>
    </row>
    <row r="964" spans="1:22" ht="13.5" x14ac:dyDescent="0.25">
      <c r="A964" s="3">
        <f>RSI!A964</f>
        <v>43714</v>
      </c>
      <c r="B964" s="2">
        <f>RSI!B964</f>
        <v>1.22</v>
      </c>
      <c r="C964" s="2">
        <f>RSI!I964</f>
        <v>52.942834966216608</v>
      </c>
      <c r="D964" s="2">
        <f>MACD!E964</f>
        <v>4.3978684995948925E-3</v>
      </c>
      <c r="E964" s="2">
        <f>MACD!F964</f>
        <v>8.7908352990878885E-3</v>
      </c>
      <c r="F964" s="2">
        <f>'Moving Avg'!D964</f>
        <v>1.1919999999999999</v>
      </c>
      <c r="G964" s="2">
        <f>'Moving Avg'!F964</f>
        <v>1.2004999999999997</v>
      </c>
      <c r="H964" s="2">
        <f>'Moving Avg'!G964</f>
        <v>1.2264000000000002</v>
      </c>
      <c r="I964" s="2">
        <f>'Moving Avg'!H964</f>
        <v>1.4597665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  <c r="M964" s="7">
        <f t="shared" si="150"/>
        <v>25</v>
      </c>
      <c r="N964" s="7">
        <f t="shared" si="151"/>
        <v>45</v>
      </c>
      <c r="O964" s="7">
        <f t="shared" si="152"/>
        <v>0</v>
      </c>
      <c r="P964" s="7">
        <f t="shared" si="153"/>
        <v>83.5</v>
      </c>
      <c r="Q964" s="8">
        <f t="shared" si="154"/>
        <v>37.024999999999999</v>
      </c>
      <c r="R964" s="8">
        <f t="shared" si="155"/>
        <v>34.875</v>
      </c>
      <c r="S964" s="8">
        <f t="shared" si="156"/>
        <v>48.075000000000003</v>
      </c>
      <c r="T964" s="8">
        <f t="shared" si="157"/>
        <v>38.375</v>
      </c>
      <c r="U964" s="7">
        <f t="shared" si="158"/>
        <v>39.991666666666667</v>
      </c>
      <c r="V964" s="7">
        <f t="shared" si="159"/>
        <v>39.587500000000006</v>
      </c>
    </row>
    <row r="965" spans="1:22" ht="13.5" x14ac:dyDescent="0.25">
      <c r="A965" s="3">
        <f>RSI!A965</f>
        <v>43717</v>
      </c>
      <c r="B965" s="2">
        <f>RSI!B965</f>
        <v>1.21</v>
      </c>
      <c r="C965" s="2">
        <f>RSI!I965</f>
        <v>50.658857490860875</v>
      </c>
      <c r="D965" s="2">
        <f>MACD!E965</f>
        <v>9.35971204044872E-4</v>
      </c>
      <c r="E965" s="2">
        <f>MACD!F965</f>
        <v>7.219862480079285E-3</v>
      </c>
      <c r="F965" s="2">
        <f>'Moving Avg'!D965</f>
        <v>1.194</v>
      </c>
      <c r="G965" s="2">
        <f>'Moving Avg'!F965</f>
        <v>1.2004999999999997</v>
      </c>
      <c r="H965" s="2">
        <f>'Moving Avg'!G965</f>
        <v>1.2258000000000002</v>
      </c>
      <c r="I965" s="2">
        <f>'Moving Avg'!H965</f>
        <v>1.4569654999999999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  <c r="M965" s="7">
        <f t="shared" si="150"/>
        <v>25</v>
      </c>
      <c r="N965" s="7">
        <f t="shared" si="151"/>
        <v>45</v>
      </c>
      <c r="O965" s="7">
        <f t="shared" si="152"/>
        <v>0</v>
      </c>
      <c r="P965" s="7">
        <f t="shared" si="153"/>
        <v>83.5</v>
      </c>
      <c r="Q965" s="8">
        <f t="shared" si="154"/>
        <v>37.024999999999999</v>
      </c>
      <c r="R965" s="8">
        <f t="shared" si="155"/>
        <v>34.875</v>
      </c>
      <c r="S965" s="8">
        <f t="shared" si="156"/>
        <v>48.075000000000003</v>
      </c>
      <c r="T965" s="8">
        <f t="shared" si="157"/>
        <v>38.375</v>
      </c>
      <c r="U965" s="7">
        <f t="shared" si="158"/>
        <v>39.991666666666667</v>
      </c>
      <c r="V965" s="7">
        <f t="shared" si="159"/>
        <v>39.587500000000006</v>
      </c>
    </row>
    <row r="966" spans="1:22" ht="13.5" x14ac:dyDescent="0.25">
      <c r="A966" s="3">
        <f>RSI!A966</f>
        <v>43718</v>
      </c>
      <c r="B966" s="2">
        <f>RSI!B966</f>
        <v>1.21</v>
      </c>
      <c r="C966" s="2">
        <f>RSI!I966</f>
        <v>50.658857490860875</v>
      </c>
      <c r="D966" s="2">
        <f>MACD!E966</f>
        <v>-6.6303126737112805E-3</v>
      </c>
      <c r="E966" s="2">
        <f>MACD!F966</f>
        <v>4.4498274493211722E-3</v>
      </c>
      <c r="F966" s="2">
        <f>'Moving Avg'!D966</f>
        <v>1.202</v>
      </c>
      <c r="G966" s="2">
        <f>'Moving Avg'!F966</f>
        <v>1.1995</v>
      </c>
      <c r="H966" s="2">
        <f>'Moving Avg'!G966</f>
        <v>1.2258000000000002</v>
      </c>
      <c r="I966" s="2">
        <f>'Moving Avg'!H966</f>
        <v>1.4543035</v>
      </c>
      <c r="J966" s="5" t="str">
        <f>OBV!F966</f>
        <v>BULLISH</v>
      </c>
      <c r="K966" s="5" t="str">
        <f>OBV!G966</f>
        <v>NEUTRAL</v>
      </c>
      <c r="L966" s="5" t="str">
        <f>OBV!H966</f>
        <v>CONFIRMED BULLISH</v>
      </c>
      <c r="M966" s="7">
        <f t="shared" si="150"/>
        <v>25</v>
      </c>
      <c r="N966" s="7">
        <f t="shared" si="151"/>
        <v>45</v>
      </c>
      <c r="O966" s="7">
        <f t="shared" si="152"/>
        <v>0</v>
      </c>
      <c r="P966" s="7">
        <f t="shared" si="153"/>
        <v>83.5</v>
      </c>
      <c r="Q966" s="8">
        <f t="shared" si="154"/>
        <v>37.024999999999999</v>
      </c>
      <c r="R966" s="8">
        <f t="shared" si="155"/>
        <v>34.875</v>
      </c>
      <c r="S966" s="8">
        <f t="shared" si="156"/>
        <v>48.075000000000003</v>
      </c>
      <c r="T966" s="8">
        <f t="shared" si="157"/>
        <v>38.375</v>
      </c>
      <c r="U966" s="7">
        <f t="shared" si="158"/>
        <v>39.991666666666667</v>
      </c>
      <c r="V966" s="7">
        <f t="shared" si="159"/>
        <v>39.587500000000006</v>
      </c>
    </row>
    <row r="967" spans="1:22" ht="13.5" x14ac:dyDescent="0.25">
      <c r="A967" s="3">
        <f>RSI!A967</f>
        <v>43719</v>
      </c>
      <c r="B967" s="2">
        <f>RSI!B967</f>
        <v>1.21</v>
      </c>
      <c r="C967" s="2">
        <f>RSI!I967</f>
        <v>50.658857490860875</v>
      </c>
      <c r="D967" s="2">
        <f>MACD!E967</f>
        <v>-6.8987081600022648E-3</v>
      </c>
      <c r="E967" s="2">
        <f>MACD!F967</f>
        <v>2.1801203274564849E-3</v>
      </c>
      <c r="F967" s="2">
        <f>'Moving Avg'!D967</f>
        <v>1.21</v>
      </c>
      <c r="G967" s="2">
        <f>'Moving Avg'!F967</f>
        <v>1.1995</v>
      </c>
      <c r="H967" s="2">
        <f>'Moving Avg'!G967</f>
        <v>1.2263999999999999</v>
      </c>
      <c r="I967" s="2">
        <f>'Moving Avg'!H967</f>
        <v>1.4517344999999997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45</v>
      </c>
      <c r="O967" s="7">
        <f t="shared" si="152"/>
        <v>0</v>
      </c>
      <c r="P967" s="7">
        <f t="shared" si="153"/>
        <v>83.5</v>
      </c>
      <c r="Q967" s="8">
        <f t="shared" si="154"/>
        <v>37.024999999999999</v>
      </c>
      <c r="R967" s="8">
        <f t="shared" si="155"/>
        <v>34.875</v>
      </c>
      <c r="S967" s="8">
        <f t="shared" si="156"/>
        <v>48.075000000000003</v>
      </c>
      <c r="T967" s="8">
        <f t="shared" si="157"/>
        <v>38.375</v>
      </c>
      <c r="U967" s="7">
        <f t="shared" si="158"/>
        <v>39.991666666666667</v>
      </c>
      <c r="V967" s="7">
        <f t="shared" si="159"/>
        <v>39.587500000000006</v>
      </c>
    </row>
    <row r="968" spans="1:22" ht="13.5" x14ac:dyDescent="0.25">
      <c r="A968" s="3">
        <f>RSI!A968</f>
        <v>43720</v>
      </c>
      <c r="B968" s="2">
        <f>RSI!B968</f>
        <v>1.21</v>
      </c>
      <c r="C968" s="2">
        <f>RSI!I968</f>
        <v>50.658857490860875</v>
      </c>
      <c r="D968" s="2">
        <f>MACD!E968</f>
        <v>-7.1443318810564538E-3</v>
      </c>
      <c r="E968" s="2">
        <f>MACD!F968</f>
        <v>3.1522988575389708E-4</v>
      </c>
      <c r="F968" s="2">
        <f>'Moving Avg'!D968</f>
        <v>1.212</v>
      </c>
      <c r="G968" s="2">
        <f>'Moving Avg'!F968</f>
        <v>1.1995</v>
      </c>
      <c r="H968" s="2">
        <f>'Moving Avg'!G968</f>
        <v>1.226</v>
      </c>
      <c r="I968" s="2">
        <f>'Moving Avg'!H968</f>
        <v>1.4491654999999997</v>
      </c>
      <c r="J968" s="5" t="str">
        <f>OBV!F968</f>
        <v>BEARISH</v>
      </c>
      <c r="K968" s="5" t="str">
        <f>OBV!G968</f>
        <v>NEUTRAL</v>
      </c>
      <c r="L968" s="5" t="str">
        <f>OBV!H968</f>
        <v>BEARISH DIVERGENCE</v>
      </c>
      <c r="M968" s="7">
        <f t="shared" si="150"/>
        <v>25</v>
      </c>
      <c r="N968" s="7">
        <f t="shared" si="151"/>
        <v>45</v>
      </c>
      <c r="O968" s="7">
        <f t="shared" si="152"/>
        <v>0</v>
      </c>
      <c r="P968" s="7">
        <f t="shared" si="153"/>
        <v>16.5</v>
      </c>
      <c r="Q968" s="8">
        <f t="shared" si="154"/>
        <v>26.975000000000001</v>
      </c>
      <c r="R968" s="8">
        <f t="shared" si="155"/>
        <v>18.125</v>
      </c>
      <c r="S968" s="8">
        <f t="shared" si="156"/>
        <v>17.925000000000001</v>
      </c>
      <c r="T968" s="8">
        <f t="shared" si="157"/>
        <v>21.625</v>
      </c>
      <c r="U968" s="7">
        <f t="shared" si="158"/>
        <v>21.008333333333336</v>
      </c>
      <c r="V968" s="7">
        <f t="shared" si="159"/>
        <v>21.162500000000001</v>
      </c>
    </row>
    <row r="969" spans="1:22" ht="13.5" x14ac:dyDescent="0.25">
      <c r="A969" s="3">
        <f>RSI!A969</f>
        <v>43721</v>
      </c>
      <c r="B969" s="2">
        <f>RSI!B969</f>
        <v>1.21</v>
      </c>
      <c r="C969" s="2">
        <f>RSI!I969</f>
        <v>50.658857490860875</v>
      </c>
      <c r="D969" s="2">
        <f>MACD!E969</f>
        <v>-5.830853806314984E-3</v>
      </c>
      <c r="E969" s="2">
        <f>MACD!F969</f>
        <v>-9.1398685265987921E-4</v>
      </c>
      <c r="F969" s="2">
        <f>'Moving Avg'!D969</f>
        <v>1.21</v>
      </c>
      <c r="G969" s="2">
        <f>'Moving Avg'!F969</f>
        <v>1.1995</v>
      </c>
      <c r="H969" s="2">
        <f>'Moving Avg'!G969</f>
        <v>1.2254</v>
      </c>
      <c r="I969" s="2">
        <f>'Moving Avg'!H969</f>
        <v>1.4467354999999997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  <c r="M969" s="7">
        <f t="shared" si="150"/>
        <v>25</v>
      </c>
      <c r="N969" s="7">
        <f t="shared" si="151"/>
        <v>45</v>
      </c>
      <c r="O969" s="7">
        <f t="shared" si="152"/>
        <v>0</v>
      </c>
      <c r="P969" s="7">
        <f t="shared" si="153"/>
        <v>16.5</v>
      </c>
      <c r="Q969" s="8">
        <f t="shared" si="154"/>
        <v>26.975000000000001</v>
      </c>
      <c r="R969" s="8">
        <f t="shared" si="155"/>
        <v>18.125</v>
      </c>
      <c r="S969" s="8">
        <f t="shared" si="156"/>
        <v>17.925000000000001</v>
      </c>
      <c r="T969" s="8">
        <f t="shared" si="157"/>
        <v>21.625</v>
      </c>
      <c r="U969" s="7">
        <f t="shared" si="158"/>
        <v>21.008333333333336</v>
      </c>
      <c r="V969" s="7">
        <f t="shared" si="159"/>
        <v>21.162500000000001</v>
      </c>
    </row>
    <row r="970" spans="1:22" ht="13.5" x14ac:dyDescent="0.25">
      <c r="A970" s="3">
        <f>RSI!A970</f>
        <v>43724</v>
      </c>
      <c r="B970" s="2">
        <f>RSI!B970</f>
        <v>1.22</v>
      </c>
      <c r="C970" s="2">
        <f>RSI!I970</f>
        <v>53.560824940203332</v>
      </c>
      <c r="D970" s="2">
        <f>MACD!E970</f>
        <v>-7.0145293454055846E-3</v>
      </c>
      <c r="E970" s="2">
        <f>MACD!F970</f>
        <v>-2.1340953512090205E-3</v>
      </c>
      <c r="F970" s="2">
        <f>'Moving Avg'!D970</f>
        <v>1.212</v>
      </c>
      <c r="G970" s="2">
        <f>'Moving Avg'!F970</f>
        <v>1.2</v>
      </c>
      <c r="H970" s="2">
        <f>'Moving Avg'!G970</f>
        <v>1.2246000000000001</v>
      </c>
      <c r="I970" s="2">
        <f>'Moving Avg'!H970</f>
        <v>1.4439845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  <c r="M970" s="7">
        <f t="shared" si="150"/>
        <v>25</v>
      </c>
      <c r="N970" s="7">
        <f t="shared" si="151"/>
        <v>45</v>
      </c>
      <c r="O970" s="7">
        <f t="shared" si="152"/>
        <v>0</v>
      </c>
      <c r="P970" s="7">
        <f t="shared" si="153"/>
        <v>83.5</v>
      </c>
      <c r="Q970" s="8">
        <f t="shared" si="154"/>
        <v>37.024999999999999</v>
      </c>
      <c r="R970" s="8">
        <f t="shared" si="155"/>
        <v>34.875</v>
      </c>
      <c r="S970" s="8">
        <f t="shared" si="156"/>
        <v>48.075000000000003</v>
      </c>
      <c r="T970" s="8">
        <f t="shared" si="157"/>
        <v>38.375</v>
      </c>
      <c r="U970" s="7">
        <f t="shared" si="158"/>
        <v>39.991666666666667</v>
      </c>
      <c r="V970" s="7">
        <f t="shared" si="159"/>
        <v>39.587500000000006</v>
      </c>
    </row>
    <row r="971" spans="1:22" ht="13.5" x14ac:dyDescent="0.25">
      <c r="A971" s="3">
        <f>RSI!A971</f>
        <v>43725</v>
      </c>
      <c r="B971" s="2">
        <f>RSI!B971</f>
        <v>1.22</v>
      </c>
      <c r="C971" s="2">
        <f>RSI!I971</f>
        <v>53.560824940203332</v>
      </c>
      <c r="D971" s="2">
        <f>MACD!E971</f>
        <v>-1.270527765272278E-2</v>
      </c>
      <c r="E971" s="2">
        <f>MACD!F971</f>
        <v>-4.2483318115117729E-3</v>
      </c>
      <c r="F971" s="2">
        <f>'Moving Avg'!D971</f>
        <v>1.214</v>
      </c>
      <c r="G971" s="2">
        <f>'Moving Avg'!F971</f>
        <v>1.2004999999999999</v>
      </c>
      <c r="H971" s="2">
        <f>'Moving Avg'!G971</f>
        <v>1.2244000000000002</v>
      </c>
      <c r="I971" s="2">
        <f>'Moving Avg'!H971</f>
        <v>1.4408630000000002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83.5</v>
      </c>
      <c r="Q971" s="8">
        <f t="shared" si="154"/>
        <v>37.024999999999999</v>
      </c>
      <c r="R971" s="8">
        <f t="shared" si="155"/>
        <v>34.875</v>
      </c>
      <c r="S971" s="8">
        <f t="shared" si="156"/>
        <v>48.075000000000003</v>
      </c>
      <c r="T971" s="8">
        <f t="shared" si="157"/>
        <v>38.375</v>
      </c>
      <c r="U971" s="7">
        <f t="shared" si="158"/>
        <v>39.991666666666667</v>
      </c>
      <c r="V971" s="7">
        <f t="shared" si="159"/>
        <v>39.587500000000006</v>
      </c>
    </row>
    <row r="972" spans="1:22" ht="13.5" x14ac:dyDescent="0.25">
      <c r="A972" s="3">
        <f>RSI!A972</f>
        <v>43726</v>
      </c>
      <c r="B972" s="2">
        <f>RSI!B972</f>
        <v>1.22</v>
      </c>
      <c r="C972" s="2">
        <f>RSI!I972</f>
        <v>53.560824940203332</v>
      </c>
      <c r="D972" s="2">
        <f>MACD!E972</f>
        <v>-1.7588852222242268E-2</v>
      </c>
      <c r="E972" s="2">
        <f>MACD!F972</f>
        <v>-6.916435893657872E-3</v>
      </c>
      <c r="F972" s="2">
        <f>'Moving Avg'!D972</f>
        <v>1.2159999999999997</v>
      </c>
      <c r="G972" s="2">
        <f>'Moving Avg'!F972</f>
        <v>1.202</v>
      </c>
      <c r="H972" s="2">
        <f>'Moving Avg'!G972</f>
        <v>1.2243999999999999</v>
      </c>
      <c r="I972" s="2">
        <f>'Moving Avg'!H972</f>
        <v>1.4371855000000002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  <c r="M972" s="7">
        <f t="shared" si="150"/>
        <v>25</v>
      </c>
      <c r="N972" s="7">
        <f t="shared" si="151"/>
        <v>45</v>
      </c>
      <c r="O972" s="7">
        <f t="shared" si="152"/>
        <v>0</v>
      </c>
      <c r="P972" s="7">
        <f t="shared" si="153"/>
        <v>83.5</v>
      </c>
      <c r="Q972" s="8">
        <f t="shared" si="154"/>
        <v>37.024999999999999</v>
      </c>
      <c r="R972" s="8">
        <f t="shared" si="155"/>
        <v>34.875</v>
      </c>
      <c r="S972" s="8">
        <f t="shared" si="156"/>
        <v>48.075000000000003</v>
      </c>
      <c r="T972" s="8">
        <f t="shared" si="157"/>
        <v>38.375</v>
      </c>
      <c r="U972" s="7">
        <f t="shared" si="158"/>
        <v>39.991666666666667</v>
      </c>
      <c r="V972" s="7">
        <f t="shared" si="159"/>
        <v>39.587500000000006</v>
      </c>
    </row>
    <row r="973" spans="1:22" ht="13.5" x14ac:dyDescent="0.25">
      <c r="A973" s="3">
        <f>RSI!A973</f>
        <v>43727</v>
      </c>
      <c r="B973" s="2">
        <f>RSI!B973</f>
        <v>1.22</v>
      </c>
      <c r="C973" s="2">
        <f>RSI!I973</f>
        <v>53.560824940203332</v>
      </c>
      <c r="D973" s="2">
        <f>MACD!E973</f>
        <v>-1.7168987828307447E-2</v>
      </c>
      <c r="E973" s="2">
        <f>MACD!F973</f>
        <v>-8.9669462805877873E-3</v>
      </c>
      <c r="F973" s="2">
        <f>'Moving Avg'!D973</f>
        <v>1.2179999999999997</v>
      </c>
      <c r="G973" s="2">
        <f>'Moving Avg'!F973</f>
        <v>1.202</v>
      </c>
      <c r="H973" s="2">
        <f>'Moving Avg'!G973</f>
        <v>1.224</v>
      </c>
      <c r="I973" s="2">
        <f>'Moving Avg'!H973</f>
        <v>1.4329515000000006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25</v>
      </c>
      <c r="N973" s="7">
        <f t="shared" si="151"/>
        <v>45</v>
      </c>
      <c r="O973" s="7">
        <f t="shared" si="152"/>
        <v>0</v>
      </c>
      <c r="P973" s="7">
        <f t="shared" si="153"/>
        <v>83.5</v>
      </c>
      <c r="Q973" s="8">
        <f t="shared" si="154"/>
        <v>37.024999999999999</v>
      </c>
      <c r="R973" s="8">
        <f t="shared" si="155"/>
        <v>34.875</v>
      </c>
      <c r="S973" s="8">
        <f t="shared" si="156"/>
        <v>48.075000000000003</v>
      </c>
      <c r="T973" s="8">
        <f t="shared" si="157"/>
        <v>38.375</v>
      </c>
      <c r="U973" s="7">
        <f t="shared" si="158"/>
        <v>39.991666666666667</v>
      </c>
      <c r="V973" s="7">
        <f t="shared" si="159"/>
        <v>39.587500000000006</v>
      </c>
    </row>
    <row r="974" spans="1:22" ht="13.5" x14ac:dyDescent="0.25">
      <c r="A974" s="3">
        <f>RSI!A974</f>
        <v>43728</v>
      </c>
      <c r="B974" s="2">
        <f>RSI!B974</f>
        <v>1.22</v>
      </c>
      <c r="C974" s="2">
        <f>RSI!I974</f>
        <v>53.560824940203332</v>
      </c>
      <c r="D974" s="2">
        <f>MACD!E974</f>
        <v>-1.3795373413363565E-2</v>
      </c>
      <c r="E974" s="2">
        <f>MACD!F974</f>
        <v>-9.932631707142944E-3</v>
      </c>
      <c r="F974" s="2">
        <f>'Moving Avg'!D974</f>
        <v>1.22</v>
      </c>
      <c r="G974" s="2">
        <f>'Moving Avg'!F974</f>
        <v>1.2034999999999998</v>
      </c>
      <c r="H974" s="2">
        <f>'Moving Avg'!G974</f>
        <v>1.2234</v>
      </c>
      <c r="I974" s="2">
        <f>'Moving Avg'!H974</f>
        <v>1.4282545000000011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25</v>
      </c>
      <c r="N974" s="7">
        <f t="shared" si="151"/>
        <v>45</v>
      </c>
      <c r="O974" s="7">
        <f t="shared" si="152"/>
        <v>0</v>
      </c>
      <c r="P974" s="7">
        <f t="shared" si="153"/>
        <v>83.5</v>
      </c>
      <c r="Q974" s="8">
        <f t="shared" si="154"/>
        <v>37.024999999999999</v>
      </c>
      <c r="R974" s="8">
        <f t="shared" si="155"/>
        <v>34.875</v>
      </c>
      <c r="S974" s="8">
        <f t="shared" si="156"/>
        <v>48.075000000000003</v>
      </c>
      <c r="T974" s="8">
        <f t="shared" si="157"/>
        <v>38.375</v>
      </c>
      <c r="U974" s="7">
        <f t="shared" si="158"/>
        <v>39.991666666666667</v>
      </c>
      <c r="V974" s="7">
        <f t="shared" si="159"/>
        <v>39.587500000000006</v>
      </c>
    </row>
    <row r="975" spans="1:22" ht="13.5" x14ac:dyDescent="0.25">
      <c r="A975" s="3">
        <f>RSI!A975</f>
        <v>43731</v>
      </c>
      <c r="B975" s="2">
        <f>RSI!B975</f>
        <v>1.22</v>
      </c>
      <c r="C975" s="2">
        <f>RSI!I975</f>
        <v>53.560824940203332</v>
      </c>
      <c r="D975" s="2">
        <f>MACD!E975</f>
        <v>-1.2533477522300718E-2</v>
      </c>
      <c r="E975" s="2">
        <f>MACD!F975</f>
        <v>-1.0452800870174498E-2</v>
      </c>
      <c r="F975" s="2">
        <f>'Moving Avg'!D975</f>
        <v>1.22</v>
      </c>
      <c r="G975" s="2">
        <f>'Moving Avg'!F975</f>
        <v>1.2049999999999996</v>
      </c>
      <c r="H975" s="2">
        <f>'Moving Avg'!G975</f>
        <v>1.2223999999999999</v>
      </c>
      <c r="I975" s="2">
        <f>'Moving Avg'!H975</f>
        <v>1.4238355000000016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25</v>
      </c>
      <c r="N975" s="7">
        <f t="shared" si="151"/>
        <v>45</v>
      </c>
      <c r="O975" s="7">
        <f t="shared" si="152"/>
        <v>0</v>
      </c>
      <c r="P975" s="7">
        <f t="shared" si="153"/>
        <v>33</v>
      </c>
      <c r="Q975" s="8">
        <f t="shared" si="154"/>
        <v>29.45</v>
      </c>
      <c r="R975" s="8">
        <f t="shared" si="155"/>
        <v>22.25</v>
      </c>
      <c r="S975" s="8">
        <f t="shared" si="156"/>
        <v>25.35</v>
      </c>
      <c r="T975" s="8">
        <f t="shared" si="157"/>
        <v>25.75</v>
      </c>
      <c r="U975" s="7">
        <f t="shared" si="158"/>
        <v>25.683333333333337</v>
      </c>
      <c r="V975" s="7">
        <f t="shared" si="159"/>
        <v>25.700000000000003</v>
      </c>
    </row>
    <row r="976" spans="1:22" ht="13.5" x14ac:dyDescent="0.25">
      <c r="A976" s="3">
        <f>RSI!A976</f>
        <v>43732</v>
      </c>
      <c r="B976" s="2">
        <f>RSI!B976</f>
        <v>1.22</v>
      </c>
      <c r="C976" s="2">
        <f>RSI!I976</f>
        <v>53.560824940203332</v>
      </c>
      <c r="D976" s="2">
        <f>MACD!E976</f>
        <v>-1.151594111166987E-2</v>
      </c>
      <c r="E976" s="2">
        <f>MACD!F976</f>
        <v>-1.0665428918473573E-2</v>
      </c>
      <c r="F976" s="2">
        <f>'Moving Avg'!D976</f>
        <v>1.22</v>
      </c>
      <c r="G976" s="2">
        <f>'Moving Avg'!F976</f>
        <v>1.2079999999999997</v>
      </c>
      <c r="H976" s="2">
        <f>'Moving Avg'!G976</f>
        <v>1.2220000000000002</v>
      </c>
      <c r="I976" s="2">
        <f>'Moving Avg'!H976</f>
        <v>1.4195555000000013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25</v>
      </c>
      <c r="N976" s="7">
        <f t="shared" si="151"/>
        <v>45</v>
      </c>
      <c r="O976" s="7">
        <f t="shared" si="152"/>
        <v>0</v>
      </c>
      <c r="P976" s="7">
        <f t="shared" si="153"/>
        <v>33</v>
      </c>
      <c r="Q976" s="8">
        <f t="shared" si="154"/>
        <v>29.45</v>
      </c>
      <c r="R976" s="8">
        <f t="shared" si="155"/>
        <v>22.25</v>
      </c>
      <c r="S976" s="8">
        <f t="shared" si="156"/>
        <v>25.35</v>
      </c>
      <c r="T976" s="8">
        <f t="shared" si="157"/>
        <v>25.75</v>
      </c>
      <c r="U976" s="7">
        <f t="shared" si="158"/>
        <v>25.683333333333337</v>
      </c>
      <c r="V976" s="7">
        <f t="shared" si="159"/>
        <v>25.700000000000003</v>
      </c>
    </row>
    <row r="977" spans="1:22" ht="13.5" x14ac:dyDescent="0.25">
      <c r="A977" s="3">
        <f>RSI!A977</f>
        <v>43733</v>
      </c>
      <c r="B977" s="2">
        <f>RSI!B977</f>
        <v>1.19</v>
      </c>
      <c r="C977" s="2">
        <f>RSI!I977</f>
        <v>41.314628415339691</v>
      </c>
      <c r="D977" s="2">
        <f>MACD!E977</f>
        <v>-8.4792280707290946E-3</v>
      </c>
      <c r="E977" s="2">
        <f>MACD!F977</f>
        <v>-1.0228188748924677E-2</v>
      </c>
      <c r="F977" s="2">
        <f>'Moving Avg'!D977</f>
        <v>1.214</v>
      </c>
      <c r="G977" s="2">
        <f>'Moving Avg'!F977</f>
        <v>1.2075</v>
      </c>
      <c r="H977" s="2">
        <f>'Moving Avg'!G977</f>
        <v>1.2216</v>
      </c>
      <c r="I977" s="2">
        <f>'Moving Avg'!H977</f>
        <v>1.4154035000000014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11.225</v>
      </c>
      <c r="R977" s="8">
        <f t="shared" si="155"/>
        <v>9.125</v>
      </c>
      <c r="S977" s="8">
        <f t="shared" si="156"/>
        <v>11.175000000000001</v>
      </c>
      <c r="T977" s="8">
        <f t="shared" si="157"/>
        <v>10.375</v>
      </c>
      <c r="U977" s="7">
        <f t="shared" si="158"/>
        <v>10.508333333333335</v>
      </c>
      <c r="V977" s="7">
        <f t="shared" si="159"/>
        <v>10.475000000000001</v>
      </c>
    </row>
    <row r="978" spans="1:22" ht="13.5" x14ac:dyDescent="0.25">
      <c r="A978" s="3">
        <f>RSI!A978</f>
        <v>43734</v>
      </c>
      <c r="B978" s="2">
        <f>RSI!B978</f>
        <v>1.17</v>
      </c>
      <c r="C978" s="2">
        <f>RSI!I978</f>
        <v>35.489018738615442</v>
      </c>
      <c r="D978" s="2">
        <f>MACD!E978</f>
        <v>-4.2940058526617086E-3</v>
      </c>
      <c r="E978" s="2">
        <f>MACD!F978</f>
        <v>-9.0413521696720827E-3</v>
      </c>
      <c r="F978" s="2">
        <f>'Moving Avg'!D978</f>
        <v>1.204</v>
      </c>
      <c r="G978" s="2">
        <f>'Moving Avg'!F978</f>
        <v>1.206</v>
      </c>
      <c r="H978" s="2">
        <f>'Moving Avg'!G978</f>
        <v>1.2196</v>
      </c>
      <c r="I978" s="2">
        <f>'Moving Avg'!H978</f>
        <v>1.4110585000000015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25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11.225</v>
      </c>
      <c r="R978" s="8">
        <f t="shared" si="155"/>
        <v>9.125</v>
      </c>
      <c r="S978" s="8">
        <f t="shared" si="156"/>
        <v>11.175000000000001</v>
      </c>
      <c r="T978" s="8">
        <f t="shared" si="157"/>
        <v>10.375</v>
      </c>
      <c r="U978" s="7">
        <f t="shared" si="158"/>
        <v>10.508333333333335</v>
      </c>
      <c r="V978" s="7">
        <f t="shared" si="159"/>
        <v>10.475000000000001</v>
      </c>
    </row>
    <row r="979" spans="1:22" ht="13.5" x14ac:dyDescent="0.25">
      <c r="A979" s="3">
        <f>RSI!A979</f>
        <v>43735</v>
      </c>
      <c r="B979" s="2">
        <f>RSI!B979</f>
        <v>1.19</v>
      </c>
      <c r="C979" s="2">
        <f>RSI!I979</f>
        <v>43.993717951965536</v>
      </c>
      <c r="D979" s="2">
        <f>MACD!E979</f>
        <v>-1.9916920823506157E-3</v>
      </c>
      <c r="E979" s="2">
        <f>MACD!F979</f>
        <v>-7.6314201522077896E-3</v>
      </c>
      <c r="F979" s="2">
        <f>'Moving Avg'!D979</f>
        <v>1.198</v>
      </c>
      <c r="G979" s="2">
        <f>'Moving Avg'!F979</f>
        <v>1.2050000000000003</v>
      </c>
      <c r="H979" s="2">
        <f>'Moving Avg'!G979</f>
        <v>1.2172000000000003</v>
      </c>
      <c r="I979" s="2">
        <f>'Moving Avg'!H979</f>
        <v>1.4068135000000015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11.225</v>
      </c>
      <c r="R979" s="8">
        <f t="shared" si="155"/>
        <v>9.125</v>
      </c>
      <c r="S979" s="8">
        <f t="shared" si="156"/>
        <v>11.175000000000001</v>
      </c>
      <c r="T979" s="8">
        <f t="shared" si="157"/>
        <v>10.375</v>
      </c>
      <c r="U979" s="7">
        <f t="shared" si="158"/>
        <v>10.508333333333335</v>
      </c>
      <c r="V979" s="7">
        <f t="shared" si="159"/>
        <v>10.475000000000001</v>
      </c>
    </row>
    <row r="980" spans="1:22" ht="13.5" x14ac:dyDescent="0.25">
      <c r="A980" s="3">
        <f>RSI!A980</f>
        <v>43738</v>
      </c>
      <c r="B980" s="2">
        <f>RSI!B980</f>
        <v>1.19</v>
      </c>
      <c r="C980" s="2">
        <f>RSI!I980</f>
        <v>43.993717951965536</v>
      </c>
      <c r="D980" s="2">
        <f>MACD!E980</f>
        <v>1.6011941147004993E-3</v>
      </c>
      <c r="E980" s="2">
        <f>MACD!F980</f>
        <v>-5.784897298826132E-3</v>
      </c>
      <c r="F980" s="2">
        <f>'Moving Avg'!D980</f>
        <v>1.1919999999999997</v>
      </c>
      <c r="G980" s="2">
        <f>'Moving Avg'!F980</f>
        <v>1.2045000000000001</v>
      </c>
      <c r="H980" s="2">
        <f>'Moving Avg'!G980</f>
        <v>1.2154000000000003</v>
      </c>
      <c r="I980" s="2">
        <f>'Moving Avg'!H980</f>
        <v>1.4024760000000014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16.5</v>
      </c>
      <c r="Q980" s="8">
        <f t="shared" si="154"/>
        <v>11.225</v>
      </c>
      <c r="R980" s="8">
        <f t="shared" si="155"/>
        <v>9.125</v>
      </c>
      <c r="S980" s="8">
        <f t="shared" si="156"/>
        <v>11.175000000000001</v>
      </c>
      <c r="T980" s="8">
        <f t="shared" si="157"/>
        <v>10.375</v>
      </c>
      <c r="U980" s="7">
        <f t="shared" si="158"/>
        <v>10.508333333333335</v>
      </c>
      <c r="V980" s="7">
        <f t="shared" si="159"/>
        <v>10.475000000000001</v>
      </c>
    </row>
    <row r="981" spans="1:22" ht="13.5" x14ac:dyDescent="0.25">
      <c r="A981" s="3">
        <f>RSI!A981</f>
        <v>43739</v>
      </c>
      <c r="B981" s="2">
        <f>RSI!B981</f>
        <v>1.19</v>
      </c>
      <c r="C981" s="2">
        <f>RSI!I981</f>
        <v>43.993717951965536</v>
      </c>
      <c r="D981" s="2">
        <f>MACD!E981</f>
        <v>4.7397665583763793E-3</v>
      </c>
      <c r="E981" s="2">
        <f>MACD!F981</f>
        <v>-3.6799645273856295E-3</v>
      </c>
      <c r="F981" s="2">
        <f>'Moving Avg'!D981</f>
        <v>1.1859999999999999</v>
      </c>
      <c r="G981" s="2">
        <f>'Moving Avg'!F981</f>
        <v>1.2055000000000005</v>
      </c>
      <c r="H981" s="2">
        <f>'Moving Avg'!G981</f>
        <v>1.2130000000000001</v>
      </c>
      <c r="I981" s="2">
        <f>'Moving Avg'!H981</f>
        <v>1.3986020000000012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  <c r="M981" s="7">
        <f t="shared" si="150"/>
        <v>25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11.225</v>
      </c>
      <c r="R981" s="8">
        <f t="shared" si="155"/>
        <v>9.125</v>
      </c>
      <c r="S981" s="8">
        <f t="shared" si="156"/>
        <v>11.175000000000001</v>
      </c>
      <c r="T981" s="8">
        <f t="shared" si="157"/>
        <v>10.375</v>
      </c>
      <c r="U981" s="7">
        <f t="shared" si="158"/>
        <v>10.508333333333335</v>
      </c>
      <c r="V981" s="7">
        <f t="shared" si="159"/>
        <v>10.475000000000001</v>
      </c>
    </row>
    <row r="982" spans="1:22" ht="13.5" x14ac:dyDescent="0.25">
      <c r="A982" s="3">
        <f>RSI!A982</f>
        <v>43740</v>
      </c>
      <c r="B982" s="2">
        <f>RSI!B982</f>
        <v>1.19</v>
      </c>
      <c r="C982" s="2">
        <f>RSI!I982</f>
        <v>43.993717951965536</v>
      </c>
      <c r="D982" s="2">
        <f>MACD!E982</f>
        <v>7.4866279708474259E-3</v>
      </c>
      <c r="E982" s="2">
        <f>MACD!F982</f>
        <v>-1.4466460277390188E-3</v>
      </c>
      <c r="F982" s="2">
        <f>'Moving Avg'!D982</f>
        <v>1.1859999999999999</v>
      </c>
      <c r="G982" s="2">
        <f>'Moving Avg'!F982</f>
        <v>1.2065000000000006</v>
      </c>
      <c r="H982" s="2">
        <f>'Moving Avg'!G982</f>
        <v>1.2112000000000001</v>
      </c>
      <c r="I982" s="2">
        <f>'Moving Avg'!H982</f>
        <v>1.3948205000000014</v>
      </c>
      <c r="J982" s="5" t="str">
        <f>OBV!F982</f>
        <v>BEARISH</v>
      </c>
      <c r="K982" s="5" t="str">
        <f>OBV!G982</f>
        <v>NEUTRAL</v>
      </c>
      <c r="L982" s="5" t="str">
        <f>OBV!H982</f>
        <v>NEUTRAL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16.5</v>
      </c>
      <c r="Q982" s="8">
        <f t="shared" si="154"/>
        <v>11.225</v>
      </c>
      <c r="R982" s="8">
        <f t="shared" si="155"/>
        <v>9.125</v>
      </c>
      <c r="S982" s="8">
        <f t="shared" si="156"/>
        <v>11.175000000000001</v>
      </c>
      <c r="T982" s="8">
        <f t="shared" si="157"/>
        <v>10.375</v>
      </c>
      <c r="U982" s="7">
        <f t="shared" si="158"/>
        <v>10.508333333333335</v>
      </c>
      <c r="V982" s="7">
        <f t="shared" si="159"/>
        <v>10.475000000000001</v>
      </c>
    </row>
    <row r="983" spans="1:22" ht="13.5" x14ac:dyDescent="0.25">
      <c r="A983" s="3">
        <f>RSI!A983</f>
        <v>43741</v>
      </c>
      <c r="B983" s="2">
        <f>RSI!B983</f>
        <v>1.18</v>
      </c>
      <c r="C983" s="2">
        <f>RSI!I983</f>
        <v>40.410840667622985</v>
      </c>
      <c r="D983" s="2">
        <f>MACD!E983</f>
        <v>1.0636030753030212E-2</v>
      </c>
      <c r="E983" s="2">
        <f>MACD!F983</f>
        <v>9.6988932841482727E-4</v>
      </c>
      <c r="F983" s="2">
        <f>'Moving Avg'!D983</f>
        <v>1.1879999999999999</v>
      </c>
      <c r="G983" s="2">
        <f>'Moving Avg'!F983</f>
        <v>1.2055000000000002</v>
      </c>
      <c r="H983" s="2">
        <f>'Moving Avg'!G983</f>
        <v>1.2094</v>
      </c>
      <c r="I983" s="2">
        <f>'Moving Avg'!H983</f>
        <v>1.3911745000000011</v>
      </c>
      <c r="J983" s="5" t="str">
        <f>OBV!F983</f>
        <v>BEARISH</v>
      </c>
      <c r="K983" s="5" t="str">
        <f>OBV!G983</f>
        <v>NEUTRAL</v>
      </c>
      <c r="L983" s="5" t="str">
        <f>OBV!H983</f>
        <v>BEARISH DIVERGENCE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16.5</v>
      </c>
      <c r="Q983" s="8">
        <f t="shared" si="154"/>
        <v>11.225</v>
      </c>
      <c r="R983" s="8">
        <f t="shared" si="155"/>
        <v>9.125</v>
      </c>
      <c r="S983" s="8">
        <f t="shared" si="156"/>
        <v>11.175000000000001</v>
      </c>
      <c r="T983" s="8">
        <f t="shared" si="157"/>
        <v>10.375</v>
      </c>
      <c r="U983" s="7">
        <f t="shared" si="158"/>
        <v>10.508333333333335</v>
      </c>
      <c r="V983" s="7">
        <f t="shared" si="159"/>
        <v>10.475000000000001</v>
      </c>
    </row>
    <row r="984" spans="1:22" ht="13.5" x14ac:dyDescent="0.25">
      <c r="A984" s="3">
        <f>RSI!A984</f>
        <v>43742</v>
      </c>
      <c r="B984" s="2">
        <f>RSI!B984</f>
        <v>1.1499999999999999</v>
      </c>
      <c r="C984" s="2">
        <f>RSI!I984</f>
        <v>31.992977437700119</v>
      </c>
      <c r="D984" s="2">
        <f>MACD!E984</f>
        <v>1.5660365915674435E-2</v>
      </c>
      <c r="E984" s="2">
        <f>MACD!F984</f>
        <v>3.9079846458667487E-3</v>
      </c>
      <c r="F984" s="2">
        <f>'Moving Avg'!D984</f>
        <v>1.1800000000000002</v>
      </c>
      <c r="G984" s="2">
        <f>'Moving Avg'!F984</f>
        <v>1.2020000000000004</v>
      </c>
      <c r="H984" s="2">
        <f>'Moving Avg'!G984</f>
        <v>1.2067999999999999</v>
      </c>
      <c r="I984" s="2">
        <f>'Moving Avg'!H984</f>
        <v>1.3871470000000015</v>
      </c>
      <c r="J984" s="5" t="str">
        <f>OBV!F984</f>
        <v>BEARISH</v>
      </c>
      <c r="K984" s="5" t="str">
        <f>OBV!G984</f>
        <v>NEUTRAL</v>
      </c>
      <c r="L984" s="5" t="str">
        <f>OBV!H984</f>
        <v>CONFIRMED BEARISH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16.5</v>
      </c>
      <c r="Q984" s="8">
        <f t="shared" si="154"/>
        <v>11.225</v>
      </c>
      <c r="R984" s="8">
        <f t="shared" si="155"/>
        <v>9.125</v>
      </c>
      <c r="S984" s="8">
        <f t="shared" si="156"/>
        <v>11.175000000000001</v>
      </c>
      <c r="T984" s="8">
        <f t="shared" si="157"/>
        <v>10.375</v>
      </c>
      <c r="U984" s="7">
        <f t="shared" si="158"/>
        <v>10.508333333333335</v>
      </c>
      <c r="V984" s="7">
        <f t="shared" si="159"/>
        <v>10.475000000000001</v>
      </c>
    </row>
    <row r="985" spans="1:22" ht="13.5" x14ac:dyDescent="0.25">
      <c r="A985" s="3">
        <f>RSI!A985</f>
        <v>43745</v>
      </c>
      <c r="B985" s="2">
        <f>RSI!B985</f>
        <v>1.18</v>
      </c>
      <c r="C985" s="2">
        <f>RSI!I985</f>
        <v>44.453713410797569</v>
      </c>
      <c r="D985" s="2">
        <f>MACD!E985</f>
        <v>1.7993843710729873E-2</v>
      </c>
      <c r="E985" s="2">
        <f>MACD!F985</f>
        <v>6.725156458839374E-3</v>
      </c>
      <c r="F985" s="2">
        <f>'Moving Avg'!D985</f>
        <v>1.1779999999999997</v>
      </c>
      <c r="G985" s="2">
        <f>'Moving Avg'!F985</f>
        <v>1.2005000000000003</v>
      </c>
      <c r="H985" s="2">
        <f>'Moving Avg'!G985</f>
        <v>1.2047999999999999</v>
      </c>
      <c r="I985" s="2">
        <f>'Moving Avg'!H985</f>
        <v>1.3832230000000016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16.5</v>
      </c>
      <c r="Q985" s="8">
        <f t="shared" si="154"/>
        <v>11.225</v>
      </c>
      <c r="R985" s="8">
        <f t="shared" si="155"/>
        <v>9.125</v>
      </c>
      <c r="S985" s="8">
        <f t="shared" si="156"/>
        <v>11.175000000000001</v>
      </c>
      <c r="T985" s="8">
        <f t="shared" si="157"/>
        <v>10.375</v>
      </c>
      <c r="U985" s="7">
        <f t="shared" si="158"/>
        <v>10.508333333333335</v>
      </c>
      <c r="V985" s="7">
        <f t="shared" si="159"/>
        <v>10.475000000000001</v>
      </c>
    </row>
    <row r="986" spans="1:22" ht="13.5" x14ac:dyDescent="0.25">
      <c r="A986" s="3">
        <f>RSI!A986</f>
        <v>43746</v>
      </c>
      <c r="B986" s="2">
        <f>RSI!B986</f>
        <v>1.1299999999999999</v>
      </c>
      <c r="C986" s="2">
        <f>RSI!I986</f>
        <v>33.452283536015173</v>
      </c>
      <c r="D986" s="2">
        <f>MACD!E986</f>
        <v>2.3776553165992809E-2</v>
      </c>
      <c r="E986" s="2">
        <f>MACD!F986</f>
        <v>1.013543580027006E-2</v>
      </c>
      <c r="F986" s="2">
        <f>'Moving Avg'!D986</f>
        <v>1.1659999999999999</v>
      </c>
      <c r="G986" s="2">
        <f>'Moving Avg'!F986</f>
        <v>1.1964999999999999</v>
      </c>
      <c r="H986" s="2">
        <f>'Moving Avg'!G986</f>
        <v>1.2023999999999999</v>
      </c>
      <c r="I986" s="2">
        <f>'Moving Avg'!H986</f>
        <v>1.3788170000000013</v>
      </c>
      <c r="J986" s="5" t="str">
        <f>OBV!F986</f>
        <v>BEARISH</v>
      </c>
      <c r="K986" s="5" t="str">
        <f>OBV!G986</f>
        <v>STRONG</v>
      </c>
      <c r="L986" s="5" t="str">
        <f>OBV!H986</f>
        <v>CONFIRMED BEARISH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33</v>
      </c>
      <c r="Q986" s="8">
        <f t="shared" si="154"/>
        <v>13.7</v>
      </c>
      <c r="R986" s="8">
        <f t="shared" si="155"/>
        <v>13.25</v>
      </c>
      <c r="S986" s="8">
        <f t="shared" si="156"/>
        <v>18.600000000000001</v>
      </c>
      <c r="T986" s="8">
        <f t="shared" si="157"/>
        <v>14.5</v>
      </c>
      <c r="U986" s="7">
        <f t="shared" si="158"/>
        <v>15.183333333333332</v>
      </c>
      <c r="V986" s="7">
        <f t="shared" si="159"/>
        <v>15.012499999999999</v>
      </c>
    </row>
    <row r="987" spans="1:22" ht="13.5" x14ac:dyDescent="0.25">
      <c r="A987" s="3">
        <f>RSI!A987</f>
        <v>43747</v>
      </c>
      <c r="B987" s="2">
        <f>RSI!B987</f>
        <v>1.1000000000000001</v>
      </c>
      <c r="C987" s="2">
        <f>RSI!I987</f>
        <v>28.840400263120358</v>
      </c>
      <c r="D987" s="2">
        <f>MACD!E987</f>
        <v>2.6668686748709147E-2</v>
      </c>
      <c r="E987" s="2">
        <f>MACD!F987</f>
        <v>1.3442085989957879E-2</v>
      </c>
      <c r="F987" s="2">
        <f>'Moving Avg'!D987</f>
        <v>1.1480000000000001</v>
      </c>
      <c r="G987" s="2">
        <f>'Moving Avg'!F987</f>
        <v>1.1910000000000001</v>
      </c>
      <c r="H987" s="2">
        <f>'Moving Avg'!G987</f>
        <v>1.1996</v>
      </c>
      <c r="I987" s="2">
        <f>'Moving Avg'!H987</f>
        <v>1.3745395000000011</v>
      </c>
      <c r="J987" s="5" t="str">
        <f>OBV!F987</f>
        <v>BEARISH</v>
      </c>
      <c r="K987" s="5" t="str">
        <f>OBV!G987</f>
        <v>STRONG</v>
      </c>
      <c r="L987" s="5" t="str">
        <f>OBV!H987</f>
        <v>CONFIRMED BEARISH</v>
      </c>
      <c r="M987" s="7">
        <f t="shared" si="150"/>
        <v>50</v>
      </c>
      <c r="N987" s="7">
        <f t="shared" si="151"/>
        <v>0</v>
      </c>
      <c r="O987" s="7">
        <f t="shared" si="152"/>
        <v>0</v>
      </c>
      <c r="P987" s="7">
        <f t="shared" si="153"/>
        <v>33</v>
      </c>
      <c r="Q987" s="8">
        <f t="shared" si="154"/>
        <v>22.45</v>
      </c>
      <c r="R987" s="8">
        <f t="shared" si="155"/>
        <v>18.25</v>
      </c>
      <c r="S987" s="8">
        <f t="shared" si="156"/>
        <v>22.35</v>
      </c>
      <c r="T987" s="8">
        <f t="shared" si="157"/>
        <v>20.75</v>
      </c>
      <c r="U987" s="7">
        <f t="shared" si="158"/>
        <v>21.016666666666669</v>
      </c>
      <c r="V987" s="7">
        <f t="shared" si="159"/>
        <v>20.950000000000003</v>
      </c>
    </row>
    <row r="988" spans="1:22" ht="13.5" x14ac:dyDescent="0.25">
      <c r="A988" s="3">
        <f>RSI!A988</f>
        <v>43748</v>
      </c>
      <c r="B988" s="2">
        <f>RSI!B988</f>
        <v>1.0900000000000001</v>
      </c>
      <c r="C988" s="2">
        <f>RSI!I988</f>
        <v>27.480399928960921</v>
      </c>
      <c r="D988" s="2">
        <f>MACD!E988</f>
        <v>2.7320145404697849E-2</v>
      </c>
      <c r="E988" s="2">
        <f>MACD!F988</f>
        <v>1.6217697872905876E-2</v>
      </c>
      <c r="F988" s="2">
        <f>'Moving Avg'!D988</f>
        <v>1.1300000000000001</v>
      </c>
      <c r="G988" s="2">
        <f>'Moving Avg'!F988</f>
        <v>1.1849999999999998</v>
      </c>
      <c r="H988" s="2">
        <f>'Moving Avg'!G988</f>
        <v>1.1969999999999998</v>
      </c>
      <c r="I988" s="2">
        <f>'Moving Avg'!H988</f>
        <v>1.3702580000000009</v>
      </c>
      <c r="J988" s="5" t="str">
        <f>OBV!F988</f>
        <v>BEARISH</v>
      </c>
      <c r="K988" s="5" t="str">
        <f>OBV!G988</f>
        <v>STRONG</v>
      </c>
      <c r="L988" s="5" t="str">
        <f>OBV!H988</f>
        <v>CONFIRMED BEARISH</v>
      </c>
      <c r="M988" s="7">
        <f t="shared" si="150"/>
        <v>50</v>
      </c>
      <c r="N988" s="7">
        <f t="shared" si="151"/>
        <v>0</v>
      </c>
      <c r="O988" s="7">
        <f t="shared" si="152"/>
        <v>0</v>
      </c>
      <c r="P988" s="7">
        <f t="shared" si="153"/>
        <v>33</v>
      </c>
      <c r="Q988" s="8">
        <f t="shared" si="154"/>
        <v>22.45</v>
      </c>
      <c r="R988" s="8">
        <f t="shared" si="155"/>
        <v>18.25</v>
      </c>
      <c r="S988" s="8">
        <f t="shared" si="156"/>
        <v>22.35</v>
      </c>
      <c r="T988" s="8">
        <f t="shared" si="157"/>
        <v>20.75</v>
      </c>
      <c r="U988" s="7">
        <f t="shared" si="158"/>
        <v>21.016666666666669</v>
      </c>
      <c r="V988" s="7">
        <f t="shared" si="159"/>
        <v>20.950000000000003</v>
      </c>
    </row>
    <row r="989" spans="1:22" ht="13.5" x14ac:dyDescent="0.25">
      <c r="A989" s="3">
        <f>RSI!A989</f>
        <v>43749</v>
      </c>
      <c r="B989" s="2">
        <f>RSI!B989</f>
        <v>1.0900000000000001</v>
      </c>
      <c r="C989" s="2">
        <f>RSI!I989</f>
        <v>27.480399928960921</v>
      </c>
      <c r="D989" s="2">
        <f>MACD!E989</f>
        <v>3.1507810785832424E-2</v>
      </c>
      <c r="E989" s="2">
        <f>MACD!F989</f>
        <v>1.9275720455491186E-2</v>
      </c>
      <c r="F989" s="2">
        <f>'Moving Avg'!D989</f>
        <v>1.1179999999999999</v>
      </c>
      <c r="G989" s="2">
        <f>'Moving Avg'!F989</f>
        <v>1.1789999999999998</v>
      </c>
      <c r="H989" s="2">
        <f>'Moving Avg'!G989</f>
        <v>1.1947999999999999</v>
      </c>
      <c r="I989" s="2">
        <f>'Moving Avg'!H989</f>
        <v>1.3659765000000001</v>
      </c>
      <c r="J989" s="5" t="str">
        <f>OBV!F989</f>
        <v>BEARISH</v>
      </c>
      <c r="K989" s="5" t="str">
        <f>OBV!G989</f>
        <v>STRONG</v>
      </c>
      <c r="L989" s="5" t="str">
        <f>OBV!H989</f>
        <v>CONFIRMED BEARISH</v>
      </c>
      <c r="M989" s="7">
        <f t="shared" si="150"/>
        <v>50</v>
      </c>
      <c r="N989" s="7">
        <f t="shared" si="151"/>
        <v>0</v>
      </c>
      <c r="O989" s="7">
        <f t="shared" si="152"/>
        <v>0</v>
      </c>
      <c r="P989" s="7">
        <f t="shared" si="153"/>
        <v>33</v>
      </c>
      <c r="Q989" s="8">
        <f t="shared" si="154"/>
        <v>22.45</v>
      </c>
      <c r="R989" s="8">
        <f t="shared" si="155"/>
        <v>18.25</v>
      </c>
      <c r="S989" s="8">
        <f t="shared" si="156"/>
        <v>22.35</v>
      </c>
      <c r="T989" s="8">
        <f t="shared" si="157"/>
        <v>20.75</v>
      </c>
      <c r="U989" s="7">
        <f t="shared" si="158"/>
        <v>21.016666666666669</v>
      </c>
      <c r="V989" s="7">
        <f t="shared" si="159"/>
        <v>20.950000000000003</v>
      </c>
    </row>
    <row r="990" spans="1:22" ht="13.5" x14ac:dyDescent="0.25">
      <c r="A990" s="3">
        <f>RSI!A990</f>
        <v>43752</v>
      </c>
      <c r="B990" s="2">
        <f>RSI!B990</f>
        <v>1.0900000000000001</v>
      </c>
      <c r="C990" s="2">
        <f>RSI!I990</f>
        <v>27.480399928960921</v>
      </c>
      <c r="D990" s="2">
        <f>MACD!E990</f>
        <v>3.5569282970073557E-2</v>
      </c>
      <c r="E990" s="2">
        <f>MACD!F990</f>
        <v>2.2534432958407662E-2</v>
      </c>
      <c r="F990" s="2">
        <f>'Moving Avg'!D990</f>
        <v>1.1000000000000001</v>
      </c>
      <c r="G990" s="2">
        <f>'Moving Avg'!F990</f>
        <v>1.1724999999999999</v>
      </c>
      <c r="H990" s="2">
        <f>'Moving Avg'!G990</f>
        <v>1.1923999999999999</v>
      </c>
      <c r="I990" s="2">
        <f>'Moving Avg'!H990</f>
        <v>1.3616950000000001</v>
      </c>
      <c r="J990" s="5" t="str">
        <f>OBV!F990</f>
        <v>BEARISH</v>
      </c>
      <c r="K990" s="5" t="str">
        <f>OBV!G990</f>
        <v>STRONG</v>
      </c>
      <c r="L990" s="5" t="str">
        <f>OBV!H990</f>
        <v>CONFIRMED BEARISH</v>
      </c>
      <c r="M990" s="7">
        <f t="shared" si="150"/>
        <v>50</v>
      </c>
      <c r="N990" s="7">
        <f t="shared" si="151"/>
        <v>0</v>
      </c>
      <c r="O990" s="7">
        <f t="shared" si="152"/>
        <v>0</v>
      </c>
      <c r="P990" s="7">
        <f t="shared" si="153"/>
        <v>33</v>
      </c>
      <c r="Q990" s="8">
        <f t="shared" si="154"/>
        <v>22.45</v>
      </c>
      <c r="R990" s="8">
        <f t="shared" si="155"/>
        <v>18.25</v>
      </c>
      <c r="S990" s="8">
        <f t="shared" si="156"/>
        <v>22.35</v>
      </c>
      <c r="T990" s="8">
        <f t="shared" si="157"/>
        <v>20.75</v>
      </c>
      <c r="U990" s="7">
        <f t="shared" si="158"/>
        <v>21.016666666666669</v>
      </c>
      <c r="V990" s="7">
        <f t="shared" si="159"/>
        <v>20.950000000000003</v>
      </c>
    </row>
    <row r="991" spans="1:22" ht="13.5" x14ac:dyDescent="0.25">
      <c r="A991" s="3">
        <f>RSI!A991</f>
        <v>43754</v>
      </c>
      <c r="B991" s="2">
        <f>RSI!B991</f>
        <v>1.06</v>
      </c>
      <c r="C991" s="2">
        <f>RSI!I991</f>
        <v>23.353975816296582</v>
      </c>
      <c r="D991" s="2">
        <f>MACD!E991</f>
        <v>4.1707823479435469E-2</v>
      </c>
      <c r="E991" s="2">
        <f>MACD!F991</f>
        <v>2.6369111062613224E-2</v>
      </c>
      <c r="F991" s="2">
        <f>'Moving Avg'!D991</f>
        <v>1.0859999999999999</v>
      </c>
      <c r="G991" s="2">
        <f>'Moving Avg'!F991</f>
        <v>1.1644999999999999</v>
      </c>
      <c r="H991" s="2">
        <f>'Moving Avg'!G991</f>
        <v>1.1887999999999999</v>
      </c>
      <c r="I991" s="2">
        <f>'Moving Avg'!H991</f>
        <v>1.3575414999999997</v>
      </c>
      <c r="J991" s="5" t="str">
        <f>OBV!F991</f>
        <v>BEARISH</v>
      </c>
      <c r="K991" s="5" t="str">
        <f>OBV!G991</f>
        <v>STRONG</v>
      </c>
      <c r="L991" s="5" t="str">
        <f>OBV!H991</f>
        <v>CONFIRMED BEARISH</v>
      </c>
      <c r="M991" s="7">
        <f t="shared" si="150"/>
        <v>50</v>
      </c>
      <c r="N991" s="7">
        <f t="shared" si="151"/>
        <v>0</v>
      </c>
      <c r="O991" s="7">
        <f t="shared" si="152"/>
        <v>0</v>
      </c>
      <c r="P991" s="7">
        <f t="shared" si="153"/>
        <v>33</v>
      </c>
      <c r="Q991" s="8">
        <f t="shared" si="154"/>
        <v>22.45</v>
      </c>
      <c r="R991" s="8">
        <f t="shared" si="155"/>
        <v>18.25</v>
      </c>
      <c r="S991" s="8">
        <f t="shared" si="156"/>
        <v>22.35</v>
      </c>
      <c r="T991" s="8">
        <f t="shared" si="157"/>
        <v>20.75</v>
      </c>
      <c r="U991" s="7">
        <f t="shared" si="158"/>
        <v>21.016666666666669</v>
      </c>
      <c r="V991" s="7">
        <f t="shared" si="159"/>
        <v>20.950000000000003</v>
      </c>
    </row>
    <row r="992" spans="1:22" ht="13.5" x14ac:dyDescent="0.25">
      <c r="A992" s="3">
        <f>RSI!A992</f>
        <v>43755</v>
      </c>
      <c r="B992" s="2">
        <f>RSI!B992</f>
        <v>1.03</v>
      </c>
      <c r="C992" s="2">
        <f>RSI!I992</f>
        <v>20.103111917771571</v>
      </c>
      <c r="D992" s="2">
        <f>MACD!E992</f>
        <v>4.9745622186434746E-2</v>
      </c>
      <c r="E992" s="2">
        <f>MACD!F992</f>
        <v>3.1044413287377531E-2</v>
      </c>
      <c r="F992" s="2">
        <f>'Moving Avg'!D992</f>
        <v>1.0720000000000001</v>
      </c>
      <c r="G992" s="2">
        <f>'Moving Avg'!F992</f>
        <v>1.1549999999999998</v>
      </c>
      <c r="H992" s="2">
        <f>'Moving Avg'!G992</f>
        <v>1.1845999999999999</v>
      </c>
      <c r="I992" s="2">
        <f>'Moving Avg'!H992</f>
        <v>1.3529599999999997</v>
      </c>
      <c r="J992" s="5" t="str">
        <f>OBV!F992</f>
        <v>BEARISH</v>
      </c>
      <c r="K992" s="5" t="str">
        <f>OBV!G992</f>
        <v>STRONG</v>
      </c>
      <c r="L992" s="5" t="str">
        <f>OBV!H992</f>
        <v>CONFIRMED BEARISH</v>
      </c>
      <c r="M992" s="7">
        <f t="shared" si="150"/>
        <v>50</v>
      </c>
      <c r="N992" s="7">
        <f t="shared" si="151"/>
        <v>0</v>
      </c>
      <c r="O992" s="7">
        <f t="shared" si="152"/>
        <v>0</v>
      </c>
      <c r="P992" s="7">
        <f t="shared" si="153"/>
        <v>33</v>
      </c>
      <c r="Q992" s="8">
        <f t="shared" si="154"/>
        <v>22.45</v>
      </c>
      <c r="R992" s="8">
        <f t="shared" si="155"/>
        <v>18.25</v>
      </c>
      <c r="S992" s="8">
        <f t="shared" si="156"/>
        <v>22.35</v>
      </c>
      <c r="T992" s="8">
        <f t="shared" si="157"/>
        <v>20.75</v>
      </c>
      <c r="U992" s="7">
        <f t="shared" si="158"/>
        <v>21.016666666666669</v>
      </c>
      <c r="V992" s="7">
        <f t="shared" si="159"/>
        <v>20.950000000000003</v>
      </c>
    </row>
    <row r="993" spans="1:22" ht="13.5" x14ac:dyDescent="0.25">
      <c r="A993" s="3">
        <f>RSI!A993</f>
        <v>43756</v>
      </c>
      <c r="B993" s="2">
        <f>RSI!B993</f>
        <v>1.06</v>
      </c>
      <c r="C993" s="2">
        <f>RSI!I993</f>
        <v>30.518841497402008</v>
      </c>
      <c r="D993" s="2">
        <f>MACD!E993</f>
        <v>5.3538819211161437E-2</v>
      </c>
      <c r="E993" s="2">
        <f>MACD!F993</f>
        <v>3.5543294472134314E-2</v>
      </c>
      <c r="F993" s="2">
        <f>'Moving Avg'!D993</f>
        <v>1.0660000000000001</v>
      </c>
      <c r="G993" s="2">
        <f>'Moving Avg'!F993</f>
        <v>1.1469999999999998</v>
      </c>
      <c r="H993" s="2">
        <f>'Moving Avg'!G993</f>
        <v>1.1816000000000002</v>
      </c>
      <c r="I993" s="2">
        <f>'Moving Avg'!H993</f>
        <v>1.3487604999999996</v>
      </c>
      <c r="J993" s="5" t="str">
        <f>OBV!F993</f>
        <v>BEARISH</v>
      </c>
      <c r="K993" s="5" t="str">
        <f>OBV!G993</f>
        <v>STRONG</v>
      </c>
      <c r="L993" s="5" t="str">
        <f>OBV!H993</f>
        <v>CONFIRMED BEARISH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33</v>
      </c>
      <c r="Q993" s="8">
        <f t="shared" si="154"/>
        <v>13.7</v>
      </c>
      <c r="R993" s="8">
        <f t="shared" si="155"/>
        <v>13.25</v>
      </c>
      <c r="S993" s="8">
        <f t="shared" si="156"/>
        <v>18.600000000000001</v>
      </c>
      <c r="T993" s="8">
        <f t="shared" si="157"/>
        <v>14.5</v>
      </c>
      <c r="U993" s="7">
        <f t="shared" si="158"/>
        <v>15.183333333333332</v>
      </c>
      <c r="V993" s="7">
        <f t="shared" si="159"/>
        <v>15.012499999999999</v>
      </c>
    </row>
    <row r="994" spans="1:22" ht="13.5" x14ac:dyDescent="0.25">
      <c r="A994" s="3">
        <f>RSI!A994</f>
        <v>43759</v>
      </c>
      <c r="B994" s="2">
        <f>RSI!B994</f>
        <v>1.05</v>
      </c>
      <c r="C994" s="2">
        <f>RSI!I994</f>
        <v>29.154482685817726</v>
      </c>
      <c r="D994" s="2">
        <f>MACD!E994</f>
        <v>5.3393445721005239E-2</v>
      </c>
      <c r="E994" s="2">
        <f>MACD!F994</f>
        <v>3.9113324721908496E-2</v>
      </c>
      <c r="F994" s="2">
        <f>'Moving Avg'!D994</f>
        <v>1.0580000000000001</v>
      </c>
      <c r="G994" s="2">
        <f>'Moving Avg'!F994</f>
        <v>1.1385000000000001</v>
      </c>
      <c r="H994" s="2">
        <f>'Moving Avg'!G994</f>
        <v>1.1786000000000001</v>
      </c>
      <c r="I994" s="2">
        <f>'Moving Avg'!H994</f>
        <v>1.3446499999999995</v>
      </c>
      <c r="J994" s="5" t="str">
        <f>OBV!F994</f>
        <v>BEARISH</v>
      </c>
      <c r="K994" s="5" t="str">
        <f>OBV!G994</f>
        <v>STRONG</v>
      </c>
      <c r="L994" s="5" t="str">
        <f>OBV!H994</f>
        <v>CONFIRMED BEARISH</v>
      </c>
      <c r="M994" s="7">
        <f t="shared" si="150"/>
        <v>50</v>
      </c>
      <c r="N994" s="7">
        <f t="shared" si="151"/>
        <v>0</v>
      </c>
      <c r="O994" s="7">
        <f t="shared" si="152"/>
        <v>0</v>
      </c>
      <c r="P994" s="7">
        <f t="shared" si="153"/>
        <v>33</v>
      </c>
      <c r="Q994" s="8">
        <f t="shared" si="154"/>
        <v>22.45</v>
      </c>
      <c r="R994" s="8">
        <f t="shared" si="155"/>
        <v>18.25</v>
      </c>
      <c r="S994" s="8">
        <f t="shared" si="156"/>
        <v>22.35</v>
      </c>
      <c r="T994" s="8">
        <f t="shared" si="157"/>
        <v>20.75</v>
      </c>
      <c r="U994" s="7">
        <f t="shared" si="158"/>
        <v>21.016666666666669</v>
      </c>
      <c r="V994" s="7">
        <f t="shared" si="159"/>
        <v>20.950000000000003</v>
      </c>
    </row>
    <row r="995" spans="1:22" ht="13.5" x14ac:dyDescent="0.25">
      <c r="A995" s="3">
        <f>RSI!A995</f>
        <v>43760</v>
      </c>
      <c r="B995" s="2">
        <f>RSI!B995</f>
        <v>1.02</v>
      </c>
      <c r="C995" s="2">
        <f>RSI!I995</f>
        <v>25.475044984223558</v>
      </c>
      <c r="D995" s="2">
        <f>MACD!E995</f>
        <v>6.0648284773207717E-2</v>
      </c>
      <c r="E995" s="2">
        <f>MACD!F995</f>
        <v>4.342031673216834E-2</v>
      </c>
      <c r="F995" s="2">
        <f>'Moving Avg'!D995</f>
        <v>1.044</v>
      </c>
      <c r="G995" s="2">
        <f>'Moving Avg'!F995</f>
        <v>1.1284999999999998</v>
      </c>
      <c r="H995" s="2">
        <f>'Moving Avg'!G995</f>
        <v>1.1748000000000001</v>
      </c>
      <c r="I995" s="2">
        <f>'Moving Avg'!H995</f>
        <v>1.3403499999999997</v>
      </c>
      <c r="J995" s="5" t="str">
        <f>OBV!F995</f>
        <v>BEARISH</v>
      </c>
      <c r="K995" s="5" t="str">
        <f>OBV!G995</f>
        <v>STRONG</v>
      </c>
      <c r="L995" s="5" t="str">
        <f>OBV!H995</f>
        <v>CONFIRMED BEARISH</v>
      </c>
      <c r="M995" s="7">
        <f t="shared" si="150"/>
        <v>50</v>
      </c>
      <c r="N995" s="7">
        <f t="shared" si="151"/>
        <v>0</v>
      </c>
      <c r="O995" s="7">
        <f t="shared" si="152"/>
        <v>0</v>
      </c>
      <c r="P995" s="7">
        <f t="shared" si="153"/>
        <v>33</v>
      </c>
      <c r="Q995" s="8">
        <f t="shared" si="154"/>
        <v>22.45</v>
      </c>
      <c r="R995" s="8">
        <f t="shared" si="155"/>
        <v>18.25</v>
      </c>
      <c r="S995" s="8">
        <f t="shared" si="156"/>
        <v>22.35</v>
      </c>
      <c r="T995" s="8">
        <f t="shared" si="157"/>
        <v>20.75</v>
      </c>
      <c r="U995" s="7">
        <f t="shared" si="158"/>
        <v>21.016666666666669</v>
      </c>
      <c r="V995" s="7">
        <f t="shared" si="159"/>
        <v>20.950000000000003</v>
      </c>
    </row>
    <row r="996" spans="1:22" ht="13.5" x14ac:dyDescent="0.25">
      <c r="A996" s="3">
        <f>RSI!A996</f>
        <v>43761</v>
      </c>
      <c r="B996" s="2">
        <f>RSI!B996</f>
        <v>1.03</v>
      </c>
      <c r="C996" s="2">
        <f>RSI!I996</f>
        <v>28.705015243395323</v>
      </c>
      <c r="D996" s="2">
        <f>MACD!E996</f>
        <v>5.9031440329512019E-2</v>
      </c>
      <c r="E996" s="2">
        <f>MACD!F996</f>
        <v>4.6542541451637082E-2</v>
      </c>
      <c r="F996" s="2">
        <f>'Moving Avg'!D996</f>
        <v>1.038</v>
      </c>
      <c r="G996" s="2">
        <f>'Moving Avg'!F996</f>
        <v>1.119</v>
      </c>
      <c r="H996" s="2">
        <f>'Moving Avg'!G996</f>
        <v>1.1708000000000001</v>
      </c>
      <c r="I996" s="2">
        <f>'Moving Avg'!H996</f>
        <v>1.3361499999999995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  <c r="M996" s="7">
        <f t="shared" si="150"/>
        <v>50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8">
        <f t="shared" si="154"/>
        <v>19.975000000000001</v>
      </c>
      <c r="R996" s="8">
        <f t="shared" si="155"/>
        <v>14.125</v>
      </c>
      <c r="S996" s="8">
        <f t="shared" si="156"/>
        <v>14.925000000000001</v>
      </c>
      <c r="T996" s="8">
        <f t="shared" si="157"/>
        <v>16.625</v>
      </c>
      <c r="U996" s="7">
        <f t="shared" si="158"/>
        <v>16.341666666666669</v>
      </c>
      <c r="V996" s="7">
        <f t="shared" si="159"/>
        <v>16.412500000000001</v>
      </c>
    </row>
    <row r="997" spans="1:22" ht="13.5" x14ac:dyDescent="0.25">
      <c r="A997" s="3">
        <f>RSI!A997</f>
        <v>43762</v>
      </c>
      <c r="B997" s="2">
        <f>RSI!B997</f>
        <v>1</v>
      </c>
      <c r="C997" s="2">
        <f>RSI!I997</f>
        <v>25.17930599619649</v>
      </c>
      <c r="D997" s="2">
        <f>MACD!E997</f>
        <v>5.5838397641949866E-2</v>
      </c>
      <c r="E997" s="2">
        <f>MACD!F997</f>
        <v>4.8401712689699644E-2</v>
      </c>
      <c r="F997" s="2">
        <f>'Moving Avg'!D997</f>
        <v>1.032</v>
      </c>
      <c r="G997" s="2">
        <f>'Moving Avg'!F997</f>
        <v>1.1095000000000002</v>
      </c>
      <c r="H997" s="2">
        <f>'Moving Avg'!G997</f>
        <v>1.1666000000000001</v>
      </c>
      <c r="I997" s="2">
        <f>'Moving Avg'!H997</f>
        <v>1.3318999999999996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  <c r="M997" s="7">
        <f t="shared" si="150"/>
        <v>50</v>
      </c>
      <c r="N997" s="7">
        <f t="shared" si="151"/>
        <v>0</v>
      </c>
      <c r="O997" s="7">
        <f t="shared" si="152"/>
        <v>0</v>
      </c>
      <c r="P997" s="7">
        <f t="shared" si="153"/>
        <v>16.5</v>
      </c>
      <c r="Q997" s="8">
        <f t="shared" si="154"/>
        <v>19.975000000000001</v>
      </c>
      <c r="R997" s="8">
        <f t="shared" si="155"/>
        <v>14.125</v>
      </c>
      <c r="S997" s="8">
        <f t="shared" si="156"/>
        <v>14.925000000000001</v>
      </c>
      <c r="T997" s="8">
        <f t="shared" si="157"/>
        <v>16.625</v>
      </c>
      <c r="U997" s="7">
        <f t="shared" si="158"/>
        <v>16.341666666666669</v>
      </c>
      <c r="V997" s="7">
        <f t="shared" si="159"/>
        <v>16.412500000000001</v>
      </c>
    </row>
    <row r="998" spans="1:22" ht="13.5" x14ac:dyDescent="0.25">
      <c r="A998" s="3">
        <f>RSI!A998</f>
        <v>43763</v>
      </c>
      <c r="B998" s="2">
        <f>RSI!B998</f>
        <v>0.96</v>
      </c>
      <c r="C998" s="2">
        <f>RSI!I998</f>
        <v>21.404333129413573</v>
      </c>
      <c r="D998" s="2">
        <f>MACD!E998</f>
        <v>5.5264493568880413E-2</v>
      </c>
      <c r="E998" s="2">
        <f>MACD!F998</f>
        <v>4.9774268865535806E-2</v>
      </c>
      <c r="F998" s="2">
        <f>'Moving Avg'!D998</f>
        <v>1.012</v>
      </c>
      <c r="G998" s="2">
        <f>'Moving Avg'!F998</f>
        <v>1.099</v>
      </c>
      <c r="H998" s="2">
        <f>'Moving Avg'!G998</f>
        <v>1.1616000000000002</v>
      </c>
      <c r="I998" s="2">
        <f>'Moving Avg'!H998</f>
        <v>1.3273499999999996</v>
      </c>
      <c r="J998" s="5" t="str">
        <f>OBV!F998</f>
        <v>BEARISH</v>
      </c>
      <c r="K998" s="5" t="str">
        <f>OBV!G998</f>
        <v>STRONG</v>
      </c>
      <c r="L998" s="5" t="str">
        <f>OBV!H998</f>
        <v>CONFIRMED BEARISH</v>
      </c>
      <c r="M998" s="7">
        <f t="shared" si="150"/>
        <v>50</v>
      </c>
      <c r="N998" s="7">
        <f t="shared" si="151"/>
        <v>0</v>
      </c>
      <c r="O998" s="7">
        <f t="shared" si="152"/>
        <v>0</v>
      </c>
      <c r="P998" s="7">
        <f t="shared" si="153"/>
        <v>33</v>
      </c>
      <c r="Q998" s="8">
        <f t="shared" si="154"/>
        <v>22.45</v>
      </c>
      <c r="R998" s="8">
        <f t="shared" si="155"/>
        <v>18.25</v>
      </c>
      <c r="S998" s="8">
        <f t="shared" si="156"/>
        <v>22.35</v>
      </c>
      <c r="T998" s="8">
        <f t="shared" si="157"/>
        <v>20.75</v>
      </c>
      <c r="U998" s="7">
        <f t="shared" si="158"/>
        <v>21.016666666666669</v>
      </c>
      <c r="V998" s="7">
        <f t="shared" si="159"/>
        <v>20.950000000000003</v>
      </c>
    </row>
    <row r="999" spans="1:22" ht="13.5" x14ac:dyDescent="0.25">
      <c r="A999" s="3">
        <f>RSI!A999</f>
        <v>43766</v>
      </c>
      <c r="B999" s="2">
        <f>RSI!B999</f>
        <v>0.96</v>
      </c>
      <c r="C999" s="2">
        <f>RSI!I999</f>
        <v>21.404333129413573</v>
      </c>
      <c r="D999" s="2">
        <f>MACD!E999</f>
        <v>5.566654030856788E-2</v>
      </c>
      <c r="E999" s="2">
        <f>MACD!F999</f>
        <v>5.0952723154142218E-2</v>
      </c>
      <c r="F999" s="2">
        <f>'Moving Avg'!D999</f>
        <v>0.99399999999999999</v>
      </c>
      <c r="G999" s="2">
        <f>'Moving Avg'!F999</f>
        <v>1.0875000000000001</v>
      </c>
      <c r="H999" s="2">
        <f>'Moving Avg'!G999</f>
        <v>1.1566000000000001</v>
      </c>
      <c r="I999" s="2">
        <f>'Moving Avg'!H999</f>
        <v>1.3226999999999995</v>
      </c>
      <c r="J999" s="5" t="str">
        <f>OBV!F999</f>
        <v>BEARISH</v>
      </c>
      <c r="K999" s="5" t="str">
        <f>OBV!G999</f>
        <v>STRONG</v>
      </c>
      <c r="L999" s="5" t="str">
        <f>OBV!H999</f>
        <v>CONFIRMED BEARISH</v>
      </c>
      <c r="M999" s="7">
        <f t="shared" si="150"/>
        <v>50</v>
      </c>
      <c r="N999" s="7">
        <f t="shared" si="151"/>
        <v>0</v>
      </c>
      <c r="O999" s="7">
        <f t="shared" si="152"/>
        <v>0</v>
      </c>
      <c r="P999" s="7">
        <f t="shared" si="153"/>
        <v>33</v>
      </c>
      <c r="Q999" s="8">
        <f t="shared" si="154"/>
        <v>22.45</v>
      </c>
      <c r="R999" s="8">
        <f t="shared" si="155"/>
        <v>18.25</v>
      </c>
      <c r="S999" s="8">
        <f t="shared" si="156"/>
        <v>22.35</v>
      </c>
      <c r="T999" s="8">
        <f t="shared" si="157"/>
        <v>20.75</v>
      </c>
      <c r="U999" s="7">
        <f t="shared" si="158"/>
        <v>21.016666666666669</v>
      </c>
      <c r="V999" s="7">
        <f t="shared" si="159"/>
        <v>20.950000000000003</v>
      </c>
    </row>
    <row r="1000" spans="1:22" ht="13.5" x14ac:dyDescent="0.25">
      <c r="A1000" s="3">
        <f>RSI!A1000</f>
        <v>43767</v>
      </c>
      <c r="B1000" s="2">
        <f>RSI!B1000</f>
        <v>0.92</v>
      </c>
      <c r="C1000" s="2">
        <f>RSI!I1000</f>
        <v>18.233897409112828</v>
      </c>
      <c r="D1000" s="2">
        <f>MACD!E1000</f>
        <v>5.9791602109650066E-2</v>
      </c>
      <c r="E1000" s="2">
        <f>MACD!F1000</f>
        <v>5.2720498945243791E-2</v>
      </c>
      <c r="F1000" s="2">
        <f>'Moving Avg'!D1000</f>
        <v>0.97399999999999998</v>
      </c>
      <c r="G1000" s="2">
        <f>'Moving Avg'!F1000</f>
        <v>1.0740000000000003</v>
      </c>
      <c r="H1000" s="2">
        <f>'Moving Avg'!G1000</f>
        <v>1.1508</v>
      </c>
      <c r="I1000" s="2">
        <f>'Moving Avg'!H1000</f>
        <v>1.31785</v>
      </c>
      <c r="J1000" s="5" t="str">
        <f>OBV!F1000</f>
        <v>BEARISH</v>
      </c>
      <c r="K1000" s="5" t="str">
        <f>OBV!G1000</f>
        <v>STRONG</v>
      </c>
      <c r="L1000" s="5" t="str">
        <f>OBV!H1000</f>
        <v>CONFIRMED BEARISH</v>
      </c>
      <c r="M1000" s="7">
        <f t="shared" si="150"/>
        <v>50</v>
      </c>
      <c r="N1000" s="7">
        <f t="shared" si="151"/>
        <v>0</v>
      </c>
      <c r="O1000" s="7">
        <f t="shared" si="152"/>
        <v>0</v>
      </c>
      <c r="P1000" s="7">
        <f t="shared" si="153"/>
        <v>33</v>
      </c>
      <c r="Q1000" s="8">
        <f t="shared" si="154"/>
        <v>22.45</v>
      </c>
      <c r="R1000" s="8">
        <f t="shared" si="155"/>
        <v>18.25</v>
      </c>
      <c r="S1000" s="8">
        <f t="shared" si="156"/>
        <v>22.35</v>
      </c>
      <c r="T1000" s="8">
        <f t="shared" si="157"/>
        <v>20.75</v>
      </c>
      <c r="U1000" s="7">
        <f t="shared" si="158"/>
        <v>21.016666666666669</v>
      </c>
      <c r="V1000" s="7">
        <f t="shared" si="159"/>
        <v>20.950000000000003</v>
      </c>
    </row>
    <row r="1001" spans="1:22" ht="13.5" x14ac:dyDescent="0.25">
      <c r="A1001" s="3">
        <f>RSI!A1001</f>
        <v>43768</v>
      </c>
      <c r="B1001" s="2">
        <f>RSI!B1001</f>
        <v>0.96</v>
      </c>
      <c r="C1001" s="2">
        <f>RSI!I1001</f>
        <v>29.4825059832297</v>
      </c>
      <c r="D1001" s="2">
        <f>MACD!E1001</f>
        <v>5.6701076716085819E-2</v>
      </c>
      <c r="E1001" s="2">
        <f>MACD!F1001</f>
        <v>5.3516614499412196E-2</v>
      </c>
      <c r="F1001" s="2">
        <f>'Moving Avg'!D1001</f>
        <v>0.96</v>
      </c>
      <c r="G1001" s="2">
        <f>'Moving Avg'!F1001</f>
        <v>1.0625000000000002</v>
      </c>
      <c r="H1001" s="2">
        <f>'Moving Avg'!G1001</f>
        <v>1.1458000000000002</v>
      </c>
      <c r="I1001" s="2">
        <f>'Moving Avg'!H1001</f>
        <v>1.3131999999999999</v>
      </c>
      <c r="J1001" s="5" t="str">
        <f>OBV!F1001</f>
        <v>BEARISH</v>
      </c>
      <c r="K1001" s="5" t="str">
        <f>OBV!G1001</f>
        <v>STRONG</v>
      </c>
      <c r="L1001" s="5" t="str">
        <f>OBV!H1001</f>
        <v>CONFIRMED BEARISH</v>
      </c>
      <c r="M1001" s="7">
        <f t="shared" si="150"/>
        <v>50</v>
      </c>
      <c r="N1001" s="7">
        <f t="shared" si="151"/>
        <v>0</v>
      </c>
      <c r="O1001" s="7">
        <f t="shared" si="152"/>
        <v>0</v>
      </c>
      <c r="P1001" s="7">
        <f t="shared" si="153"/>
        <v>33</v>
      </c>
      <c r="Q1001" s="8">
        <f t="shared" si="154"/>
        <v>22.45</v>
      </c>
      <c r="R1001" s="8">
        <f t="shared" si="155"/>
        <v>18.25</v>
      </c>
      <c r="S1001" s="8">
        <f t="shared" si="156"/>
        <v>22.35</v>
      </c>
      <c r="T1001" s="8">
        <f t="shared" si="157"/>
        <v>20.75</v>
      </c>
      <c r="U1001" s="7">
        <f t="shared" si="158"/>
        <v>21.016666666666669</v>
      </c>
      <c r="V1001" s="7">
        <f t="shared" si="159"/>
        <v>20.950000000000003</v>
      </c>
    </row>
    <row r="1002" spans="1:22" ht="13.5" x14ac:dyDescent="0.25">
      <c r="A1002" s="3">
        <f>RSI!A1002</f>
        <v>43769</v>
      </c>
      <c r="B1002" s="2">
        <f>RSI!B1002</f>
        <v>0.97</v>
      </c>
      <c r="C1002" s="2">
        <f>RSI!I1002</f>
        <v>32.001065995299157</v>
      </c>
      <c r="D1002" s="2">
        <f>MACD!E1002</f>
        <v>4.9417034579064545E-2</v>
      </c>
      <c r="E1002" s="2">
        <f>MACD!F1002</f>
        <v>5.2696698515342671E-2</v>
      </c>
      <c r="F1002" s="2">
        <f>'Moving Avg'!D1002</f>
        <v>0.95399999999999996</v>
      </c>
      <c r="G1002" s="2">
        <f>'Moving Avg'!F1002</f>
        <v>1.0515000000000001</v>
      </c>
      <c r="H1002" s="2">
        <f>'Moving Avg'!G1002</f>
        <v>1.1414000000000002</v>
      </c>
      <c r="I1002" s="2">
        <f>'Moving Avg'!H1002</f>
        <v>1.3086500000000008</v>
      </c>
      <c r="J1002" s="5" t="str">
        <f>OBV!F1002</f>
        <v>BEARISH</v>
      </c>
      <c r="K1002" s="5" t="str">
        <f>OBV!G1002</f>
        <v>STRONG</v>
      </c>
      <c r="L1002" s="5" t="str">
        <f>OBV!H1002</f>
        <v>CONFIRMED BEARISH</v>
      </c>
      <c r="M1002" s="7">
        <f t="shared" si="150"/>
        <v>25</v>
      </c>
      <c r="N1002" s="7">
        <f t="shared" si="151"/>
        <v>45</v>
      </c>
      <c r="O1002" s="7">
        <f t="shared" si="152"/>
        <v>0</v>
      </c>
      <c r="P1002" s="7">
        <f t="shared" si="153"/>
        <v>33</v>
      </c>
      <c r="Q1002" s="8">
        <f t="shared" si="154"/>
        <v>29.45</v>
      </c>
      <c r="R1002" s="8">
        <f t="shared" si="155"/>
        <v>22.25</v>
      </c>
      <c r="S1002" s="8">
        <f t="shared" si="156"/>
        <v>25.35</v>
      </c>
      <c r="T1002" s="8">
        <f t="shared" si="157"/>
        <v>25.75</v>
      </c>
      <c r="U1002" s="7">
        <f t="shared" si="158"/>
        <v>25.683333333333337</v>
      </c>
      <c r="V1002" s="7">
        <f t="shared" si="159"/>
        <v>25.700000000000003</v>
      </c>
    </row>
    <row r="1003" spans="1:22" ht="13.5" x14ac:dyDescent="0.25">
      <c r="A1003" s="3">
        <f>RSI!A1003</f>
        <v>43770</v>
      </c>
      <c r="B1003" s="2">
        <f>RSI!B1003</f>
        <v>0.95</v>
      </c>
      <c r="C1003" s="2">
        <f>RSI!I1003</f>
        <v>29.715209760705591</v>
      </c>
      <c r="D1003" s="2">
        <f>MACD!E1003</f>
        <v>4.9927633650297842E-2</v>
      </c>
      <c r="E1003" s="2">
        <f>MACD!F1003</f>
        <v>5.2142885542333713E-2</v>
      </c>
      <c r="F1003" s="2">
        <f>'Moving Avg'!D1003</f>
        <v>0.95199999999999996</v>
      </c>
      <c r="G1003" s="2">
        <f>'Moving Avg'!F1003</f>
        <v>1.04</v>
      </c>
      <c r="H1003" s="2">
        <f>'Moving Avg'!G1003</f>
        <v>1.1360000000000003</v>
      </c>
      <c r="I1003" s="2">
        <f>'Moving Avg'!H1003</f>
        <v>1.3040500000000006</v>
      </c>
      <c r="J1003" s="5" t="str">
        <f>OBV!F1003</f>
        <v>BULLISH</v>
      </c>
      <c r="K1003" s="5" t="str">
        <f>OBV!G1003</f>
        <v>NEUTRAL</v>
      </c>
      <c r="L1003" s="5" t="str">
        <f>OBV!H1003</f>
        <v>BULLISH DIVERGENCE</v>
      </c>
      <c r="M1003" s="7">
        <f t="shared" si="150"/>
        <v>50</v>
      </c>
      <c r="N1003" s="7">
        <f t="shared" si="151"/>
        <v>45</v>
      </c>
      <c r="O1003" s="7">
        <f t="shared" si="152"/>
        <v>0</v>
      </c>
      <c r="P1003" s="7">
        <f t="shared" si="153"/>
        <v>66.5</v>
      </c>
      <c r="Q1003" s="8">
        <f t="shared" si="154"/>
        <v>43.225000000000001</v>
      </c>
      <c r="R1003" s="8">
        <f t="shared" si="155"/>
        <v>35.625</v>
      </c>
      <c r="S1003" s="8">
        <f t="shared" si="156"/>
        <v>44.174999999999997</v>
      </c>
      <c r="T1003" s="8">
        <f t="shared" si="157"/>
        <v>40.375</v>
      </c>
      <c r="U1003" s="7">
        <f t="shared" si="158"/>
        <v>41.008333333333333</v>
      </c>
      <c r="V1003" s="7">
        <f t="shared" si="159"/>
        <v>40.849999999999994</v>
      </c>
    </row>
    <row r="1004" spans="1:22" ht="13.5" x14ac:dyDescent="0.25">
      <c r="A1004" s="3">
        <f>RSI!A1004</f>
        <v>43773</v>
      </c>
      <c r="B1004" s="2">
        <f>RSI!B1004</f>
        <v>0.94</v>
      </c>
      <c r="C1004" s="2">
        <f>RSI!I1004</f>
        <v>28.61461592529399</v>
      </c>
      <c r="D1004" s="2">
        <f>MACD!E1004</f>
        <v>5.0214540231460214E-2</v>
      </c>
      <c r="E1004" s="2">
        <f>MACD!F1004</f>
        <v>5.1757216480159018E-2</v>
      </c>
      <c r="F1004" s="2">
        <f>'Moving Avg'!D1004</f>
        <v>0.94800000000000006</v>
      </c>
      <c r="G1004" s="2">
        <f>'Moving Avg'!F1004</f>
        <v>1.0295000000000001</v>
      </c>
      <c r="H1004" s="2">
        <f>'Moving Avg'!G1004</f>
        <v>1.1310000000000004</v>
      </c>
      <c r="I1004" s="2">
        <f>'Moving Avg'!H1004</f>
        <v>1.2994000000000006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  <c r="M1004" s="7">
        <f t="shared" si="150"/>
        <v>50</v>
      </c>
      <c r="N1004" s="7">
        <f t="shared" si="151"/>
        <v>45</v>
      </c>
      <c r="O1004" s="7">
        <f t="shared" si="152"/>
        <v>0</v>
      </c>
      <c r="P1004" s="7">
        <f t="shared" si="153"/>
        <v>16.5</v>
      </c>
      <c r="Q1004" s="8">
        <f t="shared" si="154"/>
        <v>35.725000000000001</v>
      </c>
      <c r="R1004" s="8">
        <f t="shared" si="155"/>
        <v>23.125</v>
      </c>
      <c r="S1004" s="8">
        <f t="shared" si="156"/>
        <v>21.675000000000001</v>
      </c>
      <c r="T1004" s="8">
        <f t="shared" si="157"/>
        <v>27.875</v>
      </c>
      <c r="U1004" s="7">
        <f t="shared" si="158"/>
        <v>26.841666666666669</v>
      </c>
      <c r="V1004" s="7">
        <f t="shared" si="159"/>
        <v>27.1</v>
      </c>
    </row>
    <row r="1005" spans="1:22" ht="13.5" x14ac:dyDescent="0.25">
      <c r="A1005" s="3">
        <f>RSI!A1005</f>
        <v>43774</v>
      </c>
      <c r="B1005" s="2">
        <f>RSI!B1005</f>
        <v>0.93</v>
      </c>
      <c r="C1005" s="2">
        <f>RSI!I1005</f>
        <v>27.517039752880279</v>
      </c>
      <c r="D1005" s="2">
        <f>MACD!E1005</f>
        <v>4.7245996496114939E-2</v>
      </c>
      <c r="E1005" s="2">
        <f>MACD!F1005</f>
        <v>5.0854972483350205E-2</v>
      </c>
      <c r="F1005" s="2">
        <f>'Moving Avg'!D1005</f>
        <v>0.95</v>
      </c>
      <c r="G1005" s="2">
        <f>'Moving Avg'!F1005</f>
        <v>1.0169999999999999</v>
      </c>
      <c r="H1005" s="2">
        <f>'Moving Avg'!G1005</f>
        <v>1.1258000000000004</v>
      </c>
      <c r="I1005" s="2">
        <f>'Moving Avg'!H1005</f>
        <v>1.2952000000000006</v>
      </c>
      <c r="J1005" s="5" t="str">
        <f>OBV!F1005</f>
        <v>BEARISH</v>
      </c>
      <c r="K1005" s="5" t="str">
        <f>OBV!G1005</f>
        <v>NEUTRAL</v>
      </c>
      <c r="L1005" s="5" t="str">
        <f>OBV!H1005</f>
        <v>BEARISH DIVERGENCE</v>
      </c>
      <c r="M1005" s="7">
        <f t="shared" si="150"/>
        <v>50</v>
      </c>
      <c r="N1005" s="7">
        <f t="shared" si="151"/>
        <v>45</v>
      </c>
      <c r="O1005" s="7">
        <f t="shared" si="152"/>
        <v>0</v>
      </c>
      <c r="P1005" s="7">
        <f t="shared" si="153"/>
        <v>16.5</v>
      </c>
      <c r="Q1005" s="8">
        <f t="shared" si="154"/>
        <v>35.725000000000001</v>
      </c>
      <c r="R1005" s="8">
        <f t="shared" si="155"/>
        <v>23.125</v>
      </c>
      <c r="S1005" s="8">
        <f t="shared" si="156"/>
        <v>21.675000000000001</v>
      </c>
      <c r="T1005" s="8">
        <f t="shared" si="157"/>
        <v>27.875</v>
      </c>
      <c r="U1005" s="7">
        <f t="shared" si="158"/>
        <v>26.841666666666669</v>
      </c>
      <c r="V1005" s="7">
        <f t="shared" si="159"/>
        <v>27.1</v>
      </c>
    </row>
    <row r="1006" spans="1:22" ht="13.5" x14ac:dyDescent="0.25">
      <c r="A1006" s="3">
        <f>RSI!A1006</f>
        <v>43775</v>
      </c>
      <c r="B1006" s="2">
        <f>RSI!B1006</f>
        <v>0.92</v>
      </c>
      <c r="C1006" s="2">
        <f>RSI!I1006</f>
        <v>26.425463579578434</v>
      </c>
      <c r="D1006" s="2">
        <f>MACD!E1006</f>
        <v>4.7686641757640924E-2</v>
      </c>
      <c r="E1006" s="2">
        <f>MACD!F1006</f>
        <v>5.022130633820835E-2</v>
      </c>
      <c r="F1006" s="2">
        <f>'Moving Avg'!D1006</f>
        <v>0.94199999999999995</v>
      </c>
      <c r="G1006" s="2">
        <f>'Moving Avg'!F1006</f>
        <v>1.0065</v>
      </c>
      <c r="H1006" s="2">
        <f>'Moving Avg'!G1006</f>
        <v>1.1210000000000004</v>
      </c>
      <c r="I1006" s="2">
        <f>'Moving Avg'!H1006</f>
        <v>1.2907500000000007</v>
      </c>
      <c r="J1006" s="5" t="str">
        <f>OBV!F1006</f>
        <v>BEARISH</v>
      </c>
      <c r="K1006" s="5" t="str">
        <f>OBV!G1006</f>
        <v>STRONG</v>
      </c>
      <c r="L1006" s="5" t="str">
        <f>OBV!H1006</f>
        <v>CONFIRMED BEARISH</v>
      </c>
      <c r="M1006" s="7">
        <f t="shared" si="150"/>
        <v>50</v>
      </c>
      <c r="N1006" s="7">
        <f t="shared" si="151"/>
        <v>45</v>
      </c>
      <c r="O1006" s="7">
        <f t="shared" si="152"/>
        <v>0</v>
      </c>
      <c r="P1006" s="7">
        <f t="shared" si="153"/>
        <v>33</v>
      </c>
      <c r="Q1006" s="8">
        <f t="shared" si="154"/>
        <v>38.200000000000003</v>
      </c>
      <c r="R1006" s="8">
        <f t="shared" si="155"/>
        <v>27.25</v>
      </c>
      <c r="S1006" s="8">
        <f t="shared" si="156"/>
        <v>29.1</v>
      </c>
      <c r="T1006" s="8">
        <f t="shared" si="157"/>
        <v>32</v>
      </c>
      <c r="U1006" s="7">
        <f t="shared" si="158"/>
        <v>31.516666666666669</v>
      </c>
      <c r="V1006" s="7">
        <f t="shared" si="159"/>
        <v>31.637500000000003</v>
      </c>
    </row>
    <row r="1007" spans="1:22" ht="13.5" x14ac:dyDescent="0.25">
      <c r="A1007" s="3">
        <f>RSI!A1007</f>
        <v>43776</v>
      </c>
      <c r="B1007" s="2">
        <f>RSI!B1007</f>
        <v>0.88</v>
      </c>
      <c r="C1007" s="2">
        <f>RSI!I1007</f>
        <v>22.568847612260285</v>
      </c>
      <c r="D1007" s="2">
        <f>MACD!E1007</f>
        <v>4.7089578737381732E-2</v>
      </c>
      <c r="E1007" s="2">
        <f>MACD!F1007</f>
        <v>4.959496081804303E-2</v>
      </c>
      <c r="F1007" s="2">
        <f>'Moving Avg'!D1007</f>
        <v>0.92400000000000004</v>
      </c>
      <c r="G1007" s="2">
        <f>'Moving Avg'!F1007</f>
        <v>0.99550000000000016</v>
      </c>
      <c r="H1007" s="2">
        <f>'Moving Avg'!G1007</f>
        <v>1.1146000000000007</v>
      </c>
      <c r="I1007" s="2">
        <f>'Moving Avg'!H1007</f>
        <v>1.2862000000000007</v>
      </c>
      <c r="J1007" s="5" t="str">
        <f>OBV!F1007</f>
        <v>BEARISH</v>
      </c>
      <c r="K1007" s="5" t="str">
        <f>OBV!G1007</f>
        <v>STRONG</v>
      </c>
      <c r="L1007" s="5" t="str">
        <f>OBV!H1007</f>
        <v>CONFIRMED BEARISH</v>
      </c>
      <c r="M1007" s="7">
        <f t="shared" si="150"/>
        <v>50</v>
      </c>
      <c r="N1007" s="7">
        <f t="shared" si="151"/>
        <v>45</v>
      </c>
      <c r="O1007" s="7">
        <f t="shared" si="152"/>
        <v>0</v>
      </c>
      <c r="P1007" s="7">
        <f t="shared" si="153"/>
        <v>33</v>
      </c>
      <c r="Q1007" s="8">
        <f t="shared" si="154"/>
        <v>38.200000000000003</v>
      </c>
      <c r="R1007" s="8">
        <f t="shared" si="155"/>
        <v>27.25</v>
      </c>
      <c r="S1007" s="8">
        <f t="shared" si="156"/>
        <v>29.1</v>
      </c>
      <c r="T1007" s="8">
        <f t="shared" si="157"/>
        <v>32</v>
      </c>
      <c r="U1007" s="7">
        <f t="shared" si="158"/>
        <v>31.516666666666669</v>
      </c>
      <c r="V1007" s="7">
        <f t="shared" si="159"/>
        <v>31.637500000000003</v>
      </c>
    </row>
    <row r="1008" spans="1:22" ht="13.5" x14ac:dyDescent="0.25">
      <c r="A1008" s="3">
        <f>RSI!A1008</f>
        <v>43777</v>
      </c>
      <c r="B1008" s="2">
        <f>RSI!B1008</f>
        <v>0.9</v>
      </c>
      <c r="C1008" s="2">
        <f>RSI!I1008</f>
        <v>28.210416572388993</v>
      </c>
      <c r="D1008" s="2">
        <f>MACD!E1008</f>
        <v>3.981735467606895E-2</v>
      </c>
      <c r="E1008" s="2">
        <f>MACD!F1008</f>
        <v>4.7639439589648218E-2</v>
      </c>
      <c r="F1008" s="2">
        <f>'Moving Avg'!D1008</f>
        <v>0.91400000000000003</v>
      </c>
      <c r="G1008" s="2">
        <f>'Moving Avg'!F1008</f>
        <v>0.98599999999999999</v>
      </c>
      <c r="H1008" s="2">
        <f>'Moving Avg'!G1008</f>
        <v>1.1086000000000005</v>
      </c>
      <c r="I1008" s="2">
        <f>'Moving Avg'!H1008</f>
        <v>1.2818500000000004</v>
      </c>
      <c r="J1008" s="5" t="str">
        <f>OBV!F1008</f>
        <v>BEARISH</v>
      </c>
      <c r="K1008" s="5" t="str">
        <f>OBV!G1008</f>
        <v>STRONG</v>
      </c>
      <c r="L1008" s="5" t="str">
        <f>OBV!H1008</f>
        <v>CONFIRMED BEARISH</v>
      </c>
      <c r="M1008" s="7">
        <f t="shared" si="150"/>
        <v>50</v>
      </c>
      <c r="N1008" s="7">
        <f t="shared" si="151"/>
        <v>45</v>
      </c>
      <c r="O1008" s="7">
        <f t="shared" si="152"/>
        <v>0</v>
      </c>
      <c r="P1008" s="7">
        <f t="shared" si="153"/>
        <v>33</v>
      </c>
      <c r="Q1008" s="8">
        <f t="shared" si="154"/>
        <v>38.200000000000003</v>
      </c>
      <c r="R1008" s="8">
        <f t="shared" si="155"/>
        <v>27.25</v>
      </c>
      <c r="S1008" s="8">
        <f t="shared" si="156"/>
        <v>29.1</v>
      </c>
      <c r="T1008" s="8">
        <f t="shared" si="157"/>
        <v>32</v>
      </c>
      <c r="U1008" s="7">
        <f t="shared" si="158"/>
        <v>31.516666666666669</v>
      </c>
      <c r="V1008" s="7">
        <f t="shared" si="159"/>
        <v>31.637500000000003</v>
      </c>
    </row>
    <row r="1009" spans="1:22" ht="13.5" x14ac:dyDescent="0.25">
      <c r="A1009" s="3">
        <f>RSI!A1009</f>
        <v>43780</v>
      </c>
      <c r="B1009" s="2">
        <f>RSI!B1009</f>
        <v>0.95</v>
      </c>
      <c r="C1009" s="2">
        <f>RSI!I1009</f>
        <v>39.983257820938547</v>
      </c>
      <c r="D1009" s="2">
        <f>MACD!E1009</f>
        <v>3.0646041184429818E-2</v>
      </c>
      <c r="E1009" s="2">
        <f>MACD!F1009</f>
        <v>4.4240759908604543E-2</v>
      </c>
      <c r="F1009" s="2">
        <f>'Moving Avg'!D1009</f>
        <v>0.91600000000000004</v>
      </c>
      <c r="G1009" s="2">
        <f>'Moving Avg'!F1009</f>
        <v>0.97899999999999987</v>
      </c>
      <c r="H1009" s="2">
        <f>'Moving Avg'!G1009</f>
        <v>1.1034000000000008</v>
      </c>
      <c r="I1009" s="2">
        <f>'Moving Avg'!H1009</f>
        <v>1.2780000000000002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  <c r="M1009" s="7">
        <f t="shared" si="150"/>
        <v>25</v>
      </c>
      <c r="N1009" s="7">
        <f t="shared" si="151"/>
        <v>45</v>
      </c>
      <c r="O1009" s="7">
        <f t="shared" si="152"/>
        <v>0</v>
      </c>
      <c r="P1009" s="7">
        <f t="shared" si="153"/>
        <v>83.5</v>
      </c>
      <c r="Q1009" s="8">
        <f t="shared" si="154"/>
        <v>37.024999999999999</v>
      </c>
      <c r="R1009" s="8">
        <f t="shared" si="155"/>
        <v>34.875</v>
      </c>
      <c r="S1009" s="8">
        <f t="shared" si="156"/>
        <v>48.075000000000003</v>
      </c>
      <c r="T1009" s="8">
        <f t="shared" si="157"/>
        <v>38.375</v>
      </c>
      <c r="U1009" s="7">
        <f t="shared" si="158"/>
        <v>39.991666666666667</v>
      </c>
      <c r="V1009" s="7">
        <f t="shared" si="159"/>
        <v>39.587500000000006</v>
      </c>
    </row>
    <row r="1010" spans="1:22" ht="13.5" x14ac:dyDescent="0.25">
      <c r="A1010" s="3">
        <f>RSI!A1010</f>
        <v>43781</v>
      </c>
      <c r="B1010" s="2">
        <f>RSI!B1010</f>
        <v>1</v>
      </c>
      <c r="C1010" s="2">
        <f>RSI!I1010</f>
        <v>48.991624056702321</v>
      </c>
      <c r="D1010" s="2">
        <f>MACD!E1010</f>
        <v>1.3367706782895672E-2</v>
      </c>
      <c r="E1010" s="2">
        <f>MACD!F1010</f>
        <v>3.8066149283462775E-2</v>
      </c>
      <c r="F1010" s="2">
        <f>'Moving Avg'!D1010</f>
        <v>0.93</v>
      </c>
      <c r="G1010" s="2">
        <f>'Moving Avg'!F1010</f>
        <v>0.97449999999999992</v>
      </c>
      <c r="H1010" s="2">
        <f>'Moving Avg'!G1010</f>
        <v>1.0994000000000006</v>
      </c>
      <c r="I1010" s="2">
        <f>'Moving Avg'!H1010</f>
        <v>1.2745</v>
      </c>
      <c r="J1010" s="5" t="str">
        <f>OBV!F1010</f>
        <v>BULLISH</v>
      </c>
      <c r="K1010" s="5" t="str">
        <f>OBV!G1010</f>
        <v>WEAK</v>
      </c>
      <c r="L1010" s="5" t="str">
        <f>OBV!H1010</f>
        <v>CONFIRMED BULLISH</v>
      </c>
      <c r="M1010" s="7">
        <f t="shared" si="150"/>
        <v>25</v>
      </c>
      <c r="N1010" s="7">
        <f t="shared" si="151"/>
        <v>100</v>
      </c>
      <c r="O1010" s="7">
        <f t="shared" si="152"/>
        <v>0</v>
      </c>
      <c r="P1010" s="7">
        <f t="shared" si="153"/>
        <v>67</v>
      </c>
      <c r="Q1010" s="8">
        <f t="shared" si="154"/>
        <v>53.8</v>
      </c>
      <c r="R1010" s="8">
        <f t="shared" si="155"/>
        <v>41.75</v>
      </c>
      <c r="S1010" s="8">
        <f t="shared" si="156"/>
        <v>48.900000000000006</v>
      </c>
      <c r="T1010" s="8">
        <f t="shared" si="157"/>
        <v>48</v>
      </c>
      <c r="U1010" s="7">
        <f t="shared" si="158"/>
        <v>48.15</v>
      </c>
      <c r="V1010" s="7">
        <f t="shared" si="159"/>
        <v>48.112499999999997</v>
      </c>
    </row>
    <row r="1011" spans="1:22" ht="13.5" x14ac:dyDescent="0.25">
      <c r="A1011" s="3">
        <f>RSI!A1011</f>
        <v>43782</v>
      </c>
      <c r="B1011" s="2">
        <f>RSI!B1011</f>
        <v>1.06</v>
      </c>
      <c r="C1011" s="2">
        <f>RSI!I1011</f>
        <v>57.278423315910935</v>
      </c>
      <c r="D1011" s="2">
        <f>MACD!E1011</f>
        <v>4.7593245938171158E-4</v>
      </c>
      <c r="E1011" s="2">
        <f>MACD!F1011</f>
        <v>3.0548105918646564E-2</v>
      </c>
      <c r="F1011" s="2">
        <f>'Moving Avg'!D1011</f>
        <v>0.95799999999999996</v>
      </c>
      <c r="G1011" s="2">
        <f>'Moving Avg'!F1011</f>
        <v>0.9744999999999997</v>
      </c>
      <c r="H1011" s="2">
        <f>'Moving Avg'!G1011</f>
        <v>1.0972000000000006</v>
      </c>
      <c r="I1011" s="2">
        <f>'Moving Avg'!H1011</f>
        <v>1.27155</v>
      </c>
      <c r="J1011" s="5" t="str">
        <f>OBV!F1011</f>
        <v>BULLISH</v>
      </c>
      <c r="K1011" s="5" t="str">
        <f>OBV!G1011</f>
        <v>WEAK</v>
      </c>
      <c r="L1011" s="5" t="str">
        <f>OBV!H1011</f>
        <v>CONFIRMED BULLISH</v>
      </c>
      <c r="M1011" s="7">
        <f t="shared" si="150"/>
        <v>25</v>
      </c>
      <c r="N1011" s="7">
        <f t="shared" si="151"/>
        <v>100</v>
      </c>
      <c r="O1011" s="7">
        <f t="shared" si="152"/>
        <v>0</v>
      </c>
      <c r="P1011" s="7">
        <f t="shared" si="153"/>
        <v>67</v>
      </c>
      <c r="Q1011" s="8">
        <f t="shared" si="154"/>
        <v>53.8</v>
      </c>
      <c r="R1011" s="8">
        <f t="shared" si="155"/>
        <v>41.75</v>
      </c>
      <c r="S1011" s="8">
        <f t="shared" si="156"/>
        <v>48.900000000000006</v>
      </c>
      <c r="T1011" s="8">
        <f t="shared" si="157"/>
        <v>48</v>
      </c>
      <c r="U1011" s="7">
        <f t="shared" si="158"/>
        <v>48.15</v>
      </c>
      <c r="V1011" s="7">
        <f t="shared" si="159"/>
        <v>48.112499999999997</v>
      </c>
    </row>
    <row r="1012" spans="1:22" ht="13.5" x14ac:dyDescent="0.25">
      <c r="A1012" s="3">
        <f>RSI!A1012</f>
        <v>43783</v>
      </c>
      <c r="B1012" s="2">
        <f>RSI!B1012</f>
        <v>1.1200000000000001</v>
      </c>
      <c r="C1012" s="2">
        <f>RSI!I1012</f>
        <v>63.639864281801451</v>
      </c>
      <c r="D1012" s="2">
        <f>MACD!E1012</f>
        <v>-1.3675468306441507E-2</v>
      </c>
      <c r="E1012" s="2">
        <f>MACD!F1012</f>
        <v>2.1703391073628949E-2</v>
      </c>
      <c r="F1012" s="2">
        <f>'Moving Avg'!D1012</f>
        <v>1.006</v>
      </c>
      <c r="G1012" s="2">
        <f>'Moving Avg'!F1012</f>
        <v>0.97900000000000009</v>
      </c>
      <c r="H1012" s="2">
        <f>'Moving Avg'!G1012</f>
        <v>1.0962000000000005</v>
      </c>
      <c r="I1012" s="2">
        <f>'Moving Avg'!H1012</f>
        <v>1.2686999999999999</v>
      </c>
      <c r="J1012" s="5" t="str">
        <f>OBV!F1012</f>
        <v>BULLISH</v>
      </c>
      <c r="K1012" s="5" t="str">
        <f>OBV!G1012</f>
        <v>WEAK</v>
      </c>
      <c r="L1012" s="5" t="str">
        <f>OBV!H1012</f>
        <v>CONFIRMED BULLISH</v>
      </c>
      <c r="M1012" s="7">
        <f t="shared" si="150"/>
        <v>25</v>
      </c>
      <c r="N1012" s="7">
        <f t="shared" si="151"/>
        <v>100</v>
      </c>
      <c r="O1012" s="7">
        <f t="shared" si="152"/>
        <v>0</v>
      </c>
      <c r="P1012" s="7">
        <f t="shared" si="153"/>
        <v>67</v>
      </c>
      <c r="Q1012" s="8">
        <f t="shared" si="154"/>
        <v>53.8</v>
      </c>
      <c r="R1012" s="8">
        <f t="shared" si="155"/>
        <v>41.75</v>
      </c>
      <c r="S1012" s="8">
        <f t="shared" si="156"/>
        <v>48.900000000000006</v>
      </c>
      <c r="T1012" s="8">
        <f t="shared" si="157"/>
        <v>48</v>
      </c>
      <c r="U1012" s="7">
        <f t="shared" si="158"/>
        <v>48.15</v>
      </c>
      <c r="V1012" s="7">
        <f t="shared" si="159"/>
        <v>48.112499999999997</v>
      </c>
    </row>
    <row r="1013" spans="1:22" ht="13.5" x14ac:dyDescent="0.25">
      <c r="A1013" s="3">
        <f>RSI!A1013</f>
        <v>43784</v>
      </c>
      <c r="B1013" s="2">
        <f>RSI!B1013</f>
        <v>1.06</v>
      </c>
      <c r="C1013" s="2">
        <f>RSI!I1013</f>
        <v>54.844985845237026</v>
      </c>
      <c r="D1013" s="2">
        <f>MACD!E1013</f>
        <v>-2.4948782657938873E-2</v>
      </c>
      <c r="E1013" s="2">
        <f>MACD!F1013</f>
        <v>1.2372956327315384E-2</v>
      </c>
      <c r="F1013" s="2">
        <f>'Moving Avg'!D1013</f>
        <v>1.0379999999999998</v>
      </c>
      <c r="G1013" s="2">
        <f>'Moving Avg'!F1013</f>
        <v>0.97899999999999987</v>
      </c>
      <c r="H1013" s="2">
        <f>'Moving Avg'!G1013</f>
        <v>1.0934000000000004</v>
      </c>
      <c r="I1013" s="2">
        <f>'Moving Avg'!H1013</f>
        <v>1.2654000000000001</v>
      </c>
      <c r="J1013" s="5" t="str">
        <f>OBV!F1013</f>
        <v>BULLISH</v>
      </c>
      <c r="K1013" s="5" t="str">
        <f>OBV!G1013</f>
        <v>NEUTRAL</v>
      </c>
      <c r="L1013" s="5" t="str">
        <f>OBV!H1013</f>
        <v>CONFIRMED BULLISH</v>
      </c>
      <c r="M1013" s="7">
        <f t="shared" si="150"/>
        <v>25</v>
      </c>
      <c r="N1013" s="7">
        <f t="shared" si="151"/>
        <v>100</v>
      </c>
      <c r="O1013" s="7">
        <f t="shared" si="152"/>
        <v>0</v>
      </c>
      <c r="P1013" s="7">
        <f t="shared" si="153"/>
        <v>83.5</v>
      </c>
      <c r="Q1013" s="8">
        <f t="shared" si="154"/>
        <v>56.274999999999999</v>
      </c>
      <c r="R1013" s="8">
        <f t="shared" si="155"/>
        <v>45.875</v>
      </c>
      <c r="S1013" s="8">
        <f t="shared" si="156"/>
        <v>56.325000000000003</v>
      </c>
      <c r="T1013" s="8">
        <f t="shared" si="157"/>
        <v>52.125</v>
      </c>
      <c r="U1013" s="7">
        <f t="shared" si="158"/>
        <v>52.82500000000001</v>
      </c>
      <c r="V1013" s="7">
        <f t="shared" si="159"/>
        <v>52.650000000000006</v>
      </c>
    </row>
    <row r="1014" spans="1:22" ht="13.5" x14ac:dyDescent="0.25">
      <c r="A1014" s="3">
        <f>RSI!A1014</f>
        <v>43787</v>
      </c>
      <c r="B1014" s="2">
        <f>RSI!B1014</f>
        <v>1.08</v>
      </c>
      <c r="C1014" s="2">
        <f>RSI!I1014</f>
        <v>56.979221120353252</v>
      </c>
      <c r="D1014" s="2">
        <f>MACD!E1014</f>
        <v>-3.777033911386507E-2</v>
      </c>
      <c r="E1014" s="2">
        <f>MACD!F1014</f>
        <v>2.3442972390792932E-3</v>
      </c>
      <c r="F1014" s="2">
        <f>'Moving Avg'!D1014</f>
        <v>1.0640000000000001</v>
      </c>
      <c r="G1014" s="2">
        <f>'Moving Avg'!F1014</f>
        <v>0.98049999999999993</v>
      </c>
      <c r="H1014" s="2">
        <f>'Moving Avg'!G1014</f>
        <v>1.0906000000000002</v>
      </c>
      <c r="I1014" s="2">
        <f>'Moving Avg'!H1014</f>
        <v>1.2622000000000002</v>
      </c>
      <c r="J1014" s="5" t="str">
        <f>OBV!F1014</f>
        <v>BULLISH</v>
      </c>
      <c r="K1014" s="5" t="str">
        <f>OBV!G1014</f>
        <v>WEAK</v>
      </c>
      <c r="L1014" s="5" t="str">
        <f>OBV!H1014</f>
        <v>CONFIRMED BULLISH</v>
      </c>
      <c r="M1014" s="7">
        <f t="shared" si="150"/>
        <v>25</v>
      </c>
      <c r="N1014" s="7">
        <f t="shared" si="151"/>
        <v>100</v>
      </c>
      <c r="O1014" s="7">
        <f t="shared" si="152"/>
        <v>0</v>
      </c>
      <c r="P1014" s="7">
        <f t="shared" si="153"/>
        <v>67</v>
      </c>
      <c r="Q1014" s="8">
        <f t="shared" si="154"/>
        <v>53.8</v>
      </c>
      <c r="R1014" s="8">
        <f t="shared" si="155"/>
        <v>41.75</v>
      </c>
      <c r="S1014" s="8">
        <f t="shared" si="156"/>
        <v>48.900000000000006</v>
      </c>
      <c r="T1014" s="8">
        <f t="shared" si="157"/>
        <v>48</v>
      </c>
      <c r="U1014" s="7">
        <f t="shared" si="158"/>
        <v>48.15</v>
      </c>
      <c r="V1014" s="7">
        <f t="shared" si="159"/>
        <v>48.112499999999997</v>
      </c>
    </row>
    <row r="1015" spans="1:22" ht="13.5" x14ac:dyDescent="0.25">
      <c r="A1015" s="3">
        <f>RSI!A1015</f>
        <v>43788</v>
      </c>
      <c r="B1015" s="2">
        <f>RSI!B1015</f>
        <v>1.0900000000000001</v>
      </c>
      <c r="C1015" s="2">
        <f>RSI!I1015</f>
        <v>58.046934533225425</v>
      </c>
      <c r="D1015" s="2">
        <f>MACD!E1015</f>
        <v>-5.1259930763221662E-2</v>
      </c>
      <c r="E1015" s="2">
        <f>MACD!F1015</f>
        <v>-8.3765483613808984E-3</v>
      </c>
      <c r="F1015" s="2">
        <f>'Moving Avg'!D1015</f>
        <v>1.0820000000000001</v>
      </c>
      <c r="G1015" s="2">
        <f>'Moving Avg'!F1015</f>
        <v>0.98399999999999976</v>
      </c>
      <c r="H1015" s="2">
        <f>'Moving Avg'!G1015</f>
        <v>1.0882000000000003</v>
      </c>
      <c r="I1015" s="2">
        <f>'Moving Avg'!H1015</f>
        <v>1.2594000000000001</v>
      </c>
      <c r="J1015" s="5" t="str">
        <f>OBV!F1015</f>
        <v>BULLISH</v>
      </c>
      <c r="K1015" s="5" t="str">
        <f>OBV!G1015</f>
        <v>WEAK</v>
      </c>
      <c r="L1015" s="5" t="str">
        <f>OBV!H1015</f>
        <v>CONFIRMED BULLISH</v>
      </c>
      <c r="M1015" s="7">
        <f t="shared" si="150"/>
        <v>25</v>
      </c>
      <c r="N1015" s="7">
        <f t="shared" si="151"/>
        <v>100</v>
      </c>
      <c r="O1015" s="7">
        <f t="shared" si="152"/>
        <v>0</v>
      </c>
      <c r="P1015" s="7">
        <f t="shared" si="153"/>
        <v>67</v>
      </c>
      <c r="Q1015" s="8">
        <f t="shared" si="154"/>
        <v>53.8</v>
      </c>
      <c r="R1015" s="8">
        <f t="shared" si="155"/>
        <v>41.75</v>
      </c>
      <c r="S1015" s="8">
        <f t="shared" si="156"/>
        <v>48.900000000000006</v>
      </c>
      <c r="T1015" s="8">
        <f t="shared" si="157"/>
        <v>48</v>
      </c>
      <c r="U1015" s="7">
        <f t="shared" si="158"/>
        <v>48.15</v>
      </c>
      <c r="V1015" s="7">
        <f t="shared" si="159"/>
        <v>48.112499999999997</v>
      </c>
    </row>
    <row r="1016" spans="1:22" ht="13.5" x14ac:dyDescent="0.25">
      <c r="A1016" s="3">
        <f>RSI!A1016</f>
        <v>43789</v>
      </c>
      <c r="B1016" s="2">
        <f>RSI!B1016</f>
        <v>1.1100000000000001</v>
      </c>
      <c r="C1016" s="2">
        <f>RSI!I1016</f>
        <v>60.175753244552325</v>
      </c>
      <c r="D1016" s="2">
        <f>MACD!E1016</f>
        <v>-6.6087845237638332E-2</v>
      </c>
      <c r="E1016" s="2">
        <f>MACD!F1016</f>
        <v>-1.9918807736632387E-2</v>
      </c>
      <c r="F1016" s="2">
        <f>'Moving Avg'!D1016</f>
        <v>1.0920000000000001</v>
      </c>
      <c r="G1016" s="2">
        <f>'Moving Avg'!F1016</f>
        <v>0.9880000000000001</v>
      </c>
      <c r="H1016" s="2">
        <f>'Moving Avg'!G1016</f>
        <v>1.0862000000000003</v>
      </c>
      <c r="I1016" s="2">
        <f>'Moving Avg'!H1016</f>
        <v>1.2569500000000002</v>
      </c>
      <c r="J1016" s="5" t="str">
        <f>OBV!F1016</f>
        <v>BEARISH</v>
      </c>
      <c r="K1016" s="5" t="str">
        <f>OBV!G1016</f>
        <v>NEUTRAL</v>
      </c>
      <c r="L1016" s="5" t="str">
        <f>OBV!H1016</f>
        <v>BEARISH DIVERGENCE</v>
      </c>
      <c r="M1016" s="7">
        <f t="shared" si="150"/>
        <v>25</v>
      </c>
      <c r="N1016" s="7">
        <f t="shared" si="151"/>
        <v>100</v>
      </c>
      <c r="O1016" s="7">
        <f t="shared" si="152"/>
        <v>0</v>
      </c>
      <c r="P1016" s="7">
        <f t="shared" si="153"/>
        <v>16.5</v>
      </c>
      <c r="Q1016" s="8">
        <f t="shared" si="154"/>
        <v>46.225000000000001</v>
      </c>
      <c r="R1016" s="8">
        <f t="shared" si="155"/>
        <v>29.125</v>
      </c>
      <c r="S1016" s="8">
        <f t="shared" si="156"/>
        <v>26.175000000000001</v>
      </c>
      <c r="T1016" s="8">
        <f t="shared" si="157"/>
        <v>35.375</v>
      </c>
      <c r="U1016" s="7">
        <f t="shared" si="158"/>
        <v>33.841666666666661</v>
      </c>
      <c r="V1016" s="7">
        <f t="shared" si="159"/>
        <v>34.224999999999994</v>
      </c>
    </row>
    <row r="1017" spans="1:22" ht="13.5" x14ac:dyDescent="0.25">
      <c r="A1017" s="3">
        <f>RSI!A1017</f>
        <v>43790</v>
      </c>
      <c r="B1017" s="2">
        <f>RSI!B1017</f>
        <v>1.1000000000000001</v>
      </c>
      <c r="C1017" s="2">
        <f>RSI!I1017</f>
        <v>58.57529570590853</v>
      </c>
      <c r="D1017" s="2">
        <f>MACD!E1017</f>
        <v>-8.4530366888675212E-2</v>
      </c>
      <c r="E1017" s="2">
        <f>MACD!F1017</f>
        <v>-3.2841119567040951E-2</v>
      </c>
      <c r="F1017" s="2">
        <f>'Moving Avg'!D1017</f>
        <v>1.0880000000000003</v>
      </c>
      <c r="G1017" s="2">
        <f>'Moving Avg'!F1017</f>
        <v>0.9930000000000001</v>
      </c>
      <c r="H1017" s="2">
        <f>'Moving Avg'!G1017</f>
        <v>1.0840000000000003</v>
      </c>
      <c r="I1017" s="2">
        <f>'Moving Avg'!H1017</f>
        <v>1.2543000000000002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  <c r="M1017" s="7">
        <f t="shared" si="150"/>
        <v>25</v>
      </c>
      <c r="N1017" s="7">
        <f t="shared" si="151"/>
        <v>100</v>
      </c>
      <c r="O1017" s="7">
        <f t="shared" si="152"/>
        <v>0</v>
      </c>
      <c r="P1017" s="7">
        <f t="shared" si="153"/>
        <v>33</v>
      </c>
      <c r="Q1017" s="8">
        <f t="shared" si="154"/>
        <v>48.7</v>
      </c>
      <c r="R1017" s="8">
        <f t="shared" si="155"/>
        <v>33.25</v>
      </c>
      <c r="S1017" s="8">
        <f t="shared" si="156"/>
        <v>33.6</v>
      </c>
      <c r="T1017" s="8">
        <f t="shared" si="157"/>
        <v>39.5</v>
      </c>
      <c r="U1017" s="7">
        <f t="shared" si="158"/>
        <v>38.516666666666673</v>
      </c>
      <c r="V1017" s="7">
        <f t="shared" si="159"/>
        <v>38.762500000000003</v>
      </c>
    </row>
    <row r="1018" spans="1:22" ht="13.5" x14ac:dyDescent="0.25">
      <c r="A1018" s="3">
        <f>RSI!A1018</f>
        <v>43791</v>
      </c>
      <c r="B1018" s="2">
        <f>RSI!B1018</f>
        <v>1.0900000000000001</v>
      </c>
      <c r="C1018" s="2">
        <f>RSI!I1018</f>
        <v>56.944282673841379</v>
      </c>
      <c r="D1018" s="2">
        <f>MACD!E1018</f>
        <v>-9.6705785653576903E-2</v>
      </c>
      <c r="E1018" s="2">
        <f>MACD!F1018</f>
        <v>-4.5614052784348144E-2</v>
      </c>
      <c r="F1018" s="2">
        <f>'Moving Avg'!D1018</f>
        <v>1.0940000000000001</v>
      </c>
      <c r="G1018" s="2">
        <f>'Moving Avg'!F1018</f>
        <v>0.99950000000000006</v>
      </c>
      <c r="H1018" s="2">
        <f>'Moving Avg'!G1018</f>
        <v>1.0816000000000003</v>
      </c>
      <c r="I1018" s="2">
        <f>'Moving Avg'!H1018</f>
        <v>1.2515000000000003</v>
      </c>
      <c r="J1018" s="5" t="str">
        <f>OBV!F1018</f>
        <v>BULLISH</v>
      </c>
      <c r="K1018" s="5" t="str">
        <f>OBV!G1018</f>
        <v>WEAK</v>
      </c>
      <c r="L1018" s="5" t="str">
        <f>OBV!H1018</f>
        <v>CONFIRMED BULLISH</v>
      </c>
      <c r="M1018" s="7">
        <f t="shared" si="150"/>
        <v>25</v>
      </c>
      <c r="N1018" s="7">
        <f t="shared" si="151"/>
        <v>100</v>
      </c>
      <c r="O1018" s="7">
        <f t="shared" si="152"/>
        <v>0</v>
      </c>
      <c r="P1018" s="7">
        <f t="shared" si="153"/>
        <v>67</v>
      </c>
      <c r="Q1018" s="8">
        <f t="shared" si="154"/>
        <v>53.8</v>
      </c>
      <c r="R1018" s="8">
        <f t="shared" si="155"/>
        <v>41.75</v>
      </c>
      <c r="S1018" s="8">
        <f t="shared" si="156"/>
        <v>48.900000000000006</v>
      </c>
      <c r="T1018" s="8">
        <f t="shared" si="157"/>
        <v>48</v>
      </c>
      <c r="U1018" s="7">
        <f t="shared" si="158"/>
        <v>48.15</v>
      </c>
      <c r="V1018" s="7">
        <f t="shared" si="159"/>
        <v>48.112499999999997</v>
      </c>
    </row>
    <row r="1019" spans="1:22" ht="13.5" x14ac:dyDescent="0.25">
      <c r="A1019" s="3">
        <f>RSI!A1019</f>
        <v>43794</v>
      </c>
      <c r="B1019" s="2">
        <f>RSI!B1019</f>
        <v>1.05</v>
      </c>
      <c r="C1019" s="2">
        <f>RSI!I1019</f>
        <v>50.845537858750433</v>
      </c>
      <c r="D1019" s="2">
        <f>MACD!E1019</f>
        <v>-9.6652842684157192E-2</v>
      </c>
      <c r="E1019" s="2">
        <f>MACD!F1019</f>
        <v>-5.5821810764309955E-2</v>
      </c>
      <c r="F1019" s="2">
        <f>'Moving Avg'!D1019</f>
        <v>1.0880000000000001</v>
      </c>
      <c r="G1019" s="2">
        <f>'Moving Avg'!F1019</f>
        <v>1.004</v>
      </c>
      <c r="H1019" s="2">
        <f>'Moving Avg'!G1019</f>
        <v>1.0784000000000002</v>
      </c>
      <c r="I1019" s="2">
        <f>'Moving Avg'!H1019</f>
        <v>1.2487500000000002</v>
      </c>
      <c r="J1019" s="5" t="str">
        <f>OBV!F1019</f>
        <v>BULLISH</v>
      </c>
      <c r="K1019" s="5" t="str">
        <f>OBV!G1019</f>
        <v>NEUTRAL</v>
      </c>
      <c r="L1019" s="5" t="str">
        <f>OBV!H1019</f>
        <v>BULLISH DIVERGENCE</v>
      </c>
      <c r="M1019" s="7">
        <f t="shared" si="150"/>
        <v>25</v>
      </c>
      <c r="N1019" s="7">
        <f t="shared" si="151"/>
        <v>100</v>
      </c>
      <c r="O1019" s="7">
        <f t="shared" si="152"/>
        <v>0</v>
      </c>
      <c r="P1019" s="7">
        <f t="shared" si="153"/>
        <v>66.5</v>
      </c>
      <c r="Q1019" s="8">
        <f t="shared" si="154"/>
        <v>53.725000000000001</v>
      </c>
      <c r="R1019" s="8">
        <f t="shared" si="155"/>
        <v>41.625</v>
      </c>
      <c r="S1019" s="8">
        <f t="shared" si="156"/>
        <v>48.674999999999997</v>
      </c>
      <c r="T1019" s="8">
        <f t="shared" si="157"/>
        <v>47.875</v>
      </c>
      <c r="U1019" s="7">
        <f t="shared" si="158"/>
        <v>48.008333333333326</v>
      </c>
      <c r="V1019" s="7">
        <f t="shared" si="159"/>
        <v>47.974999999999994</v>
      </c>
    </row>
    <row r="1020" spans="1:22" ht="13.5" x14ac:dyDescent="0.25">
      <c r="A1020" s="3">
        <f>RSI!A1020</f>
        <v>43795</v>
      </c>
      <c r="B1020" s="2">
        <f>RSI!B1020</f>
        <v>1.04</v>
      </c>
      <c r="C1020" s="2">
        <f>RSI!I1020</f>
        <v>49.420513522436252</v>
      </c>
      <c r="D1020" s="2">
        <f>MACD!E1020</f>
        <v>-8.8216458959578747E-2</v>
      </c>
      <c r="E1020" s="2">
        <f>MACD!F1020</f>
        <v>-6.2300740403363711E-2</v>
      </c>
      <c r="F1020" s="2">
        <f>'Moving Avg'!D1020</f>
        <v>1.0779999999999998</v>
      </c>
      <c r="G1020" s="2">
        <f>'Moving Avg'!F1020</f>
        <v>1.0100000000000002</v>
      </c>
      <c r="H1020" s="2">
        <f>'Moving Avg'!G1020</f>
        <v>1.0748000000000002</v>
      </c>
      <c r="I1020" s="2">
        <f>'Moving Avg'!H1020</f>
        <v>1.2458000000000002</v>
      </c>
      <c r="J1020" s="5" t="str">
        <f>OBV!F1020</f>
        <v>BEARISH</v>
      </c>
      <c r="K1020" s="5" t="str">
        <f>OBV!G1020</f>
        <v>STRONG</v>
      </c>
      <c r="L1020" s="5" t="str">
        <f>OBV!H1020</f>
        <v>CONFIRMED BEARISH</v>
      </c>
      <c r="M1020" s="7">
        <f t="shared" si="150"/>
        <v>25</v>
      </c>
      <c r="N1020" s="7">
        <f t="shared" si="151"/>
        <v>100</v>
      </c>
      <c r="O1020" s="7">
        <f t="shared" si="152"/>
        <v>0</v>
      </c>
      <c r="P1020" s="7">
        <f t="shared" si="153"/>
        <v>33</v>
      </c>
      <c r="Q1020" s="8">
        <f t="shared" si="154"/>
        <v>48.7</v>
      </c>
      <c r="R1020" s="8">
        <f t="shared" si="155"/>
        <v>33.25</v>
      </c>
      <c r="S1020" s="8">
        <f t="shared" si="156"/>
        <v>33.6</v>
      </c>
      <c r="T1020" s="8">
        <f t="shared" si="157"/>
        <v>39.5</v>
      </c>
      <c r="U1020" s="7">
        <f t="shared" si="158"/>
        <v>38.516666666666673</v>
      </c>
      <c r="V1020" s="7">
        <f t="shared" si="159"/>
        <v>38.762500000000003</v>
      </c>
    </row>
    <row r="1021" spans="1:22" ht="13.5" x14ac:dyDescent="0.25">
      <c r="A1021" s="3">
        <f>RSI!A1021</f>
        <v>43796</v>
      </c>
      <c r="B1021" s="2">
        <f>RSI!B1021</f>
        <v>1</v>
      </c>
      <c r="C1021" s="2">
        <f>RSI!I1021</f>
        <v>44.096728819966039</v>
      </c>
      <c r="D1021" s="2">
        <f>MACD!E1021</f>
        <v>-6.8863549101751187E-2</v>
      </c>
      <c r="E1021" s="2">
        <f>MACD!F1021</f>
        <v>-6.3613302143041214E-2</v>
      </c>
      <c r="F1021" s="2">
        <f>'Moving Avg'!D1021</f>
        <v>1.056</v>
      </c>
      <c r="G1021" s="2">
        <f>'Moving Avg'!F1021</f>
        <v>1.012</v>
      </c>
      <c r="H1021" s="2">
        <f>'Moving Avg'!G1021</f>
        <v>1.0704000000000002</v>
      </c>
      <c r="I1021" s="2">
        <f>'Moving Avg'!H1021</f>
        <v>1.2428000000000001</v>
      </c>
      <c r="J1021" s="5" t="str">
        <f>OBV!F1021</f>
        <v>BEARISH</v>
      </c>
      <c r="K1021" s="5" t="str">
        <f>OBV!G1021</f>
        <v>STRONG</v>
      </c>
      <c r="L1021" s="5" t="str">
        <f>OBV!H1021</f>
        <v>CONFIRMED BEARISH</v>
      </c>
      <c r="M1021" s="7">
        <f t="shared" si="150"/>
        <v>25</v>
      </c>
      <c r="N1021" s="7">
        <f t="shared" si="151"/>
        <v>45</v>
      </c>
      <c r="O1021" s="7">
        <f t="shared" si="152"/>
        <v>0</v>
      </c>
      <c r="P1021" s="7">
        <f t="shared" si="153"/>
        <v>33</v>
      </c>
      <c r="Q1021" s="8">
        <f t="shared" si="154"/>
        <v>29.45</v>
      </c>
      <c r="R1021" s="8">
        <f t="shared" si="155"/>
        <v>22.25</v>
      </c>
      <c r="S1021" s="8">
        <f t="shared" si="156"/>
        <v>25.35</v>
      </c>
      <c r="T1021" s="8">
        <f t="shared" si="157"/>
        <v>25.75</v>
      </c>
      <c r="U1021" s="7">
        <f t="shared" si="158"/>
        <v>25.683333333333337</v>
      </c>
      <c r="V1021" s="7">
        <f t="shared" si="159"/>
        <v>25.700000000000003</v>
      </c>
    </row>
    <row r="1022" spans="1:22" ht="13.5" x14ac:dyDescent="0.25">
      <c r="A1022" s="3">
        <f>RSI!A1022</f>
        <v>43797</v>
      </c>
      <c r="B1022" s="2">
        <f>RSI!B1022</f>
        <v>1.01</v>
      </c>
      <c r="C1022" s="2">
        <f>RSI!I1022</f>
        <v>45.672374792206327</v>
      </c>
      <c r="D1022" s="2">
        <f>MACD!E1022</f>
        <v>-4.3742453924231262E-2</v>
      </c>
      <c r="E1022" s="2">
        <f>MACD!F1022</f>
        <v>-5.9639132499279227E-2</v>
      </c>
      <c r="F1022" s="2">
        <f>'Moving Avg'!D1022</f>
        <v>1.0379999999999998</v>
      </c>
      <c r="G1022" s="2">
        <f>'Moving Avg'!F1022</f>
        <v>1.0140000000000002</v>
      </c>
      <c r="H1022" s="2">
        <f>'Moving Avg'!G1022</f>
        <v>1.0662000000000003</v>
      </c>
      <c r="I1022" s="2">
        <f>'Moving Avg'!H1022</f>
        <v>1.2396500000000001</v>
      </c>
      <c r="J1022" s="5" t="str">
        <f>OBV!F1022</f>
        <v>BEARISH</v>
      </c>
      <c r="K1022" s="5" t="str">
        <f>OBV!G1022</f>
        <v>STRONG</v>
      </c>
      <c r="L1022" s="5" t="str">
        <f>OBV!H1022</f>
        <v>CONFIRMED BEARISH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33</v>
      </c>
      <c r="Q1022" s="8">
        <f t="shared" si="154"/>
        <v>13.7</v>
      </c>
      <c r="R1022" s="8">
        <f t="shared" si="155"/>
        <v>13.25</v>
      </c>
      <c r="S1022" s="8">
        <f t="shared" si="156"/>
        <v>18.600000000000001</v>
      </c>
      <c r="T1022" s="8">
        <f t="shared" si="157"/>
        <v>14.5</v>
      </c>
      <c r="U1022" s="7">
        <f t="shared" si="158"/>
        <v>15.183333333333332</v>
      </c>
      <c r="V1022" s="7">
        <f t="shared" si="159"/>
        <v>15.012499999999999</v>
      </c>
    </row>
    <row r="1023" spans="1:22" ht="13.5" x14ac:dyDescent="0.25">
      <c r="A1023" s="3">
        <f>RSI!A1023</f>
        <v>43798</v>
      </c>
      <c r="B1023" s="2">
        <f>RSI!B1023</f>
        <v>0.98</v>
      </c>
      <c r="C1023" s="2">
        <f>RSI!I1023</f>
        <v>41.860555147439889</v>
      </c>
      <c r="D1023" s="2">
        <f>MACD!E1023</f>
        <v>-2.9317180449829561E-2</v>
      </c>
      <c r="E1023" s="2">
        <f>MACD!F1023</f>
        <v>-5.3574742089389296E-2</v>
      </c>
      <c r="F1023" s="2">
        <f>'Moving Avg'!D1023</f>
        <v>1.016</v>
      </c>
      <c r="G1023" s="2">
        <f>'Moving Avg'!F1023</f>
        <v>1.0154999999999998</v>
      </c>
      <c r="H1023" s="2">
        <f>'Moving Avg'!G1023</f>
        <v>1.0614000000000001</v>
      </c>
      <c r="I1023" s="2">
        <f>'Moving Avg'!H1023</f>
        <v>1.2363000000000002</v>
      </c>
      <c r="J1023" s="5" t="str">
        <f>OBV!F1023</f>
        <v>BEARISH</v>
      </c>
      <c r="K1023" s="5" t="str">
        <f>OBV!G1023</f>
        <v>STRONG</v>
      </c>
      <c r="L1023" s="5" t="str">
        <f>OBV!H1023</f>
        <v>CONFIRMED BEARISH</v>
      </c>
      <c r="M1023" s="7">
        <f t="shared" si="150"/>
        <v>25</v>
      </c>
      <c r="N1023" s="7">
        <f t="shared" si="151"/>
        <v>0</v>
      </c>
      <c r="O1023" s="7">
        <f t="shared" si="152"/>
        <v>0</v>
      </c>
      <c r="P1023" s="7">
        <f t="shared" si="153"/>
        <v>33</v>
      </c>
      <c r="Q1023" s="8">
        <f t="shared" si="154"/>
        <v>13.7</v>
      </c>
      <c r="R1023" s="8">
        <f t="shared" si="155"/>
        <v>13.25</v>
      </c>
      <c r="S1023" s="8">
        <f t="shared" si="156"/>
        <v>18.600000000000001</v>
      </c>
      <c r="T1023" s="8">
        <f t="shared" si="157"/>
        <v>14.5</v>
      </c>
      <c r="U1023" s="7">
        <f t="shared" si="158"/>
        <v>15.183333333333332</v>
      </c>
      <c r="V1023" s="7">
        <f t="shared" si="159"/>
        <v>15.012499999999999</v>
      </c>
    </row>
    <row r="1024" spans="1:22" ht="13.5" x14ac:dyDescent="0.25">
      <c r="A1024" s="3">
        <f>RSI!A1024</f>
        <v>43801</v>
      </c>
      <c r="B1024" s="2">
        <f>RSI!B1024</f>
        <v>0.95</v>
      </c>
      <c r="C1024" s="2">
        <f>RSI!I1024</f>
        <v>38.408404786747496</v>
      </c>
      <c r="D1024" s="2">
        <f>MACD!E1024</f>
        <v>-1.147040287928891E-2</v>
      </c>
      <c r="E1024" s="2">
        <f>MACD!F1024</f>
        <v>-4.5153874247369219E-2</v>
      </c>
      <c r="F1024" s="2">
        <f>'Moving Avg'!D1024</f>
        <v>0.99599999999999989</v>
      </c>
      <c r="G1024" s="2">
        <f>'Moving Avg'!F1024</f>
        <v>1.016</v>
      </c>
      <c r="H1024" s="2">
        <f>'Moving Avg'!G1024</f>
        <v>1.0560000000000003</v>
      </c>
      <c r="I1024" s="2">
        <f>'Moving Avg'!H1024</f>
        <v>1.2329000000000001</v>
      </c>
      <c r="J1024" s="5" t="str">
        <f>OBV!F1024</f>
        <v>BEARISH</v>
      </c>
      <c r="K1024" s="5" t="str">
        <f>OBV!G1024</f>
        <v>STRONG</v>
      </c>
      <c r="L1024" s="5" t="str">
        <f>OBV!H1024</f>
        <v>CONFIRMED BEARISH</v>
      </c>
      <c r="M1024" s="7">
        <f t="shared" si="150"/>
        <v>25</v>
      </c>
      <c r="N1024" s="7">
        <f t="shared" si="151"/>
        <v>0</v>
      </c>
      <c r="O1024" s="7">
        <f t="shared" si="152"/>
        <v>0</v>
      </c>
      <c r="P1024" s="7">
        <f t="shared" si="153"/>
        <v>33</v>
      </c>
      <c r="Q1024" s="8">
        <f t="shared" si="154"/>
        <v>13.7</v>
      </c>
      <c r="R1024" s="8">
        <f t="shared" si="155"/>
        <v>13.25</v>
      </c>
      <c r="S1024" s="8">
        <f t="shared" si="156"/>
        <v>18.600000000000001</v>
      </c>
      <c r="T1024" s="8">
        <f t="shared" si="157"/>
        <v>14.5</v>
      </c>
      <c r="U1024" s="7">
        <f t="shared" si="158"/>
        <v>15.183333333333332</v>
      </c>
      <c r="V1024" s="7">
        <f t="shared" si="159"/>
        <v>15.012499999999999</v>
      </c>
    </row>
    <row r="1025" spans="1:22" ht="13.5" x14ac:dyDescent="0.25">
      <c r="A1025" s="3">
        <f>RSI!A1025</f>
        <v>43802</v>
      </c>
      <c r="B1025" s="2">
        <f>RSI!B1025</f>
        <v>0.98</v>
      </c>
      <c r="C1025" s="2">
        <f>RSI!I1025</f>
        <v>43.432271864516132</v>
      </c>
      <c r="D1025" s="2">
        <f>MACD!E1025</f>
        <v>3.4405527999583629E-3</v>
      </c>
      <c r="E1025" s="2">
        <f>MACD!F1025</f>
        <v>-3.5434988837903705E-2</v>
      </c>
      <c r="F1025" s="2">
        <f>'Moving Avg'!D1025</f>
        <v>0.98399999999999999</v>
      </c>
      <c r="G1025" s="2">
        <f>'Moving Avg'!F1025</f>
        <v>1.0185</v>
      </c>
      <c r="H1025" s="2">
        <f>'Moving Avg'!G1025</f>
        <v>1.0512000000000001</v>
      </c>
      <c r="I1025" s="2">
        <f>'Moving Avg'!H1025</f>
        <v>1.2296500000000001</v>
      </c>
      <c r="J1025" s="5" t="str">
        <f>OBV!F1025</f>
        <v>BULLISH</v>
      </c>
      <c r="K1025" s="5" t="str">
        <f>OBV!G1025</f>
        <v>NEUTRAL</v>
      </c>
      <c r="L1025" s="5" t="str">
        <f>OBV!H1025</f>
        <v>BULLISH DIVERGENCE</v>
      </c>
      <c r="M1025" s="7">
        <f t="shared" si="150"/>
        <v>25</v>
      </c>
      <c r="N1025" s="7">
        <f t="shared" si="151"/>
        <v>0</v>
      </c>
      <c r="O1025" s="7">
        <f t="shared" si="152"/>
        <v>0</v>
      </c>
      <c r="P1025" s="7">
        <f t="shared" si="153"/>
        <v>66.5</v>
      </c>
      <c r="Q1025" s="8">
        <f t="shared" si="154"/>
        <v>18.725000000000001</v>
      </c>
      <c r="R1025" s="8">
        <f t="shared" si="155"/>
        <v>21.625</v>
      </c>
      <c r="S1025" s="8">
        <f t="shared" si="156"/>
        <v>33.674999999999997</v>
      </c>
      <c r="T1025" s="8">
        <f t="shared" si="157"/>
        <v>22.875</v>
      </c>
      <c r="U1025" s="7">
        <f t="shared" si="158"/>
        <v>24.675000000000001</v>
      </c>
      <c r="V1025" s="7">
        <f t="shared" si="159"/>
        <v>24.225000000000001</v>
      </c>
    </row>
    <row r="1026" spans="1:22" ht="13.5" x14ac:dyDescent="0.25">
      <c r="A1026" s="3">
        <f>RSI!A1026</f>
        <v>43803</v>
      </c>
      <c r="B1026" s="2">
        <f>RSI!B1026</f>
        <v>0.97</v>
      </c>
      <c r="C1026" s="2">
        <f>RSI!I1026</f>
        <v>42.196725997515948</v>
      </c>
      <c r="D1026" s="2">
        <f>MACD!E1026</f>
        <v>2.0154941975437435E-2</v>
      </c>
      <c r="E1026" s="2">
        <f>MACD!F1026</f>
        <v>-2.4317002675235479E-2</v>
      </c>
      <c r="F1026" s="2">
        <f>'Moving Avg'!D1026</f>
        <v>0.97799999999999998</v>
      </c>
      <c r="G1026" s="2">
        <f>'Moving Avg'!F1026</f>
        <v>1.0210000000000001</v>
      </c>
      <c r="H1026" s="2">
        <f>'Moving Avg'!G1026</f>
        <v>1.0462</v>
      </c>
      <c r="I1026" s="2">
        <f>'Moving Avg'!H1026</f>
        <v>1.2263500000000001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66.5</v>
      </c>
      <c r="Q1026" s="8">
        <f t="shared" si="154"/>
        <v>18.725000000000001</v>
      </c>
      <c r="R1026" s="8">
        <f t="shared" si="155"/>
        <v>21.625</v>
      </c>
      <c r="S1026" s="8">
        <f t="shared" si="156"/>
        <v>33.674999999999997</v>
      </c>
      <c r="T1026" s="8">
        <f t="shared" si="157"/>
        <v>22.875</v>
      </c>
      <c r="U1026" s="7">
        <f t="shared" si="158"/>
        <v>24.675000000000001</v>
      </c>
      <c r="V1026" s="7">
        <f t="shared" si="159"/>
        <v>24.225000000000001</v>
      </c>
    </row>
    <row r="1027" spans="1:22" ht="13.5" x14ac:dyDescent="0.25">
      <c r="A1027" s="3">
        <f>RSI!A1027</f>
        <v>43804</v>
      </c>
      <c r="B1027" s="2">
        <f>RSI!B1027</f>
        <v>0.95</v>
      </c>
      <c r="C1027" s="2">
        <f>RSI!I1027</f>
        <v>39.760525012000905</v>
      </c>
      <c r="D1027" s="2">
        <f>MACD!E1027</f>
        <v>3.4559036720038572E-2</v>
      </c>
      <c r="E1027" s="2">
        <f>MACD!F1027</f>
        <v>-1.2541794796180672E-2</v>
      </c>
      <c r="F1027" s="2">
        <f>'Moving Avg'!D1027</f>
        <v>0.96599999999999997</v>
      </c>
      <c r="G1027" s="2">
        <f>'Moving Avg'!F1027</f>
        <v>1.0244999999999997</v>
      </c>
      <c r="H1027" s="2">
        <f>'Moving Avg'!G1027</f>
        <v>1.0414000000000001</v>
      </c>
      <c r="I1027" s="2">
        <f>'Moving Avg'!H1027</f>
        <v>1.2233499999999999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16.5</v>
      </c>
      <c r="Q1027" s="8">
        <f t="shared" ref="Q1027:Q1090" si="164">0.35*M1027+N1027*0.35+O1027*0.15+P1027*0.15</f>
        <v>11.225</v>
      </c>
      <c r="R1027" s="8">
        <f t="shared" ref="R1027:R1090" si="165">M1027*0.2+N1027*0.2+O1027*0.35+P1027*0.25</f>
        <v>9.125</v>
      </c>
      <c r="S1027" s="8">
        <f t="shared" ref="S1027:S1090" si="166">M1027*0.15+N1027*0.15+O1027*0.25+P1027*0.45</f>
        <v>11.175000000000001</v>
      </c>
      <c r="T1027" s="8">
        <f t="shared" ref="T1027:T1090" si="167">0.25*SUM(M1027:P1027)</f>
        <v>10.375</v>
      </c>
      <c r="U1027" s="7">
        <f t="shared" ref="U1027:U1090" si="168">SUM(Q1027:S1027)/3</f>
        <v>10.508333333333335</v>
      </c>
      <c r="V1027" s="7">
        <f t="shared" ref="V1027:V1090" si="169">SUM(Q1027:T1027)/4</f>
        <v>10.475000000000001</v>
      </c>
    </row>
    <row r="1028" spans="1:22" ht="13.5" x14ac:dyDescent="0.25">
      <c r="A1028" s="3">
        <f>RSI!A1028</f>
        <v>43805</v>
      </c>
      <c r="B1028" s="2">
        <f>RSI!B1028</f>
        <v>0.95</v>
      </c>
      <c r="C1028" s="2">
        <f>RSI!I1028</f>
        <v>39.760525012000905</v>
      </c>
      <c r="D1028" s="2">
        <f>MACD!E1028</f>
        <v>4.5621401129968042E-2</v>
      </c>
      <c r="E1028" s="2">
        <f>MACD!F1028</f>
        <v>-9.0915561095092877E-4</v>
      </c>
      <c r="F1028" s="2">
        <f>'Moving Avg'!D1028</f>
        <v>0.96</v>
      </c>
      <c r="G1028" s="2">
        <f>'Moving Avg'!F1028</f>
        <v>1.0269999999999999</v>
      </c>
      <c r="H1028" s="2">
        <f>'Moving Avg'!G1028</f>
        <v>1.0370000000000001</v>
      </c>
      <c r="I1028" s="2">
        <f>'Moving Avg'!H1028</f>
        <v>1.2203499999999998</v>
      </c>
      <c r="J1028" s="5" t="str">
        <f>OBV!F1028</f>
        <v>BULLISH</v>
      </c>
      <c r="K1028" s="5" t="str">
        <f>OBV!G1028</f>
        <v>NEUTRAL</v>
      </c>
      <c r="L1028" s="5" t="str">
        <f>OBV!H1028</f>
        <v>BULLISH DIVERGENCE</v>
      </c>
      <c r="M1028" s="7">
        <f t="shared" si="160"/>
        <v>25</v>
      </c>
      <c r="N1028" s="7">
        <f t="shared" si="161"/>
        <v>0</v>
      </c>
      <c r="O1028" s="7">
        <f t="shared" si="162"/>
        <v>0</v>
      </c>
      <c r="P1028" s="7">
        <f t="shared" si="163"/>
        <v>66.5</v>
      </c>
      <c r="Q1028" s="8">
        <f t="shared" si="164"/>
        <v>18.725000000000001</v>
      </c>
      <c r="R1028" s="8">
        <f t="shared" si="165"/>
        <v>21.625</v>
      </c>
      <c r="S1028" s="8">
        <f t="shared" si="166"/>
        <v>33.674999999999997</v>
      </c>
      <c r="T1028" s="8">
        <f t="shared" si="167"/>
        <v>22.875</v>
      </c>
      <c r="U1028" s="7">
        <f t="shared" si="168"/>
        <v>24.675000000000001</v>
      </c>
      <c r="V1028" s="7">
        <f t="shared" si="169"/>
        <v>24.225000000000001</v>
      </c>
    </row>
    <row r="1029" spans="1:22" ht="13.5" x14ac:dyDescent="0.25">
      <c r="A1029" s="3">
        <f>RSI!A1029</f>
        <v>43808</v>
      </c>
      <c r="B1029" s="2">
        <f>RSI!B1029</f>
        <v>0.95</v>
      </c>
      <c r="C1029" s="2">
        <f>RSI!I1029</f>
        <v>39.760525012000905</v>
      </c>
      <c r="D1029" s="2">
        <f>MACD!E1029</f>
        <v>4.9210189187548492E-2</v>
      </c>
      <c r="E1029" s="2">
        <f>MACD!F1029</f>
        <v>9.114713348748955E-3</v>
      </c>
      <c r="F1029" s="2">
        <f>'Moving Avg'!D1029</f>
        <v>0.96</v>
      </c>
      <c r="G1029" s="2">
        <f>'Moving Avg'!F1029</f>
        <v>1.0269999999999997</v>
      </c>
      <c r="H1029" s="2">
        <f>'Moving Avg'!G1029</f>
        <v>1.0322000000000002</v>
      </c>
      <c r="I1029" s="2">
        <f>'Moving Avg'!H1029</f>
        <v>1.2172499999999997</v>
      </c>
      <c r="J1029" s="5" t="str">
        <f>OBV!F1029</f>
        <v>BULLISH</v>
      </c>
      <c r="K1029" s="5" t="str">
        <f>OBV!G1029</f>
        <v>NEUTRAL</v>
      </c>
      <c r="L1029" s="5" t="str">
        <f>OBV!H1029</f>
        <v>NEUTRAL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49.5</v>
      </c>
      <c r="Q1029" s="8">
        <f t="shared" si="164"/>
        <v>16.175000000000001</v>
      </c>
      <c r="R1029" s="8">
        <f t="shared" si="165"/>
        <v>17.375</v>
      </c>
      <c r="S1029" s="8">
        <f t="shared" si="166"/>
        <v>26.025000000000002</v>
      </c>
      <c r="T1029" s="8">
        <f t="shared" si="167"/>
        <v>18.625</v>
      </c>
      <c r="U1029" s="7">
        <f t="shared" si="168"/>
        <v>19.858333333333334</v>
      </c>
      <c r="V1029" s="7">
        <f t="shared" si="169"/>
        <v>19.55</v>
      </c>
    </row>
    <row r="1030" spans="1:22" ht="13.5" x14ac:dyDescent="0.25">
      <c r="A1030" s="3">
        <f>RSI!A1030</f>
        <v>43809</v>
      </c>
      <c r="B1030" s="2">
        <f>RSI!B1030</f>
        <v>0.97</v>
      </c>
      <c r="C1030" s="2">
        <f>RSI!I1030</f>
        <v>43.812163768649619</v>
      </c>
      <c r="D1030" s="2">
        <f>MACD!E1030</f>
        <v>4.9580775965566648E-2</v>
      </c>
      <c r="E1030" s="2">
        <f>MACD!F1030</f>
        <v>1.7207925872112496E-2</v>
      </c>
      <c r="F1030" s="2">
        <f>'Moving Avg'!D1030</f>
        <v>0.95799999999999996</v>
      </c>
      <c r="G1030" s="2">
        <f>'Moving Avg'!F1030</f>
        <v>1.0254999999999999</v>
      </c>
      <c r="H1030" s="2">
        <f>'Moving Avg'!G1030</f>
        <v>1.0278</v>
      </c>
      <c r="I1030" s="2">
        <f>'Moving Avg'!H1030</f>
        <v>1.2143499999999998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16.5</v>
      </c>
      <c r="Q1030" s="8">
        <f t="shared" si="164"/>
        <v>11.225</v>
      </c>
      <c r="R1030" s="8">
        <f t="shared" si="165"/>
        <v>9.125</v>
      </c>
      <c r="S1030" s="8">
        <f t="shared" si="166"/>
        <v>11.175000000000001</v>
      </c>
      <c r="T1030" s="8">
        <f t="shared" si="167"/>
        <v>10.375</v>
      </c>
      <c r="U1030" s="7">
        <f t="shared" si="168"/>
        <v>10.508333333333335</v>
      </c>
      <c r="V1030" s="7">
        <f t="shared" si="169"/>
        <v>10.475000000000001</v>
      </c>
    </row>
    <row r="1031" spans="1:22" ht="13.5" x14ac:dyDescent="0.25">
      <c r="A1031" s="3">
        <f>RSI!A1031</f>
        <v>43810</v>
      </c>
      <c r="B1031" s="2">
        <f>RSI!B1031</f>
        <v>0.98</v>
      </c>
      <c r="C1031" s="2">
        <f>RSI!I1031</f>
        <v>45.775958585985428</v>
      </c>
      <c r="D1031" s="2">
        <f>MACD!E1031</f>
        <v>4.3209232547027465E-2</v>
      </c>
      <c r="E1031" s="2">
        <f>MACD!F1031</f>
        <v>2.240818720709549E-2</v>
      </c>
      <c r="F1031" s="2">
        <f>'Moving Avg'!D1031</f>
        <v>0.95999999999999974</v>
      </c>
      <c r="G1031" s="2">
        <f>'Moving Avg'!F1031</f>
        <v>1.0215000000000001</v>
      </c>
      <c r="H1031" s="2">
        <f>'Moving Avg'!G1031</f>
        <v>1.0236000000000001</v>
      </c>
      <c r="I1031" s="2">
        <f>'Moving Avg'!H1031</f>
        <v>1.2115499999999997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83.5</v>
      </c>
      <c r="Q1031" s="8">
        <f t="shared" si="164"/>
        <v>21.274999999999999</v>
      </c>
      <c r="R1031" s="8">
        <f t="shared" si="165"/>
        <v>25.875</v>
      </c>
      <c r="S1031" s="8">
        <f t="shared" si="166"/>
        <v>41.325000000000003</v>
      </c>
      <c r="T1031" s="8">
        <f t="shared" si="167"/>
        <v>27.125</v>
      </c>
      <c r="U1031" s="7">
        <f t="shared" si="168"/>
        <v>29.491666666666664</v>
      </c>
      <c r="V1031" s="7">
        <f t="shared" si="169"/>
        <v>28.9</v>
      </c>
    </row>
    <row r="1032" spans="1:22" ht="13.5" x14ac:dyDescent="0.25">
      <c r="A1032" s="3">
        <f>RSI!A1032</f>
        <v>43811</v>
      </c>
      <c r="B1032" s="2">
        <f>RSI!B1032</f>
        <v>0.99</v>
      </c>
      <c r="C1032" s="2">
        <f>RSI!I1032</f>
        <v>47.742866677183265</v>
      </c>
      <c r="D1032" s="2">
        <f>MACD!E1032</f>
        <v>3.875051069435953E-2</v>
      </c>
      <c r="E1032" s="2">
        <f>MACD!F1032</f>
        <v>2.5676651904548299E-2</v>
      </c>
      <c r="F1032" s="2">
        <f>'Moving Avg'!D1032</f>
        <v>0.96799999999999997</v>
      </c>
      <c r="G1032" s="2">
        <f>'Moving Avg'!F1032</f>
        <v>1.0149999999999999</v>
      </c>
      <c r="H1032" s="2">
        <f>'Moving Avg'!G1032</f>
        <v>1.0196000000000001</v>
      </c>
      <c r="I1032" s="2">
        <f>'Moving Avg'!H1032</f>
        <v>1.2088499999999995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83.5</v>
      </c>
      <c r="Q1032" s="8">
        <f t="shared" si="164"/>
        <v>21.274999999999999</v>
      </c>
      <c r="R1032" s="8">
        <f t="shared" si="165"/>
        <v>25.875</v>
      </c>
      <c r="S1032" s="8">
        <f t="shared" si="166"/>
        <v>41.325000000000003</v>
      </c>
      <c r="T1032" s="8">
        <f t="shared" si="167"/>
        <v>27.125</v>
      </c>
      <c r="U1032" s="7">
        <f t="shared" si="168"/>
        <v>29.491666666666664</v>
      </c>
      <c r="V1032" s="7">
        <f t="shared" si="169"/>
        <v>28.9</v>
      </c>
    </row>
    <row r="1033" spans="1:22" ht="13.5" x14ac:dyDescent="0.25">
      <c r="A1033" s="3">
        <f>RSI!A1033</f>
        <v>43812</v>
      </c>
      <c r="B1033" s="2">
        <f>RSI!B1033</f>
        <v>1.01</v>
      </c>
      <c r="C1033" s="2">
        <f>RSI!I1033</f>
        <v>51.529751602349009</v>
      </c>
      <c r="D1033" s="2">
        <f>MACD!E1033</f>
        <v>2.8946662967119785E-2</v>
      </c>
      <c r="E1033" s="2">
        <f>MACD!F1033</f>
        <v>2.6330654117062598E-2</v>
      </c>
      <c r="F1033" s="2">
        <f>'Moving Avg'!D1033</f>
        <v>0.97999999999999987</v>
      </c>
      <c r="G1033" s="2">
        <f>'Moving Avg'!F1033</f>
        <v>1.0125</v>
      </c>
      <c r="H1033" s="2">
        <f>'Moving Avg'!G1033</f>
        <v>1.0162</v>
      </c>
      <c r="I1033" s="2">
        <f>'Moving Avg'!H1033</f>
        <v>1.2064499999999996</v>
      </c>
      <c r="J1033" s="5" t="str">
        <f>OBV!F1033</f>
        <v>BULLISH</v>
      </c>
      <c r="K1033" s="5" t="str">
        <f>OBV!G1033</f>
        <v>WEAK</v>
      </c>
      <c r="L1033" s="5" t="str">
        <f>OBV!H1033</f>
        <v>CONFIRMED BULLISH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67</v>
      </c>
      <c r="Q1033" s="8">
        <f t="shared" si="164"/>
        <v>18.799999999999997</v>
      </c>
      <c r="R1033" s="8">
        <f t="shared" si="165"/>
        <v>21.75</v>
      </c>
      <c r="S1033" s="8">
        <f t="shared" si="166"/>
        <v>33.900000000000006</v>
      </c>
      <c r="T1033" s="8">
        <f t="shared" si="167"/>
        <v>23</v>
      </c>
      <c r="U1033" s="7">
        <f t="shared" si="168"/>
        <v>24.816666666666666</v>
      </c>
      <c r="V1033" s="7">
        <f t="shared" si="169"/>
        <v>24.362500000000001</v>
      </c>
    </row>
    <row r="1034" spans="1:22" ht="13.5" x14ac:dyDescent="0.25">
      <c r="A1034" s="3">
        <f>RSI!A1034</f>
        <v>43815</v>
      </c>
      <c r="B1034" s="2">
        <f>RSI!B1034</f>
        <v>1</v>
      </c>
      <c r="C1034" s="2">
        <f>RSI!I1034</f>
        <v>49.594554490280416</v>
      </c>
      <c r="D1034" s="2">
        <f>MACD!E1034</f>
        <v>1.6719184970369616E-2</v>
      </c>
      <c r="E1034" s="2">
        <f>MACD!F1034</f>
        <v>2.4408360287724001E-2</v>
      </c>
      <c r="F1034" s="2">
        <f>'Moving Avg'!D1034</f>
        <v>0.99</v>
      </c>
      <c r="G1034" s="2">
        <f>'Moving Avg'!F1034</f>
        <v>1.0085</v>
      </c>
      <c r="H1034" s="2">
        <f>'Moving Avg'!G1034</f>
        <v>1.0132000000000001</v>
      </c>
      <c r="I1034" s="2">
        <f>'Moving Avg'!H1034</f>
        <v>1.2039499999999996</v>
      </c>
      <c r="J1034" s="5" t="str">
        <f>OBV!F1034</f>
        <v>BULLISH</v>
      </c>
      <c r="K1034" s="5" t="str">
        <f>OBV!G1034</f>
        <v>NEUTRAL</v>
      </c>
      <c r="L1034" s="5" t="str">
        <f>OBV!H1034</f>
        <v>CONFIRMED BULLISH</v>
      </c>
      <c r="M1034" s="7">
        <f t="shared" si="160"/>
        <v>25</v>
      </c>
      <c r="N1034" s="7">
        <f t="shared" si="161"/>
        <v>45</v>
      </c>
      <c r="O1034" s="7">
        <f t="shared" si="162"/>
        <v>0</v>
      </c>
      <c r="P1034" s="7">
        <f t="shared" si="163"/>
        <v>83.5</v>
      </c>
      <c r="Q1034" s="8">
        <f t="shared" si="164"/>
        <v>37.024999999999999</v>
      </c>
      <c r="R1034" s="8">
        <f t="shared" si="165"/>
        <v>34.875</v>
      </c>
      <c r="S1034" s="8">
        <f t="shared" si="166"/>
        <v>48.075000000000003</v>
      </c>
      <c r="T1034" s="8">
        <f t="shared" si="167"/>
        <v>38.375</v>
      </c>
      <c r="U1034" s="7">
        <f t="shared" si="168"/>
        <v>39.991666666666667</v>
      </c>
      <c r="V1034" s="7">
        <f t="shared" si="169"/>
        <v>39.587500000000006</v>
      </c>
    </row>
    <row r="1035" spans="1:22" ht="13.5" x14ac:dyDescent="0.25">
      <c r="A1035" s="3">
        <f>RSI!A1035</f>
        <v>43816</v>
      </c>
      <c r="B1035" s="2">
        <f>RSI!B1035</f>
        <v>0.97</v>
      </c>
      <c r="C1035" s="2">
        <f>RSI!I1035</f>
        <v>44.228277099330256</v>
      </c>
      <c r="D1035" s="2">
        <f>MACD!E1035</f>
        <v>1.321652631228476E-2</v>
      </c>
      <c r="E1035" s="2">
        <f>MACD!F1035</f>
        <v>2.2169993492636153E-2</v>
      </c>
      <c r="F1035" s="2">
        <f>'Moving Avg'!D1035</f>
        <v>0.99</v>
      </c>
      <c r="G1035" s="2">
        <f>'Moving Avg'!F1035</f>
        <v>1.0024999999999999</v>
      </c>
      <c r="H1035" s="2">
        <f>'Moving Avg'!G1035</f>
        <v>1.0089999999999997</v>
      </c>
      <c r="I1035" s="2">
        <f>'Moving Avg'!H1035</f>
        <v>1.2011999999999994</v>
      </c>
      <c r="J1035" s="5" t="str">
        <f>OBV!F1035</f>
        <v>BULLISH</v>
      </c>
      <c r="K1035" s="5" t="str">
        <f>OBV!G1035</f>
        <v>NEUTRAL</v>
      </c>
      <c r="L1035" s="5" t="str">
        <f>OBV!H1035</f>
        <v>NEUTRAL</v>
      </c>
      <c r="M1035" s="7">
        <f t="shared" si="160"/>
        <v>25</v>
      </c>
      <c r="N1035" s="7">
        <f t="shared" si="161"/>
        <v>45</v>
      </c>
      <c r="O1035" s="7">
        <f t="shared" si="162"/>
        <v>0</v>
      </c>
      <c r="P1035" s="7">
        <f t="shared" si="163"/>
        <v>49.5</v>
      </c>
      <c r="Q1035" s="8">
        <f t="shared" si="164"/>
        <v>31.925000000000001</v>
      </c>
      <c r="R1035" s="8">
        <f t="shared" si="165"/>
        <v>26.375</v>
      </c>
      <c r="S1035" s="8">
        <f t="shared" si="166"/>
        <v>32.775000000000006</v>
      </c>
      <c r="T1035" s="8">
        <f t="shared" si="167"/>
        <v>29.875</v>
      </c>
      <c r="U1035" s="7">
        <f t="shared" si="168"/>
        <v>30.358333333333334</v>
      </c>
      <c r="V1035" s="7">
        <f t="shared" si="169"/>
        <v>30.237500000000001</v>
      </c>
    </row>
    <row r="1036" spans="1:22" ht="13.5" x14ac:dyDescent="0.25">
      <c r="A1036" s="3">
        <f>RSI!A1036</f>
        <v>43817</v>
      </c>
      <c r="B1036" s="2">
        <f>RSI!B1036</f>
        <v>0.99</v>
      </c>
      <c r="C1036" s="2">
        <f>RSI!I1036</f>
        <v>48.248546025924398</v>
      </c>
      <c r="D1036" s="2">
        <f>MACD!E1036</f>
        <v>7.4156794854398633E-3</v>
      </c>
      <c r="E1036" s="2">
        <f>MACD!F1036</f>
        <v>1.9219130691196896E-2</v>
      </c>
      <c r="F1036" s="2">
        <f>'Moving Avg'!D1036</f>
        <v>0.99199999999999999</v>
      </c>
      <c r="G1036" s="2">
        <f>'Moving Avg'!F1036</f>
        <v>0.99649999999999983</v>
      </c>
      <c r="H1036" s="2">
        <f>'Moving Avg'!G1036</f>
        <v>1.0061999999999998</v>
      </c>
      <c r="I1036" s="2">
        <f>'Moving Avg'!H1036</f>
        <v>1.1987499999999995</v>
      </c>
      <c r="J1036" s="5" t="str">
        <f>OBV!F1036</f>
        <v>BEARISH</v>
      </c>
      <c r="K1036" s="5" t="str">
        <f>OBV!G1036</f>
        <v>NEUTRAL</v>
      </c>
      <c r="L1036" s="5" t="str">
        <f>OBV!H1036</f>
        <v>BEARISH DIVERGENCE</v>
      </c>
      <c r="M1036" s="7">
        <f t="shared" si="160"/>
        <v>25</v>
      </c>
      <c r="N1036" s="7">
        <f t="shared" si="161"/>
        <v>45</v>
      </c>
      <c r="O1036" s="7">
        <f t="shared" si="162"/>
        <v>0</v>
      </c>
      <c r="P1036" s="7">
        <f t="shared" si="163"/>
        <v>16.5</v>
      </c>
      <c r="Q1036" s="8">
        <f t="shared" si="164"/>
        <v>26.975000000000001</v>
      </c>
      <c r="R1036" s="8">
        <f t="shared" si="165"/>
        <v>18.125</v>
      </c>
      <c r="S1036" s="8">
        <f t="shared" si="166"/>
        <v>17.925000000000001</v>
      </c>
      <c r="T1036" s="8">
        <f t="shared" si="167"/>
        <v>21.625</v>
      </c>
      <c r="U1036" s="7">
        <f t="shared" si="168"/>
        <v>21.008333333333336</v>
      </c>
      <c r="V1036" s="7">
        <f t="shared" si="169"/>
        <v>21.162500000000001</v>
      </c>
    </row>
    <row r="1037" spans="1:22" ht="13.5" x14ac:dyDescent="0.25">
      <c r="A1037" s="3">
        <f>RSI!A1037</f>
        <v>43818</v>
      </c>
      <c r="B1037" s="2">
        <f>RSI!B1037</f>
        <v>0.96</v>
      </c>
      <c r="C1037" s="2">
        <f>RSI!I1037</f>
        <v>43.216271948856594</v>
      </c>
      <c r="D1037" s="2">
        <f>MACD!E1037</f>
        <v>1.7037262224084415E-3</v>
      </c>
      <c r="E1037" s="2">
        <f>MACD!F1037</f>
        <v>1.5716049797439208E-2</v>
      </c>
      <c r="F1037" s="2">
        <f>'Moving Avg'!D1037</f>
        <v>0.98599999999999999</v>
      </c>
      <c r="G1037" s="2">
        <f>'Moving Avg'!F1037</f>
        <v>0.98949999999999982</v>
      </c>
      <c r="H1037" s="2">
        <f>'Moving Avg'!G1037</f>
        <v>1.0033999999999998</v>
      </c>
      <c r="I1037" s="2">
        <f>'Moving Avg'!H1037</f>
        <v>1.1959999999999995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  <c r="M1037" s="7">
        <f t="shared" si="160"/>
        <v>25</v>
      </c>
      <c r="N1037" s="7">
        <f t="shared" si="161"/>
        <v>45</v>
      </c>
      <c r="O1037" s="7">
        <f t="shared" si="162"/>
        <v>0</v>
      </c>
      <c r="P1037" s="7">
        <f t="shared" si="163"/>
        <v>16.5</v>
      </c>
      <c r="Q1037" s="8">
        <f t="shared" si="164"/>
        <v>26.975000000000001</v>
      </c>
      <c r="R1037" s="8">
        <f t="shared" si="165"/>
        <v>18.125</v>
      </c>
      <c r="S1037" s="8">
        <f t="shared" si="166"/>
        <v>17.925000000000001</v>
      </c>
      <c r="T1037" s="8">
        <f t="shared" si="167"/>
        <v>21.625</v>
      </c>
      <c r="U1037" s="7">
        <f t="shared" si="168"/>
        <v>21.008333333333336</v>
      </c>
      <c r="V1037" s="7">
        <f t="shared" si="169"/>
        <v>21.162500000000001</v>
      </c>
    </row>
    <row r="1038" spans="1:22" ht="13.5" x14ac:dyDescent="0.25">
      <c r="A1038" s="3">
        <f>RSI!A1038</f>
        <v>43819</v>
      </c>
      <c r="B1038" s="2">
        <f>RSI!B1038</f>
        <v>0.96</v>
      </c>
      <c r="C1038" s="2">
        <f>RSI!I1038</f>
        <v>43.216271948856594</v>
      </c>
      <c r="D1038" s="2">
        <f>MACD!E1038</f>
        <v>-2.9048266329285699E-3</v>
      </c>
      <c r="E1038" s="2">
        <f>MACD!F1038</f>
        <v>1.1991874511365653E-2</v>
      </c>
      <c r="F1038" s="2">
        <f>'Moving Avg'!D1038</f>
        <v>0.97599999999999998</v>
      </c>
      <c r="G1038" s="2">
        <f>'Moving Avg'!F1038</f>
        <v>0.98299999999999998</v>
      </c>
      <c r="H1038" s="2">
        <f>'Moving Avg'!G1038</f>
        <v>1.0007999999999999</v>
      </c>
      <c r="I1038" s="2">
        <f>'Moving Avg'!H1038</f>
        <v>1.1932999999999996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  <c r="M1038" s="7">
        <f t="shared" si="160"/>
        <v>25</v>
      </c>
      <c r="N1038" s="7">
        <f t="shared" si="161"/>
        <v>45</v>
      </c>
      <c r="O1038" s="7">
        <f t="shared" si="162"/>
        <v>0</v>
      </c>
      <c r="P1038" s="7">
        <f t="shared" si="163"/>
        <v>16.5</v>
      </c>
      <c r="Q1038" s="8">
        <f t="shared" si="164"/>
        <v>26.975000000000001</v>
      </c>
      <c r="R1038" s="8">
        <f t="shared" si="165"/>
        <v>18.125</v>
      </c>
      <c r="S1038" s="8">
        <f t="shared" si="166"/>
        <v>17.925000000000001</v>
      </c>
      <c r="T1038" s="8">
        <f t="shared" si="167"/>
        <v>21.625</v>
      </c>
      <c r="U1038" s="7">
        <f t="shared" si="168"/>
        <v>21.008333333333336</v>
      </c>
      <c r="V1038" s="7">
        <f t="shared" si="169"/>
        <v>21.162500000000001</v>
      </c>
    </row>
    <row r="1039" spans="1:22" ht="13.5" x14ac:dyDescent="0.25">
      <c r="A1039" s="3">
        <f>RSI!A1039</f>
        <v>43822</v>
      </c>
      <c r="B1039" s="2">
        <f>RSI!B1039</f>
        <v>0.97</v>
      </c>
      <c r="C1039" s="2">
        <f>RSI!I1039</f>
        <v>45.417093479273248</v>
      </c>
      <c r="D1039" s="2">
        <f>MACD!E1039</f>
        <v>-7.3371136092418299E-3</v>
      </c>
      <c r="E1039" s="2">
        <f>MACD!F1039</f>
        <v>8.1260768872441561E-3</v>
      </c>
      <c r="F1039" s="2">
        <f>'Moving Avg'!D1039</f>
        <v>0.97</v>
      </c>
      <c r="G1039" s="2">
        <f>'Moving Avg'!F1039</f>
        <v>0.97899999999999987</v>
      </c>
      <c r="H1039" s="2">
        <f>'Moving Avg'!G1039</f>
        <v>0.99839999999999984</v>
      </c>
      <c r="I1039" s="2">
        <f>'Moving Avg'!H1039</f>
        <v>1.1906499999999995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  <c r="M1039" s="7">
        <f t="shared" si="160"/>
        <v>25</v>
      </c>
      <c r="N1039" s="7">
        <f t="shared" si="161"/>
        <v>45</v>
      </c>
      <c r="O1039" s="7">
        <f t="shared" si="162"/>
        <v>0</v>
      </c>
      <c r="P1039" s="7">
        <f t="shared" si="163"/>
        <v>16.5</v>
      </c>
      <c r="Q1039" s="8">
        <f t="shared" si="164"/>
        <v>26.975000000000001</v>
      </c>
      <c r="R1039" s="8">
        <f t="shared" si="165"/>
        <v>18.125</v>
      </c>
      <c r="S1039" s="8">
        <f t="shared" si="166"/>
        <v>17.925000000000001</v>
      </c>
      <c r="T1039" s="8">
        <f t="shared" si="167"/>
        <v>21.625</v>
      </c>
      <c r="U1039" s="7">
        <f t="shared" si="168"/>
        <v>21.008333333333336</v>
      </c>
      <c r="V1039" s="7">
        <f t="shared" si="169"/>
        <v>21.162500000000001</v>
      </c>
    </row>
    <row r="1040" spans="1:22" ht="13.5" x14ac:dyDescent="0.25">
      <c r="A1040" s="3">
        <f>RSI!A1040</f>
        <v>43823</v>
      </c>
      <c r="B1040" s="2">
        <f>RSI!B1040</f>
        <v>0.99</v>
      </c>
      <c r="C1040" s="2">
        <f>RSI!I1040</f>
        <v>49.6225378130774</v>
      </c>
      <c r="D1040" s="2">
        <f>MACD!E1040</f>
        <v>-9.3585679227722318E-3</v>
      </c>
      <c r="E1040" s="2">
        <f>MACD!F1040</f>
        <v>4.6291479252408788E-3</v>
      </c>
      <c r="F1040" s="2">
        <f>'Moving Avg'!D1040</f>
        <v>0.97399999999999998</v>
      </c>
      <c r="G1040" s="2">
        <f>'Moving Avg'!F1040</f>
        <v>0.97650000000000003</v>
      </c>
      <c r="H1040" s="2">
        <f>'Moving Avg'!G1040</f>
        <v>0.99639999999999995</v>
      </c>
      <c r="I1040" s="2">
        <f>'Moving Avg'!H1040</f>
        <v>1.1882999999999995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25</v>
      </c>
      <c r="N1040" s="7">
        <f t="shared" si="161"/>
        <v>45</v>
      </c>
      <c r="O1040" s="7">
        <f t="shared" si="162"/>
        <v>0</v>
      </c>
      <c r="P1040" s="7">
        <f t="shared" si="163"/>
        <v>83.5</v>
      </c>
      <c r="Q1040" s="8">
        <f t="shared" si="164"/>
        <v>37.024999999999999</v>
      </c>
      <c r="R1040" s="8">
        <f t="shared" si="165"/>
        <v>34.875</v>
      </c>
      <c r="S1040" s="8">
        <f t="shared" si="166"/>
        <v>48.075000000000003</v>
      </c>
      <c r="T1040" s="8">
        <f t="shared" si="167"/>
        <v>38.375</v>
      </c>
      <c r="U1040" s="7">
        <f t="shared" si="168"/>
        <v>39.991666666666667</v>
      </c>
      <c r="V1040" s="7">
        <f t="shared" si="169"/>
        <v>39.587500000000006</v>
      </c>
    </row>
    <row r="1041" spans="1:22" ht="13.5" x14ac:dyDescent="0.25">
      <c r="A1041" s="3">
        <f>RSI!A1041</f>
        <v>43824</v>
      </c>
      <c r="B1041" s="2">
        <f>RSI!B1041</f>
        <v>0.99</v>
      </c>
      <c r="C1041" s="2">
        <f>RSI!I1041</f>
        <v>49.622537813077408</v>
      </c>
      <c r="D1041" s="2">
        <f>MACD!E1041</f>
        <v>-9.525136767586484E-3</v>
      </c>
      <c r="E1041" s="2">
        <f>MACD!F1041</f>
        <v>1.7982909866754062E-3</v>
      </c>
      <c r="F1041" s="2">
        <f>'Moving Avg'!D1041</f>
        <v>0.97399999999999998</v>
      </c>
      <c r="G1041" s="2">
        <f>'Moving Avg'!F1041</f>
        <v>0.97599999999999998</v>
      </c>
      <c r="H1041" s="2">
        <f>'Moving Avg'!G1041</f>
        <v>0.995</v>
      </c>
      <c r="I1041" s="2">
        <f>'Moving Avg'!H1041</f>
        <v>1.1857499999999994</v>
      </c>
      <c r="J1041" s="5" t="str">
        <f>OBV!F1041</f>
        <v>BEARISH</v>
      </c>
      <c r="K1041" s="5" t="str">
        <f>OBV!G1041</f>
        <v>NEUTRAL</v>
      </c>
      <c r="L1041" s="5" t="str">
        <f>OBV!H1041</f>
        <v>NEUTRAL</v>
      </c>
      <c r="M1041" s="7">
        <f t="shared" si="160"/>
        <v>25</v>
      </c>
      <c r="N1041" s="7">
        <f t="shared" si="161"/>
        <v>45</v>
      </c>
      <c r="O1041" s="7">
        <f t="shared" si="162"/>
        <v>0</v>
      </c>
      <c r="P1041" s="7">
        <f t="shared" si="163"/>
        <v>16.5</v>
      </c>
      <c r="Q1041" s="8">
        <f t="shared" si="164"/>
        <v>26.975000000000001</v>
      </c>
      <c r="R1041" s="8">
        <f t="shared" si="165"/>
        <v>18.125</v>
      </c>
      <c r="S1041" s="8">
        <f t="shared" si="166"/>
        <v>17.925000000000001</v>
      </c>
      <c r="T1041" s="8">
        <f t="shared" si="167"/>
        <v>21.625</v>
      </c>
      <c r="U1041" s="7">
        <f t="shared" si="168"/>
        <v>21.008333333333336</v>
      </c>
      <c r="V1041" s="7">
        <f t="shared" si="169"/>
        <v>21.162500000000001</v>
      </c>
    </row>
    <row r="1042" spans="1:22" ht="13.5" x14ac:dyDescent="0.25">
      <c r="A1042" s="3">
        <f>RSI!A1042</f>
        <v>43825</v>
      </c>
      <c r="B1042" s="2">
        <f>RSI!B1042</f>
        <v>0.99</v>
      </c>
      <c r="C1042" s="2">
        <f>RSI!I1042</f>
        <v>49.622537813077408</v>
      </c>
      <c r="D1042" s="2">
        <f>MACD!E1042</f>
        <v>-8.1225894321265146E-3</v>
      </c>
      <c r="E1042" s="2">
        <f>MACD!F1042</f>
        <v>-1.8588509708497786E-4</v>
      </c>
      <c r="F1042" s="2">
        <f>'Moving Avg'!D1042</f>
        <v>0.98000000000000009</v>
      </c>
      <c r="G1042" s="2">
        <f>'Moving Avg'!F1042</f>
        <v>0.97499999999999987</v>
      </c>
      <c r="H1042" s="2">
        <f>'Moving Avg'!G1042</f>
        <v>0.99420000000000019</v>
      </c>
      <c r="I1042" s="2">
        <f>'Moving Avg'!H1042</f>
        <v>1.1831999999999996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25</v>
      </c>
      <c r="N1042" s="7">
        <f t="shared" si="161"/>
        <v>45</v>
      </c>
      <c r="O1042" s="7">
        <f t="shared" si="162"/>
        <v>0</v>
      </c>
      <c r="P1042" s="7">
        <f t="shared" si="163"/>
        <v>83.5</v>
      </c>
      <c r="Q1042" s="8">
        <f t="shared" si="164"/>
        <v>37.024999999999999</v>
      </c>
      <c r="R1042" s="8">
        <f t="shared" si="165"/>
        <v>34.875</v>
      </c>
      <c r="S1042" s="8">
        <f t="shared" si="166"/>
        <v>48.075000000000003</v>
      </c>
      <c r="T1042" s="8">
        <f t="shared" si="167"/>
        <v>38.375</v>
      </c>
      <c r="U1042" s="7">
        <f t="shared" si="168"/>
        <v>39.991666666666667</v>
      </c>
      <c r="V1042" s="7">
        <f t="shared" si="169"/>
        <v>39.587500000000006</v>
      </c>
    </row>
    <row r="1043" spans="1:22" ht="13.5" x14ac:dyDescent="0.25">
      <c r="A1043" s="3">
        <f>RSI!A1043</f>
        <v>43826</v>
      </c>
      <c r="B1043" s="2">
        <f>RSI!B1043</f>
        <v>0.97</v>
      </c>
      <c r="C1043" s="2">
        <f>RSI!I1043</f>
        <v>45.266549810373576</v>
      </c>
      <c r="D1043" s="2">
        <f>MACD!E1043</f>
        <v>-2.3727578794769943E-3</v>
      </c>
      <c r="E1043" s="2">
        <f>MACD!F1043</f>
        <v>-6.2325965356338118E-4</v>
      </c>
      <c r="F1043" s="2">
        <f>'Moving Avg'!D1043</f>
        <v>0.98199999999999998</v>
      </c>
      <c r="G1043" s="2">
        <f>'Moving Avg'!F1043</f>
        <v>0.97449999999999992</v>
      </c>
      <c r="H1043" s="2">
        <f>'Moving Avg'!G1043</f>
        <v>0.99240000000000006</v>
      </c>
      <c r="I1043" s="2">
        <f>'Moving Avg'!H1043</f>
        <v>1.1805499999999995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  <c r="M1043" s="7">
        <f t="shared" si="160"/>
        <v>25</v>
      </c>
      <c r="N1043" s="7">
        <f t="shared" si="161"/>
        <v>45</v>
      </c>
      <c r="O1043" s="7">
        <f t="shared" si="162"/>
        <v>0</v>
      </c>
      <c r="P1043" s="7">
        <f t="shared" si="163"/>
        <v>83.5</v>
      </c>
      <c r="Q1043" s="8">
        <f t="shared" si="164"/>
        <v>37.024999999999999</v>
      </c>
      <c r="R1043" s="8">
        <f t="shared" si="165"/>
        <v>34.875</v>
      </c>
      <c r="S1043" s="8">
        <f t="shared" si="166"/>
        <v>48.075000000000003</v>
      </c>
      <c r="T1043" s="8">
        <f t="shared" si="167"/>
        <v>38.375</v>
      </c>
      <c r="U1043" s="7">
        <f t="shared" si="168"/>
        <v>39.991666666666667</v>
      </c>
      <c r="V1043" s="7">
        <f t="shared" si="169"/>
        <v>39.587500000000006</v>
      </c>
    </row>
    <row r="1044" spans="1:22" ht="13.5" x14ac:dyDescent="0.25">
      <c r="A1044" s="3">
        <f>RSI!A1044</f>
        <v>43829</v>
      </c>
      <c r="B1044" s="2">
        <f>RSI!B1044</f>
        <v>0.94</v>
      </c>
      <c r="C1044" s="2">
        <f>RSI!I1044</f>
        <v>39.644818554236466</v>
      </c>
      <c r="D1044" s="2">
        <f>MACD!E1044</f>
        <v>3.2987370165245E-3</v>
      </c>
      <c r="E1044" s="2">
        <f>MACD!F1044</f>
        <v>1.6113968045419508E-4</v>
      </c>
      <c r="F1044" s="2">
        <f>'Moving Avg'!D1044</f>
        <v>0.97599999999999976</v>
      </c>
      <c r="G1044" s="2">
        <f>'Moving Avg'!F1044</f>
        <v>0.97399999999999998</v>
      </c>
      <c r="H1044" s="2">
        <f>'Moving Avg'!G1044</f>
        <v>0.99020000000000008</v>
      </c>
      <c r="I1044" s="2">
        <f>'Moving Avg'!H1044</f>
        <v>1.1777999999999995</v>
      </c>
      <c r="J1044" s="5" t="str">
        <f>OBV!F1044</f>
        <v>BEARISH</v>
      </c>
      <c r="K1044" s="5" t="str">
        <f>OBV!G1044</f>
        <v>NEUTRAL</v>
      </c>
      <c r="L1044" s="5" t="str">
        <f>OBV!H1044</f>
        <v>CONFIRMED BEARISH</v>
      </c>
      <c r="M1044" s="7">
        <f t="shared" si="160"/>
        <v>25</v>
      </c>
      <c r="N1044" s="7">
        <f t="shared" si="161"/>
        <v>0</v>
      </c>
      <c r="O1044" s="7">
        <f t="shared" si="162"/>
        <v>0</v>
      </c>
      <c r="P1044" s="7">
        <f t="shared" si="163"/>
        <v>16.5</v>
      </c>
      <c r="Q1044" s="8">
        <f t="shared" si="164"/>
        <v>11.225</v>
      </c>
      <c r="R1044" s="8">
        <f t="shared" si="165"/>
        <v>9.125</v>
      </c>
      <c r="S1044" s="8">
        <f t="shared" si="166"/>
        <v>11.175000000000001</v>
      </c>
      <c r="T1044" s="8">
        <f t="shared" si="167"/>
        <v>10.375</v>
      </c>
      <c r="U1044" s="7">
        <f t="shared" si="168"/>
        <v>10.508333333333335</v>
      </c>
      <c r="V1044" s="7">
        <f t="shared" si="169"/>
        <v>10.475000000000001</v>
      </c>
    </row>
    <row r="1045" spans="1:22" ht="13.5" x14ac:dyDescent="0.25">
      <c r="A1045" s="3">
        <f>RSI!A1045</f>
        <v>43830</v>
      </c>
      <c r="B1045" s="2">
        <f>RSI!B1045</f>
        <v>0.94</v>
      </c>
      <c r="C1045" s="2">
        <f>RSI!I1045</f>
        <v>39.644818554236473</v>
      </c>
      <c r="D1045" s="2">
        <f>MACD!E1045</f>
        <v>3.7729995473915201E-3</v>
      </c>
      <c r="E1045" s="2">
        <f>MACD!F1045</f>
        <v>8.8351165384166019E-4</v>
      </c>
      <c r="F1045" s="2">
        <f>'Moving Avg'!D1045</f>
        <v>0.96599999999999997</v>
      </c>
      <c r="G1045" s="2">
        <f>'Moving Avg'!F1045</f>
        <v>0.9720000000000002</v>
      </c>
      <c r="H1045" s="2">
        <f>'Moving Avg'!G1045</f>
        <v>0.98860000000000003</v>
      </c>
      <c r="I1045" s="2">
        <f>'Moving Avg'!H1045</f>
        <v>1.1752499999999995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  <c r="M1045" s="7">
        <f t="shared" si="160"/>
        <v>25</v>
      </c>
      <c r="N1045" s="7">
        <f t="shared" si="161"/>
        <v>0</v>
      </c>
      <c r="O1045" s="7">
        <f t="shared" si="162"/>
        <v>0</v>
      </c>
      <c r="P1045" s="7">
        <f t="shared" si="163"/>
        <v>16.5</v>
      </c>
      <c r="Q1045" s="8">
        <f t="shared" si="164"/>
        <v>11.225</v>
      </c>
      <c r="R1045" s="8">
        <f t="shared" si="165"/>
        <v>9.125</v>
      </c>
      <c r="S1045" s="8">
        <f t="shared" si="166"/>
        <v>11.175000000000001</v>
      </c>
      <c r="T1045" s="8">
        <f t="shared" si="167"/>
        <v>10.375</v>
      </c>
      <c r="U1045" s="7">
        <f t="shared" si="168"/>
        <v>10.508333333333335</v>
      </c>
      <c r="V1045" s="7">
        <f t="shared" si="169"/>
        <v>10.475000000000001</v>
      </c>
    </row>
    <row r="1046" spans="1:22" ht="13.5" x14ac:dyDescent="0.25">
      <c r="A1046" s="3">
        <f>RSI!A1046</f>
        <v>43832</v>
      </c>
      <c r="B1046" s="2">
        <f>RSI!B1046</f>
        <v>0.96</v>
      </c>
      <c r="C1046" s="2">
        <f>RSI!I1046</f>
        <v>44.932509678415776</v>
      </c>
      <c r="D1046" s="2">
        <f>MACD!E1046</f>
        <v>6.0388975468185224E-3</v>
      </c>
      <c r="E1046" s="2">
        <f>MACD!F1046</f>
        <v>1.9145888324370328E-3</v>
      </c>
      <c r="F1046" s="2">
        <f>'Moving Avg'!D1046</f>
        <v>0.96</v>
      </c>
      <c r="G1046" s="2">
        <f>'Moving Avg'!F1046</f>
        <v>0.97150000000000014</v>
      </c>
      <c r="H1046" s="2">
        <f>'Moving Avg'!G1046</f>
        <v>0.98719999999999997</v>
      </c>
      <c r="I1046" s="2">
        <f>'Moving Avg'!H1046</f>
        <v>1.1727999999999994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  <c r="M1046" s="7">
        <f t="shared" si="160"/>
        <v>25</v>
      </c>
      <c r="N1046" s="7">
        <f t="shared" si="161"/>
        <v>0</v>
      </c>
      <c r="O1046" s="7">
        <f t="shared" si="162"/>
        <v>0</v>
      </c>
      <c r="P1046" s="7">
        <f t="shared" si="163"/>
        <v>16.5</v>
      </c>
      <c r="Q1046" s="8">
        <f t="shared" si="164"/>
        <v>11.225</v>
      </c>
      <c r="R1046" s="8">
        <f t="shared" si="165"/>
        <v>9.125</v>
      </c>
      <c r="S1046" s="8">
        <f t="shared" si="166"/>
        <v>11.175000000000001</v>
      </c>
      <c r="T1046" s="8">
        <f t="shared" si="167"/>
        <v>10.375</v>
      </c>
      <c r="U1046" s="7">
        <f t="shared" si="168"/>
        <v>10.508333333333335</v>
      </c>
      <c r="V1046" s="7">
        <f t="shared" si="169"/>
        <v>10.475000000000001</v>
      </c>
    </row>
    <row r="1047" spans="1:22" ht="13.5" x14ac:dyDescent="0.25">
      <c r="A1047" s="3">
        <f>RSI!A1047</f>
        <v>43833</v>
      </c>
      <c r="B1047" s="2">
        <f>RSI!B1047</f>
        <v>0.94</v>
      </c>
      <c r="C1047" s="2">
        <f>RSI!I1047</f>
        <v>41.058674597777788</v>
      </c>
      <c r="D1047" s="2">
        <f>MACD!E1047</f>
        <v>4.953331619910073E-3</v>
      </c>
      <c r="E1047" s="2">
        <f>MACD!F1047</f>
        <v>2.5223373899316412E-3</v>
      </c>
      <c r="F1047" s="2">
        <f>'Moving Avg'!D1047</f>
        <v>0.95</v>
      </c>
      <c r="G1047" s="2">
        <f>'Moving Avg'!F1047</f>
        <v>0.97100000000000031</v>
      </c>
      <c r="H1047" s="2">
        <f>'Moving Avg'!G1047</f>
        <v>0.98599999999999999</v>
      </c>
      <c r="I1047" s="2">
        <f>'Moving Avg'!H1047</f>
        <v>1.1704499999999993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  <c r="M1047" s="7">
        <f t="shared" si="160"/>
        <v>25</v>
      </c>
      <c r="N1047" s="7">
        <f t="shared" si="161"/>
        <v>0</v>
      </c>
      <c r="O1047" s="7">
        <f t="shared" si="162"/>
        <v>0</v>
      </c>
      <c r="P1047" s="7">
        <f t="shared" si="163"/>
        <v>16.5</v>
      </c>
      <c r="Q1047" s="8">
        <f t="shared" si="164"/>
        <v>11.225</v>
      </c>
      <c r="R1047" s="8">
        <f t="shared" si="165"/>
        <v>9.125</v>
      </c>
      <c r="S1047" s="8">
        <f t="shared" si="166"/>
        <v>11.175000000000001</v>
      </c>
      <c r="T1047" s="8">
        <f t="shared" si="167"/>
        <v>10.375</v>
      </c>
      <c r="U1047" s="7">
        <f t="shared" si="168"/>
        <v>10.508333333333335</v>
      </c>
      <c r="V1047" s="7">
        <f t="shared" si="169"/>
        <v>10.475000000000001</v>
      </c>
    </row>
    <row r="1048" spans="1:22" ht="13.5" x14ac:dyDescent="0.25">
      <c r="A1048" s="3">
        <f>RSI!A1048</f>
        <v>43836</v>
      </c>
      <c r="B1048" s="2">
        <f>RSI!B1048</f>
        <v>0.94</v>
      </c>
      <c r="C1048" s="2">
        <f>RSI!I1048</f>
        <v>41.058674597777795</v>
      </c>
      <c r="D1048" s="2">
        <f>MACD!E1048</f>
        <v>4.2742890091423957E-3</v>
      </c>
      <c r="E1048" s="2">
        <f>MACD!F1048</f>
        <v>2.8727277137737921E-3</v>
      </c>
      <c r="F1048" s="2">
        <f>'Moving Avg'!D1048</f>
        <v>0.94399999999999995</v>
      </c>
      <c r="G1048" s="2">
        <f>'Moving Avg'!F1048</f>
        <v>0.97050000000000036</v>
      </c>
      <c r="H1048" s="2">
        <f>'Moving Avg'!G1048</f>
        <v>0.98559999999999992</v>
      </c>
      <c r="I1048" s="2">
        <f>'Moving Avg'!H1048</f>
        <v>1.1680999999999993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  <c r="M1048" s="7">
        <f t="shared" si="160"/>
        <v>25</v>
      </c>
      <c r="N1048" s="7">
        <f t="shared" si="161"/>
        <v>0</v>
      </c>
      <c r="O1048" s="7">
        <f t="shared" si="162"/>
        <v>0</v>
      </c>
      <c r="P1048" s="7">
        <f t="shared" si="163"/>
        <v>16.5</v>
      </c>
      <c r="Q1048" s="8">
        <f t="shared" si="164"/>
        <v>11.225</v>
      </c>
      <c r="R1048" s="8">
        <f t="shared" si="165"/>
        <v>9.125</v>
      </c>
      <c r="S1048" s="8">
        <f t="shared" si="166"/>
        <v>11.175000000000001</v>
      </c>
      <c r="T1048" s="8">
        <f t="shared" si="167"/>
        <v>10.375</v>
      </c>
      <c r="U1048" s="7">
        <f t="shared" si="168"/>
        <v>10.508333333333335</v>
      </c>
      <c r="V1048" s="7">
        <f t="shared" si="169"/>
        <v>10.475000000000001</v>
      </c>
    </row>
    <row r="1049" spans="1:22" ht="13.5" x14ac:dyDescent="0.25">
      <c r="A1049" s="3">
        <f>RSI!A1049</f>
        <v>43837</v>
      </c>
      <c r="B1049" s="2">
        <f>RSI!B1049</f>
        <v>0.93</v>
      </c>
      <c r="C1049" s="2">
        <f>RSI!I1049</f>
        <v>39.103714765213887</v>
      </c>
      <c r="D1049" s="2">
        <f>MACD!E1049</f>
        <v>6.2006882285221554E-3</v>
      </c>
      <c r="E1049" s="2">
        <f>MACD!F1049</f>
        <v>3.5383198167234647E-3</v>
      </c>
      <c r="F1049" s="2">
        <f>'Moving Avg'!D1049</f>
        <v>0.94199999999999995</v>
      </c>
      <c r="G1049" s="2">
        <f>'Moving Avg'!F1049</f>
        <v>0.96950000000000025</v>
      </c>
      <c r="H1049" s="2">
        <f>'Moving Avg'!G1049</f>
        <v>0.98499999999999988</v>
      </c>
      <c r="I1049" s="2">
        <f>'Moving Avg'!H1049</f>
        <v>1.1658999999999993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16.5</v>
      </c>
      <c r="Q1049" s="8">
        <f t="shared" si="164"/>
        <v>11.225</v>
      </c>
      <c r="R1049" s="8">
        <f t="shared" si="165"/>
        <v>9.125</v>
      </c>
      <c r="S1049" s="8">
        <f t="shared" si="166"/>
        <v>11.175000000000001</v>
      </c>
      <c r="T1049" s="8">
        <f t="shared" si="167"/>
        <v>10.375</v>
      </c>
      <c r="U1049" s="7">
        <f t="shared" si="168"/>
        <v>10.508333333333335</v>
      </c>
      <c r="V1049" s="7">
        <f t="shared" si="169"/>
        <v>10.475000000000001</v>
      </c>
    </row>
    <row r="1050" spans="1:22" ht="13.5" x14ac:dyDescent="0.25">
      <c r="A1050" s="3">
        <f>RSI!A1050</f>
        <v>43838</v>
      </c>
      <c r="B1050" s="2">
        <f>RSI!B1050</f>
        <v>0.93</v>
      </c>
      <c r="C1050" s="2">
        <f>RSI!I1050</f>
        <v>39.10371476521388</v>
      </c>
      <c r="D1050" s="2">
        <f>MACD!E1050</f>
        <v>1.1172075785261026E-2</v>
      </c>
      <c r="E1050" s="2">
        <f>MACD!F1050</f>
        <v>5.0650710104309772E-3</v>
      </c>
      <c r="F1050" s="2">
        <f>'Moving Avg'!D1050</f>
        <v>0.94000000000000006</v>
      </c>
      <c r="G1050" s="2">
        <f>'Moving Avg'!F1050</f>
        <v>0.96750000000000003</v>
      </c>
      <c r="H1050" s="2">
        <f>'Moving Avg'!G1050</f>
        <v>0.98519999999999996</v>
      </c>
      <c r="I1050" s="2">
        <f>'Moving Avg'!H1050</f>
        <v>1.1634999999999993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16.5</v>
      </c>
      <c r="Q1050" s="8">
        <f t="shared" si="164"/>
        <v>11.225</v>
      </c>
      <c r="R1050" s="8">
        <f t="shared" si="165"/>
        <v>9.125</v>
      </c>
      <c r="S1050" s="8">
        <f t="shared" si="166"/>
        <v>11.175000000000001</v>
      </c>
      <c r="T1050" s="8">
        <f t="shared" si="167"/>
        <v>10.375</v>
      </c>
      <c r="U1050" s="7">
        <f t="shared" si="168"/>
        <v>10.508333333333335</v>
      </c>
      <c r="V1050" s="7">
        <f t="shared" si="169"/>
        <v>10.475000000000001</v>
      </c>
    </row>
    <row r="1051" spans="1:22" ht="13.5" x14ac:dyDescent="0.25">
      <c r="A1051" s="3">
        <f>RSI!A1051</f>
        <v>43839</v>
      </c>
      <c r="B1051" s="2">
        <f>RSI!B1051</f>
        <v>0.91</v>
      </c>
      <c r="C1051" s="2">
        <f>RSI!I1051</f>
        <v>35.214565519365053</v>
      </c>
      <c r="D1051" s="2">
        <f>MACD!E1051</f>
        <v>1.7104962608515017E-2</v>
      </c>
      <c r="E1051" s="2">
        <f>MACD!F1051</f>
        <v>7.4730493300477849E-3</v>
      </c>
      <c r="F1051" s="2">
        <f>'Moving Avg'!D1051</f>
        <v>0.93</v>
      </c>
      <c r="G1051" s="2">
        <f>'Moving Avg'!F1051</f>
        <v>0.96399999999999986</v>
      </c>
      <c r="H1051" s="2">
        <f>'Moving Avg'!G1051</f>
        <v>0.98419999999999985</v>
      </c>
      <c r="I1051" s="2">
        <f>'Moving Avg'!H1051</f>
        <v>1.1610499999999992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16.5</v>
      </c>
      <c r="Q1051" s="8">
        <f t="shared" si="164"/>
        <v>11.225</v>
      </c>
      <c r="R1051" s="8">
        <f t="shared" si="165"/>
        <v>9.125</v>
      </c>
      <c r="S1051" s="8">
        <f t="shared" si="166"/>
        <v>11.175000000000001</v>
      </c>
      <c r="T1051" s="8">
        <f t="shared" si="167"/>
        <v>10.375</v>
      </c>
      <c r="U1051" s="7">
        <f t="shared" si="168"/>
        <v>10.508333333333335</v>
      </c>
      <c r="V1051" s="7">
        <f t="shared" si="169"/>
        <v>10.475000000000001</v>
      </c>
    </row>
    <row r="1052" spans="1:22" ht="13.5" x14ac:dyDescent="0.25">
      <c r="A1052" s="3">
        <f>RSI!A1052</f>
        <v>43840</v>
      </c>
      <c r="B1052" s="2">
        <f>RSI!B1052</f>
        <v>0.92</v>
      </c>
      <c r="C1052" s="2">
        <f>RSI!I1052</f>
        <v>38.507718366909153</v>
      </c>
      <c r="D1052" s="2">
        <f>MACD!E1052</f>
        <v>2.172924758276229E-2</v>
      </c>
      <c r="E1052" s="2">
        <f>MACD!F1052</f>
        <v>1.0324288980590686E-2</v>
      </c>
      <c r="F1052" s="2">
        <f>'Moving Avg'!D1052</f>
        <v>0.92600000000000016</v>
      </c>
      <c r="G1052" s="2">
        <f>'Moving Avg'!F1052</f>
        <v>0.96050000000000002</v>
      </c>
      <c r="H1052" s="2">
        <f>'Moving Avg'!G1052</f>
        <v>0.98319999999999996</v>
      </c>
      <c r="I1052" s="2">
        <f>'Moving Avg'!H1052</f>
        <v>1.1587999999999994</v>
      </c>
      <c r="J1052" s="5" t="str">
        <f>OBV!F1052</f>
        <v>BULLISH</v>
      </c>
      <c r="K1052" s="5" t="str">
        <f>OBV!G1052</f>
        <v>NEUTRAL</v>
      </c>
      <c r="L1052" s="5" t="str">
        <f>OBV!H1052</f>
        <v>BULLISH DIVERGENCE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66.5</v>
      </c>
      <c r="Q1052" s="8">
        <f t="shared" si="164"/>
        <v>18.725000000000001</v>
      </c>
      <c r="R1052" s="8">
        <f t="shared" si="165"/>
        <v>21.625</v>
      </c>
      <c r="S1052" s="8">
        <f t="shared" si="166"/>
        <v>33.674999999999997</v>
      </c>
      <c r="T1052" s="8">
        <f t="shared" si="167"/>
        <v>22.875</v>
      </c>
      <c r="U1052" s="7">
        <f t="shared" si="168"/>
        <v>24.675000000000001</v>
      </c>
      <c r="V1052" s="7">
        <f t="shared" si="169"/>
        <v>24.225000000000001</v>
      </c>
    </row>
    <row r="1053" spans="1:22" ht="13.5" x14ac:dyDescent="0.25">
      <c r="A1053" s="3">
        <f>RSI!A1053</f>
        <v>43843</v>
      </c>
      <c r="B1053" s="2">
        <f>RSI!B1053</f>
        <v>0.92</v>
      </c>
      <c r="C1053" s="2">
        <f>RSI!I1053</f>
        <v>38.507718366909153</v>
      </c>
      <c r="D1053" s="2">
        <f>MACD!E1053</f>
        <v>2.2825433843693621E-2</v>
      </c>
      <c r="E1053" s="2">
        <f>MACD!F1053</f>
        <v>1.2824517953211274E-2</v>
      </c>
      <c r="F1053" s="2">
        <f>'Moving Avg'!D1053</f>
        <v>0.92200000000000004</v>
      </c>
      <c r="G1053" s="2">
        <f>'Moving Avg'!F1053</f>
        <v>0.95600000000000007</v>
      </c>
      <c r="H1053" s="2">
        <f>'Moving Avg'!G1053</f>
        <v>0.98259999999999981</v>
      </c>
      <c r="I1053" s="2">
        <f>'Moving Avg'!H1053</f>
        <v>1.1563999999999992</v>
      </c>
      <c r="J1053" s="5" t="str">
        <f>OBV!F1053</f>
        <v>BULLISH</v>
      </c>
      <c r="K1053" s="5" t="str">
        <f>OBV!G1053</f>
        <v>NEUTRAL</v>
      </c>
      <c r="L1053" s="5" t="str">
        <f>OBV!H1053</f>
        <v>BULLISH DIVERGENCE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66.5</v>
      </c>
      <c r="Q1053" s="8">
        <f t="shared" si="164"/>
        <v>18.725000000000001</v>
      </c>
      <c r="R1053" s="8">
        <f t="shared" si="165"/>
        <v>21.625</v>
      </c>
      <c r="S1053" s="8">
        <f t="shared" si="166"/>
        <v>33.674999999999997</v>
      </c>
      <c r="T1053" s="8">
        <f t="shared" si="167"/>
        <v>22.875</v>
      </c>
      <c r="U1053" s="7">
        <f t="shared" si="168"/>
        <v>24.675000000000001</v>
      </c>
      <c r="V1053" s="7">
        <f t="shared" si="169"/>
        <v>24.225000000000001</v>
      </c>
    </row>
    <row r="1054" spans="1:22" ht="13.5" x14ac:dyDescent="0.25">
      <c r="A1054" s="3">
        <f>RSI!A1054</f>
        <v>43845</v>
      </c>
      <c r="B1054" s="2">
        <f>RSI!B1054</f>
        <v>0.92</v>
      </c>
      <c r="C1054" s="2">
        <f>RSI!I1054</f>
        <v>38.507718366909153</v>
      </c>
      <c r="D1054" s="2">
        <f>MACD!E1054</f>
        <v>1.9378566283526633E-2</v>
      </c>
      <c r="E1054" s="2">
        <f>MACD!F1054</f>
        <v>1.4135327619274347E-2</v>
      </c>
      <c r="F1054" s="2">
        <f>'Moving Avg'!D1054</f>
        <v>0.92000000000000015</v>
      </c>
      <c r="G1054" s="2">
        <f>'Moving Avg'!F1054</f>
        <v>0.95200000000000018</v>
      </c>
      <c r="H1054" s="2">
        <f>'Moving Avg'!G1054</f>
        <v>0.98219999999999985</v>
      </c>
      <c r="I1054" s="2">
        <f>'Moving Avg'!H1054</f>
        <v>1.1540499999999994</v>
      </c>
      <c r="J1054" s="5" t="str">
        <f>OBV!F1054</f>
        <v>BULLISH</v>
      </c>
      <c r="K1054" s="5" t="str">
        <f>OBV!G1054</f>
        <v>NEUTRAL</v>
      </c>
      <c r="L1054" s="5" t="str">
        <f>OBV!H1054</f>
        <v>BULLISH DIVERGENCE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66.5</v>
      </c>
      <c r="Q1054" s="8">
        <f t="shared" si="164"/>
        <v>18.725000000000001</v>
      </c>
      <c r="R1054" s="8">
        <f t="shared" si="165"/>
        <v>21.625</v>
      </c>
      <c r="S1054" s="8">
        <f t="shared" si="166"/>
        <v>33.674999999999997</v>
      </c>
      <c r="T1054" s="8">
        <f t="shared" si="167"/>
        <v>22.875</v>
      </c>
      <c r="U1054" s="7">
        <f t="shared" si="168"/>
        <v>24.675000000000001</v>
      </c>
      <c r="V1054" s="7">
        <f t="shared" si="169"/>
        <v>24.225000000000001</v>
      </c>
    </row>
    <row r="1055" spans="1:22" ht="13.5" x14ac:dyDescent="0.25">
      <c r="A1055" s="3">
        <f>RSI!A1055</f>
        <v>43846</v>
      </c>
      <c r="B1055" s="2">
        <f>RSI!B1055</f>
        <v>0.9</v>
      </c>
      <c r="C1055" s="2">
        <f>RSI!I1055</f>
        <v>34.169094256988259</v>
      </c>
      <c r="D1055" s="2">
        <f>MACD!E1055</f>
        <v>1.8166592368483836E-2</v>
      </c>
      <c r="E1055" s="2">
        <f>MACD!F1055</f>
        <v>1.4941580569116245E-2</v>
      </c>
      <c r="F1055" s="2">
        <f>'Moving Avg'!D1055</f>
        <v>0.91400000000000003</v>
      </c>
      <c r="G1055" s="2">
        <f>'Moving Avg'!F1055</f>
        <v>0.94850000000000012</v>
      </c>
      <c r="H1055" s="2">
        <f>'Moving Avg'!G1055</f>
        <v>0.98159999999999981</v>
      </c>
      <c r="I1055" s="2">
        <f>'Moving Avg'!H1055</f>
        <v>1.1515999999999993</v>
      </c>
      <c r="J1055" s="5" t="str">
        <f>OBV!F1055</f>
        <v>BULLISH</v>
      </c>
      <c r="K1055" s="5" t="str">
        <f>OBV!G1055</f>
        <v>NEUTRAL</v>
      </c>
      <c r="L1055" s="5" t="str">
        <f>OBV!H1055</f>
        <v>BULLISH DIVERGENCE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66.5</v>
      </c>
      <c r="Q1055" s="8">
        <f t="shared" si="164"/>
        <v>18.725000000000001</v>
      </c>
      <c r="R1055" s="8">
        <f t="shared" si="165"/>
        <v>21.625</v>
      </c>
      <c r="S1055" s="8">
        <f t="shared" si="166"/>
        <v>33.674999999999997</v>
      </c>
      <c r="T1055" s="8">
        <f t="shared" si="167"/>
        <v>22.875</v>
      </c>
      <c r="U1055" s="7">
        <f t="shared" si="168"/>
        <v>24.675000000000001</v>
      </c>
      <c r="V1055" s="7">
        <f t="shared" si="169"/>
        <v>24.225000000000001</v>
      </c>
    </row>
    <row r="1056" spans="1:22" ht="13.5" x14ac:dyDescent="0.25">
      <c r="A1056" s="3">
        <f>RSI!A1056</f>
        <v>43847</v>
      </c>
      <c r="B1056" s="2">
        <f>RSI!B1056</f>
        <v>0.9</v>
      </c>
      <c r="C1056" s="2">
        <f>RSI!I1056</f>
        <v>34.169094256988259</v>
      </c>
      <c r="D1056" s="2">
        <f>MACD!E1056</f>
        <v>2.0542776994948997E-2</v>
      </c>
      <c r="E1056" s="2">
        <f>MACD!F1056</f>
        <v>1.6061819854282795E-2</v>
      </c>
      <c r="F1056" s="2">
        <f>'Moving Avg'!D1056</f>
        <v>0.91200000000000014</v>
      </c>
      <c r="G1056" s="2">
        <f>'Moving Avg'!F1056</f>
        <v>0.94399999999999973</v>
      </c>
      <c r="H1056" s="2">
        <f>'Moving Avg'!G1056</f>
        <v>0.98119999999999974</v>
      </c>
      <c r="I1056" s="2">
        <f>'Moving Avg'!H1056</f>
        <v>1.1492999999999995</v>
      </c>
      <c r="J1056" s="5" t="str">
        <f>OBV!F1056</f>
        <v>BULLISH</v>
      </c>
      <c r="K1056" s="5" t="str">
        <f>OBV!G1056</f>
        <v>NEUTRAL</v>
      </c>
      <c r="L1056" s="5" t="str">
        <f>OBV!H1056</f>
        <v>BULLISH DIVERGENCE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66.5</v>
      </c>
      <c r="Q1056" s="8">
        <f t="shared" si="164"/>
        <v>18.725000000000001</v>
      </c>
      <c r="R1056" s="8">
        <f t="shared" si="165"/>
        <v>21.625</v>
      </c>
      <c r="S1056" s="8">
        <f t="shared" si="166"/>
        <v>33.674999999999997</v>
      </c>
      <c r="T1056" s="8">
        <f t="shared" si="167"/>
        <v>22.875</v>
      </c>
      <c r="U1056" s="7">
        <f t="shared" si="168"/>
        <v>24.675000000000001</v>
      </c>
      <c r="V1056" s="7">
        <f t="shared" si="169"/>
        <v>24.225000000000001</v>
      </c>
    </row>
    <row r="1057" spans="1:22" ht="13.5" x14ac:dyDescent="0.25">
      <c r="A1057" s="3">
        <f>RSI!A1057</f>
        <v>43850</v>
      </c>
      <c r="B1057" s="2">
        <f>RSI!B1057</f>
        <v>0.92</v>
      </c>
      <c r="C1057" s="2">
        <f>RSI!I1057</f>
        <v>41.777047425420434</v>
      </c>
      <c r="D1057" s="2">
        <f>MACD!E1057</f>
        <v>1.8295710511467833E-2</v>
      </c>
      <c r="E1057" s="2">
        <f>MACD!F1057</f>
        <v>1.6508597985719804E-2</v>
      </c>
      <c r="F1057" s="2">
        <f>'Moving Avg'!D1057</f>
        <v>0.91200000000000014</v>
      </c>
      <c r="G1057" s="2">
        <f>'Moving Avg'!F1057</f>
        <v>0.94199999999999995</v>
      </c>
      <c r="H1057" s="2">
        <f>'Moving Avg'!G1057</f>
        <v>0.98199999999999976</v>
      </c>
      <c r="I1057" s="2">
        <f>'Moving Avg'!H1057</f>
        <v>1.1471499999999994</v>
      </c>
      <c r="J1057" s="5" t="str">
        <f>OBV!F1057</f>
        <v>BEARISH</v>
      </c>
      <c r="K1057" s="5" t="str">
        <f>OBV!G1057</f>
        <v>NEUTRAL</v>
      </c>
      <c r="L1057" s="5" t="str">
        <f>OBV!H1057</f>
        <v>NEUTRAL</v>
      </c>
      <c r="M1057" s="7">
        <f t="shared" si="160"/>
        <v>25</v>
      </c>
      <c r="N1057" s="7">
        <f t="shared" si="161"/>
        <v>0</v>
      </c>
      <c r="O1057" s="7">
        <f t="shared" si="162"/>
        <v>0</v>
      </c>
      <c r="P1057" s="7">
        <f t="shared" si="163"/>
        <v>16.5</v>
      </c>
      <c r="Q1057" s="8">
        <f t="shared" si="164"/>
        <v>11.225</v>
      </c>
      <c r="R1057" s="8">
        <f t="shared" si="165"/>
        <v>9.125</v>
      </c>
      <c r="S1057" s="8">
        <f t="shared" si="166"/>
        <v>11.175000000000001</v>
      </c>
      <c r="T1057" s="8">
        <f t="shared" si="167"/>
        <v>10.375</v>
      </c>
      <c r="U1057" s="7">
        <f t="shared" si="168"/>
        <v>10.508333333333335</v>
      </c>
      <c r="V1057" s="7">
        <f t="shared" si="169"/>
        <v>10.475000000000001</v>
      </c>
    </row>
    <row r="1058" spans="1:22" ht="13.5" x14ac:dyDescent="0.25">
      <c r="A1058" s="3">
        <f>RSI!A1058</f>
        <v>43851</v>
      </c>
      <c r="B1058" s="2">
        <f>RSI!B1058</f>
        <v>0.93</v>
      </c>
      <c r="C1058" s="2">
        <f>RSI!I1058</f>
        <v>45.187945698561919</v>
      </c>
      <c r="D1058" s="2">
        <f>MACD!E1058</f>
        <v>1.5813869699492944E-2</v>
      </c>
      <c r="E1058" s="2">
        <f>MACD!F1058</f>
        <v>1.6369652328474434E-2</v>
      </c>
      <c r="F1058" s="2">
        <f>'Moving Avg'!D1058</f>
        <v>0.91400000000000003</v>
      </c>
      <c r="G1058" s="2">
        <f>'Moving Avg'!F1058</f>
        <v>0.94049999999999989</v>
      </c>
      <c r="H1058" s="2">
        <f>'Moving Avg'!G1058</f>
        <v>0.98259999999999981</v>
      </c>
      <c r="I1058" s="2">
        <f>'Moving Avg'!H1058</f>
        <v>1.1450999999999996</v>
      </c>
      <c r="J1058" s="5" t="str">
        <f>OBV!F1058</f>
        <v>BEARISH</v>
      </c>
      <c r="K1058" s="5" t="str">
        <f>OBV!G1058</f>
        <v>NEUTRAL</v>
      </c>
      <c r="L1058" s="5" t="str">
        <f>OBV!H1058</f>
        <v>BEARISH DIVERGENCE</v>
      </c>
      <c r="M1058" s="7">
        <f t="shared" si="160"/>
        <v>25</v>
      </c>
      <c r="N1058" s="7">
        <f t="shared" si="161"/>
        <v>45</v>
      </c>
      <c r="O1058" s="7">
        <f t="shared" si="162"/>
        <v>0</v>
      </c>
      <c r="P1058" s="7">
        <f t="shared" si="163"/>
        <v>16.5</v>
      </c>
      <c r="Q1058" s="8">
        <f t="shared" si="164"/>
        <v>26.975000000000001</v>
      </c>
      <c r="R1058" s="8">
        <f t="shared" si="165"/>
        <v>18.125</v>
      </c>
      <c r="S1058" s="8">
        <f t="shared" si="166"/>
        <v>17.925000000000001</v>
      </c>
      <c r="T1058" s="8">
        <f t="shared" si="167"/>
        <v>21.625</v>
      </c>
      <c r="U1058" s="7">
        <f t="shared" si="168"/>
        <v>21.008333333333336</v>
      </c>
      <c r="V1058" s="7">
        <f t="shared" si="169"/>
        <v>21.162500000000001</v>
      </c>
    </row>
    <row r="1059" spans="1:22" ht="13.5" x14ac:dyDescent="0.25">
      <c r="A1059" s="3">
        <f>RSI!A1059</f>
        <v>43852</v>
      </c>
      <c r="B1059" s="2">
        <f>RSI!B1059</f>
        <v>0.92</v>
      </c>
      <c r="C1059" s="2">
        <f>RSI!I1059</f>
        <v>42.506235351512693</v>
      </c>
      <c r="D1059" s="2">
        <f>MACD!E1059</f>
        <v>1.3005431801797696E-2</v>
      </c>
      <c r="E1059" s="2">
        <f>MACD!F1059</f>
        <v>1.5696808223139087E-2</v>
      </c>
      <c r="F1059" s="2">
        <f>'Moving Avg'!D1059</f>
        <v>0.91400000000000003</v>
      </c>
      <c r="G1059" s="2">
        <f>'Moving Avg'!F1059</f>
        <v>0.93800000000000006</v>
      </c>
      <c r="H1059" s="2">
        <f>'Moving Avg'!G1059</f>
        <v>0.98199999999999976</v>
      </c>
      <c r="I1059" s="2">
        <f>'Moving Avg'!H1059</f>
        <v>1.1428499999999995</v>
      </c>
      <c r="J1059" s="5" t="str">
        <f>OBV!F1059</f>
        <v>BEARISH</v>
      </c>
      <c r="K1059" s="5" t="str">
        <f>OBV!G1059</f>
        <v>NEUTRAL</v>
      </c>
      <c r="L1059" s="5" t="str">
        <f>OBV!H1059</f>
        <v>NEUTRAL</v>
      </c>
      <c r="M1059" s="7">
        <f t="shared" si="160"/>
        <v>25</v>
      </c>
      <c r="N1059" s="7">
        <f t="shared" si="161"/>
        <v>45</v>
      </c>
      <c r="O1059" s="7">
        <f t="shared" si="162"/>
        <v>0</v>
      </c>
      <c r="P1059" s="7">
        <f t="shared" si="163"/>
        <v>16.5</v>
      </c>
      <c r="Q1059" s="8">
        <f t="shared" si="164"/>
        <v>26.975000000000001</v>
      </c>
      <c r="R1059" s="8">
        <f t="shared" si="165"/>
        <v>18.125</v>
      </c>
      <c r="S1059" s="8">
        <f t="shared" si="166"/>
        <v>17.925000000000001</v>
      </c>
      <c r="T1059" s="8">
        <f t="shared" si="167"/>
        <v>21.625</v>
      </c>
      <c r="U1059" s="7">
        <f t="shared" si="168"/>
        <v>21.008333333333336</v>
      </c>
      <c r="V1059" s="7">
        <f t="shared" si="169"/>
        <v>21.162500000000001</v>
      </c>
    </row>
    <row r="1060" spans="1:22" ht="13.5" x14ac:dyDescent="0.25">
      <c r="A1060" s="3">
        <f>RSI!A1060</f>
        <v>43853</v>
      </c>
      <c r="B1060" s="2">
        <f>RSI!B1060</f>
        <v>0.9</v>
      </c>
      <c r="C1060" s="2">
        <f>RSI!I1060</f>
        <v>37.688796428750777</v>
      </c>
      <c r="D1060" s="2">
        <f>MACD!E1060</f>
        <v>1.2252320265976113E-2</v>
      </c>
      <c r="E1060" s="2">
        <f>MACD!F1060</f>
        <v>1.5007910631706492E-2</v>
      </c>
      <c r="F1060" s="2">
        <f>'Moving Avg'!D1060</f>
        <v>0.91400000000000003</v>
      </c>
      <c r="G1060" s="2">
        <f>'Moving Avg'!F1060</f>
        <v>0.93350000000000011</v>
      </c>
      <c r="H1060" s="2">
        <f>'Moving Avg'!G1060</f>
        <v>0.97999999999999976</v>
      </c>
      <c r="I1060" s="2">
        <f>'Moving Avg'!H1060</f>
        <v>1.1404999999999996</v>
      </c>
      <c r="J1060" s="5" t="str">
        <f>OBV!F1060</f>
        <v>BEARISH</v>
      </c>
      <c r="K1060" s="5" t="str">
        <f>OBV!G1060</f>
        <v>NEUTRAL</v>
      </c>
      <c r="L1060" s="5" t="str">
        <f>OBV!H1060</f>
        <v>NEUTRAL</v>
      </c>
      <c r="M1060" s="7">
        <f t="shared" si="160"/>
        <v>25</v>
      </c>
      <c r="N1060" s="7">
        <f t="shared" si="161"/>
        <v>45</v>
      </c>
      <c r="O1060" s="7">
        <f t="shared" si="162"/>
        <v>0</v>
      </c>
      <c r="P1060" s="7">
        <f t="shared" si="163"/>
        <v>16.5</v>
      </c>
      <c r="Q1060" s="8">
        <f t="shared" si="164"/>
        <v>26.975000000000001</v>
      </c>
      <c r="R1060" s="8">
        <f t="shared" si="165"/>
        <v>18.125</v>
      </c>
      <c r="S1060" s="8">
        <f t="shared" si="166"/>
        <v>17.925000000000001</v>
      </c>
      <c r="T1060" s="8">
        <f t="shared" si="167"/>
        <v>21.625</v>
      </c>
      <c r="U1060" s="7">
        <f t="shared" si="168"/>
        <v>21.008333333333336</v>
      </c>
      <c r="V1060" s="7">
        <f t="shared" si="169"/>
        <v>21.162500000000001</v>
      </c>
    </row>
    <row r="1061" spans="1:22" ht="13.5" x14ac:dyDescent="0.25">
      <c r="A1061" s="3">
        <f>RSI!A1061</f>
        <v>43854</v>
      </c>
      <c r="B1061" s="2">
        <f>RSI!B1061</f>
        <v>0.86</v>
      </c>
      <c r="C1061" s="2">
        <f>RSI!I1061</f>
        <v>30.293881585366421</v>
      </c>
      <c r="D1061" s="2">
        <f>MACD!E1061</f>
        <v>1.1750568261945205E-2</v>
      </c>
      <c r="E1061" s="2">
        <f>MACD!F1061</f>
        <v>1.4356442157754236E-2</v>
      </c>
      <c r="F1061" s="2">
        <f>'Moving Avg'!D1061</f>
        <v>0.90600000000000003</v>
      </c>
      <c r="G1061" s="2">
        <f>'Moving Avg'!F1061</f>
        <v>0.92699999999999994</v>
      </c>
      <c r="H1061" s="2">
        <f>'Moving Avg'!G1061</f>
        <v>0.97599999999999965</v>
      </c>
      <c r="I1061" s="2">
        <f>'Moving Avg'!H1061</f>
        <v>1.1380499999999998</v>
      </c>
      <c r="J1061" s="5" t="str">
        <f>OBV!F1061</f>
        <v>BEARISH</v>
      </c>
      <c r="K1061" s="5" t="str">
        <f>OBV!G1061</f>
        <v>STRONG</v>
      </c>
      <c r="L1061" s="5" t="str">
        <f>OBV!H1061</f>
        <v>CONFIRMED BEARISH</v>
      </c>
      <c r="M1061" s="7">
        <f t="shared" si="160"/>
        <v>25</v>
      </c>
      <c r="N1061" s="7">
        <f t="shared" si="161"/>
        <v>45</v>
      </c>
      <c r="O1061" s="7">
        <f t="shared" si="162"/>
        <v>0</v>
      </c>
      <c r="P1061" s="7">
        <f t="shared" si="163"/>
        <v>33</v>
      </c>
      <c r="Q1061" s="8">
        <f t="shared" si="164"/>
        <v>29.45</v>
      </c>
      <c r="R1061" s="8">
        <f t="shared" si="165"/>
        <v>22.25</v>
      </c>
      <c r="S1061" s="8">
        <f t="shared" si="166"/>
        <v>25.35</v>
      </c>
      <c r="T1061" s="8">
        <f t="shared" si="167"/>
        <v>25.75</v>
      </c>
      <c r="U1061" s="7">
        <f t="shared" si="168"/>
        <v>25.683333333333337</v>
      </c>
      <c r="V1061" s="7">
        <f t="shared" si="169"/>
        <v>25.700000000000003</v>
      </c>
    </row>
    <row r="1062" spans="1:22" ht="13.5" x14ac:dyDescent="0.25">
      <c r="A1062" s="3">
        <f>RSI!A1062</f>
        <v>43857</v>
      </c>
      <c r="B1062" s="2">
        <f>RSI!B1062</f>
        <v>0.88</v>
      </c>
      <c r="C1062" s="2">
        <f>RSI!I1062</f>
        <v>36.954709955009449</v>
      </c>
      <c r="D1062" s="2">
        <f>MACD!E1062</f>
        <v>1.1850328734434479E-2</v>
      </c>
      <c r="E1062" s="2">
        <f>MACD!F1062</f>
        <v>1.3855219473090284E-2</v>
      </c>
      <c r="F1062" s="2">
        <f>'Moving Avg'!D1062</f>
        <v>0.89800000000000002</v>
      </c>
      <c r="G1062" s="2">
        <f>'Moving Avg'!F1062</f>
        <v>0.92149999999999976</v>
      </c>
      <c r="H1062" s="2">
        <f>'Moving Avg'!G1062</f>
        <v>0.97119999999999973</v>
      </c>
      <c r="I1062" s="2">
        <f>'Moving Avg'!H1062</f>
        <v>1.1357999999999997</v>
      </c>
      <c r="J1062" s="5" t="str">
        <f>OBV!F1062</f>
        <v>BEARISH</v>
      </c>
      <c r="K1062" s="5" t="str">
        <f>OBV!G1062</f>
        <v>STRONG</v>
      </c>
      <c r="L1062" s="5" t="str">
        <f>OBV!H1062</f>
        <v>CONFIRMED BEARISH</v>
      </c>
      <c r="M1062" s="7">
        <f t="shared" si="160"/>
        <v>25</v>
      </c>
      <c r="N1062" s="7">
        <f t="shared" si="161"/>
        <v>45</v>
      </c>
      <c r="O1062" s="7">
        <f t="shared" si="162"/>
        <v>0</v>
      </c>
      <c r="P1062" s="7">
        <f t="shared" si="163"/>
        <v>33</v>
      </c>
      <c r="Q1062" s="8">
        <f t="shared" si="164"/>
        <v>29.45</v>
      </c>
      <c r="R1062" s="8">
        <f t="shared" si="165"/>
        <v>22.25</v>
      </c>
      <c r="S1062" s="8">
        <f t="shared" si="166"/>
        <v>25.35</v>
      </c>
      <c r="T1062" s="8">
        <f t="shared" si="167"/>
        <v>25.75</v>
      </c>
      <c r="U1062" s="7">
        <f t="shared" si="168"/>
        <v>25.683333333333337</v>
      </c>
      <c r="V1062" s="7">
        <f t="shared" si="169"/>
        <v>25.700000000000003</v>
      </c>
    </row>
    <row r="1063" spans="1:22" ht="13.5" x14ac:dyDescent="0.25">
      <c r="A1063" s="3">
        <f>RSI!A1063</f>
        <v>43858</v>
      </c>
      <c r="B1063" s="2">
        <f>RSI!B1063</f>
        <v>0.89</v>
      </c>
      <c r="C1063" s="2">
        <f>RSI!I1063</f>
        <v>40.039849047289593</v>
      </c>
      <c r="D1063" s="2">
        <f>MACD!E1063</f>
        <v>1.1508541882573331E-2</v>
      </c>
      <c r="E1063" s="2">
        <f>MACD!F1063</f>
        <v>1.3385883954986895E-2</v>
      </c>
      <c r="F1063" s="2">
        <f>'Moving Avg'!D1063</f>
        <v>0.89</v>
      </c>
      <c r="G1063" s="2">
        <f>'Moving Avg'!F1063</f>
        <v>0.91750000000000009</v>
      </c>
      <c r="H1063" s="2">
        <f>'Moving Avg'!G1063</f>
        <v>0.96779999999999988</v>
      </c>
      <c r="I1063" s="2">
        <f>'Moving Avg'!H1063</f>
        <v>1.1335999999999995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  <c r="M1063" s="7">
        <f t="shared" si="160"/>
        <v>25</v>
      </c>
      <c r="N1063" s="7">
        <f t="shared" si="161"/>
        <v>45</v>
      </c>
      <c r="O1063" s="7">
        <f t="shared" si="162"/>
        <v>0</v>
      </c>
      <c r="P1063" s="7">
        <f t="shared" si="163"/>
        <v>16.5</v>
      </c>
      <c r="Q1063" s="8">
        <f t="shared" si="164"/>
        <v>26.975000000000001</v>
      </c>
      <c r="R1063" s="8">
        <f t="shared" si="165"/>
        <v>18.125</v>
      </c>
      <c r="S1063" s="8">
        <f t="shared" si="166"/>
        <v>17.925000000000001</v>
      </c>
      <c r="T1063" s="8">
        <f t="shared" si="167"/>
        <v>21.625</v>
      </c>
      <c r="U1063" s="7">
        <f t="shared" si="168"/>
        <v>21.008333333333336</v>
      </c>
      <c r="V1063" s="7">
        <f t="shared" si="169"/>
        <v>21.162500000000001</v>
      </c>
    </row>
    <row r="1064" spans="1:22" ht="13.5" x14ac:dyDescent="0.25">
      <c r="A1064" s="3">
        <f>RSI!A1064</f>
        <v>43859</v>
      </c>
      <c r="B1064" s="2">
        <f>RSI!B1064</f>
        <v>0.88</v>
      </c>
      <c r="C1064" s="2">
        <f>RSI!I1064</f>
        <v>38.035401087577547</v>
      </c>
      <c r="D1064" s="2">
        <f>MACD!E1064</f>
        <v>1.2192229769205642E-2</v>
      </c>
      <c r="E1064" s="2">
        <f>MACD!F1064</f>
        <v>1.3147153117830645E-2</v>
      </c>
      <c r="F1064" s="2">
        <f>'Moving Avg'!D1064</f>
        <v>0.88200000000000001</v>
      </c>
      <c r="G1064" s="2">
        <f>'Moving Avg'!F1064</f>
        <v>0.91449999999999998</v>
      </c>
      <c r="H1064" s="2">
        <f>'Moving Avg'!G1064</f>
        <v>0.96379999999999999</v>
      </c>
      <c r="I1064" s="2">
        <f>'Moving Avg'!H1064</f>
        <v>1.1313499999999994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  <c r="M1064" s="7">
        <f t="shared" si="160"/>
        <v>25</v>
      </c>
      <c r="N1064" s="7">
        <f t="shared" si="161"/>
        <v>45</v>
      </c>
      <c r="O1064" s="7">
        <f t="shared" si="162"/>
        <v>0</v>
      </c>
      <c r="P1064" s="7">
        <f t="shared" si="163"/>
        <v>16.5</v>
      </c>
      <c r="Q1064" s="8">
        <f t="shared" si="164"/>
        <v>26.975000000000001</v>
      </c>
      <c r="R1064" s="8">
        <f t="shared" si="165"/>
        <v>18.125</v>
      </c>
      <c r="S1064" s="8">
        <f t="shared" si="166"/>
        <v>17.925000000000001</v>
      </c>
      <c r="T1064" s="8">
        <f t="shared" si="167"/>
        <v>21.625</v>
      </c>
      <c r="U1064" s="7">
        <f t="shared" si="168"/>
        <v>21.008333333333336</v>
      </c>
      <c r="V1064" s="7">
        <f t="shared" si="169"/>
        <v>21.162500000000001</v>
      </c>
    </row>
    <row r="1065" spans="1:22" ht="13.5" x14ac:dyDescent="0.25">
      <c r="A1065" s="3">
        <f>RSI!A1065</f>
        <v>43860</v>
      </c>
      <c r="B1065" s="2">
        <f>RSI!B1065</f>
        <v>0.89</v>
      </c>
      <c r="C1065" s="2">
        <f>RSI!I1065</f>
        <v>41.20516012816411</v>
      </c>
      <c r="D1065" s="2">
        <f>MACD!E1065</f>
        <v>9.2271165206218031E-3</v>
      </c>
      <c r="E1065" s="2">
        <f>MACD!F1065</f>
        <v>1.2363145798388878E-2</v>
      </c>
      <c r="F1065" s="2">
        <f>'Moving Avg'!D1065</f>
        <v>0.87999999999999989</v>
      </c>
      <c r="G1065" s="2">
        <f>'Moving Avg'!F1065</f>
        <v>0.91200000000000014</v>
      </c>
      <c r="H1065" s="2">
        <f>'Moving Avg'!G1065</f>
        <v>0.95979999999999999</v>
      </c>
      <c r="I1065" s="2">
        <f>'Moving Avg'!H1065</f>
        <v>1.1291999999999993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  <c r="M1065" s="7">
        <f t="shared" si="160"/>
        <v>25</v>
      </c>
      <c r="N1065" s="7">
        <f t="shared" si="161"/>
        <v>45</v>
      </c>
      <c r="O1065" s="7">
        <f t="shared" si="162"/>
        <v>0</v>
      </c>
      <c r="P1065" s="7">
        <f t="shared" si="163"/>
        <v>16.5</v>
      </c>
      <c r="Q1065" s="8">
        <f t="shared" si="164"/>
        <v>26.975000000000001</v>
      </c>
      <c r="R1065" s="8">
        <f t="shared" si="165"/>
        <v>18.125</v>
      </c>
      <c r="S1065" s="8">
        <f t="shared" si="166"/>
        <v>17.925000000000001</v>
      </c>
      <c r="T1065" s="8">
        <f t="shared" si="167"/>
        <v>21.625</v>
      </c>
      <c r="U1065" s="7">
        <f t="shared" si="168"/>
        <v>21.008333333333336</v>
      </c>
      <c r="V1065" s="7">
        <f t="shared" si="169"/>
        <v>21.162500000000001</v>
      </c>
    </row>
    <row r="1066" spans="1:22" ht="13.5" x14ac:dyDescent="0.25">
      <c r="A1066" s="3">
        <f>RSI!A1066</f>
        <v>43861</v>
      </c>
      <c r="B1066" s="2">
        <f>RSI!B1066</f>
        <v>0.88</v>
      </c>
      <c r="C1066" s="2">
        <f>RSI!I1066</f>
        <v>39.053717966383111</v>
      </c>
      <c r="D1066" s="2">
        <f>MACD!E1066</f>
        <v>7.6535706247726765E-3</v>
      </c>
      <c r="E1066" s="2">
        <f>MACD!F1066</f>
        <v>1.1421230763665639E-2</v>
      </c>
      <c r="F1066" s="2">
        <f>'Moving Avg'!D1066</f>
        <v>0.88400000000000001</v>
      </c>
      <c r="G1066" s="2">
        <f>'Moving Avg'!F1066</f>
        <v>0.90800000000000003</v>
      </c>
      <c r="H1066" s="2">
        <f>'Moving Avg'!G1066</f>
        <v>0.95520000000000005</v>
      </c>
      <c r="I1066" s="2">
        <f>'Moving Avg'!H1066</f>
        <v>1.1269499999999992</v>
      </c>
      <c r="J1066" s="5" t="str">
        <f>OBV!F1066</f>
        <v>BULLISH</v>
      </c>
      <c r="K1066" s="5" t="str">
        <f>OBV!G1066</f>
        <v>NEUTRAL</v>
      </c>
      <c r="L1066" s="5" t="str">
        <f>OBV!H1066</f>
        <v>CONFIRMED BULLISH</v>
      </c>
      <c r="M1066" s="7">
        <f t="shared" si="160"/>
        <v>25</v>
      </c>
      <c r="N1066" s="7">
        <f t="shared" si="161"/>
        <v>45</v>
      </c>
      <c r="O1066" s="7">
        <f t="shared" si="162"/>
        <v>0</v>
      </c>
      <c r="P1066" s="7">
        <f t="shared" si="163"/>
        <v>83.5</v>
      </c>
      <c r="Q1066" s="8">
        <f t="shared" si="164"/>
        <v>37.024999999999999</v>
      </c>
      <c r="R1066" s="8">
        <f t="shared" si="165"/>
        <v>34.875</v>
      </c>
      <c r="S1066" s="8">
        <f t="shared" si="166"/>
        <v>48.075000000000003</v>
      </c>
      <c r="T1066" s="8">
        <f t="shared" si="167"/>
        <v>38.375</v>
      </c>
      <c r="U1066" s="7">
        <f t="shared" si="168"/>
        <v>39.991666666666667</v>
      </c>
      <c r="V1066" s="7">
        <f t="shared" si="169"/>
        <v>39.587500000000006</v>
      </c>
    </row>
    <row r="1067" spans="1:22" ht="13.5" x14ac:dyDescent="0.25">
      <c r="A1067" s="3">
        <f>RSI!A1067</f>
        <v>43864</v>
      </c>
      <c r="B1067" s="2">
        <f>RSI!B1067</f>
        <v>0.86</v>
      </c>
      <c r="C1067" s="2">
        <f>RSI!I1067</f>
        <v>35.105771379623874</v>
      </c>
      <c r="D1067" s="2">
        <f>MACD!E1067</f>
        <v>1.1119840129451886E-2</v>
      </c>
      <c r="E1067" s="2">
        <f>MACD!F1067</f>
        <v>1.136095263682289E-2</v>
      </c>
      <c r="F1067" s="2">
        <f>'Moving Avg'!D1067</f>
        <v>0.88000000000000012</v>
      </c>
      <c r="G1067" s="2">
        <f>'Moving Avg'!F1067</f>
        <v>0.90400000000000014</v>
      </c>
      <c r="H1067" s="2">
        <f>'Moving Avg'!G1067</f>
        <v>0.95040000000000002</v>
      </c>
      <c r="I1067" s="2">
        <f>'Moving Avg'!H1067</f>
        <v>1.1247499999999995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45</v>
      </c>
      <c r="O1067" s="7">
        <f t="shared" si="162"/>
        <v>0</v>
      </c>
      <c r="P1067" s="7">
        <f t="shared" si="163"/>
        <v>16.5</v>
      </c>
      <c r="Q1067" s="8">
        <f t="shared" si="164"/>
        <v>26.975000000000001</v>
      </c>
      <c r="R1067" s="8">
        <f t="shared" si="165"/>
        <v>18.125</v>
      </c>
      <c r="S1067" s="8">
        <f t="shared" si="166"/>
        <v>17.925000000000001</v>
      </c>
      <c r="T1067" s="8">
        <f t="shared" si="167"/>
        <v>21.625</v>
      </c>
      <c r="U1067" s="7">
        <f t="shared" si="168"/>
        <v>21.008333333333336</v>
      </c>
      <c r="V1067" s="7">
        <f t="shared" si="169"/>
        <v>21.162500000000001</v>
      </c>
    </row>
    <row r="1068" spans="1:22" ht="13.5" x14ac:dyDescent="0.25">
      <c r="A1068" s="3">
        <f>RSI!A1068</f>
        <v>43865</v>
      </c>
      <c r="B1068" s="2">
        <f>RSI!B1068</f>
        <v>0.83</v>
      </c>
      <c r="C1068" s="2">
        <f>RSI!I1068</f>
        <v>30.177758795922628</v>
      </c>
      <c r="D1068" s="2">
        <f>MACD!E1068</f>
        <v>1.8153300964976027E-2</v>
      </c>
      <c r="E1068" s="2">
        <f>MACD!F1068</f>
        <v>1.2719422302453518E-2</v>
      </c>
      <c r="F1068" s="2">
        <f>'Moving Avg'!D1068</f>
        <v>0.86799999999999999</v>
      </c>
      <c r="G1068" s="2">
        <f>'Moving Avg'!F1068</f>
        <v>0.89850000000000008</v>
      </c>
      <c r="H1068" s="2">
        <f>'Moving Avg'!G1068</f>
        <v>0.94520000000000015</v>
      </c>
      <c r="I1068" s="2">
        <f>'Moving Avg'!H1068</f>
        <v>1.1222499999999993</v>
      </c>
      <c r="J1068" s="5" t="str">
        <f>OBV!F1068</f>
        <v>BEARISH</v>
      </c>
      <c r="K1068" s="5" t="str">
        <f>OBV!G1068</f>
        <v>STRONG</v>
      </c>
      <c r="L1068" s="5" t="str">
        <f>OBV!H1068</f>
        <v>CONFIRMED BEARISH</v>
      </c>
      <c r="M1068" s="7">
        <f t="shared" si="160"/>
        <v>25</v>
      </c>
      <c r="N1068" s="7">
        <f t="shared" si="161"/>
        <v>0</v>
      </c>
      <c r="O1068" s="7">
        <f t="shared" si="162"/>
        <v>0</v>
      </c>
      <c r="P1068" s="7">
        <f t="shared" si="163"/>
        <v>33</v>
      </c>
      <c r="Q1068" s="8">
        <f t="shared" si="164"/>
        <v>13.7</v>
      </c>
      <c r="R1068" s="8">
        <f t="shared" si="165"/>
        <v>13.25</v>
      </c>
      <c r="S1068" s="8">
        <f t="shared" si="166"/>
        <v>18.600000000000001</v>
      </c>
      <c r="T1068" s="8">
        <f t="shared" si="167"/>
        <v>14.5</v>
      </c>
      <c r="U1068" s="7">
        <f t="shared" si="168"/>
        <v>15.183333333333332</v>
      </c>
      <c r="V1068" s="7">
        <f t="shared" si="169"/>
        <v>15.012499999999999</v>
      </c>
    </row>
    <row r="1069" spans="1:22" ht="13.5" x14ac:dyDescent="0.25">
      <c r="A1069" s="3">
        <f>RSI!A1069</f>
        <v>43866</v>
      </c>
      <c r="B1069" s="2">
        <f>RSI!B1069</f>
        <v>0.85</v>
      </c>
      <c r="C1069" s="2">
        <f>RSI!I1069</f>
        <v>36.570378005011975</v>
      </c>
      <c r="D1069" s="2">
        <f>MACD!E1069</f>
        <v>2.1576630098620431E-2</v>
      </c>
      <c r="E1069" s="2">
        <f>MACD!F1069</f>
        <v>1.4490863861686902E-2</v>
      </c>
      <c r="F1069" s="2">
        <f>'Moving Avg'!D1069</f>
        <v>0.86199999999999988</v>
      </c>
      <c r="G1069" s="2">
        <f>'Moving Avg'!F1069</f>
        <v>0.89450000000000018</v>
      </c>
      <c r="H1069" s="2">
        <f>'Moving Avg'!G1069</f>
        <v>0.94120000000000015</v>
      </c>
      <c r="I1069" s="2">
        <f>'Moving Avg'!H1069</f>
        <v>1.1198499999999993</v>
      </c>
      <c r="J1069" s="5" t="str">
        <f>OBV!F1069</f>
        <v>BEARISH</v>
      </c>
      <c r="K1069" s="5" t="str">
        <f>OBV!G1069</f>
        <v>STRONG</v>
      </c>
      <c r="L1069" s="5" t="str">
        <f>OBV!H1069</f>
        <v>CONFIRMED BEARISH</v>
      </c>
      <c r="M1069" s="7">
        <f t="shared" si="160"/>
        <v>25</v>
      </c>
      <c r="N1069" s="7">
        <f t="shared" si="161"/>
        <v>0</v>
      </c>
      <c r="O1069" s="7">
        <f t="shared" si="162"/>
        <v>0</v>
      </c>
      <c r="P1069" s="7">
        <f t="shared" si="163"/>
        <v>33</v>
      </c>
      <c r="Q1069" s="8">
        <f t="shared" si="164"/>
        <v>13.7</v>
      </c>
      <c r="R1069" s="8">
        <f t="shared" si="165"/>
        <v>13.25</v>
      </c>
      <c r="S1069" s="8">
        <f t="shared" si="166"/>
        <v>18.600000000000001</v>
      </c>
      <c r="T1069" s="8">
        <f t="shared" si="167"/>
        <v>14.5</v>
      </c>
      <c r="U1069" s="7">
        <f t="shared" si="168"/>
        <v>15.183333333333332</v>
      </c>
      <c r="V1069" s="7">
        <f t="shared" si="169"/>
        <v>15.012499999999999</v>
      </c>
    </row>
    <row r="1070" spans="1:22" ht="13.5" x14ac:dyDescent="0.25">
      <c r="A1070" s="3">
        <f>RSI!A1070</f>
        <v>43867</v>
      </c>
      <c r="B1070" s="2">
        <f>RSI!B1070</f>
        <v>0.84</v>
      </c>
      <c r="C1070" s="2">
        <f>RSI!I1070</f>
        <v>34.852193286566262</v>
      </c>
      <c r="D1070" s="2">
        <f>MACD!E1070</f>
        <v>2.2474376512745198E-2</v>
      </c>
      <c r="E1070" s="2">
        <f>MACD!F1070</f>
        <v>1.6087566391898563E-2</v>
      </c>
      <c r="F1070" s="2">
        <f>'Moving Avg'!D1070</f>
        <v>0.85199999999999998</v>
      </c>
      <c r="G1070" s="2">
        <f>'Moving Avg'!F1070</f>
        <v>0.89000000000000024</v>
      </c>
      <c r="H1070" s="2">
        <f>'Moving Avg'!G1070</f>
        <v>0.93720000000000026</v>
      </c>
      <c r="I1070" s="2">
        <f>'Moving Avg'!H1070</f>
        <v>1.1173999999999993</v>
      </c>
      <c r="J1070" s="5" t="str">
        <f>OBV!F1070</f>
        <v>BEARISH</v>
      </c>
      <c r="K1070" s="5" t="str">
        <f>OBV!G1070</f>
        <v>STRONG</v>
      </c>
      <c r="L1070" s="5" t="str">
        <f>OBV!H1070</f>
        <v>CONFIRMED BEARISH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33</v>
      </c>
      <c r="Q1070" s="8">
        <f t="shared" si="164"/>
        <v>13.7</v>
      </c>
      <c r="R1070" s="8">
        <f t="shared" si="165"/>
        <v>13.25</v>
      </c>
      <c r="S1070" s="8">
        <f t="shared" si="166"/>
        <v>18.600000000000001</v>
      </c>
      <c r="T1070" s="8">
        <f t="shared" si="167"/>
        <v>14.5</v>
      </c>
      <c r="U1070" s="7">
        <f t="shared" si="168"/>
        <v>15.183333333333332</v>
      </c>
      <c r="V1070" s="7">
        <f t="shared" si="169"/>
        <v>15.012499999999999</v>
      </c>
    </row>
    <row r="1071" spans="1:22" ht="13.5" x14ac:dyDescent="0.25">
      <c r="A1071" s="3">
        <f>RSI!A1071</f>
        <v>43868</v>
      </c>
      <c r="B1071" s="2">
        <f>RSI!B1071</f>
        <v>0.81</v>
      </c>
      <c r="C1071" s="2">
        <f>RSI!I1071</f>
        <v>30.2591268000604</v>
      </c>
      <c r="D1071" s="2">
        <f>MACD!E1071</f>
        <v>1.967375758919343E-2</v>
      </c>
      <c r="E1071" s="2">
        <f>MACD!F1071</f>
        <v>1.6804804631357539E-2</v>
      </c>
      <c r="F1071" s="2">
        <f>'Moving Avg'!D1071</f>
        <v>0.83799999999999986</v>
      </c>
      <c r="G1071" s="2">
        <f>'Moving Avg'!F1071</f>
        <v>0.88500000000000012</v>
      </c>
      <c r="H1071" s="2">
        <f>'Moving Avg'!G1071</f>
        <v>0.93340000000000045</v>
      </c>
      <c r="I1071" s="2">
        <f>'Moving Avg'!H1071</f>
        <v>1.1150499999999994</v>
      </c>
      <c r="J1071" s="5" t="str">
        <f>OBV!F1071</f>
        <v>BEARISH</v>
      </c>
      <c r="K1071" s="5" t="str">
        <f>OBV!G1071</f>
        <v>STRONG</v>
      </c>
      <c r="L1071" s="5" t="str">
        <f>OBV!H1071</f>
        <v>CONFIRMED BEARISH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33</v>
      </c>
      <c r="Q1071" s="8">
        <f t="shared" si="164"/>
        <v>13.7</v>
      </c>
      <c r="R1071" s="8">
        <f t="shared" si="165"/>
        <v>13.25</v>
      </c>
      <c r="S1071" s="8">
        <f t="shared" si="166"/>
        <v>18.600000000000001</v>
      </c>
      <c r="T1071" s="8">
        <f t="shared" si="167"/>
        <v>14.5</v>
      </c>
      <c r="U1071" s="7">
        <f t="shared" si="168"/>
        <v>15.183333333333332</v>
      </c>
      <c r="V1071" s="7">
        <f t="shared" si="169"/>
        <v>15.012499999999999</v>
      </c>
    </row>
    <row r="1072" spans="1:22" ht="13.5" x14ac:dyDescent="0.25">
      <c r="A1072" s="3">
        <f>RSI!A1072</f>
        <v>43871</v>
      </c>
      <c r="B1072" s="2">
        <f>RSI!B1072</f>
        <v>0.85</v>
      </c>
      <c r="C1072" s="2">
        <f>RSI!I1072</f>
        <v>41.356408229804018</v>
      </c>
      <c r="D1072" s="2">
        <f>MACD!E1072</f>
        <v>1.7939098801918352E-2</v>
      </c>
      <c r="E1072" s="2">
        <f>MACD!F1072</f>
        <v>1.7031663465469703E-2</v>
      </c>
      <c r="F1072" s="2">
        <f>'Moving Avg'!D1072</f>
        <v>0.83599999999999997</v>
      </c>
      <c r="G1072" s="2">
        <f>'Moving Avg'!F1072</f>
        <v>0.88150000000000017</v>
      </c>
      <c r="H1072" s="2">
        <f>'Moving Avg'!G1072</f>
        <v>0.93020000000000036</v>
      </c>
      <c r="I1072" s="2">
        <f>'Moving Avg'!H1072</f>
        <v>1.1130499999999994</v>
      </c>
      <c r="J1072" s="5" t="str">
        <f>OBV!F1072</f>
        <v>BEARISH</v>
      </c>
      <c r="K1072" s="5" t="str">
        <f>OBV!G1072</f>
        <v>STRONG</v>
      </c>
      <c r="L1072" s="5" t="str">
        <f>OBV!H1072</f>
        <v>CONFIRMED BEARISH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33</v>
      </c>
      <c r="Q1072" s="8">
        <f t="shared" si="164"/>
        <v>13.7</v>
      </c>
      <c r="R1072" s="8">
        <f t="shared" si="165"/>
        <v>13.25</v>
      </c>
      <c r="S1072" s="8">
        <f t="shared" si="166"/>
        <v>18.600000000000001</v>
      </c>
      <c r="T1072" s="8">
        <f t="shared" si="167"/>
        <v>14.5</v>
      </c>
      <c r="U1072" s="7">
        <f t="shared" si="168"/>
        <v>15.183333333333332</v>
      </c>
      <c r="V1072" s="7">
        <f t="shared" si="169"/>
        <v>15.012499999999999</v>
      </c>
    </row>
    <row r="1073" spans="1:22" ht="13.5" x14ac:dyDescent="0.25">
      <c r="A1073" s="3">
        <f>RSI!A1073</f>
        <v>43872</v>
      </c>
      <c r="B1073" s="2">
        <f>RSI!B1073</f>
        <v>0.9</v>
      </c>
      <c r="C1073" s="2">
        <f>RSI!I1073</f>
        <v>51.70195537376599</v>
      </c>
      <c r="D1073" s="2">
        <f>MACD!E1073</f>
        <v>1.455223965175223E-2</v>
      </c>
      <c r="E1073" s="2">
        <f>MACD!F1073</f>
        <v>1.6535778702726212E-2</v>
      </c>
      <c r="F1073" s="2">
        <f>'Moving Avg'!D1073</f>
        <v>0.85</v>
      </c>
      <c r="G1073" s="2">
        <f>'Moving Avg'!F1073</f>
        <v>0.88050000000000017</v>
      </c>
      <c r="H1073" s="2">
        <f>'Moving Avg'!G1073</f>
        <v>0.92860000000000043</v>
      </c>
      <c r="I1073" s="2">
        <f>'Moving Avg'!H1073</f>
        <v>1.1112999999999993</v>
      </c>
      <c r="J1073" s="5" t="str">
        <f>OBV!F1073</f>
        <v>BULLISH</v>
      </c>
      <c r="K1073" s="5" t="str">
        <f>OBV!G1073</f>
        <v>WEAK</v>
      </c>
      <c r="L1073" s="5" t="str">
        <f>OBV!H1073</f>
        <v>CONFIRMED BULLISH</v>
      </c>
      <c r="M1073" s="7">
        <f t="shared" si="160"/>
        <v>25</v>
      </c>
      <c r="N1073" s="7">
        <f t="shared" si="161"/>
        <v>45</v>
      </c>
      <c r="O1073" s="7">
        <f t="shared" si="162"/>
        <v>0</v>
      </c>
      <c r="P1073" s="7">
        <f t="shared" si="163"/>
        <v>67</v>
      </c>
      <c r="Q1073" s="8">
        <f t="shared" si="164"/>
        <v>34.549999999999997</v>
      </c>
      <c r="R1073" s="8">
        <f t="shared" si="165"/>
        <v>30.75</v>
      </c>
      <c r="S1073" s="8">
        <f t="shared" si="166"/>
        <v>40.650000000000006</v>
      </c>
      <c r="T1073" s="8">
        <f t="shared" si="167"/>
        <v>34.25</v>
      </c>
      <c r="U1073" s="7">
        <f t="shared" si="168"/>
        <v>35.31666666666667</v>
      </c>
      <c r="V1073" s="7">
        <f t="shared" si="169"/>
        <v>35.049999999999997</v>
      </c>
    </row>
    <row r="1074" spans="1:22" ht="13.5" x14ac:dyDescent="0.25">
      <c r="A1074" s="3">
        <f>RSI!A1074</f>
        <v>43873</v>
      </c>
      <c r="B1074" s="2">
        <f>RSI!B1074</f>
        <v>0.88</v>
      </c>
      <c r="C1074" s="2">
        <f>RSI!I1074</f>
        <v>48.050425838207829</v>
      </c>
      <c r="D1074" s="2">
        <f>MACD!E1074</f>
        <v>1.1561939865704751E-2</v>
      </c>
      <c r="E1074" s="2">
        <f>MACD!F1074</f>
        <v>1.554101093532192E-2</v>
      </c>
      <c r="F1074" s="2">
        <f>'Moving Avg'!D1074</f>
        <v>0.85600000000000009</v>
      </c>
      <c r="G1074" s="2">
        <f>'Moving Avg'!F1074</f>
        <v>0.87850000000000006</v>
      </c>
      <c r="H1074" s="2">
        <f>'Moving Avg'!G1074</f>
        <v>0.92720000000000058</v>
      </c>
      <c r="I1074" s="2">
        <f>'Moving Avg'!H1074</f>
        <v>1.1094999999999995</v>
      </c>
      <c r="J1074" s="5" t="str">
        <f>OBV!F1074</f>
        <v>BULLISH</v>
      </c>
      <c r="K1074" s="5" t="str">
        <f>OBV!G1074</f>
        <v>WEAK</v>
      </c>
      <c r="L1074" s="5" t="str">
        <f>OBV!H1074</f>
        <v>CONFIRMED BULLISH</v>
      </c>
      <c r="M1074" s="7">
        <f t="shared" si="160"/>
        <v>25</v>
      </c>
      <c r="N1074" s="7">
        <f t="shared" si="161"/>
        <v>45</v>
      </c>
      <c r="O1074" s="7">
        <f t="shared" si="162"/>
        <v>0</v>
      </c>
      <c r="P1074" s="7">
        <f t="shared" si="163"/>
        <v>67</v>
      </c>
      <c r="Q1074" s="8">
        <f t="shared" si="164"/>
        <v>34.549999999999997</v>
      </c>
      <c r="R1074" s="8">
        <f t="shared" si="165"/>
        <v>30.75</v>
      </c>
      <c r="S1074" s="8">
        <f t="shared" si="166"/>
        <v>40.650000000000006</v>
      </c>
      <c r="T1074" s="8">
        <f t="shared" si="167"/>
        <v>34.25</v>
      </c>
      <c r="U1074" s="7">
        <f t="shared" si="168"/>
        <v>35.31666666666667</v>
      </c>
      <c r="V1074" s="7">
        <f t="shared" si="169"/>
        <v>35.049999999999997</v>
      </c>
    </row>
    <row r="1075" spans="1:22" ht="13.5" x14ac:dyDescent="0.25">
      <c r="A1075" s="3">
        <f>RSI!A1075</f>
        <v>43874</v>
      </c>
      <c r="B1075" s="2">
        <f>RSI!B1075</f>
        <v>0.84</v>
      </c>
      <c r="C1075" s="2">
        <f>RSI!I1075</f>
        <v>41.706142745509297</v>
      </c>
      <c r="D1075" s="2">
        <f>MACD!E1075</f>
        <v>1.358877690095861E-2</v>
      </c>
      <c r="E1075" s="2">
        <f>MACD!F1075</f>
        <v>1.5150564128449258E-2</v>
      </c>
      <c r="F1075" s="2">
        <f>'Moving Avg'!D1075</f>
        <v>0.85600000000000009</v>
      </c>
      <c r="G1075" s="2">
        <f>'Moving Avg'!F1075</f>
        <v>0.87550000000000006</v>
      </c>
      <c r="H1075" s="2">
        <f>'Moving Avg'!G1075</f>
        <v>0.92440000000000055</v>
      </c>
      <c r="I1075" s="2">
        <f>'Moving Avg'!H1075</f>
        <v>1.1071499999999994</v>
      </c>
      <c r="J1075" s="5" t="str">
        <f>OBV!F1075</f>
        <v>BEARISH</v>
      </c>
      <c r="K1075" s="5" t="str">
        <f>OBV!G1075</f>
        <v>NEUTRAL</v>
      </c>
      <c r="L1075" s="5" t="str">
        <f>OBV!H1075</f>
        <v>NEUTRAL</v>
      </c>
      <c r="M1075" s="7">
        <f t="shared" si="160"/>
        <v>25</v>
      </c>
      <c r="N1075" s="7">
        <f t="shared" si="161"/>
        <v>45</v>
      </c>
      <c r="O1075" s="7">
        <f t="shared" si="162"/>
        <v>0</v>
      </c>
      <c r="P1075" s="7">
        <f t="shared" si="163"/>
        <v>16.5</v>
      </c>
      <c r="Q1075" s="8">
        <f t="shared" si="164"/>
        <v>26.975000000000001</v>
      </c>
      <c r="R1075" s="8">
        <f t="shared" si="165"/>
        <v>18.125</v>
      </c>
      <c r="S1075" s="8">
        <f t="shared" si="166"/>
        <v>17.925000000000001</v>
      </c>
      <c r="T1075" s="8">
        <f t="shared" si="167"/>
        <v>21.625</v>
      </c>
      <c r="U1075" s="7">
        <f t="shared" si="168"/>
        <v>21.008333333333336</v>
      </c>
      <c r="V1075" s="7">
        <f t="shared" si="169"/>
        <v>21.162500000000001</v>
      </c>
    </row>
    <row r="1076" spans="1:22" ht="13.5" x14ac:dyDescent="0.25">
      <c r="A1076" s="3">
        <f>RSI!A1076</f>
        <v>43875</v>
      </c>
      <c r="B1076" s="2">
        <f>RSI!B1076</f>
        <v>0.84</v>
      </c>
      <c r="C1076" s="2">
        <f>RSI!I1076</f>
        <v>41.706142745509304</v>
      </c>
      <c r="D1076" s="2">
        <f>MACD!E1076</f>
        <v>1.4053235810049802E-2</v>
      </c>
      <c r="E1076" s="2">
        <f>MACD!F1076</f>
        <v>1.4931098464769367E-2</v>
      </c>
      <c r="F1076" s="2">
        <f>'Moving Avg'!D1076</f>
        <v>0.86199999999999988</v>
      </c>
      <c r="G1076" s="2">
        <f>'Moving Avg'!F1076</f>
        <v>0.87250000000000016</v>
      </c>
      <c r="H1076" s="2">
        <f>'Moving Avg'!G1076</f>
        <v>0.92180000000000062</v>
      </c>
      <c r="I1076" s="2">
        <f>'Moving Avg'!H1076</f>
        <v>1.1046499999999995</v>
      </c>
      <c r="J1076" s="5" t="str">
        <f>OBV!F1076</f>
        <v>BULLISH</v>
      </c>
      <c r="K1076" s="5" t="str">
        <f>OBV!G1076</f>
        <v>NEUTRAL</v>
      </c>
      <c r="L1076" s="5" t="str">
        <f>OBV!H1076</f>
        <v>CONFIRMED BULLISH</v>
      </c>
      <c r="M1076" s="7">
        <f t="shared" si="160"/>
        <v>25</v>
      </c>
      <c r="N1076" s="7">
        <f t="shared" si="161"/>
        <v>45</v>
      </c>
      <c r="O1076" s="7">
        <f t="shared" si="162"/>
        <v>0</v>
      </c>
      <c r="P1076" s="7">
        <f t="shared" si="163"/>
        <v>83.5</v>
      </c>
      <c r="Q1076" s="8">
        <f t="shared" si="164"/>
        <v>37.024999999999999</v>
      </c>
      <c r="R1076" s="8">
        <f t="shared" si="165"/>
        <v>34.875</v>
      </c>
      <c r="S1076" s="8">
        <f t="shared" si="166"/>
        <v>48.075000000000003</v>
      </c>
      <c r="T1076" s="8">
        <f t="shared" si="167"/>
        <v>38.375</v>
      </c>
      <c r="U1076" s="7">
        <f t="shared" si="168"/>
        <v>39.991666666666667</v>
      </c>
      <c r="V1076" s="7">
        <f t="shared" si="169"/>
        <v>39.587500000000006</v>
      </c>
    </row>
    <row r="1077" spans="1:22" ht="13.5" x14ac:dyDescent="0.25">
      <c r="A1077" s="3">
        <f>RSI!A1077</f>
        <v>43878</v>
      </c>
      <c r="B1077" s="2">
        <f>RSI!B1077</f>
        <v>0.8</v>
      </c>
      <c r="C1077" s="2">
        <f>RSI!I1077</f>
        <v>36.167833806479649</v>
      </c>
      <c r="D1077" s="2">
        <f>MACD!E1077</f>
        <v>1.459885762418045E-2</v>
      </c>
      <c r="E1077" s="2">
        <f>MACD!F1077</f>
        <v>1.4864650296651585E-2</v>
      </c>
      <c r="F1077" s="2">
        <f>'Moving Avg'!D1077</f>
        <v>0.85199999999999998</v>
      </c>
      <c r="G1077" s="2">
        <f>'Moving Avg'!F1077</f>
        <v>0.86650000000000005</v>
      </c>
      <c r="H1077" s="2">
        <f>'Moving Avg'!G1077</f>
        <v>0.91880000000000062</v>
      </c>
      <c r="I1077" s="2">
        <f>'Moving Avg'!H1077</f>
        <v>1.1021499999999995</v>
      </c>
      <c r="J1077" s="5" t="str">
        <f>OBV!F1077</f>
        <v>BEARISH</v>
      </c>
      <c r="K1077" s="5" t="str">
        <f>OBV!G1077</f>
        <v>STRONG</v>
      </c>
      <c r="L1077" s="5" t="str">
        <f>OBV!H1077</f>
        <v>CONFIRMED BEARISH</v>
      </c>
      <c r="M1077" s="7">
        <f t="shared" si="160"/>
        <v>25</v>
      </c>
      <c r="N1077" s="7">
        <f t="shared" si="161"/>
        <v>45</v>
      </c>
      <c r="O1077" s="7">
        <f t="shared" si="162"/>
        <v>0</v>
      </c>
      <c r="P1077" s="7">
        <f t="shared" si="163"/>
        <v>33</v>
      </c>
      <c r="Q1077" s="8">
        <f t="shared" si="164"/>
        <v>29.45</v>
      </c>
      <c r="R1077" s="8">
        <f t="shared" si="165"/>
        <v>22.25</v>
      </c>
      <c r="S1077" s="8">
        <f t="shared" si="166"/>
        <v>25.35</v>
      </c>
      <c r="T1077" s="8">
        <f t="shared" si="167"/>
        <v>25.75</v>
      </c>
      <c r="U1077" s="7">
        <f t="shared" si="168"/>
        <v>25.683333333333337</v>
      </c>
      <c r="V1077" s="7">
        <f t="shared" si="169"/>
        <v>25.700000000000003</v>
      </c>
    </row>
    <row r="1078" spans="1:22" ht="13.5" x14ac:dyDescent="0.25">
      <c r="A1078" s="3">
        <f>RSI!A1078</f>
        <v>43879</v>
      </c>
      <c r="B1078" s="2">
        <f>RSI!B1078</f>
        <v>0.83</v>
      </c>
      <c r="C1078" s="2">
        <f>RSI!I1078</f>
        <v>42.351050891421785</v>
      </c>
      <c r="D1078" s="2">
        <f>MACD!E1078</f>
        <v>8.7061242007878681E-3</v>
      </c>
      <c r="E1078" s="2">
        <f>MACD!F1078</f>
        <v>1.3632945077478842E-2</v>
      </c>
      <c r="F1078" s="2">
        <f>'Moving Avg'!D1078</f>
        <v>0.83800000000000008</v>
      </c>
      <c r="G1078" s="2">
        <f>'Moving Avg'!F1078</f>
        <v>0.86149999999999982</v>
      </c>
      <c r="H1078" s="2">
        <f>'Moving Avg'!G1078</f>
        <v>0.91640000000000055</v>
      </c>
      <c r="I1078" s="2">
        <f>'Moving Avg'!H1078</f>
        <v>1.0997999999999997</v>
      </c>
      <c r="J1078" s="5" t="str">
        <f>OBV!F1078</f>
        <v>BEARISH</v>
      </c>
      <c r="K1078" s="5" t="str">
        <f>OBV!G1078</f>
        <v>STRONG</v>
      </c>
      <c r="L1078" s="5" t="str">
        <f>OBV!H1078</f>
        <v>CONFIRMED BEARISH</v>
      </c>
      <c r="M1078" s="7">
        <f t="shared" si="160"/>
        <v>25</v>
      </c>
      <c r="N1078" s="7">
        <f t="shared" si="161"/>
        <v>45</v>
      </c>
      <c r="O1078" s="7">
        <f t="shared" si="162"/>
        <v>0</v>
      </c>
      <c r="P1078" s="7">
        <f t="shared" si="163"/>
        <v>33</v>
      </c>
      <c r="Q1078" s="8">
        <f t="shared" si="164"/>
        <v>29.45</v>
      </c>
      <c r="R1078" s="8">
        <f t="shared" si="165"/>
        <v>22.25</v>
      </c>
      <c r="S1078" s="8">
        <f t="shared" si="166"/>
        <v>25.35</v>
      </c>
      <c r="T1078" s="8">
        <f t="shared" si="167"/>
        <v>25.75</v>
      </c>
      <c r="U1078" s="7">
        <f t="shared" si="168"/>
        <v>25.683333333333337</v>
      </c>
      <c r="V1078" s="7">
        <f t="shared" si="169"/>
        <v>25.700000000000003</v>
      </c>
    </row>
    <row r="1079" spans="1:22" ht="13.5" x14ac:dyDescent="0.25">
      <c r="A1079" s="3">
        <f>RSI!A1079</f>
        <v>43880</v>
      </c>
      <c r="B1079" s="2">
        <f>RSI!B1079</f>
        <v>0.84</v>
      </c>
      <c r="C1079" s="2">
        <f>RSI!I1079</f>
        <v>44.288296901643385</v>
      </c>
      <c r="D1079" s="2">
        <f>MACD!E1079</f>
        <v>6.3262775106565083E-3</v>
      </c>
      <c r="E1079" s="2">
        <f>MACD!F1079</f>
        <v>1.2171611564114376E-2</v>
      </c>
      <c r="F1079" s="2">
        <f>'Moving Avg'!D1079</f>
        <v>0.83000000000000007</v>
      </c>
      <c r="G1079" s="2">
        <f>'Moving Avg'!F1079</f>
        <v>0.85750000000000015</v>
      </c>
      <c r="H1079" s="2">
        <f>'Moving Avg'!G1079</f>
        <v>0.91420000000000046</v>
      </c>
      <c r="I1079" s="2">
        <f>'Moving Avg'!H1079</f>
        <v>1.0974999999999995</v>
      </c>
      <c r="J1079" s="5" t="str">
        <f>OBV!F1079</f>
        <v>BEARISH</v>
      </c>
      <c r="K1079" s="5" t="str">
        <f>OBV!G1079</f>
        <v>STRONG</v>
      </c>
      <c r="L1079" s="5" t="str">
        <f>OBV!H1079</f>
        <v>CONFIRMED BEARISH</v>
      </c>
      <c r="M1079" s="7">
        <f t="shared" si="160"/>
        <v>25</v>
      </c>
      <c r="N1079" s="7">
        <f t="shared" si="161"/>
        <v>45</v>
      </c>
      <c r="O1079" s="7">
        <f t="shared" si="162"/>
        <v>0</v>
      </c>
      <c r="P1079" s="7">
        <f t="shared" si="163"/>
        <v>33</v>
      </c>
      <c r="Q1079" s="8">
        <f t="shared" si="164"/>
        <v>29.45</v>
      </c>
      <c r="R1079" s="8">
        <f t="shared" si="165"/>
        <v>22.25</v>
      </c>
      <c r="S1079" s="8">
        <f t="shared" si="166"/>
        <v>25.35</v>
      </c>
      <c r="T1079" s="8">
        <f t="shared" si="167"/>
        <v>25.75</v>
      </c>
      <c r="U1079" s="7">
        <f t="shared" si="168"/>
        <v>25.683333333333337</v>
      </c>
      <c r="V1079" s="7">
        <f t="shared" si="169"/>
        <v>25.700000000000003</v>
      </c>
    </row>
    <row r="1080" spans="1:22" ht="13.5" x14ac:dyDescent="0.25">
      <c r="A1080" s="3">
        <f>RSI!A1080</f>
        <v>43881</v>
      </c>
      <c r="B1080" s="2">
        <f>RSI!B1080</f>
        <v>0.88</v>
      </c>
      <c r="C1080" s="2">
        <f>RSI!I1080</f>
        <v>51.333140797420533</v>
      </c>
      <c r="D1080" s="2">
        <f>MACD!E1080</f>
        <v>2.1665424833061664E-6</v>
      </c>
      <c r="E1080" s="2">
        <f>MACD!F1080</f>
        <v>9.7377225597881627E-3</v>
      </c>
      <c r="F1080" s="2">
        <f>'Moving Avg'!D1080</f>
        <v>0.83800000000000008</v>
      </c>
      <c r="G1080" s="2">
        <f>'Moving Avg'!F1080</f>
        <v>0.85650000000000015</v>
      </c>
      <c r="H1080" s="2">
        <f>'Moving Avg'!G1080</f>
        <v>0.91240000000000054</v>
      </c>
      <c r="I1080" s="2">
        <f>'Moving Avg'!H1080</f>
        <v>1.0954499999999996</v>
      </c>
      <c r="J1080" s="5" t="str">
        <f>OBV!F1080</f>
        <v>BULLISH</v>
      </c>
      <c r="K1080" s="5" t="str">
        <f>OBV!G1080</f>
        <v>WEAK</v>
      </c>
      <c r="L1080" s="5" t="str">
        <f>OBV!H1080</f>
        <v>CONFIRMED BULLISH</v>
      </c>
      <c r="M1080" s="7">
        <f t="shared" si="160"/>
        <v>25</v>
      </c>
      <c r="N1080" s="7">
        <f t="shared" si="161"/>
        <v>45</v>
      </c>
      <c r="O1080" s="7">
        <f t="shared" si="162"/>
        <v>0</v>
      </c>
      <c r="P1080" s="7">
        <f t="shared" si="163"/>
        <v>67</v>
      </c>
      <c r="Q1080" s="8">
        <f t="shared" si="164"/>
        <v>34.549999999999997</v>
      </c>
      <c r="R1080" s="8">
        <f t="shared" si="165"/>
        <v>30.75</v>
      </c>
      <c r="S1080" s="8">
        <f t="shared" si="166"/>
        <v>40.650000000000006</v>
      </c>
      <c r="T1080" s="8">
        <f t="shared" si="167"/>
        <v>34.25</v>
      </c>
      <c r="U1080" s="7">
        <f t="shared" si="168"/>
        <v>35.31666666666667</v>
      </c>
      <c r="V1080" s="7">
        <f t="shared" si="169"/>
        <v>35.049999999999997</v>
      </c>
    </row>
    <row r="1081" spans="1:22" ht="13.5" x14ac:dyDescent="0.25">
      <c r="A1081" s="3">
        <f>RSI!A1081</f>
        <v>43882</v>
      </c>
      <c r="B1081" s="2">
        <f>RSI!B1081</f>
        <v>0.86</v>
      </c>
      <c r="C1081" s="2">
        <f>RSI!I1081</f>
        <v>48.060714670130032</v>
      </c>
      <c r="D1081" s="2">
        <f>MACD!E1081</f>
        <v>-8.5423895327803034E-3</v>
      </c>
      <c r="E1081" s="2">
        <f>MACD!F1081</f>
        <v>6.0817001412744693E-3</v>
      </c>
      <c r="F1081" s="2">
        <f>'Moving Avg'!D1081</f>
        <v>0.84199999999999997</v>
      </c>
      <c r="G1081" s="2">
        <f>'Moving Avg'!F1081</f>
        <v>0.85649999999999993</v>
      </c>
      <c r="H1081" s="2">
        <f>'Moving Avg'!G1081</f>
        <v>0.91000000000000025</v>
      </c>
      <c r="I1081" s="2">
        <f>'Moving Avg'!H1081</f>
        <v>1.0934499999999998</v>
      </c>
      <c r="J1081" s="5" t="str">
        <f>OBV!F1081</f>
        <v>BULLISH</v>
      </c>
      <c r="K1081" s="5" t="str">
        <f>OBV!G1081</f>
        <v>WEAK</v>
      </c>
      <c r="L1081" s="5" t="str">
        <f>OBV!H1081</f>
        <v>CONFIRMED BULLISH</v>
      </c>
      <c r="M1081" s="7">
        <f t="shared" si="160"/>
        <v>25</v>
      </c>
      <c r="N1081" s="7">
        <f t="shared" si="161"/>
        <v>45</v>
      </c>
      <c r="O1081" s="7">
        <f t="shared" si="162"/>
        <v>0</v>
      </c>
      <c r="P1081" s="7">
        <f t="shared" si="163"/>
        <v>67</v>
      </c>
      <c r="Q1081" s="8">
        <f t="shared" si="164"/>
        <v>34.549999999999997</v>
      </c>
      <c r="R1081" s="8">
        <f t="shared" si="165"/>
        <v>30.75</v>
      </c>
      <c r="S1081" s="8">
        <f t="shared" si="166"/>
        <v>40.650000000000006</v>
      </c>
      <c r="T1081" s="8">
        <f t="shared" si="167"/>
        <v>34.25</v>
      </c>
      <c r="U1081" s="7">
        <f t="shared" si="168"/>
        <v>35.31666666666667</v>
      </c>
      <c r="V1081" s="7">
        <f t="shared" si="169"/>
        <v>35.049999999999997</v>
      </c>
    </row>
    <row r="1082" spans="1:22" ht="13.5" x14ac:dyDescent="0.25">
      <c r="A1082" s="3">
        <f>RSI!A1082</f>
        <v>43885</v>
      </c>
      <c r="B1082" s="2">
        <f>RSI!B1082</f>
        <v>0.88</v>
      </c>
      <c r="C1082" s="2">
        <f>RSI!I1082</f>
        <v>51.397406816940645</v>
      </c>
      <c r="D1082" s="2">
        <f>MACD!E1082</f>
        <v>-1.1036929027271491E-2</v>
      </c>
      <c r="E1082" s="2">
        <f>MACD!F1082</f>
        <v>2.6579743075652771E-3</v>
      </c>
      <c r="F1082" s="2">
        <f>'Moving Avg'!D1082</f>
        <v>0.85799999999999998</v>
      </c>
      <c r="G1082" s="2">
        <f>'Moving Avg'!F1082</f>
        <v>0.85650000000000015</v>
      </c>
      <c r="H1082" s="2">
        <f>'Moving Avg'!G1082</f>
        <v>0.90780000000000038</v>
      </c>
      <c r="I1082" s="2">
        <f>'Moving Avg'!H1082</f>
        <v>1.0913999999999995</v>
      </c>
      <c r="J1082" s="5" t="str">
        <f>OBV!F1082</f>
        <v>BULLISH</v>
      </c>
      <c r="K1082" s="5" t="str">
        <f>OBV!G1082</f>
        <v>WEAK</v>
      </c>
      <c r="L1082" s="5" t="str">
        <f>OBV!H1082</f>
        <v>CONFIRMED BULLISH</v>
      </c>
      <c r="M1082" s="7">
        <f t="shared" si="160"/>
        <v>25</v>
      </c>
      <c r="N1082" s="7">
        <f t="shared" si="161"/>
        <v>45</v>
      </c>
      <c r="O1082" s="7">
        <f t="shared" si="162"/>
        <v>0</v>
      </c>
      <c r="P1082" s="7">
        <f t="shared" si="163"/>
        <v>67</v>
      </c>
      <c r="Q1082" s="8">
        <f t="shared" si="164"/>
        <v>34.549999999999997</v>
      </c>
      <c r="R1082" s="8">
        <f t="shared" si="165"/>
        <v>30.75</v>
      </c>
      <c r="S1082" s="8">
        <f t="shared" si="166"/>
        <v>40.650000000000006</v>
      </c>
      <c r="T1082" s="8">
        <f t="shared" si="167"/>
        <v>34.25</v>
      </c>
      <c r="U1082" s="7">
        <f t="shared" si="168"/>
        <v>35.31666666666667</v>
      </c>
      <c r="V1082" s="7">
        <f t="shared" si="169"/>
        <v>35.049999999999997</v>
      </c>
    </row>
    <row r="1083" spans="1:22" ht="13.5" x14ac:dyDescent="0.25">
      <c r="A1083" s="3">
        <f>RSI!A1083</f>
        <v>43886</v>
      </c>
      <c r="B1083" s="2">
        <f>RSI!B1083</f>
        <v>0.86</v>
      </c>
      <c r="C1083" s="2">
        <f>RSI!I1083</f>
        <v>48.071625704849026</v>
      </c>
      <c r="D1083" s="2">
        <f>MACD!E1083</f>
        <v>-4.0336545112487077E-3</v>
      </c>
      <c r="E1083" s="2">
        <f>MACD!F1083</f>
        <v>1.3196485438024803E-3</v>
      </c>
      <c r="F1083" s="2">
        <f>'Moving Avg'!D1083</f>
        <v>0.8640000000000001</v>
      </c>
      <c r="G1083" s="2">
        <f>'Moving Avg'!F1083</f>
        <v>0.85500000000000009</v>
      </c>
      <c r="H1083" s="2">
        <f>'Moving Avg'!G1083</f>
        <v>0.90480000000000027</v>
      </c>
      <c r="I1083" s="2">
        <f>'Moving Avg'!H1083</f>
        <v>1.0894999999999997</v>
      </c>
      <c r="J1083" s="5" t="str">
        <f>OBV!F1083</f>
        <v>BULLISH</v>
      </c>
      <c r="K1083" s="5" t="str">
        <f>OBV!G1083</f>
        <v>WEAK</v>
      </c>
      <c r="L1083" s="5" t="str">
        <f>OBV!H1083</f>
        <v>CONFIRMED BULLISH</v>
      </c>
      <c r="M1083" s="7">
        <f t="shared" si="160"/>
        <v>25</v>
      </c>
      <c r="N1083" s="7">
        <f t="shared" si="161"/>
        <v>45</v>
      </c>
      <c r="O1083" s="7">
        <f t="shared" si="162"/>
        <v>0</v>
      </c>
      <c r="P1083" s="7">
        <f t="shared" si="163"/>
        <v>67</v>
      </c>
      <c r="Q1083" s="8">
        <f t="shared" si="164"/>
        <v>34.549999999999997</v>
      </c>
      <c r="R1083" s="8">
        <f t="shared" si="165"/>
        <v>30.75</v>
      </c>
      <c r="S1083" s="8">
        <f t="shared" si="166"/>
        <v>40.650000000000006</v>
      </c>
      <c r="T1083" s="8">
        <f t="shared" si="167"/>
        <v>34.25</v>
      </c>
      <c r="U1083" s="7">
        <f t="shared" si="168"/>
        <v>35.31666666666667</v>
      </c>
      <c r="V1083" s="7">
        <f t="shared" si="169"/>
        <v>35.049999999999997</v>
      </c>
    </row>
    <row r="1084" spans="1:22" ht="13.5" x14ac:dyDescent="0.25">
      <c r="A1084" s="3">
        <f>RSI!A1084</f>
        <v>43887</v>
      </c>
      <c r="B1084" s="2">
        <f>RSI!B1084</f>
        <v>0.85</v>
      </c>
      <c r="C1084" s="2">
        <f>RSI!I1084</f>
        <v>46.453091923020452</v>
      </c>
      <c r="D1084" s="2">
        <f>MACD!E1084</f>
        <v>-3.8113283047591651E-4</v>
      </c>
      <c r="E1084" s="2">
        <f>MACD!F1084</f>
        <v>9.7949226894680102E-4</v>
      </c>
      <c r="F1084" s="2">
        <f>'Moving Avg'!D1084</f>
        <v>0.86599999999999999</v>
      </c>
      <c r="G1084" s="2">
        <f>'Moving Avg'!F1084</f>
        <v>0.85350000000000015</v>
      </c>
      <c r="H1084" s="2">
        <f>'Moving Avg'!G1084</f>
        <v>0.90180000000000038</v>
      </c>
      <c r="I1084" s="2">
        <f>'Moving Avg'!H1084</f>
        <v>1.0875999999999997</v>
      </c>
      <c r="J1084" s="5" t="str">
        <f>OBV!F1084</f>
        <v>BULLISH</v>
      </c>
      <c r="K1084" s="5" t="str">
        <f>OBV!G1084</f>
        <v>WEAK</v>
      </c>
      <c r="L1084" s="5" t="str">
        <f>OBV!H1084</f>
        <v>CONFIRMED BULLISH</v>
      </c>
      <c r="M1084" s="7">
        <f t="shared" si="160"/>
        <v>25</v>
      </c>
      <c r="N1084" s="7">
        <f t="shared" si="161"/>
        <v>45</v>
      </c>
      <c r="O1084" s="7">
        <f t="shared" si="162"/>
        <v>0</v>
      </c>
      <c r="P1084" s="7">
        <f t="shared" si="163"/>
        <v>67</v>
      </c>
      <c r="Q1084" s="8">
        <f t="shared" si="164"/>
        <v>34.549999999999997</v>
      </c>
      <c r="R1084" s="8">
        <f t="shared" si="165"/>
        <v>30.75</v>
      </c>
      <c r="S1084" s="8">
        <f t="shared" si="166"/>
        <v>40.650000000000006</v>
      </c>
      <c r="T1084" s="8">
        <f t="shared" si="167"/>
        <v>34.25</v>
      </c>
      <c r="U1084" s="7">
        <f t="shared" si="168"/>
        <v>35.31666666666667</v>
      </c>
      <c r="V1084" s="7">
        <f t="shared" si="169"/>
        <v>35.049999999999997</v>
      </c>
    </row>
    <row r="1085" spans="1:22" ht="13.5" x14ac:dyDescent="0.25">
      <c r="A1085" s="3">
        <f>RSI!A1085</f>
        <v>43888</v>
      </c>
      <c r="B1085" s="2">
        <f>RSI!B1085</f>
        <v>0.83</v>
      </c>
      <c r="C1085" s="2">
        <f>RSI!I1085</f>
        <v>43.312167032466242</v>
      </c>
      <c r="D1085" s="2">
        <f>MACD!E1085</f>
        <v>-1.8456114813748536E-3</v>
      </c>
      <c r="E1085" s="2">
        <f>MACD!F1085</f>
        <v>4.1447151888247011E-4</v>
      </c>
      <c r="F1085" s="2">
        <f>'Moving Avg'!D1085</f>
        <v>0.85600000000000009</v>
      </c>
      <c r="G1085" s="2">
        <f>'Moving Avg'!F1085</f>
        <v>0.85050000000000003</v>
      </c>
      <c r="H1085" s="2">
        <f>'Moving Avg'!G1085</f>
        <v>0.89900000000000035</v>
      </c>
      <c r="I1085" s="2">
        <f>'Moving Avg'!H1085</f>
        <v>1.0855999999999999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45</v>
      </c>
      <c r="O1085" s="7">
        <f t="shared" si="162"/>
        <v>0</v>
      </c>
      <c r="P1085" s="7">
        <f t="shared" si="163"/>
        <v>16.5</v>
      </c>
      <c r="Q1085" s="8">
        <f t="shared" si="164"/>
        <v>26.975000000000001</v>
      </c>
      <c r="R1085" s="8">
        <f t="shared" si="165"/>
        <v>18.125</v>
      </c>
      <c r="S1085" s="8">
        <f t="shared" si="166"/>
        <v>17.925000000000001</v>
      </c>
      <c r="T1085" s="8">
        <f t="shared" si="167"/>
        <v>21.625</v>
      </c>
      <c r="U1085" s="7">
        <f t="shared" si="168"/>
        <v>21.008333333333336</v>
      </c>
      <c r="V1085" s="7">
        <f t="shared" si="169"/>
        <v>21.162500000000001</v>
      </c>
    </row>
    <row r="1086" spans="1:22" ht="13.5" x14ac:dyDescent="0.25">
      <c r="A1086" s="3">
        <f>RSI!A1086</f>
        <v>43889</v>
      </c>
      <c r="B1086" s="2">
        <f>RSI!B1086</f>
        <v>0.82</v>
      </c>
      <c r="C1086" s="2">
        <f>RSI!I1086</f>
        <v>41.790650268405379</v>
      </c>
      <c r="D1086" s="2">
        <f>MACD!E1086</f>
        <v>-2.1172615755962187E-3</v>
      </c>
      <c r="E1086" s="2">
        <f>MACD!F1086</f>
        <v>-9.1875100013267684E-5</v>
      </c>
      <c r="F1086" s="2">
        <f>'Moving Avg'!D1086</f>
        <v>0.84800000000000009</v>
      </c>
      <c r="G1086" s="2">
        <f>'Moving Avg'!F1086</f>
        <v>0.84749999999999992</v>
      </c>
      <c r="H1086" s="2">
        <f>'Moving Avg'!G1086</f>
        <v>0.89560000000000017</v>
      </c>
      <c r="I1086" s="2">
        <f>'Moving Avg'!H1086</f>
        <v>1.0835999999999997</v>
      </c>
      <c r="J1086" s="5" t="str">
        <f>OBV!F1086</f>
        <v>BEARISH</v>
      </c>
      <c r="K1086" s="5" t="str">
        <f>OBV!G1086</f>
        <v>STRONG</v>
      </c>
      <c r="L1086" s="5" t="str">
        <f>OBV!H1086</f>
        <v>CONFIRMED BEARISH</v>
      </c>
      <c r="M1086" s="7">
        <f t="shared" si="160"/>
        <v>25</v>
      </c>
      <c r="N1086" s="7">
        <f t="shared" si="161"/>
        <v>45</v>
      </c>
      <c r="O1086" s="7">
        <f t="shared" si="162"/>
        <v>0</v>
      </c>
      <c r="P1086" s="7">
        <f t="shared" si="163"/>
        <v>33</v>
      </c>
      <c r="Q1086" s="8">
        <f t="shared" si="164"/>
        <v>29.45</v>
      </c>
      <c r="R1086" s="8">
        <f t="shared" si="165"/>
        <v>22.25</v>
      </c>
      <c r="S1086" s="8">
        <f t="shared" si="166"/>
        <v>25.35</v>
      </c>
      <c r="T1086" s="8">
        <f t="shared" si="167"/>
        <v>25.75</v>
      </c>
      <c r="U1086" s="7">
        <f t="shared" si="168"/>
        <v>25.683333333333337</v>
      </c>
      <c r="V1086" s="7">
        <f t="shared" si="169"/>
        <v>25.700000000000003</v>
      </c>
    </row>
    <row r="1087" spans="1:22" ht="13.5" x14ac:dyDescent="0.25">
      <c r="A1087" s="3">
        <f>RSI!A1087</f>
        <v>43892</v>
      </c>
      <c r="B1087" s="2">
        <f>RSI!B1087</f>
        <v>0.81</v>
      </c>
      <c r="C1087" s="2">
        <f>RSI!I1087</f>
        <v>40.267285640096119</v>
      </c>
      <c r="D1087" s="2">
        <f>MACD!E1087</f>
        <v>-7.4911496941389988E-3</v>
      </c>
      <c r="E1087" s="2">
        <f>MACD!F1087</f>
        <v>-1.571730018838414E-3</v>
      </c>
      <c r="F1087" s="2">
        <f>'Moving Avg'!D1087</f>
        <v>0.83399999999999996</v>
      </c>
      <c r="G1087" s="2">
        <f>'Moving Avg'!F1087</f>
        <v>0.84499999999999997</v>
      </c>
      <c r="H1087" s="2">
        <f>'Moving Avg'!G1087</f>
        <v>0.89260000000000017</v>
      </c>
      <c r="I1087" s="2">
        <f>'Moving Avg'!H1087</f>
        <v>1.0815499999999998</v>
      </c>
      <c r="J1087" s="5" t="str">
        <f>OBV!F1087</f>
        <v>BEARISH</v>
      </c>
      <c r="K1087" s="5" t="str">
        <f>OBV!G1087</f>
        <v>STRONG</v>
      </c>
      <c r="L1087" s="5" t="str">
        <f>OBV!H1087</f>
        <v>CONFIRMED BEARISH</v>
      </c>
      <c r="M1087" s="7">
        <f t="shared" si="160"/>
        <v>25</v>
      </c>
      <c r="N1087" s="7">
        <f t="shared" si="161"/>
        <v>45</v>
      </c>
      <c r="O1087" s="7">
        <f t="shared" si="162"/>
        <v>0</v>
      </c>
      <c r="P1087" s="7">
        <f t="shared" si="163"/>
        <v>33</v>
      </c>
      <c r="Q1087" s="8">
        <f t="shared" si="164"/>
        <v>29.45</v>
      </c>
      <c r="R1087" s="8">
        <f t="shared" si="165"/>
        <v>22.25</v>
      </c>
      <c r="S1087" s="8">
        <f t="shared" si="166"/>
        <v>25.35</v>
      </c>
      <c r="T1087" s="8">
        <f t="shared" si="167"/>
        <v>25.75</v>
      </c>
      <c r="U1087" s="7">
        <f t="shared" si="168"/>
        <v>25.683333333333337</v>
      </c>
      <c r="V1087" s="7">
        <f t="shared" si="169"/>
        <v>25.700000000000003</v>
      </c>
    </row>
    <row r="1088" spans="1:22" ht="13.5" x14ac:dyDescent="0.25">
      <c r="A1088" s="3">
        <f>RSI!A1088</f>
        <v>43893</v>
      </c>
      <c r="B1088" s="2">
        <f>RSI!B1088</f>
        <v>0.79</v>
      </c>
      <c r="C1088" s="2">
        <f>RSI!I1088</f>
        <v>37.335943269821072</v>
      </c>
      <c r="D1088" s="2">
        <f>MACD!E1088</f>
        <v>-5.6331856879359155E-3</v>
      </c>
      <c r="E1088" s="2">
        <f>MACD!F1088</f>
        <v>-2.3840211526579146E-3</v>
      </c>
      <c r="F1088" s="2">
        <f>'Moving Avg'!D1088</f>
        <v>0.82</v>
      </c>
      <c r="G1088" s="2">
        <f>'Moving Avg'!F1088</f>
        <v>0.84299999999999997</v>
      </c>
      <c r="H1088" s="2">
        <f>'Moving Avg'!G1088</f>
        <v>0.88920000000000021</v>
      </c>
      <c r="I1088" s="2">
        <f>'Moving Avg'!H1088</f>
        <v>1.0794999999999997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  <c r="M1088" s="7">
        <f t="shared" si="160"/>
        <v>25</v>
      </c>
      <c r="N1088" s="7">
        <f t="shared" si="161"/>
        <v>45</v>
      </c>
      <c r="O1088" s="7">
        <f t="shared" si="162"/>
        <v>0</v>
      </c>
      <c r="P1088" s="7">
        <f t="shared" si="163"/>
        <v>33</v>
      </c>
      <c r="Q1088" s="8">
        <f t="shared" si="164"/>
        <v>29.45</v>
      </c>
      <c r="R1088" s="8">
        <f t="shared" si="165"/>
        <v>22.25</v>
      </c>
      <c r="S1088" s="8">
        <f t="shared" si="166"/>
        <v>25.35</v>
      </c>
      <c r="T1088" s="8">
        <f t="shared" si="167"/>
        <v>25.75</v>
      </c>
      <c r="U1088" s="7">
        <f t="shared" si="168"/>
        <v>25.683333333333337</v>
      </c>
      <c r="V1088" s="7">
        <f t="shared" si="169"/>
        <v>25.700000000000003</v>
      </c>
    </row>
    <row r="1089" spans="1:22" ht="13.5" x14ac:dyDescent="0.25">
      <c r="A1089" s="3">
        <f>RSI!A1089</f>
        <v>43894</v>
      </c>
      <c r="B1089" s="2">
        <f>RSI!B1089</f>
        <v>0.78</v>
      </c>
      <c r="C1089" s="2">
        <f>RSI!I1089</f>
        <v>35.927635692356006</v>
      </c>
      <c r="D1089" s="2">
        <f>MACD!E1089</f>
        <v>-1.3782772991678405E-3</v>
      </c>
      <c r="E1089" s="2">
        <f>MACD!F1089</f>
        <v>-2.1828723819598997E-3</v>
      </c>
      <c r="F1089" s="2">
        <f>'Moving Avg'!D1089</f>
        <v>0.80600000000000005</v>
      </c>
      <c r="G1089" s="2">
        <f>'Moving Avg'!F1089</f>
        <v>0.83950000000000014</v>
      </c>
      <c r="H1089" s="2">
        <f>'Moving Avg'!G1089</f>
        <v>0.88540000000000008</v>
      </c>
      <c r="I1089" s="2">
        <f>'Moving Avg'!H1089</f>
        <v>1.0772999999999997</v>
      </c>
      <c r="J1089" s="5" t="str">
        <f>OBV!F1089</f>
        <v>BEARISH</v>
      </c>
      <c r="K1089" s="5" t="str">
        <f>OBV!G1089</f>
        <v>STRONG</v>
      </c>
      <c r="L1089" s="5" t="str">
        <f>OBV!H1089</f>
        <v>CONFIRMED BEARISH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33</v>
      </c>
      <c r="Q1089" s="8">
        <f t="shared" si="164"/>
        <v>13.7</v>
      </c>
      <c r="R1089" s="8">
        <f t="shared" si="165"/>
        <v>13.25</v>
      </c>
      <c r="S1089" s="8">
        <f t="shared" si="166"/>
        <v>18.600000000000001</v>
      </c>
      <c r="T1089" s="8">
        <f t="shared" si="167"/>
        <v>14.5</v>
      </c>
      <c r="U1089" s="7">
        <f t="shared" si="168"/>
        <v>15.183333333333332</v>
      </c>
      <c r="V1089" s="7">
        <f t="shared" si="169"/>
        <v>15.012499999999999</v>
      </c>
    </row>
    <row r="1090" spans="1:22" ht="13.5" x14ac:dyDescent="0.25">
      <c r="A1090" s="3">
        <f>RSI!A1090</f>
        <v>43895</v>
      </c>
      <c r="B1090" s="2">
        <f>RSI!B1090</f>
        <v>0.77</v>
      </c>
      <c r="C1090" s="2">
        <f>RSI!I1090</f>
        <v>34.525174186475525</v>
      </c>
      <c r="D1090" s="2">
        <f>MACD!E1090</f>
        <v>9.5493948264956385E-3</v>
      </c>
      <c r="E1090" s="2">
        <f>MACD!F1090</f>
        <v>1.6358105973120793E-4</v>
      </c>
      <c r="F1090" s="2">
        <f>'Moving Avg'!D1090</f>
        <v>0.79400000000000004</v>
      </c>
      <c r="G1090" s="2">
        <f>'Moving Avg'!F1090</f>
        <v>0.83600000000000008</v>
      </c>
      <c r="H1090" s="2">
        <f>'Moving Avg'!G1090</f>
        <v>0.88100000000000012</v>
      </c>
      <c r="I1090" s="2">
        <f>'Moving Avg'!H1090</f>
        <v>1.0750499999999998</v>
      </c>
      <c r="J1090" s="5" t="str">
        <f>OBV!F1090</f>
        <v>BEARISH</v>
      </c>
      <c r="K1090" s="5" t="str">
        <f>OBV!G1090</f>
        <v>STRONG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33</v>
      </c>
      <c r="Q1090" s="8">
        <f t="shared" si="164"/>
        <v>13.7</v>
      </c>
      <c r="R1090" s="8">
        <f t="shared" si="165"/>
        <v>13.25</v>
      </c>
      <c r="S1090" s="8">
        <f t="shared" si="166"/>
        <v>18.600000000000001</v>
      </c>
      <c r="T1090" s="8">
        <f t="shared" si="167"/>
        <v>14.5</v>
      </c>
      <c r="U1090" s="7">
        <f t="shared" si="168"/>
        <v>15.183333333333332</v>
      </c>
      <c r="V1090" s="7">
        <f t="shared" si="169"/>
        <v>15.012499999999999</v>
      </c>
    </row>
    <row r="1091" spans="1:22" ht="13.5" x14ac:dyDescent="0.25">
      <c r="A1091" s="3">
        <f>RSI!A1091</f>
        <v>43896</v>
      </c>
      <c r="B1091" s="2">
        <f>RSI!B1091</f>
        <v>0.78</v>
      </c>
      <c r="C1091" s="2">
        <f>RSI!I1091</f>
        <v>37.166594967252301</v>
      </c>
      <c r="D1091" s="2">
        <f>MACD!E1091</f>
        <v>1.5438033730346135E-2</v>
      </c>
      <c r="E1091" s="2">
        <f>MACD!F1091</f>
        <v>3.2184715938541933E-3</v>
      </c>
      <c r="F1091" s="2">
        <f>'Moving Avg'!D1091</f>
        <v>0.78599999999999992</v>
      </c>
      <c r="G1091" s="2">
        <f>'Moving Avg'!F1091</f>
        <v>0.83449999999999991</v>
      </c>
      <c r="H1091" s="2">
        <f>'Moving Avg'!G1091</f>
        <v>0.87680000000000002</v>
      </c>
      <c r="I1091" s="2">
        <f>'Moving Avg'!H1091</f>
        <v>1.0728499999999999</v>
      </c>
      <c r="J1091" s="5" t="str">
        <f>OBV!F1091</f>
        <v>BEARISH</v>
      </c>
      <c r="K1091" s="5" t="str">
        <f>OBV!G1091</f>
        <v>STRONG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33</v>
      </c>
      <c r="Q1091" s="8">
        <f t="shared" ref="Q1091:Q1154" si="174">0.35*M1091+N1091*0.35+O1091*0.15+P1091*0.15</f>
        <v>13.7</v>
      </c>
      <c r="R1091" s="8">
        <f t="shared" ref="R1091:R1154" si="175">M1091*0.2+N1091*0.2+O1091*0.35+P1091*0.25</f>
        <v>13.25</v>
      </c>
      <c r="S1091" s="8">
        <f t="shared" ref="S1091:S1154" si="176">M1091*0.15+N1091*0.15+O1091*0.25+P1091*0.45</f>
        <v>18.600000000000001</v>
      </c>
      <c r="T1091" s="8">
        <f t="shared" ref="T1091:T1154" si="177">0.25*SUM(M1091:P1091)</f>
        <v>14.5</v>
      </c>
      <c r="U1091" s="7">
        <f t="shared" ref="U1091:U1154" si="178">SUM(Q1091:S1091)/3</f>
        <v>15.183333333333332</v>
      </c>
      <c r="V1091" s="7">
        <f t="shared" ref="V1091:V1154" si="179">SUM(Q1091:T1091)/4</f>
        <v>15.012499999999999</v>
      </c>
    </row>
    <row r="1092" spans="1:22" ht="13.5" x14ac:dyDescent="0.25">
      <c r="A1092" s="3">
        <f>RSI!A1092</f>
        <v>43899</v>
      </c>
      <c r="B1092" s="2">
        <f>RSI!B1092</f>
        <v>0.8</v>
      </c>
      <c r="C1092" s="2">
        <f>RSI!I1092</f>
        <v>42.189815794820483</v>
      </c>
      <c r="D1092" s="2">
        <f>MACD!E1092</f>
        <v>2.2382830207945847E-2</v>
      </c>
      <c r="E1092" s="2">
        <f>MACD!F1092</f>
        <v>7.0513433166725249E-3</v>
      </c>
      <c r="F1092" s="2">
        <f>'Moving Avg'!D1092</f>
        <v>0.78400000000000003</v>
      </c>
      <c r="G1092" s="2">
        <f>'Moving Avg'!F1092</f>
        <v>0.83200000000000007</v>
      </c>
      <c r="H1092" s="2">
        <f>'Moving Avg'!G1092</f>
        <v>0.87300000000000011</v>
      </c>
      <c r="I1092" s="2">
        <f>'Moving Avg'!H1092</f>
        <v>1.0707499999999996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33</v>
      </c>
      <c r="Q1092" s="8">
        <f t="shared" si="174"/>
        <v>13.7</v>
      </c>
      <c r="R1092" s="8">
        <f t="shared" si="175"/>
        <v>13.25</v>
      </c>
      <c r="S1092" s="8">
        <f t="shared" si="176"/>
        <v>18.600000000000001</v>
      </c>
      <c r="T1092" s="8">
        <f t="shared" si="177"/>
        <v>14.5</v>
      </c>
      <c r="U1092" s="7">
        <f t="shared" si="178"/>
        <v>15.183333333333332</v>
      </c>
      <c r="V1092" s="7">
        <f t="shared" si="179"/>
        <v>15.012499999999999</v>
      </c>
    </row>
    <row r="1093" spans="1:22" ht="13.5" x14ac:dyDescent="0.25">
      <c r="A1093" s="3">
        <f>RSI!A1093</f>
        <v>43900</v>
      </c>
      <c r="B1093" s="2">
        <f>RSI!B1093</f>
        <v>0.77</v>
      </c>
      <c r="C1093" s="2">
        <f>RSI!I1093</f>
        <v>37.364489652055582</v>
      </c>
      <c r="D1093" s="2">
        <f>MACD!E1093</f>
        <v>2.7625815138168419E-2</v>
      </c>
      <c r="E1093" s="2">
        <f>MACD!F1093</f>
        <v>1.1166237680971705E-2</v>
      </c>
      <c r="F1093" s="2">
        <f>'Moving Avg'!D1093</f>
        <v>0.78</v>
      </c>
      <c r="G1093" s="2">
        <f>'Moving Avg'!F1093</f>
        <v>0.8254999999999999</v>
      </c>
      <c r="H1093" s="2">
        <f>'Moving Avg'!G1093</f>
        <v>0.86900000000000011</v>
      </c>
      <c r="I1093" s="2">
        <f>'Moving Avg'!H1093</f>
        <v>1.0685999999999998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16.5</v>
      </c>
      <c r="Q1093" s="8">
        <f t="shared" si="174"/>
        <v>11.225</v>
      </c>
      <c r="R1093" s="8">
        <f t="shared" si="175"/>
        <v>9.125</v>
      </c>
      <c r="S1093" s="8">
        <f t="shared" si="176"/>
        <v>11.175000000000001</v>
      </c>
      <c r="T1093" s="8">
        <f t="shared" si="177"/>
        <v>10.375</v>
      </c>
      <c r="U1093" s="7">
        <f t="shared" si="178"/>
        <v>10.508333333333335</v>
      </c>
      <c r="V1093" s="7">
        <f t="shared" si="179"/>
        <v>10.475000000000001</v>
      </c>
    </row>
    <row r="1094" spans="1:22" ht="13.5" x14ac:dyDescent="0.25">
      <c r="A1094" s="3">
        <f>RSI!A1094</f>
        <v>43901</v>
      </c>
      <c r="B1094" s="2">
        <f>RSI!B1094</f>
        <v>0.77</v>
      </c>
      <c r="C1094" s="2">
        <f>RSI!I1094</f>
        <v>37.364489652055582</v>
      </c>
      <c r="D1094" s="2">
        <f>MACD!E1094</f>
        <v>3.0905922247167039E-2</v>
      </c>
      <c r="E1094" s="2">
        <f>MACD!F1094</f>
        <v>1.5114174594210772E-2</v>
      </c>
      <c r="F1094" s="2">
        <f>'Moving Avg'!D1094</f>
        <v>0.77800000000000002</v>
      </c>
      <c r="G1094" s="2">
        <f>'Moving Avg'!F1094</f>
        <v>0.82</v>
      </c>
      <c r="H1094" s="2">
        <f>'Moving Avg'!G1094</f>
        <v>0.86560000000000015</v>
      </c>
      <c r="I1094" s="2">
        <f>'Moving Avg'!H1094</f>
        <v>1.0663499999999999</v>
      </c>
      <c r="J1094" s="5" t="str">
        <f>OBV!F1094</f>
        <v>BULLISH</v>
      </c>
      <c r="K1094" s="5" t="str">
        <f>OBV!G1094</f>
        <v>NEUTRAL</v>
      </c>
      <c r="L1094" s="5" t="str">
        <f>OBV!H1094</f>
        <v>BULLISH DIVERGENCE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66.5</v>
      </c>
      <c r="Q1094" s="8">
        <f t="shared" si="174"/>
        <v>18.725000000000001</v>
      </c>
      <c r="R1094" s="8">
        <f t="shared" si="175"/>
        <v>21.625</v>
      </c>
      <c r="S1094" s="8">
        <f t="shared" si="176"/>
        <v>33.674999999999997</v>
      </c>
      <c r="T1094" s="8">
        <f t="shared" si="177"/>
        <v>22.875</v>
      </c>
      <c r="U1094" s="7">
        <f t="shared" si="178"/>
        <v>24.675000000000001</v>
      </c>
      <c r="V1094" s="7">
        <f t="shared" si="179"/>
        <v>24.225000000000001</v>
      </c>
    </row>
    <row r="1095" spans="1:22" ht="13.5" x14ac:dyDescent="0.25">
      <c r="A1095" s="3">
        <f>RSI!A1095</f>
        <v>43902</v>
      </c>
      <c r="B1095" s="2">
        <f>RSI!B1095</f>
        <v>0.77</v>
      </c>
      <c r="C1095" s="2">
        <f>RSI!I1095</f>
        <v>37.364489652055582</v>
      </c>
      <c r="D1095" s="2">
        <f>MACD!E1095</f>
        <v>3.0958360326899137E-2</v>
      </c>
      <c r="E1095" s="2">
        <f>MACD!F1095</f>
        <v>1.8283011740748447E-2</v>
      </c>
      <c r="F1095" s="2">
        <f>'Moving Avg'!D1095</f>
        <v>0.77800000000000002</v>
      </c>
      <c r="G1095" s="2">
        <f>'Moving Avg'!F1095</f>
        <v>0.81649999999999989</v>
      </c>
      <c r="H1095" s="2">
        <f>'Moving Avg'!G1095</f>
        <v>0.86220000000000008</v>
      </c>
      <c r="I1095" s="2">
        <f>'Moving Avg'!H1095</f>
        <v>1.0641</v>
      </c>
      <c r="J1095" s="5" t="str">
        <f>OBV!F1095</f>
        <v>BULLISH</v>
      </c>
      <c r="K1095" s="5" t="str">
        <f>OBV!G1095</f>
        <v>WEAK</v>
      </c>
      <c r="L1095" s="5" t="str">
        <f>OBV!H1095</f>
        <v>NEUTRAL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33</v>
      </c>
      <c r="Q1095" s="8">
        <f t="shared" si="174"/>
        <v>13.7</v>
      </c>
      <c r="R1095" s="8">
        <f t="shared" si="175"/>
        <v>13.25</v>
      </c>
      <c r="S1095" s="8">
        <f t="shared" si="176"/>
        <v>18.600000000000001</v>
      </c>
      <c r="T1095" s="8">
        <f t="shared" si="177"/>
        <v>14.5</v>
      </c>
      <c r="U1095" s="7">
        <f t="shared" si="178"/>
        <v>15.183333333333332</v>
      </c>
      <c r="V1095" s="7">
        <f t="shared" si="179"/>
        <v>15.012499999999999</v>
      </c>
    </row>
    <row r="1096" spans="1:22" ht="13.5" x14ac:dyDescent="0.25">
      <c r="A1096" s="3">
        <f>RSI!A1096</f>
        <v>43903</v>
      </c>
      <c r="B1096" s="2">
        <f>RSI!B1096</f>
        <v>0.75</v>
      </c>
      <c r="C1096" s="2">
        <f>RSI!I1096</f>
        <v>34.115600770038753</v>
      </c>
      <c r="D1096" s="2">
        <f>MACD!E1096</f>
        <v>3.1273423092194719E-2</v>
      </c>
      <c r="E1096" s="2">
        <f>MACD!F1096</f>
        <v>2.0881094011037701E-2</v>
      </c>
      <c r="F1096" s="2">
        <f>'Moving Avg'!D1096</f>
        <v>0.77200000000000002</v>
      </c>
      <c r="G1096" s="2">
        <f>'Moving Avg'!F1096</f>
        <v>0.81199999999999994</v>
      </c>
      <c r="H1096" s="2">
        <f>'Moving Avg'!G1096</f>
        <v>0.8580000000000001</v>
      </c>
      <c r="I1096" s="2">
        <f>'Moving Avg'!H1096</f>
        <v>1.06165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43906</v>
      </c>
      <c r="B1097" s="2">
        <f>RSI!B1097</f>
        <v>0.72</v>
      </c>
      <c r="C1097" s="2">
        <f>RSI!I1097</f>
        <v>29.913902860429417</v>
      </c>
      <c r="D1097" s="2">
        <f>MACD!E1097</f>
        <v>3.2645356334609188E-2</v>
      </c>
      <c r="E1097" s="2">
        <f>MACD!F1097</f>
        <v>2.3233946475751999E-2</v>
      </c>
      <c r="F1097" s="2">
        <f>'Moving Avg'!D1097</f>
        <v>0.75600000000000001</v>
      </c>
      <c r="G1097" s="2">
        <f>'Moving Avg'!F1097</f>
        <v>0.80799999999999983</v>
      </c>
      <c r="H1097" s="2">
        <f>'Moving Avg'!G1097</f>
        <v>0.85360000000000014</v>
      </c>
      <c r="I1097" s="2">
        <f>'Moving Avg'!H1097</f>
        <v>1.05905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19.975000000000001</v>
      </c>
      <c r="R1097" s="8">
        <f t="shared" si="175"/>
        <v>14.125</v>
      </c>
      <c r="S1097" s="8">
        <f t="shared" si="176"/>
        <v>14.925000000000001</v>
      </c>
      <c r="T1097" s="8">
        <f t="shared" si="177"/>
        <v>16.625</v>
      </c>
      <c r="U1097" s="7">
        <f t="shared" si="178"/>
        <v>16.341666666666669</v>
      </c>
      <c r="V1097" s="7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0.7</v>
      </c>
      <c r="C1098" s="2">
        <f>RSI!I1098</f>
        <v>27.483710811690955</v>
      </c>
      <c r="D1098" s="2">
        <f>MACD!E1098</f>
        <v>3.2778405383969811E-2</v>
      </c>
      <c r="E1098" s="2">
        <f>MACD!F1098</f>
        <v>2.5142838257395564E-2</v>
      </c>
      <c r="F1098" s="2">
        <f>'Moving Avg'!D1098</f>
        <v>0.74199999999999999</v>
      </c>
      <c r="G1098" s="2">
        <f>'Moving Avg'!F1098</f>
        <v>0.8015000000000001</v>
      </c>
      <c r="H1098" s="2">
        <f>'Moving Avg'!G1098</f>
        <v>0.84880000000000022</v>
      </c>
      <c r="I1098" s="2">
        <f>'Moving Avg'!H1098</f>
        <v>1.0565000000000002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0.68</v>
      </c>
      <c r="C1099" s="2">
        <f>RSI!I1099</f>
        <v>25.272639253538998</v>
      </c>
      <c r="D1099" s="2">
        <f>MACD!E1099</f>
        <v>3.3477763979520403E-2</v>
      </c>
      <c r="E1099" s="2">
        <f>MACD!F1099</f>
        <v>2.6809823401820532E-2</v>
      </c>
      <c r="F1099" s="2">
        <f>'Moving Avg'!D1099</f>
        <v>0.72400000000000009</v>
      </c>
      <c r="G1099" s="2">
        <f>'Moving Avg'!F1099</f>
        <v>0.79349999999999998</v>
      </c>
      <c r="H1099" s="2">
        <f>'Moving Avg'!G1099</f>
        <v>0.84380000000000022</v>
      </c>
      <c r="I1099" s="2">
        <f>'Moving Avg'!H1099</f>
        <v>1.0538500000000002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19.975000000000001</v>
      </c>
      <c r="R1099" s="8">
        <f t="shared" si="175"/>
        <v>14.125</v>
      </c>
      <c r="S1099" s="8">
        <f t="shared" si="176"/>
        <v>14.925000000000001</v>
      </c>
      <c r="T1099" s="8">
        <f t="shared" si="177"/>
        <v>16.625</v>
      </c>
      <c r="U1099" s="7">
        <f t="shared" si="178"/>
        <v>16.341666666666669</v>
      </c>
      <c r="V1099" s="7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0.66</v>
      </c>
      <c r="C1100" s="2">
        <f>RSI!I1100</f>
        <v>23.257627764418544</v>
      </c>
      <c r="D1100" s="2">
        <f>MACD!E1100</f>
        <v>3.4726802605897555E-2</v>
      </c>
      <c r="E1100" s="2">
        <f>MACD!F1100</f>
        <v>2.8393219242635936E-2</v>
      </c>
      <c r="F1100" s="2">
        <f>'Moving Avg'!D1100</f>
        <v>0.70200000000000007</v>
      </c>
      <c r="G1100" s="2">
        <f>'Moving Avg'!F1100</f>
        <v>0.78249999999999997</v>
      </c>
      <c r="H1100" s="2">
        <f>'Moving Avg'!G1100</f>
        <v>0.83840000000000015</v>
      </c>
      <c r="I1100" s="2">
        <f>'Moving Avg'!H1100</f>
        <v>1.0510500000000003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0.65</v>
      </c>
      <c r="C1101" s="2">
        <f>RSI!I1101</f>
        <v>22.300233066019246</v>
      </c>
      <c r="D1101" s="2">
        <f>MACD!E1101</f>
        <v>3.8842410616809486E-2</v>
      </c>
      <c r="E1101" s="2">
        <f>MACD!F1101</f>
        <v>3.0483057517470647E-2</v>
      </c>
      <c r="F1101" s="2">
        <f>'Moving Avg'!D1101</f>
        <v>0.68200000000000005</v>
      </c>
      <c r="G1101" s="2">
        <f>'Moving Avg'!F1101</f>
        <v>0.77200000000000002</v>
      </c>
      <c r="H1101" s="2">
        <f>'Moving Avg'!G1101</f>
        <v>0.83320000000000005</v>
      </c>
      <c r="I1101" s="2">
        <f>'Moving Avg'!H1101</f>
        <v>1.0481000000000003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0.64</v>
      </c>
      <c r="C1102" s="2">
        <f>RSI!I1102</f>
        <v>21.353600586478663</v>
      </c>
      <c r="D1102" s="2">
        <f>MACD!E1102</f>
        <v>4.6923386572745418E-2</v>
      </c>
      <c r="E1102" s="2">
        <f>MACD!F1102</f>
        <v>3.3771123328525603E-2</v>
      </c>
      <c r="F1102" s="2">
        <f>'Moving Avg'!D1102</f>
        <v>0.66600000000000004</v>
      </c>
      <c r="G1102" s="2">
        <f>'Moving Avg'!F1102</f>
        <v>0.76</v>
      </c>
      <c r="H1102" s="2">
        <f>'Moving Avg'!G1102</f>
        <v>0.8276</v>
      </c>
      <c r="I1102" s="2">
        <f>'Moving Avg'!H1102</f>
        <v>1.0451000000000001</v>
      </c>
      <c r="J1102" s="5" t="str">
        <f>OBV!F1102</f>
        <v>BEARISH</v>
      </c>
      <c r="K1102" s="5" t="str">
        <f>OBV!G1102</f>
        <v>STRONG</v>
      </c>
      <c r="L1102" s="5" t="str">
        <f>OBV!H1102</f>
        <v>CONFIRMED BEARISH</v>
      </c>
      <c r="M1102" s="7">
        <f t="shared" si="170"/>
        <v>50</v>
      </c>
      <c r="N1102" s="7">
        <f t="shared" si="171"/>
        <v>0</v>
      </c>
      <c r="O1102" s="7">
        <f t="shared" si="172"/>
        <v>0</v>
      </c>
      <c r="P1102" s="7">
        <f t="shared" si="173"/>
        <v>33</v>
      </c>
      <c r="Q1102" s="8">
        <f t="shared" si="174"/>
        <v>22.45</v>
      </c>
      <c r="R1102" s="8">
        <f t="shared" si="175"/>
        <v>18.25</v>
      </c>
      <c r="S1102" s="8">
        <f t="shared" si="176"/>
        <v>22.35</v>
      </c>
      <c r="T1102" s="8">
        <f t="shared" si="177"/>
        <v>20.75</v>
      </c>
      <c r="U1102" s="7">
        <f t="shared" si="178"/>
        <v>21.016666666666669</v>
      </c>
      <c r="V1102" s="7">
        <f t="shared" si="179"/>
        <v>20.950000000000003</v>
      </c>
    </row>
    <row r="1103" spans="1:22" ht="13.5" x14ac:dyDescent="0.25">
      <c r="A1103" s="3">
        <f>RSI!A1103</f>
        <v>43915</v>
      </c>
      <c r="B1103" s="2">
        <f>RSI!B1103</f>
        <v>0.63</v>
      </c>
      <c r="C1103" s="2">
        <f>RSI!I1103</f>
        <v>20.420100098490849</v>
      </c>
      <c r="D1103" s="2">
        <f>MACD!E1103</f>
        <v>5.0668614041666893E-2</v>
      </c>
      <c r="E1103" s="2">
        <f>MACD!F1103</f>
        <v>3.7150621471153861E-2</v>
      </c>
      <c r="F1103" s="2">
        <f>'Moving Avg'!D1103</f>
        <v>0.65200000000000002</v>
      </c>
      <c r="G1103" s="2">
        <f>'Moving Avg'!F1103</f>
        <v>0.74850000000000005</v>
      </c>
      <c r="H1103" s="2">
        <f>'Moving Avg'!G1103</f>
        <v>0.82180000000000009</v>
      </c>
      <c r="I1103" s="2">
        <f>'Moving Avg'!H1103</f>
        <v>1.0421500000000001</v>
      </c>
      <c r="J1103" s="5" t="str">
        <f>OBV!F1103</f>
        <v>BEARISH</v>
      </c>
      <c r="K1103" s="5" t="str">
        <f>OBV!G1103</f>
        <v>STRONG</v>
      </c>
      <c r="L1103" s="5" t="str">
        <f>OBV!H1103</f>
        <v>CONFIRMED BEARISH</v>
      </c>
      <c r="M1103" s="7">
        <f t="shared" si="170"/>
        <v>50</v>
      </c>
      <c r="N1103" s="7">
        <f t="shared" si="171"/>
        <v>0</v>
      </c>
      <c r="O1103" s="7">
        <f t="shared" si="172"/>
        <v>0</v>
      </c>
      <c r="P1103" s="7">
        <f t="shared" si="173"/>
        <v>33</v>
      </c>
      <c r="Q1103" s="8">
        <f t="shared" si="174"/>
        <v>22.45</v>
      </c>
      <c r="R1103" s="8">
        <f t="shared" si="175"/>
        <v>18.25</v>
      </c>
      <c r="S1103" s="8">
        <f t="shared" si="176"/>
        <v>22.35</v>
      </c>
      <c r="T1103" s="8">
        <f t="shared" si="177"/>
        <v>20.75</v>
      </c>
      <c r="U1103" s="7">
        <f t="shared" si="178"/>
        <v>21.016666666666669</v>
      </c>
      <c r="V1103" s="7">
        <f t="shared" si="179"/>
        <v>20.950000000000003</v>
      </c>
    </row>
    <row r="1104" spans="1:22" ht="13.5" x14ac:dyDescent="0.25">
      <c r="A1104" s="3">
        <f>RSI!A1104</f>
        <v>43916</v>
      </c>
      <c r="B1104" s="2">
        <f>RSI!B1104</f>
        <v>0.62</v>
      </c>
      <c r="C1104" s="2">
        <f>RSI!I1104</f>
        <v>19.501965201226668</v>
      </c>
      <c r="D1104" s="2">
        <f>MACD!E1104</f>
        <v>5.5361671300318549E-2</v>
      </c>
      <c r="E1104" s="2">
        <f>MACD!F1104</f>
        <v>4.0792831436986796E-2</v>
      </c>
      <c r="F1104" s="2">
        <f>'Moving Avg'!D1104</f>
        <v>0.64</v>
      </c>
      <c r="G1104" s="2">
        <f>'Moving Avg'!F1104</f>
        <v>0.73699999999999999</v>
      </c>
      <c r="H1104" s="2">
        <f>'Moving Avg'!G1104</f>
        <v>0.81579999999999997</v>
      </c>
      <c r="I1104" s="2">
        <f>'Moving Avg'!H1104</f>
        <v>1.0392000000000001</v>
      </c>
      <c r="J1104" s="5" t="str">
        <f>OBV!F1104</f>
        <v>BEARISH</v>
      </c>
      <c r="K1104" s="5" t="str">
        <f>OBV!G1104</f>
        <v>STRONG</v>
      </c>
      <c r="L1104" s="5" t="str">
        <f>OBV!H1104</f>
        <v>CONFIRMED BEARISH</v>
      </c>
      <c r="M1104" s="7">
        <f t="shared" si="170"/>
        <v>50</v>
      </c>
      <c r="N1104" s="7">
        <f t="shared" si="171"/>
        <v>0</v>
      </c>
      <c r="O1104" s="7">
        <f t="shared" si="172"/>
        <v>0</v>
      </c>
      <c r="P1104" s="7">
        <f t="shared" si="173"/>
        <v>33</v>
      </c>
      <c r="Q1104" s="8">
        <f t="shared" si="174"/>
        <v>22.45</v>
      </c>
      <c r="R1104" s="8">
        <f t="shared" si="175"/>
        <v>18.25</v>
      </c>
      <c r="S1104" s="8">
        <f t="shared" si="176"/>
        <v>22.35</v>
      </c>
      <c r="T1104" s="8">
        <f t="shared" si="177"/>
        <v>20.75</v>
      </c>
      <c r="U1104" s="7">
        <f t="shared" si="178"/>
        <v>21.016666666666669</v>
      </c>
      <c r="V1104" s="7">
        <f t="shared" si="179"/>
        <v>20.950000000000003</v>
      </c>
    </row>
    <row r="1105" spans="1:22" ht="13.5" x14ac:dyDescent="0.25">
      <c r="A1105" s="3">
        <f>RSI!A1105</f>
        <v>43917</v>
      </c>
      <c r="B1105" s="2">
        <f>RSI!B1105</f>
        <v>0.61</v>
      </c>
      <c r="C1105" s="2">
        <f>RSI!I1105</f>
        <v>18.601273839131309</v>
      </c>
      <c r="D1105" s="2">
        <f>MACD!E1105</f>
        <v>6.0857808226039145E-2</v>
      </c>
      <c r="E1105" s="2">
        <f>MACD!F1105</f>
        <v>4.480582679479727E-2</v>
      </c>
      <c r="F1105" s="2">
        <f>'Moving Avg'!D1105</f>
        <v>0.63</v>
      </c>
      <c r="G1105" s="2">
        <f>'Moving Avg'!F1105</f>
        <v>0.72599999999999998</v>
      </c>
      <c r="H1105" s="2">
        <f>'Moving Avg'!G1105</f>
        <v>0.81</v>
      </c>
      <c r="I1105" s="2">
        <f>'Moving Avg'!H1105</f>
        <v>1.0362499999999999</v>
      </c>
      <c r="J1105" s="5" t="str">
        <f>OBV!F1105</f>
        <v>BEARISH</v>
      </c>
      <c r="K1105" s="5" t="str">
        <f>OBV!G1105</f>
        <v>STRONG</v>
      </c>
      <c r="L1105" s="5" t="str">
        <f>OBV!H1105</f>
        <v>CONFIRMED BEARISH</v>
      </c>
      <c r="M1105" s="7">
        <f t="shared" si="170"/>
        <v>50</v>
      </c>
      <c r="N1105" s="7">
        <f t="shared" si="171"/>
        <v>0</v>
      </c>
      <c r="O1105" s="7">
        <f t="shared" si="172"/>
        <v>0</v>
      </c>
      <c r="P1105" s="7">
        <f t="shared" si="173"/>
        <v>33</v>
      </c>
      <c r="Q1105" s="8">
        <f t="shared" si="174"/>
        <v>22.45</v>
      </c>
      <c r="R1105" s="8">
        <f t="shared" si="175"/>
        <v>18.25</v>
      </c>
      <c r="S1105" s="8">
        <f t="shared" si="176"/>
        <v>22.35</v>
      </c>
      <c r="T1105" s="8">
        <f t="shared" si="177"/>
        <v>20.75</v>
      </c>
      <c r="U1105" s="7">
        <f t="shared" si="178"/>
        <v>21.016666666666669</v>
      </c>
      <c r="V1105" s="7">
        <f t="shared" si="179"/>
        <v>20.950000000000003</v>
      </c>
    </row>
    <row r="1106" spans="1:22" ht="13.5" x14ac:dyDescent="0.25">
      <c r="A1106" s="3">
        <f>RSI!A1106</f>
        <v>43920</v>
      </c>
      <c r="B1106" s="2">
        <f>RSI!B1106</f>
        <v>0.6</v>
      </c>
      <c r="C1106" s="2">
        <f>RSI!I1106</f>
        <v>17.719932062946071</v>
      </c>
      <c r="D1106" s="2">
        <f>MACD!E1106</f>
        <v>6.3957541621107561E-2</v>
      </c>
      <c r="E1106" s="2">
        <f>MACD!F1106</f>
        <v>4.8636169760059328E-2</v>
      </c>
      <c r="F1106" s="2">
        <f>'Moving Avg'!D1106</f>
        <v>0.62</v>
      </c>
      <c r="G1106" s="2">
        <f>'Moving Avg'!F1106</f>
        <v>0.71499999999999997</v>
      </c>
      <c r="H1106" s="2">
        <f>'Moving Avg'!G1106</f>
        <v>0.80400000000000005</v>
      </c>
      <c r="I1106" s="2">
        <f>'Moving Avg'!H1106</f>
        <v>1.03325</v>
      </c>
      <c r="J1106" s="5" t="str">
        <f>OBV!F1106</f>
        <v>BEARISH</v>
      </c>
      <c r="K1106" s="5" t="str">
        <f>OBV!G1106</f>
        <v>STRONG</v>
      </c>
      <c r="L1106" s="5" t="str">
        <f>OBV!H1106</f>
        <v>CONFIRMED BEARISH</v>
      </c>
      <c r="M1106" s="7">
        <f t="shared" si="170"/>
        <v>50</v>
      </c>
      <c r="N1106" s="7">
        <f t="shared" si="171"/>
        <v>0</v>
      </c>
      <c r="O1106" s="7">
        <f t="shared" si="172"/>
        <v>0</v>
      </c>
      <c r="P1106" s="7">
        <f t="shared" si="173"/>
        <v>33</v>
      </c>
      <c r="Q1106" s="8">
        <f t="shared" si="174"/>
        <v>22.45</v>
      </c>
      <c r="R1106" s="8">
        <f t="shared" si="175"/>
        <v>18.25</v>
      </c>
      <c r="S1106" s="8">
        <f t="shared" si="176"/>
        <v>22.35</v>
      </c>
      <c r="T1106" s="8">
        <f t="shared" si="177"/>
        <v>20.75</v>
      </c>
      <c r="U1106" s="7">
        <f t="shared" si="178"/>
        <v>21.016666666666669</v>
      </c>
      <c r="V1106" s="7">
        <f t="shared" si="179"/>
        <v>20.950000000000003</v>
      </c>
    </row>
    <row r="1107" spans="1:22" ht="13.5" x14ac:dyDescent="0.25">
      <c r="A1107" s="3">
        <f>RSI!A1107</f>
        <v>43921</v>
      </c>
      <c r="B1107" s="2">
        <f>RSI!B1107</f>
        <v>0.6</v>
      </c>
      <c r="C1107" s="2">
        <f>RSI!I1107</f>
        <v>17.719932062946071</v>
      </c>
      <c r="D1107" s="2">
        <f>MACD!E1107</f>
        <v>6.2751263892216969E-2</v>
      </c>
      <c r="E1107" s="2">
        <f>MACD!F1107</f>
        <v>5.1459188586490859E-2</v>
      </c>
      <c r="F1107" s="2">
        <f>'Moving Avg'!D1107</f>
        <v>0.61199999999999999</v>
      </c>
      <c r="G1107" s="2">
        <f>'Moving Avg'!F1107</f>
        <v>0.7044999999999999</v>
      </c>
      <c r="H1107" s="2">
        <f>'Moving Avg'!G1107</f>
        <v>0.79759999999999986</v>
      </c>
      <c r="I1107" s="2">
        <f>'Moving Avg'!H1107</f>
        <v>1.0302</v>
      </c>
      <c r="J1107" s="5" t="str">
        <f>OBV!F1107</f>
        <v>BEARISH</v>
      </c>
      <c r="K1107" s="5" t="str">
        <f>OBV!G1107</f>
        <v>STRONG</v>
      </c>
      <c r="L1107" s="5" t="str">
        <f>OBV!H1107</f>
        <v>CONFIRMED BEARISH</v>
      </c>
      <c r="M1107" s="7">
        <f t="shared" si="170"/>
        <v>50</v>
      </c>
      <c r="N1107" s="7">
        <f t="shared" si="171"/>
        <v>0</v>
      </c>
      <c r="O1107" s="7">
        <f t="shared" si="172"/>
        <v>0</v>
      </c>
      <c r="P1107" s="7">
        <f t="shared" si="173"/>
        <v>33</v>
      </c>
      <c r="Q1107" s="8">
        <f t="shared" si="174"/>
        <v>22.45</v>
      </c>
      <c r="R1107" s="8">
        <f t="shared" si="175"/>
        <v>18.25</v>
      </c>
      <c r="S1107" s="8">
        <f t="shared" si="176"/>
        <v>22.35</v>
      </c>
      <c r="T1107" s="8">
        <f t="shared" si="177"/>
        <v>20.75</v>
      </c>
      <c r="U1107" s="7">
        <f t="shared" si="178"/>
        <v>21.016666666666669</v>
      </c>
      <c r="V1107" s="7">
        <f t="shared" si="179"/>
        <v>20.950000000000003</v>
      </c>
    </row>
    <row r="1108" spans="1:22" ht="13.5" x14ac:dyDescent="0.25">
      <c r="A1108" s="3">
        <f>RSI!A1108</f>
        <v>43922</v>
      </c>
      <c r="B1108" s="2">
        <f>RSI!B1108</f>
        <v>0.6</v>
      </c>
      <c r="C1108" s="2">
        <f>RSI!I1108</f>
        <v>17.719932062946071</v>
      </c>
      <c r="D1108" s="2">
        <f>MACD!E1108</f>
        <v>5.9381658675653481E-2</v>
      </c>
      <c r="E1108" s="2">
        <f>MACD!F1108</f>
        <v>5.3043682604323385E-2</v>
      </c>
      <c r="F1108" s="2">
        <f>'Moving Avg'!D1108</f>
        <v>0.60600000000000009</v>
      </c>
      <c r="G1108" s="2">
        <f>'Moving Avg'!F1108</f>
        <v>0.69499999999999995</v>
      </c>
      <c r="H1108" s="2">
        <f>'Moving Avg'!G1108</f>
        <v>0.79099999999999993</v>
      </c>
      <c r="I1108" s="2">
        <f>'Moving Avg'!H1108</f>
        <v>1.0271999999999999</v>
      </c>
      <c r="J1108" s="5" t="str">
        <f>OBV!F1108</f>
        <v>BEARISH</v>
      </c>
      <c r="K1108" s="5" t="str">
        <f>OBV!G1108</f>
        <v>STRONG</v>
      </c>
      <c r="L1108" s="5" t="str">
        <f>OBV!H1108</f>
        <v>CONFIRMED BEARISH</v>
      </c>
      <c r="M1108" s="7">
        <f t="shared" si="170"/>
        <v>50</v>
      </c>
      <c r="N1108" s="7">
        <f t="shared" si="171"/>
        <v>0</v>
      </c>
      <c r="O1108" s="7">
        <f t="shared" si="172"/>
        <v>0</v>
      </c>
      <c r="P1108" s="7">
        <f t="shared" si="173"/>
        <v>33</v>
      </c>
      <c r="Q1108" s="8">
        <f t="shared" si="174"/>
        <v>22.45</v>
      </c>
      <c r="R1108" s="8">
        <f t="shared" si="175"/>
        <v>18.25</v>
      </c>
      <c r="S1108" s="8">
        <f t="shared" si="176"/>
        <v>22.35</v>
      </c>
      <c r="T1108" s="8">
        <f t="shared" si="177"/>
        <v>20.75</v>
      </c>
      <c r="U1108" s="7">
        <f t="shared" si="178"/>
        <v>21.016666666666669</v>
      </c>
      <c r="V1108" s="7">
        <f t="shared" si="179"/>
        <v>20.950000000000003</v>
      </c>
    </row>
    <row r="1109" spans="1:22" ht="13.5" x14ac:dyDescent="0.25">
      <c r="A1109" s="3">
        <f>RSI!A1109</f>
        <v>43923</v>
      </c>
      <c r="B1109" s="2">
        <f>RSI!B1109</f>
        <v>0.6</v>
      </c>
      <c r="C1109" s="2">
        <f>RSI!I1109</f>
        <v>17.719932062946071</v>
      </c>
      <c r="D1109" s="2">
        <f>MACD!E1109</f>
        <v>5.4127618592298643E-2</v>
      </c>
      <c r="E1109" s="2">
        <f>MACD!F1109</f>
        <v>5.3260469801918439E-2</v>
      </c>
      <c r="F1109" s="2">
        <f>'Moving Avg'!D1109</f>
        <v>0.60200000000000009</v>
      </c>
      <c r="G1109" s="2">
        <f>'Moving Avg'!F1109</f>
        <v>0.68599999999999994</v>
      </c>
      <c r="H1109" s="2">
        <f>'Moving Avg'!G1109</f>
        <v>0.78459999999999996</v>
      </c>
      <c r="I1109" s="2">
        <f>'Moving Avg'!H1109</f>
        <v>1.0241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  <c r="M1109" s="7">
        <f t="shared" si="170"/>
        <v>50</v>
      </c>
      <c r="N1109" s="7">
        <f t="shared" si="171"/>
        <v>0</v>
      </c>
      <c r="O1109" s="7">
        <f t="shared" si="172"/>
        <v>0</v>
      </c>
      <c r="P1109" s="7">
        <f t="shared" si="173"/>
        <v>16.5</v>
      </c>
      <c r="Q1109" s="8">
        <f t="shared" si="174"/>
        <v>19.975000000000001</v>
      </c>
      <c r="R1109" s="8">
        <f t="shared" si="175"/>
        <v>14.125</v>
      </c>
      <c r="S1109" s="8">
        <f t="shared" si="176"/>
        <v>14.925000000000001</v>
      </c>
      <c r="T1109" s="8">
        <f t="shared" si="177"/>
        <v>16.625</v>
      </c>
      <c r="U1109" s="7">
        <f t="shared" si="178"/>
        <v>16.341666666666669</v>
      </c>
      <c r="V1109" s="7">
        <f t="shared" si="179"/>
        <v>16.412500000000001</v>
      </c>
    </row>
    <row r="1110" spans="1:22" ht="13.5" x14ac:dyDescent="0.25">
      <c r="A1110" s="3">
        <f>RSI!A1110</f>
        <v>43924</v>
      </c>
      <c r="B1110" s="2">
        <f>RSI!B1110</f>
        <v>0.59</v>
      </c>
      <c r="C1110" s="2">
        <f>RSI!I1110</f>
        <v>16.658306764773087</v>
      </c>
      <c r="D1110" s="2">
        <f>MACD!E1110</f>
        <v>4.7969865038760773E-2</v>
      </c>
      <c r="E1110" s="2">
        <f>MACD!F1110</f>
        <v>5.2202348849286914E-2</v>
      </c>
      <c r="F1110" s="2">
        <f>'Moving Avg'!D1110</f>
        <v>0.59799999999999998</v>
      </c>
      <c r="G1110" s="2">
        <f>'Moving Avg'!F1110</f>
        <v>0.67699999999999994</v>
      </c>
      <c r="H1110" s="2">
        <f>'Moving Avg'!G1110</f>
        <v>0.77839999999999998</v>
      </c>
      <c r="I1110" s="2">
        <f>'Moving Avg'!H1110</f>
        <v>1.0210999999999999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  <c r="M1110" s="7">
        <f t="shared" si="170"/>
        <v>50</v>
      </c>
      <c r="N1110" s="7">
        <f t="shared" si="171"/>
        <v>45</v>
      </c>
      <c r="O1110" s="7">
        <f t="shared" si="172"/>
        <v>0</v>
      </c>
      <c r="P1110" s="7">
        <f t="shared" si="173"/>
        <v>16.5</v>
      </c>
      <c r="Q1110" s="8">
        <f t="shared" si="174"/>
        <v>35.725000000000001</v>
      </c>
      <c r="R1110" s="8">
        <f t="shared" si="175"/>
        <v>23.125</v>
      </c>
      <c r="S1110" s="8">
        <f t="shared" si="176"/>
        <v>21.675000000000001</v>
      </c>
      <c r="T1110" s="8">
        <f t="shared" si="177"/>
        <v>27.875</v>
      </c>
      <c r="U1110" s="7">
        <f t="shared" si="178"/>
        <v>26.841666666666669</v>
      </c>
      <c r="V1110" s="7">
        <f t="shared" si="179"/>
        <v>27.1</v>
      </c>
    </row>
    <row r="1111" spans="1:22" ht="13.5" x14ac:dyDescent="0.25">
      <c r="A1111" s="3">
        <f>RSI!A1111</f>
        <v>43927</v>
      </c>
      <c r="B1111" s="2">
        <f>RSI!B1111</f>
        <v>0.57999999999999996</v>
      </c>
      <c r="C1111" s="2">
        <f>RSI!I1111</f>
        <v>15.64865653494391</v>
      </c>
      <c r="D1111" s="2">
        <f>MACD!E1111</f>
        <v>4.2598749120304924E-2</v>
      </c>
      <c r="E1111" s="2">
        <f>MACD!F1111</f>
        <v>5.028162890349052E-2</v>
      </c>
      <c r="F1111" s="2">
        <f>'Moving Avg'!D1111</f>
        <v>0.59399999999999997</v>
      </c>
      <c r="G1111" s="2">
        <f>'Moving Avg'!F1111</f>
        <v>0.66699999999999993</v>
      </c>
      <c r="H1111" s="2">
        <f>'Moving Avg'!G1111</f>
        <v>0.77280000000000004</v>
      </c>
      <c r="I1111" s="2">
        <f>'Moving Avg'!H1111</f>
        <v>1.0179500000000001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  <c r="M1111" s="7">
        <f t="shared" si="170"/>
        <v>50</v>
      </c>
      <c r="N1111" s="7">
        <f t="shared" si="171"/>
        <v>45</v>
      </c>
      <c r="O1111" s="7">
        <f t="shared" si="172"/>
        <v>0</v>
      </c>
      <c r="P1111" s="7">
        <f t="shared" si="173"/>
        <v>16.5</v>
      </c>
      <c r="Q1111" s="8">
        <f t="shared" si="174"/>
        <v>35.725000000000001</v>
      </c>
      <c r="R1111" s="8">
        <f t="shared" si="175"/>
        <v>23.125</v>
      </c>
      <c r="S1111" s="8">
        <f t="shared" si="176"/>
        <v>21.675000000000001</v>
      </c>
      <c r="T1111" s="8">
        <f t="shared" si="177"/>
        <v>27.875</v>
      </c>
      <c r="U1111" s="7">
        <f t="shared" si="178"/>
        <v>26.841666666666669</v>
      </c>
      <c r="V1111" s="7">
        <f t="shared" si="179"/>
        <v>27.1</v>
      </c>
    </row>
    <row r="1112" spans="1:22" ht="13.5" x14ac:dyDescent="0.25">
      <c r="A1112" s="3">
        <f>RSI!A1112</f>
        <v>43928</v>
      </c>
      <c r="B1112" s="2">
        <f>RSI!B1112</f>
        <v>0.56999999999999995</v>
      </c>
      <c r="C1112" s="2">
        <f>RSI!I1112</f>
        <v>14.689826887179379</v>
      </c>
      <c r="D1112" s="2">
        <f>MACD!E1112</f>
        <v>3.7905154037522704E-2</v>
      </c>
      <c r="E1112" s="2">
        <f>MACD!F1112</f>
        <v>4.7806333930296957E-2</v>
      </c>
      <c r="F1112" s="2">
        <f>'Moving Avg'!D1112</f>
        <v>0.58799999999999997</v>
      </c>
      <c r="G1112" s="2">
        <f>'Moving Avg'!F1112</f>
        <v>0.65549999999999986</v>
      </c>
      <c r="H1112" s="2">
        <f>'Moving Avg'!G1112</f>
        <v>0.76660000000000006</v>
      </c>
      <c r="I1112" s="2">
        <f>'Moving Avg'!H1112</f>
        <v>1.0148500000000003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  <c r="M1112" s="7">
        <f t="shared" si="170"/>
        <v>50</v>
      </c>
      <c r="N1112" s="7">
        <f t="shared" si="171"/>
        <v>45</v>
      </c>
      <c r="O1112" s="7">
        <f t="shared" si="172"/>
        <v>0</v>
      </c>
      <c r="P1112" s="7">
        <f t="shared" si="173"/>
        <v>16.5</v>
      </c>
      <c r="Q1112" s="8">
        <f t="shared" si="174"/>
        <v>35.725000000000001</v>
      </c>
      <c r="R1112" s="8">
        <f t="shared" si="175"/>
        <v>23.125</v>
      </c>
      <c r="S1112" s="8">
        <f t="shared" si="176"/>
        <v>21.675000000000001</v>
      </c>
      <c r="T1112" s="8">
        <f t="shared" si="177"/>
        <v>27.875</v>
      </c>
      <c r="U1112" s="7">
        <f t="shared" si="178"/>
        <v>26.841666666666669</v>
      </c>
      <c r="V1112" s="7">
        <f t="shared" si="179"/>
        <v>27.1</v>
      </c>
    </row>
    <row r="1113" spans="1:22" ht="13.5" x14ac:dyDescent="0.25">
      <c r="A1113" s="3">
        <f>RSI!A1113</f>
        <v>43929</v>
      </c>
      <c r="B1113" s="2">
        <f>RSI!B1113</f>
        <v>0.56000000000000005</v>
      </c>
      <c r="C1113" s="2">
        <f>RSI!I1113</f>
        <v>13.780511741916044</v>
      </c>
      <c r="D1113" s="2">
        <f>MACD!E1113</f>
        <v>3.3795868385342653E-2</v>
      </c>
      <c r="E1113" s="2">
        <f>MACD!F1113</f>
        <v>4.50042408213061E-2</v>
      </c>
      <c r="F1113" s="2">
        <f>'Moving Avg'!D1113</f>
        <v>0.57999999999999996</v>
      </c>
      <c r="G1113" s="2">
        <f>'Moving Avg'!F1113</f>
        <v>0.64499999999999991</v>
      </c>
      <c r="H1113" s="2">
        <f>'Moving Avg'!G1113</f>
        <v>0.76000000000000012</v>
      </c>
      <c r="I1113" s="2">
        <f>'Moving Avg'!H1113</f>
        <v>1.0118000000000003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  <c r="M1113" s="7">
        <f t="shared" si="170"/>
        <v>50</v>
      </c>
      <c r="N1113" s="7">
        <f t="shared" si="171"/>
        <v>45</v>
      </c>
      <c r="O1113" s="7">
        <f t="shared" si="172"/>
        <v>0</v>
      </c>
      <c r="P1113" s="7">
        <f t="shared" si="173"/>
        <v>16.5</v>
      </c>
      <c r="Q1113" s="8">
        <f t="shared" si="174"/>
        <v>35.725000000000001</v>
      </c>
      <c r="R1113" s="8">
        <f t="shared" si="175"/>
        <v>23.125</v>
      </c>
      <c r="S1113" s="8">
        <f t="shared" si="176"/>
        <v>21.675000000000001</v>
      </c>
      <c r="T1113" s="8">
        <f t="shared" si="177"/>
        <v>27.875</v>
      </c>
      <c r="U1113" s="7">
        <f t="shared" si="178"/>
        <v>26.841666666666669</v>
      </c>
      <c r="V1113" s="7">
        <f t="shared" si="179"/>
        <v>27.1</v>
      </c>
    </row>
    <row r="1114" spans="1:22" ht="13.5" x14ac:dyDescent="0.25">
      <c r="A1114" s="3">
        <f>RSI!A1114</f>
        <v>43934</v>
      </c>
      <c r="B1114" s="2">
        <f>RSI!B1114</f>
        <v>0.55000000000000004</v>
      </c>
      <c r="C1114" s="2">
        <f>RSI!I1114</f>
        <v>12.919278674518267</v>
      </c>
      <c r="D1114" s="2">
        <f>MACD!E1114</f>
        <v>3.019120448821766E-2</v>
      </c>
      <c r="E1114" s="2">
        <f>MACD!F1114</f>
        <v>4.2041633554688415E-2</v>
      </c>
      <c r="F1114" s="2">
        <f>'Moving Avg'!D1114</f>
        <v>0.56999999999999995</v>
      </c>
      <c r="G1114" s="2">
        <f>'Moving Avg'!F1114</f>
        <v>0.63400000000000012</v>
      </c>
      <c r="H1114" s="2">
        <f>'Moving Avg'!G1114</f>
        <v>0.75340000000000018</v>
      </c>
      <c r="I1114" s="2">
        <f>'Moving Avg'!H1114</f>
        <v>1.0085500000000005</v>
      </c>
      <c r="J1114" s="5" t="str">
        <f>OBV!F1114</f>
        <v>BEARISH</v>
      </c>
      <c r="K1114" s="5" t="str">
        <f>OBV!G1114</f>
        <v>STRONG</v>
      </c>
      <c r="L1114" s="5" t="str">
        <f>OBV!H1114</f>
        <v>CONFIRMED BEARISH</v>
      </c>
      <c r="M1114" s="7">
        <f t="shared" si="170"/>
        <v>50</v>
      </c>
      <c r="N1114" s="7">
        <f t="shared" si="171"/>
        <v>45</v>
      </c>
      <c r="O1114" s="7">
        <f t="shared" si="172"/>
        <v>0</v>
      </c>
      <c r="P1114" s="7">
        <f t="shared" si="173"/>
        <v>33</v>
      </c>
      <c r="Q1114" s="8">
        <f t="shared" si="174"/>
        <v>38.200000000000003</v>
      </c>
      <c r="R1114" s="8">
        <f t="shared" si="175"/>
        <v>27.25</v>
      </c>
      <c r="S1114" s="8">
        <f t="shared" si="176"/>
        <v>29.1</v>
      </c>
      <c r="T1114" s="8">
        <f t="shared" si="177"/>
        <v>32</v>
      </c>
      <c r="U1114" s="7">
        <f t="shared" si="178"/>
        <v>31.516666666666669</v>
      </c>
      <c r="V1114" s="7">
        <f t="shared" si="179"/>
        <v>31.637500000000003</v>
      </c>
    </row>
    <row r="1115" spans="1:22" ht="13.5" x14ac:dyDescent="0.25">
      <c r="A1115" s="3">
        <f>RSI!A1115</f>
        <v>43935</v>
      </c>
      <c r="B1115" s="2">
        <f>RSI!B1115</f>
        <v>0.56000000000000005</v>
      </c>
      <c r="C1115" s="2">
        <f>RSI!I1115</f>
        <v>18.410563469107728</v>
      </c>
      <c r="D1115" s="2">
        <f>MACD!E1115</f>
        <v>2.554149682536222E-2</v>
      </c>
      <c r="E1115" s="2">
        <f>MACD!F1115</f>
        <v>3.8741606208823179E-2</v>
      </c>
      <c r="F1115" s="2">
        <f>'Moving Avg'!D1115</f>
        <v>0.56399999999999995</v>
      </c>
      <c r="G1115" s="2">
        <f>'Moving Avg'!F1115</f>
        <v>0.62350000000000005</v>
      </c>
      <c r="H1115" s="2">
        <f>'Moving Avg'!G1115</f>
        <v>0.74680000000000002</v>
      </c>
      <c r="I1115" s="2">
        <f>'Moving Avg'!H1115</f>
        <v>1.0051500000000007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  <c r="M1115" s="7">
        <f t="shared" si="170"/>
        <v>50</v>
      </c>
      <c r="N1115" s="7">
        <f t="shared" si="171"/>
        <v>45</v>
      </c>
      <c r="O1115" s="7">
        <f t="shared" si="172"/>
        <v>0</v>
      </c>
      <c r="P1115" s="7">
        <f t="shared" si="173"/>
        <v>16.5</v>
      </c>
      <c r="Q1115" s="8">
        <f t="shared" si="174"/>
        <v>35.725000000000001</v>
      </c>
      <c r="R1115" s="8">
        <f t="shared" si="175"/>
        <v>23.125</v>
      </c>
      <c r="S1115" s="8">
        <f t="shared" si="176"/>
        <v>21.675000000000001</v>
      </c>
      <c r="T1115" s="8">
        <f t="shared" si="177"/>
        <v>27.875</v>
      </c>
      <c r="U1115" s="7">
        <f t="shared" si="178"/>
        <v>26.841666666666669</v>
      </c>
      <c r="V1115" s="7">
        <f t="shared" si="179"/>
        <v>27.1</v>
      </c>
    </row>
    <row r="1116" spans="1:22" ht="13.5" x14ac:dyDescent="0.25">
      <c r="A1116" s="3">
        <f>RSI!A1116</f>
        <v>43936</v>
      </c>
      <c r="B1116" s="2">
        <f>RSI!B1116</f>
        <v>0.56999999999999995</v>
      </c>
      <c r="C1116" s="2">
        <f>RSI!I1116</f>
        <v>23.598990694791979</v>
      </c>
      <c r="D1116" s="2">
        <f>MACD!E1116</f>
        <v>1.9898090572978533E-2</v>
      </c>
      <c r="E1116" s="2">
        <f>MACD!F1116</f>
        <v>3.4972903081654252E-2</v>
      </c>
      <c r="F1116" s="2">
        <f>'Moving Avg'!D1116</f>
        <v>0.56200000000000006</v>
      </c>
      <c r="G1116" s="2">
        <f>'Moving Avg'!F1116</f>
        <v>0.61450000000000005</v>
      </c>
      <c r="H1116" s="2">
        <f>'Moving Avg'!G1116</f>
        <v>0.74060000000000004</v>
      </c>
      <c r="I1116" s="2">
        <f>'Moving Avg'!H1116</f>
        <v>1.0019500000000006</v>
      </c>
      <c r="J1116" s="5" t="str">
        <f>OBV!F1116</f>
        <v>BULLISH</v>
      </c>
      <c r="K1116" s="5" t="str">
        <f>OBV!G1116</f>
        <v>NEUTRAL</v>
      </c>
      <c r="L1116" s="5" t="str">
        <f>OBV!H1116</f>
        <v>BULLISH DIVERGENCE</v>
      </c>
      <c r="M1116" s="7">
        <f t="shared" si="170"/>
        <v>50</v>
      </c>
      <c r="N1116" s="7">
        <f t="shared" si="171"/>
        <v>45</v>
      </c>
      <c r="O1116" s="7">
        <f t="shared" si="172"/>
        <v>0</v>
      </c>
      <c r="P1116" s="7">
        <f t="shared" si="173"/>
        <v>66.5</v>
      </c>
      <c r="Q1116" s="8">
        <f t="shared" si="174"/>
        <v>43.225000000000001</v>
      </c>
      <c r="R1116" s="8">
        <f t="shared" si="175"/>
        <v>35.625</v>
      </c>
      <c r="S1116" s="8">
        <f t="shared" si="176"/>
        <v>44.174999999999997</v>
      </c>
      <c r="T1116" s="8">
        <f t="shared" si="177"/>
        <v>40.375</v>
      </c>
      <c r="U1116" s="7">
        <f t="shared" si="178"/>
        <v>41.008333333333333</v>
      </c>
      <c r="V1116" s="7">
        <f t="shared" si="179"/>
        <v>40.849999999999994</v>
      </c>
    </row>
    <row r="1117" spans="1:22" ht="13.5" x14ac:dyDescent="0.25">
      <c r="A1117" s="3">
        <f>RSI!A1117</f>
        <v>43937</v>
      </c>
      <c r="B1117" s="2">
        <f>RSI!B1117</f>
        <v>0.57999999999999996</v>
      </c>
      <c r="C1117" s="2">
        <f>RSI!I1117</f>
        <v>28.495851068783537</v>
      </c>
      <c r="D1117" s="2">
        <f>MACD!E1117</f>
        <v>1.4850999172131174E-2</v>
      </c>
      <c r="E1117" s="2">
        <f>MACD!F1117</f>
        <v>3.0948522299749641E-2</v>
      </c>
      <c r="F1117" s="2">
        <f>'Moving Avg'!D1117</f>
        <v>0.56400000000000006</v>
      </c>
      <c r="G1117" s="2">
        <f>'Moving Avg'!F1117</f>
        <v>0.60750000000000015</v>
      </c>
      <c r="H1117" s="2">
        <f>'Moving Avg'!G1117</f>
        <v>0.73499999999999999</v>
      </c>
      <c r="I1117" s="2">
        <f>'Moving Avg'!H1117</f>
        <v>0.99895000000000078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  <c r="M1117" s="7">
        <f t="shared" si="170"/>
        <v>50</v>
      </c>
      <c r="N1117" s="7">
        <f t="shared" si="171"/>
        <v>45</v>
      </c>
      <c r="O1117" s="7">
        <f t="shared" si="172"/>
        <v>0</v>
      </c>
      <c r="P1117" s="7">
        <f t="shared" si="173"/>
        <v>83.5</v>
      </c>
      <c r="Q1117" s="8">
        <f t="shared" si="174"/>
        <v>45.774999999999999</v>
      </c>
      <c r="R1117" s="8">
        <f t="shared" si="175"/>
        <v>39.875</v>
      </c>
      <c r="S1117" s="8">
        <f t="shared" si="176"/>
        <v>51.825000000000003</v>
      </c>
      <c r="T1117" s="8">
        <f t="shared" si="177"/>
        <v>44.625</v>
      </c>
      <c r="U1117" s="7">
        <f t="shared" si="178"/>
        <v>45.82500000000001</v>
      </c>
      <c r="V1117" s="7">
        <f t="shared" si="179"/>
        <v>45.525000000000006</v>
      </c>
    </row>
    <row r="1118" spans="1:22" ht="13.5" x14ac:dyDescent="0.25">
      <c r="A1118" s="3">
        <f>RSI!A1118</f>
        <v>43938</v>
      </c>
      <c r="B1118" s="2">
        <f>RSI!B1118</f>
        <v>0.59</v>
      </c>
      <c r="C1118" s="2">
        <f>RSI!I1118</f>
        <v>33.112713024013615</v>
      </c>
      <c r="D1118" s="2">
        <f>MACD!E1118</f>
        <v>1.0214662613950098E-2</v>
      </c>
      <c r="E1118" s="2">
        <f>MACD!F1118</f>
        <v>2.6801750362589735E-2</v>
      </c>
      <c r="F1118" s="2">
        <f>'Moving Avg'!D1118</f>
        <v>0.57000000000000006</v>
      </c>
      <c r="G1118" s="2">
        <f>'Moving Avg'!F1118</f>
        <v>0.60200000000000009</v>
      </c>
      <c r="H1118" s="2">
        <f>'Moving Avg'!G1118</f>
        <v>0.73020000000000007</v>
      </c>
      <c r="I1118" s="2">
        <f>'Moving Avg'!H1118</f>
        <v>0.99575000000000069</v>
      </c>
      <c r="J1118" s="5" t="str">
        <f>OBV!F1118</f>
        <v>BULLISH</v>
      </c>
      <c r="K1118" s="5" t="str">
        <f>OBV!G1118</f>
        <v>WEAK</v>
      </c>
      <c r="L1118" s="5" t="str">
        <f>OBV!H1118</f>
        <v>CONFIRMED BULLISH</v>
      </c>
      <c r="M1118" s="7">
        <f t="shared" si="170"/>
        <v>25</v>
      </c>
      <c r="N1118" s="7">
        <f t="shared" si="171"/>
        <v>45</v>
      </c>
      <c r="O1118" s="7">
        <f t="shared" si="172"/>
        <v>0</v>
      </c>
      <c r="P1118" s="7">
        <f t="shared" si="173"/>
        <v>67</v>
      </c>
      <c r="Q1118" s="8">
        <f t="shared" si="174"/>
        <v>34.549999999999997</v>
      </c>
      <c r="R1118" s="8">
        <f t="shared" si="175"/>
        <v>30.75</v>
      </c>
      <c r="S1118" s="8">
        <f t="shared" si="176"/>
        <v>40.650000000000006</v>
      </c>
      <c r="T1118" s="8">
        <f t="shared" si="177"/>
        <v>34.25</v>
      </c>
      <c r="U1118" s="7">
        <f t="shared" si="178"/>
        <v>35.31666666666667</v>
      </c>
      <c r="V1118" s="7">
        <f t="shared" si="179"/>
        <v>35.049999999999997</v>
      </c>
    </row>
    <row r="1119" spans="1:22" ht="13.5" x14ac:dyDescent="0.25">
      <c r="A1119" s="3">
        <f>RSI!A1119</f>
        <v>43941</v>
      </c>
      <c r="B1119" s="2">
        <f>RSI!B1119</f>
        <v>0.6</v>
      </c>
      <c r="C1119" s="2">
        <f>RSI!I1119</f>
        <v>37.461309542046308</v>
      </c>
      <c r="D1119" s="2">
        <f>MACD!E1119</f>
        <v>5.8390181582361755E-3</v>
      </c>
      <c r="E1119" s="2">
        <f>MACD!F1119</f>
        <v>2.2609203921719025E-2</v>
      </c>
      <c r="F1119" s="2">
        <f>'Moving Avg'!D1119</f>
        <v>0.57999999999999996</v>
      </c>
      <c r="G1119" s="2">
        <f>'Moving Avg'!F1119</f>
        <v>0.59800000000000009</v>
      </c>
      <c r="H1119" s="2">
        <f>'Moving Avg'!G1119</f>
        <v>0.72520000000000007</v>
      </c>
      <c r="I1119" s="2">
        <f>'Moving Avg'!H1119</f>
        <v>0.99255000000000082</v>
      </c>
      <c r="J1119" s="5" t="str">
        <f>OBV!F1119</f>
        <v>BULLISH</v>
      </c>
      <c r="K1119" s="5" t="str">
        <f>OBV!G1119</f>
        <v>WEAK</v>
      </c>
      <c r="L1119" s="5" t="str">
        <f>OBV!H1119</f>
        <v>CONFIRMED BULLISH</v>
      </c>
      <c r="M1119" s="7">
        <f t="shared" si="170"/>
        <v>25</v>
      </c>
      <c r="N1119" s="7">
        <f t="shared" si="171"/>
        <v>45</v>
      </c>
      <c r="O1119" s="7">
        <f t="shared" si="172"/>
        <v>0</v>
      </c>
      <c r="P1119" s="7">
        <f t="shared" si="173"/>
        <v>67</v>
      </c>
      <c r="Q1119" s="8">
        <f t="shared" si="174"/>
        <v>34.549999999999997</v>
      </c>
      <c r="R1119" s="8">
        <f t="shared" si="175"/>
        <v>30.75</v>
      </c>
      <c r="S1119" s="8">
        <f t="shared" si="176"/>
        <v>40.650000000000006</v>
      </c>
      <c r="T1119" s="8">
        <f t="shared" si="177"/>
        <v>34.25</v>
      </c>
      <c r="U1119" s="7">
        <f t="shared" si="178"/>
        <v>35.31666666666667</v>
      </c>
      <c r="V1119" s="7">
        <f t="shared" si="179"/>
        <v>35.049999999999997</v>
      </c>
    </row>
    <row r="1120" spans="1:22" ht="13.5" x14ac:dyDescent="0.25">
      <c r="A1120" s="3">
        <f>RSI!A1120</f>
        <v>43942</v>
      </c>
      <c r="B1120" s="2">
        <f>RSI!B1120</f>
        <v>0.61</v>
      </c>
      <c r="C1120" s="2">
        <f>RSI!I1120</f>
        <v>41.553437363114149</v>
      </c>
      <c r="D1120" s="2">
        <f>MACD!E1120</f>
        <v>6.5062893409240097E-5</v>
      </c>
      <c r="E1120" s="2">
        <f>MACD!F1120</f>
        <v>1.810037571605707E-2</v>
      </c>
      <c r="F1120" s="2">
        <f>'Moving Avg'!D1120</f>
        <v>0.59</v>
      </c>
      <c r="G1120" s="2">
        <f>'Moving Avg'!F1120</f>
        <v>0.59550000000000003</v>
      </c>
      <c r="H1120" s="2">
        <f>'Moving Avg'!G1120</f>
        <v>0.72060000000000013</v>
      </c>
      <c r="I1120" s="2">
        <f>'Moving Avg'!H1120</f>
        <v>0.98930000000000073</v>
      </c>
      <c r="J1120" s="5" t="str">
        <f>OBV!F1120</f>
        <v>BULLISH</v>
      </c>
      <c r="K1120" s="5" t="str">
        <f>OBV!G1120</f>
        <v>WEAK</v>
      </c>
      <c r="L1120" s="5" t="str">
        <f>OBV!H1120</f>
        <v>CONFIRMED BULLISH</v>
      </c>
      <c r="M1120" s="7">
        <f t="shared" si="170"/>
        <v>25</v>
      </c>
      <c r="N1120" s="7">
        <f t="shared" si="171"/>
        <v>45</v>
      </c>
      <c r="O1120" s="7">
        <f t="shared" si="172"/>
        <v>0</v>
      </c>
      <c r="P1120" s="7">
        <f t="shared" si="173"/>
        <v>67</v>
      </c>
      <c r="Q1120" s="8">
        <f t="shared" si="174"/>
        <v>34.549999999999997</v>
      </c>
      <c r="R1120" s="8">
        <f t="shared" si="175"/>
        <v>30.75</v>
      </c>
      <c r="S1120" s="8">
        <f t="shared" si="176"/>
        <v>40.650000000000006</v>
      </c>
      <c r="T1120" s="8">
        <f t="shared" si="177"/>
        <v>34.25</v>
      </c>
      <c r="U1120" s="7">
        <f t="shared" si="178"/>
        <v>35.31666666666667</v>
      </c>
      <c r="V1120" s="7">
        <f t="shared" si="179"/>
        <v>35.049999999999997</v>
      </c>
    </row>
    <row r="1121" spans="1:22" ht="13.5" x14ac:dyDescent="0.25">
      <c r="A1121" s="3">
        <f>RSI!A1121</f>
        <v>43943</v>
      </c>
      <c r="B1121" s="2">
        <f>RSI!B1121</f>
        <v>0.62</v>
      </c>
      <c r="C1121" s="2">
        <f>RSI!I1121</f>
        <v>45.400868254310403</v>
      </c>
      <c r="D1121" s="2">
        <f>MACD!E1121</f>
        <v>-6.966555196052493E-3</v>
      </c>
      <c r="E1121" s="2">
        <f>MACD!F1121</f>
        <v>1.3086989533635157E-2</v>
      </c>
      <c r="F1121" s="2">
        <f>'Moving Avg'!D1121</f>
        <v>0.6</v>
      </c>
      <c r="G1121" s="2">
        <f>'Moving Avg'!F1121</f>
        <v>0.59399999999999986</v>
      </c>
      <c r="H1121" s="2">
        <f>'Moving Avg'!G1121</f>
        <v>0.71679999999999988</v>
      </c>
      <c r="I1121" s="2">
        <f>'Moving Avg'!H1121</f>
        <v>0.98625000000000096</v>
      </c>
      <c r="J1121" s="5" t="str">
        <f>OBV!F1121</f>
        <v>BULLISH</v>
      </c>
      <c r="K1121" s="5" t="str">
        <f>OBV!G1121</f>
        <v>WEAK</v>
      </c>
      <c r="L1121" s="5" t="str">
        <f>OBV!H1121</f>
        <v>CONFIRMED BULLISH</v>
      </c>
      <c r="M1121" s="7">
        <f t="shared" si="170"/>
        <v>25</v>
      </c>
      <c r="N1121" s="7">
        <f t="shared" si="171"/>
        <v>100</v>
      </c>
      <c r="O1121" s="7">
        <f t="shared" si="172"/>
        <v>0</v>
      </c>
      <c r="P1121" s="7">
        <f t="shared" si="173"/>
        <v>67</v>
      </c>
      <c r="Q1121" s="8">
        <f t="shared" si="174"/>
        <v>53.8</v>
      </c>
      <c r="R1121" s="8">
        <f t="shared" si="175"/>
        <v>41.75</v>
      </c>
      <c r="S1121" s="8">
        <f t="shared" si="176"/>
        <v>48.900000000000006</v>
      </c>
      <c r="T1121" s="8">
        <f t="shared" si="177"/>
        <v>48</v>
      </c>
      <c r="U1121" s="7">
        <f t="shared" si="178"/>
        <v>48.15</v>
      </c>
      <c r="V1121" s="7">
        <f t="shared" si="179"/>
        <v>48.112499999999997</v>
      </c>
    </row>
    <row r="1122" spans="1:22" ht="13.5" x14ac:dyDescent="0.25">
      <c r="A1122" s="3">
        <f>RSI!A1122</f>
        <v>43944</v>
      </c>
      <c r="B1122" s="2">
        <f>RSI!B1122</f>
        <v>0.61</v>
      </c>
      <c r="C1122" s="2">
        <f>RSI!I1122</f>
        <v>42.395379781785628</v>
      </c>
      <c r="D1122" s="2">
        <f>MACD!E1122</f>
        <v>-1.3649827998952202E-2</v>
      </c>
      <c r="E1122" s="2">
        <f>MACD!F1122</f>
        <v>7.739626027117686E-3</v>
      </c>
      <c r="F1122" s="2">
        <f>'Moving Avg'!D1122</f>
        <v>0.60599999999999998</v>
      </c>
      <c r="G1122" s="2">
        <f>'Moving Avg'!F1122</f>
        <v>0.59249999999999992</v>
      </c>
      <c r="H1122" s="2">
        <f>'Moving Avg'!G1122</f>
        <v>0.71200000000000008</v>
      </c>
      <c r="I1122" s="2">
        <f>'Moving Avg'!H1122</f>
        <v>0.98320000000000096</v>
      </c>
      <c r="J1122" s="5" t="str">
        <f>OBV!F1122</f>
        <v>BULLISH</v>
      </c>
      <c r="K1122" s="5" t="str">
        <f>OBV!G1122</f>
        <v>WEAK</v>
      </c>
      <c r="L1122" s="5" t="str">
        <f>OBV!H1122</f>
        <v>CONFIRMED BULLISH</v>
      </c>
      <c r="M1122" s="7">
        <f t="shared" si="170"/>
        <v>25</v>
      </c>
      <c r="N1122" s="7">
        <f t="shared" si="171"/>
        <v>100</v>
      </c>
      <c r="O1122" s="7">
        <f t="shared" si="172"/>
        <v>0</v>
      </c>
      <c r="P1122" s="7">
        <f t="shared" si="173"/>
        <v>67</v>
      </c>
      <c r="Q1122" s="8">
        <f t="shared" si="174"/>
        <v>53.8</v>
      </c>
      <c r="R1122" s="8">
        <f t="shared" si="175"/>
        <v>41.75</v>
      </c>
      <c r="S1122" s="8">
        <f t="shared" si="176"/>
        <v>48.900000000000006</v>
      </c>
      <c r="T1122" s="8">
        <f t="shared" si="177"/>
        <v>48</v>
      </c>
      <c r="U1122" s="7">
        <f t="shared" si="178"/>
        <v>48.15</v>
      </c>
      <c r="V1122" s="7">
        <f t="shared" si="179"/>
        <v>48.112499999999997</v>
      </c>
    </row>
    <row r="1123" spans="1:22" ht="13.5" x14ac:dyDescent="0.25">
      <c r="A1123" s="3">
        <f>RSI!A1123</f>
        <v>43945</v>
      </c>
      <c r="B1123" s="2">
        <f>RSI!B1123</f>
        <v>0.6</v>
      </c>
      <c r="C1123" s="2">
        <f>RSI!I1123</f>
        <v>39.574097078563817</v>
      </c>
      <c r="D1123" s="2">
        <f>MACD!E1123</f>
        <v>-1.9984018052517927E-2</v>
      </c>
      <c r="E1123" s="2">
        <f>MACD!F1123</f>
        <v>2.1948972111905636E-3</v>
      </c>
      <c r="F1123" s="2">
        <f>'Moving Avg'!D1123</f>
        <v>0.60799999999999998</v>
      </c>
      <c r="G1123" s="2">
        <f>'Moving Avg'!F1123</f>
        <v>0.59099999999999997</v>
      </c>
      <c r="H1123" s="2">
        <f>'Moving Avg'!G1123</f>
        <v>0.70599999999999996</v>
      </c>
      <c r="I1123" s="2">
        <f>'Moving Avg'!H1123</f>
        <v>0.98000000000000076</v>
      </c>
      <c r="J1123" s="5" t="str">
        <f>OBV!F1123</f>
        <v>BULLISH</v>
      </c>
      <c r="K1123" s="5" t="str">
        <f>OBV!G1123</f>
        <v>WEAK</v>
      </c>
      <c r="L1123" s="5" t="str">
        <f>OBV!H1123</f>
        <v>CONFIRMED BULLISH</v>
      </c>
      <c r="M1123" s="7">
        <f t="shared" si="170"/>
        <v>25</v>
      </c>
      <c r="N1123" s="7">
        <f t="shared" si="171"/>
        <v>100</v>
      </c>
      <c r="O1123" s="7">
        <f t="shared" si="172"/>
        <v>0</v>
      </c>
      <c r="P1123" s="7">
        <f t="shared" si="173"/>
        <v>67</v>
      </c>
      <c r="Q1123" s="8">
        <f t="shared" si="174"/>
        <v>53.8</v>
      </c>
      <c r="R1123" s="8">
        <f t="shared" si="175"/>
        <v>41.75</v>
      </c>
      <c r="S1123" s="8">
        <f t="shared" si="176"/>
        <v>48.900000000000006</v>
      </c>
      <c r="T1123" s="8">
        <f t="shared" si="177"/>
        <v>48</v>
      </c>
      <c r="U1123" s="7">
        <f t="shared" si="178"/>
        <v>48.15</v>
      </c>
      <c r="V1123" s="7">
        <f t="shared" si="179"/>
        <v>48.112499999999997</v>
      </c>
    </row>
    <row r="1124" spans="1:22" ht="13.5" x14ac:dyDescent="0.25">
      <c r="A1124" s="3">
        <f>RSI!A1124</f>
        <v>43948</v>
      </c>
      <c r="B1124" s="2">
        <f>RSI!B1124</f>
        <v>0.59</v>
      </c>
      <c r="C1124" s="2">
        <f>RSI!I1124</f>
        <v>36.927643081322067</v>
      </c>
      <c r="D1124" s="2">
        <f>MACD!E1124</f>
        <v>-2.5972525723516604E-2</v>
      </c>
      <c r="E1124" s="2">
        <f>MACD!F1124</f>
        <v>-3.4385873757508695E-3</v>
      </c>
      <c r="F1124" s="2">
        <f>'Moving Avg'!D1124</f>
        <v>0.60599999999999998</v>
      </c>
      <c r="G1124" s="2">
        <f>'Moving Avg'!F1124</f>
        <v>0.58949999999999991</v>
      </c>
      <c r="H1124" s="2">
        <f>'Moving Avg'!G1124</f>
        <v>0.70019999999999993</v>
      </c>
      <c r="I1124" s="2">
        <f>'Moving Avg'!H1124</f>
        <v>0.97670000000000068</v>
      </c>
      <c r="J1124" s="5" t="str">
        <f>OBV!F1124</f>
        <v>BULLISH</v>
      </c>
      <c r="K1124" s="5" t="str">
        <f>OBV!G1124</f>
        <v>WEAK</v>
      </c>
      <c r="L1124" s="5" t="str">
        <f>OBV!H1124</f>
        <v>BULLISH DIVERGENCE</v>
      </c>
      <c r="M1124" s="7">
        <f t="shared" si="170"/>
        <v>25</v>
      </c>
      <c r="N1124" s="7">
        <f t="shared" si="171"/>
        <v>100</v>
      </c>
      <c r="O1124" s="7">
        <f t="shared" si="172"/>
        <v>0</v>
      </c>
      <c r="P1124" s="7">
        <f t="shared" si="173"/>
        <v>50</v>
      </c>
      <c r="Q1124" s="8">
        <f t="shared" si="174"/>
        <v>51.25</v>
      </c>
      <c r="R1124" s="8">
        <f t="shared" si="175"/>
        <v>37.5</v>
      </c>
      <c r="S1124" s="8">
        <f t="shared" si="176"/>
        <v>41.25</v>
      </c>
      <c r="T1124" s="8">
        <f t="shared" si="177"/>
        <v>43.75</v>
      </c>
      <c r="U1124" s="7">
        <f t="shared" si="178"/>
        <v>43.333333333333336</v>
      </c>
      <c r="V1124" s="7">
        <f t="shared" si="179"/>
        <v>43.4375</v>
      </c>
    </row>
    <row r="1125" spans="1:22" ht="13.5" x14ac:dyDescent="0.25">
      <c r="A1125" s="3">
        <f>RSI!A1125</f>
        <v>43949</v>
      </c>
      <c r="B1125" s="2">
        <f>RSI!B1125</f>
        <v>0.57999999999999996</v>
      </c>
      <c r="C1125" s="2">
        <f>RSI!I1125</f>
        <v>34.446866040888537</v>
      </c>
      <c r="D1125" s="2">
        <f>MACD!E1125</f>
        <v>-2.854503144041276E-2</v>
      </c>
      <c r="E1125" s="2">
        <f>MACD!F1125</f>
        <v>-8.4598761886832477E-3</v>
      </c>
      <c r="F1125" s="2">
        <f>'Moving Avg'!D1125</f>
        <v>0.6</v>
      </c>
      <c r="G1125" s="2">
        <f>'Moving Avg'!F1125</f>
        <v>0.58799999999999986</v>
      </c>
      <c r="H1125" s="2">
        <f>'Moving Avg'!G1125</f>
        <v>0.69499999999999995</v>
      </c>
      <c r="I1125" s="2">
        <f>'Moving Avg'!H1125</f>
        <v>0.97325000000000073</v>
      </c>
      <c r="J1125" s="5" t="str">
        <f>OBV!F1125</f>
        <v>BULLISH</v>
      </c>
      <c r="K1125" s="5" t="str">
        <f>OBV!G1125</f>
        <v>NEUTRAL</v>
      </c>
      <c r="L1125" s="5" t="str">
        <f>OBV!H1125</f>
        <v>BULLISH DIVERGENCE</v>
      </c>
      <c r="M1125" s="7">
        <f t="shared" si="170"/>
        <v>25</v>
      </c>
      <c r="N1125" s="7">
        <f t="shared" si="171"/>
        <v>100</v>
      </c>
      <c r="O1125" s="7">
        <f t="shared" si="172"/>
        <v>0</v>
      </c>
      <c r="P1125" s="7">
        <f t="shared" si="173"/>
        <v>66.5</v>
      </c>
      <c r="Q1125" s="8">
        <f t="shared" si="174"/>
        <v>53.725000000000001</v>
      </c>
      <c r="R1125" s="8">
        <f t="shared" si="175"/>
        <v>41.625</v>
      </c>
      <c r="S1125" s="8">
        <f t="shared" si="176"/>
        <v>48.674999999999997</v>
      </c>
      <c r="T1125" s="8">
        <f t="shared" si="177"/>
        <v>47.875</v>
      </c>
      <c r="U1125" s="7">
        <f t="shared" si="178"/>
        <v>48.008333333333326</v>
      </c>
      <c r="V1125" s="7">
        <f t="shared" si="179"/>
        <v>47.974999999999994</v>
      </c>
    </row>
    <row r="1126" spans="1:22" ht="13.5" x14ac:dyDescent="0.25">
      <c r="A1126" s="3">
        <f>RSI!A1126</f>
        <v>43950</v>
      </c>
      <c r="B1126" s="2">
        <f>RSI!B1126</f>
        <v>0.56999999999999995</v>
      </c>
      <c r="C1126" s="2">
        <f>RSI!I1126</f>
        <v>32.122871078110492</v>
      </c>
      <c r="D1126" s="2">
        <f>MACD!E1126</f>
        <v>-2.8183945817577327E-2</v>
      </c>
      <c r="E1126" s="2">
        <f>MACD!F1126</f>
        <v>-1.2404690114462064E-2</v>
      </c>
      <c r="F1126" s="2">
        <f>'Moving Avg'!D1126</f>
        <v>0.59</v>
      </c>
      <c r="G1126" s="2">
        <f>'Moving Avg'!F1126</f>
        <v>0.5864999999999998</v>
      </c>
      <c r="H1126" s="2">
        <f>'Moving Avg'!G1126</f>
        <v>0.6896000000000001</v>
      </c>
      <c r="I1126" s="2">
        <f>'Moving Avg'!H1126</f>
        <v>0.96990000000000065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45</v>
      </c>
      <c r="O1126" s="7">
        <f t="shared" si="172"/>
        <v>0</v>
      </c>
      <c r="P1126" s="7">
        <f t="shared" si="173"/>
        <v>16.5</v>
      </c>
      <c r="Q1126" s="8">
        <f t="shared" si="174"/>
        <v>26.975000000000001</v>
      </c>
      <c r="R1126" s="8">
        <f t="shared" si="175"/>
        <v>18.125</v>
      </c>
      <c r="S1126" s="8">
        <f t="shared" si="176"/>
        <v>17.925000000000001</v>
      </c>
      <c r="T1126" s="8">
        <f t="shared" si="177"/>
        <v>21.625</v>
      </c>
      <c r="U1126" s="7">
        <f t="shared" si="178"/>
        <v>21.008333333333336</v>
      </c>
      <c r="V1126" s="7">
        <f t="shared" si="179"/>
        <v>21.162500000000001</v>
      </c>
    </row>
    <row r="1127" spans="1:22" ht="13.5" x14ac:dyDescent="0.25">
      <c r="A1127" s="3">
        <f>RSI!A1127</f>
        <v>43951</v>
      </c>
      <c r="B1127" s="2">
        <f>RSI!B1127</f>
        <v>0.56999999999999995</v>
      </c>
      <c r="C1127" s="2">
        <f>RSI!I1127</f>
        <v>32.122871078110492</v>
      </c>
      <c r="D1127" s="2">
        <f>MACD!E1127</f>
        <v>-2.6041397870141481E-2</v>
      </c>
      <c r="E1127" s="2">
        <f>MACD!F1127</f>
        <v>-1.5132031665597949E-2</v>
      </c>
      <c r="F1127" s="2">
        <f>'Moving Avg'!D1127</f>
        <v>0.58199999999999996</v>
      </c>
      <c r="G1127" s="2">
        <f>'Moving Avg'!F1127</f>
        <v>0.58499999999999996</v>
      </c>
      <c r="H1127" s="2">
        <f>'Moving Avg'!G1127</f>
        <v>0.68500000000000005</v>
      </c>
      <c r="I1127" s="2">
        <f>'Moving Avg'!H1127</f>
        <v>0.96670000000000056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45</v>
      </c>
      <c r="O1127" s="7">
        <f t="shared" si="172"/>
        <v>0</v>
      </c>
      <c r="P1127" s="7">
        <f t="shared" si="173"/>
        <v>16.5</v>
      </c>
      <c r="Q1127" s="8">
        <f t="shared" si="174"/>
        <v>26.975000000000001</v>
      </c>
      <c r="R1127" s="8">
        <f t="shared" si="175"/>
        <v>18.125</v>
      </c>
      <c r="S1127" s="8">
        <f t="shared" si="176"/>
        <v>17.925000000000001</v>
      </c>
      <c r="T1127" s="8">
        <f t="shared" si="177"/>
        <v>21.625</v>
      </c>
      <c r="U1127" s="7">
        <f t="shared" si="178"/>
        <v>21.008333333333336</v>
      </c>
      <c r="V1127" s="7">
        <f t="shared" si="179"/>
        <v>21.162500000000001</v>
      </c>
    </row>
    <row r="1128" spans="1:22" ht="13.5" x14ac:dyDescent="0.25">
      <c r="A1128" s="3">
        <f>RSI!A1128</f>
        <v>43955</v>
      </c>
      <c r="B1128" s="2">
        <f>RSI!B1128</f>
        <v>0.57999999999999996</v>
      </c>
      <c r="C1128" s="2">
        <f>RSI!I1128</f>
        <v>37.048491850468359</v>
      </c>
      <c r="D1128" s="2">
        <f>MACD!E1128</f>
        <v>-2.3154314459812531E-2</v>
      </c>
      <c r="E1128" s="2">
        <f>MACD!F1128</f>
        <v>-1.6736488224440866E-2</v>
      </c>
      <c r="F1128" s="2">
        <f>'Moving Avg'!D1128</f>
        <v>0.57799999999999996</v>
      </c>
      <c r="G1128" s="2">
        <f>'Moving Avg'!F1128</f>
        <v>0.58399999999999996</v>
      </c>
      <c r="H1128" s="2">
        <f>'Moving Avg'!G1128</f>
        <v>0.68</v>
      </c>
      <c r="I1128" s="2">
        <f>'Moving Avg'!H1128</f>
        <v>0.96325000000000061</v>
      </c>
      <c r="J1128" s="5" t="str">
        <f>OBV!F1128</f>
        <v>BULLISH</v>
      </c>
      <c r="K1128" s="5" t="str">
        <f>OBV!G1128</f>
        <v>NEUTRAL</v>
      </c>
      <c r="L1128" s="5" t="str">
        <f>OBV!H1128</f>
        <v>BULLISH DIVERGENCE</v>
      </c>
      <c r="M1128" s="7">
        <f t="shared" si="170"/>
        <v>25</v>
      </c>
      <c r="N1128" s="7">
        <f t="shared" si="171"/>
        <v>45</v>
      </c>
      <c r="O1128" s="7">
        <f t="shared" si="172"/>
        <v>0</v>
      </c>
      <c r="P1128" s="7">
        <f t="shared" si="173"/>
        <v>66.5</v>
      </c>
      <c r="Q1128" s="8">
        <f t="shared" si="174"/>
        <v>34.475000000000001</v>
      </c>
      <c r="R1128" s="8">
        <f t="shared" si="175"/>
        <v>30.625</v>
      </c>
      <c r="S1128" s="8">
        <f t="shared" si="176"/>
        <v>40.424999999999997</v>
      </c>
      <c r="T1128" s="8">
        <f t="shared" si="177"/>
        <v>34.125</v>
      </c>
      <c r="U1128" s="7">
        <f t="shared" si="178"/>
        <v>35.174999999999997</v>
      </c>
      <c r="V1128" s="7">
        <f t="shared" si="179"/>
        <v>34.912499999999994</v>
      </c>
    </row>
    <row r="1129" spans="1:22" ht="13.5" x14ac:dyDescent="0.25">
      <c r="A1129" s="3">
        <f>RSI!A1129</f>
        <v>43956</v>
      </c>
      <c r="B1129" s="2">
        <f>RSI!B1129</f>
        <v>0.56999999999999995</v>
      </c>
      <c r="C1129" s="2">
        <f>RSI!I1129</f>
        <v>34.363060652852383</v>
      </c>
      <c r="D1129" s="2">
        <f>MACD!E1129</f>
        <v>-1.8235325298331828E-2</v>
      </c>
      <c r="E1129" s="2">
        <f>MACD!F1129</f>
        <v>-1.703625563921906E-2</v>
      </c>
      <c r="F1129" s="2">
        <f>'Moving Avg'!D1129</f>
        <v>0.57399999999999995</v>
      </c>
      <c r="G1129" s="2">
        <f>'Moving Avg'!F1129</f>
        <v>0.58250000000000002</v>
      </c>
      <c r="H1129" s="2">
        <f>'Moving Avg'!G1129</f>
        <v>0.67459999999999998</v>
      </c>
      <c r="I1129" s="2">
        <f>'Moving Avg'!H1129</f>
        <v>0.95955000000000068</v>
      </c>
      <c r="J1129" s="5" t="str">
        <f>OBV!F1129</f>
        <v>BULLISH</v>
      </c>
      <c r="K1129" s="5" t="str">
        <f>OBV!G1129</f>
        <v>NEUTRAL</v>
      </c>
      <c r="L1129" s="5" t="str">
        <f>OBV!H1129</f>
        <v>BULLISH DIVERGENCE</v>
      </c>
      <c r="M1129" s="7">
        <f t="shared" si="170"/>
        <v>25</v>
      </c>
      <c r="N1129" s="7">
        <f t="shared" si="171"/>
        <v>45</v>
      </c>
      <c r="O1129" s="7">
        <f t="shared" si="172"/>
        <v>0</v>
      </c>
      <c r="P1129" s="7">
        <f t="shared" si="173"/>
        <v>66.5</v>
      </c>
      <c r="Q1129" s="8">
        <f t="shared" si="174"/>
        <v>34.475000000000001</v>
      </c>
      <c r="R1129" s="8">
        <f t="shared" si="175"/>
        <v>30.625</v>
      </c>
      <c r="S1129" s="8">
        <f t="shared" si="176"/>
        <v>40.424999999999997</v>
      </c>
      <c r="T1129" s="8">
        <f t="shared" si="177"/>
        <v>34.125</v>
      </c>
      <c r="U1129" s="7">
        <f t="shared" si="178"/>
        <v>35.174999999999997</v>
      </c>
      <c r="V1129" s="7">
        <f t="shared" si="179"/>
        <v>34.912499999999994</v>
      </c>
    </row>
    <row r="1130" spans="1:22" ht="13.5" x14ac:dyDescent="0.25">
      <c r="A1130" s="3">
        <f>RSI!A1130</f>
        <v>43957</v>
      </c>
      <c r="B1130" s="2">
        <f>RSI!B1130</f>
        <v>0.56000000000000005</v>
      </c>
      <c r="C1130" s="2">
        <f>RSI!I1130</f>
        <v>31.874907479156462</v>
      </c>
      <c r="D1130" s="2">
        <f>MACD!E1130</f>
        <v>-1.1552523815139493E-2</v>
      </c>
      <c r="E1130" s="2">
        <f>MACD!F1130</f>
        <v>-1.5939509274403147E-2</v>
      </c>
      <c r="F1130" s="2">
        <f>'Moving Avg'!D1130</f>
        <v>0.56999999999999995</v>
      </c>
      <c r="G1130" s="2">
        <f>'Moving Avg'!F1130</f>
        <v>0.58100000000000007</v>
      </c>
      <c r="H1130" s="2">
        <f>'Moving Avg'!G1130</f>
        <v>0.66820000000000013</v>
      </c>
      <c r="I1130" s="2">
        <f>'Moving Avg'!H1130</f>
        <v>0.95595000000000052</v>
      </c>
      <c r="J1130" s="5" t="str">
        <f>OBV!F1130</f>
        <v>BULLISH</v>
      </c>
      <c r="K1130" s="5" t="str">
        <f>OBV!G1130</f>
        <v>NEUTRAL</v>
      </c>
      <c r="L1130" s="5" t="str">
        <f>OBV!H1130</f>
        <v>BULLISH DIVERGENCE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66.5</v>
      </c>
      <c r="Q1130" s="8">
        <f t="shared" si="174"/>
        <v>18.725000000000001</v>
      </c>
      <c r="R1130" s="8">
        <f t="shared" si="175"/>
        <v>21.625</v>
      </c>
      <c r="S1130" s="8">
        <f t="shared" si="176"/>
        <v>33.674999999999997</v>
      </c>
      <c r="T1130" s="8">
        <f t="shared" si="177"/>
        <v>22.875</v>
      </c>
      <c r="U1130" s="7">
        <f t="shared" si="178"/>
        <v>24.675000000000001</v>
      </c>
      <c r="V1130" s="7">
        <f t="shared" si="179"/>
        <v>24.225000000000001</v>
      </c>
    </row>
    <row r="1131" spans="1:22" ht="13.5" x14ac:dyDescent="0.25">
      <c r="A1131" s="3">
        <f>RSI!A1131</f>
        <v>43958</v>
      </c>
      <c r="B1131" s="2">
        <f>RSI!B1131</f>
        <v>0.55000000000000004</v>
      </c>
      <c r="C1131" s="2">
        <f>RSI!I1131</f>
        <v>29.569173780446192</v>
      </c>
      <c r="D1131" s="2">
        <f>MACD!E1131</f>
        <v>-3.3360551452293885E-3</v>
      </c>
      <c r="E1131" s="2">
        <f>MACD!F1131</f>
        <v>-1.3418818448568397E-2</v>
      </c>
      <c r="F1131" s="2">
        <f>'Moving Avg'!D1131</f>
        <v>0.56600000000000006</v>
      </c>
      <c r="G1131" s="2">
        <f>'Moving Avg'!F1131</f>
        <v>0.57950000000000013</v>
      </c>
      <c r="H1131" s="2">
        <f>'Moving Avg'!G1131</f>
        <v>0.66199999999999992</v>
      </c>
      <c r="I1131" s="2">
        <f>'Moving Avg'!H1131</f>
        <v>0.95215000000000061</v>
      </c>
      <c r="J1131" s="5" t="str">
        <f>OBV!F1131</f>
        <v>BULLISH</v>
      </c>
      <c r="K1131" s="5" t="str">
        <f>OBV!G1131</f>
        <v>NEUTRAL</v>
      </c>
      <c r="L1131" s="5" t="str">
        <f>OBV!H1131</f>
        <v>BULLISH DIVERGENCE</v>
      </c>
      <c r="M1131" s="7">
        <f t="shared" si="170"/>
        <v>50</v>
      </c>
      <c r="N1131" s="7">
        <f t="shared" si="171"/>
        <v>0</v>
      </c>
      <c r="O1131" s="7">
        <f t="shared" si="172"/>
        <v>0</v>
      </c>
      <c r="P1131" s="7">
        <f t="shared" si="173"/>
        <v>66.5</v>
      </c>
      <c r="Q1131" s="8">
        <f t="shared" si="174"/>
        <v>27.475000000000001</v>
      </c>
      <c r="R1131" s="8">
        <f t="shared" si="175"/>
        <v>26.625</v>
      </c>
      <c r="S1131" s="8">
        <f t="shared" si="176"/>
        <v>37.424999999999997</v>
      </c>
      <c r="T1131" s="8">
        <f t="shared" si="177"/>
        <v>29.125</v>
      </c>
      <c r="U1131" s="7">
        <f t="shared" si="178"/>
        <v>30.508333333333336</v>
      </c>
      <c r="V1131" s="7">
        <f t="shared" si="179"/>
        <v>30.162500000000001</v>
      </c>
    </row>
    <row r="1132" spans="1:22" ht="13.5" x14ac:dyDescent="0.25">
      <c r="A1132" s="3">
        <f>RSI!A1132</f>
        <v>43959</v>
      </c>
      <c r="B1132" s="2">
        <f>RSI!B1132</f>
        <v>0.54</v>
      </c>
      <c r="C1132" s="2">
        <f>RSI!I1132</f>
        <v>27.432171047853018</v>
      </c>
      <c r="D1132" s="2">
        <f>MACD!E1132</f>
        <v>3.1393668057854152E-3</v>
      </c>
      <c r="E1132" s="2">
        <f>MACD!F1132</f>
        <v>-1.0107181397697635E-2</v>
      </c>
      <c r="F1132" s="2">
        <f>'Moving Avg'!D1132</f>
        <v>0.55999999999999994</v>
      </c>
      <c r="G1132" s="2">
        <f>'Moving Avg'!F1132</f>
        <v>0.57800000000000007</v>
      </c>
      <c r="H1132" s="2">
        <f>'Moving Avg'!G1132</f>
        <v>0.6552</v>
      </c>
      <c r="I1132" s="2">
        <f>'Moving Avg'!H1132</f>
        <v>0.94845000000000046</v>
      </c>
      <c r="J1132" s="5" t="str">
        <f>OBV!F1132</f>
        <v>BULLISH</v>
      </c>
      <c r="K1132" s="5" t="str">
        <f>OBV!G1132</f>
        <v>NEUTRAL</v>
      </c>
      <c r="L1132" s="5" t="str">
        <f>OBV!H1132</f>
        <v>BULLISH DIVERGENCE</v>
      </c>
      <c r="M1132" s="7">
        <f t="shared" si="170"/>
        <v>50</v>
      </c>
      <c r="N1132" s="7">
        <f t="shared" si="171"/>
        <v>0</v>
      </c>
      <c r="O1132" s="7">
        <f t="shared" si="172"/>
        <v>0</v>
      </c>
      <c r="P1132" s="7">
        <f t="shared" si="173"/>
        <v>66.5</v>
      </c>
      <c r="Q1132" s="8">
        <f t="shared" si="174"/>
        <v>27.475000000000001</v>
      </c>
      <c r="R1132" s="8">
        <f t="shared" si="175"/>
        <v>26.625</v>
      </c>
      <c r="S1132" s="8">
        <f t="shared" si="176"/>
        <v>37.424999999999997</v>
      </c>
      <c r="T1132" s="8">
        <f t="shared" si="177"/>
        <v>29.125</v>
      </c>
      <c r="U1132" s="7">
        <f t="shared" si="178"/>
        <v>30.508333333333336</v>
      </c>
      <c r="V1132" s="7">
        <f t="shared" si="179"/>
        <v>30.162500000000001</v>
      </c>
    </row>
    <row r="1133" spans="1:22" ht="13.5" x14ac:dyDescent="0.25">
      <c r="A1133" s="3">
        <f>RSI!A1133</f>
        <v>43962</v>
      </c>
      <c r="B1133" s="2">
        <f>RSI!B1133</f>
        <v>0.53</v>
      </c>
      <c r="C1133" s="2">
        <f>RSI!I1133</f>
        <v>25.451281647363814</v>
      </c>
      <c r="D1133" s="2">
        <f>MACD!E1133</f>
        <v>8.1769268322980926E-3</v>
      </c>
      <c r="E1133" s="2">
        <f>MACD!F1133</f>
        <v>-6.45035975169849E-3</v>
      </c>
      <c r="F1133" s="2">
        <f>'Moving Avg'!D1133</f>
        <v>0.55000000000000004</v>
      </c>
      <c r="G1133" s="2">
        <f>'Moving Avg'!F1133</f>
        <v>0.57650000000000012</v>
      </c>
      <c r="H1133" s="2">
        <f>'Moving Avg'!G1133</f>
        <v>0.64859999999999995</v>
      </c>
      <c r="I1133" s="2">
        <f>'Moving Avg'!H1133</f>
        <v>0.94475000000000053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  <c r="M1133" s="7">
        <f t="shared" si="170"/>
        <v>50</v>
      </c>
      <c r="N1133" s="7">
        <f t="shared" si="171"/>
        <v>0</v>
      </c>
      <c r="O1133" s="7">
        <f t="shared" si="172"/>
        <v>0</v>
      </c>
      <c r="P1133" s="7">
        <f t="shared" si="173"/>
        <v>16.5</v>
      </c>
      <c r="Q1133" s="8">
        <f t="shared" si="174"/>
        <v>19.975000000000001</v>
      </c>
      <c r="R1133" s="8">
        <f t="shared" si="175"/>
        <v>14.125</v>
      </c>
      <c r="S1133" s="8">
        <f t="shared" si="176"/>
        <v>14.925000000000001</v>
      </c>
      <c r="T1133" s="8">
        <f t="shared" si="177"/>
        <v>16.625</v>
      </c>
      <c r="U1133" s="7">
        <f t="shared" si="178"/>
        <v>16.341666666666669</v>
      </c>
      <c r="V1133" s="7">
        <f t="shared" si="179"/>
        <v>16.412500000000001</v>
      </c>
    </row>
    <row r="1134" spans="1:22" ht="13.5" x14ac:dyDescent="0.25">
      <c r="A1134" s="3">
        <f>RSI!A1134</f>
        <v>43963</v>
      </c>
      <c r="B1134" s="2">
        <f>RSI!B1134</f>
        <v>0.53</v>
      </c>
      <c r="C1134" s="2">
        <f>RSI!I1134</f>
        <v>25.451281647363814</v>
      </c>
      <c r="D1134" s="2">
        <f>MACD!E1134</f>
        <v>1.1289808028770443E-2</v>
      </c>
      <c r="E1134" s="2">
        <f>MACD!F1134</f>
        <v>-2.9023261956047037E-3</v>
      </c>
      <c r="F1134" s="2">
        <f>'Moving Avg'!D1134</f>
        <v>0.54200000000000004</v>
      </c>
      <c r="G1134" s="2">
        <f>'Moving Avg'!F1134</f>
        <v>0.57550000000000012</v>
      </c>
      <c r="H1134" s="2">
        <f>'Moving Avg'!G1134</f>
        <v>0.64219999999999999</v>
      </c>
      <c r="I1134" s="2">
        <f>'Moving Avg'!H1134</f>
        <v>0.9410000000000005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  <c r="M1134" s="7">
        <f t="shared" si="170"/>
        <v>50</v>
      </c>
      <c r="N1134" s="7">
        <f t="shared" si="171"/>
        <v>0</v>
      </c>
      <c r="O1134" s="7">
        <f t="shared" si="172"/>
        <v>0</v>
      </c>
      <c r="P1134" s="7">
        <f t="shared" si="173"/>
        <v>16.5</v>
      </c>
      <c r="Q1134" s="8">
        <f t="shared" si="174"/>
        <v>19.975000000000001</v>
      </c>
      <c r="R1134" s="8">
        <f t="shared" si="175"/>
        <v>14.125</v>
      </c>
      <c r="S1134" s="8">
        <f t="shared" si="176"/>
        <v>14.925000000000001</v>
      </c>
      <c r="T1134" s="8">
        <f t="shared" si="177"/>
        <v>16.625</v>
      </c>
      <c r="U1134" s="7">
        <f t="shared" si="178"/>
        <v>16.341666666666669</v>
      </c>
      <c r="V1134" s="7">
        <f t="shared" si="179"/>
        <v>16.412500000000001</v>
      </c>
    </row>
    <row r="1135" spans="1:22" ht="13.5" x14ac:dyDescent="0.25">
      <c r="A1135" s="3">
        <f>RSI!A1135</f>
        <v>43964</v>
      </c>
      <c r="B1135" s="2">
        <f>RSI!B1135</f>
        <v>0.53</v>
      </c>
      <c r="C1135" s="2">
        <f>RSI!I1135</f>
        <v>25.451281647363814</v>
      </c>
      <c r="D1135" s="2">
        <f>MACD!E1135</f>
        <v>1.2745315427388104E-2</v>
      </c>
      <c r="E1135" s="2">
        <f>MACD!F1135</f>
        <v>2.2720212899385783E-4</v>
      </c>
      <c r="F1135" s="2">
        <f>'Moving Avg'!D1135</f>
        <v>0.53600000000000014</v>
      </c>
      <c r="G1135" s="2">
        <f>'Moving Avg'!F1135</f>
        <v>0.57399999999999995</v>
      </c>
      <c r="H1135" s="2">
        <f>'Moving Avg'!G1135</f>
        <v>0.63619999999999999</v>
      </c>
      <c r="I1135" s="2">
        <f>'Moving Avg'!H1135</f>
        <v>0.93725000000000069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  <c r="M1135" s="7">
        <f t="shared" si="170"/>
        <v>50</v>
      </c>
      <c r="N1135" s="7">
        <f t="shared" si="171"/>
        <v>0</v>
      </c>
      <c r="O1135" s="7">
        <f t="shared" si="172"/>
        <v>0</v>
      </c>
      <c r="P1135" s="7">
        <f t="shared" si="173"/>
        <v>16.5</v>
      </c>
      <c r="Q1135" s="8">
        <f t="shared" si="174"/>
        <v>19.975000000000001</v>
      </c>
      <c r="R1135" s="8">
        <f t="shared" si="175"/>
        <v>14.125</v>
      </c>
      <c r="S1135" s="8">
        <f t="shared" si="176"/>
        <v>14.925000000000001</v>
      </c>
      <c r="T1135" s="8">
        <f t="shared" si="177"/>
        <v>16.625</v>
      </c>
      <c r="U1135" s="7">
        <f t="shared" si="178"/>
        <v>16.341666666666669</v>
      </c>
      <c r="V1135" s="7">
        <f t="shared" si="179"/>
        <v>16.412500000000001</v>
      </c>
    </row>
    <row r="1136" spans="1:22" ht="13.5" x14ac:dyDescent="0.25">
      <c r="A1136" s="3">
        <f>RSI!A1136</f>
        <v>43965</v>
      </c>
      <c r="B1136" s="2">
        <f>RSI!B1136</f>
        <v>0.54</v>
      </c>
      <c r="C1136" s="2">
        <f>RSI!I1136</f>
        <v>31.618544239182114</v>
      </c>
      <c r="D1136" s="2">
        <f>MACD!E1136</f>
        <v>1.2031022757616805E-2</v>
      </c>
      <c r="E1136" s="2">
        <f>MACD!F1136</f>
        <v>2.5879662547184474E-3</v>
      </c>
      <c r="F1136" s="2">
        <f>'Moving Avg'!D1136</f>
        <v>0.53400000000000003</v>
      </c>
      <c r="G1136" s="2">
        <f>'Moving Avg'!F1136</f>
        <v>0.57250000000000001</v>
      </c>
      <c r="H1136" s="2">
        <f>'Moving Avg'!G1136</f>
        <v>0.63059999999999983</v>
      </c>
      <c r="I1136" s="2">
        <f>'Moving Avg'!H1136</f>
        <v>0.93370000000000064</v>
      </c>
      <c r="J1136" s="5" t="str">
        <f>OBV!F1136</f>
        <v>BEARISH</v>
      </c>
      <c r="K1136" s="5" t="str">
        <f>OBV!G1136</f>
        <v>NEUTRAL</v>
      </c>
      <c r="L1136" s="5" t="str">
        <f>OBV!H1136</f>
        <v>CONFIRMED BEARISH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16.5</v>
      </c>
      <c r="Q1136" s="8">
        <f t="shared" si="174"/>
        <v>11.225</v>
      </c>
      <c r="R1136" s="8">
        <f t="shared" si="175"/>
        <v>9.125</v>
      </c>
      <c r="S1136" s="8">
        <f t="shared" si="176"/>
        <v>11.175000000000001</v>
      </c>
      <c r="T1136" s="8">
        <f t="shared" si="177"/>
        <v>10.375</v>
      </c>
      <c r="U1136" s="7">
        <f t="shared" si="178"/>
        <v>10.508333333333335</v>
      </c>
      <c r="V1136" s="7">
        <f t="shared" si="179"/>
        <v>10.475000000000001</v>
      </c>
    </row>
    <row r="1137" spans="1:22" ht="13.5" x14ac:dyDescent="0.25">
      <c r="A1137" s="3">
        <f>RSI!A1137</f>
        <v>43966</v>
      </c>
      <c r="B1137" s="2">
        <f>RSI!B1137</f>
        <v>0.55000000000000004</v>
      </c>
      <c r="C1137" s="2">
        <f>RSI!I1137</f>
        <v>37.212394812667732</v>
      </c>
      <c r="D1137" s="2">
        <f>MACD!E1137</f>
        <v>1.0935425677224941E-2</v>
      </c>
      <c r="E1137" s="2">
        <f>MACD!F1137</f>
        <v>4.2574581392197464E-3</v>
      </c>
      <c r="F1137" s="2">
        <f>'Moving Avg'!D1137</f>
        <v>0.53599999999999992</v>
      </c>
      <c r="G1137" s="2">
        <f>'Moving Avg'!F1137</f>
        <v>0.57100000000000006</v>
      </c>
      <c r="H1137" s="2">
        <f>'Moving Avg'!G1137</f>
        <v>0.62539999999999996</v>
      </c>
      <c r="I1137" s="2">
        <f>'Moving Avg'!H1137</f>
        <v>0.93025000000000058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0</v>
      </c>
      <c r="O1137" s="7">
        <f t="shared" si="172"/>
        <v>0</v>
      </c>
      <c r="P1137" s="7">
        <f t="shared" si="173"/>
        <v>83.5</v>
      </c>
      <c r="Q1137" s="8">
        <f t="shared" si="174"/>
        <v>21.274999999999999</v>
      </c>
      <c r="R1137" s="8">
        <f t="shared" si="175"/>
        <v>25.875</v>
      </c>
      <c r="S1137" s="8">
        <f t="shared" si="176"/>
        <v>41.325000000000003</v>
      </c>
      <c r="T1137" s="8">
        <f t="shared" si="177"/>
        <v>27.125</v>
      </c>
      <c r="U1137" s="7">
        <f t="shared" si="178"/>
        <v>29.491666666666664</v>
      </c>
      <c r="V1137" s="7">
        <f t="shared" si="179"/>
        <v>28.9</v>
      </c>
    </row>
    <row r="1138" spans="1:22" ht="13.5" x14ac:dyDescent="0.25">
      <c r="A1138" s="3">
        <f>RSI!A1138</f>
        <v>43969</v>
      </c>
      <c r="B1138" s="2">
        <f>RSI!B1138</f>
        <v>0.55000000000000004</v>
      </c>
      <c r="C1138" s="2">
        <f>RSI!I1138</f>
        <v>37.212394812667732</v>
      </c>
      <c r="D1138" s="2">
        <f>MACD!E1138</f>
        <v>1.1718813427034958E-2</v>
      </c>
      <c r="E1138" s="2">
        <f>MACD!F1138</f>
        <v>5.7497291967827891E-3</v>
      </c>
      <c r="F1138" s="2">
        <f>'Moving Avg'!D1138</f>
        <v>0.54</v>
      </c>
      <c r="G1138" s="2">
        <f>'Moving Avg'!F1138</f>
        <v>0.56899999999999995</v>
      </c>
      <c r="H1138" s="2">
        <f>'Moving Avg'!G1138</f>
        <v>0.62059999999999993</v>
      </c>
      <c r="I1138" s="2">
        <f>'Moving Avg'!H1138</f>
        <v>0.92690000000000083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83.5</v>
      </c>
      <c r="Q1138" s="8">
        <f t="shared" si="174"/>
        <v>21.274999999999999</v>
      </c>
      <c r="R1138" s="8">
        <f t="shared" si="175"/>
        <v>25.875</v>
      </c>
      <c r="S1138" s="8">
        <f t="shared" si="176"/>
        <v>41.325000000000003</v>
      </c>
      <c r="T1138" s="8">
        <f t="shared" si="177"/>
        <v>27.125</v>
      </c>
      <c r="U1138" s="7">
        <f t="shared" si="178"/>
        <v>29.491666666666664</v>
      </c>
      <c r="V1138" s="7">
        <f t="shared" si="179"/>
        <v>28.9</v>
      </c>
    </row>
    <row r="1139" spans="1:22" ht="13.5" x14ac:dyDescent="0.25">
      <c r="A1139" s="3">
        <f>RSI!A1139</f>
        <v>43970</v>
      </c>
      <c r="B1139" s="2">
        <f>RSI!B1139</f>
        <v>0.54</v>
      </c>
      <c r="C1139" s="2">
        <f>RSI!I1139</f>
        <v>33.98786924806987</v>
      </c>
      <c r="D1139" s="2">
        <f>MACD!E1139</f>
        <v>1.1743190570880024E-2</v>
      </c>
      <c r="E1139" s="2">
        <f>MACD!F1139</f>
        <v>6.9484214716022362E-3</v>
      </c>
      <c r="F1139" s="2">
        <f>'Moving Avg'!D1139</f>
        <v>0.54200000000000004</v>
      </c>
      <c r="G1139" s="2">
        <f>'Moving Avg'!F1139</f>
        <v>0.56600000000000006</v>
      </c>
      <c r="H1139" s="2">
        <f>'Moving Avg'!G1139</f>
        <v>0.61580000000000001</v>
      </c>
      <c r="I1139" s="2">
        <f>'Moving Avg'!H1139</f>
        <v>0.92360000000000086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83.5</v>
      </c>
      <c r="Q1139" s="8">
        <f t="shared" si="174"/>
        <v>21.274999999999999</v>
      </c>
      <c r="R1139" s="8">
        <f t="shared" si="175"/>
        <v>25.875</v>
      </c>
      <c r="S1139" s="8">
        <f t="shared" si="176"/>
        <v>41.325000000000003</v>
      </c>
      <c r="T1139" s="8">
        <f t="shared" si="177"/>
        <v>27.125</v>
      </c>
      <c r="U1139" s="7">
        <f t="shared" si="178"/>
        <v>29.491666666666664</v>
      </c>
      <c r="V1139" s="7">
        <f t="shared" si="179"/>
        <v>28.9</v>
      </c>
    </row>
    <row r="1140" spans="1:22" ht="13.5" x14ac:dyDescent="0.25">
      <c r="A1140" s="3">
        <f>RSI!A1140</f>
        <v>43971</v>
      </c>
      <c r="B1140" s="2">
        <f>RSI!B1140</f>
        <v>0.54</v>
      </c>
      <c r="C1140" s="2">
        <f>RSI!I1140</f>
        <v>33.98786924806987</v>
      </c>
      <c r="D1140" s="2">
        <f>MACD!E1140</f>
        <v>1.043188274260054E-2</v>
      </c>
      <c r="E1140" s="2">
        <f>MACD!F1140</f>
        <v>7.645113725801898E-3</v>
      </c>
      <c r="F1140" s="2">
        <f>'Moving Avg'!D1140</f>
        <v>0.54400000000000004</v>
      </c>
      <c r="G1140" s="2">
        <f>'Moving Avg'!F1140</f>
        <v>0.5625</v>
      </c>
      <c r="H1140" s="2">
        <f>'Moving Avg'!G1140</f>
        <v>0.61119999999999997</v>
      </c>
      <c r="I1140" s="2">
        <f>'Moving Avg'!H1140</f>
        <v>0.92025000000000079</v>
      </c>
      <c r="J1140" s="5" t="str">
        <f>OBV!F1140</f>
        <v>BULLISH</v>
      </c>
      <c r="K1140" s="5" t="str">
        <f>OBV!G1140</f>
        <v>NEUTRAL</v>
      </c>
      <c r="L1140" s="5" t="str">
        <f>OBV!H1140</f>
        <v>CONFIRMED BULLISH</v>
      </c>
      <c r="M1140" s="7">
        <f t="shared" si="170"/>
        <v>25</v>
      </c>
      <c r="N1140" s="7">
        <f t="shared" si="171"/>
        <v>0</v>
      </c>
      <c r="O1140" s="7">
        <f t="shared" si="172"/>
        <v>0</v>
      </c>
      <c r="P1140" s="7">
        <f t="shared" si="173"/>
        <v>83.5</v>
      </c>
      <c r="Q1140" s="8">
        <f t="shared" si="174"/>
        <v>21.274999999999999</v>
      </c>
      <c r="R1140" s="8">
        <f t="shared" si="175"/>
        <v>25.875</v>
      </c>
      <c r="S1140" s="8">
        <f t="shared" si="176"/>
        <v>41.325000000000003</v>
      </c>
      <c r="T1140" s="8">
        <f t="shared" si="177"/>
        <v>27.125</v>
      </c>
      <c r="U1140" s="7">
        <f t="shared" si="178"/>
        <v>29.491666666666664</v>
      </c>
      <c r="V1140" s="7">
        <f t="shared" si="179"/>
        <v>28.9</v>
      </c>
    </row>
    <row r="1141" spans="1:22" ht="13.5" x14ac:dyDescent="0.25">
      <c r="A1141" s="3">
        <f>RSI!A1141</f>
        <v>43972</v>
      </c>
      <c r="B1141" s="2">
        <f>RSI!B1141</f>
        <v>0.53</v>
      </c>
      <c r="C1141" s="2">
        <f>RSI!I1141</f>
        <v>30.884144839343946</v>
      </c>
      <c r="D1141" s="2">
        <f>MACD!E1141</f>
        <v>8.7158223900442033E-3</v>
      </c>
      <c r="E1141" s="2">
        <f>MACD!F1141</f>
        <v>7.8592554586503598E-3</v>
      </c>
      <c r="F1141" s="2">
        <f>'Moving Avg'!D1141</f>
        <v>0.54200000000000004</v>
      </c>
      <c r="G1141" s="2">
        <f>'Moving Avg'!F1141</f>
        <v>0.55800000000000005</v>
      </c>
      <c r="H1141" s="2">
        <f>'Moving Avg'!G1141</f>
        <v>0.60619999999999996</v>
      </c>
      <c r="I1141" s="2">
        <f>'Moving Avg'!H1141</f>
        <v>0.91670000000000074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0</v>
      </c>
      <c r="O1141" s="7">
        <f t="shared" si="172"/>
        <v>0</v>
      </c>
      <c r="P1141" s="7">
        <f t="shared" si="173"/>
        <v>16.5</v>
      </c>
      <c r="Q1141" s="8">
        <f t="shared" si="174"/>
        <v>11.225</v>
      </c>
      <c r="R1141" s="8">
        <f t="shared" si="175"/>
        <v>9.125</v>
      </c>
      <c r="S1141" s="8">
        <f t="shared" si="176"/>
        <v>11.175000000000001</v>
      </c>
      <c r="T1141" s="8">
        <f t="shared" si="177"/>
        <v>10.375</v>
      </c>
      <c r="U1141" s="7">
        <f t="shared" si="178"/>
        <v>10.508333333333335</v>
      </c>
      <c r="V1141" s="7">
        <f t="shared" si="179"/>
        <v>10.475000000000001</v>
      </c>
    </row>
    <row r="1142" spans="1:22" ht="13.5" x14ac:dyDescent="0.25">
      <c r="A1142" s="3">
        <f>RSI!A1142</f>
        <v>43973</v>
      </c>
      <c r="B1142" s="2">
        <f>RSI!B1142</f>
        <v>0.52</v>
      </c>
      <c r="C1142" s="2">
        <f>RSI!I1142</f>
        <v>28.118849953330511</v>
      </c>
      <c r="D1142" s="2">
        <f>MACD!E1142</f>
        <v>6.7022044797502289E-3</v>
      </c>
      <c r="E1142" s="2">
        <f>MACD!F1142</f>
        <v>7.6278452628703343E-3</v>
      </c>
      <c r="F1142" s="2">
        <f>'Moving Avg'!D1142</f>
        <v>0.53600000000000003</v>
      </c>
      <c r="G1142" s="2">
        <f>'Moving Avg'!F1142</f>
        <v>0.55349999999999988</v>
      </c>
      <c r="H1142" s="2">
        <f>'Moving Avg'!G1142</f>
        <v>0.60060000000000002</v>
      </c>
      <c r="I1142" s="2">
        <f>'Moving Avg'!H1142</f>
        <v>0.91310000000000091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50</v>
      </c>
      <c r="N1142" s="7">
        <f t="shared" si="171"/>
        <v>45</v>
      </c>
      <c r="O1142" s="7">
        <f t="shared" si="172"/>
        <v>0</v>
      </c>
      <c r="P1142" s="7">
        <f t="shared" si="173"/>
        <v>16.5</v>
      </c>
      <c r="Q1142" s="8">
        <f t="shared" si="174"/>
        <v>35.725000000000001</v>
      </c>
      <c r="R1142" s="8">
        <f t="shared" si="175"/>
        <v>23.125</v>
      </c>
      <c r="S1142" s="8">
        <f t="shared" si="176"/>
        <v>21.675000000000001</v>
      </c>
      <c r="T1142" s="8">
        <f t="shared" si="177"/>
        <v>27.875</v>
      </c>
      <c r="U1142" s="7">
        <f t="shared" si="178"/>
        <v>26.841666666666669</v>
      </c>
      <c r="V1142" s="7">
        <f t="shared" si="179"/>
        <v>27.1</v>
      </c>
    </row>
    <row r="1143" spans="1:22" ht="13.5" x14ac:dyDescent="0.25">
      <c r="A1143" s="3">
        <f>RSI!A1143</f>
        <v>43977</v>
      </c>
      <c r="B1143" s="2">
        <f>RSI!B1143</f>
        <v>0.53</v>
      </c>
      <c r="C1143" s="2">
        <f>RSI!I1143</f>
        <v>34.440443384650422</v>
      </c>
      <c r="D1143" s="2">
        <f>MACD!E1143</f>
        <v>2.9969231599502599E-3</v>
      </c>
      <c r="E1143" s="2">
        <f>MACD!F1143</f>
        <v>6.7016608422863196E-3</v>
      </c>
      <c r="F1143" s="2">
        <f>'Moving Avg'!D1143</f>
        <v>0.53200000000000003</v>
      </c>
      <c r="G1143" s="2">
        <f>'Moving Avg'!F1143</f>
        <v>0.54999999999999982</v>
      </c>
      <c r="H1143" s="2">
        <f>'Moving Avg'!G1143</f>
        <v>0.59580000000000011</v>
      </c>
      <c r="I1143" s="2">
        <f>'Moving Avg'!H1143</f>
        <v>0.90970000000000095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  <c r="M1143" s="7">
        <f t="shared" si="170"/>
        <v>25</v>
      </c>
      <c r="N1143" s="7">
        <f t="shared" si="171"/>
        <v>45</v>
      </c>
      <c r="O1143" s="7">
        <f t="shared" si="172"/>
        <v>0</v>
      </c>
      <c r="P1143" s="7">
        <f t="shared" si="173"/>
        <v>16.5</v>
      </c>
      <c r="Q1143" s="8">
        <f t="shared" si="174"/>
        <v>26.975000000000001</v>
      </c>
      <c r="R1143" s="8">
        <f t="shared" si="175"/>
        <v>18.125</v>
      </c>
      <c r="S1143" s="8">
        <f t="shared" si="176"/>
        <v>17.925000000000001</v>
      </c>
      <c r="T1143" s="8">
        <f t="shared" si="177"/>
        <v>21.625</v>
      </c>
      <c r="U1143" s="7">
        <f t="shared" si="178"/>
        <v>21.008333333333336</v>
      </c>
      <c r="V1143" s="7">
        <f t="shared" si="179"/>
        <v>21.162500000000001</v>
      </c>
    </row>
    <row r="1144" spans="1:22" ht="13.5" x14ac:dyDescent="0.25">
      <c r="A1144" s="3">
        <f>RSI!A1144</f>
        <v>43978</v>
      </c>
      <c r="B1144" s="2">
        <f>RSI!B1144</f>
        <v>0.54</v>
      </c>
      <c r="C1144" s="2">
        <f>RSI!I1144</f>
        <v>40.112402819321474</v>
      </c>
      <c r="D1144" s="2">
        <f>MACD!E1144</f>
        <v>-6.8096873630285604E-4</v>
      </c>
      <c r="E1144" s="2">
        <f>MACD!F1144</f>
        <v>5.2251349265684853E-3</v>
      </c>
      <c r="F1144" s="2">
        <f>'Moving Avg'!D1144</f>
        <v>0.53200000000000003</v>
      </c>
      <c r="G1144" s="2">
        <f>'Moving Avg'!F1144</f>
        <v>0.54749999999999976</v>
      </c>
      <c r="H1144" s="2">
        <f>'Moving Avg'!G1144</f>
        <v>0.59120000000000006</v>
      </c>
      <c r="I1144" s="2">
        <f>'Moving Avg'!H1144</f>
        <v>0.90640000000000098</v>
      </c>
      <c r="J1144" s="5" t="str">
        <f>OBV!F1144</f>
        <v>BEARISH</v>
      </c>
      <c r="K1144" s="5" t="str">
        <f>OBV!G1144</f>
        <v>NEUTRAL</v>
      </c>
      <c r="L1144" s="5" t="str">
        <f>OBV!H1144</f>
        <v>NEUTRAL</v>
      </c>
      <c r="M1144" s="7">
        <f t="shared" si="170"/>
        <v>25</v>
      </c>
      <c r="N1144" s="7">
        <f t="shared" si="171"/>
        <v>45</v>
      </c>
      <c r="O1144" s="7">
        <f t="shared" si="172"/>
        <v>0</v>
      </c>
      <c r="P1144" s="7">
        <f t="shared" si="173"/>
        <v>16.5</v>
      </c>
      <c r="Q1144" s="8">
        <f t="shared" si="174"/>
        <v>26.975000000000001</v>
      </c>
      <c r="R1144" s="8">
        <f t="shared" si="175"/>
        <v>18.125</v>
      </c>
      <c r="S1144" s="8">
        <f t="shared" si="176"/>
        <v>17.925000000000001</v>
      </c>
      <c r="T1144" s="8">
        <f t="shared" si="177"/>
        <v>21.625</v>
      </c>
      <c r="U1144" s="7">
        <f t="shared" si="178"/>
        <v>21.008333333333336</v>
      </c>
      <c r="V1144" s="7">
        <f t="shared" si="179"/>
        <v>21.162500000000001</v>
      </c>
    </row>
    <row r="1145" spans="1:22" ht="13.5" x14ac:dyDescent="0.25">
      <c r="A1145" s="3">
        <f>RSI!A1145</f>
        <v>43979</v>
      </c>
      <c r="B1145" s="2">
        <f>RSI!B1145</f>
        <v>0.55000000000000004</v>
      </c>
      <c r="C1145" s="2">
        <f>RSI!I1145</f>
        <v>45.21663580874705</v>
      </c>
      <c r="D1145" s="2">
        <f>MACD!E1145</f>
        <v>-4.4094484984806837E-3</v>
      </c>
      <c r="E1145" s="2">
        <f>MACD!F1145</f>
        <v>3.2982182415586514E-3</v>
      </c>
      <c r="F1145" s="2">
        <f>'Moving Avg'!D1145</f>
        <v>0.53400000000000003</v>
      </c>
      <c r="G1145" s="2">
        <f>'Moving Avg'!F1145</f>
        <v>0.54599999999999993</v>
      </c>
      <c r="H1145" s="2">
        <f>'Moving Avg'!G1145</f>
        <v>0.58679999999999999</v>
      </c>
      <c r="I1145" s="2">
        <f>'Moving Avg'!H1145</f>
        <v>0.90310000000000101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  <c r="M1145" s="7">
        <f t="shared" si="170"/>
        <v>25</v>
      </c>
      <c r="N1145" s="7">
        <f t="shared" si="171"/>
        <v>45</v>
      </c>
      <c r="O1145" s="7">
        <f t="shared" si="172"/>
        <v>0</v>
      </c>
      <c r="P1145" s="7">
        <f t="shared" si="173"/>
        <v>83.5</v>
      </c>
      <c r="Q1145" s="8">
        <f t="shared" si="174"/>
        <v>37.024999999999999</v>
      </c>
      <c r="R1145" s="8">
        <f t="shared" si="175"/>
        <v>34.875</v>
      </c>
      <c r="S1145" s="8">
        <f t="shared" si="176"/>
        <v>48.075000000000003</v>
      </c>
      <c r="T1145" s="8">
        <f t="shared" si="177"/>
        <v>38.375</v>
      </c>
      <c r="U1145" s="7">
        <f t="shared" si="178"/>
        <v>39.991666666666667</v>
      </c>
      <c r="V1145" s="7">
        <f t="shared" si="179"/>
        <v>39.587500000000006</v>
      </c>
    </row>
    <row r="1146" spans="1:22" ht="13.5" x14ac:dyDescent="0.25">
      <c r="A1146" s="3">
        <f>RSI!A1146</f>
        <v>43980</v>
      </c>
      <c r="B1146" s="2">
        <f>RSI!B1146</f>
        <v>0.56000000000000005</v>
      </c>
      <c r="C1146" s="2">
        <f>RSI!I1146</f>
        <v>49.822268587657589</v>
      </c>
      <c r="D1146" s="2">
        <f>MACD!E1146</f>
        <v>-6.710571406187027E-3</v>
      </c>
      <c r="E1146" s="2">
        <f>MACD!F1146</f>
        <v>1.296460312009516E-3</v>
      </c>
      <c r="F1146" s="2">
        <f>'Moving Avg'!D1146</f>
        <v>0.54</v>
      </c>
      <c r="G1146" s="2">
        <f>'Moving Avg'!F1146</f>
        <v>0.5455000000000001</v>
      </c>
      <c r="H1146" s="2">
        <f>'Moving Avg'!G1146</f>
        <v>0.58299999999999996</v>
      </c>
      <c r="I1146" s="2">
        <f>'Moving Avg'!H1146</f>
        <v>0.89975000000000105</v>
      </c>
      <c r="J1146" s="5" t="str">
        <f>OBV!F1146</f>
        <v>BULLISH</v>
      </c>
      <c r="K1146" s="5" t="str">
        <f>OBV!G1146</f>
        <v>NEUTRAL</v>
      </c>
      <c r="L1146" s="5" t="str">
        <f>OBV!H1146</f>
        <v>CONFIRMED BULLISH</v>
      </c>
      <c r="M1146" s="7">
        <f t="shared" si="170"/>
        <v>25</v>
      </c>
      <c r="N1146" s="7">
        <f t="shared" si="171"/>
        <v>45</v>
      </c>
      <c r="O1146" s="7">
        <f t="shared" si="172"/>
        <v>0</v>
      </c>
      <c r="P1146" s="7">
        <f t="shared" si="173"/>
        <v>83.5</v>
      </c>
      <c r="Q1146" s="8">
        <f t="shared" si="174"/>
        <v>37.024999999999999</v>
      </c>
      <c r="R1146" s="8">
        <f t="shared" si="175"/>
        <v>34.875</v>
      </c>
      <c r="S1146" s="8">
        <f t="shared" si="176"/>
        <v>48.075000000000003</v>
      </c>
      <c r="T1146" s="8">
        <f t="shared" si="177"/>
        <v>38.375</v>
      </c>
      <c r="U1146" s="7">
        <f t="shared" si="178"/>
        <v>39.991666666666667</v>
      </c>
      <c r="V1146" s="7">
        <f t="shared" si="179"/>
        <v>39.587500000000006</v>
      </c>
    </row>
    <row r="1147" spans="1:22" ht="13.5" x14ac:dyDescent="0.25">
      <c r="A1147" s="3">
        <f>RSI!A1147</f>
        <v>43983</v>
      </c>
      <c r="B1147" s="2">
        <f>RSI!B1147</f>
        <v>0.56999999999999995</v>
      </c>
      <c r="C1147" s="2">
        <f>RSI!I1147</f>
        <v>53.988045195708715</v>
      </c>
      <c r="D1147" s="2">
        <f>MACD!E1147</f>
        <v>-7.8671711611570938E-3</v>
      </c>
      <c r="E1147" s="2">
        <f>MACD!F1147</f>
        <v>-5.3626598262380607E-4</v>
      </c>
      <c r="F1147" s="2">
        <f>'Moving Avg'!D1147</f>
        <v>0.55000000000000004</v>
      </c>
      <c r="G1147" s="2">
        <f>'Moving Avg'!F1147</f>
        <v>0.5455000000000001</v>
      </c>
      <c r="H1147" s="2">
        <f>'Moving Avg'!G1147</f>
        <v>0.57999999999999996</v>
      </c>
      <c r="I1147" s="2">
        <f>'Moving Avg'!H1147</f>
        <v>0.89655000000000085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  <c r="M1147" s="7">
        <f t="shared" si="170"/>
        <v>25</v>
      </c>
      <c r="N1147" s="7">
        <f t="shared" si="171"/>
        <v>45</v>
      </c>
      <c r="O1147" s="7">
        <f t="shared" si="172"/>
        <v>0</v>
      </c>
      <c r="P1147" s="7">
        <f t="shared" si="173"/>
        <v>83.5</v>
      </c>
      <c r="Q1147" s="8">
        <f t="shared" si="174"/>
        <v>37.024999999999999</v>
      </c>
      <c r="R1147" s="8">
        <f t="shared" si="175"/>
        <v>34.875</v>
      </c>
      <c r="S1147" s="8">
        <f t="shared" si="176"/>
        <v>48.075000000000003</v>
      </c>
      <c r="T1147" s="8">
        <f t="shared" si="177"/>
        <v>38.375</v>
      </c>
      <c r="U1147" s="7">
        <f t="shared" si="178"/>
        <v>39.991666666666667</v>
      </c>
      <c r="V1147" s="7">
        <f t="shared" si="179"/>
        <v>39.587500000000006</v>
      </c>
    </row>
    <row r="1148" spans="1:22" ht="13.5" x14ac:dyDescent="0.25">
      <c r="A1148" s="3">
        <f>RSI!A1148</f>
        <v>43984</v>
      </c>
      <c r="B1148" s="2">
        <f>RSI!B1148</f>
        <v>0.57999999999999996</v>
      </c>
      <c r="C1148" s="2">
        <f>RSI!I1148</f>
        <v>57.764204569510547</v>
      </c>
      <c r="D1148" s="2">
        <f>MACD!E1148</f>
        <v>-9.6523456568043953E-3</v>
      </c>
      <c r="E1148" s="2">
        <f>MACD!F1148</f>
        <v>-2.3594819174599241E-3</v>
      </c>
      <c r="F1148" s="2">
        <f>'Moving Avg'!D1148</f>
        <v>0.56000000000000005</v>
      </c>
      <c r="G1148" s="2">
        <f>'Moving Avg'!F1148</f>
        <v>0.54549999999999998</v>
      </c>
      <c r="H1148" s="2">
        <f>'Moving Avg'!G1148</f>
        <v>0.57759999999999989</v>
      </c>
      <c r="I1148" s="2">
        <f>'Moving Avg'!H1148</f>
        <v>0.89340000000000108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  <c r="M1148" s="7">
        <f t="shared" si="170"/>
        <v>25</v>
      </c>
      <c r="N1148" s="7">
        <f t="shared" si="171"/>
        <v>45</v>
      </c>
      <c r="O1148" s="7">
        <f t="shared" si="172"/>
        <v>0</v>
      </c>
      <c r="P1148" s="7">
        <f t="shared" si="173"/>
        <v>83.5</v>
      </c>
      <c r="Q1148" s="8">
        <f t="shared" si="174"/>
        <v>37.024999999999999</v>
      </c>
      <c r="R1148" s="8">
        <f t="shared" si="175"/>
        <v>34.875</v>
      </c>
      <c r="S1148" s="8">
        <f t="shared" si="176"/>
        <v>48.075000000000003</v>
      </c>
      <c r="T1148" s="8">
        <f t="shared" si="177"/>
        <v>38.375</v>
      </c>
      <c r="U1148" s="7">
        <f t="shared" si="178"/>
        <v>39.991666666666667</v>
      </c>
      <c r="V1148" s="7">
        <f t="shared" si="179"/>
        <v>39.587500000000006</v>
      </c>
    </row>
    <row r="1149" spans="1:22" ht="13.5" x14ac:dyDescent="0.25">
      <c r="A1149" s="3">
        <f>RSI!A1149</f>
        <v>43985</v>
      </c>
      <c r="B1149" s="2">
        <f>RSI!B1149</f>
        <v>0.59</v>
      </c>
      <c r="C1149" s="2">
        <f>RSI!I1149</f>
        <v>61.193963547868066</v>
      </c>
      <c r="D1149" s="2">
        <f>MACD!E1149</f>
        <v>-1.35620710234019E-2</v>
      </c>
      <c r="E1149" s="2">
        <f>MACD!F1149</f>
        <v>-4.5999997386483192E-3</v>
      </c>
      <c r="F1149" s="2">
        <f>'Moving Avg'!D1149</f>
        <v>0.57000000000000006</v>
      </c>
      <c r="G1149" s="2">
        <f>'Moving Avg'!F1149</f>
        <v>0.5465000000000001</v>
      </c>
      <c r="H1149" s="2">
        <f>'Moving Avg'!G1149</f>
        <v>0.57579999999999987</v>
      </c>
      <c r="I1149" s="2">
        <f>'Moving Avg'!H1149</f>
        <v>0.89030000000000087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25</v>
      </c>
      <c r="N1149" s="7">
        <f t="shared" si="171"/>
        <v>45</v>
      </c>
      <c r="O1149" s="7">
        <f t="shared" si="172"/>
        <v>0</v>
      </c>
      <c r="P1149" s="7">
        <f t="shared" si="173"/>
        <v>83.5</v>
      </c>
      <c r="Q1149" s="8">
        <f t="shared" si="174"/>
        <v>37.024999999999999</v>
      </c>
      <c r="R1149" s="8">
        <f t="shared" si="175"/>
        <v>34.875</v>
      </c>
      <c r="S1149" s="8">
        <f t="shared" si="176"/>
        <v>48.075000000000003</v>
      </c>
      <c r="T1149" s="8">
        <f t="shared" si="177"/>
        <v>38.375</v>
      </c>
      <c r="U1149" s="7">
        <f t="shared" si="178"/>
        <v>39.991666666666667</v>
      </c>
      <c r="V1149" s="7">
        <f t="shared" si="179"/>
        <v>39.587500000000006</v>
      </c>
    </row>
    <row r="1150" spans="1:22" ht="13.5" x14ac:dyDescent="0.25">
      <c r="A1150" s="3">
        <f>RSI!A1150</f>
        <v>43986</v>
      </c>
      <c r="B1150" s="2">
        <f>RSI!B1150</f>
        <v>0.59</v>
      </c>
      <c r="C1150" s="2">
        <f>RSI!I1150</f>
        <v>61.19396354786808</v>
      </c>
      <c r="D1150" s="2">
        <f>MACD!E1150</f>
        <v>-1.7040493222036379E-2</v>
      </c>
      <c r="E1150" s="2">
        <f>MACD!F1150</f>
        <v>-7.0880984353259308E-3</v>
      </c>
      <c r="F1150" s="2">
        <f>'Moving Avg'!D1150</f>
        <v>0.57799999999999996</v>
      </c>
      <c r="G1150" s="2">
        <f>'Moving Avg'!F1150</f>
        <v>0.54800000000000015</v>
      </c>
      <c r="H1150" s="2">
        <f>'Moving Avg'!G1150</f>
        <v>0.57439999999999991</v>
      </c>
      <c r="I1150" s="2">
        <f>'Moving Avg'!H1150</f>
        <v>0.88720000000000099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25</v>
      </c>
      <c r="N1150" s="7">
        <f t="shared" si="171"/>
        <v>45</v>
      </c>
      <c r="O1150" s="7">
        <f t="shared" si="172"/>
        <v>0</v>
      </c>
      <c r="P1150" s="7">
        <f t="shared" si="173"/>
        <v>83.5</v>
      </c>
      <c r="Q1150" s="8">
        <f t="shared" si="174"/>
        <v>37.024999999999999</v>
      </c>
      <c r="R1150" s="8">
        <f t="shared" si="175"/>
        <v>34.875</v>
      </c>
      <c r="S1150" s="8">
        <f t="shared" si="176"/>
        <v>48.075000000000003</v>
      </c>
      <c r="T1150" s="8">
        <f t="shared" si="177"/>
        <v>38.375</v>
      </c>
      <c r="U1150" s="7">
        <f t="shared" si="178"/>
        <v>39.991666666666667</v>
      </c>
      <c r="V1150" s="7">
        <f t="shared" si="179"/>
        <v>39.587500000000006</v>
      </c>
    </row>
    <row r="1151" spans="1:22" ht="13.5" x14ac:dyDescent="0.25">
      <c r="A1151" s="3">
        <f>RSI!A1151</f>
        <v>43987</v>
      </c>
      <c r="B1151" s="2">
        <f>RSI!B1151</f>
        <v>0.59</v>
      </c>
      <c r="C1151" s="2">
        <f>RSI!I1151</f>
        <v>61.19396354786808</v>
      </c>
      <c r="D1151" s="2">
        <f>MACD!E1151</f>
        <v>-2.1679821232681307E-2</v>
      </c>
      <c r="E1151" s="2">
        <f>MACD!F1151</f>
        <v>-1.0006442994797006E-2</v>
      </c>
      <c r="F1151" s="2">
        <f>'Moving Avg'!D1151</f>
        <v>0.58399999999999985</v>
      </c>
      <c r="G1151" s="2">
        <f>'Moving Avg'!F1151</f>
        <v>0.55000000000000004</v>
      </c>
      <c r="H1151" s="2">
        <f>'Moving Avg'!G1151</f>
        <v>0.57319999999999993</v>
      </c>
      <c r="I1151" s="2">
        <f>'Moving Avg'!H1151</f>
        <v>0.884100000000001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  <c r="M1151" s="7">
        <f t="shared" si="170"/>
        <v>25</v>
      </c>
      <c r="N1151" s="7">
        <f t="shared" si="171"/>
        <v>45</v>
      </c>
      <c r="O1151" s="7">
        <f t="shared" si="172"/>
        <v>0</v>
      </c>
      <c r="P1151" s="7">
        <f t="shared" si="173"/>
        <v>83.5</v>
      </c>
      <c r="Q1151" s="8">
        <f t="shared" si="174"/>
        <v>37.024999999999999</v>
      </c>
      <c r="R1151" s="8">
        <f t="shared" si="175"/>
        <v>34.875</v>
      </c>
      <c r="S1151" s="8">
        <f t="shared" si="176"/>
        <v>48.075000000000003</v>
      </c>
      <c r="T1151" s="8">
        <f t="shared" si="177"/>
        <v>38.375</v>
      </c>
      <c r="U1151" s="7">
        <f t="shared" si="178"/>
        <v>39.991666666666667</v>
      </c>
      <c r="V1151" s="7">
        <f t="shared" si="179"/>
        <v>39.587500000000006</v>
      </c>
    </row>
    <row r="1152" spans="1:22" ht="13.5" x14ac:dyDescent="0.25">
      <c r="A1152" s="3">
        <f>RSI!A1152</f>
        <v>43990</v>
      </c>
      <c r="B1152" s="2">
        <f>RSI!B1152</f>
        <v>0.59</v>
      </c>
      <c r="C1152" s="2">
        <f>RSI!I1152</f>
        <v>61.19396354786808</v>
      </c>
      <c r="D1152" s="2">
        <f>MACD!E1152</f>
        <v>-2.7289781113013611E-2</v>
      </c>
      <c r="E1152" s="2">
        <f>MACD!F1152</f>
        <v>-1.3463110618440327E-2</v>
      </c>
      <c r="F1152" s="2">
        <f>'Moving Avg'!D1152</f>
        <v>0.58799999999999986</v>
      </c>
      <c r="G1152" s="2">
        <f>'Moving Avg'!F1152</f>
        <v>0.55249999999999999</v>
      </c>
      <c r="H1152" s="2">
        <f>'Moving Avg'!G1152</f>
        <v>0.57220000000000004</v>
      </c>
      <c r="I1152" s="2">
        <f>'Moving Avg'!H1152</f>
        <v>0.88110000000000099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  <c r="M1152" s="7">
        <f t="shared" si="170"/>
        <v>25</v>
      </c>
      <c r="N1152" s="7">
        <f t="shared" si="171"/>
        <v>45</v>
      </c>
      <c r="O1152" s="7">
        <f t="shared" si="172"/>
        <v>0</v>
      </c>
      <c r="P1152" s="7">
        <f t="shared" si="173"/>
        <v>83.5</v>
      </c>
      <c r="Q1152" s="8">
        <f t="shared" si="174"/>
        <v>37.024999999999999</v>
      </c>
      <c r="R1152" s="8">
        <f t="shared" si="175"/>
        <v>34.875</v>
      </c>
      <c r="S1152" s="8">
        <f t="shared" si="176"/>
        <v>48.075000000000003</v>
      </c>
      <c r="T1152" s="8">
        <f t="shared" si="177"/>
        <v>38.375</v>
      </c>
      <c r="U1152" s="7">
        <f t="shared" si="178"/>
        <v>39.991666666666667</v>
      </c>
      <c r="V1152" s="7">
        <f t="shared" si="179"/>
        <v>39.587500000000006</v>
      </c>
    </row>
    <row r="1153" spans="1:22" ht="13.5" x14ac:dyDescent="0.25">
      <c r="A1153" s="3">
        <f>RSI!A1153</f>
        <v>43991</v>
      </c>
      <c r="B1153" s="2">
        <f>RSI!B1153</f>
        <v>0.6</v>
      </c>
      <c r="C1153" s="2">
        <f>RSI!I1153</f>
        <v>65.015177321238781</v>
      </c>
      <c r="D1153" s="2">
        <f>MACD!E1153</f>
        <v>-3.1374054168965992E-2</v>
      </c>
      <c r="E1153" s="2">
        <f>MACD!F1153</f>
        <v>-1.7045299328545462E-2</v>
      </c>
      <c r="F1153" s="2">
        <f>'Moving Avg'!D1153</f>
        <v>0.59199999999999997</v>
      </c>
      <c r="G1153" s="2">
        <f>'Moving Avg'!F1153</f>
        <v>0.55599999999999994</v>
      </c>
      <c r="H1153" s="2">
        <f>'Moving Avg'!G1153</f>
        <v>0.5716</v>
      </c>
      <c r="I1153" s="2">
        <f>'Moving Avg'!H1153</f>
        <v>0.87800000000000078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  <c r="M1153" s="7">
        <f t="shared" si="170"/>
        <v>25</v>
      </c>
      <c r="N1153" s="7">
        <f t="shared" si="171"/>
        <v>45</v>
      </c>
      <c r="O1153" s="7">
        <f t="shared" si="172"/>
        <v>0</v>
      </c>
      <c r="P1153" s="7">
        <f t="shared" si="173"/>
        <v>83.5</v>
      </c>
      <c r="Q1153" s="8">
        <f t="shared" si="174"/>
        <v>37.024999999999999</v>
      </c>
      <c r="R1153" s="8">
        <f t="shared" si="175"/>
        <v>34.875</v>
      </c>
      <c r="S1153" s="8">
        <f t="shared" si="176"/>
        <v>48.075000000000003</v>
      </c>
      <c r="T1153" s="8">
        <f t="shared" si="177"/>
        <v>38.375</v>
      </c>
      <c r="U1153" s="7">
        <f t="shared" si="178"/>
        <v>39.991666666666667</v>
      </c>
      <c r="V1153" s="7">
        <f t="shared" si="179"/>
        <v>39.587500000000006</v>
      </c>
    </row>
    <row r="1154" spans="1:22" ht="13.5" x14ac:dyDescent="0.25">
      <c r="A1154" s="3">
        <f>RSI!A1154</f>
        <v>43992</v>
      </c>
      <c r="B1154" s="2">
        <f>RSI!B1154</f>
        <v>0.61</v>
      </c>
      <c r="C1154" s="2">
        <f>RSI!I1154</f>
        <v>68.369415848890796</v>
      </c>
      <c r="D1154" s="2">
        <f>MACD!E1154</f>
        <v>-3.4216444122558753E-2</v>
      </c>
      <c r="E1154" s="2">
        <f>MACD!F1154</f>
        <v>-2.0479528287348121E-2</v>
      </c>
      <c r="F1154" s="2">
        <f>'Moving Avg'!D1154</f>
        <v>0.59599999999999997</v>
      </c>
      <c r="G1154" s="2">
        <f>'Moving Avg'!F1154</f>
        <v>0.55999999999999994</v>
      </c>
      <c r="H1154" s="2">
        <f>'Moving Avg'!G1154</f>
        <v>0.57140000000000002</v>
      </c>
      <c r="I1154" s="2">
        <f>'Moving Avg'!H1154</f>
        <v>0.8751000000000011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83.5</v>
      </c>
      <c r="Q1154" s="8">
        <f t="shared" si="174"/>
        <v>37.024999999999999</v>
      </c>
      <c r="R1154" s="8">
        <f t="shared" si="175"/>
        <v>34.875</v>
      </c>
      <c r="S1154" s="8">
        <f t="shared" si="176"/>
        <v>48.075000000000003</v>
      </c>
      <c r="T1154" s="8">
        <f t="shared" si="177"/>
        <v>38.375</v>
      </c>
      <c r="U1154" s="7">
        <f t="shared" si="178"/>
        <v>39.991666666666667</v>
      </c>
      <c r="V1154" s="7">
        <f t="shared" si="179"/>
        <v>39.587500000000006</v>
      </c>
    </row>
    <row r="1155" spans="1:22" ht="13.5" x14ac:dyDescent="0.25">
      <c r="A1155" s="3">
        <f>RSI!A1155</f>
        <v>43993</v>
      </c>
      <c r="B1155" s="2">
        <f>RSI!B1155</f>
        <v>0.64</v>
      </c>
      <c r="C1155" s="2">
        <f>RSI!I1155</f>
        <v>75.850024019270251</v>
      </c>
      <c r="D1155" s="2">
        <f>MACD!E1155</f>
        <v>-3.7534938312723476E-2</v>
      </c>
      <c r="E1155" s="2">
        <f>MACD!F1155</f>
        <v>-2.3890610292423193E-2</v>
      </c>
      <c r="F1155" s="2">
        <f>'Moving Avg'!D1155</f>
        <v>0.60599999999999998</v>
      </c>
      <c r="G1155" s="2">
        <f>'Moving Avg'!F1155</f>
        <v>0.56549999999999989</v>
      </c>
      <c r="H1155" s="2">
        <f>'Moving Avg'!G1155</f>
        <v>0.57200000000000006</v>
      </c>
      <c r="I1155" s="2">
        <f>'Moving Avg'!H1155</f>
        <v>0.87235000000000085</v>
      </c>
      <c r="J1155" s="5" t="str">
        <f>OBV!F1155</f>
        <v>BULLISH</v>
      </c>
      <c r="K1155" s="5" t="str">
        <f>OBV!G1155</f>
        <v>WEAK</v>
      </c>
      <c r="L1155" s="5" t="str">
        <f>OBV!H1155</f>
        <v>CONFIRMED BULLISH</v>
      </c>
      <c r="M1155" s="7">
        <f t="shared" si="180"/>
        <v>0</v>
      </c>
      <c r="N1155" s="7">
        <f t="shared" si="181"/>
        <v>45</v>
      </c>
      <c r="O1155" s="7">
        <f t="shared" si="182"/>
        <v>0</v>
      </c>
      <c r="P1155" s="7">
        <f t="shared" si="183"/>
        <v>67</v>
      </c>
      <c r="Q1155" s="8">
        <f t="shared" ref="Q1155:Q1218" si="184">0.35*M1155+N1155*0.35+O1155*0.15+P1155*0.15</f>
        <v>25.799999999999997</v>
      </c>
      <c r="R1155" s="8">
        <f t="shared" ref="R1155:R1218" si="185">M1155*0.2+N1155*0.2+O1155*0.35+P1155*0.25</f>
        <v>25.75</v>
      </c>
      <c r="S1155" s="8">
        <f t="shared" ref="S1155:S1218" si="186">M1155*0.15+N1155*0.15+O1155*0.25+P1155*0.45</f>
        <v>36.900000000000006</v>
      </c>
      <c r="T1155" s="8">
        <f t="shared" ref="T1155:T1218" si="187">0.25*SUM(M1155:P1155)</f>
        <v>28</v>
      </c>
      <c r="U1155" s="7">
        <f t="shared" ref="U1155:U1218" si="188">SUM(Q1155:S1155)/3</f>
        <v>29.483333333333334</v>
      </c>
      <c r="V1155" s="7">
        <f t="shared" ref="V1155:V1218" si="189">SUM(Q1155:T1155)/4</f>
        <v>29.112500000000001</v>
      </c>
    </row>
    <row r="1156" spans="1:22" ht="13.5" x14ac:dyDescent="0.25">
      <c r="A1156" s="3">
        <f>RSI!A1156</f>
        <v>43994</v>
      </c>
      <c r="B1156" s="2">
        <f>RSI!B1156</f>
        <v>0.66</v>
      </c>
      <c r="C1156" s="2">
        <f>RSI!I1156</f>
        <v>79.355365398635712</v>
      </c>
      <c r="D1156" s="2">
        <f>MACD!E1156</f>
        <v>-4.0675810532223133E-2</v>
      </c>
      <c r="E1156" s="2">
        <f>MACD!F1156</f>
        <v>-2.7247650340383185E-2</v>
      </c>
      <c r="F1156" s="2">
        <f>'Moving Avg'!D1156</f>
        <v>0.62</v>
      </c>
      <c r="G1156" s="2">
        <f>'Moving Avg'!F1156</f>
        <v>0.57150000000000001</v>
      </c>
      <c r="H1156" s="2">
        <f>'Moving Avg'!G1156</f>
        <v>0.57319999999999993</v>
      </c>
      <c r="I1156" s="2">
        <f>'Moving Avg'!H1156</f>
        <v>0.8698500000000009</v>
      </c>
      <c r="J1156" s="5" t="str">
        <f>OBV!F1156</f>
        <v>BULLISH</v>
      </c>
      <c r="K1156" s="5" t="str">
        <f>OBV!G1156</f>
        <v>WEAK</v>
      </c>
      <c r="L1156" s="5" t="str">
        <f>OBV!H1156</f>
        <v>CONFIRMED BULLISH</v>
      </c>
      <c r="M1156" s="7">
        <f t="shared" si="180"/>
        <v>0</v>
      </c>
      <c r="N1156" s="7">
        <f t="shared" si="181"/>
        <v>45</v>
      </c>
      <c r="O1156" s="7">
        <f t="shared" si="182"/>
        <v>0</v>
      </c>
      <c r="P1156" s="7">
        <f t="shared" si="183"/>
        <v>67</v>
      </c>
      <c r="Q1156" s="8">
        <f t="shared" si="184"/>
        <v>25.799999999999997</v>
      </c>
      <c r="R1156" s="8">
        <f t="shared" si="185"/>
        <v>25.75</v>
      </c>
      <c r="S1156" s="8">
        <f t="shared" si="186"/>
        <v>36.900000000000006</v>
      </c>
      <c r="T1156" s="8">
        <f t="shared" si="187"/>
        <v>28</v>
      </c>
      <c r="U1156" s="7">
        <f t="shared" si="188"/>
        <v>29.483333333333334</v>
      </c>
      <c r="V1156" s="7">
        <f t="shared" si="189"/>
        <v>29.112500000000001</v>
      </c>
    </row>
    <row r="1157" spans="1:22" ht="13.5" x14ac:dyDescent="0.25">
      <c r="A1157" s="3">
        <f>RSI!A1157</f>
        <v>43997</v>
      </c>
      <c r="B1157" s="2">
        <f>RSI!B1157</f>
        <v>0.7</v>
      </c>
      <c r="C1157" s="2">
        <f>RSI!I1157</f>
        <v>84.272292065891648</v>
      </c>
      <c r="D1157" s="2">
        <f>MACD!E1157</f>
        <v>-4.5237168418928331E-2</v>
      </c>
      <c r="E1157" s="2">
        <f>MACD!F1157</f>
        <v>-3.0845553956092217E-2</v>
      </c>
      <c r="F1157" s="2">
        <f>'Moving Avg'!D1157</f>
        <v>0.64200000000000002</v>
      </c>
      <c r="G1157" s="2">
        <f>'Moving Avg'!F1157</f>
        <v>0.57899999999999996</v>
      </c>
      <c r="H1157" s="2">
        <f>'Moving Avg'!G1157</f>
        <v>0.57519999999999993</v>
      </c>
      <c r="I1157" s="2">
        <f>'Moving Avg'!H1157</f>
        <v>0.86735000000000073</v>
      </c>
      <c r="J1157" s="5" t="str">
        <f>OBV!F1157</f>
        <v>BULLISH</v>
      </c>
      <c r="K1157" s="5" t="str">
        <f>OBV!G1157</f>
        <v>WEAK</v>
      </c>
      <c r="L1157" s="5" t="str">
        <f>OBV!H1157</f>
        <v>CONFIRMED BULLISH</v>
      </c>
      <c r="M1157" s="7">
        <f t="shared" si="180"/>
        <v>0</v>
      </c>
      <c r="N1157" s="7">
        <f t="shared" si="181"/>
        <v>45</v>
      </c>
      <c r="O1157" s="7">
        <f t="shared" si="182"/>
        <v>0</v>
      </c>
      <c r="P1157" s="7">
        <f t="shared" si="183"/>
        <v>67</v>
      </c>
      <c r="Q1157" s="8">
        <f t="shared" si="184"/>
        <v>25.799999999999997</v>
      </c>
      <c r="R1157" s="8">
        <f t="shared" si="185"/>
        <v>25.75</v>
      </c>
      <c r="S1157" s="8">
        <f t="shared" si="186"/>
        <v>36.900000000000006</v>
      </c>
      <c r="T1157" s="8">
        <f t="shared" si="187"/>
        <v>28</v>
      </c>
      <c r="U1157" s="7">
        <f t="shared" si="188"/>
        <v>29.483333333333334</v>
      </c>
      <c r="V1157" s="7">
        <f t="shared" si="189"/>
        <v>29.112500000000001</v>
      </c>
    </row>
    <row r="1158" spans="1:22" ht="13.5" x14ac:dyDescent="0.25">
      <c r="A1158" s="3">
        <f>RSI!A1158</f>
        <v>43998</v>
      </c>
      <c r="B1158" s="2">
        <f>RSI!B1158</f>
        <v>0.74</v>
      </c>
      <c r="C1158" s="2">
        <f>RSI!I1158</f>
        <v>87.482827404630626</v>
      </c>
      <c r="D1158" s="2">
        <f>MACD!E1158</f>
        <v>-5.1201341482085438E-2</v>
      </c>
      <c r="E1158" s="2">
        <f>MACD!F1158</f>
        <v>-3.4916711461290863E-2</v>
      </c>
      <c r="F1158" s="2">
        <f>'Moving Avg'!D1158</f>
        <v>0.67000000000000015</v>
      </c>
      <c r="G1158" s="2">
        <f>'Moving Avg'!F1158</f>
        <v>0.58850000000000002</v>
      </c>
      <c r="H1158" s="2">
        <f>'Moving Avg'!G1158</f>
        <v>0.57799999999999996</v>
      </c>
      <c r="I1158" s="2">
        <f>'Moving Avg'!H1158</f>
        <v>0.86505000000000065</v>
      </c>
      <c r="J1158" s="5" t="str">
        <f>OBV!F1158</f>
        <v>BULLISH</v>
      </c>
      <c r="K1158" s="5" t="str">
        <f>OBV!G1158</f>
        <v>WEAK</v>
      </c>
      <c r="L1158" s="5" t="str">
        <f>OBV!H1158</f>
        <v>CONFIRMED BULLISH</v>
      </c>
      <c r="M1158" s="7">
        <f t="shared" si="180"/>
        <v>0</v>
      </c>
      <c r="N1158" s="7">
        <f t="shared" si="181"/>
        <v>45</v>
      </c>
      <c r="O1158" s="7">
        <f t="shared" si="182"/>
        <v>0</v>
      </c>
      <c r="P1158" s="7">
        <f t="shared" si="183"/>
        <v>67</v>
      </c>
      <c r="Q1158" s="8">
        <f t="shared" si="184"/>
        <v>25.799999999999997</v>
      </c>
      <c r="R1158" s="8">
        <f t="shared" si="185"/>
        <v>25.75</v>
      </c>
      <c r="S1158" s="8">
        <f t="shared" si="186"/>
        <v>36.900000000000006</v>
      </c>
      <c r="T1158" s="8">
        <f t="shared" si="187"/>
        <v>28</v>
      </c>
      <c r="U1158" s="7">
        <f t="shared" si="188"/>
        <v>29.483333333333334</v>
      </c>
      <c r="V1158" s="7">
        <f t="shared" si="189"/>
        <v>29.112500000000001</v>
      </c>
    </row>
    <row r="1159" spans="1:22" ht="13.5" x14ac:dyDescent="0.25">
      <c r="A1159" s="3">
        <f>RSI!A1159</f>
        <v>43999</v>
      </c>
      <c r="B1159" s="2">
        <f>RSI!B1159</f>
        <v>0.77</v>
      </c>
      <c r="C1159" s="2">
        <f>RSI!I1159</f>
        <v>89.254503945960124</v>
      </c>
      <c r="D1159" s="2">
        <f>MACD!E1159</f>
        <v>-5.7797758081629347E-2</v>
      </c>
      <c r="E1159" s="2">
        <f>MACD!F1159</f>
        <v>-3.9492920785358557E-2</v>
      </c>
      <c r="F1159" s="2">
        <f>'Moving Avg'!D1159</f>
        <v>0.70200000000000007</v>
      </c>
      <c r="G1159" s="2">
        <f>'Moving Avg'!F1159</f>
        <v>0.59999999999999987</v>
      </c>
      <c r="H1159" s="2">
        <f>'Moving Avg'!G1159</f>
        <v>0.58139999999999992</v>
      </c>
      <c r="I1159" s="2">
        <f>'Moving Avg'!H1159</f>
        <v>0.86285000000000067</v>
      </c>
      <c r="J1159" s="5" t="str">
        <f>OBV!F1159</f>
        <v>BULLISH</v>
      </c>
      <c r="K1159" s="5" t="str">
        <f>OBV!G1159</f>
        <v>WEAK</v>
      </c>
      <c r="L1159" s="5" t="str">
        <f>OBV!H1159</f>
        <v>CONFIRMED BULLISH</v>
      </c>
      <c r="M1159" s="7">
        <f t="shared" si="180"/>
        <v>0</v>
      </c>
      <c r="N1159" s="7">
        <f t="shared" si="181"/>
        <v>45</v>
      </c>
      <c r="O1159" s="7">
        <f t="shared" si="182"/>
        <v>0</v>
      </c>
      <c r="P1159" s="7">
        <f t="shared" si="183"/>
        <v>67</v>
      </c>
      <c r="Q1159" s="8">
        <f t="shared" si="184"/>
        <v>25.799999999999997</v>
      </c>
      <c r="R1159" s="8">
        <f t="shared" si="185"/>
        <v>25.75</v>
      </c>
      <c r="S1159" s="8">
        <f t="shared" si="186"/>
        <v>36.900000000000006</v>
      </c>
      <c r="T1159" s="8">
        <f t="shared" si="187"/>
        <v>28</v>
      </c>
      <c r="U1159" s="7">
        <f t="shared" si="188"/>
        <v>29.483333333333334</v>
      </c>
      <c r="V1159" s="7">
        <f t="shared" si="189"/>
        <v>29.112500000000001</v>
      </c>
    </row>
    <row r="1160" spans="1:22" ht="13.5" x14ac:dyDescent="0.25">
      <c r="A1160" s="3">
        <f>RSI!A1160</f>
        <v>44000</v>
      </c>
      <c r="B1160" s="2">
        <f>RSI!B1160</f>
        <v>0.81</v>
      </c>
      <c r="C1160" s="2">
        <f>RSI!I1160</f>
        <v>91.069505917540397</v>
      </c>
      <c r="D1160" s="2">
        <f>MACD!E1160</f>
        <v>-6.732147184957249E-2</v>
      </c>
      <c r="E1160" s="2">
        <f>MACD!F1160</f>
        <v>-4.5058630998201343E-2</v>
      </c>
      <c r="F1160" s="2">
        <f>'Moving Avg'!D1160</f>
        <v>0.73599999999999999</v>
      </c>
      <c r="G1160" s="2">
        <f>'Moving Avg'!F1160</f>
        <v>0.61349999999999993</v>
      </c>
      <c r="H1160" s="2">
        <f>'Moving Avg'!G1160</f>
        <v>0.58579999999999988</v>
      </c>
      <c r="I1160" s="2">
        <f>'Moving Avg'!H1160</f>
        <v>0.86090000000000078</v>
      </c>
      <c r="J1160" s="5" t="str">
        <f>OBV!F1160</f>
        <v>BULLISH</v>
      </c>
      <c r="K1160" s="5" t="str">
        <f>OBV!G1160</f>
        <v>WEAK</v>
      </c>
      <c r="L1160" s="5" t="str">
        <f>OBV!H1160</f>
        <v>CONFIRMED BULLISH</v>
      </c>
      <c r="M1160" s="7">
        <f t="shared" si="180"/>
        <v>0</v>
      </c>
      <c r="N1160" s="7">
        <f t="shared" si="181"/>
        <v>100</v>
      </c>
      <c r="O1160" s="7">
        <f t="shared" si="182"/>
        <v>0</v>
      </c>
      <c r="P1160" s="7">
        <f t="shared" si="183"/>
        <v>67</v>
      </c>
      <c r="Q1160" s="8">
        <f t="shared" si="184"/>
        <v>45.05</v>
      </c>
      <c r="R1160" s="8">
        <f t="shared" si="185"/>
        <v>36.75</v>
      </c>
      <c r="S1160" s="8">
        <f t="shared" si="186"/>
        <v>45.150000000000006</v>
      </c>
      <c r="T1160" s="8">
        <f t="shared" si="187"/>
        <v>41.75</v>
      </c>
      <c r="U1160" s="7">
        <f t="shared" si="188"/>
        <v>42.31666666666667</v>
      </c>
      <c r="V1160" s="7">
        <f t="shared" si="189"/>
        <v>42.174999999999997</v>
      </c>
    </row>
    <row r="1161" spans="1:22" ht="13.5" x14ac:dyDescent="0.25">
      <c r="A1161" s="3">
        <f>RSI!A1161</f>
        <v>44001</v>
      </c>
      <c r="B1161" s="2">
        <f>RSI!B1161</f>
        <v>0.85</v>
      </c>
      <c r="C1161" s="2">
        <f>RSI!I1161</f>
        <v>92.443958201160115</v>
      </c>
      <c r="D1161" s="2">
        <f>MACD!E1161</f>
        <v>-7.9485960165202374E-2</v>
      </c>
      <c r="E1161" s="2">
        <f>MACD!F1161</f>
        <v>-5.1944096831601547E-2</v>
      </c>
      <c r="F1161" s="2">
        <f>'Moving Avg'!D1161</f>
        <v>0.77400000000000002</v>
      </c>
      <c r="G1161" s="2">
        <f>'Moving Avg'!F1161</f>
        <v>0.62949999999999995</v>
      </c>
      <c r="H1161" s="2">
        <f>'Moving Avg'!G1161</f>
        <v>0.59119999999999995</v>
      </c>
      <c r="I1161" s="2">
        <f>'Moving Avg'!H1161</f>
        <v>0.85930000000000073</v>
      </c>
      <c r="J1161" s="5" t="str">
        <f>OBV!F1161</f>
        <v>BULLISH</v>
      </c>
      <c r="K1161" s="5" t="str">
        <f>OBV!G1161</f>
        <v>WEAK</v>
      </c>
      <c r="L1161" s="5" t="str">
        <f>OBV!H1161</f>
        <v>CONFIRMED BULLISH</v>
      </c>
      <c r="M1161" s="7">
        <f t="shared" si="180"/>
        <v>0</v>
      </c>
      <c r="N1161" s="7">
        <f t="shared" si="181"/>
        <v>100</v>
      </c>
      <c r="O1161" s="7">
        <f t="shared" si="182"/>
        <v>0</v>
      </c>
      <c r="P1161" s="7">
        <f t="shared" si="183"/>
        <v>67</v>
      </c>
      <c r="Q1161" s="8">
        <f t="shared" si="184"/>
        <v>45.05</v>
      </c>
      <c r="R1161" s="8">
        <f t="shared" si="185"/>
        <v>36.75</v>
      </c>
      <c r="S1161" s="8">
        <f t="shared" si="186"/>
        <v>45.150000000000006</v>
      </c>
      <c r="T1161" s="8">
        <f t="shared" si="187"/>
        <v>41.75</v>
      </c>
      <c r="U1161" s="7">
        <f t="shared" si="188"/>
        <v>42.31666666666667</v>
      </c>
      <c r="V1161" s="7">
        <f t="shared" si="189"/>
        <v>42.174999999999997</v>
      </c>
    </row>
    <row r="1162" spans="1:22" ht="13.5" x14ac:dyDescent="0.25">
      <c r="A1162" s="3">
        <f>RSI!A1162</f>
        <v>44004</v>
      </c>
      <c r="B1162" s="2">
        <f>RSI!B1162</f>
        <v>0.9</v>
      </c>
      <c r="C1162" s="2">
        <f>RSI!I1162</f>
        <v>93.74075227378836</v>
      </c>
      <c r="D1162" s="2">
        <f>MACD!E1162</f>
        <v>-9.4777385937673597E-2</v>
      </c>
      <c r="E1162" s="2">
        <f>MACD!F1162</f>
        <v>-6.0510754652815961E-2</v>
      </c>
      <c r="F1162" s="2">
        <f>'Moving Avg'!D1162</f>
        <v>0.81400000000000006</v>
      </c>
      <c r="G1162" s="2">
        <f>'Moving Avg'!F1162</f>
        <v>0.64849999999999997</v>
      </c>
      <c r="H1162" s="2">
        <f>'Moving Avg'!G1162</f>
        <v>0.59779999999999989</v>
      </c>
      <c r="I1162" s="2">
        <f>'Moving Avg'!H1162</f>
        <v>0.85795000000000077</v>
      </c>
      <c r="J1162" s="5" t="str">
        <f>OBV!F1162</f>
        <v>BULLISH</v>
      </c>
      <c r="K1162" s="5" t="str">
        <f>OBV!G1162</f>
        <v>WEAK</v>
      </c>
      <c r="L1162" s="5" t="str">
        <f>OBV!H1162</f>
        <v>CONFIRMED BULLISH</v>
      </c>
      <c r="M1162" s="7">
        <f t="shared" si="180"/>
        <v>0</v>
      </c>
      <c r="N1162" s="7">
        <f t="shared" si="181"/>
        <v>100</v>
      </c>
      <c r="O1162" s="7">
        <f t="shared" si="182"/>
        <v>0</v>
      </c>
      <c r="P1162" s="7">
        <f t="shared" si="183"/>
        <v>67</v>
      </c>
      <c r="Q1162" s="8">
        <f t="shared" si="184"/>
        <v>45.05</v>
      </c>
      <c r="R1162" s="8">
        <f t="shared" si="185"/>
        <v>36.75</v>
      </c>
      <c r="S1162" s="8">
        <f t="shared" si="186"/>
        <v>45.150000000000006</v>
      </c>
      <c r="T1162" s="8">
        <f t="shared" si="187"/>
        <v>41.75</v>
      </c>
      <c r="U1162" s="7">
        <f t="shared" si="188"/>
        <v>42.31666666666667</v>
      </c>
      <c r="V1162" s="7">
        <f t="shared" si="189"/>
        <v>42.174999999999997</v>
      </c>
    </row>
    <row r="1163" spans="1:22" ht="13.5" x14ac:dyDescent="0.25">
      <c r="A1163" s="3">
        <f>RSI!A1163</f>
        <v>44005</v>
      </c>
      <c r="B1163" s="2">
        <f>RSI!B1163</f>
        <v>0.95</v>
      </c>
      <c r="C1163" s="2">
        <f>RSI!I1163</f>
        <v>94.717155443393523</v>
      </c>
      <c r="D1163" s="2">
        <f>MACD!E1163</f>
        <v>-0.11137576925299808</v>
      </c>
      <c r="E1163" s="2">
        <f>MACD!F1163</f>
        <v>-7.068375757285239E-2</v>
      </c>
      <c r="F1163" s="2">
        <f>'Moving Avg'!D1163</f>
        <v>0.85600000000000009</v>
      </c>
      <c r="G1163" s="2">
        <f>'Moving Avg'!F1163</f>
        <v>0.66949999999999998</v>
      </c>
      <c r="H1163" s="2">
        <f>'Moving Avg'!G1163</f>
        <v>0.60559999999999992</v>
      </c>
      <c r="I1163" s="2">
        <f>'Moving Avg'!H1163</f>
        <v>0.85670000000000046</v>
      </c>
      <c r="J1163" s="5" t="str">
        <f>OBV!F1163</f>
        <v>BULLISH</v>
      </c>
      <c r="K1163" s="5" t="str">
        <f>OBV!G1163</f>
        <v>WEAK</v>
      </c>
      <c r="L1163" s="5" t="str">
        <f>OBV!H1163</f>
        <v>CONFIRMED BULLISH</v>
      </c>
      <c r="M1163" s="7">
        <f t="shared" si="180"/>
        <v>0</v>
      </c>
      <c r="N1163" s="7">
        <f t="shared" si="181"/>
        <v>100</v>
      </c>
      <c r="O1163" s="7">
        <f t="shared" si="182"/>
        <v>0</v>
      </c>
      <c r="P1163" s="7">
        <f t="shared" si="183"/>
        <v>67</v>
      </c>
      <c r="Q1163" s="8">
        <f t="shared" si="184"/>
        <v>45.05</v>
      </c>
      <c r="R1163" s="8">
        <f t="shared" si="185"/>
        <v>36.75</v>
      </c>
      <c r="S1163" s="8">
        <f t="shared" si="186"/>
        <v>45.150000000000006</v>
      </c>
      <c r="T1163" s="8">
        <f t="shared" si="187"/>
        <v>41.75</v>
      </c>
      <c r="U1163" s="7">
        <f t="shared" si="188"/>
        <v>42.31666666666667</v>
      </c>
      <c r="V1163" s="7">
        <f t="shared" si="189"/>
        <v>42.174999999999997</v>
      </c>
    </row>
    <row r="1164" spans="1:22" ht="13.5" x14ac:dyDescent="0.25">
      <c r="A1164" s="3">
        <f>RSI!A1164</f>
        <v>44006</v>
      </c>
      <c r="B1164" s="2">
        <f>RSI!B1164</f>
        <v>1</v>
      </c>
      <c r="C1164" s="2">
        <f>RSI!I1164</f>
        <v>95.476990345461473</v>
      </c>
      <c r="D1164" s="2">
        <f>MACD!E1164</f>
        <v>-0.12926480724360279</v>
      </c>
      <c r="E1164" s="2">
        <f>MACD!F1164</f>
        <v>-8.2399967507002472E-2</v>
      </c>
      <c r="F1164" s="2">
        <f>'Moving Avg'!D1164</f>
        <v>0.90199999999999991</v>
      </c>
      <c r="G1164" s="2">
        <f>'Moving Avg'!F1164</f>
        <v>0.6925</v>
      </c>
      <c r="H1164" s="2">
        <f>'Moving Avg'!G1164</f>
        <v>0.61459999999999981</v>
      </c>
      <c r="I1164" s="2">
        <f>'Moving Avg'!H1164</f>
        <v>0.85560000000000036</v>
      </c>
      <c r="J1164" s="5" t="str">
        <f>OBV!F1164</f>
        <v>BULLISH</v>
      </c>
      <c r="K1164" s="5" t="str">
        <f>OBV!G1164</f>
        <v>WEAK</v>
      </c>
      <c r="L1164" s="5" t="str">
        <f>OBV!H1164</f>
        <v>CONFIRMED BULLISH</v>
      </c>
      <c r="M1164" s="7">
        <f t="shared" si="180"/>
        <v>0</v>
      </c>
      <c r="N1164" s="7">
        <f t="shared" si="181"/>
        <v>100</v>
      </c>
      <c r="O1164" s="7">
        <f t="shared" si="182"/>
        <v>50</v>
      </c>
      <c r="P1164" s="7">
        <f t="shared" si="183"/>
        <v>67</v>
      </c>
      <c r="Q1164" s="8">
        <f t="shared" si="184"/>
        <v>52.55</v>
      </c>
      <c r="R1164" s="8">
        <f t="shared" si="185"/>
        <v>54.25</v>
      </c>
      <c r="S1164" s="8">
        <f t="shared" si="186"/>
        <v>57.650000000000006</v>
      </c>
      <c r="T1164" s="8">
        <f t="shared" si="187"/>
        <v>54.25</v>
      </c>
      <c r="U1164" s="7">
        <f t="shared" si="188"/>
        <v>54.816666666666663</v>
      </c>
      <c r="V1164" s="7">
        <f t="shared" si="189"/>
        <v>54.674999999999997</v>
      </c>
    </row>
    <row r="1165" spans="1:22" ht="13.5" x14ac:dyDescent="0.25">
      <c r="A1165" s="3">
        <f>RSI!A1165</f>
        <v>44007</v>
      </c>
      <c r="B1165" s="2">
        <f>RSI!B1165</f>
        <v>1.04</v>
      </c>
      <c r="C1165" s="2">
        <f>RSI!I1165</f>
        <v>95.975667969920863</v>
      </c>
      <c r="D1165" s="2">
        <f>MACD!E1165</f>
        <v>-0.14459935487449127</v>
      </c>
      <c r="E1165" s="2">
        <f>MACD!F1165</f>
        <v>-9.4839844980500243E-2</v>
      </c>
      <c r="F1165" s="2">
        <f>'Moving Avg'!D1165</f>
        <v>0.94800000000000006</v>
      </c>
      <c r="G1165" s="2">
        <f>'Moving Avg'!F1165</f>
        <v>0.71699999999999997</v>
      </c>
      <c r="H1165" s="2">
        <f>'Moving Avg'!G1165</f>
        <v>0.62419999999999976</v>
      </c>
      <c r="I1165" s="2">
        <f>'Moving Avg'!H1165</f>
        <v>0.85475000000000023</v>
      </c>
      <c r="J1165" s="5" t="str">
        <f>OBV!F1165</f>
        <v>BULLISH</v>
      </c>
      <c r="K1165" s="5" t="str">
        <f>OBV!G1165</f>
        <v>WEAK</v>
      </c>
      <c r="L1165" s="5" t="str">
        <f>OBV!H1165</f>
        <v>CONFIRMED BULLISH</v>
      </c>
      <c r="M1165" s="7">
        <f t="shared" si="180"/>
        <v>0</v>
      </c>
      <c r="N1165" s="7">
        <f t="shared" si="181"/>
        <v>100</v>
      </c>
      <c r="O1165" s="7">
        <f t="shared" si="182"/>
        <v>50</v>
      </c>
      <c r="P1165" s="7">
        <f t="shared" si="183"/>
        <v>67</v>
      </c>
      <c r="Q1165" s="8">
        <f t="shared" si="184"/>
        <v>52.55</v>
      </c>
      <c r="R1165" s="8">
        <f t="shared" si="185"/>
        <v>54.25</v>
      </c>
      <c r="S1165" s="8">
        <f t="shared" si="186"/>
        <v>57.650000000000006</v>
      </c>
      <c r="T1165" s="8">
        <f t="shared" si="187"/>
        <v>54.25</v>
      </c>
      <c r="U1165" s="7">
        <f t="shared" si="188"/>
        <v>54.816666666666663</v>
      </c>
      <c r="V1165" s="7">
        <f t="shared" si="189"/>
        <v>54.674999999999997</v>
      </c>
    </row>
    <row r="1166" spans="1:22" ht="13.5" x14ac:dyDescent="0.25">
      <c r="A1166" s="3">
        <f>RSI!A1166</f>
        <v>44008</v>
      </c>
      <c r="B1166" s="2">
        <f>RSI!B1166</f>
        <v>1.1000000000000001</v>
      </c>
      <c r="C1166" s="2">
        <f>RSI!I1166</f>
        <v>96.584054087009235</v>
      </c>
      <c r="D1166" s="2">
        <f>MACD!E1166</f>
        <v>-0.16089167162376872</v>
      </c>
      <c r="E1166" s="2">
        <f>MACD!F1166</f>
        <v>-0.10805021030915396</v>
      </c>
      <c r="F1166" s="2">
        <f>'Moving Avg'!D1166</f>
        <v>0.998</v>
      </c>
      <c r="G1166" s="2">
        <f>'Moving Avg'!F1166</f>
        <v>0.74399999999999999</v>
      </c>
      <c r="H1166" s="2">
        <f>'Moving Avg'!G1166</f>
        <v>0.63479999999999981</v>
      </c>
      <c r="I1166" s="2">
        <f>'Moving Avg'!H1166</f>
        <v>0.85420000000000018</v>
      </c>
      <c r="J1166" s="5" t="str">
        <f>OBV!F1166</f>
        <v>BULLISH</v>
      </c>
      <c r="K1166" s="5" t="str">
        <f>OBV!G1166</f>
        <v>WEAK</v>
      </c>
      <c r="L1166" s="5" t="str">
        <f>OBV!H1166</f>
        <v>CONFIRMED BULLISH</v>
      </c>
      <c r="M1166" s="7">
        <f t="shared" si="180"/>
        <v>0</v>
      </c>
      <c r="N1166" s="7">
        <f t="shared" si="181"/>
        <v>100</v>
      </c>
      <c r="O1166" s="7">
        <f t="shared" si="182"/>
        <v>50</v>
      </c>
      <c r="P1166" s="7">
        <f t="shared" si="183"/>
        <v>67</v>
      </c>
      <c r="Q1166" s="8">
        <f t="shared" si="184"/>
        <v>52.55</v>
      </c>
      <c r="R1166" s="8">
        <f t="shared" si="185"/>
        <v>54.25</v>
      </c>
      <c r="S1166" s="8">
        <f t="shared" si="186"/>
        <v>57.650000000000006</v>
      </c>
      <c r="T1166" s="8">
        <f t="shared" si="187"/>
        <v>54.25</v>
      </c>
      <c r="U1166" s="7">
        <f t="shared" si="188"/>
        <v>54.816666666666663</v>
      </c>
      <c r="V1166" s="7">
        <f t="shared" si="189"/>
        <v>54.674999999999997</v>
      </c>
    </row>
    <row r="1167" spans="1:22" ht="13.5" x14ac:dyDescent="0.25">
      <c r="A1167" s="3">
        <f>RSI!A1167</f>
        <v>44011</v>
      </c>
      <c r="B1167" s="2">
        <f>RSI!B1167</f>
        <v>1.1599999999999999</v>
      </c>
      <c r="C1167" s="2">
        <f>RSI!I1167</f>
        <v>97.062324954081305</v>
      </c>
      <c r="D1167" s="2">
        <f>MACD!E1167</f>
        <v>-0.17512762723504005</v>
      </c>
      <c r="E1167" s="2">
        <f>MACD!F1167</f>
        <v>-0.12146569369433119</v>
      </c>
      <c r="F1167" s="2">
        <f>'Moving Avg'!D1167</f>
        <v>1.05</v>
      </c>
      <c r="G1167" s="2">
        <f>'Moving Avg'!F1167</f>
        <v>0.77350000000000008</v>
      </c>
      <c r="H1167" s="2">
        <f>'Moving Avg'!G1167</f>
        <v>0.64639999999999986</v>
      </c>
      <c r="I1167" s="2">
        <f>'Moving Avg'!H1167</f>
        <v>0.85395000000000021</v>
      </c>
      <c r="J1167" s="5" t="str">
        <f>OBV!F1167</f>
        <v>BULLISH</v>
      </c>
      <c r="K1167" s="5" t="str">
        <f>OBV!G1167</f>
        <v>WEAK</v>
      </c>
      <c r="L1167" s="5" t="str">
        <f>OBV!H1167</f>
        <v>CONFIRMED BULLISH</v>
      </c>
      <c r="M1167" s="7">
        <f t="shared" si="180"/>
        <v>0</v>
      </c>
      <c r="N1167" s="7">
        <f t="shared" si="181"/>
        <v>100</v>
      </c>
      <c r="O1167" s="7">
        <f t="shared" si="182"/>
        <v>50</v>
      </c>
      <c r="P1167" s="7">
        <f t="shared" si="183"/>
        <v>67</v>
      </c>
      <c r="Q1167" s="8">
        <f t="shared" si="184"/>
        <v>52.55</v>
      </c>
      <c r="R1167" s="8">
        <f t="shared" si="185"/>
        <v>54.25</v>
      </c>
      <c r="S1167" s="8">
        <f t="shared" si="186"/>
        <v>57.650000000000006</v>
      </c>
      <c r="T1167" s="8">
        <f t="shared" si="187"/>
        <v>54.25</v>
      </c>
      <c r="U1167" s="7">
        <f t="shared" si="188"/>
        <v>54.816666666666663</v>
      </c>
      <c r="V1167" s="7">
        <f t="shared" si="189"/>
        <v>54.674999999999997</v>
      </c>
    </row>
    <row r="1168" spans="1:22" ht="13.5" x14ac:dyDescent="0.25">
      <c r="A1168" s="3">
        <f>RSI!A1168</f>
        <v>44012</v>
      </c>
      <c r="B1168" s="2">
        <f>RSI!B1168</f>
        <v>1.23</v>
      </c>
      <c r="C1168" s="2">
        <f>RSI!I1168</f>
        <v>97.501789156155752</v>
      </c>
      <c r="D1168" s="2">
        <f>MACD!E1168</f>
        <v>-0.18855890154888466</v>
      </c>
      <c r="E1168" s="2">
        <f>MACD!F1168</f>
        <v>-0.13488433526524188</v>
      </c>
      <c r="F1168" s="2">
        <f>'Moving Avg'!D1168</f>
        <v>1.1059999999999999</v>
      </c>
      <c r="G1168" s="2">
        <f>'Moving Avg'!F1168</f>
        <v>0.80599999999999983</v>
      </c>
      <c r="H1168" s="2">
        <f>'Moving Avg'!G1168</f>
        <v>0.65919999999999979</v>
      </c>
      <c r="I1168" s="2">
        <f>'Moving Avg'!H1168</f>
        <v>0.8540500000000002</v>
      </c>
      <c r="J1168" s="5" t="str">
        <f>OBV!F1168</f>
        <v>BULLISH</v>
      </c>
      <c r="K1168" s="5" t="str">
        <f>OBV!G1168</f>
        <v>WEAK</v>
      </c>
      <c r="L1168" s="5" t="str">
        <f>OBV!H1168</f>
        <v>CONFIRMED BULLISH</v>
      </c>
      <c r="M1168" s="7">
        <f t="shared" si="180"/>
        <v>0</v>
      </c>
      <c r="N1168" s="7">
        <f t="shared" si="181"/>
        <v>100</v>
      </c>
      <c r="O1168" s="7">
        <f t="shared" si="182"/>
        <v>50</v>
      </c>
      <c r="P1168" s="7">
        <f t="shared" si="183"/>
        <v>67</v>
      </c>
      <c r="Q1168" s="8">
        <f t="shared" si="184"/>
        <v>52.55</v>
      </c>
      <c r="R1168" s="8">
        <f t="shared" si="185"/>
        <v>54.25</v>
      </c>
      <c r="S1168" s="8">
        <f t="shared" si="186"/>
        <v>57.650000000000006</v>
      </c>
      <c r="T1168" s="8">
        <f t="shared" si="187"/>
        <v>54.25</v>
      </c>
      <c r="U1168" s="7">
        <f t="shared" si="188"/>
        <v>54.816666666666663</v>
      </c>
      <c r="V1168" s="7">
        <f t="shared" si="189"/>
        <v>54.674999999999997</v>
      </c>
    </row>
    <row r="1169" spans="1:22" ht="13.5" x14ac:dyDescent="0.25">
      <c r="A1169" s="3">
        <f>RSI!A1169</f>
        <v>44013</v>
      </c>
      <c r="B1169" s="2">
        <f>RSI!B1169</f>
        <v>1.3</v>
      </c>
      <c r="C1169" s="2">
        <f>RSI!I1169</f>
        <v>97.848416375675313</v>
      </c>
      <c r="D1169" s="2">
        <f>MACD!E1169</f>
        <v>-0.20308700647797795</v>
      </c>
      <c r="E1169" s="2">
        <f>MACD!F1169</f>
        <v>-0.14852486950778909</v>
      </c>
      <c r="F1169" s="2">
        <f>'Moving Avg'!D1169</f>
        <v>1.1659999999999999</v>
      </c>
      <c r="G1169" s="2">
        <f>'Moving Avg'!F1169</f>
        <v>0.84149999999999991</v>
      </c>
      <c r="H1169" s="2">
        <f>'Moving Avg'!G1169</f>
        <v>0.6731999999999998</v>
      </c>
      <c r="I1169" s="2">
        <f>'Moving Avg'!H1169</f>
        <v>0.85450000000000015</v>
      </c>
      <c r="J1169" s="5" t="str">
        <f>OBV!F1169</f>
        <v>BULLISH</v>
      </c>
      <c r="K1169" s="5" t="str">
        <f>OBV!G1169</f>
        <v>WEAK</v>
      </c>
      <c r="L1169" s="5" t="str">
        <f>OBV!H1169</f>
        <v>CONFIRMED BULLISH</v>
      </c>
      <c r="M1169" s="7">
        <f t="shared" si="180"/>
        <v>0</v>
      </c>
      <c r="N1169" s="7">
        <f t="shared" si="181"/>
        <v>100</v>
      </c>
      <c r="O1169" s="7">
        <f t="shared" si="182"/>
        <v>50</v>
      </c>
      <c r="P1169" s="7">
        <f t="shared" si="183"/>
        <v>67</v>
      </c>
      <c r="Q1169" s="8">
        <f t="shared" si="184"/>
        <v>52.55</v>
      </c>
      <c r="R1169" s="8">
        <f t="shared" si="185"/>
        <v>54.25</v>
      </c>
      <c r="S1169" s="8">
        <f t="shared" si="186"/>
        <v>57.650000000000006</v>
      </c>
      <c r="T1169" s="8">
        <f t="shared" si="187"/>
        <v>54.25</v>
      </c>
      <c r="U1169" s="7">
        <f t="shared" si="188"/>
        <v>54.816666666666663</v>
      </c>
      <c r="V1169" s="7">
        <f t="shared" si="189"/>
        <v>54.674999999999997</v>
      </c>
    </row>
    <row r="1170" spans="1:22" ht="13.5" x14ac:dyDescent="0.25">
      <c r="A1170" s="3">
        <f>RSI!A1170</f>
        <v>44014</v>
      </c>
      <c r="B1170" s="2">
        <f>RSI!B1170</f>
        <v>1.23</v>
      </c>
      <c r="C1170" s="2">
        <f>RSI!I1170</f>
        <v>85.128271111357108</v>
      </c>
      <c r="D1170" s="2">
        <f>MACD!E1170</f>
        <v>-0.2068558977303675</v>
      </c>
      <c r="E1170" s="2">
        <f>MACD!F1170</f>
        <v>-0.1601910751523048</v>
      </c>
      <c r="F1170" s="2">
        <f>'Moving Avg'!D1170</f>
        <v>1.204</v>
      </c>
      <c r="G1170" s="2">
        <f>'Moving Avg'!F1170</f>
        <v>0.87349999999999994</v>
      </c>
      <c r="H1170" s="2">
        <f>'Moving Avg'!G1170</f>
        <v>0.68559999999999988</v>
      </c>
      <c r="I1170" s="2">
        <f>'Moving Avg'!H1170</f>
        <v>0.85455000000000014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  <c r="M1170" s="7">
        <f t="shared" si="180"/>
        <v>0</v>
      </c>
      <c r="N1170" s="7">
        <f t="shared" si="181"/>
        <v>100</v>
      </c>
      <c r="O1170" s="7">
        <f t="shared" si="182"/>
        <v>50</v>
      </c>
      <c r="P1170" s="7">
        <f t="shared" si="183"/>
        <v>67</v>
      </c>
      <c r="Q1170" s="8">
        <f t="shared" si="184"/>
        <v>52.55</v>
      </c>
      <c r="R1170" s="8">
        <f t="shared" si="185"/>
        <v>54.25</v>
      </c>
      <c r="S1170" s="8">
        <f t="shared" si="186"/>
        <v>57.650000000000006</v>
      </c>
      <c r="T1170" s="8">
        <f t="shared" si="187"/>
        <v>54.25</v>
      </c>
      <c r="U1170" s="7">
        <f t="shared" si="188"/>
        <v>54.816666666666663</v>
      </c>
      <c r="V1170" s="7">
        <f t="shared" si="189"/>
        <v>54.674999999999997</v>
      </c>
    </row>
    <row r="1171" spans="1:22" ht="13.5" x14ac:dyDescent="0.25">
      <c r="A1171" s="3">
        <f>RSI!A1171</f>
        <v>44015</v>
      </c>
      <c r="B1171" s="2">
        <f>RSI!B1171</f>
        <v>1.3</v>
      </c>
      <c r="C1171" s="2">
        <f>RSI!I1171</f>
        <v>86.954605033049575</v>
      </c>
      <c r="D1171" s="2">
        <f>MACD!E1171</f>
        <v>-0.2112690644069648</v>
      </c>
      <c r="E1171" s="2">
        <f>MACD!F1171</f>
        <v>-0.17040667300323681</v>
      </c>
      <c r="F1171" s="2">
        <f>'Moving Avg'!D1171</f>
        <v>1.244</v>
      </c>
      <c r="G1171" s="2">
        <f>'Moving Avg'!F1171</f>
        <v>0.90900000000000003</v>
      </c>
      <c r="H1171" s="2">
        <f>'Moving Avg'!G1171</f>
        <v>0.69919999999999982</v>
      </c>
      <c r="I1171" s="2">
        <f>'Moving Avg'!H1171</f>
        <v>0.85495000000000021</v>
      </c>
      <c r="J1171" s="5" t="str">
        <f>OBV!F1171</f>
        <v>BULLISH</v>
      </c>
      <c r="K1171" s="5" t="str">
        <f>OBV!G1171</f>
        <v>WEAK</v>
      </c>
      <c r="L1171" s="5" t="str">
        <f>OBV!H1171</f>
        <v>CONFIRMED BULLISH</v>
      </c>
      <c r="M1171" s="7">
        <f t="shared" si="180"/>
        <v>0</v>
      </c>
      <c r="N1171" s="7">
        <f t="shared" si="181"/>
        <v>100</v>
      </c>
      <c r="O1171" s="7">
        <f t="shared" si="182"/>
        <v>50</v>
      </c>
      <c r="P1171" s="7">
        <f t="shared" si="183"/>
        <v>67</v>
      </c>
      <c r="Q1171" s="8">
        <f t="shared" si="184"/>
        <v>52.55</v>
      </c>
      <c r="R1171" s="8">
        <f t="shared" si="185"/>
        <v>54.25</v>
      </c>
      <c r="S1171" s="8">
        <f t="shared" si="186"/>
        <v>57.650000000000006</v>
      </c>
      <c r="T1171" s="8">
        <f t="shared" si="187"/>
        <v>54.25</v>
      </c>
      <c r="U1171" s="7">
        <f t="shared" si="188"/>
        <v>54.816666666666663</v>
      </c>
      <c r="V1171" s="7">
        <f t="shared" si="189"/>
        <v>54.674999999999997</v>
      </c>
    </row>
    <row r="1172" spans="1:22" ht="13.5" x14ac:dyDescent="0.25">
      <c r="A1172" s="3">
        <f>RSI!A1172</f>
        <v>44018</v>
      </c>
      <c r="B1172" s="2">
        <f>RSI!B1172</f>
        <v>1.37</v>
      </c>
      <c r="C1172" s="2">
        <f>RSI!I1172</f>
        <v>88.478367983611221</v>
      </c>
      <c r="D1172" s="2">
        <f>MACD!E1172</f>
        <v>-0.21494013158199732</v>
      </c>
      <c r="E1172" s="2">
        <f>MACD!F1172</f>
        <v>-0.17931336471898893</v>
      </c>
      <c r="F1172" s="2">
        <f>'Moving Avg'!D1172</f>
        <v>1.286</v>
      </c>
      <c r="G1172" s="2">
        <f>'Moving Avg'!F1172</f>
        <v>0.94800000000000006</v>
      </c>
      <c r="H1172" s="2">
        <f>'Moving Avg'!G1172</f>
        <v>0.71439999999999981</v>
      </c>
      <c r="I1172" s="2">
        <f>'Moving Avg'!H1172</f>
        <v>0.85570000000000013</v>
      </c>
      <c r="J1172" s="5" t="str">
        <f>OBV!F1172</f>
        <v>BULLISH</v>
      </c>
      <c r="K1172" s="5" t="str">
        <f>OBV!G1172</f>
        <v>WEAK</v>
      </c>
      <c r="L1172" s="5" t="str">
        <f>OBV!H1172</f>
        <v>CONFIRMED BULLISH</v>
      </c>
      <c r="M1172" s="7">
        <f t="shared" si="180"/>
        <v>0</v>
      </c>
      <c r="N1172" s="7">
        <f t="shared" si="181"/>
        <v>100</v>
      </c>
      <c r="O1172" s="7">
        <f t="shared" si="182"/>
        <v>50</v>
      </c>
      <c r="P1172" s="7">
        <f t="shared" si="183"/>
        <v>67</v>
      </c>
      <c r="Q1172" s="8">
        <f t="shared" si="184"/>
        <v>52.55</v>
      </c>
      <c r="R1172" s="8">
        <f t="shared" si="185"/>
        <v>54.25</v>
      </c>
      <c r="S1172" s="8">
        <f t="shared" si="186"/>
        <v>57.650000000000006</v>
      </c>
      <c r="T1172" s="8">
        <f t="shared" si="187"/>
        <v>54.25</v>
      </c>
      <c r="U1172" s="7">
        <f t="shared" si="188"/>
        <v>54.816666666666663</v>
      </c>
      <c r="V1172" s="7">
        <f t="shared" si="189"/>
        <v>54.674999999999997</v>
      </c>
    </row>
    <row r="1173" spans="1:22" ht="13.5" x14ac:dyDescent="0.25">
      <c r="A1173" s="3">
        <f>RSI!A1173</f>
        <v>44019</v>
      </c>
      <c r="B1173" s="2">
        <f>RSI!B1173</f>
        <v>1.34</v>
      </c>
      <c r="C1173" s="2">
        <f>RSI!I1173</f>
        <v>83.952501710633342</v>
      </c>
      <c r="D1173" s="2">
        <f>MACD!E1173</f>
        <v>-0.21080845906577494</v>
      </c>
      <c r="E1173" s="2">
        <f>MACD!F1173</f>
        <v>-0.18561238358834614</v>
      </c>
      <c r="F1173" s="2">
        <f>'Moving Avg'!D1173</f>
        <v>1.3080000000000001</v>
      </c>
      <c r="G1173" s="2">
        <f>'Moving Avg'!F1173</f>
        <v>0.9850000000000001</v>
      </c>
      <c r="H1173" s="2">
        <f>'Moving Avg'!G1173</f>
        <v>0.72919999999999985</v>
      </c>
      <c r="I1173" s="2">
        <f>'Moving Avg'!H1173</f>
        <v>0.85630000000000006</v>
      </c>
      <c r="J1173" s="5" t="str">
        <f>OBV!F1173</f>
        <v>BULLISH</v>
      </c>
      <c r="K1173" s="5" t="str">
        <f>OBV!G1173</f>
        <v>WEAK</v>
      </c>
      <c r="L1173" s="5" t="str">
        <f>OBV!H1173</f>
        <v>CONFIRMED BULLISH</v>
      </c>
      <c r="M1173" s="7">
        <f t="shared" si="180"/>
        <v>0</v>
      </c>
      <c r="N1173" s="7">
        <f t="shared" si="181"/>
        <v>100</v>
      </c>
      <c r="O1173" s="7">
        <f t="shared" si="182"/>
        <v>50</v>
      </c>
      <c r="P1173" s="7">
        <f t="shared" si="183"/>
        <v>67</v>
      </c>
      <c r="Q1173" s="8">
        <f t="shared" si="184"/>
        <v>52.55</v>
      </c>
      <c r="R1173" s="8">
        <f t="shared" si="185"/>
        <v>54.25</v>
      </c>
      <c r="S1173" s="8">
        <f t="shared" si="186"/>
        <v>57.650000000000006</v>
      </c>
      <c r="T1173" s="8">
        <f t="shared" si="187"/>
        <v>54.25</v>
      </c>
      <c r="U1173" s="7">
        <f t="shared" si="188"/>
        <v>54.816666666666663</v>
      </c>
      <c r="V1173" s="7">
        <f t="shared" si="189"/>
        <v>54.674999999999997</v>
      </c>
    </row>
    <row r="1174" spans="1:22" ht="13.5" x14ac:dyDescent="0.25">
      <c r="A1174" s="3">
        <f>RSI!A1174</f>
        <v>44020</v>
      </c>
      <c r="B1174" s="2">
        <f>RSI!B1174</f>
        <v>1.28</v>
      </c>
      <c r="C1174" s="2">
        <f>RSI!I1174</f>
        <v>75.621027275073672</v>
      </c>
      <c r="D1174" s="2">
        <f>MACD!E1174</f>
        <v>-0.19747671040986547</v>
      </c>
      <c r="E1174" s="2">
        <f>MACD!F1174</f>
        <v>-0.18798524895265001</v>
      </c>
      <c r="F1174" s="2">
        <f>'Moving Avg'!D1174</f>
        <v>1.304</v>
      </c>
      <c r="G1174" s="2">
        <f>'Moving Avg'!F1174</f>
        <v>1.0185</v>
      </c>
      <c r="H1174" s="2">
        <f>'Moving Avg'!G1174</f>
        <v>0.74299999999999999</v>
      </c>
      <c r="I1174" s="2">
        <f>'Moving Avg'!H1174</f>
        <v>0.85660000000000014</v>
      </c>
      <c r="J1174" s="5" t="str">
        <f>OBV!F1174</f>
        <v>BEARISH</v>
      </c>
      <c r="K1174" s="5" t="str">
        <f>OBV!G1174</f>
        <v>WEAK</v>
      </c>
      <c r="L1174" s="5" t="str">
        <f>OBV!H1174</f>
        <v>CONFIRMED BEARISH</v>
      </c>
      <c r="M1174" s="7">
        <f t="shared" si="180"/>
        <v>0</v>
      </c>
      <c r="N1174" s="7">
        <f t="shared" si="181"/>
        <v>45</v>
      </c>
      <c r="O1174" s="7">
        <f t="shared" si="182"/>
        <v>50</v>
      </c>
      <c r="P1174" s="7">
        <f t="shared" si="183"/>
        <v>0</v>
      </c>
      <c r="Q1174" s="8">
        <f t="shared" si="184"/>
        <v>23.25</v>
      </c>
      <c r="R1174" s="8">
        <f t="shared" si="185"/>
        <v>26.5</v>
      </c>
      <c r="S1174" s="8">
        <f t="shared" si="186"/>
        <v>19.25</v>
      </c>
      <c r="T1174" s="8">
        <f t="shared" si="187"/>
        <v>23.75</v>
      </c>
      <c r="U1174" s="7">
        <f t="shared" si="188"/>
        <v>23</v>
      </c>
      <c r="V1174" s="7">
        <f t="shared" si="189"/>
        <v>23.1875</v>
      </c>
    </row>
    <row r="1175" spans="1:22" ht="13.5" x14ac:dyDescent="0.25">
      <c r="A1175" s="3">
        <f>RSI!A1175</f>
        <v>44021</v>
      </c>
      <c r="B1175" s="2">
        <f>RSI!B1175</f>
        <v>1.35</v>
      </c>
      <c r="C1175" s="2">
        <f>RSI!I1175</f>
        <v>78.323763029754204</v>
      </c>
      <c r="D1175" s="2">
        <f>MACD!E1175</f>
        <v>-0.18700338356651891</v>
      </c>
      <c r="E1175" s="2">
        <f>MACD!F1175</f>
        <v>-0.18778887587542381</v>
      </c>
      <c r="F1175" s="2">
        <f>'Moving Avg'!D1175</f>
        <v>1.3280000000000001</v>
      </c>
      <c r="G1175" s="2">
        <f>'Moving Avg'!F1175</f>
        <v>1.0540000000000003</v>
      </c>
      <c r="H1175" s="2">
        <f>'Moving Avg'!G1175</f>
        <v>0.75840000000000007</v>
      </c>
      <c r="I1175" s="2">
        <f>'Moving Avg'!H1175</f>
        <v>0.85725000000000007</v>
      </c>
      <c r="J1175" s="5" t="str">
        <f>OBV!F1175</f>
        <v>BEARISH</v>
      </c>
      <c r="K1175" s="5" t="str">
        <f>OBV!G1175</f>
        <v>WEAK</v>
      </c>
      <c r="L1175" s="5" t="str">
        <f>OBV!H1175</f>
        <v>BEARISH DIVERGENCE</v>
      </c>
      <c r="M1175" s="7">
        <f t="shared" si="180"/>
        <v>0</v>
      </c>
      <c r="N1175" s="7">
        <f t="shared" si="181"/>
        <v>0</v>
      </c>
      <c r="O1175" s="7">
        <f t="shared" si="182"/>
        <v>50</v>
      </c>
      <c r="P1175" s="7">
        <f t="shared" si="183"/>
        <v>0</v>
      </c>
      <c r="Q1175" s="8">
        <f t="shared" si="184"/>
        <v>7.5</v>
      </c>
      <c r="R1175" s="8">
        <f t="shared" si="185"/>
        <v>17.5</v>
      </c>
      <c r="S1175" s="8">
        <f t="shared" si="186"/>
        <v>12.5</v>
      </c>
      <c r="T1175" s="8">
        <f t="shared" si="187"/>
        <v>12.5</v>
      </c>
      <c r="U1175" s="7">
        <f t="shared" si="188"/>
        <v>12.5</v>
      </c>
      <c r="V1175" s="7">
        <f t="shared" si="189"/>
        <v>12.5</v>
      </c>
    </row>
    <row r="1176" spans="1:22" ht="13.5" x14ac:dyDescent="0.25">
      <c r="A1176" s="3">
        <f>RSI!A1176</f>
        <v>44022</v>
      </c>
      <c r="B1176" s="2">
        <f>RSI!B1176</f>
        <v>1.43</v>
      </c>
      <c r="C1176" s="2">
        <f>RSI!I1176</f>
        <v>80.92631505912891</v>
      </c>
      <c r="D1176" s="2">
        <f>MACD!E1176</f>
        <v>-0.17689461315003374</v>
      </c>
      <c r="E1176" s="2">
        <f>MACD!F1176</f>
        <v>-0.18561002333034582</v>
      </c>
      <c r="F1176" s="2">
        <f>'Moving Avg'!D1176</f>
        <v>1.3539999999999999</v>
      </c>
      <c r="G1176" s="2">
        <f>'Moving Avg'!F1176</f>
        <v>1.0925000000000002</v>
      </c>
      <c r="H1176" s="2">
        <f>'Moving Avg'!G1176</f>
        <v>0.77560000000000007</v>
      </c>
      <c r="I1176" s="2">
        <f>'Moving Avg'!H1176</f>
        <v>0.85829999999999995</v>
      </c>
      <c r="J1176" s="5" t="str">
        <f>OBV!F1176</f>
        <v>BEARISH</v>
      </c>
      <c r="K1176" s="5" t="str">
        <f>OBV!G1176</f>
        <v>WEAK</v>
      </c>
      <c r="L1176" s="5" t="str">
        <f>OBV!H1176</f>
        <v>BEARISH DIVERGENCE</v>
      </c>
      <c r="M1176" s="7">
        <f t="shared" si="180"/>
        <v>0</v>
      </c>
      <c r="N1176" s="7">
        <f t="shared" si="181"/>
        <v>0</v>
      </c>
      <c r="O1176" s="7">
        <f t="shared" si="182"/>
        <v>50</v>
      </c>
      <c r="P1176" s="7">
        <f t="shared" si="183"/>
        <v>0</v>
      </c>
      <c r="Q1176" s="8">
        <f t="shared" si="184"/>
        <v>7.5</v>
      </c>
      <c r="R1176" s="8">
        <f t="shared" si="185"/>
        <v>17.5</v>
      </c>
      <c r="S1176" s="8">
        <f t="shared" si="186"/>
        <v>12.5</v>
      </c>
      <c r="T1176" s="8">
        <f t="shared" si="187"/>
        <v>12.5</v>
      </c>
      <c r="U1176" s="7">
        <f t="shared" si="188"/>
        <v>12.5</v>
      </c>
      <c r="V1176" s="7">
        <f t="shared" si="189"/>
        <v>12.5</v>
      </c>
    </row>
    <row r="1177" spans="1:22" ht="13.5" x14ac:dyDescent="0.25">
      <c r="A1177" s="3">
        <f>RSI!A1177</f>
        <v>44025</v>
      </c>
      <c r="B1177" s="2">
        <f>RSI!B1177</f>
        <v>1.51</v>
      </c>
      <c r="C1177" s="2">
        <f>RSI!I1177</f>
        <v>83.110177589246149</v>
      </c>
      <c r="D1177" s="2">
        <f>MACD!E1177</f>
        <v>-0.16741458375649076</v>
      </c>
      <c r="E1177" s="2">
        <f>MACD!F1177</f>
        <v>-0.18197093541557482</v>
      </c>
      <c r="F1177" s="2">
        <f>'Moving Avg'!D1177</f>
        <v>1.3820000000000001</v>
      </c>
      <c r="G1177" s="2">
        <f>'Moving Avg'!F1177</f>
        <v>1.1330000000000005</v>
      </c>
      <c r="H1177" s="2">
        <f>'Moving Avg'!G1177</f>
        <v>0.7944</v>
      </c>
      <c r="I1177" s="2">
        <f>'Moving Avg'!H1177</f>
        <v>0.8599</v>
      </c>
      <c r="J1177" s="5" t="str">
        <f>OBV!F1177</f>
        <v>BEARISH</v>
      </c>
      <c r="K1177" s="5" t="str">
        <f>OBV!G1177</f>
        <v>WEAK</v>
      </c>
      <c r="L1177" s="5" t="str">
        <f>OBV!H1177</f>
        <v>BEARISH DIVERGENCE</v>
      </c>
      <c r="M1177" s="7">
        <f t="shared" si="180"/>
        <v>0</v>
      </c>
      <c r="N1177" s="7">
        <f t="shared" si="181"/>
        <v>0</v>
      </c>
      <c r="O1177" s="7">
        <f t="shared" si="182"/>
        <v>50</v>
      </c>
      <c r="P1177" s="7">
        <f t="shared" si="183"/>
        <v>0</v>
      </c>
      <c r="Q1177" s="8">
        <f t="shared" si="184"/>
        <v>7.5</v>
      </c>
      <c r="R1177" s="8">
        <f t="shared" si="185"/>
        <v>17.5</v>
      </c>
      <c r="S1177" s="8">
        <f t="shared" si="186"/>
        <v>12.5</v>
      </c>
      <c r="T1177" s="8">
        <f t="shared" si="187"/>
        <v>12.5</v>
      </c>
      <c r="U1177" s="7">
        <f t="shared" si="188"/>
        <v>12.5</v>
      </c>
      <c r="V1177" s="7">
        <f t="shared" si="189"/>
        <v>12.5</v>
      </c>
    </row>
    <row r="1178" spans="1:22" ht="13.5" x14ac:dyDescent="0.25">
      <c r="A1178" s="3">
        <f>RSI!A1178</f>
        <v>44026</v>
      </c>
      <c r="B1178" s="2">
        <f>RSI!B1178</f>
        <v>1.42</v>
      </c>
      <c r="C1178" s="2">
        <f>RSI!I1178</f>
        <v>72.985842236127866</v>
      </c>
      <c r="D1178" s="2">
        <f>MACD!E1178</f>
        <v>-0.14463205834837034</v>
      </c>
      <c r="E1178" s="2">
        <f>MACD!F1178</f>
        <v>-0.17450316000213395</v>
      </c>
      <c r="F1178" s="2">
        <f>'Moving Avg'!D1178</f>
        <v>1.3979999999999999</v>
      </c>
      <c r="G1178" s="2">
        <f>'Moving Avg'!F1178</f>
        <v>1.1670000000000003</v>
      </c>
      <c r="H1178" s="2">
        <f>'Moving Avg'!G1178</f>
        <v>0.81120000000000003</v>
      </c>
      <c r="I1178" s="2">
        <f>'Moving Avg'!H1178</f>
        <v>0.86114999999999997</v>
      </c>
      <c r="J1178" s="5" t="str">
        <f>OBV!F1178</f>
        <v>BEARISH</v>
      </c>
      <c r="K1178" s="5" t="str">
        <f>OBV!G1178</f>
        <v>WEAK</v>
      </c>
      <c r="L1178" s="5" t="str">
        <f>OBV!H1178</f>
        <v>BEARISH DIVERGENCE</v>
      </c>
      <c r="M1178" s="7">
        <f t="shared" si="180"/>
        <v>0</v>
      </c>
      <c r="N1178" s="7">
        <f t="shared" si="181"/>
        <v>0</v>
      </c>
      <c r="O1178" s="7">
        <f t="shared" si="182"/>
        <v>50</v>
      </c>
      <c r="P1178" s="7">
        <f t="shared" si="183"/>
        <v>0</v>
      </c>
      <c r="Q1178" s="8">
        <f t="shared" si="184"/>
        <v>7.5</v>
      </c>
      <c r="R1178" s="8">
        <f t="shared" si="185"/>
        <v>17.5</v>
      </c>
      <c r="S1178" s="8">
        <f t="shared" si="186"/>
        <v>12.5</v>
      </c>
      <c r="T1178" s="8">
        <f t="shared" si="187"/>
        <v>12.5</v>
      </c>
      <c r="U1178" s="7">
        <f t="shared" si="188"/>
        <v>12.5</v>
      </c>
      <c r="V1178" s="7">
        <f t="shared" si="189"/>
        <v>12.5</v>
      </c>
    </row>
    <row r="1179" spans="1:22" ht="13.5" x14ac:dyDescent="0.25">
      <c r="A1179" s="3">
        <f>RSI!A1179</f>
        <v>44027</v>
      </c>
      <c r="B1179" s="2">
        <f>RSI!B1179</f>
        <v>1.34</v>
      </c>
      <c r="C1179" s="2">
        <f>RSI!I1179</f>
        <v>65.363636313284076</v>
      </c>
      <c r="D1179" s="2">
        <f>MACD!E1179</f>
        <v>-0.11060435828960502</v>
      </c>
      <c r="E1179" s="2">
        <f>MACD!F1179</f>
        <v>-0.16172339965962818</v>
      </c>
      <c r="F1179" s="2">
        <f>'Moving Avg'!D1179</f>
        <v>1.41</v>
      </c>
      <c r="G1179" s="2">
        <f>'Moving Avg'!F1179</f>
        <v>1.1955000000000005</v>
      </c>
      <c r="H1179" s="2">
        <f>'Moving Avg'!G1179</f>
        <v>0.82660000000000011</v>
      </c>
      <c r="I1179" s="2">
        <f>'Moving Avg'!H1179</f>
        <v>0.86189999999999989</v>
      </c>
      <c r="J1179" s="5" t="str">
        <f>OBV!F1179</f>
        <v>BULLISH</v>
      </c>
      <c r="K1179" s="5" t="str">
        <f>OBV!G1179</f>
        <v>WEAK</v>
      </c>
      <c r="L1179" s="5" t="str">
        <f>OBV!H1179</f>
        <v>CONFIRMED BULLISH</v>
      </c>
      <c r="M1179" s="7">
        <f t="shared" si="180"/>
        <v>25</v>
      </c>
      <c r="N1179" s="7">
        <f t="shared" si="181"/>
        <v>0</v>
      </c>
      <c r="O1179" s="7">
        <f t="shared" si="182"/>
        <v>50</v>
      </c>
      <c r="P1179" s="7">
        <f t="shared" si="183"/>
        <v>67</v>
      </c>
      <c r="Q1179" s="8">
        <f t="shared" si="184"/>
        <v>26.299999999999997</v>
      </c>
      <c r="R1179" s="8">
        <f t="shared" si="185"/>
        <v>39.25</v>
      </c>
      <c r="S1179" s="8">
        <f t="shared" si="186"/>
        <v>46.400000000000006</v>
      </c>
      <c r="T1179" s="8">
        <f t="shared" si="187"/>
        <v>35.5</v>
      </c>
      <c r="U1179" s="7">
        <f t="shared" si="188"/>
        <v>37.31666666666667</v>
      </c>
      <c r="V1179" s="7">
        <f t="shared" si="189"/>
        <v>36.862499999999997</v>
      </c>
    </row>
    <row r="1180" spans="1:22" ht="13.5" x14ac:dyDescent="0.25">
      <c r="A1180" s="3">
        <f>RSI!A1180</f>
        <v>44028</v>
      </c>
      <c r="B1180" s="2">
        <f>RSI!B1180</f>
        <v>1.4</v>
      </c>
      <c r="C1180" s="2">
        <f>RSI!I1180</f>
        <v>68.057965036776238</v>
      </c>
      <c r="D1180" s="2">
        <f>MACD!E1180</f>
        <v>-9.8353546468183506E-2</v>
      </c>
      <c r="E1180" s="2">
        <f>MACD!F1180</f>
        <v>-0.14904942902133925</v>
      </c>
      <c r="F1180" s="2">
        <f>'Moving Avg'!D1180</f>
        <v>1.42</v>
      </c>
      <c r="G1180" s="2">
        <f>'Moving Avg'!F1180</f>
        <v>1.2250000000000001</v>
      </c>
      <c r="H1180" s="2">
        <f>'Moving Avg'!G1180</f>
        <v>0.84340000000000015</v>
      </c>
      <c r="I1180" s="2">
        <f>'Moving Avg'!H1180</f>
        <v>0.86294999999999988</v>
      </c>
      <c r="J1180" s="5" t="str">
        <f>OBV!F1180</f>
        <v>BULLISH</v>
      </c>
      <c r="K1180" s="5" t="str">
        <f>OBV!G1180</f>
        <v>WEAK</v>
      </c>
      <c r="L1180" s="5" t="str">
        <f>OBV!H1180</f>
        <v>CONFIRMED BULLISH</v>
      </c>
      <c r="M1180" s="7">
        <f t="shared" si="180"/>
        <v>25</v>
      </c>
      <c r="N1180" s="7">
        <f t="shared" si="181"/>
        <v>0</v>
      </c>
      <c r="O1180" s="7">
        <f t="shared" si="182"/>
        <v>50</v>
      </c>
      <c r="P1180" s="7">
        <f t="shared" si="183"/>
        <v>67</v>
      </c>
      <c r="Q1180" s="8">
        <f t="shared" si="184"/>
        <v>26.299999999999997</v>
      </c>
      <c r="R1180" s="8">
        <f t="shared" si="185"/>
        <v>39.25</v>
      </c>
      <c r="S1180" s="8">
        <f t="shared" si="186"/>
        <v>46.400000000000006</v>
      </c>
      <c r="T1180" s="8">
        <f t="shared" si="187"/>
        <v>35.5</v>
      </c>
      <c r="U1180" s="7">
        <f t="shared" si="188"/>
        <v>37.31666666666667</v>
      </c>
      <c r="V1180" s="7">
        <f t="shared" si="189"/>
        <v>36.862499999999997</v>
      </c>
    </row>
    <row r="1181" spans="1:22" ht="13.5" x14ac:dyDescent="0.25">
      <c r="A1181" s="3">
        <f>RSI!A1181</f>
        <v>44029</v>
      </c>
      <c r="B1181" s="2">
        <f>RSI!B1181</f>
        <v>1.4</v>
      </c>
      <c r="C1181" s="2">
        <f>RSI!I1181</f>
        <v>68.057965036776238</v>
      </c>
      <c r="D1181" s="2">
        <f>MACD!E1181</f>
        <v>-7.8802585109882584E-2</v>
      </c>
      <c r="E1181" s="2">
        <f>MACD!F1181</f>
        <v>-0.13500006023904793</v>
      </c>
      <c r="F1181" s="2">
        <f>'Moving Avg'!D1181</f>
        <v>1.4140000000000001</v>
      </c>
      <c r="G1181" s="2">
        <f>'Moving Avg'!F1181</f>
        <v>1.2524999999999999</v>
      </c>
      <c r="H1181" s="2">
        <f>'Moving Avg'!G1181</f>
        <v>0.86040000000000005</v>
      </c>
      <c r="I1181" s="2">
        <f>'Moving Avg'!H1181</f>
        <v>0.86399999999999988</v>
      </c>
      <c r="J1181" s="5" t="str">
        <f>OBV!F1181</f>
        <v>BULLISH</v>
      </c>
      <c r="K1181" s="5" t="str">
        <f>OBV!G1181</f>
        <v>WEAK</v>
      </c>
      <c r="L1181" s="5" t="str">
        <f>OBV!H1181</f>
        <v>BULLISH DIVERGENCE</v>
      </c>
      <c r="M1181" s="7">
        <f t="shared" si="180"/>
        <v>25</v>
      </c>
      <c r="N1181" s="7">
        <f t="shared" si="181"/>
        <v>0</v>
      </c>
      <c r="O1181" s="7">
        <f t="shared" si="182"/>
        <v>50</v>
      </c>
      <c r="P1181" s="7">
        <f t="shared" si="183"/>
        <v>50</v>
      </c>
      <c r="Q1181" s="8">
        <f t="shared" si="184"/>
        <v>23.75</v>
      </c>
      <c r="R1181" s="8">
        <f t="shared" si="185"/>
        <v>35</v>
      </c>
      <c r="S1181" s="8">
        <f t="shared" si="186"/>
        <v>38.75</v>
      </c>
      <c r="T1181" s="8">
        <f t="shared" si="187"/>
        <v>31.25</v>
      </c>
      <c r="U1181" s="7">
        <f t="shared" si="188"/>
        <v>32.5</v>
      </c>
      <c r="V1181" s="7">
        <f t="shared" si="189"/>
        <v>32.1875</v>
      </c>
    </row>
    <row r="1182" spans="1:22" ht="13.5" x14ac:dyDescent="0.25">
      <c r="A1182" s="3">
        <f>RSI!A1182</f>
        <v>44032</v>
      </c>
      <c r="B1182" s="2">
        <f>RSI!B1182</f>
        <v>1.42</v>
      </c>
      <c r="C1182" s="2">
        <f>RSI!I1182</f>
        <v>68.990491749261707</v>
      </c>
      <c r="D1182" s="2">
        <f>MACD!E1182</f>
        <v>-5.4438697035887662E-2</v>
      </c>
      <c r="E1182" s="2">
        <f>MACD!F1182</f>
        <v>-0.11888778759841588</v>
      </c>
      <c r="F1182" s="2">
        <f>'Moving Avg'!D1182</f>
        <v>1.3960000000000001</v>
      </c>
      <c r="G1182" s="2">
        <f>'Moving Avg'!F1182</f>
        <v>1.2784999999999997</v>
      </c>
      <c r="H1182" s="2">
        <f>'Moving Avg'!G1182</f>
        <v>0.87800000000000011</v>
      </c>
      <c r="I1182" s="2">
        <f>'Moving Avg'!H1182</f>
        <v>0.86514999999999975</v>
      </c>
      <c r="J1182" s="5" t="str">
        <f>OBV!F1182</f>
        <v>BEARISH</v>
      </c>
      <c r="K1182" s="5" t="str">
        <f>OBV!G1182</f>
        <v>WEAK</v>
      </c>
      <c r="L1182" s="5" t="str">
        <f>OBV!H1182</f>
        <v>CONFIRMED BEARISH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0</v>
      </c>
      <c r="Q1182" s="8">
        <f t="shared" si="184"/>
        <v>16.25</v>
      </c>
      <c r="R1182" s="8">
        <f t="shared" si="185"/>
        <v>22.5</v>
      </c>
      <c r="S1182" s="8">
        <f t="shared" si="186"/>
        <v>16.25</v>
      </c>
      <c r="T1182" s="8">
        <f t="shared" si="187"/>
        <v>18.75</v>
      </c>
      <c r="U1182" s="7">
        <f t="shared" si="188"/>
        <v>18.333333333333332</v>
      </c>
      <c r="V1182" s="7">
        <f t="shared" si="189"/>
        <v>18.4375</v>
      </c>
    </row>
    <row r="1183" spans="1:22" ht="13.5" x14ac:dyDescent="0.25">
      <c r="A1183" s="3">
        <f>RSI!A1183</f>
        <v>44033</v>
      </c>
      <c r="B1183" s="2">
        <f>RSI!B1183</f>
        <v>1.39</v>
      </c>
      <c r="C1183" s="2">
        <f>RSI!I1183</f>
        <v>65.883423444035316</v>
      </c>
      <c r="D1183" s="2">
        <f>MACD!E1183</f>
        <v>-3.769275968975605E-2</v>
      </c>
      <c r="E1183" s="2">
        <f>MACD!F1183</f>
        <v>-0.10264878201668391</v>
      </c>
      <c r="F1183" s="2">
        <f>'Moving Avg'!D1183</f>
        <v>1.3900000000000001</v>
      </c>
      <c r="G1183" s="2">
        <f>'Moving Avg'!F1183</f>
        <v>1.3005</v>
      </c>
      <c r="H1183" s="2">
        <f>'Moving Avg'!G1183</f>
        <v>0.89520000000000011</v>
      </c>
      <c r="I1183" s="2">
        <f>'Moving Avg'!H1183</f>
        <v>0.86619999999999975</v>
      </c>
      <c r="J1183" s="5" t="str">
        <f>OBV!F1183</f>
        <v>BULLISH</v>
      </c>
      <c r="K1183" s="5" t="str">
        <f>OBV!G1183</f>
        <v>STRONG</v>
      </c>
      <c r="L1183" s="5" t="str">
        <f>OBV!H1183</f>
        <v>BULLISH DIVERGENCE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83</v>
      </c>
      <c r="Q1183" s="8">
        <f t="shared" si="184"/>
        <v>28.7</v>
      </c>
      <c r="R1183" s="8">
        <f t="shared" si="185"/>
        <v>43.25</v>
      </c>
      <c r="S1183" s="8">
        <f t="shared" si="186"/>
        <v>53.6</v>
      </c>
      <c r="T1183" s="8">
        <f t="shared" si="187"/>
        <v>39.5</v>
      </c>
      <c r="U1183" s="7">
        <f t="shared" si="188"/>
        <v>41.85</v>
      </c>
      <c r="V1183" s="7">
        <f t="shared" si="189"/>
        <v>41.262500000000003</v>
      </c>
    </row>
    <row r="1184" spans="1:22" ht="13.5" x14ac:dyDescent="0.25">
      <c r="A1184" s="3">
        <f>RSI!A1184</f>
        <v>44034</v>
      </c>
      <c r="B1184" s="2">
        <f>RSI!B1184</f>
        <v>1.41</v>
      </c>
      <c r="C1184" s="2">
        <f>RSI!I1184</f>
        <v>66.951986950440386</v>
      </c>
      <c r="D1184" s="2">
        <f>MACD!E1184</f>
        <v>-3.5425227470538667E-2</v>
      </c>
      <c r="E1184" s="2">
        <f>MACD!F1184</f>
        <v>-8.9204071107454874E-2</v>
      </c>
      <c r="F1184" s="2">
        <f>'Moving Avg'!D1184</f>
        <v>1.4039999999999999</v>
      </c>
      <c r="G1184" s="2">
        <f>'Moving Avg'!F1184</f>
        <v>1.321</v>
      </c>
      <c r="H1184" s="2">
        <f>'Moving Avg'!G1184</f>
        <v>0.91280000000000006</v>
      </c>
      <c r="I1184" s="2">
        <f>'Moving Avg'!H1184</f>
        <v>0.86749999999999972</v>
      </c>
      <c r="J1184" s="5" t="str">
        <f>OBV!F1184</f>
        <v>BULLISH</v>
      </c>
      <c r="K1184" s="5" t="str">
        <f>OBV!G1184</f>
        <v>WEAK</v>
      </c>
      <c r="L1184" s="5" t="str">
        <f>OBV!H1184</f>
        <v>CONFIRMED BULLISH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67</v>
      </c>
      <c r="Q1184" s="8">
        <f t="shared" si="184"/>
        <v>26.299999999999997</v>
      </c>
      <c r="R1184" s="8">
        <f t="shared" si="185"/>
        <v>39.25</v>
      </c>
      <c r="S1184" s="8">
        <f t="shared" si="186"/>
        <v>46.400000000000006</v>
      </c>
      <c r="T1184" s="8">
        <f t="shared" si="187"/>
        <v>35.5</v>
      </c>
      <c r="U1184" s="7">
        <f t="shared" si="188"/>
        <v>37.31666666666667</v>
      </c>
      <c r="V1184" s="7">
        <f t="shared" si="189"/>
        <v>36.862499999999997</v>
      </c>
    </row>
    <row r="1185" spans="1:22" ht="13.5" x14ac:dyDescent="0.25">
      <c r="A1185" s="3">
        <f>RSI!A1185</f>
        <v>44035</v>
      </c>
      <c r="B1185" s="2">
        <f>RSI!B1185</f>
        <v>1.33</v>
      </c>
      <c r="C1185" s="2">
        <f>RSI!I1185</f>
        <v>58.992640592791957</v>
      </c>
      <c r="D1185" s="2">
        <f>MACD!E1185</f>
        <v>-1.8031289378895199E-2</v>
      </c>
      <c r="E1185" s="2">
        <f>MACD!F1185</f>
        <v>-7.4969514761742934E-2</v>
      </c>
      <c r="F1185" s="2">
        <f>'Moving Avg'!D1185</f>
        <v>1.3900000000000001</v>
      </c>
      <c r="G1185" s="2">
        <f>'Moving Avg'!F1185</f>
        <v>1.3354999999999997</v>
      </c>
      <c r="H1185" s="2">
        <f>'Moving Avg'!G1185</f>
        <v>0.92879999999999996</v>
      </c>
      <c r="I1185" s="2">
        <f>'Moving Avg'!H1185</f>
        <v>0.86824999999999974</v>
      </c>
      <c r="J1185" s="5" t="str">
        <f>OBV!F1185</f>
        <v>BULLISH</v>
      </c>
      <c r="K1185" s="5" t="str">
        <f>OBV!G1185</f>
        <v>STRONG</v>
      </c>
      <c r="L1185" s="5" t="str">
        <f>OBV!H1185</f>
        <v>BULLISH DIVERGENCE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83</v>
      </c>
      <c r="Q1185" s="8">
        <f t="shared" si="184"/>
        <v>28.7</v>
      </c>
      <c r="R1185" s="8">
        <f t="shared" si="185"/>
        <v>43.25</v>
      </c>
      <c r="S1185" s="8">
        <f t="shared" si="186"/>
        <v>53.6</v>
      </c>
      <c r="T1185" s="8">
        <f t="shared" si="187"/>
        <v>39.5</v>
      </c>
      <c r="U1185" s="7">
        <f t="shared" si="188"/>
        <v>41.85</v>
      </c>
      <c r="V1185" s="7">
        <f t="shared" si="189"/>
        <v>41.262500000000003</v>
      </c>
    </row>
    <row r="1186" spans="1:22" ht="13.5" x14ac:dyDescent="0.25">
      <c r="A1186" s="3">
        <f>RSI!A1186</f>
        <v>44036</v>
      </c>
      <c r="B1186" s="2">
        <f>RSI!B1186</f>
        <v>1.28</v>
      </c>
      <c r="C1186" s="2">
        <f>RSI!I1186</f>
        <v>54.62198940298984</v>
      </c>
      <c r="D1186" s="2">
        <f>MACD!E1186</f>
        <v>1.2041240913747142E-2</v>
      </c>
      <c r="E1186" s="2">
        <f>MACD!F1186</f>
        <v>-5.756736362664492E-2</v>
      </c>
      <c r="F1186" s="2">
        <f>'Moving Avg'!D1186</f>
        <v>1.3660000000000001</v>
      </c>
      <c r="G1186" s="2">
        <f>'Moving Avg'!F1186</f>
        <v>1.3445</v>
      </c>
      <c r="H1186" s="2">
        <f>'Moving Avg'!G1186</f>
        <v>0.94360000000000011</v>
      </c>
      <c r="I1186" s="2">
        <f>'Moving Avg'!H1186</f>
        <v>0.86899999999999966</v>
      </c>
      <c r="J1186" s="5" t="str">
        <f>OBV!F1186</f>
        <v>BEARISH</v>
      </c>
      <c r="K1186" s="5" t="str">
        <f>OBV!G1186</f>
        <v>WEAK</v>
      </c>
      <c r="L1186" s="5" t="str">
        <f>OBV!H1186</f>
        <v>CONFIRMED BEARISH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0</v>
      </c>
      <c r="Q1186" s="8">
        <f t="shared" si="184"/>
        <v>16.25</v>
      </c>
      <c r="R1186" s="8">
        <f t="shared" si="185"/>
        <v>22.5</v>
      </c>
      <c r="S1186" s="8">
        <f t="shared" si="186"/>
        <v>16.25</v>
      </c>
      <c r="T1186" s="8">
        <f t="shared" si="187"/>
        <v>18.75</v>
      </c>
      <c r="U1186" s="7">
        <f t="shared" si="188"/>
        <v>18.333333333333332</v>
      </c>
      <c r="V1186" s="7">
        <f t="shared" si="189"/>
        <v>18.4375</v>
      </c>
    </row>
    <row r="1187" spans="1:22" ht="13.5" x14ac:dyDescent="0.25">
      <c r="A1187" s="3">
        <f>RSI!A1187</f>
        <v>44039</v>
      </c>
      <c r="B1187" s="2">
        <f>RSI!B1187</f>
        <v>1.33</v>
      </c>
      <c r="C1187" s="2">
        <f>RSI!I1187</f>
        <v>57.975041408162511</v>
      </c>
      <c r="D1187" s="2">
        <f>MACD!E1187</f>
        <v>4.5778508340589719E-2</v>
      </c>
      <c r="E1187" s="2">
        <f>MACD!F1187</f>
        <v>-3.6898189233197994E-2</v>
      </c>
      <c r="F1187" s="2">
        <f>'Moving Avg'!D1187</f>
        <v>1.3480000000000001</v>
      </c>
      <c r="G1187" s="2">
        <f>'Moving Avg'!F1187</f>
        <v>1.3530000000000002</v>
      </c>
      <c r="H1187" s="2">
        <f>'Moving Avg'!G1187</f>
        <v>0.95920000000000005</v>
      </c>
      <c r="I1187" s="2">
        <f>'Moving Avg'!H1187</f>
        <v>0.87014999999999976</v>
      </c>
      <c r="J1187" s="5" t="str">
        <f>OBV!F1187</f>
        <v>BEARISH</v>
      </c>
      <c r="K1187" s="5" t="str">
        <f>OBV!G1187</f>
        <v>WEAK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0</v>
      </c>
      <c r="Q1187" s="8">
        <f t="shared" si="184"/>
        <v>16.25</v>
      </c>
      <c r="R1187" s="8">
        <f t="shared" si="185"/>
        <v>22.5</v>
      </c>
      <c r="S1187" s="8">
        <f t="shared" si="186"/>
        <v>16.25</v>
      </c>
      <c r="T1187" s="8">
        <f t="shared" si="187"/>
        <v>18.75</v>
      </c>
      <c r="U1187" s="7">
        <f t="shared" si="188"/>
        <v>18.333333333333332</v>
      </c>
      <c r="V1187" s="7">
        <f t="shared" si="189"/>
        <v>18.4375</v>
      </c>
    </row>
    <row r="1188" spans="1:22" ht="13.5" x14ac:dyDescent="0.25">
      <c r="A1188" s="3">
        <f>RSI!A1188</f>
        <v>44040</v>
      </c>
      <c r="B1188" s="2">
        <f>RSI!B1188</f>
        <v>1.41</v>
      </c>
      <c r="C1188" s="2">
        <f>RSI!I1188</f>
        <v>62.721385949563718</v>
      </c>
      <c r="D1188" s="2">
        <f>MACD!E1188</f>
        <v>5.3968350246627717E-2</v>
      </c>
      <c r="E1188" s="2">
        <f>MACD!F1188</f>
        <v>-1.8724881337232852E-2</v>
      </c>
      <c r="F1188" s="2">
        <f>'Moving Avg'!D1188</f>
        <v>1.3520000000000001</v>
      </c>
      <c r="G1188" s="2">
        <f>'Moving Avg'!F1188</f>
        <v>1.3619999999999999</v>
      </c>
      <c r="H1188" s="2">
        <f>'Moving Avg'!G1188</f>
        <v>0.97640000000000005</v>
      </c>
      <c r="I1188" s="2">
        <f>'Moving Avg'!H1188</f>
        <v>0.87174999999999969</v>
      </c>
      <c r="J1188" s="5" t="str">
        <f>OBV!F1188</f>
        <v>BULLISH</v>
      </c>
      <c r="K1188" s="5" t="str">
        <f>OBV!G1188</f>
        <v>STRONG</v>
      </c>
      <c r="L1188" s="5" t="str">
        <f>OBV!H1188</f>
        <v>CONFIRMED BULLISH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100</v>
      </c>
      <c r="Q1188" s="8">
        <f t="shared" si="184"/>
        <v>31.25</v>
      </c>
      <c r="R1188" s="8">
        <f t="shared" si="185"/>
        <v>47.5</v>
      </c>
      <c r="S1188" s="8">
        <f t="shared" si="186"/>
        <v>61.25</v>
      </c>
      <c r="T1188" s="8">
        <f t="shared" si="187"/>
        <v>43.75</v>
      </c>
      <c r="U1188" s="7">
        <f t="shared" si="188"/>
        <v>46.666666666666664</v>
      </c>
      <c r="V1188" s="7">
        <f t="shared" si="189"/>
        <v>45.9375</v>
      </c>
    </row>
    <row r="1189" spans="1:22" ht="13.5" x14ac:dyDescent="0.25">
      <c r="A1189" s="3">
        <f>RSI!A1189</f>
        <v>44041</v>
      </c>
      <c r="B1189" s="2">
        <f>RSI!B1189</f>
        <v>1.41</v>
      </c>
      <c r="C1189" s="2">
        <f>RSI!I1189</f>
        <v>62.721385949563711</v>
      </c>
      <c r="D1189" s="2">
        <f>MACD!E1189</f>
        <v>4.7576136922336865E-2</v>
      </c>
      <c r="E1189" s="2">
        <f>MACD!F1189</f>
        <v>-5.4646776853189086E-3</v>
      </c>
      <c r="F1189" s="2">
        <f>'Moving Avg'!D1189</f>
        <v>1.3520000000000001</v>
      </c>
      <c r="G1189" s="2">
        <f>'Moving Avg'!F1189</f>
        <v>1.3675000000000002</v>
      </c>
      <c r="H1189" s="2">
        <f>'Moving Avg'!G1189</f>
        <v>0.99379999999999991</v>
      </c>
      <c r="I1189" s="2">
        <f>'Moving Avg'!H1189</f>
        <v>0.87334999999999963</v>
      </c>
      <c r="J1189" s="5" t="str">
        <f>OBV!F1189</f>
        <v>BULLISH</v>
      </c>
      <c r="K1189" s="5" t="str">
        <f>OBV!G1189</f>
        <v>STRONG</v>
      </c>
      <c r="L1189" s="5" t="str">
        <f>OBV!H1189</f>
        <v>NEUTRAL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66</v>
      </c>
      <c r="Q1189" s="8">
        <f t="shared" si="184"/>
        <v>26.15</v>
      </c>
      <c r="R1189" s="8">
        <f t="shared" si="185"/>
        <v>39</v>
      </c>
      <c r="S1189" s="8">
        <f t="shared" si="186"/>
        <v>45.95</v>
      </c>
      <c r="T1189" s="8">
        <f t="shared" si="187"/>
        <v>35.25</v>
      </c>
      <c r="U1189" s="7">
        <f t="shared" si="188"/>
        <v>37.033333333333339</v>
      </c>
      <c r="V1189" s="7">
        <f t="shared" si="189"/>
        <v>36.587500000000006</v>
      </c>
    </row>
    <row r="1190" spans="1:22" ht="13.5" x14ac:dyDescent="0.25">
      <c r="A1190" s="3">
        <f>RSI!A1190</f>
        <v>44042</v>
      </c>
      <c r="B1190" s="2">
        <f>RSI!B1190</f>
        <v>1.39</v>
      </c>
      <c r="C1190" s="2">
        <f>RSI!I1190</f>
        <v>60.732621403873964</v>
      </c>
      <c r="D1190" s="2">
        <f>MACD!E1190</f>
        <v>5.1940344295928531E-2</v>
      </c>
      <c r="E1190" s="2">
        <f>MACD!F1190</f>
        <v>6.0163267109305798E-3</v>
      </c>
      <c r="F1190" s="2">
        <f>'Moving Avg'!D1190</f>
        <v>1.3640000000000001</v>
      </c>
      <c r="G1190" s="2">
        <f>'Moving Avg'!F1190</f>
        <v>1.3755000000000002</v>
      </c>
      <c r="H1190" s="2">
        <f>'Moving Avg'!G1190</f>
        <v>1.0107999999999999</v>
      </c>
      <c r="I1190" s="2">
        <f>'Moving Avg'!H1190</f>
        <v>0.87484999999999957</v>
      </c>
      <c r="J1190" s="5" t="str">
        <f>OBV!F1190</f>
        <v>BULLISH</v>
      </c>
      <c r="K1190" s="5" t="str">
        <f>OBV!G1190</f>
        <v>STRONG</v>
      </c>
      <c r="L1190" s="5" t="str">
        <f>OBV!H1190</f>
        <v>CONFIRMED BULLISH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100</v>
      </c>
      <c r="Q1190" s="8">
        <f t="shared" si="184"/>
        <v>31.25</v>
      </c>
      <c r="R1190" s="8">
        <f t="shared" si="185"/>
        <v>47.5</v>
      </c>
      <c r="S1190" s="8">
        <f t="shared" si="186"/>
        <v>61.25</v>
      </c>
      <c r="T1190" s="8">
        <f t="shared" si="187"/>
        <v>43.75</v>
      </c>
      <c r="U1190" s="7">
        <f t="shared" si="188"/>
        <v>46.666666666666664</v>
      </c>
      <c r="V1190" s="7">
        <f t="shared" si="189"/>
        <v>45.9375</v>
      </c>
    </row>
    <row r="1191" spans="1:22" ht="13.5" x14ac:dyDescent="0.25">
      <c r="A1191" s="3">
        <f>RSI!A1191</f>
        <v>44046</v>
      </c>
      <c r="B1191" s="2">
        <f>RSI!B1191</f>
        <v>1.35</v>
      </c>
      <c r="C1191" s="2">
        <f>RSI!I1191</f>
        <v>56.850101873822233</v>
      </c>
      <c r="D1191" s="2">
        <f>MACD!E1191</f>
        <v>5.7844605408617911E-2</v>
      </c>
      <c r="E1191" s="2">
        <f>MACD!F1191</f>
        <v>1.6381982450468048E-2</v>
      </c>
      <c r="F1191" s="2">
        <f>'Moving Avg'!D1191</f>
        <v>1.3780000000000001</v>
      </c>
      <c r="G1191" s="2">
        <f>'Moving Avg'!F1191</f>
        <v>1.3780000000000001</v>
      </c>
      <c r="H1191" s="2">
        <f>'Moving Avg'!G1191</f>
        <v>1.0271999999999999</v>
      </c>
      <c r="I1191" s="2">
        <f>'Moving Avg'!H1191</f>
        <v>0.87629999999999941</v>
      </c>
      <c r="J1191" s="5" t="str">
        <f>OBV!F1191</f>
        <v>BULLISH</v>
      </c>
      <c r="K1191" s="5" t="str">
        <f>OBV!G1191</f>
        <v>WEAK</v>
      </c>
      <c r="L1191" s="5" t="str">
        <f>OBV!H1191</f>
        <v>CONFIRMED BULLISH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67</v>
      </c>
      <c r="Q1191" s="8">
        <f t="shared" si="184"/>
        <v>26.299999999999997</v>
      </c>
      <c r="R1191" s="8">
        <f t="shared" si="185"/>
        <v>39.25</v>
      </c>
      <c r="S1191" s="8">
        <f t="shared" si="186"/>
        <v>46.400000000000006</v>
      </c>
      <c r="T1191" s="8">
        <f t="shared" si="187"/>
        <v>35.5</v>
      </c>
      <c r="U1191" s="7">
        <f t="shared" si="188"/>
        <v>37.31666666666667</v>
      </c>
      <c r="V1191" s="7">
        <f t="shared" si="189"/>
        <v>36.862499999999997</v>
      </c>
    </row>
    <row r="1192" spans="1:22" ht="13.5" x14ac:dyDescent="0.25">
      <c r="A1192" s="3">
        <f>RSI!A1192</f>
        <v>44047</v>
      </c>
      <c r="B1192" s="2">
        <f>RSI!B1192</f>
        <v>1.33</v>
      </c>
      <c r="C1192" s="2">
        <f>RSI!I1192</f>
        <v>54.95828337097003</v>
      </c>
      <c r="D1192" s="2">
        <f>MACD!E1192</f>
        <v>6.6939458355498749E-2</v>
      </c>
      <c r="E1192" s="2">
        <f>MACD!F1192</f>
        <v>2.649347763147419E-2</v>
      </c>
      <c r="F1192" s="2">
        <f>'Moving Avg'!D1192</f>
        <v>1.3780000000000001</v>
      </c>
      <c r="G1192" s="2">
        <f>'Moving Avg'!F1192</f>
        <v>1.3760000000000001</v>
      </c>
      <c r="H1192" s="2">
        <f>'Moving Avg'!G1192</f>
        <v>1.0433999999999999</v>
      </c>
      <c r="I1192" s="2">
        <f>'Moving Avg'!H1192</f>
        <v>0.87779999999999947</v>
      </c>
      <c r="J1192" s="5" t="str">
        <f>OBV!F1192</f>
        <v>BULLISH</v>
      </c>
      <c r="K1192" s="5" t="str">
        <f>OBV!G1192</f>
        <v>STRONG</v>
      </c>
      <c r="L1192" s="5" t="str">
        <f>OBV!H1192</f>
        <v>NEUTRAL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66</v>
      </c>
      <c r="Q1192" s="8">
        <f t="shared" si="184"/>
        <v>26.15</v>
      </c>
      <c r="R1192" s="8">
        <f t="shared" si="185"/>
        <v>39</v>
      </c>
      <c r="S1192" s="8">
        <f t="shared" si="186"/>
        <v>45.95</v>
      </c>
      <c r="T1192" s="8">
        <f t="shared" si="187"/>
        <v>35.25</v>
      </c>
      <c r="U1192" s="7">
        <f t="shared" si="188"/>
        <v>37.033333333333339</v>
      </c>
      <c r="V1192" s="7">
        <f t="shared" si="189"/>
        <v>36.587500000000006</v>
      </c>
    </row>
    <row r="1193" spans="1:22" ht="13.5" x14ac:dyDescent="0.25">
      <c r="A1193" s="3">
        <f>RSI!A1193</f>
        <v>44048</v>
      </c>
      <c r="B1193" s="2">
        <f>RSI!B1193</f>
        <v>1.3</v>
      </c>
      <c r="C1193" s="2">
        <f>RSI!I1193</f>
        <v>52.154674636445499</v>
      </c>
      <c r="D1193" s="2">
        <f>MACD!E1193</f>
        <v>7.1934691195869593E-2</v>
      </c>
      <c r="E1193" s="2">
        <f>MACD!F1193</f>
        <v>3.5581720344353272E-2</v>
      </c>
      <c r="F1193" s="2">
        <f>'Moving Avg'!D1193</f>
        <v>1.3560000000000001</v>
      </c>
      <c r="G1193" s="2">
        <f>'Moving Avg'!F1193</f>
        <v>1.3740000000000001</v>
      </c>
      <c r="H1193" s="2">
        <f>'Moving Avg'!G1193</f>
        <v>1.0588</v>
      </c>
      <c r="I1193" s="2">
        <f>'Moving Avg'!H1193</f>
        <v>0.87899999999999945</v>
      </c>
      <c r="J1193" s="5" t="str">
        <f>OBV!F1193</f>
        <v>BEARISH</v>
      </c>
      <c r="K1193" s="5" t="str">
        <f>OBV!G1193</f>
        <v>WEAK</v>
      </c>
      <c r="L1193" s="5" t="str">
        <f>OBV!H1193</f>
        <v>CONFIRMED BEARISH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0</v>
      </c>
      <c r="Q1193" s="8">
        <f t="shared" si="184"/>
        <v>16.25</v>
      </c>
      <c r="R1193" s="8">
        <f t="shared" si="185"/>
        <v>22.5</v>
      </c>
      <c r="S1193" s="8">
        <f t="shared" si="186"/>
        <v>16.25</v>
      </c>
      <c r="T1193" s="8">
        <f t="shared" si="187"/>
        <v>18.75</v>
      </c>
      <c r="U1193" s="7">
        <f t="shared" si="188"/>
        <v>18.333333333333332</v>
      </c>
      <c r="V1193" s="7">
        <f t="shared" si="189"/>
        <v>18.4375</v>
      </c>
    </row>
    <row r="1194" spans="1:22" ht="13.5" x14ac:dyDescent="0.25">
      <c r="A1194" s="3">
        <f>RSI!A1194</f>
        <v>44049</v>
      </c>
      <c r="B1194" s="2">
        <f>RSI!B1194</f>
        <v>1.31</v>
      </c>
      <c r="C1194" s="2">
        <f>RSI!I1194</f>
        <v>53.015085946907277</v>
      </c>
      <c r="D1194" s="2">
        <f>MACD!E1194</f>
        <v>7.8390389960310003E-2</v>
      </c>
      <c r="E1194" s="2">
        <f>MACD!F1194</f>
        <v>4.4143454267544624E-2</v>
      </c>
      <c r="F1194" s="2">
        <f>'Moving Avg'!D1194</f>
        <v>1.3359999999999999</v>
      </c>
      <c r="G1194" s="2">
        <f>'Moving Avg'!F1194</f>
        <v>1.3754999999999999</v>
      </c>
      <c r="H1194" s="2">
        <f>'Moving Avg'!G1194</f>
        <v>1.0741999999999998</v>
      </c>
      <c r="I1194" s="2">
        <f>'Moving Avg'!H1194</f>
        <v>0.88029999999999964</v>
      </c>
      <c r="J1194" s="5" t="str">
        <f>OBV!F1194</f>
        <v>BEARISH</v>
      </c>
      <c r="K1194" s="5" t="str">
        <f>OBV!G1194</f>
        <v>WEAK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0</v>
      </c>
      <c r="Q1194" s="8">
        <f t="shared" si="184"/>
        <v>16.25</v>
      </c>
      <c r="R1194" s="8">
        <f t="shared" si="185"/>
        <v>22.5</v>
      </c>
      <c r="S1194" s="8">
        <f t="shared" si="186"/>
        <v>16.25</v>
      </c>
      <c r="T1194" s="8">
        <f t="shared" si="187"/>
        <v>18.75</v>
      </c>
      <c r="U1194" s="7">
        <f t="shared" si="188"/>
        <v>18.333333333333332</v>
      </c>
      <c r="V1194" s="7">
        <f t="shared" si="189"/>
        <v>18.4375</v>
      </c>
    </row>
    <row r="1195" spans="1:22" ht="13.5" x14ac:dyDescent="0.25">
      <c r="A1195" s="3">
        <f>RSI!A1195</f>
        <v>44050</v>
      </c>
      <c r="B1195" s="2">
        <f>RSI!B1195</f>
        <v>1.3</v>
      </c>
      <c r="C1195" s="2">
        <f>RSI!I1195</f>
        <v>52.007875105160622</v>
      </c>
      <c r="D1195" s="2">
        <f>MACD!E1195</f>
        <v>7.2127585402987693E-2</v>
      </c>
      <c r="E1195" s="2">
        <f>MACD!F1195</f>
        <v>4.9740280494633242E-2</v>
      </c>
      <c r="F1195" s="2">
        <f>'Moving Avg'!D1195</f>
        <v>1.3180000000000001</v>
      </c>
      <c r="G1195" s="2">
        <f>'Moving Avg'!F1195</f>
        <v>1.3730000000000002</v>
      </c>
      <c r="H1195" s="2">
        <f>'Moving Avg'!G1195</f>
        <v>1.0891999999999999</v>
      </c>
      <c r="I1195" s="2">
        <f>'Moving Avg'!H1195</f>
        <v>0.8816999999999996</v>
      </c>
      <c r="J1195" s="5" t="str">
        <f>OBV!F1195</f>
        <v>BEARISH</v>
      </c>
      <c r="K1195" s="5" t="str">
        <f>OBV!G1195</f>
        <v>WEAK</v>
      </c>
      <c r="L1195" s="5" t="str">
        <f>OBV!H1195</f>
        <v>CONFIRMED BEARISH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0</v>
      </c>
      <c r="Q1195" s="8">
        <f t="shared" si="184"/>
        <v>16.25</v>
      </c>
      <c r="R1195" s="8">
        <f t="shared" si="185"/>
        <v>22.5</v>
      </c>
      <c r="S1195" s="8">
        <f t="shared" si="186"/>
        <v>16.25</v>
      </c>
      <c r="T1195" s="8">
        <f t="shared" si="187"/>
        <v>18.75</v>
      </c>
      <c r="U1195" s="7">
        <f t="shared" si="188"/>
        <v>18.333333333333332</v>
      </c>
      <c r="V1195" s="7">
        <f t="shared" si="189"/>
        <v>18.4375</v>
      </c>
    </row>
    <row r="1196" spans="1:22" ht="13.5" x14ac:dyDescent="0.25">
      <c r="A1196" s="3">
        <f>RSI!A1196</f>
        <v>44053</v>
      </c>
      <c r="B1196" s="2">
        <f>RSI!B1196</f>
        <v>1.35</v>
      </c>
      <c r="C1196" s="2">
        <f>RSI!I1196</f>
        <v>56.461829683520683</v>
      </c>
      <c r="D1196" s="2">
        <f>MACD!E1196</f>
        <v>5.5344731856333595E-2</v>
      </c>
      <c r="E1196" s="2">
        <f>MACD!F1196</f>
        <v>5.0861170766973315E-2</v>
      </c>
      <c r="F1196" s="2">
        <f>'Moving Avg'!D1196</f>
        <v>1.3180000000000001</v>
      </c>
      <c r="G1196" s="2">
        <f>'Moving Avg'!F1196</f>
        <v>1.3690000000000002</v>
      </c>
      <c r="H1196" s="2">
        <f>'Moving Avg'!G1196</f>
        <v>1.1049999999999998</v>
      </c>
      <c r="I1196" s="2">
        <f>'Moving Avg'!H1196</f>
        <v>0.88329999999999953</v>
      </c>
      <c r="J1196" s="5" t="str">
        <f>OBV!F1196</f>
        <v>BEARISH</v>
      </c>
      <c r="K1196" s="5" t="str">
        <f>OBV!G1196</f>
        <v>WEAK</v>
      </c>
      <c r="L1196" s="5" t="str">
        <f>OBV!H1196</f>
        <v>NEUTRAL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0</v>
      </c>
      <c r="Q1196" s="8">
        <f t="shared" si="184"/>
        <v>16.25</v>
      </c>
      <c r="R1196" s="8">
        <f t="shared" si="185"/>
        <v>22.5</v>
      </c>
      <c r="S1196" s="8">
        <f t="shared" si="186"/>
        <v>16.25</v>
      </c>
      <c r="T1196" s="8">
        <f t="shared" si="187"/>
        <v>18.75</v>
      </c>
      <c r="U1196" s="7">
        <f t="shared" si="188"/>
        <v>18.333333333333332</v>
      </c>
      <c r="V1196" s="7">
        <f t="shared" si="189"/>
        <v>18.4375</v>
      </c>
    </row>
    <row r="1197" spans="1:22" ht="13.5" x14ac:dyDescent="0.25">
      <c r="A1197" s="3">
        <f>RSI!A1197</f>
        <v>44054</v>
      </c>
      <c r="B1197" s="2">
        <f>RSI!B1197</f>
        <v>1.32</v>
      </c>
      <c r="C1197" s="2">
        <f>RSI!I1197</f>
        <v>53.267539443516561</v>
      </c>
      <c r="D1197" s="2">
        <f>MACD!E1197</f>
        <v>5.0681872446774578E-2</v>
      </c>
      <c r="E1197" s="2">
        <f>MACD!F1197</f>
        <v>5.0825311102933569E-2</v>
      </c>
      <c r="F1197" s="2">
        <f>'Moving Avg'!D1197</f>
        <v>1.3160000000000001</v>
      </c>
      <c r="G1197" s="2">
        <f>'Moving Avg'!F1197</f>
        <v>1.3595000000000002</v>
      </c>
      <c r="H1197" s="2">
        <f>'Moving Avg'!G1197</f>
        <v>1.1199999999999999</v>
      </c>
      <c r="I1197" s="2">
        <f>'Moving Avg'!H1197</f>
        <v>0.88489999999999958</v>
      </c>
      <c r="J1197" s="5" t="str">
        <f>OBV!F1197</f>
        <v>BEARISH</v>
      </c>
      <c r="K1197" s="5" t="str">
        <f>OBV!G1197</f>
        <v>WEAK</v>
      </c>
      <c r="L1197" s="5" t="str">
        <f>OBV!H1197</f>
        <v>CONFIRMED BEARISH</v>
      </c>
      <c r="M1197" s="7">
        <f t="shared" si="180"/>
        <v>25</v>
      </c>
      <c r="N1197" s="7">
        <f t="shared" si="181"/>
        <v>45</v>
      </c>
      <c r="O1197" s="7">
        <f t="shared" si="182"/>
        <v>50</v>
      </c>
      <c r="P1197" s="7">
        <f t="shared" si="183"/>
        <v>0</v>
      </c>
      <c r="Q1197" s="8">
        <f t="shared" si="184"/>
        <v>32</v>
      </c>
      <c r="R1197" s="8">
        <f t="shared" si="185"/>
        <v>31.5</v>
      </c>
      <c r="S1197" s="8">
        <f t="shared" si="186"/>
        <v>23</v>
      </c>
      <c r="T1197" s="8">
        <f t="shared" si="187"/>
        <v>30</v>
      </c>
      <c r="U1197" s="7">
        <f t="shared" si="188"/>
        <v>28.833333333333332</v>
      </c>
      <c r="V1197" s="7">
        <f t="shared" si="189"/>
        <v>29.125</v>
      </c>
    </row>
    <row r="1198" spans="1:22" ht="13.5" x14ac:dyDescent="0.25">
      <c r="A1198" s="3">
        <f>RSI!A1198</f>
        <v>44055</v>
      </c>
      <c r="B1198" s="2">
        <f>RSI!B1198</f>
        <v>1.4</v>
      </c>
      <c r="C1198" s="2">
        <f>RSI!I1198</f>
        <v>59.798992112435442</v>
      </c>
      <c r="D1198" s="2">
        <f>MACD!E1198</f>
        <v>5.2946790317384806E-2</v>
      </c>
      <c r="E1198" s="2">
        <f>MACD!F1198</f>
        <v>5.1249606945823818E-2</v>
      </c>
      <c r="F1198" s="2">
        <f>'Moving Avg'!D1198</f>
        <v>1.3359999999999999</v>
      </c>
      <c r="G1198" s="2">
        <f>'Moving Avg'!F1198</f>
        <v>1.3584999999999998</v>
      </c>
      <c r="H1198" s="2">
        <f>'Moving Avg'!G1198</f>
        <v>1.1363999999999999</v>
      </c>
      <c r="I1198" s="2">
        <f>'Moving Avg'!H1198</f>
        <v>0.88709999999999956</v>
      </c>
      <c r="J1198" s="5" t="str">
        <f>OBV!F1198</f>
        <v>BULLISH</v>
      </c>
      <c r="K1198" s="5" t="str">
        <f>OBV!G1198</f>
        <v>STRONG</v>
      </c>
      <c r="L1198" s="5" t="str">
        <f>OBV!H1198</f>
        <v>CONFIRMED BULLISH</v>
      </c>
      <c r="M1198" s="7">
        <f t="shared" si="180"/>
        <v>25</v>
      </c>
      <c r="N1198" s="7">
        <f t="shared" si="181"/>
        <v>0</v>
      </c>
      <c r="O1198" s="7">
        <f t="shared" si="182"/>
        <v>50</v>
      </c>
      <c r="P1198" s="7">
        <f t="shared" si="183"/>
        <v>100</v>
      </c>
      <c r="Q1198" s="8">
        <f t="shared" si="184"/>
        <v>31.25</v>
      </c>
      <c r="R1198" s="8">
        <f t="shared" si="185"/>
        <v>47.5</v>
      </c>
      <c r="S1198" s="8">
        <f t="shared" si="186"/>
        <v>61.25</v>
      </c>
      <c r="T1198" s="8">
        <f t="shared" si="187"/>
        <v>43.75</v>
      </c>
      <c r="U1198" s="7">
        <f t="shared" si="188"/>
        <v>46.666666666666664</v>
      </c>
      <c r="V1198" s="7">
        <f t="shared" si="189"/>
        <v>45.9375</v>
      </c>
    </row>
    <row r="1199" spans="1:22" ht="13.5" x14ac:dyDescent="0.25">
      <c r="A1199" s="3">
        <f>RSI!A1199</f>
        <v>44057</v>
      </c>
      <c r="B1199" s="2">
        <f>RSI!B1199</f>
        <v>1.4</v>
      </c>
      <c r="C1199" s="2">
        <f>RSI!I1199</f>
        <v>59.798992112435435</v>
      </c>
      <c r="D1199" s="2">
        <f>MACD!E1199</f>
        <v>5.4231876508690435E-2</v>
      </c>
      <c r="E1199" s="2">
        <f>MACD!F1199</f>
        <v>5.1846060858397144E-2</v>
      </c>
      <c r="F1199" s="2">
        <f>'Moving Avg'!D1199</f>
        <v>1.3540000000000003</v>
      </c>
      <c r="G1199" s="2">
        <f>'Moving Avg'!F1199</f>
        <v>1.3614999999999999</v>
      </c>
      <c r="H1199" s="2">
        <f>'Moving Avg'!G1199</f>
        <v>1.1525999999999998</v>
      </c>
      <c r="I1199" s="2">
        <f>'Moving Avg'!H1199</f>
        <v>0.88929999999999965</v>
      </c>
      <c r="J1199" s="5" t="str">
        <f>OBV!F1199</f>
        <v>BULLISH</v>
      </c>
      <c r="K1199" s="5" t="str">
        <f>OBV!G1199</f>
        <v>STRONG</v>
      </c>
      <c r="L1199" s="5" t="str">
        <f>OBV!H1199</f>
        <v>CONFIRMED BULLISH</v>
      </c>
      <c r="M1199" s="7">
        <f t="shared" si="180"/>
        <v>25</v>
      </c>
      <c r="N1199" s="7">
        <f t="shared" si="181"/>
        <v>0</v>
      </c>
      <c r="O1199" s="7">
        <f t="shared" si="182"/>
        <v>50</v>
      </c>
      <c r="P1199" s="7">
        <f t="shared" si="183"/>
        <v>100</v>
      </c>
      <c r="Q1199" s="8">
        <f t="shared" si="184"/>
        <v>31.25</v>
      </c>
      <c r="R1199" s="8">
        <f t="shared" si="185"/>
        <v>47.5</v>
      </c>
      <c r="S1199" s="8">
        <f t="shared" si="186"/>
        <v>61.25</v>
      </c>
      <c r="T1199" s="8">
        <f t="shared" si="187"/>
        <v>43.75</v>
      </c>
      <c r="U1199" s="7">
        <f t="shared" si="188"/>
        <v>46.666666666666664</v>
      </c>
      <c r="V1199" s="7">
        <f t="shared" si="189"/>
        <v>45.9375</v>
      </c>
    </row>
    <row r="1200" spans="1:22" ht="13.5" x14ac:dyDescent="0.25">
      <c r="A1200" s="3">
        <f>RSI!A1200</f>
        <v>44060</v>
      </c>
      <c r="B1200" s="2">
        <f>RSI!B1200</f>
        <v>1.37</v>
      </c>
      <c r="C1200" s="2">
        <f>RSI!I1200</f>
        <v>56.372430611179077</v>
      </c>
      <c r="D1200" s="2">
        <f>MACD!E1200</f>
        <v>5.3879942595796537E-2</v>
      </c>
      <c r="E1200" s="2">
        <f>MACD!F1200</f>
        <v>5.2252837205877027E-2</v>
      </c>
      <c r="F1200" s="2">
        <f>'Moving Avg'!D1200</f>
        <v>1.3680000000000001</v>
      </c>
      <c r="G1200" s="2">
        <f>'Moving Avg'!F1200</f>
        <v>1.36</v>
      </c>
      <c r="H1200" s="2">
        <f>'Moving Avg'!G1200</f>
        <v>1.1681999999999997</v>
      </c>
      <c r="I1200" s="2">
        <f>'Moving Avg'!H1200</f>
        <v>0.89154999999999962</v>
      </c>
      <c r="J1200" s="5" t="str">
        <f>OBV!F1200</f>
        <v>BULLISH</v>
      </c>
      <c r="K1200" s="5" t="str">
        <f>OBV!G1200</f>
        <v>STRONG</v>
      </c>
      <c r="L1200" s="5" t="str">
        <f>OBV!H1200</f>
        <v>CONFIRMED BULLISH</v>
      </c>
      <c r="M1200" s="7">
        <f t="shared" si="180"/>
        <v>25</v>
      </c>
      <c r="N1200" s="7">
        <f t="shared" si="181"/>
        <v>0</v>
      </c>
      <c r="O1200" s="7">
        <f t="shared" si="182"/>
        <v>50</v>
      </c>
      <c r="P1200" s="7">
        <f t="shared" si="183"/>
        <v>100</v>
      </c>
      <c r="Q1200" s="8">
        <f t="shared" si="184"/>
        <v>31.25</v>
      </c>
      <c r="R1200" s="8">
        <f t="shared" si="185"/>
        <v>47.5</v>
      </c>
      <c r="S1200" s="8">
        <f t="shared" si="186"/>
        <v>61.25</v>
      </c>
      <c r="T1200" s="8">
        <f t="shared" si="187"/>
        <v>43.75</v>
      </c>
      <c r="U1200" s="7">
        <f t="shared" si="188"/>
        <v>46.666666666666664</v>
      </c>
      <c r="V1200" s="7">
        <f t="shared" si="189"/>
        <v>45.9375</v>
      </c>
    </row>
    <row r="1201" spans="1:22" ht="13.5" x14ac:dyDescent="0.25">
      <c r="A1201" s="3">
        <f>RSI!A1201</f>
        <v>44061</v>
      </c>
      <c r="B1201" s="2">
        <f>RSI!B1201</f>
        <v>1.37</v>
      </c>
      <c r="C1201" s="2">
        <f>RSI!I1201</f>
        <v>56.372430611179077</v>
      </c>
      <c r="D1201" s="2">
        <f>MACD!E1201</f>
        <v>4.7064268531896269E-2</v>
      </c>
      <c r="E1201" s="2">
        <f>MACD!F1201</f>
        <v>5.1215123471080877E-2</v>
      </c>
      <c r="F1201" s="2">
        <f>'Moving Avg'!D1201</f>
        <v>1.3719999999999999</v>
      </c>
      <c r="G1201" s="2">
        <f>'Moving Avg'!F1201</f>
        <v>1.3585</v>
      </c>
      <c r="H1201" s="2">
        <f>'Moving Avg'!G1201</f>
        <v>1.1837999999999997</v>
      </c>
      <c r="I1201" s="2">
        <f>'Moving Avg'!H1201</f>
        <v>0.89359999999999973</v>
      </c>
      <c r="J1201" s="5" t="str">
        <f>OBV!F1201</f>
        <v>BULLISH</v>
      </c>
      <c r="K1201" s="5" t="str">
        <f>OBV!G1201</f>
        <v>STRONG</v>
      </c>
      <c r="L1201" s="5" t="str">
        <f>OBV!H1201</f>
        <v>CONFIRMED BULLISH</v>
      </c>
      <c r="M1201" s="7">
        <f t="shared" si="180"/>
        <v>25</v>
      </c>
      <c r="N1201" s="7">
        <f t="shared" si="181"/>
        <v>45</v>
      </c>
      <c r="O1201" s="7">
        <f t="shared" si="182"/>
        <v>50</v>
      </c>
      <c r="P1201" s="7">
        <f t="shared" si="183"/>
        <v>100</v>
      </c>
      <c r="Q1201" s="8">
        <f t="shared" si="184"/>
        <v>47</v>
      </c>
      <c r="R1201" s="8">
        <f t="shared" si="185"/>
        <v>56.5</v>
      </c>
      <c r="S1201" s="8">
        <f t="shared" si="186"/>
        <v>68</v>
      </c>
      <c r="T1201" s="8">
        <f t="shared" si="187"/>
        <v>55</v>
      </c>
      <c r="U1201" s="7">
        <f t="shared" si="188"/>
        <v>57.166666666666664</v>
      </c>
      <c r="V1201" s="7">
        <f t="shared" si="189"/>
        <v>56.625</v>
      </c>
    </row>
    <row r="1202" spans="1:22" ht="13.5" x14ac:dyDescent="0.25">
      <c r="A1202" s="3">
        <f>RSI!A1202</f>
        <v>44062</v>
      </c>
      <c r="B1202" s="2">
        <f>RSI!B1202</f>
        <v>1.38</v>
      </c>
      <c r="C1202" s="2">
        <f>RSI!I1202</f>
        <v>57.317923610750078</v>
      </c>
      <c r="D1202" s="2">
        <f>MACD!E1202</f>
        <v>3.7142423968647975E-2</v>
      </c>
      <c r="E1202" s="2">
        <f>MACD!F1202</f>
        <v>4.8400583570594298E-2</v>
      </c>
      <c r="F1202" s="2">
        <f>'Moving Avg'!D1202</f>
        <v>1.3839999999999999</v>
      </c>
      <c r="G1202" s="2">
        <f>'Moving Avg'!F1202</f>
        <v>1.3565</v>
      </c>
      <c r="H1202" s="2">
        <f>'Moving Avg'!G1202</f>
        <v>1.1995999999999996</v>
      </c>
      <c r="I1202" s="2">
        <f>'Moving Avg'!H1202</f>
        <v>0.89564999999999972</v>
      </c>
      <c r="J1202" s="5" t="str">
        <f>OBV!F1202</f>
        <v>BULLISH</v>
      </c>
      <c r="K1202" s="5" t="str">
        <f>OBV!G1202</f>
        <v>STRONG</v>
      </c>
      <c r="L1202" s="5" t="str">
        <f>OBV!H1202</f>
        <v>CONFIRMED BULLISH</v>
      </c>
      <c r="M1202" s="7">
        <f t="shared" si="180"/>
        <v>25</v>
      </c>
      <c r="N1202" s="7">
        <f t="shared" si="181"/>
        <v>45</v>
      </c>
      <c r="O1202" s="7">
        <f t="shared" si="182"/>
        <v>50</v>
      </c>
      <c r="P1202" s="7">
        <f t="shared" si="183"/>
        <v>100</v>
      </c>
      <c r="Q1202" s="8">
        <f t="shared" si="184"/>
        <v>47</v>
      </c>
      <c r="R1202" s="8">
        <f t="shared" si="185"/>
        <v>56.5</v>
      </c>
      <c r="S1202" s="8">
        <f t="shared" si="186"/>
        <v>68</v>
      </c>
      <c r="T1202" s="8">
        <f t="shared" si="187"/>
        <v>55</v>
      </c>
      <c r="U1202" s="7">
        <f t="shared" si="188"/>
        <v>57.166666666666664</v>
      </c>
      <c r="V1202" s="7">
        <f t="shared" si="189"/>
        <v>56.625</v>
      </c>
    </row>
    <row r="1203" spans="1:22" ht="13.5" x14ac:dyDescent="0.25">
      <c r="A1203" s="3">
        <f>RSI!A1203</f>
        <v>44064</v>
      </c>
      <c r="B1203" s="2">
        <f>RSI!B1203</f>
        <v>1.45</v>
      </c>
      <c r="C1203" s="2">
        <f>RSI!I1203</f>
        <v>63.311783933587137</v>
      </c>
      <c r="D1203" s="2">
        <f>MACD!E1203</f>
        <v>1.8575253168739536E-2</v>
      </c>
      <c r="E1203" s="2">
        <f>MACD!F1203</f>
        <v>4.2435517490223347E-2</v>
      </c>
      <c r="F1203" s="2">
        <f>'Moving Avg'!D1203</f>
        <v>1.3940000000000001</v>
      </c>
      <c r="G1203" s="2">
        <f>'Moving Avg'!F1203</f>
        <v>1.3595000000000002</v>
      </c>
      <c r="H1203" s="2">
        <f>'Moving Avg'!G1203</f>
        <v>1.2165999999999997</v>
      </c>
      <c r="I1203" s="2">
        <f>'Moving Avg'!H1203</f>
        <v>0.89814999999999967</v>
      </c>
      <c r="J1203" s="5" t="str">
        <f>OBV!F1203</f>
        <v>BULLISH</v>
      </c>
      <c r="K1203" s="5" t="str">
        <f>OBV!G1203</f>
        <v>STRONG</v>
      </c>
      <c r="L1203" s="5" t="str">
        <f>OBV!H1203</f>
        <v>CONFIRMED BULLISH</v>
      </c>
      <c r="M1203" s="7">
        <f t="shared" si="180"/>
        <v>25</v>
      </c>
      <c r="N1203" s="7">
        <f t="shared" si="181"/>
        <v>100</v>
      </c>
      <c r="O1203" s="7">
        <f t="shared" si="182"/>
        <v>50</v>
      </c>
      <c r="P1203" s="7">
        <f t="shared" si="183"/>
        <v>100</v>
      </c>
      <c r="Q1203" s="8">
        <f t="shared" si="184"/>
        <v>66.25</v>
      </c>
      <c r="R1203" s="8">
        <f t="shared" si="185"/>
        <v>67.5</v>
      </c>
      <c r="S1203" s="8">
        <f t="shared" si="186"/>
        <v>76.25</v>
      </c>
      <c r="T1203" s="8">
        <f t="shared" si="187"/>
        <v>68.75</v>
      </c>
      <c r="U1203" s="7">
        <f t="shared" si="188"/>
        <v>70</v>
      </c>
      <c r="V1203" s="7">
        <f t="shared" si="189"/>
        <v>69.6875</v>
      </c>
    </row>
    <row r="1204" spans="1:22" ht="13.5" x14ac:dyDescent="0.25">
      <c r="A1204" s="3">
        <f>RSI!A1204</f>
        <v>44067</v>
      </c>
      <c r="B1204" s="2">
        <f>RSI!B1204</f>
        <v>1.53</v>
      </c>
      <c r="C1204" s="2">
        <f>RSI!I1204</f>
        <v>68.718412074636234</v>
      </c>
      <c r="D1204" s="2">
        <f>MACD!E1204</f>
        <v>-2.28022541430839E-3</v>
      </c>
      <c r="E1204" s="2">
        <f>MACD!F1204</f>
        <v>3.3492368909316998E-2</v>
      </c>
      <c r="F1204" s="2">
        <f>'Moving Avg'!D1204</f>
        <v>1.4200000000000002</v>
      </c>
      <c r="G1204" s="2">
        <f>'Moving Avg'!F1204</f>
        <v>1.3655000000000002</v>
      </c>
      <c r="H1204" s="2">
        <f>'Moving Avg'!G1204</f>
        <v>1.2349999999999997</v>
      </c>
      <c r="I1204" s="2">
        <f>'Moving Avg'!H1204</f>
        <v>0.90109999999999968</v>
      </c>
      <c r="J1204" s="5" t="str">
        <f>OBV!F1204</f>
        <v>BULLISH</v>
      </c>
      <c r="K1204" s="5" t="str">
        <f>OBV!G1204</f>
        <v>STRONG</v>
      </c>
      <c r="L1204" s="5" t="str">
        <f>OBV!H1204</f>
        <v>CONFIRMED BULLISH</v>
      </c>
      <c r="M1204" s="7">
        <f t="shared" si="180"/>
        <v>25</v>
      </c>
      <c r="N1204" s="7">
        <f t="shared" si="181"/>
        <v>100</v>
      </c>
      <c r="O1204" s="7">
        <f t="shared" si="182"/>
        <v>50</v>
      </c>
      <c r="P1204" s="7">
        <f t="shared" si="183"/>
        <v>100</v>
      </c>
      <c r="Q1204" s="8">
        <f t="shared" si="184"/>
        <v>66.25</v>
      </c>
      <c r="R1204" s="8">
        <f t="shared" si="185"/>
        <v>67.5</v>
      </c>
      <c r="S1204" s="8">
        <f t="shared" si="186"/>
        <v>76.25</v>
      </c>
      <c r="T1204" s="8">
        <f t="shared" si="187"/>
        <v>68.75</v>
      </c>
      <c r="U1204" s="7">
        <f t="shared" si="188"/>
        <v>70</v>
      </c>
      <c r="V1204" s="7">
        <f t="shared" si="189"/>
        <v>69.6875</v>
      </c>
    </row>
    <row r="1205" spans="1:22" ht="13.5" x14ac:dyDescent="0.25">
      <c r="A1205" s="3">
        <f>RSI!A1205</f>
        <v>44068</v>
      </c>
      <c r="B1205" s="2">
        <f>RSI!B1205</f>
        <v>1.62</v>
      </c>
      <c r="C1205" s="2">
        <f>RSI!I1205</f>
        <v>73.457353441261859</v>
      </c>
      <c r="D1205" s="2">
        <f>MACD!E1205</f>
        <v>-2.9306253074368183E-2</v>
      </c>
      <c r="E1205" s="2">
        <f>MACD!F1205</f>
        <v>2.0932644512579965E-2</v>
      </c>
      <c r="F1205" s="2">
        <f>'Moving Avg'!D1205</f>
        <v>1.4700000000000002</v>
      </c>
      <c r="G1205" s="2">
        <f>'Moving Avg'!F1205</f>
        <v>1.3800000000000001</v>
      </c>
      <c r="H1205" s="2">
        <f>'Moving Avg'!G1205</f>
        <v>1.2545999999999997</v>
      </c>
      <c r="I1205" s="2">
        <f>'Moving Avg'!H1205</f>
        <v>0.90454999999999985</v>
      </c>
      <c r="J1205" s="5" t="str">
        <f>OBV!F1205</f>
        <v>BULLISH</v>
      </c>
      <c r="K1205" s="5" t="str">
        <f>OBV!G1205</f>
        <v>STRONG</v>
      </c>
      <c r="L1205" s="5" t="str">
        <f>OBV!H1205</f>
        <v>CONFIRMED BULLISH</v>
      </c>
      <c r="M1205" s="7">
        <f t="shared" si="180"/>
        <v>0</v>
      </c>
      <c r="N1205" s="7">
        <f t="shared" si="181"/>
        <v>100</v>
      </c>
      <c r="O1205" s="7">
        <f t="shared" si="182"/>
        <v>50</v>
      </c>
      <c r="P1205" s="7">
        <f t="shared" si="183"/>
        <v>100</v>
      </c>
      <c r="Q1205" s="8">
        <f t="shared" si="184"/>
        <v>57.5</v>
      </c>
      <c r="R1205" s="8">
        <f t="shared" si="185"/>
        <v>62.5</v>
      </c>
      <c r="S1205" s="8">
        <f t="shared" si="186"/>
        <v>72.5</v>
      </c>
      <c r="T1205" s="8">
        <f t="shared" si="187"/>
        <v>62.5</v>
      </c>
      <c r="U1205" s="7">
        <f t="shared" si="188"/>
        <v>64.166666666666671</v>
      </c>
      <c r="V1205" s="7">
        <f t="shared" si="189"/>
        <v>63.75</v>
      </c>
    </row>
    <row r="1206" spans="1:22" ht="13.5" x14ac:dyDescent="0.25">
      <c r="A1206" s="3">
        <f>RSI!A1206</f>
        <v>44069</v>
      </c>
      <c r="B1206" s="2">
        <f>RSI!B1206</f>
        <v>1.71</v>
      </c>
      <c r="C1206" s="2">
        <f>RSI!I1206</f>
        <v>77.180302627270066</v>
      </c>
      <c r="D1206" s="2">
        <f>MACD!E1206</f>
        <v>-5.2767599496644335E-2</v>
      </c>
      <c r="E1206" s="2">
        <f>MACD!F1206</f>
        <v>6.1925957107351066E-3</v>
      </c>
      <c r="F1206" s="2">
        <f>'Moving Avg'!D1206</f>
        <v>1.538</v>
      </c>
      <c r="G1206" s="2">
        <f>'Moving Avg'!F1206</f>
        <v>1.4015000000000002</v>
      </c>
      <c r="H1206" s="2">
        <f>'Moving Avg'!G1206</f>
        <v>1.2755999999999998</v>
      </c>
      <c r="I1206" s="2">
        <f>'Moving Avg'!H1206</f>
        <v>0.90849999999999975</v>
      </c>
      <c r="J1206" s="5" t="str">
        <f>OBV!F1206</f>
        <v>BULLISH</v>
      </c>
      <c r="K1206" s="5" t="str">
        <f>OBV!G1206</f>
        <v>STRONG</v>
      </c>
      <c r="L1206" s="5" t="str">
        <f>OBV!H1206</f>
        <v>CONFIRMED BULLISH</v>
      </c>
      <c r="M1206" s="7">
        <f t="shared" si="180"/>
        <v>0</v>
      </c>
      <c r="N1206" s="7">
        <f t="shared" si="181"/>
        <v>100</v>
      </c>
      <c r="O1206" s="7">
        <f t="shared" si="182"/>
        <v>50</v>
      </c>
      <c r="P1206" s="7">
        <f t="shared" si="183"/>
        <v>100</v>
      </c>
      <c r="Q1206" s="8">
        <f t="shared" si="184"/>
        <v>57.5</v>
      </c>
      <c r="R1206" s="8">
        <f t="shared" si="185"/>
        <v>62.5</v>
      </c>
      <c r="S1206" s="8">
        <f t="shared" si="186"/>
        <v>72.5</v>
      </c>
      <c r="T1206" s="8">
        <f t="shared" si="187"/>
        <v>62.5</v>
      </c>
      <c r="U1206" s="7">
        <f t="shared" si="188"/>
        <v>64.166666666666671</v>
      </c>
      <c r="V1206" s="7">
        <f t="shared" si="189"/>
        <v>63.75</v>
      </c>
    </row>
    <row r="1207" spans="1:22" ht="13.5" x14ac:dyDescent="0.25">
      <c r="A1207" s="3">
        <f>RSI!A1207</f>
        <v>44070</v>
      </c>
      <c r="B1207" s="2">
        <f>RSI!B1207</f>
        <v>1.71</v>
      </c>
      <c r="C1207" s="2">
        <f>RSI!I1207</f>
        <v>77.180302627270066</v>
      </c>
      <c r="D1207" s="2">
        <f>MACD!E1207</f>
        <v>-7.9265604818978597E-2</v>
      </c>
      <c r="E1207" s="2">
        <f>MACD!F1207</f>
        <v>-1.0899044395207634E-2</v>
      </c>
      <c r="F1207" s="2">
        <f>'Moving Avg'!D1207</f>
        <v>1.6039999999999999</v>
      </c>
      <c r="G1207" s="2">
        <f>'Moving Avg'!F1207</f>
        <v>1.4205000000000003</v>
      </c>
      <c r="H1207" s="2">
        <f>'Moving Avg'!G1207</f>
        <v>1.2957999999999996</v>
      </c>
      <c r="I1207" s="2">
        <f>'Moving Avg'!H1207</f>
        <v>0.91264999999999985</v>
      </c>
      <c r="J1207" s="5" t="str">
        <f>OBV!F1207</f>
        <v>BULLISH</v>
      </c>
      <c r="K1207" s="5" t="str">
        <f>OBV!G1207</f>
        <v>STRONG</v>
      </c>
      <c r="L1207" s="5" t="str">
        <f>OBV!H1207</f>
        <v>CONFIRMED BULLISH</v>
      </c>
      <c r="M1207" s="7">
        <f t="shared" si="180"/>
        <v>0</v>
      </c>
      <c r="N1207" s="7">
        <f t="shared" si="181"/>
        <v>100</v>
      </c>
      <c r="O1207" s="7">
        <f t="shared" si="182"/>
        <v>50</v>
      </c>
      <c r="P1207" s="7">
        <f t="shared" si="183"/>
        <v>100</v>
      </c>
      <c r="Q1207" s="8">
        <f t="shared" si="184"/>
        <v>57.5</v>
      </c>
      <c r="R1207" s="8">
        <f t="shared" si="185"/>
        <v>62.5</v>
      </c>
      <c r="S1207" s="8">
        <f t="shared" si="186"/>
        <v>72.5</v>
      </c>
      <c r="T1207" s="8">
        <f t="shared" si="187"/>
        <v>62.5</v>
      </c>
      <c r="U1207" s="7">
        <f t="shared" si="188"/>
        <v>64.166666666666671</v>
      </c>
      <c r="V1207" s="7">
        <f t="shared" si="189"/>
        <v>63.75</v>
      </c>
    </row>
    <row r="1208" spans="1:22" ht="13.5" x14ac:dyDescent="0.25">
      <c r="A1208" s="3">
        <f>RSI!A1208</f>
        <v>44071</v>
      </c>
      <c r="B1208" s="2">
        <f>RSI!B1208</f>
        <v>1.74</v>
      </c>
      <c r="C1208" s="2">
        <f>RSI!I1208</f>
        <v>78.354032091503683</v>
      </c>
      <c r="D1208" s="2">
        <f>MACD!E1208</f>
        <v>-9.3481812922585394E-2</v>
      </c>
      <c r="E1208" s="2">
        <f>MACD!F1208</f>
        <v>-2.7415598100683183E-2</v>
      </c>
      <c r="F1208" s="2">
        <f>'Moving Avg'!D1208</f>
        <v>1.6620000000000001</v>
      </c>
      <c r="G1208" s="2">
        <f>'Moving Avg'!F1208</f>
        <v>1.4370000000000001</v>
      </c>
      <c r="H1208" s="2">
        <f>'Moving Avg'!G1208</f>
        <v>1.3157999999999996</v>
      </c>
      <c r="I1208" s="2">
        <f>'Moving Avg'!H1208</f>
        <v>0.91684999999999983</v>
      </c>
      <c r="J1208" s="5" t="str">
        <f>OBV!F1208</f>
        <v>BULLISH</v>
      </c>
      <c r="K1208" s="5" t="str">
        <f>OBV!G1208</f>
        <v>STRONG</v>
      </c>
      <c r="L1208" s="5" t="str">
        <f>OBV!H1208</f>
        <v>CONFIRMED BULLISH</v>
      </c>
      <c r="M1208" s="7">
        <f t="shared" si="180"/>
        <v>0</v>
      </c>
      <c r="N1208" s="7">
        <f t="shared" si="181"/>
        <v>100</v>
      </c>
      <c r="O1208" s="7">
        <f t="shared" si="182"/>
        <v>50</v>
      </c>
      <c r="P1208" s="7">
        <f t="shared" si="183"/>
        <v>100</v>
      </c>
      <c r="Q1208" s="8">
        <f t="shared" si="184"/>
        <v>57.5</v>
      </c>
      <c r="R1208" s="8">
        <f t="shared" si="185"/>
        <v>62.5</v>
      </c>
      <c r="S1208" s="8">
        <f t="shared" si="186"/>
        <v>72.5</v>
      </c>
      <c r="T1208" s="8">
        <f t="shared" si="187"/>
        <v>62.5</v>
      </c>
      <c r="U1208" s="7">
        <f t="shared" si="188"/>
        <v>64.166666666666671</v>
      </c>
      <c r="V1208" s="7">
        <f t="shared" si="189"/>
        <v>63.75</v>
      </c>
    </row>
    <row r="1209" spans="1:22" ht="13.5" x14ac:dyDescent="0.25">
      <c r="A1209" s="3">
        <f>RSI!A1209</f>
        <v>44074</v>
      </c>
      <c r="B1209" s="2">
        <f>RSI!B1209</f>
        <v>1.76</v>
      </c>
      <c r="C1209" s="2">
        <f>RSI!I1209</f>
        <v>79.124900254893333</v>
      </c>
      <c r="D1209" s="2">
        <f>MACD!E1209</f>
        <v>-0.10891067325535309</v>
      </c>
      <c r="E1209" s="2">
        <f>MACD!F1209</f>
        <v>-4.3714613131617168E-2</v>
      </c>
      <c r="F1209" s="2">
        <f>'Moving Avg'!D1209</f>
        <v>1.7080000000000002</v>
      </c>
      <c r="G1209" s="2">
        <f>'Moving Avg'!F1209</f>
        <v>1.4545000000000001</v>
      </c>
      <c r="H1209" s="2">
        <f>'Moving Avg'!G1209</f>
        <v>1.3356000000000001</v>
      </c>
      <c r="I1209" s="2">
        <f>'Moving Avg'!H1209</f>
        <v>0.92089999999999994</v>
      </c>
      <c r="J1209" s="5" t="str">
        <f>OBV!F1209</f>
        <v>BULLISH</v>
      </c>
      <c r="K1209" s="5" t="str">
        <f>OBV!G1209</f>
        <v>STRONG</v>
      </c>
      <c r="L1209" s="5" t="str">
        <f>OBV!H1209</f>
        <v>CONFIRMED BULLISH</v>
      </c>
      <c r="M1209" s="7">
        <f t="shared" si="180"/>
        <v>0</v>
      </c>
      <c r="N1209" s="7">
        <f t="shared" si="181"/>
        <v>100</v>
      </c>
      <c r="O1209" s="7">
        <f t="shared" si="182"/>
        <v>50</v>
      </c>
      <c r="P1209" s="7">
        <f t="shared" si="183"/>
        <v>100</v>
      </c>
      <c r="Q1209" s="8">
        <f t="shared" si="184"/>
        <v>57.5</v>
      </c>
      <c r="R1209" s="8">
        <f t="shared" si="185"/>
        <v>62.5</v>
      </c>
      <c r="S1209" s="8">
        <f t="shared" si="186"/>
        <v>72.5</v>
      </c>
      <c r="T1209" s="8">
        <f t="shared" si="187"/>
        <v>62.5</v>
      </c>
      <c r="U1209" s="7">
        <f t="shared" si="188"/>
        <v>64.166666666666671</v>
      </c>
      <c r="V1209" s="7">
        <f t="shared" si="189"/>
        <v>63.75</v>
      </c>
    </row>
    <row r="1210" spans="1:22" ht="13.5" x14ac:dyDescent="0.25">
      <c r="A1210" s="3">
        <f>RSI!A1210</f>
        <v>44075</v>
      </c>
      <c r="B1210" s="2">
        <f>RSI!B1210</f>
        <v>1.71</v>
      </c>
      <c r="C1210" s="2">
        <f>RSI!I1210</f>
        <v>72.202160803017208</v>
      </c>
      <c r="D1210" s="2">
        <f>MACD!E1210</f>
        <v>-0.12477190943338656</v>
      </c>
      <c r="E1210" s="2">
        <f>MACD!F1210</f>
        <v>-5.992607239197105E-2</v>
      </c>
      <c r="F1210" s="2">
        <f>'Moving Avg'!D1210</f>
        <v>1.7259999999999998</v>
      </c>
      <c r="G1210" s="2">
        <f>'Moving Avg'!F1210</f>
        <v>1.4705000000000004</v>
      </c>
      <c r="H1210" s="2">
        <f>'Moving Avg'!G1210</f>
        <v>1.3535999999999999</v>
      </c>
      <c r="I1210" s="2">
        <f>'Moving Avg'!H1210</f>
        <v>0.92444999999999988</v>
      </c>
      <c r="J1210" s="5" t="str">
        <f>OBV!F1210</f>
        <v>BULLISH</v>
      </c>
      <c r="K1210" s="5" t="str">
        <f>OBV!G1210</f>
        <v>STRONG</v>
      </c>
      <c r="L1210" s="5" t="str">
        <f>OBV!H1210</f>
        <v>CONFIRMED BULLISH</v>
      </c>
      <c r="M1210" s="7">
        <f t="shared" si="180"/>
        <v>0</v>
      </c>
      <c r="N1210" s="7">
        <f t="shared" si="181"/>
        <v>100</v>
      </c>
      <c r="O1210" s="7">
        <f t="shared" si="182"/>
        <v>50</v>
      </c>
      <c r="P1210" s="7">
        <f t="shared" si="183"/>
        <v>100</v>
      </c>
      <c r="Q1210" s="8">
        <f t="shared" si="184"/>
        <v>57.5</v>
      </c>
      <c r="R1210" s="8">
        <f t="shared" si="185"/>
        <v>62.5</v>
      </c>
      <c r="S1210" s="8">
        <f t="shared" si="186"/>
        <v>72.5</v>
      </c>
      <c r="T1210" s="8">
        <f t="shared" si="187"/>
        <v>62.5</v>
      </c>
      <c r="U1210" s="7">
        <f t="shared" si="188"/>
        <v>64.166666666666671</v>
      </c>
      <c r="V1210" s="7">
        <f t="shared" si="189"/>
        <v>63.75</v>
      </c>
    </row>
    <row r="1211" spans="1:22" ht="13.5" x14ac:dyDescent="0.25">
      <c r="A1211" s="3">
        <f>RSI!A1211</f>
        <v>44076</v>
      </c>
      <c r="B1211" s="2">
        <f>RSI!B1211</f>
        <v>1.68</v>
      </c>
      <c r="C1211" s="2">
        <f>RSI!I1211</f>
        <v>68.338776222177458</v>
      </c>
      <c r="D1211" s="2">
        <f>MACD!E1211</f>
        <v>-0.13742932342548242</v>
      </c>
      <c r="E1211" s="2">
        <f>MACD!F1211</f>
        <v>-7.5426722598673335E-2</v>
      </c>
      <c r="F1211" s="2">
        <f>'Moving Avg'!D1211</f>
        <v>1.72</v>
      </c>
      <c r="G1211" s="2">
        <f>'Moving Avg'!F1211</f>
        <v>1.4870000000000003</v>
      </c>
      <c r="H1211" s="2">
        <f>'Moving Avg'!G1211</f>
        <v>1.3701999999999999</v>
      </c>
      <c r="I1211" s="2">
        <f>'Moving Avg'!H1211</f>
        <v>0.92754999999999999</v>
      </c>
      <c r="J1211" s="5" t="str">
        <f>OBV!F1211</f>
        <v>BULLISH</v>
      </c>
      <c r="K1211" s="5" t="str">
        <f>OBV!G1211</f>
        <v>STRONG</v>
      </c>
      <c r="L1211" s="5" t="str">
        <f>OBV!H1211</f>
        <v>BULLISH DIVERGENCE</v>
      </c>
      <c r="M1211" s="7">
        <f t="shared" si="180"/>
        <v>25</v>
      </c>
      <c r="N1211" s="7">
        <f t="shared" si="181"/>
        <v>100</v>
      </c>
      <c r="O1211" s="7">
        <f t="shared" si="182"/>
        <v>50</v>
      </c>
      <c r="P1211" s="7">
        <f t="shared" si="183"/>
        <v>83</v>
      </c>
      <c r="Q1211" s="8">
        <f t="shared" si="184"/>
        <v>63.7</v>
      </c>
      <c r="R1211" s="8">
        <f t="shared" si="185"/>
        <v>63.25</v>
      </c>
      <c r="S1211" s="8">
        <f t="shared" si="186"/>
        <v>68.599999999999994</v>
      </c>
      <c r="T1211" s="8">
        <f t="shared" si="187"/>
        <v>64.5</v>
      </c>
      <c r="U1211" s="7">
        <f t="shared" si="188"/>
        <v>65.183333333333337</v>
      </c>
      <c r="V1211" s="7">
        <f t="shared" si="189"/>
        <v>65.012500000000003</v>
      </c>
    </row>
    <row r="1212" spans="1:22" ht="13.5" x14ac:dyDescent="0.25">
      <c r="A1212" s="3">
        <f>RSI!A1212</f>
        <v>44077</v>
      </c>
      <c r="B1212" s="2">
        <f>RSI!B1212</f>
        <v>1.62</v>
      </c>
      <c r="C1212" s="2">
        <f>RSI!I1212</f>
        <v>61.27676715352878</v>
      </c>
      <c r="D1212" s="2">
        <f>MACD!E1212</f>
        <v>-0.14332981218367191</v>
      </c>
      <c r="E1212" s="2">
        <f>MACD!F1212</f>
        <v>-8.900734051567305E-2</v>
      </c>
      <c r="F1212" s="2">
        <f>'Moving Avg'!D1212</f>
        <v>1.702</v>
      </c>
      <c r="G1212" s="2">
        <f>'Moving Avg'!F1212</f>
        <v>1.5015000000000003</v>
      </c>
      <c r="H1212" s="2">
        <f>'Moving Avg'!G1212</f>
        <v>1.3845999999999998</v>
      </c>
      <c r="I1212" s="2">
        <f>'Moving Avg'!H1212</f>
        <v>0.93004999999999993</v>
      </c>
      <c r="J1212" s="5" t="str">
        <f>OBV!F1212</f>
        <v>BEARISH</v>
      </c>
      <c r="K1212" s="5" t="str">
        <f>OBV!G1212</f>
        <v>WEAK</v>
      </c>
      <c r="L1212" s="5" t="str">
        <f>OBV!H1212</f>
        <v>CONFIRMED BEARISH</v>
      </c>
      <c r="M1212" s="7">
        <f t="shared" si="180"/>
        <v>25</v>
      </c>
      <c r="N1212" s="7">
        <f t="shared" si="181"/>
        <v>100</v>
      </c>
      <c r="O1212" s="7">
        <f t="shared" si="182"/>
        <v>50</v>
      </c>
      <c r="P1212" s="7">
        <f t="shared" si="183"/>
        <v>0</v>
      </c>
      <c r="Q1212" s="8">
        <f t="shared" si="184"/>
        <v>51.25</v>
      </c>
      <c r="R1212" s="8">
        <f t="shared" si="185"/>
        <v>42.5</v>
      </c>
      <c r="S1212" s="8">
        <f t="shared" si="186"/>
        <v>31.25</v>
      </c>
      <c r="T1212" s="8">
        <f t="shared" si="187"/>
        <v>43.75</v>
      </c>
      <c r="U1212" s="7">
        <f t="shared" si="188"/>
        <v>41.666666666666664</v>
      </c>
      <c r="V1212" s="7">
        <f t="shared" si="189"/>
        <v>42.1875</v>
      </c>
    </row>
    <row r="1213" spans="1:22" ht="13.5" x14ac:dyDescent="0.25">
      <c r="A1213" s="3">
        <f>RSI!A1213</f>
        <v>44078</v>
      </c>
      <c r="B1213" s="2">
        <f>RSI!B1213</f>
        <v>1.6</v>
      </c>
      <c r="C1213" s="2">
        <f>RSI!I1213</f>
        <v>59.084964340730906</v>
      </c>
      <c r="D1213" s="2">
        <f>MACD!E1213</f>
        <v>-0.13680364454768146</v>
      </c>
      <c r="E1213" s="2">
        <f>MACD!F1213</f>
        <v>-9.8566601322074732E-2</v>
      </c>
      <c r="F1213" s="2">
        <f>'Moving Avg'!D1213</f>
        <v>1.6739999999999999</v>
      </c>
      <c r="G1213" s="2">
        <f>'Moving Avg'!F1213</f>
        <v>1.5165000000000002</v>
      </c>
      <c r="H1213" s="2">
        <f>'Moving Avg'!G1213</f>
        <v>1.3976</v>
      </c>
      <c r="I1213" s="2">
        <f>'Moving Avg'!H1213</f>
        <v>0.93274999999999997</v>
      </c>
      <c r="J1213" s="5" t="str">
        <f>OBV!F1213</f>
        <v>BEARISH</v>
      </c>
      <c r="K1213" s="5" t="str">
        <f>OBV!G1213</f>
        <v>WEAK</v>
      </c>
      <c r="L1213" s="5" t="str">
        <f>OBV!H1213</f>
        <v>CONFIRMED BEARISH</v>
      </c>
      <c r="M1213" s="7">
        <f t="shared" si="180"/>
        <v>25</v>
      </c>
      <c r="N1213" s="7">
        <f t="shared" si="181"/>
        <v>100</v>
      </c>
      <c r="O1213" s="7">
        <f t="shared" si="182"/>
        <v>50</v>
      </c>
      <c r="P1213" s="7">
        <f t="shared" si="183"/>
        <v>0</v>
      </c>
      <c r="Q1213" s="8">
        <f t="shared" si="184"/>
        <v>51.25</v>
      </c>
      <c r="R1213" s="8">
        <f t="shared" si="185"/>
        <v>42.5</v>
      </c>
      <c r="S1213" s="8">
        <f t="shared" si="186"/>
        <v>31.25</v>
      </c>
      <c r="T1213" s="8">
        <f t="shared" si="187"/>
        <v>43.75</v>
      </c>
      <c r="U1213" s="7">
        <f t="shared" si="188"/>
        <v>41.666666666666664</v>
      </c>
      <c r="V1213" s="7">
        <f t="shared" si="189"/>
        <v>42.1875</v>
      </c>
    </row>
    <row r="1214" spans="1:22" ht="13.5" x14ac:dyDescent="0.25">
      <c r="A1214" s="3">
        <f>RSI!A1214</f>
        <v>44081</v>
      </c>
      <c r="B1214" s="2">
        <f>RSI!B1214</f>
        <v>1.61</v>
      </c>
      <c r="C1214" s="2">
        <f>RSI!I1214</f>
        <v>59.858104441572202</v>
      </c>
      <c r="D1214" s="2">
        <f>MACD!E1214</f>
        <v>-0.12027398449614846</v>
      </c>
      <c r="E1214" s="2">
        <f>MACD!F1214</f>
        <v>-0.10290807795688948</v>
      </c>
      <c r="F1214" s="2">
        <f>'Moving Avg'!D1214</f>
        <v>1.6439999999999997</v>
      </c>
      <c r="G1214" s="2">
        <f>'Moving Avg'!F1214</f>
        <v>1.5315000000000001</v>
      </c>
      <c r="H1214" s="2">
        <f>'Moving Avg'!G1214</f>
        <v>1.4097999999999999</v>
      </c>
      <c r="I1214" s="2">
        <f>'Moving Avg'!H1214</f>
        <v>0.93540000000000001</v>
      </c>
      <c r="J1214" s="5" t="str">
        <f>OBV!F1214</f>
        <v>BEARISH</v>
      </c>
      <c r="K1214" s="5" t="str">
        <f>OBV!G1214</f>
        <v>WEAK</v>
      </c>
      <c r="L1214" s="5" t="str">
        <f>OBV!H1214</f>
        <v>CONFIRMED BEARISH</v>
      </c>
      <c r="M1214" s="7">
        <f t="shared" si="180"/>
        <v>25</v>
      </c>
      <c r="N1214" s="7">
        <f t="shared" si="181"/>
        <v>45</v>
      </c>
      <c r="O1214" s="7">
        <f t="shared" si="182"/>
        <v>50</v>
      </c>
      <c r="P1214" s="7">
        <f t="shared" si="183"/>
        <v>0</v>
      </c>
      <c r="Q1214" s="8">
        <f t="shared" si="184"/>
        <v>32</v>
      </c>
      <c r="R1214" s="8">
        <f t="shared" si="185"/>
        <v>31.5</v>
      </c>
      <c r="S1214" s="8">
        <f t="shared" si="186"/>
        <v>23</v>
      </c>
      <c r="T1214" s="8">
        <f t="shared" si="187"/>
        <v>30</v>
      </c>
      <c r="U1214" s="7">
        <f t="shared" si="188"/>
        <v>28.833333333333332</v>
      </c>
      <c r="V1214" s="7">
        <f t="shared" si="189"/>
        <v>29.125</v>
      </c>
    </row>
    <row r="1215" spans="1:22" ht="13.5" x14ac:dyDescent="0.25">
      <c r="A1215" s="3">
        <f>RSI!A1215</f>
        <v>44082</v>
      </c>
      <c r="B1215" s="2">
        <f>RSI!B1215</f>
        <v>1.58</v>
      </c>
      <c r="C1215" s="2">
        <f>RSI!I1215</f>
        <v>56.414061398454812</v>
      </c>
      <c r="D1215" s="2">
        <f>MACD!E1215</f>
        <v>-9.0796057282028331E-2</v>
      </c>
      <c r="E1215" s="2">
        <f>MACD!F1215</f>
        <v>-0.10048567382191727</v>
      </c>
      <c r="F1215" s="2">
        <f>'Moving Avg'!D1215</f>
        <v>1.6179999999999999</v>
      </c>
      <c r="G1215" s="2">
        <f>'Moving Avg'!F1215</f>
        <v>1.5455000000000001</v>
      </c>
      <c r="H1215" s="2">
        <f>'Moving Avg'!G1215</f>
        <v>1.4205999999999996</v>
      </c>
      <c r="I1215" s="2">
        <f>'Moving Avg'!H1215</f>
        <v>0.93785000000000029</v>
      </c>
      <c r="J1215" s="5" t="str">
        <f>OBV!F1215</f>
        <v>BEARISH</v>
      </c>
      <c r="K1215" s="5" t="str">
        <f>OBV!G1215</f>
        <v>WEAK</v>
      </c>
      <c r="L1215" s="5" t="str">
        <f>OBV!H1215</f>
        <v>CONFIRMED BEARISH</v>
      </c>
      <c r="M1215" s="7">
        <f t="shared" si="180"/>
        <v>25</v>
      </c>
      <c r="N1215" s="7">
        <f t="shared" si="181"/>
        <v>0</v>
      </c>
      <c r="O1215" s="7">
        <f t="shared" si="182"/>
        <v>50</v>
      </c>
      <c r="P1215" s="7">
        <f t="shared" si="183"/>
        <v>0</v>
      </c>
      <c r="Q1215" s="8">
        <f t="shared" si="184"/>
        <v>16.25</v>
      </c>
      <c r="R1215" s="8">
        <f t="shared" si="185"/>
        <v>22.5</v>
      </c>
      <c r="S1215" s="8">
        <f t="shared" si="186"/>
        <v>16.25</v>
      </c>
      <c r="T1215" s="8">
        <f t="shared" si="187"/>
        <v>18.75</v>
      </c>
      <c r="U1215" s="7">
        <f t="shared" si="188"/>
        <v>18.333333333333332</v>
      </c>
      <c r="V1215" s="7">
        <f t="shared" si="189"/>
        <v>18.4375</v>
      </c>
    </row>
    <row r="1216" spans="1:22" ht="13.5" x14ac:dyDescent="0.25">
      <c r="A1216" s="3">
        <f>RSI!A1216</f>
        <v>44083</v>
      </c>
      <c r="B1216" s="2">
        <f>RSI!B1216</f>
        <v>1.54</v>
      </c>
      <c r="C1216" s="2">
        <f>RSI!I1216</f>
        <v>52.108977841274957</v>
      </c>
      <c r="D1216" s="2">
        <f>MACD!E1216</f>
        <v>-4.9401144994247304E-2</v>
      </c>
      <c r="E1216" s="2">
        <f>MACD!F1216</f>
        <v>-9.0268768056383286E-2</v>
      </c>
      <c r="F1216" s="2">
        <f>'Moving Avg'!D1216</f>
        <v>1.59</v>
      </c>
      <c r="G1216" s="2">
        <f>'Moving Avg'!F1216</f>
        <v>1.5550000000000002</v>
      </c>
      <c r="H1216" s="2">
        <f>'Moving Avg'!G1216</f>
        <v>1.4294</v>
      </c>
      <c r="I1216" s="2">
        <f>'Moving Avg'!H1216</f>
        <v>0.94000000000000028</v>
      </c>
      <c r="J1216" s="5" t="str">
        <f>OBV!F1216</f>
        <v>BEARISH</v>
      </c>
      <c r="K1216" s="5" t="str">
        <f>OBV!G1216</f>
        <v>WEAK</v>
      </c>
      <c r="L1216" s="5" t="str">
        <f>OBV!H1216</f>
        <v>CONFIRMED BEARISH</v>
      </c>
      <c r="M1216" s="7">
        <f t="shared" si="180"/>
        <v>25</v>
      </c>
      <c r="N1216" s="7">
        <f t="shared" si="181"/>
        <v>0</v>
      </c>
      <c r="O1216" s="7">
        <f t="shared" si="182"/>
        <v>50</v>
      </c>
      <c r="P1216" s="7">
        <f t="shared" si="183"/>
        <v>0</v>
      </c>
      <c r="Q1216" s="8">
        <f t="shared" si="184"/>
        <v>16.25</v>
      </c>
      <c r="R1216" s="8">
        <f t="shared" si="185"/>
        <v>22.5</v>
      </c>
      <c r="S1216" s="8">
        <f t="shared" si="186"/>
        <v>16.25</v>
      </c>
      <c r="T1216" s="8">
        <f t="shared" si="187"/>
        <v>18.75</v>
      </c>
      <c r="U1216" s="7">
        <f t="shared" si="188"/>
        <v>18.333333333333332</v>
      </c>
      <c r="V1216" s="7">
        <f t="shared" si="189"/>
        <v>18.4375</v>
      </c>
    </row>
    <row r="1217" spans="1:22" ht="13.5" x14ac:dyDescent="0.25">
      <c r="A1217" s="3">
        <f>RSI!A1217</f>
        <v>44084</v>
      </c>
      <c r="B1217" s="2">
        <f>RSI!B1217</f>
        <v>1.48</v>
      </c>
      <c r="C1217" s="2">
        <f>RSI!I1217</f>
        <v>46.390279951831516</v>
      </c>
      <c r="D1217" s="2">
        <f>MACD!E1217</f>
        <v>-1.0024491264569724E-2</v>
      </c>
      <c r="E1217" s="2">
        <f>MACD!F1217</f>
        <v>-7.4219912698020571E-2</v>
      </c>
      <c r="F1217" s="2">
        <f>'Moving Avg'!D1217</f>
        <v>1.5620000000000001</v>
      </c>
      <c r="G1217" s="2">
        <f>'Moving Avg'!F1217</f>
        <v>1.5630000000000002</v>
      </c>
      <c r="H1217" s="2">
        <f>'Moving Avg'!G1217</f>
        <v>1.4358000000000002</v>
      </c>
      <c r="I1217" s="2">
        <f>'Moving Avg'!H1217</f>
        <v>0.94190000000000007</v>
      </c>
      <c r="J1217" s="5" t="str">
        <f>OBV!F1217</f>
        <v>BEARISH</v>
      </c>
      <c r="K1217" s="5" t="str">
        <f>OBV!G1217</f>
        <v>WEAK</v>
      </c>
      <c r="L1217" s="5" t="str">
        <f>OBV!H1217</f>
        <v>CONFIRMED BEARISH</v>
      </c>
      <c r="M1217" s="7">
        <f t="shared" si="180"/>
        <v>25</v>
      </c>
      <c r="N1217" s="7">
        <f t="shared" si="181"/>
        <v>0</v>
      </c>
      <c r="O1217" s="7">
        <f t="shared" si="182"/>
        <v>50</v>
      </c>
      <c r="P1217" s="7">
        <f t="shared" si="183"/>
        <v>0</v>
      </c>
      <c r="Q1217" s="8">
        <f t="shared" si="184"/>
        <v>16.25</v>
      </c>
      <c r="R1217" s="8">
        <f t="shared" si="185"/>
        <v>22.5</v>
      </c>
      <c r="S1217" s="8">
        <f t="shared" si="186"/>
        <v>16.25</v>
      </c>
      <c r="T1217" s="8">
        <f t="shared" si="187"/>
        <v>18.75</v>
      </c>
      <c r="U1217" s="7">
        <f t="shared" si="188"/>
        <v>18.333333333333332</v>
      </c>
      <c r="V1217" s="7">
        <f t="shared" si="189"/>
        <v>18.4375</v>
      </c>
    </row>
    <row r="1218" spans="1:22" ht="13.5" x14ac:dyDescent="0.25">
      <c r="A1218" s="3">
        <f>RSI!A1218</f>
        <v>44085</v>
      </c>
      <c r="B1218" s="2">
        <f>RSI!B1218</f>
        <v>1.44</v>
      </c>
      <c r="C1218" s="2">
        <f>RSI!I1218</f>
        <v>43.002091173462524</v>
      </c>
      <c r="D1218" s="2">
        <f>MACD!E1218</f>
        <v>3.1139832783064314E-2</v>
      </c>
      <c r="E1218" s="2">
        <f>MACD!F1218</f>
        <v>-5.3147963601803599E-2</v>
      </c>
      <c r="F1218" s="2">
        <f>'Moving Avg'!D1218</f>
        <v>1.53</v>
      </c>
      <c r="G1218" s="2">
        <f>'Moving Avg'!F1218</f>
        <v>1.5650000000000002</v>
      </c>
      <c r="H1218" s="2">
        <f>'Moving Avg'!G1218</f>
        <v>1.44</v>
      </c>
      <c r="I1218" s="2">
        <f>'Moving Avg'!H1218</f>
        <v>0.94365000000000021</v>
      </c>
      <c r="J1218" s="5" t="str">
        <f>OBV!F1218</f>
        <v>BEARISH</v>
      </c>
      <c r="K1218" s="5" t="str">
        <f>OBV!G1218</f>
        <v>WEAK</v>
      </c>
      <c r="L1218" s="5" t="str">
        <f>OBV!H1218</f>
        <v>CONFIRMED BEARISH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0</v>
      </c>
      <c r="Q1218" s="8">
        <f t="shared" si="184"/>
        <v>16.25</v>
      </c>
      <c r="R1218" s="8">
        <f t="shared" si="185"/>
        <v>22.5</v>
      </c>
      <c r="S1218" s="8">
        <f t="shared" si="186"/>
        <v>16.25</v>
      </c>
      <c r="T1218" s="8">
        <f t="shared" si="187"/>
        <v>18.75</v>
      </c>
      <c r="U1218" s="7">
        <f t="shared" si="188"/>
        <v>18.333333333333332</v>
      </c>
      <c r="V1218" s="7">
        <f t="shared" si="189"/>
        <v>18.4375</v>
      </c>
    </row>
    <row r="1219" spans="1:22" ht="13.5" x14ac:dyDescent="0.25">
      <c r="A1219" s="3">
        <f>RSI!A1219</f>
        <v>44088</v>
      </c>
      <c r="B1219" s="2">
        <f>RSI!B1219</f>
        <v>1.37</v>
      </c>
      <c r="C1219" s="2">
        <f>RSI!I1219</f>
        <v>37.799187313655196</v>
      </c>
      <c r="D1219" s="2">
        <f>MACD!E1219</f>
        <v>7.4717125609181645E-2</v>
      </c>
      <c r="E1219" s="2">
        <f>MACD!F1219</f>
        <v>-2.7574945759606555E-2</v>
      </c>
      <c r="F1219" s="2">
        <f>'Moving Avg'!D1219</f>
        <v>1.4819999999999998</v>
      </c>
      <c r="G1219" s="2">
        <f>'Moving Avg'!F1219</f>
        <v>1.5635000000000003</v>
      </c>
      <c r="H1219" s="2">
        <f>'Moving Avg'!G1219</f>
        <v>1.4414000000000002</v>
      </c>
      <c r="I1219" s="2">
        <f>'Moving Avg'!H1219</f>
        <v>0.94525000000000037</v>
      </c>
      <c r="J1219" s="5" t="str">
        <f>OBV!F1219</f>
        <v>BEARISH</v>
      </c>
      <c r="K1219" s="5" t="str">
        <f>OBV!G1219</f>
        <v>WEAK</v>
      </c>
      <c r="L1219" s="5" t="str">
        <f>OBV!H1219</f>
        <v>CONFIRMED BEARISH</v>
      </c>
      <c r="M1219" s="7">
        <f t="shared" si="190"/>
        <v>25</v>
      </c>
      <c r="N1219" s="7">
        <f t="shared" si="191"/>
        <v>0</v>
      </c>
      <c r="O1219" s="7">
        <f t="shared" si="192"/>
        <v>50</v>
      </c>
      <c r="P1219" s="7">
        <f t="shared" si="193"/>
        <v>0</v>
      </c>
      <c r="Q1219" s="8">
        <f t="shared" ref="Q1219:Q1282" si="194">0.35*M1219+N1219*0.35+O1219*0.15+P1219*0.15</f>
        <v>16.25</v>
      </c>
      <c r="R1219" s="8">
        <f t="shared" ref="R1219:R1282" si="195">M1219*0.2+N1219*0.2+O1219*0.35+P1219*0.25</f>
        <v>22.5</v>
      </c>
      <c r="S1219" s="8">
        <f t="shared" ref="S1219:S1282" si="196">M1219*0.15+N1219*0.15+O1219*0.25+P1219*0.45</f>
        <v>16.25</v>
      </c>
      <c r="T1219" s="8">
        <f t="shared" ref="T1219:T1282" si="197">0.25*SUM(M1219:P1219)</f>
        <v>18.75</v>
      </c>
      <c r="U1219" s="7">
        <f t="shared" ref="U1219:U1282" si="198">SUM(Q1219:S1219)/3</f>
        <v>18.333333333333332</v>
      </c>
      <c r="V1219" s="7">
        <f t="shared" ref="V1219:V1282" si="199">SUM(Q1219:T1219)/4</f>
        <v>18.4375</v>
      </c>
    </row>
    <row r="1220" spans="1:22" ht="13.5" x14ac:dyDescent="0.25">
      <c r="A1220" s="3">
        <f>RSI!A1220</f>
        <v>44089</v>
      </c>
      <c r="B1220" s="2">
        <f>RSI!B1220</f>
        <v>1.42</v>
      </c>
      <c r="C1220" s="2">
        <f>RSI!I1220</f>
        <v>43.095342328136226</v>
      </c>
      <c r="D1220" s="2">
        <f>MACD!E1220</f>
        <v>0.10105583508139082</v>
      </c>
      <c r="E1220" s="2">
        <f>MACD!F1220</f>
        <v>-1.8487895914070795E-3</v>
      </c>
      <c r="F1220" s="2">
        <f>'Moving Avg'!D1220</f>
        <v>1.45</v>
      </c>
      <c r="G1220" s="2">
        <f>'Moving Avg'!F1220</f>
        <v>1.5660000000000001</v>
      </c>
      <c r="H1220" s="2">
        <f>'Moving Avg'!G1220</f>
        <v>1.4452000000000005</v>
      </c>
      <c r="I1220" s="2">
        <f>'Moving Avg'!H1220</f>
        <v>0.94715000000000016</v>
      </c>
      <c r="J1220" s="5" t="str">
        <f>OBV!F1220</f>
        <v>BEARISH</v>
      </c>
      <c r="K1220" s="5" t="str">
        <f>OBV!G1220</f>
        <v>WEAK</v>
      </c>
      <c r="L1220" s="5" t="str">
        <f>OBV!H1220</f>
        <v>CONFIRMED BEARISH</v>
      </c>
      <c r="M1220" s="7">
        <f t="shared" si="190"/>
        <v>25</v>
      </c>
      <c r="N1220" s="7">
        <f t="shared" si="191"/>
        <v>0</v>
      </c>
      <c r="O1220" s="7">
        <f t="shared" si="192"/>
        <v>50</v>
      </c>
      <c r="P1220" s="7">
        <f t="shared" si="193"/>
        <v>0</v>
      </c>
      <c r="Q1220" s="8">
        <f t="shared" si="194"/>
        <v>16.25</v>
      </c>
      <c r="R1220" s="8">
        <f t="shared" si="195"/>
        <v>22.5</v>
      </c>
      <c r="S1220" s="8">
        <f t="shared" si="196"/>
        <v>16.25</v>
      </c>
      <c r="T1220" s="8">
        <f t="shared" si="197"/>
        <v>18.75</v>
      </c>
      <c r="U1220" s="7">
        <f t="shared" si="198"/>
        <v>18.333333333333332</v>
      </c>
      <c r="V1220" s="7">
        <f t="shared" si="199"/>
        <v>18.4375</v>
      </c>
    </row>
    <row r="1221" spans="1:22" ht="13.5" x14ac:dyDescent="0.25">
      <c r="A1221" s="3">
        <f>RSI!A1221</f>
        <v>44090</v>
      </c>
      <c r="B1221" s="2">
        <f>RSI!B1221</f>
        <v>1.41</v>
      </c>
      <c r="C1221" s="2">
        <f>RSI!I1221</f>
        <v>42.319243191021144</v>
      </c>
      <c r="D1221" s="2">
        <f>MACD!E1221</f>
        <v>0.11997014210284962</v>
      </c>
      <c r="E1221" s="2">
        <f>MACD!F1221</f>
        <v>2.2514996747444262E-2</v>
      </c>
      <c r="F1221" s="2">
        <f>'Moving Avg'!D1221</f>
        <v>1.4239999999999999</v>
      </c>
      <c r="G1221" s="2">
        <f>'Moving Avg'!F1221</f>
        <v>1.5680000000000001</v>
      </c>
      <c r="H1221" s="2">
        <f>'Moving Avg'!G1221</f>
        <v>1.4474</v>
      </c>
      <c r="I1221" s="2">
        <f>'Moving Avg'!H1221</f>
        <v>0.94920000000000027</v>
      </c>
      <c r="J1221" s="5" t="str">
        <f>OBV!F1221</f>
        <v>BEARISH</v>
      </c>
      <c r="K1221" s="5" t="str">
        <f>OBV!G1221</f>
        <v>WEAK</v>
      </c>
      <c r="L1221" s="5" t="str">
        <f>OBV!H1221</f>
        <v>CONFIRMED BEARISH</v>
      </c>
      <c r="M1221" s="7">
        <f t="shared" si="190"/>
        <v>25</v>
      </c>
      <c r="N1221" s="7">
        <f t="shared" si="191"/>
        <v>0</v>
      </c>
      <c r="O1221" s="7">
        <f t="shared" si="192"/>
        <v>50</v>
      </c>
      <c r="P1221" s="7">
        <f t="shared" si="193"/>
        <v>0</v>
      </c>
      <c r="Q1221" s="8">
        <f t="shared" si="194"/>
        <v>16.25</v>
      </c>
      <c r="R1221" s="8">
        <f t="shared" si="195"/>
        <v>22.5</v>
      </c>
      <c r="S1221" s="8">
        <f t="shared" si="196"/>
        <v>16.25</v>
      </c>
      <c r="T1221" s="8">
        <f t="shared" si="197"/>
        <v>18.75</v>
      </c>
      <c r="U1221" s="7">
        <f t="shared" si="198"/>
        <v>18.333333333333332</v>
      </c>
      <c r="V1221" s="7">
        <f t="shared" si="199"/>
        <v>18.4375</v>
      </c>
    </row>
    <row r="1222" spans="1:22" ht="13.5" x14ac:dyDescent="0.25">
      <c r="A1222" s="3">
        <f>RSI!A1222</f>
        <v>44091</v>
      </c>
      <c r="B1222" s="2">
        <f>RSI!B1222</f>
        <v>1.41</v>
      </c>
      <c r="C1222" s="2">
        <f>RSI!I1222</f>
        <v>42.319243191021144</v>
      </c>
      <c r="D1222" s="2">
        <f>MACD!E1222</f>
        <v>0.12726801635495733</v>
      </c>
      <c r="E1222" s="2">
        <f>MACD!F1222</f>
        <v>4.3465600668946877E-2</v>
      </c>
      <c r="F1222" s="2">
        <f>'Moving Avg'!D1222</f>
        <v>1.4100000000000001</v>
      </c>
      <c r="G1222" s="2">
        <f>'Moving Avg'!F1222</f>
        <v>1.5695000000000001</v>
      </c>
      <c r="H1222" s="2">
        <f>'Moving Avg'!G1222</f>
        <v>1.4481999999999999</v>
      </c>
      <c r="I1222" s="2">
        <f>'Moving Avg'!H1222</f>
        <v>0.95120000000000038</v>
      </c>
      <c r="J1222" s="5" t="str">
        <f>OBV!F1222</f>
        <v>BEARISH</v>
      </c>
      <c r="K1222" s="5" t="str">
        <f>OBV!G1222</f>
        <v>WEAK</v>
      </c>
      <c r="L1222" s="5" t="str">
        <f>OBV!H1222</f>
        <v>CONFIRMED BEARISH</v>
      </c>
      <c r="M1222" s="7">
        <f t="shared" si="190"/>
        <v>25</v>
      </c>
      <c r="N1222" s="7">
        <f t="shared" si="191"/>
        <v>0</v>
      </c>
      <c r="O1222" s="7">
        <f t="shared" si="192"/>
        <v>50</v>
      </c>
      <c r="P1222" s="7">
        <f t="shared" si="193"/>
        <v>0</v>
      </c>
      <c r="Q1222" s="8">
        <f t="shared" si="194"/>
        <v>16.25</v>
      </c>
      <c r="R1222" s="8">
        <f t="shared" si="195"/>
        <v>22.5</v>
      </c>
      <c r="S1222" s="8">
        <f t="shared" si="196"/>
        <v>16.25</v>
      </c>
      <c r="T1222" s="8">
        <f t="shared" si="197"/>
        <v>18.75</v>
      </c>
      <c r="U1222" s="7">
        <f t="shared" si="198"/>
        <v>18.333333333333332</v>
      </c>
      <c r="V1222" s="7">
        <f t="shared" si="199"/>
        <v>18.4375</v>
      </c>
    </row>
    <row r="1223" spans="1:22" ht="13.5" x14ac:dyDescent="0.25">
      <c r="A1223" s="3">
        <f>RSI!A1223</f>
        <v>44092</v>
      </c>
      <c r="B1223" s="2">
        <f>RSI!B1223</f>
        <v>1.4</v>
      </c>
      <c r="C1223" s="2">
        <f>RSI!I1223</f>
        <v>41.453444634996345</v>
      </c>
      <c r="D1223" s="2">
        <f>MACD!E1223</f>
        <v>0.13159235639458622</v>
      </c>
      <c r="E1223" s="2">
        <f>MACD!F1223</f>
        <v>6.109095181407475E-2</v>
      </c>
      <c r="F1223" s="2">
        <f>'Moving Avg'!D1223</f>
        <v>1.4019999999999999</v>
      </c>
      <c r="G1223" s="2">
        <f>'Moving Avg'!F1223</f>
        <v>1.5670000000000002</v>
      </c>
      <c r="H1223" s="2">
        <f>'Moving Avg'!G1223</f>
        <v>1.4494</v>
      </c>
      <c r="I1223" s="2">
        <f>'Moving Avg'!H1223</f>
        <v>0.95330000000000037</v>
      </c>
      <c r="J1223" s="5" t="str">
        <f>OBV!F1223</f>
        <v>BEARISH</v>
      </c>
      <c r="K1223" s="5" t="str">
        <f>OBV!G1223</f>
        <v>WEAK</v>
      </c>
      <c r="L1223" s="5" t="str">
        <f>OBV!H1223</f>
        <v>CONFIRMED BEARISH</v>
      </c>
      <c r="M1223" s="7">
        <f t="shared" si="190"/>
        <v>25</v>
      </c>
      <c r="N1223" s="7">
        <f t="shared" si="191"/>
        <v>0</v>
      </c>
      <c r="O1223" s="7">
        <f t="shared" si="192"/>
        <v>50</v>
      </c>
      <c r="P1223" s="7">
        <f t="shared" si="193"/>
        <v>0</v>
      </c>
      <c r="Q1223" s="8">
        <f t="shared" si="194"/>
        <v>16.25</v>
      </c>
      <c r="R1223" s="8">
        <f t="shared" si="195"/>
        <v>22.5</v>
      </c>
      <c r="S1223" s="8">
        <f t="shared" si="196"/>
        <v>16.25</v>
      </c>
      <c r="T1223" s="8">
        <f t="shared" si="197"/>
        <v>18.75</v>
      </c>
      <c r="U1223" s="7">
        <f t="shared" si="198"/>
        <v>18.333333333333332</v>
      </c>
      <c r="V1223" s="7">
        <f t="shared" si="199"/>
        <v>18.4375</v>
      </c>
    </row>
    <row r="1224" spans="1:22" ht="13.5" x14ac:dyDescent="0.25">
      <c r="A1224" s="3">
        <f>RSI!A1224</f>
        <v>44095</v>
      </c>
      <c r="B1224" s="2">
        <f>RSI!B1224</f>
        <v>1.39</v>
      </c>
      <c r="C1224" s="2">
        <f>RSI!I1224</f>
        <v>40.559810870969741</v>
      </c>
      <c r="D1224" s="2">
        <f>MACD!E1224</f>
        <v>0.13803914866045397</v>
      </c>
      <c r="E1224" s="2">
        <f>MACD!F1224</f>
        <v>7.6480591183350599E-2</v>
      </c>
      <c r="F1224" s="2">
        <f>'Moving Avg'!D1224</f>
        <v>1.4060000000000001</v>
      </c>
      <c r="G1224" s="2">
        <f>'Moving Avg'!F1224</f>
        <v>1.56</v>
      </c>
      <c r="H1224" s="2">
        <f>'Moving Avg'!G1224</f>
        <v>1.4516</v>
      </c>
      <c r="I1224" s="2">
        <f>'Moving Avg'!H1224</f>
        <v>0.95550000000000035</v>
      </c>
      <c r="J1224" s="5" t="str">
        <f>OBV!F1224</f>
        <v>BULLISH</v>
      </c>
      <c r="K1224" s="5" t="str">
        <f>OBV!G1224</f>
        <v>STRONG</v>
      </c>
      <c r="L1224" s="5" t="str">
        <f>OBV!H1224</f>
        <v>CONFIRMED BULLISH</v>
      </c>
      <c r="M1224" s="7">
        <f t="shared" si="190"/>
        <v>25</v>
      </c>
      <c r="N1224" s="7">
        <f t="shared" si="191"/>
        <v>0</v>
      </c>
      <c r="O1224" s="7">
        <f t="shared" si="192"/>
        <v>50</v>
      </c>
      <c r="P1224" s="7">
        <f t="shared" si="193"/>
        <v>100</v>
      </c>
      <c r="Q1224" s="8">
        <f t="shared" si="194"/>
        <v>31.25</v>
      </c>
      <c r="R1224" s="8">
        <f t="shared" si="195"/>
        <v>47.5</v>
      </c>
      <c r="S1224" s="8">
        <f t="shared" si="196"/>
        <v>61.25</v>
      </c>
      <c r="T1224" s="8">
        <f t="shared" si="197"/>
        <v>43.75</v>
      </c>
      <c r="U1224" s="7">
        <f t="shared" si="198"/>
        <v>46.666666666666664</v>
      </c>
      <c r="V1224" s="7">
        <f t="shared" si="199"/>
        <v>45.9375</v>
      </c>
    </row>
    <row r="1225" spans="1:22" ht="13.5" x14ac:dyDescent="0.25">
      <c r="A1225" s="3">
        <f>RSI!A1225</f>
        <v>44096</v>
      </c>
      <c r="B1225" s="2">
        <f>RSI!B1225</f>
        <v>1.4</v>
      </c>
      <c r="C1225" s="2">
        <f>RSI!I1225</f>
        <v>41.908452538426943</v>
      </c>
      <c r="D1225" s="2">
        <f>MACD!E1225</f>
        <v>0.13866795572162749</v>
      </c>
      <c r="E1225" s="2">
        <f>MACD!F1225</f>
        <v>8.8918064091005972E-2</v>
      </c>
      <c r="F1225" s="2">
        <f>'Moving Avg'!D1225</f>
        <v>1.4019999999999999</v>
      </c>
      <c r="G1225" s="2">
        <f>'Moving Avg'!F1225</f>
        <v>1.5489999999999999</v>
      </c>
      <c r="H1225" s="2">
        <f>'Moving Avg'!G1225</f>
        <v>1.4526000000000001</v>
      </c>
      <c r="I1225" s="2">
        <f>'Moving Avg'!H1225</f>
        <v>0.95760000000000045</v>
      </c>
      <c r="J1225" s="5" t="str">
        <f>OBV!F1225</f>
        <v>BEARISH</v>
      </c>
      <c r="K1225" s="5" t="str">
        <f>OBV!G1225</f>
        <v>WEAK</v>
      </c>
      <c r="L1225" s="5" t="str">
        <f>OBV!H1225</f>
        <v>CONFIRMED BEARISH</v>
      </c>
      <c r="M1225" s="7">
        <f t="shared" si="190"/>
        <v>25</v>
      </c>
      <c r="N1225" s="7">
        <f t="shared" si="191"/>
        <v>0</v>
      </c>
      <c r="O1225" s="7">
        <f t="shared" si="192"/>
        <v>50</v>
      </c>
      <c r="P1225" s="7">
        <f t="shared" si="193"/>
        <v>0</v>
      </c>
      <c r="Q1225" s="8">
        <f t="shared" si="194"/>
        <v>16.25</v>
      </c>
      <c r="R1225" s="8">
        <f t="shared" si="195"/>
        <v>22.5</v>
      </c>
      <c r="S1225" s="8">
        <f t="shared" si="196"/>
        <v>16.25</v>
      </c>
      <c r="T1225" s="8">
        <f t="shared" si="197"/>
        <v>18.75</v>
      </c>
      <c r="U1225" s="7">
        <f t="shared" si="198"/>
        <v>18.333333333333332</v>
      </c>
      <c r="V1225" s="7">
        <f t="shared" si="199"/>
        <v>18.4375</v>
      </c>
    </row>
    <row r="1226" spans="1:22" ht="13.5" x14ac:dyDescent="0.25">
      <c r="A1226" s="3">
        <f>RSI!A1226</f>
        <v>44097</v>
      </c>
      <c r="B1226" s="2">
        <f>RSI!B1226</f>
        <v>1.47</v>
      </c>
      <c r="C1226" s="2">
        <f>RSI!I1226</f>
        <v>50.393223463885171</v>
      </c>
      <c r="D1226" s="2">
        <f>MACD!E1226</f>
        <v>0.12829259993512099</v>
      </c>
      <c r="E1226" s="2">
        <f>MACD!F1226</f>
        <v>9.6792971259828983E-2</v>
      </c>
      <c r="F1226" s="2">
        <f>'Moving Avg'!D1226</f>
        <v>1.4139999999999999</v>
      </c>
      <c r="G1226" s="2">
        <f>'Moving Avg'!F1226</f>
        <v>1.5369999999999997</v>
      </c>
      <c r="H1226" s="2">
        <f>'Moving Avg'!G1226</f>
        <v>1.4534</v>
      </c>
      <c r="I1226" s="2">
        <f>'Moving Avg'!H1226</f>
        <v>0.96010000000000051</v>
      </c>
      <c r="J1226" s="5" t="str">
        <f>OBV!F1226</f>
        <v>BULLISH</v>
      </c>
      <c r="K1226" s="5" t="str">
        <f>OBV!G1226</f>
        <v>STRONG</v>
      </c>
      <c r="L1226" s="5" t="str">
        <f>OBV!H1226</f>
        <v>CONFIRMED BULLISH</v>
      </c>
      <c r="M1226" s="7">
        <f t="shared" si="190"/>
        <v>25</v>
      </c>
      <c r="N1226" s="7">
        <f t="shared" si="191"/>
        <v>0</v>
      </c>
      <c r="O1226" s="7">
        <f t="shared" si="192"/>
        <v>50</v>
      </c>
      <c r="P1226" s="7">
        <f t="shared" si="193"/>
        <v>100</v>
      </c>
      <c r="Q1226" s="8">
        <f t="shared" si="194"/>
        <v>31.25</v>
      </c>
      <c r="R1226" s="8">
        <f t="shared" si="195"/>
        <v>47.5</v>
      </c>
      <c r="S1226" s="8">
        <f t="shared" si="196"/>
        <v>61.25</v>
      </c>
      <c r="T1226" s="8">
        <f t="shared" si="197"/>
        <v>43.75</v>
      </c>
      <c r="U1226" s="7">
        <f t="shared" si="198"/>
        <v>46.666666666666664</v>
      </c>
      <c r="V1226" s="7">
        <f t="shared" si="199"/>
        <v>45.9375</v>
      </c>
    </row>
    <row r="1227" spans="1:22" ht="13.5" x14ac:dyDescent="0.25">
      <c r="A1227" s="3">
        <f>RSI!A1227</f>
        <v>44098</v>
      </c>
      <c r="B1227" s="2">
        <f>RSI!B1227</f>
        <v>1.47</v>
      </c>
      <c r="C1227" s="2">
        <f>RSI!I1227</f>
        <v>50.393223463885171</v>
      </c>
      <c r="D1227" s="2">
        <f>MACD!E1227</f>
        <v>0.11026868756751451</v>
      </c>
      <c r="E1227" s="2">
        <f>MACD!F1227</f>
        <v>9.9488114521366106E-2</v>
      </c>
      <c r="F1227" s="2">
        <f>'Moving Avg'!D1227</f>
        <v>1.4259999999999997</v>
      </c>
      <c r="G1227" s="2">
        <f>'Moving Avg'!F1227</f>
        <v>1.5249999999999999</v>
      </c>
      <c r="H1227" s="2">
        <f>'Moving Avg'!G1227</f>
        <v>1.4525999999999999</v>
      </c>
      <c r="I1227" s="2">
        <f>'Moving Avg'!H1227</f>
        <v>0.96270000000000056</v>
      </c>
      <c r="J1227" s="5" t="str">
        <f>OBV!F1227</f>
        <v>BULLISH</v>
      </c>
      <c r="K1227" s="5" t="str">
        <f>OBV!G1227</f>
        <v>STRONG</v>
      </c>
      <c r="L1227" s="5" t="str">
        <f>OBV!H1227</f>
        <v>CONFIRMED BULLISH</v>
      </c>
      <c r="M1227" s="7">
        <f t="shared" si="190"/>
        <v>25</v>
      </c>
      <c r="N1227" s="7">
        <f t="shared" si="191"/>
        <v>0</v>
      </c>
      <c r="O1227" s="7">
        <f t="shared" si="192"/>
        <v>50</v>
      </c>
      <c r="P1227" s="7">
        <f t="shared" si="193"/>
        <v>100</v>
      </c>
      <c r="Q1227" s="8">
        <f t="shared" si="194"/>
        <v>31.25</v>
      </c>
      <c r="R1227" s="8">
        <f t="shared" si="195"/>
        <v>47.5</v>
      </c>
      <c r="S1227" s="8">
        <f t="shared" si="196"/>
        <v>61.25</v>
      </c>
      <c r="T1227" s="8">
        <f t="shared" si="197"/>
        <v>43.75</v>
      </c>
      <c r="U1227" s="7">
        <f t="shared" si="198"/>
        <v>46.666666666666664</v>
      </c>
      <c r="V1227" s="7">
        <f t="shared" si="199"/>
        <v>45.9375</v>
      </c>
    </row>
    <row r="1228" spans="1:22" ht="13.5" x14ac:dyDescent="0.25">
      <c r="A1228" s="3">
        <f>RSI!A1228</f>
        <v>44099</v>
      </c>
      <c r="B1228" s="2">
        <f>RSI!B1228</f>
        <v>1.43</v>
      </c>
      <c r="C1228" s="2">
        <f>RSI!I1228</f>
        <v>45.945838944384221</v>
      </c>
      <c r="D1228" s="2">
        <f>MACD!E1228</f>
        <v>9.1813842406939239E-2</v>
      </c>
      <c r="E1228" s="2">
        <f>MACD!F1228</f>
        <v>9.7953260098480738E-2</v>
      </c>
      <c r="F1228" s="2">
        <f>'Moving Avg'!D1228</f>
        <v>1.4319999999999999</v>
      </c>
      <c r="G1228" s="2">
        <f>'Moving Avg'!F1228</f>
        <v>1.5094999999999998</v>
      </c>
      <c r="H1228" s="2">
        <f>'Moving Avg'!G1228</f>
        <v>1.4528000000000001</v>
      </c>
      <c r="I1228" s="2">
        <f>'Moving Avg'!H1228</f>
        <v>0.96510000000000051</v>
      </c>
      <c r="J1228" s="5" t="str">
        <f>OBV!F1228</f>
        <v>BULLISH</v>
      </c>
      <c r="K1228" s="5" t="str">
        <f>OBV!G1228</f>
        <v>STRONG</v>
      </c>
      <c r="L1228" s="5" t="str">
        <f>OBV!H1228</f>
        <v>CONFIRMED BULLISH</v>
      </c>
      <c r="M1228" s="7">
        <f t="shared" si="190"/>
        <v>25</v>
      </c>
      <c r="N1228" s="7">
        <f t="shared" si="191"/>
        <v>45</v>
      </c>
      <c r="O1228" s="7">
        <f t="shared" si="192"/>
        <v>50</v>
      </c>
      <c r="P1228" s="7">
        <f t="shared" si="193"/>
        <v>100</v>
      </c>
      <c r="Q1228" s="8">
        <f t="shared" si="194"/>
        <v>47</v>
      </c>
      <c r="R1228" s="8">
        <f t="shared" si="195"/>
        <v>56.5</v>
      </c>
      <c r="S1228" s="8">
        <f t="shared" si="196"/>
        <v>68</v>
      </c>
      <c r="T1228" s="8">
        <f t="shared" si="197"/>
        <v>55</v>
      </c>
      <c r="U1228" s="7">
        <f t="shared" si="198"/>
        <v>57.166666666666664</v>
      </c>
      <c r="V1228" s="7">
        <f t="shared" si="199"/>
        <v>56.625</v>
      </c>
    </row>
    <row r="1229" spans="1:22" ht="13.5" x14ac:dyDescent="0.25">
      <c r="A1229" s="3">
        <f>RSI!A1229</f>
        <v>44102</v>
      </c>
      <c r="B1229" s="2">
        <f>RSI!B1229</f>
        <v>1.41</v>
      </c>
      <c r="C1229" s="2">
        <f>RSI!I1229</f>
        <v>43.861489164008447</v>
      </c>
      <c r="D1229" s="2">
        <f>MACD!E1229</f>
        <v>6.7134817367663358E-2</v>
      </c>
      <c r="E1229" s="2">
        <f>MACD!F1229</f>
        <v>9.1789571552317262E-2</v>
      </c>
      <c r="F1229" s="2">
        <f>'Moving Avg'!D1229</f>
        <v>1.4359999999999999</v>
      </c>
      <c r="G1229" s="2">
        <f>'Moving Avg'!F1229</f>
        <v>1.4919999999999995</v>
      </c>
      <c r="H1229" s="2">
        <f>'Moving Avg'!G1229</f>
        <v>1.4541999999999999</v>
      </c>
      <c r="I1229" s="2">
        <f>'Moving Avg'!H1229</f>
        <v>0.96740000000000037</v>
      </c>
      <c r="J1229" s="5" t="str">
        <f>OBV!F1229</f>
        <v>BULLISH</v>
      </c>
      <c r="K1229" s="5" t="str">
        <f>OBV!G1229</f>
        <v>STRONG</v>
      </c>
      <c r="L1229" s="5" t="str">
        <f>OBV!H1229</f>
        <v>CONFIRMED BULLISH</v>
      </c>
      <c r="M1229" s="7">
        <f t="shared" si="190"/>
        <v>25</v>
      </c>
      <c r="N1229" s="7">
        <f t="shared" si="191"/>
        <v>100</v>
      </c>
      <c r="O1229" s="7">
        <f t="shared" si="192"/>
        <v>50</v>
      </c>
      <c r="P1229" s="7">
        <f t="shared" si="193"/>
        <v>100</v>
      </c>
      <c r="Q1229" s="8">
        <f t="shared" si="194"/>
        <v>66.25</v>
      </c>
      <c r="R1229" s="8">
        <f t="shared" si="195"/>
        <v>67.5</v>
      </c>
      <c r="S1229" s="8">
        <f t="shared" si="196"/>
        <v>76.25</v>
      </c>
      <c r="T1229" s="8">
        <f t="shared" si="197"/>
        <v>68.75</v>
      </c>
      <c r="U1229" s="7">
        <f t="shared" si="198"/>
        <v>70</v>
      </c>
      <c r="V1229" s="7">
        <f t="shared" si="199"/>
        <v>69.6875</v>
      </c>
    </row>
    <row r="1230" spans="1:22" ht="13.5" x14ac:dyDescent="0.25">
      <c r="A1230" s="3">
        <f>RSI!A1230</f>
        <v>44103</v>
      </c>
      <c r="B1230" s="2">
        <f>RSI!B1230</f>
        <v>1.41</v>
      </c>
      <c r="C1230" s="2">
        <f>RSI!I1230</f>
        <v>43.861489164008447</v>
      </c>
      <c r="D1230" s="2">
        <f>MACD!E1230</f>
        <v>5.4270796982274438E-2</v>
      </c>
      <c r="E1230" s="2">
        <f>MACD!F1230</f>
        <v>8.4285816638308697E-2</v>
      </c>
      <c r="F1230" s="2">
        <f>'Moving Avg'!D1230</f>
        <v>1.4380000000000002</v>
      </c>
      <c r="G1230" s="2">
        <f>'Moving Avg'!F1230</f>
        <v>1.4769999999999996</v>
      </c>
      <c r="H1230" s="2">
        <f>'Moving Avg'!G1230</f>
        <v>1.4543999999999997</v>
      </c>
      <c r="I1230" s="2">
        <f>'Moving Avg'!H1230</f>
        <v>0.96960000000000035</v>
      </c>
      <c r="J1230" s="5" t="str">
        <f>OBV!F1230</f>
        <v>BULLISH</v>
      </c>
      <c r="K1230" s="5" t="str">
        <f>OBV!G1230</f>
        <v>STRONG</v>
      </c>
      <c r="L1230" s="5" t="str">
        <f>OBV!H1230</f>
        <v>CONFIRMED BULLISH</v>
      </c>
      <c r="M1230" s="7">
        <f t="shared" si="190"/>
        <v>25</v>
      </c>
      <c r="N1230" s="7">
        <f t="shared" si="191"/>
        <v>100</v>
      </c>
      <c r="O1230" s="7">
        <f t="shared" si="192"/>
        <v>50</v>
      </c>
      <c r="P1230" s="7">
        <f t="shared" si="193"/>
        <v>100</v>
      </c>
      <c r="Q1230" s="8">
        <f t="shared" si="194"/>
        <v>66.25</v>
      </c>
      <c r="R1230" s="8">
        <f t="shared" si="195"/>
        <v>67.5</v>
      </c>
      <c r="S1230" s="8">
        <f t="shared" si="196"/>
        <v>76.25</v>
      </c>
      <c r="T1230" s="8">
        <f t="shared" si="197"/>
        <v>68.75</v>
      </c>
      <c r="U1230" s="7">
        <f t="shared" si="198"/>
        <v>70</v>
      </c>
      <c r="V1230" s="7">
        <f t="shared" si="199"/>
        <v>69.6875</v>
      </c>
    </row>
    <row r="1231" spans="1:22" ht="13.5" x14ac:dyDescent="0.25">
      <c r="A1231" s="3">
        <f>RSI!A1231</f>
        <v>44104</v>
      </c>
      <c r="B1231" s="2">
        <f>RSI!B1231</f>
        <v>1.35</v>
      </c>
      <c r="C1231" s="2">
        <f>RSI!I1231</f>
        <v>37.882192006437862</v>
      </c>
      <c r="D1231" s="2">
        <f>MACD!E1231</f>
        <v>4.6593620931245638E-2</v>
      </c>
      <c r="E1231" s="2">
        <f>MACD!F1231</f>
        <v>7.6747377496896085E-2</v>
      </c>
      <c r="F1231" s="2">
        <f>'Moving Avg'!D1231</f>
        <v>1.4140000000000001</v>
      </c>
      <c r="G1231" s="2">
        <f>'Moving Avg'!F1231</f>
        <v>1.4604999999999997</v>
      </c>
      <c r="H1231" s="2">
        <f>'Moving Avg'!G1231</f>
        <v>1.4533999999999994</v>
      </c>
      <c r="I1231" s="2">
        <f>'Moving Avg'!H1231</f>
        <v>0.97145000000000026</v>
      </c>
      <c r="J1231" s="5" t="str">
        <f>OBV!F1231</f>
        <v>BEARISH</v>
      </c>
      <c r="K1231" s="5" t="str">
        <f>OBV!G1231</f>
        <v>WEAK</v>
      </c>
      <c r="L1231" s="5" t="str">
        <f>OBV!H1231</f>
        <v>CONFIRMED BEARISH</v>
      </c>
      <c r="M1231" s="7">
        <f t="shared" si="190"/>
        <v>25</v>
      </c>
      <c r="N1231" s="7">
        <f t="shared" si="191"/>
        <v>100</v>
      </c>
      <c r="O1231" s="7">
        <f t="shared" si="192"/>
        <v>50</v>
      </c>
      <c r="P1231" s="7">
        <f t="shared" si="193"/>
        <v>0</v>
      </c>
      <c r="Q1231" s="8">
        <f t="shared" si="194"/>
        <v>51.25</v>
      </c>
      <c r="R1231" s="8">
        <f t="shared" si="195"/>
        <v>42.5</v>
      </c>
      <c r="S1231" s="8">
        <f t="shared" si="196"/>
        <v>31.25</v>
      </c>
      <c r="T1231" s="8">
        <f t="shared" si="197"/>
        <v>43.75</v>
      </c>
      <c r="U1231" s="7">
        <f t="shared" si="198"/>
        <v>41.666666666666664</v>
      </c>
      <c r="V1231" s="7">
        <f t="shared" si="199"/>
        <v>42.1875</v>
      </c>
    </row>
    <row r="1232" spans="1:22" ht="13.5" x14ac:dyDescent="0.25">
      <c r="A1232" s="3">
        <f>RSI!A1232</f>
        <v>44105</v>
      </c>
      <c r="B1232" s="2">
        <f>RSI!B1232</f>
        <v>1.27</v>
      </c>
      <c r="C1232" s="2">
        <f>RSI!I1232</f>
        <v>31.680834158724693</v>
      </c>
      <c r="D1232" s="2">
        <f>MACD!E1232</f>
        <v>4.6657444584357277E-2</v>
      </c>
      <c r="E1232" s="2">
        <f>MACD!F1232</f>
        <v>7.0729390914388332E-2</v>
      </c>
      <c r="F1232" s="2">
        <f>'Moving Avg'!D1232</f>
        <v>1.3739999999999999</v>
      </c>
      <c r="G1232" s="2">
        <f>'Moving Avg'!F1232</f>
        <v>1.4430000000000001</v>
      </c>
      <c r="H1232" s="2">
        <f>'Moving Avg'!G1232</f>
        <v>1.4503999999999997</v>
      </c>
      <c r="I1232" s="2">
        <f>'Moving Avg'!H1232</f>
        <v>0.97285000000000044</v>
      </c>
      <c r="J1232" s="5" t="str">
        <f>OBV!F1232</f>
        <v>BEARISH</v>
      </c>
      <c r="K1232" s="5" t="str">
        <f>OBV!G1232</f>
        <v>WEAK</v>
      </c>
      <c r="L1232" s="5" t="str">
        <f>OBV!H1232</f>
        <v>CONFIRMED BEARISH</v>
      </c>
      <c r="M1232" s="7">
        <f t="shared" si="190"/>
        <v>25</v>
      </c>
      <c r="N1232" s="7">
        <f t="shared" si="191"/>
        <v>100</v>
      </c>
      <c r="O1232" s="7">
        <f t="shared" si="192"/>
        <v>50</v>
      </c>
      <c r="P1232" s="7">
        <f t="shared" si="193"/>
        <v>0</v>
      </c>
      <c r="Q1232" s="8">
        <f t="shared" si="194"/>
        <v>51.25</v>
      </c>
      <c r="R1232" s="8">
        <f t="shared" si="195"/>
        <v>42.5</v>
      </c>
      <c r="S1232" s="8">
        <f t="shared" si="196"/>
        <v>31.25</v>
      </c>
      <c r="T1232" s="8">
        <f t="shared" si="197"/>
        <v>43.75</v>
      </c>
      <c r="U1232" s="7">
        <f t="shared" si="198"/>
        <v>41.666666666666664</v>
      </c>
      <c r="V1232" s="7">
        <f t="shared" si="199"/>
        <v>42.1875</v>
      </c>
    </row>
    <row r="1233" spans="1:22" ht="13.5" x14ac:dyDescent="0.25">
      <c r="A1233" s="3">
        <f>RSI!A1233</f>
        <v>44106</v>
      </c>
      <c r="B1233" s="2">
        <f>RSI!B1233</f>
        <v>1.26</v>
      </c>
      <c r="C1233" s="2">
        <f>RSI!I1233</f>
        <v>30.997746389885137</v>
      </c>
      <c r="D1233" s="2">
        <f>MACD!E1233</f>
        <v>4.6973460898511954E-2</v>
      </c>
      <c r="E1233" s="2">
        <f>MACD!F1233</f>
        <v>6.5978204911213062E-2</v>
      </c>
      <c r="F1233" s="2">
        <f>'Moving Avg'!D1233</f>
        <v>1.3399999999999999</v>
      </c>
      <c r="G1233" s="2">
        <f>'Moving Avg'!F1233</f>
        <v>1.4259999999999999</v>
      </c>
      <c r="H1233" s="2">
        <f>'Moving Avg'!G1233</f>
        <v>1.4477999999999998</v>
      </c>
      <c r="I1233" s="2">
        <f>'Moving Avg'!H1233</f>
        <v>0.97410000000000041</v>
      </c>
      <c r="J1233" s="5" t="str">
        <f>OBV!F1233</f>
        <v>BEARISH</v>
      </c>
      <c r="K1233" s="5" t="str">
        <f>OBV!G1233</f>
        <v>WEAK</v>
      </c>
      <c r="L1233" s="5" t="str">
        <f>OBV!H1233</f>
        <v>CONFIRMED BEARISH</v>
      </c>
      <c r="M1233" s="7">
        <f t="shared" si="190"/>
        <v>25</v>
      </c>
      <c r="N1233" s="7">
        <f t="shared" si="191"/>
        <v>45</v>
      </c>
      <c r="O1233" s="7">
        <f t="shared" si="192"/>
        <v>50</v>
      </c>
      <c r="P1233" s="7">
        <f t="shared" si="193"/>
        <v>0</v>
      </c>
      <c r="Q1233" s="8">
        <f t="shared" si="194"/>
        <v>32</v>
      </c>
      <c r="R1233" s="8">
        <f t="shared" si="195"/>
        <v>31.5</v>
      </c>
      <c r="S1233" s="8">
        <f t="shared" si="196"/>
        <v>23</v>
      </c>
      <c r="T1233" s="8">
        <f t="shared" si="197"/>
        <v>30</v>
      </c>
      <c r="U1233" s="7">
        <f t="shared" si="198"/>
        <v>28.833333333333332</v>
      </c>
      <c r="V1233" s="7">
        <f t="shared" si="199"/>
        <v>29.125</v>
      </c>
    </row>
    <row r="1234" spans="1:22" ht="13.5" x14ac:dyDescent="0.25">
      <c r="A1234" s="3">
        <f>RSI!A1234</f>
        <v>44109</v>
      </c>
      <c r="B1234" s="2">
        <f>RSI!B1234</f>
        <v>1.33</v>
      </c>
      <c r="C1234" s="2">
        <f>RSI!I1234</f>
        <v>40.645310281375117</v>
      </c>
      <c r="D1234" s="2">
        <f>MACD!E1234</f>
        <v>4.1557536803920492E-2</v>
      </c>
      <c r="E1234" s="2">
        <f>MACD!F1234</f>
        <v>6.1094071289754553E-2</v>
      </c>
      <c r="F1234" s="2">
        <f>'Moving Avg'!D1234</f>
        <v>1.3239999999999998</v>
      </c>
      <c r="G1234" s="2">
        <f>'Moving Avg'!F1234</f>
        <v>1.4120000000000001</v>
      </c>
      <c r="H1234" s="2">
        <f>'Moving Avg'!G1234</f>
        <v>1.4461999999999995</v>
      </c>
      <c r="I1234" s="2">
        <f>'Moving Avg'!H1234</f>
        <v>0.97575000000000045</v>
      </c>
      <c r="J1234" s="5" t="str">
        <f>OBV!F1234</f>
        <v>BEARISH</v>
      </c>
      <c r="K1234" s="5" t="str">
        <f>OBV!G1234</f>
        <v>WEAK</v>
      </c>
      <c r="L1234" s="5" t="str">
        <f>OBV!H1234</f>
        <v>CONFIRMED BEARISH</v>
      </c>
      <c r="M1234" s="7">
        <f t="shared" si="190"/>
        <v>25</v>
      </c>
      <c r="N1234" s="7">
        <f t="shared" si="191"/>
        <v>45</v>
      </c>
      <c r="O1234" s="7">
        <f t="shared" si="192"/>
        <v>50</v>
      </c>
      <c r="P1234" s="7">
        <f t="shared" si="193"/>
        <v>0</v>
      </c>
      <c r="Q1234" s="8">
        <f t="shared" si="194"/>
        <v>32</v>
      </c>
      <c r="R1234" s="8">
        <f t="shared" si="195"/>
        <v>31.5</v>
      </c>
      <c r="S1234" s="8">
        <f t="shared" si="196"/>
        <v>23</v>
      </c>
      <c r="T1234" s="8">
        <f t="shared" si="197"/>
        <v>30</v>
      </c>
      <c r="U1234" s="7">
        <f t="shared" si="198"/>
        <v>28.833333333333332</v>
      </c>
      <c r="V1234" s="7">
        <f t="shared" si="199"/>
        <v>29.125</v>
      </c>
    </row>
    <row r="1235" spans="1:22" ht="13.5" x14ac:dyDescent="0.25">
      <c r="A1235" s="3">
        <f>RSI!A1235</f>
        <v>44110</v>
      </c>
      <c r="B1235" s="2">
        <f>RSI!B1235</f>
        <v>1.36</v>
      </c>
      <c r="C1235" s="2">
        <f>RSI!I1235</f>
        <v>44.243295566208097</v>
      </c>
      <c r="D1235" s="2">
        <f>MACD!E1235</f>
        <v>3.6840701267657483E-2</v>
      </c>
      <c r="E1235" s="2">
        <f>MACD!F1235</f>
        <v>5.6243397285335145E-2</v>
      </c>
      <c r="F1235" s="2">
        <f>'Moving Avg'!D1235</f>
        <v>1.3140000000000001</v>
      </c>
      <c r="G1235" s="2">
        <f>'Moving Avg'!F1235</f>
        <v>1.4010000000000002</v>
      </c>
      <c r="H1235" s="2">
        <f>'Moving Avg'!G1235</f>
        <v>1.4467999999999994</v>
      </c>
      <c r="I1235" s="2">
        <f>'Moving Avg'!H1235</f>
        <v>0.97770000000000057</v>
      </c>
      <c r="J1235" s="5" t="str">
        <f>OBV!F1235</f>
        <v>BEARISH</v>
      </c>
      <c r="K1235" s="5" t="str">
        <f>OBV!G1235</f>
        <v>WEAK</v>
      </c>
      <c r="L1235" s="5" t="str">
        <f>OBV!H1235</f>
        <v>CONFIRMED BEARISH</v>
      </c>
      <c r="M1235" s="7">
        <f t="shared" si="190"/>
        <v>25</v>
      </c>
      <c r="N1235" s="7">
        <f t="shared" si="191"/>
        <v>45</v>
      </c>
      <c r="O1235" s="7">
        <f t="shared" si="192"/>
        <v>50</v>
      </c>
      <c r="P1235" s="7">
        <f t="shared" si="193"/>
        <v>0</v>
      </c>
      <c r="Q1235" s="8">
        <f t="shared" si="194"/>
        <v>32</v>
      </c>
      <c r="R1235" s="8">
        <f t="shared" si="195"/>
        <v>31.5</v>
      </c>
      <c r="S1235" s="8">
        <f t="shared" si="196"/>
        <v>23</v>
      </c>
      <c r="T1235" s="8">
        <f t="shared" si="197"/>
        <v>30</v>
      </c>
      <c r="U1235" s="7">
        <f t="shared" si="198"/>
        <v>28.833333333333332</v>
      </c>
      <c r="V1235" s="7">
        <f t="shared" si="199"/>
        <v>29.125</v>
      </c>
    </row>
    <row r="1236" spans="1:22" ht="13.5" x14ac:dyDescent="0.25">
      <c r="A1236" s="3">
        <f>RSI!A1236</f>
        <v>44111</v>
      </c>
      <c r="B1236" s="2">
        <f>RSI!B1236</f>
        <v>1.34</v>
      </c>
      <c r="C1236" s="2">
        <f>RSI!I1236</f>
        <v>42.39809283171509</v>
      </c>
      <c r="D1236" s="2">
        <f>MACD!E1236</f>
        <v>4.5431890505426953E-2</v>
      </c>
      <c r="E1236" s="2">
        <f>MACD!F1236</f>
        <v>5.4081095929353507E-2</v>
      </c>
      <c r="F1236" s="2">
        <f>'Moving Avg'!D1236</f>
        <v>1.3120000000000001</v>
      </c>
      <c r="G1236" s="2">
        <f>'Moving Avg'!F1236</f>
        <v>1.3910000000000002</v>
      </c>
      <c r="H1236" s="2">
        <f>'Moving Avg'!G1236</f>
        <v>1.4479999999999995</v>
      </c>
      <c r="I1236" s="2">
        <f>'Moving Avg'!H1236</f>
        <v>0.97945000000000049</v>
      </c>
      <c r="J1236" s="5" t="str">
        <f>OBV!F1236</f>
        <v>BEARISH</v>
      </c>
      <c r="K1236" s="5" t="str">
        <f>OBV!G1236</f>
        <v>WEAK</v>
      </c>
      <c r="L1236" s="5" t="str">
        <f>OBV!H1236</f>
        <v>CONFIRMED BEARISH</v>
      </c>
      <c r="M1236" s="7">
        <f t="shared" si="190"/>
        <v>25</v>
      </c>
      <c r="N1236" s="7">
        <f t="shared" si="191"/>
        <v>45</v>
      </c>
      <c r="O1236" s="7">
        <f t="shared" si="192"/>
        <v>50</v>
      </c>
      <c r="P1236" s="7">
        <f t="shared" si="193"/>
        <v>0</v>
      </c>
      <c r="Q1236" s="8">
        <f t="shared" si="194"/>
        <v>32</v>
      </c>
      <c r="R1236" s="8">
        <f t="shared" si="195"/>
        <v>31.5</v>
      </c>
      <c r="S1236" s="8">
        <f t="shared" si="196"/>
        <v>23</v>
      </c>
      <c r="T1236" s="8">
        <f t="shared" si="197"/>
        <v>30</v>
      </c>
      <c r="U1236" s="7">
        <f t="shared" si="198"/>
        <v>28.833333333333332</v>
      </c>
      <c r="V1236" s="7">
        <f t="shared" si="199"/>
        <v>29.125</v>
      </c>
    </row>
    <row r="1237" spans="1:22" ht="13.5" x14ac:dyDescent="0.25">
      <c r="A1237" s="3">
        <f>RSI!A1237</f>
        <v>44112</v>
      </c>
      <c r="B1237" s="2">
        <f>RSI!B1237</f>
        <v>1.3</v>
      </c>
      <c r="C1237" s="2">
        <f>RSI!I1237</f>
        <v>38.903474949615912</v>
      </c>
      <c r="D1237" s="2">
        <f>MACD!E1237</f>
        <v>5.6089581326979276E-2</v>
      </c>
      <c r="E1237" s="2">
        <f>MACD!F1237</f>
        <v>5.4482793008878663E-2</v>
      </c>
      <c r="F1237" s="2">
        <f>'Moving Avg'!D1237</f>
        <v>1.3180000000000001</v>
      </c>
      <c r="G1237" s="2">
        <f>'Moving Avg'!F1237</f>
        <v>1.3820000000000003</v>
      </c>
      <c r="H1237" s="2">
        <f>'Moving Avg'!G1237</f>
        <v>1.4473999999999996</v>
      </c>
      <c r="I1237" s="2">
        <f>'Moving Avg'!H1237</f>
        <v>0.98115000000000063</v>
      </c>
      <c r="J1237" s="5" t="str">
        <f>OBV!F1237</f>
        <v>BEARISH</v>
      </c>
      <c r="K1237" s="5" t="str">
        <f>OBV!G1237</f>
        <v>WEAK</v>
      </c>
      <c r="L1237" s="5" t="str">
        <f>OBV!H1237</f>
        <v>BEARISH DIVERGENCE</v>
      </c>
      <c r="M1237" s="7">
        <f t="shared" si="190"/>
        <v>25</v>
      </c>
      <c r="N1237" s="7">
        <f t="shared" si="191"/>
        <v>0</v>
      </c>
      <c r="O1237" s="7">
        <f t="shared" si="192"/>
        <v>50</v>
      </c>
      <c r="P1237" s="7">
        <f t="shared" si="193"/>
        <v>0</v>
      </c>
      <c r="Q1237" s="8">
        <f t="shared" si="194"/>
        <v>16.25</v>
      </c>
      <c r="R1237" s="8">
        <f t="shared" si="195"/>
        <v>22.5</v>
      </c>
      <c r="S1237" s="8">
        <f t="shared" si="196"/>
        <v>16.25</v>
      </c>
      <c r="T1237" s="8">
        <f t="shared" si="197"/>
        <v>18.75</v>
      </c>
      <c r="U1237" s="7">
        <f t="shared" si="198"/>
        <v>18.333333333333332</v>
      </c>
      <c r="V1237" s="7">
        <f t="shared" si="199"/>
        <v>18.4375</v>
      </c>
    </row>
    <row r="1238" spans="1:22" ht="13.5" x14ac:dyDescent="0.25">
      <c r="A1238" s="3">
        <f>RSI!A1238</f>
        <v>44113</v>
      </c>
      <c r="B1238" s="2">
        <f>RSI!B1238</f>
        <v>1.32</v>
      </c>
      <c r="C1238" s="2">
        <f>RSI!I1238</f>
        <v>41.499836339859883</v>
      </c>
      <c r="D1238" s="2">
        <f>MACD!E1238</f>
        <v>5.8102420787432107E-2</v>
      </c>
      <c r="E1238" s="2">
        <f>MACD!F1238</f>
        <v>5.5206718564589356E-2</v>
      </c>
      <c r="F1238" s="2">
        <f>'Moving Avg'!D1238</f>
        <v>1.33</v>
      </c>
      <c r="G1238" s="2">
        <f>'Moving Avg'!F1238</f>
        <v>1.3760000000000001</v>
      </c>
      <c r="H1238" s="2">
        <f>'Moving Avg'!G1238</f>
        <v>1.4455999999999996</v>
      </c>
      <c r="I1238" s="2">
        <f>'Moving Avg'!H1238</f>
        <v>0.98295000000000055</v>
      </c>
      <c r="J1238" s="5" t="str">
        <f>OBV!F1238</f>
        <v>BULLISH</v>
      </c>
      <c r="K1238" s="5" t="str">
        <f>OBV!G1238</f>
        <v>STRONG</v>
      </c>
      <c r="L1238" s="5" t="str">
        <f>OBV!H1238</f>
        <v>CONFIRMED BULLISH</v>
      </c>
      <c r="M1238" s="7">
        <f t="shared" si="190"/>
        <v>25</v>
      </c>
      <c r="N1238" s="7">
        <f t="shared" si="191"/>
        <v>0</v>
      </c>
      <c r="O1238" s="7">
        <f t="shared" si="192"/>
        <v>50</v>
      </c>
      <c r="P1238" s="7">
        <f t="shared" si="193"/>
        <v>100</v>
      </c>
      <c r="Q1238" s="8">
        <f t="shared" si="194"/>
        <v>31.25</v>
      </c>
      <c r="R1238" s="8">
        <f t="shared" si="195"/>
        <v>47.5</v>
      </c>
      <c r="S1238" s="8">
        <f t="shared" si="196"/>
        <v>61.25</v>
      </c>
      <c r="T1238" s="8">
        <f t="shared" si="197"/>
        <v>43.75</v>
      </c>
      <c r="U1238" s="7">
        <f t="shared" si="198"/>
        <v>46.666666666666664</v>
      </c>
      <c r="V1238" s="7">
        <f t="shared" si="199"/>
        <v>45.9375</v>
      </c>
    </row>
    <row r="1239" spans="1:22" ht="13.5" x14ac:dyDescent="0.25">
      <c r="A1239" s="3">
        <f>RSI!A1239</f>
        <v>44116</v>
      </c>
      <c r="B1239" s="2">
        <f>RSI!B1239</f>
        <v>1.3</v>
      </c>
      <c r="C1239" s="2">
        <f>RSI!I1239</f>
        <v>39.683711896107098</v>
      </c>
      <c r="D1239" s="2">
        <f>MACD!E1239</f>
        <v>5.8675415569411582E-2</v>
      </c>
      <c r="E1239" s="2">
        <f>MACD!F1239</f>
        <v>5.5900457965553804E-2</v>
      </c>
      <c r="F1239" s="2">
        <f>'Moving Avg'!D1239</f>
        <v>1.3240000000000001</v>
      </c>
      <c r="G1239" s="2">
        <f>'Moving Avg'!F1239</f>
        <v>1.3725000000000003</v>
      </c>
      <c r="H1239" s="2">
        <f>'Moving Avg'!G1239</f>
        <v>1.4433999999999996</v>
      </c>
      <c r="I1239" s="2">
        <f>'Moving Avg'!H1239</f>
        <v>0.9846000000000007</v>
      </c>
      <c r="J1239" s="5" t="str">
        <f>OBV!F1239</f>
        <v>BEARISH</v>
      </c>
      <c r="K1239" s="5" t="str">
        <f>OBV!G1239</f>
        <v>WEAK</v>
      </c>
      <c r="L1239" s="5" t="str">
        <f>OBV!H1239</f>
        <v>CONFIRMED BEARISH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0</v>
      </c>
      <c r="Q1239" s="8">
        <f t="shared" si="194"/>
        <v>16.25</v>
      </c>
      <c r="R1239" s="8">
        <f t="shared" si="195"/>
        <v>22.5</v>
      </c>
      <c r="S1239" s="8">
        <f t="shared" si="196"/>
        <v>16.25</v>
      </c>
      <c r="T1239" s="8">
        <f t="shared" si="197"/>
        <v>18.75</v>
      </c>
      <c r="U1239" s="7">
        <f t="shared" si="198"/>
        <v>18.333333333333332</v>
      </c>
      <c r="V1239" s="7">
        <f t="shared" si="199"/>
        <v>18.4375</v>
      </c>
    </row>
    <row r="1240" spans="1:22" ht="13.5" x14ac:dyDescent="0.25">
      <c r="A1240" s="3">
        <f>RSI!A1240</f>
        <v>44117</v>
      </c>
      <c r="B1240" s="2">
        <f>RSI!B1240</f>
        <v>1.28</v>
      </c>
      <c r="C1240" s="2">
        <f>RSI!I1240</f>
        <v>37.897651263172406</v>
      </c>
      <c r="D1240" s="2">
        <f>MACD!E1240</f>
        <v>6.1190720135698484E-2</v>
      </c>
      <c r="E1240" s="2">
        <f>MACD!F1240</f>
        <v>5.6958510399582746E-2</v>
      </c>
      <c r="F1240" s="2">
        <f>'Moving Avg'!D1240</f>
        <v>1.3080000000000001</v>
      </c>
      <c r="G1240" s="2">
        <f>'Moving Avg'!F1240</f>
        <v>1.3655000000000004</v>
      </c>
      <c r="H1240" s="2">
        <f>'Moving Avg'!G1240</f>
        <v>1.4411999999999994</v>
      </c>
      <c r="I1240" s="2">
        <f>'Moving Avg'!H1240</f>
        <v>0.98605000000000043</v>
      </c>
      <c r="J1240" s="5" t="str">
        <f>OBV!F1240</f>
        <v>BEARISH</v>
      </c>
      <c r="K1240" s="5" t="str">
        <f>OBV!G1240</f>
        <v>WEAK</v>
      </c>
      <c r="L1240" s="5" t="str">
        <f>OBV!H1240</f>
        <v>CONFIRMED BEARISH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0</v>
      </c>
      <c r="Q1240" s="8">
        <f t="shared" si="194"/>
        <v>16.25</v>
      </c>
      <c r="R1240" s="8">
        <f t="shared" si="195"/>
        <v>22.5</v>
      </c>
      <c r="S1240" s="8">
        <f t="shared" si="196"/>
        <v>16.25</v>
      </c>
      <c r="T1240" s="8">
        <f t="shared" si="197"/>
        <v>18.75</v>
      </c>
      <c r="U1240" s="7">
        <f t="shared" si="198"/>
        <v>18.333333333333332</v>
      </c>
      <c r="V1240" s="7">
        <f t="shared" si="199"/>
        <v>18.4375</v>
      </c>
    </row>
    <row r="1241" spans="1:22" ht="13.5" x14ac:dyDescent="0.25">
      <c r="A1241" s="3">
        <f>RSI!A1241</f>
        <v>44118</v>
      </c>
      <c r="B1241" s="2">
        <f>RSI!B1241</f>
        <v>1.28</v>
      </c>
      <c r="C1241" s="2">
        <f>RSI!I1241</f>
        <v>37.897651263172406</v>
      </c>
      <c r="D1241" s="2">
        <f>MACD!E1241</f>
        <v>5.4714782458165967E-2</v>
      </c>
      <c r="E1241" s="2">
        <f>MACD!F1241</f>
        <v>5.6509764811299393E-2</v>
      </c>
      <c r="F1241" s="2">
        <f>'Moving Avg'!D1241</f>
        <v>1.296</v>
      </c>
      <c r="G1241" s="2">
        <f>'Moving Avg'!F1241</f>
        <v>1.3590000000000002</v>
      </c>
      <c r="H1241" s="2">
        <f>'Moving Avg'!G1241</f>
        <v>1.4397999999999995</v>
      </c>
      <c r="I1241" s="2">
        <f>'Moving Avg'!H1241</f>
        <v>0.9875000000000006</v>
      </c>
      <c r="J1241" s="5" t="str">
        <f>OBV!F1241</f>
        <v>BEARISH</v>
      </c>
      <c r="K1241" s="5" t="str">
        <f>OBV!G1241</f>
        <v>WEAK</v>
      </c>
      <c r="L1241" s="5" t="str">
        <f>OBV!H1241</f>
        <v>CONFIRMED BEARISH</v>
      </c>
      <c r="M1241" s="7">
        <f t="shared" si="190"/>
        <v>25</v>
      </c>
      <c r="N1241" s="7">
        <f t="shared" si="191"/>
        <v>45</v>
      </c>
      <c r="O1241" s="7">
        <f t="shared" si="192"/>
        <v>50</v>
      </c>
      <c r="P1241" s="7">
        <f t="shared" si="193"/>
        <v>0</v>
      </c>
      <c r="Q1241" s="8">
        <f t="shared" si="194"/>
        <v>32</v>
      </c>
      <c r="R1241" s="8">
        <f t="shared" si="195"/>
        <v>31.5</v>
      </c>
      <c r="S1241" s="8">
        <f t="shared" si="196"/>
        <v>23</v>
      </c>
      <c r="T1241" s="8">
        <f t="shared" si="197"/>
        <v>30</v>
      </c>
      <c r="U1241" s="7">
        <f t="shared" si="198"/>
        <v>28.833333333333332</v>
      </c>
      <c r="V1241" s="7">
        <f t="shared" si="199"/>
        <v>29.125</v>
      </c>
    </row>
    <row r="1242" spans="1:22" ht="13.5" x14ac:dyDescent="0.25">
      <c r="A1242" s="3">
        <f>RSI!A1242</f>
        <v>44120</v>
      </c>
      <c r="B1242" s="2">
        <f>RSI!B1242</f>
        <v>1.26</v>
      </c>
      <c r="C1242" s="2">
        <f>RSI!I1242</f>
        <v>36.017606762700581</v>
      </c>
      <c r="D1242" s="2">
        <f>MACD!E1242</f>
        <v>3.8989021799607393E-2</v>
      </c>
      <c r="E1242" s="2">
        <f>MACD!F1242</f>
        <v>5.3005616208961E-2</v>
      </c>
      <c r="F1242" s="2">
        <f>'Moving Avg'!D1242</f>
        <v>1.288</v>
      </c>
      <c r="G1242" s="2">
        <f>'Moving Avg'!F1242</f>
        <v>1.3515000000000001</v>
      </c>
      <c r="H1242" s="2">
        <f>'Moving Avg'!G1242</f>
        <v>1.4383999999999995</v>
      </c>
      <c r="I1242" s="2">
        <f>'Moving Avg'!H1242</f>
        <v>0.98885000000000045</v>
      </c>
      <c r="J1242" s="5" t="str">
        <f>OBV!F1242</f>
        <v>BEARISH</v>
      </c>
      <c r="K1242" s="5" t="str">
        <f>OBV!G1242</f>
        <v>WEAK</v>
      </c>
      <c r="L1242" s="5" t="str">
        <f>OBV!H1242</f>
        <v>CONFIRMED BEARISH</v>
      </c>
      <c r="M1242" s="7">
        <f t="shared" si="190"/>
        <v>25</v>
      </c>
      <c r="N1242" s="7">
        <f t="shared" si="191"/>
        <v>45</v>
      </c>
      <c r="O1242" s="7">
        <f t="shared" si="192"/>
        <v>50</v>
      </c>
      <c r="P1242" s="7">
        <f t="shared" si="193"/>
        <v>0</v>
      </c>
      <c r="Q1242" s="8">
        <f t="shared" si="194"/>
        <v>32</v>
      </c>
      <c r="R1242" s="8">
        <f t="shared" si="195"/>
        <v>31.5</v>
      </c>
      <c r="S1242" s="8">
        <f t="shared" si="196"/>
        <v>23</v>
      </c>
      <c r="T1242" s="8">
        <f t="shared" si="197"/>
        <v>30</v>
      </c>
      <c r="U1242" s="7">
        <f t="shared" si="198"/>
        <v>28.833333333333332</v>
      </c>
      <c r="V1242" s="7">
        <f t="shared" si="199"/>
        <v>29.125</v>
      </c>
    </row>
    <row r="1243" spans="1:22" ht="13.5" x14ac:dyDescent="0.25">
      <c r="A1243" s="3">
        <f>RSI!A1243</f>
        <v>44123</v>
      </c>
      <c r="B1243" s="2">
        <f>RSI!B1243</f>
        <v>1.26</v>
      </c>
      <c r="C1243" s="2">
        <f>RSI!I1243</f>
        <v>36.017606762700566</v>
      </c>
      <c r="D1243" s="2">
        <f>MACD!E1243</f>
        <v>2.479944838564152E-2</v>
      </c>
      <c r="E1243" s="2">
        <f>MACD!F1243</f>
        <v>4.7364382644297112E-2</v>
      </c>
      <c r="F1243" s="2">
        <f>'Moving Avg'!D1243</f>
        <v>1.276</v>
      </c>
      <c r="G1243" s="2">
        <f>'Moving Avg'!F1243</f>
        <v>1.3445000000000003</v>
      </c>
      <c r="H1243" s="2">
        <f>'Moving Avg'!G1243</f>
        <v>1.4375999999999995</v>
      </c>
      <c r="I1243" s="2">
        <f>'Moving Avg'!H1243</f>
        <v>0.9903000000000004</v>
      </c>
      <c r="J1243" s="5" t="str">
        <f>OBV!F1243</f>
        <v>BEARISH</v>
      </c>
      <c r="K1243" s="5" t="str">
        <f>OBV!G1243</f>
        <v>WEAK</v>
      </c>
      <c r="L1243" s="5" t="str">
        <f>OBV!H1243</f>
        <v>CONFIRMED BEARISH</v>
      </c>
      <c r="M1243" s="7">
        <f t="shared" si="190"/>
        <v>25</v>
      </c>
      <c r="N1243" s="7">
        <f t="shared" si="191"/>
        <v>100</v>
      </c>
      <c r="O1243" s="7">
        <f t="shared" si="192"/>
        <v>50</v>
      </c>
      <c r="P1243" s="7">
        <f t="shared" si="193"/>
        <v>0</v>
      </c>
      <c r="Q1243" s="8">
        <f t="shared" si="194"/>
        <v>51.25</v>
      </c>
      <c r="R1243" s="8">
        <f t="shared" si="195"/>
        <v>42.5</v>
      </c>
      <c r="S1243" s="8">
        <f t="shared" si="196"/>
        <v>31.25</v>
      </c>
      <c r="T1243" s="8">
        <f t="shared" si="197"/>
        <v>43.75</v>
      </c>
      <c r="U1243" s="7">
        <f t="shared" si="198"/>
        <v>41.666666666666664</v>
      </c>
      <c r="V1243" s="7">
        <f t="shared" si="199"/>
        <v>42.1875</v>
      </c>
    </row>
    <row r="1244" spans="1:22" ht="13.5" x14ac:dyDescent="0.25">
      <c r="A1244" s="3">
        <f>RSI!A1244</f>
        <v>44124</v>
      </c>
      <c r="B1244" s="2">
        <f>RSI!B1244</f>
        <v>1.22</v>
      </c>
      <c r="C1244" s="2">
        <f>RSI!I1244</f>
        <v>32.300811570146209</v>
      </c>
      <c r="D1244" s="2">
        <f>MACD!E1244</f>
        <v>2.7131840173723498E-2</v>
      </c>
      <c r="E1244" s="2">
        <f>MACD!F1244</f>
        <v>4.3317874150182394E-2</v>
      </c>
      <c r="F1244" s="2">
        <f>'Moving Avg'!D1244</f>
        <v>1.26</v>
      </c>
      <c r="G1244" s="2">
        <f>'Moving Avg'!F1244</f>
        <v>1.3360000000000003</v>
      </c>
      <c r="H1244" s="2">
        <f>'Moving Avg'!G1244</f>
        <v>1.4357999999999995</v>
      </c>
      <c r="I1244" s="2">
        <f>'Moving Avg'!H1244</f>
        <v>0.99170000000000047</v>
      </c>
      <c r="J1244" s="5" t="str">
        <f>OBV!F1244</f>
        <v>BEARISH</v>
      </c>
      <c r="K1244" s="5" t="str">
        <f>OBV!G1244</f>
        <v>WEAK</v>
      </c>
      <c r="L1244" s="5" t="str">
        <f>OBV!H1244</f>
        <v>CONFIRMED BEARISH</v>
      </c>
      <c r="M1244" s="7">
        <f t="shared" si="190"/>
        <v>25</v>
      </c>
      <c r="N1244" s="7">
        <f t="shared" si="191"/>
        <v>45</v>
      </c>
      <c r="O1244" s="7">
        <f t="shared" si="192"/>
        <v>50</v>
      </c>
      <c r="P1244" s="7">
        <f t="shared" si="193"/>
        <v>0</v>
      </c>
      <c r="Q1244" s="8">
        <f t="shared" si="194"/>
        <v>32</v>
      </c>
      <c r="R1244" s="8">
        <f t="shared" si="195"/>
        <v>31.5</v>
      </c>
      <c r="S1244" s="8">
        <f t="shared" si="196"/>
        <v>23</v>
      </c>
      <c r="T1244" s="8">
        <f t="shared" si="197"/>
        <v>30</v>
      </c>
      <c r="U1244" s="7">
        <f t="shared" si="198"/>
        <v>28.833333333333332</v>
      </c>
      <c r="V1244" s="7">
        <f t="shared" si="199"/>
        <v>29.125</v>
      </c>
    </row>
    <row r="1245" spans="1:22" ht="13.5" x14ac:dyDescent="0.25">
      <c r="A1245" s="3">
        <f>RSI!A1245</f>
        <v>44125</v>
      </c>
      <c r="B1245" s="2">
        <f>RSI!B1245</f>
        <v>1.19</v>
      </c>
      <c r="C1245" s="2">
        <f>RSI!I1245</f>
        <v>29.815706106189836</v>
      </c>
      <c r="D1245" s="2">
        <f>MACD!E1245</f>
        <v>3.6741185988617309E-2</v>
      </c>
      <c r="E1245" s="2">
        <f>MACD!F1245</f>
        <v>4.2002536517869379E-2</v>
      </c>
      <c r="F1245" s="2">
        <f>'Moving Avg'!D1245</f>
        <v>1.2419999999999998</v>
      </c>
      <c r="G1245" s="2">
        <f>'Moving Avg'!F1245</f>
        <v>1.3255000000000003</v>
      </c>
      <c r="H1245" s="2">
        <f>'Moving Avg'!G1245</f>
        <v>1.4335999999999998</v>
      </c>
      <c r="I1245" s="2">
        <f>'Moving Avg'!H1245</f>
        <v>0.99295000000000044</v>
      </c>
      <c r="J1245" s="5" t="str">
        <f>OBV!F1245</f>
        <v>BEARISH</v>
      </c>
      <c r="K1245" s="5" t="str">
        <f>OBV!G1245</f>
        <v>WEAK</v>
      </c>
      <c r="L1245" s="5" t="str">
        <f>OBV!H1245</f>
        <v>CONFIRMED BEARISH</v>
      </c>
      <c r="M1245" s="7">
        <f t="shared" si="190"/>
        <v>50</v>
      </c>
      <c r="N1245" s="7">
        <f t="shared" si="191"/>
        <v>45</v>
      </c>
      <c r="O1245" s="7">
        <f t="shared" si="192"/>
        <v>50</v>
      </c>
      <c r="P1245" s="7">
        <f t="shared" si="193"/>
        <v>0</v>
      </c>
      <c r="Q1245" s="8">
        <f t="shared" si="194"/>
        <v>40.75</v>
      </c>
      <c r="R1245" s="8">
        <f t="shared" si="195"/>
        <v>36.5</v>
      </c>
      <c r="S1245" s="8">
        <f t="shared" si="196"/>
        <v>26.75</v>
      </c>
      <c r="T1245" s="8">
        <f t="shared" si="197"/>
        <v>36.25</v>
      </c>
      <c r="U1245" s="7">
        <f t="shared" si="198"/>
        <v>34.666666666666664</v>
      </c>
      <c r="V1245" s="7">
        <f t="shared" si="199"/>
        <v>35.0625</v>
      </c>
    </row>
    <row r="1246" spans="1:22" ht="13.5" x14ac:dyDescent="0.25">
      <c r="A1246" s="3">
        <f>RSI!A1246</f>
        <v>44126</v>
      </c>
      <c r="B1246" s="2">
        <f>RSI!B1246</f>
        <v>1.18</v>
      </c>
      <c r="C1246" s="2">
        <f>RSI!I1246</f>
        <v>29.014382115937863</v>
      </c>
      <c r="D1246" s="2">
        <f>MACD!E1246</f>
        <v>4.3452312356541123E-2</v>
      </c>
      <c r="E1246" s="2">
        <f>MACD!F1246</f>
        <v>4.2292491685603728E-2</v>
      </c>
      <c r="F1246" s="2">
        <f>'Moving Avg'!D1246</f>
        <v>1.222</v>
      </c>
      <c r="G1246" s="2">
        <f>'Moving Avg'!F1246</f>
        <v>1.3110000000000004</v>
      </c>
      <c r="H1246" s="2">
        <f>'Moving Avg'!G1246</f>
        <v>1.4301999999999999</v>
      </c>
      <c r="I1246" s="2">
        <f>'Moving Avg'!H1246</f>
        <v>0.99405000000000043</v>
      </c>
      <c r="J1246" s="5" t="str">
        <f>OBV!F1246</f>
        <v>BEARISH</v>
      </c>
      <c r="K1246" s="5" t="str">
        <f>OBV!G1246</f>
        <v>WEAK</v>
      </c>
      <c r="L1246" s="5" t="str">
        <f>OBV!H1246</f>
        <v>CONFIRMED BEARISH</v>
      </c>
      <c r="M1246" s="7">
        <f t="shared" si="190"/>
        <v>50</v>
      </c>
      <c r="N1246" s="7">
        <f t="shared" si="191"/>
        <v>0</v>
      </c>
      <c r="O1246" s="7">
        <f t="shared" si="192"/>
        <v>50</v>
      </c>
      <c r="P1246" s="7">
        <f t="shared" si="193"/>
        <v>0</v>
      </c>
      <c r="Q1246" s="8">
        <f t="shared" si="194"/>
        <v>25</v>
      </c>
      <c r="R1246" s="8">
        <f t="shared" si="195"/>
        <v>27.5</v>
      </c>
      <c r="S1246" s="8">
        <f t="shared" si="196"/>
        <v>20</v>
      </c>
      <c r="T1246" s="8">
        <f t="shared" si="197"/>
        <v>25</v>
      </c>
      <c r="U1246" s="7">
        <f t="shared" si="198"/>
        <v>24.166666666666668</v>
      </c>
      <c r="V1246" s="7">
        <f t="shared" si="199"/>
        <v>24.375</v>
      </c>
    </row>
    <row r="1247" spans="1:22" ht="13.5" x14ac:dyDescent="0.25">
      <c r="A1247" s="3">
        <f>RSI!A1247</f>
        <v>44127</v>
      </c>
      <c r="B1247" s="2">
        <f>RSI!B1247</f>
        <v>1.19</v>
      </c>
      <c r="C1247" s="2">
        <f>RSI!I1247</f>
        <v>31.011145764517451</v>
      </c>
      <c r="D1247" s="2">
        <f>MACD!E1247</f>
        <v>4.3143909227632005E-2</v>
      </c>
      <c r="E1247" s="2">
        <f>MACD!F1247</f>
        <v>4.2462775194009386E-2</v>
      </c>
      <c r="F1247" s="2">
        <f>'Moving Avg'!D1247</f>
        <v>1.2079999999999997</v>
      </c>
      <c r="G1247" s="2">
        <f>'Moving Avg'!F1247</f>
        <v>1.2970000000000002</v>
      </c>
      <c r="H1247" s="2">
        <f>'Moving Avg'!G1247</f>
        <v>1.4276</v>
      </c>
      <c r="I1247" s="2">
        <f>'Moving Avg'!H1247</f>
        <v>0.9953000000000003</v>
      </c>
      <c r="J1247" s="5" t="str">
        <f>OBV!F1247</f>
        <v>BEARISH</v>
      </c>
      <c r="K1247" s="5" t="str">
        <f>OBV!G1247</f>
        <v>WEAK</v>
      </c>
      <c r="L1247" s="5" t="str">
        <f>OBV!H1247</f>
        <v>CONFIRMED BEARISH</v>
      </c>
      <c r="M1247" s="7">
        <f t="shared" si="190"/>
        <v>25</v>
      </c>
      <c r="N1247" s="7">
        <f t="shared" si="191"/>
        <v>0</v>
      </c>
      <c r="O1247" s="7">
        <f t="shared" si="192"/>
        <v>50</v>
      </c>
      <c r="P1247" s="7">
        <f t="shared" si="193"/>
        <v>0</v>
      </c>
      <c r="Q1247" s="8">
        <f t="shared" si="194"/>
        <v>16.25</v>
      </c>
      <c r="R1247" s="8">
        <f t="shared" si="195"/>
        <v>22.5</v>
      </c>
      <c r="S1247" s="8">
        <f t="shared" si="196"/>
        <v>16.25</v>
      </c>
      <c r="T1247" s="8">
        <f t="shared" si="197"/>
        <v>18.75</v>
      </c>
      <c r="U1247" s="7">
        <f t="shared" si="198"/>
        <v>18.333333333333332</v>
      </c>
      <c r="V1247" s="7">
        <f t="shared" si="199"/>
        <v>18.4375</v>
      </c>
    </row>
    <row r="1248" spans="1:22" ht="13.5" x14ac:dyDescent="0.25">
      <c r="A1248" s="3">
        <f>RSI!A1248</f>
        <v>44130</v>
      </c>
      <c r="B1248" s="2">
        <f>RSI!B1248</f>
        <v>1.1599999999999999</v>
      </c>
      <c r="C1248" s="2">
        <f>RSI!I1248</f>
        <v>28.427674873155169</v>
      </c>
      <c r="D1248" s="2">
        <f>MACD!E1248</f>
        <v>4.8963320916063591E-2</v>
      </c>
      <c r="E1248" s="2">
        <f>MACD!F1248</f>
        <v>4.3762884338420224E-2</v>
      </c>
      <c r="F1248" s="2">
        <f>'Moving Avg'!D1248</f>
        <v>1.1879999999999999</v>
      </c>
      <c r="G1248" s="2">
        <f>'Moving Avg'!F1248</f>
        <v>1.2835000000000003</v>
      </c>
      <c r="H1248" s="2">
        <f>'Moving Avg'!G1248</f>
        <v>1.4227999999999996</v>
      </c>
      <c r="I1248" s="2">
        <f>'Moving Avg'!H1248</f>
        <v>0.99640000000000029</v>
      </c>
      <c r="J1248" s="5" t="str">
        <f>OBV!F1248</f>
        <v>BEARISH</v>
      </c>
      <c r="K1248" s="5" t="str">
        <f>OBV!G1248</f>
        <v>WEAK</v>
      </c>
      <c r="L1248" s="5" t="str">
        <f>OBV!H1248</f>
        <v>CONFIRMED BEARISH</v>
      </c>
      <c r="M1248" s="7">
        <f t="shared" si="190"/>
        <v>50</v>
      </c>
      <c r="N1248" s="7">
        <f t="shared" si="191"/>
        <v>0</v>
      </c>
      <c r="O1248" s="7">
        <f t="shared" si="192"/>
        <v>50</v>
      </c>
      <c r="P1248" s="7">
        <f t="shared" si="193"/>
        <v>0</v>
      </c>
      <c r="Q1248" s="8">
        <f t="shared" si="194"/>
        <v>25</v>
      </c>
      <c r="R1248" s="8">
        <f t="shared" si="195"/>
        <v>27.5</v>
      </c>
      <c r="S1248" s="8">
        <f t="shared" si="196"/>
        <v>20</v>
      </c>
      <c r="T1248" s="8">
        <f t="shared" si="197"/>
        <v>25</v>
      </c>
      <c r="U1248" s="7">
        <f t="shared" si="198"/>
        <v>24.166666666666668</v>
      </c>
      <c r="V1248" s="7">
        <f t="shared" si="199"/>
        <v>24.375</v>
      </c>
    </row>
    <row r="1249" spans="1:22" ht="13.5" x14ac:dyDescent="0.25">
      <c r="A1249" s="3">
        <f>RSI!A1249</f>
        <v>44131</v>
      </c>
      <c r="B1249" s="2">
        <f>RSI!B1249</f>
        <v>1.1100000000000001</v>
      </c>
      <c r="C1249" s="2">
        <f>RSI!I1249</f>
        <v>24.72989195304234</v>
      </c>
      <c r="D1249" s="2">
        <f>MACD!E1249</f>
        <v>5.5414844935022023E-2</v>
      </c>
      <c r="E1249" s="2">
        <f>MACD!F1249</f>
        <v>4.6093276457740591E-2</v>
      </c>
      <c r="F1249" s="2">
        <f>'Moving Avg'!D1249</f>
        <v>1.1659999999999999</v>
      </c>
      <c r="G1249" s="2">
        <f>'Moving Avg'!F1249</f>
        <v>1.2685000000000002</v>
      </c>
      <c r="H1249" s="2">
        <f>'Moving Avg'!G1249</f>
        <v>1.4169999999999996</v>
      </c>
      <c r="I1249" s="2">
        <f>'Moving Avg'!H1249</f>
        <v>0.99730000000000052</v>
      </c>
      <c r="J1249" s="5" t="str">
        <f>OBV!F1249</f>
        <v>BEARISH</v>
      </c>
      <c r="K1249" s="5" t="str">
        <f>OBV!G1249</f>
        <v>WEAK</v>
      </c>
      <c r="L1249" s="5" t="str">
        <f>OBV!H1249</f>
        <v>CONFIRMED BEARISH</v>
      </c>
      <c r="M1249" s="7">
        <f t="shared" si="190"/>
        <v>50</v>
      </c>
      <c r="N1249" s="7">
        <f t="shared" si="191"/>
        <v>0</v>
      </c>
      <c r="O1249" s="7">
        <f t="shared" si="192"/>
        <v>50</v>
      </c>
      <c r="P1249" s="7">
        <f t="shared" si="193"/>
        <v>0</v>
      </c>
      <c r="Q1249" s="8">
        <f t="shared" si="194"/>
        <v>25</v>
      </c>
      <c r="R1249" s="8">
        <f t="shared" si="195"/>
        <v>27.5</v>
      </c>
      <c r="S1249" s="8">
        <f t="shared" si="196"/>
        <v>20</v>
      </c>
      <c r="T1249" s="8">
        <f t="shared" si="197"/>
        <v>25</v>
      </c>
      <c r="U1249" s="7">
        <f t="shared" si="198"/>
        <v>24.166666666666668</v>
      </c>
      <c r="V1249" s="7">
        <f t="shared" si="199"/>
        <v>24.375</v>
      </c>
    </row>
    <row r="1250" spans="1:22" ht="13.5" x14ac:dyDescent="0.25">
      <c r="A1250" s="3">
        <f>RSI!A1250</f>
        <v>44132</v>
      </c>
      <c r="B1250" s="2">
        <f>RSI!B1250</f>
        <v>1.06</v>
      </c>
      <c r="C1250" s="2">
        <f>RSI!I1250</f>
        <v>21.691312560980307</v>
      </c>
      <c r="D1250" s="2">
        <f>MACD!E1250</f>
        <v>6.2629972358023478E-2</v>
      </c>
      <c r="E1250" s="2">
        <f>MACD!F1250</f>
        <v>4.9400615637797171E-2</v>
      </c>
      <c r="F1250" s="2">
        <f>'Moving Avg'!D1250</f>
        <v>1.1400000000000001</v>
      </c>
      <c r="G1250" s="2">
        <f>'Moving Avg'!F1250</f>
        <v>1.2509999999999999</v>
      </c>
      <c r="H1250" s="2">
        <f>'Moving Avg'!G1250</f>
        <v>1.4107999999999996</v>
      </c>
      <c r="I1250" s="2">
        <f>'Moving Avg'!H1250</f>
        <v>0.99795000000000045</v>
      </c>
      <c r="J1250" s="5" t="str">
        <f>OBV!F1250</f>
        <v>BEARISH</v>
      </c>
      <c r="K1250" s="5" t="str">
        <f>OBV!G1250</f>
        <v>WEAK</v>
      </c>
      <c r="L1250" s="5" t="str">
        <f>OBV!H1250</f>
        <v>CONFIRMED BEARISH</v>
      </c>
      <c r="M1250" s="7">
        <f t="shared" si="190"/>
        <v>50</v>
      </c>
      <c r="N1250" s="7">
        <f t="shared" si="191"/>
        <v>0</v>
      </c>
      <c r="O1250" s="7">
        <f t="shared" si="192"/>
        <v>50</v>
      </c>
      <c r="P1250" s="7">
        <f t="shared" si="193"/>
        <v>0</v>
      </c>
      <c r="Q1250" s="8">
        <f t="shared" si="194"/>
        <v>25</v>
      </c>
      <c r="R1250" s="8">
        <f t="shared" si="195"/>
        <v>27.5</v>
      </c>
      <c r="S1250" s="8">
        <f t="shared" si="196"/>
        <v>20</v>
      </c>
      <c r="T1250" s="8">
        <f t="shared" si="197"/>
        <v>25</v>
      </c>
      <c r="U1250" s="7">
        <f t="shared" si="198"/>
        <v>24.166666666666668</v>
      </c>
      <c r="V1250" s="7">
        <f t="shared" si="199"/>
        <v>24.375</v>
      </c>
    </row>
    <row r="1251" spans="1:22" ht="13.5" x14ac:dyDescent="0.25">
      <c r="A1251" s="3">
        <f>RSI!A1251</f>
        <v>44134</v>
      </c>
      <c r="B1251" s="2">
        <f>RSI!B1251</f>
        <v>1.1000000000000001</v>
      </c>
      <c r="C1251" s="2">
        <f>RSI!I1251</f>
        <v>29.187383397212486</v>
      </c>
      <c r="D1251" s="2">
        <f>MACD!E1251</f>
        <v>6.7113277634072821E-2</v>
      </c>
      <c r="E1251" s="2">
        <f>MACD!F1251</f>
        <v>5.2943148037052301E-2</v>
      </c>
      <c r="F1251" s="2">
        <f>'Moving Avg'!D1251</f>
        <v>1.1239999999999999</v>
      </c>
      <c r="G1251" s="2">
        <f>'Moving Avg'!F1251</f>
        <v>1.2384999999999999</v>
      </c>
      <c r="H1251" s="2">
        <f>'Moving Avg'!G1251</f>
        <v>1.4053999999999995</v>
      </c>
      <c r="I1251" s="2">
        <f>'Moving Avg'!H1251</f>
        <v>0.99890000000000034</v>
      </c>
      <c r="J1251" s="5" t="str">
        <f>OBV!F1251</f>
        <v>BEARISH</v>
      </c>
      <c r="K1251" s="5" t="str">
        <f>OBV!G1251</f>
        <v>WEAK</v>
      </c>
      <c r="L1251" s="5" t="str">
        <f>OBV!H1251</f>
        <v>CONFIRMED BEARISH</v>
      </c>
      <c r="M1251" s="7">
        <f t="shared" si="190"/>
        <v>50</v>
      </c>
      <c r="N1251" s="7">
        <f t="shared" si="191"/>
        <v>0</v>
      </c>
      <c r="O1251" s="7">
        <f t="shared" si="192"/>
        <v>50</v>
      </c>
      <c r="P1251" s="7">
        <f t="shared" si="193"/>
        <v>0</v>
      </c>
      <c r="Q1251" s="8">
        <f t="shared" si="194"/>
        <v>25</v>
      </c>
      <c r="R1251" s="8">
        <f t="shared" si="195"/>
        <v>27.5</v>
      </c>
      <c r="S1251" s="8">
        <f t="shared" si="196"/>
        <v>20</v>
      </c>
      <c r="T1251" s="8">
        <f t="shared" si="197"/>
        <v>25</v>
      </c>
      <c r="U1251" s="7">
        <f t="shared" si="198"/>
        <v>24.166666666666668</v>
      </c>
      <c r="V1251" s="7">
        <f t="shared" si="199"/>
        <v>24.375</v>
      </c>
    </row>
    <row r="1252" spans="1:22" ht="13.5" x14ac:dyDescent="0.25">
      <c r="A1252" s="3">
        <f>RSI!A1252</f>
        <v>44137</v>
      </c>
      <c r="B1252" s="2">
        <f>RSI!B1252</f>
        <v>1.1299999999999999</v>
      </c>
      <c r="C1252" s="2">
        <f>RSI!I1252</f>
        <v>34.269413045913026</v>
      </c>
      <c r="D1252" s="2">
        <f>MACD!E1252</f>
        <v>6.6613151823181838E-2</v>
      </c>
      <c r="E1252" s="2">
        <f>MACD!F1252</f>
        <v>5.5677148794278208E-2</v>
      </c>
      <c r="F1252" s="2">
        <f>'Moving Avg'!D1252</f>
        <v>1.1119999999999999</v>
      </c>
      <c r="G1252" s="2">
        <f>'Moving Avg'!F1252</f>
        <v>1.2315</v>
      </c>
      <c r="H1252" s="2">
        <f>'Moving Avg'!G1252</f>
        <v>1.4003999999999994</v>
      </c>
      <c r="I1252" s="2">
        <f>'Moving Avg'!H1252</f>
        <v>0.99995000000000034</v>
      </c>
      <c r="J1252" s="5" t="str">
        <f>OBV!F1252</f>
        <v>BEARISH</v>
      </c>
      <c r="K1252" s="5" t="str">
        <f>OBV!G1252</f>
        <v>WEAK</v>
      </c>
      <c r="L1252" s="5" t="str">
        <f>OBV!H1252</f>
        <v>CONFIRMED BEARISH</v>
      </c>
      <c r="M1252" s="7">
        <f t="shared" si="190"/>
        <v>25</v>
      </c>
      <c r="N1252" s="7">
        <f t="shared" si="191"/>
        <v>0</v>
      </c>
      <c r="O1252" s="7">
        <f t="shared" si="192"/>
        <v>50</v>
      </c>
      <c r="P1252" s="7">
        <f t="shared" si="193"/>
        <v>0</v>
      </c>
      <c r="Q1252" s="8">
        <f t="shared" si="194"/>
        <v>16.25</v>
      </c>
      <c r="R1252" s="8">
        <f t="shared" si="195"/>
        <v>22.5</v>
      </c>
      <c r="S1252" s="8">
        <f t="shared" si="196"/>
        <v>16.25</v>
      </c>
      <c r="T1252" s="8">
        <f t="shared" si="197"/>
        <v>18.75</v>
      </c>
      <c r="U1252" s="7">
        <f t="shared" si="198"/>
        <v>18.333333333333332</v>
      </c>
      <c r="V1252" s="7">
        <f t="shared" si="199"/>
        <v>18.4375</v>
      </c>
    </row>
    <row r="1253" spans="1:22" ht="13.5" x14ac:dyDescent="0.25">
      <c r="A1253" s="3">
        <f>RSI!A1253</f>
        <v>44138</v>
      </c>
      <c r="B1253" s="2">
        <f>RSI!B1253</f>
        <v>1.1499999999999999</v>
      </c>
      <c r="C1253" s="2">
        <f>RSI!I1253</f>
        <v>37.490242932788334</v>
      </c>
      <c r="D1253" s="2">
        <f>MACD!E1253</f>
        <v>6.546219112435625E-2</v>
      </c>
      <c r="E1253" s="2">
        <f>MACD!F1253</f>
        <v>5.763415726029382E-2</v>
      </c>
      <c r="F1253" s="2">
        <f>'Moving Avg'!D1253</f>
        <v>1.1100000000000001</v>
      </c>
      <c r="G1253" s="2">
        <f>'Moving Avg'!F1253</f>
        <v>1.226</v>
      </c>
      <c r="H1253" s="2">
        <f>'Moving Avg'!G1253</f>
        <v>1.3943999999999996</v>
      </c>
      <c r="I1253" s="2">
        <f>'Moving Avg'!H1253</f>
        <v>1.0011000000000003</v>
      </c>
      <c r="J1253" s="5" t="str">
        <f>OBV!F1253</f>
        <v>BEARISH</v>
      </c>
      <c r="K1253" s="5" t="str">
        <f>OBV!G1253</f>
        <v>WEAK</v>
      </c>
      <c r="L1253" s="5" t="str">
        <f>OBV!H1253</f>
        <v>CONFIRMED BEARISH</v>
      </c>
      <c r="M1253" s="7">
        <f t="shared" si="190"/>
        <v>25</v>
      </c>
      <c r="N1253" s="7">
        <f t="shared" si="191"/>
        <v>0</v>
      </c>
      <c r="O1253" s="7">
        <f t="shared" si="192"/>
        <v>50</v>
      </c>
      <c r="P1253" s="7">
        <f t="shared" si="193"/>
        <v>0</v>
      </c>
      <c r="Q1253" s="8">
        <f t="shared" si="194"/>
        <v>16.25</v>
      </c>
      <c r="R1253" s="8">
        <f t="shared" si="195"/>
        <v>22.5</v>
      </c>
      <c r="S1253" s="8">
        <f t="shared" si="196"/>
        <v>16.25</v>
      </c>
      <c r="T1253" s="8">
        <f t="shared" si="197"/>
        <v>18.75</v>
      </c>
      <c r="U1253" s="7">
        <f t="shared" si="198"/>
        <v>18.333333333333332</v>
      </c>
      <c r="V1253" s="7">
        <f t="shared" si="199"/>
        <v>18.4375</v>
      </c>
    </row>
    <row r="1254" spans="1:22" ht="13.5" x14ac:dyDescent="0.25">
      <c r="A1254" s="3">
        <f>RSI!A1254</f>
        <v>44139</v>
      </c>
      <c r="B1254" s="2">
        <f>RSI!B1254</f>
        <v>1.18</v>
      </c>
      <c r="C1254" s="2">
        <f>RSI!I1254</f>
        <v>42.075253699535537</v>
      </c>
      <c r="D1254" s="2">
        <f>MACD!E1254</f>
        <v>5.6691926290525885E-2</v>
      </c>
      <c r="E1254" s="2">
        <f>MACD!F1254</f>
        <v>5.7445711066340235E-2</v>
      </c>
      <c r="F1254" s="2">
        <f>'Moving Avg'!D1254</f>
        <v>1.1239999999999999</v>
      </c>
      <c r="G1254" s="2">
        <f>'Moving Avg'!F1254</f>
        <v>1.2184999999999999</v>
      </c>
      <c r="H1254" s="2">
        <f>'Moving Avg'!G1254</f>
        <v>1.3873999999999995</v>
      </c>
      <c r="I1254" s="2">
        <f>'Moving Avg'!H1254</f>
        <v>1.0024000000000004</v>
      </c>
      <c r="J1254" s="5" t="str">
        <f>OBV!F1254</f>
        <v>BULLISH</v>
      </c>
      <c r="K1254" s="5" t="str">
        <f>OBV!G1254</f>
        <v>STRONG</v>
      </c>
      <c r="L1254" s="5" t="str">
        <f>OBV!H1254</f>
        <v>CONFIRMED BULLISH</v>
      </c>
      <c r="M1254" s="7">
        <f t="shared" si="190"/>
        <v>25</v>
      </c>
      <c r="N1254" s="7">
        <f t="shared" si="191"/>
        <v>45</v>
      </c>
      <c r="O1254" s="7">
        <f t="shared" si="192"/>
        <v>50</v>
      </c>
      <c r="P1254" s="7">
        <f t="shared" si="193"/>
        <v>100</v>
      </c>
      <c r="Q1254" s="8">
        <f t="shared" si="194"/>
        <v>47</v>
      </c>
      <c r="R1254" s="8">
        <f t="shared" si="195"/>
        <v>56.5</v>
      </c>
      <c r="S1254" s="8">
        <f t="shared" si="196"/>
        <v>68</v>
      </c>
      <c r="T1254" s="8">
        <f t="shared" si="197"/>
        <v>55</v>
      </c>
      <c r="U1254" s="7">
        <f t="shared" si="198"/>
        <v>57.166666666666664</v>
      </c>
      <c r="V1254" s="7">
        <f t="shared" si="199"/>
        <v>56.625</v>
      </c>
    </row>
    <row r="1255" spans="1:22" ht="13.5" x14ac:dyDescent="0.25">
      <c r="A1255" s="3">
        <f>RSI!A1255</f>
        <v>44140</v>
      </c>
      <c r="B1255" s="2">
        <f>RSI!B1255</f>
        <v>1.24</v>
      </c>
      <c r="C1255" s="2">
        <f>RSI!I1255</f>
        <v>49.977846623696188</v>
      </c>
      <c r="D1255" s="2">
        <f>MACD!E1255</f>
        <v>4.0570585736493303E-2</v>
      </c>
      <c r="E1255" s="2">
        <f>MACD!F1255</f>
        <v>5.4070686000370856E-2</v>
      </c>
      <c r="F1255" s="2">
        <f>'Moving Avg'!D1255</f>
        <v>1.1599999999999999</v>
      </c>
      <c r="G1255" s="2">
        <f>'Moving Avg'!F1255</f>
        <v>1.2124999999999997</v>
      </c>
      <c r="H1255" s="2">
        <f>'Moving Avg'!G1255</f>
        <v>1.3797999999999997</v>
      </c>
      <c r="I1255" s="2">
        <f>'Moving Avg'!H1255</f>
        <v>1.0041000000000004</v>
      </c>
      <c r="J1255" s="5" t="str">
        <f>OBV!F1255</f>
        <v>BULLISH</v>
      </c>
      <c r="K1255" s="5" t="str">
        <f>OBV!G1255</f>
        <v>STRONG</v>
      </c>
      <c r="L1255" s="5" t="str">
        <f>OBV!H1255</f>
        <v>CONFIRMED BULLISH</v>
      </c>
      <c r="M1255" s="7">
        <f t="shared" si="190"/>
        <v>25</v>
      </c>
      <c r="N1255" s="7">
        <f t="shared" si="191"/>
        <v>45</v>
      </c>
      <c r="O1255" s="7">
        <f t="shared" si="192"/>
        <v>50</v>
      </c>
      <c r="P1255" s="7">
        <f t="shared" si="193"/>
        <v>100</v>
      </c>
      <c r="Q1255" s="8">
        <f t="shared" si="194"/>
        <v>47</v>
      </c>
      <c r="R1255" s="8">
        <f t="shared" si="195"/>
        <v>56.5</v>
      </c>
      <c r="S1255" s="8">
        <f t="shared" si="196"/>
        <v>68</v>
      </c>
      <c r="T1255" s="8">
        <f t="shared" si="197"/>
        <v>55</v>
      </c>
      <c r="U1255" s="7">
        <f t="shared" si="198"/>
        <v>57.166666666666664</v>
      </c>
      <c r="V1255" s="7">
        <f t="shared" si="199"/>
        <v>56.625</v>
      </c>
    </row>
    <row r="1256" spans="1:22" ht="13.5" x14ac:dyDescent="0.25">
      <c r="A1256" s="3">
        <f>RSI!A1256</f>
        <v>44141</v>
      </c>
      <c r="B1256" s="2">
        <f>RSI!B1256</f>
        <v>1.21</v>
      </c>
      <c r="C1256" s="2">
        <f>RSI!I1256</f>
        <v>46.557649003191734</v>
      </c>
      <c r="D1256" s="2">
        <f>MACD!E1256</f>
        <v>2.7591523071806678E-2</v>
      </c>
      <c r="E1256" s="2">
        <f>MACD!F1256</f>
        <v>4.8774853414658023E-2</v>
      </c>
      <c r="F1256" s="2">
        <f>'Moving Avg'!D1256</f>
        <v>1.1819999999999999</v>
      </c>
      <c r="G1256" s="2">
        <f>'Moving Avg'!F1256</f>
        <v>1.206</v>
      </c>
      <c r="H1256" s="2">
        <f>'Moving Avg'!G1256</f>
        <v>1.3697999999999997</v>
      </c>
      <c r="I1256" s="2">
        <f>'Moving Avg'!H1256</f>
        <v>1.0056500000000006</v>
      </c>
      <c r="J1256" s="5" t="str">
        <f>OBV!F1256</f>
        <v>BULLISH</v>
      </c>
      <c r="K1256" s="5" t="str">
        <f>OBV!G1256</f>
        <v>STRONG</v>
      </c>
      <c r="L1256" s="5" t="str">
        <f>OBV!H1256</f>
        <v>CONFIRMED BULLISH</v>
      </c>
      <c r="M1256" s="7">
        <f t="shared" si="190"/>
        <v>25</v>
      </c>
      <c r="N1256" s="7">
        <f t="shared" si="191"/>
        <v>100</v>
      </c>
      <c r="O1256" s="7">
        <f t="shared" si="192"/>
        <v>50</v>
      </c>
      <c r="P1256" s="7">
        <f t="shared" si="193"/>
        <v>100</v>
      </c>
      <c r="Q1256" s="8">
        <f t="shared" si="194"/>
        <v>66.25</v>
      </c>
      <c r="R1256" s="8">
        <f t="shared" si="195"/>
        <v>67.5</v>
      </c>
      <c r="S1256" s="8">
        <f t="shared" si="196"/>
        <v>76.25</v>
      </c>
      <c r="T1256" s="8">
        <f t="shared" si="197"/>
        <v>68.75</v>
      </c>
      <c r="U1256" s="7">
        <f t="shared" si="198"/>
        <v>70</v>
      </c>
      <c r="V1256" s="7">
        <f t="shared" si="199"/>
        <v>69.6875</v>
      </c>
    </row>
    <row r="1257" spans="1:22" ht="13.5" x14ac:dyDescent="0.25">
      <c r="A1257" s="3">
        <f>RSI!A1257</f>
        <v>44144</v>
      </c>
      <c r="B1257" s="2">
        <f>RSI!B1257</f>
        <v>1.1499999999999999</v>
      </c>
      <c r="C1257" s="2">
        <f>RSI!I1257</f>
        <v>40.576760440763685</v>
      </c>
      <c r="D1257" s="2">
        <f>MACD!E1257</f>
        <v>2.2749334111476172E-2</v>
      </c>
      <c r="E1257" s="2">
        <f>MACD!F1257</f>
        <v>4.3569749554021653E-2</v>
      </c>
      <c r="F1257" s="2">
        <f>'Moving Avg'!D1257</f>
        <v>1.1859999999999999</v>
      </c>
      <c r="G1257" s="2">
        <f>'Moving Avg'!F1257</f>
        <v>1.1984999999999997</v>
      </c>
      <c r="H1257" s="2">
        <f>'Moving Avg'!G1257</f>
        <v>1.3585999999999996</v>
      </c>
      <c r="I1257" s="2">
        <f>'Moving Avg'!H1257</f>
        <v>1.0068000000000006</v>
      </c>
      <c r="J1257" s="5" t="str">
        <f>OBV!F1257</f>
        <v>BULLISH</v>
      </c>
      <c r="K1257" s="5" t="str">
        <f>OBV!G1257</f>
        <v>STRONG</v>
      </c>
      <c r="L1257" s="5" t="str">
        <f>OBV!H1257</f>
        <v>CONFIRMED BULLISH</v>
      </c>
      <c r="M1257" s="7">
        <f t="shared" si="190"/>
        <v>25</v>
      </c>
      <c r="N1257" s="7">
        <f t="shared" si="191"/>
        <v>100</v>
      </c>
      <c r="O1257" s="7">
        <f t="shared" si="192"/>
        <v>50</v>
      </c>
      <c r="P1257" s="7">
        <f t="shared" si="193"/>
        <v>100</v>
      </c>
      <c r="Q1257" s="8">
        <f t="shared" si="194"/>
        <v>66.25</v>
      </c>
      <c r="R1257" s="8">
        <f t="shared" si="195"/>
        <v>67.5</v>
      </c>
      <c r="S1257" s="8">
        <f t="shared" si="196"/>
        <v>76.25</v>
      </c>
      <c r="T1257" s="8">
        <f t="shared" si="197"/>
        <v>68.75</v>
      </c>
      <c r="U1257" s="7">
        <f t="shared" si="198"/>
        <v>70</v>
      </c>
      <c r="V1257" s="7">
        <f t="shared" si="199"/>
        <v>69.6875</v>
      </c>
    </row>
    <row r="1258" spans="1:22" ht="13.5" x14ac:dyDescent="0.25">
      <c r="A1258" s="3">
        <f>RSI!A1258</f>
        <v>44145</v>
      </c>
      <c r="B1258" s="2">
        <f>RSI!B1258</f>
        <v>1.21</v>
      </c>
      <c r="C1258" s="2">
        <f>RSI!I1258</f>
        <v>47.798507485529505</v>
      </c>
      <c r="D1258" s="2">
        <f>MACD!E1258</f>
        <v>1.0092356047268547E-2</v>
      </c>
      <c r="E1258" s="2">
        <f>MACD!F1258</f>
        <v>3.6874270852671039E-2</v>
      </c>
      <c r="F1258" s="2">
        <f>'Moving Avg'!D1258</f>
        <v>1.198</v>
      </c>
      <c r="G1258" s="2">
        <f>'Moving Avg'!F1258</f>
        <v>1.1929999999999998</v>
      </c>
      <c r="H1258" s="2">
        <f>'Moving Avg'!G1258</f>
        <v>1.3479999999999999</v>
      </c>
      <c r="I1258" s="2">
        <f>'Moving Avg'!H1258</f>
        <v>1.0082000000000004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  <c r="M1258" s="7">
        <f t="shared" si="190"/>
        <v>25</v>
      </c>
      <c r="N1258" s="7">
        <f t="shared" si="191"/>
        <v>100</v>
      </c>
      <c r="O1258" s="7">
        <f t="shared" si="192"/>
        <v>50</v>
      </c>
      <c r="P1258" s="7">
        <f t="shared" si="193"/>
        <v>100</v>
      </c>
      <c r="Q1258" s="8">
        <f t="shared" si="194"/>
        <v>66.25</v>
      </c>
      <c r="R1258" s="8">
        <f t="shared" si="195"/>
        <v>67.5</v>
      </c>
      <c r="S1258" s="8">
        <f t="shared" si="196"/>
        <v>76.25</v>
      </c>
      <c r="T1258" s="8">
        <f t="shared" si="197"/>
        <v>68.75</v>
      </c>
      <c r="U1258" s="7">
        <f t="shared" si="198"/>
        <v>70</v>
      </c>
      <c r="V1258" s="7">
        <f t="shared" si="199"/>
        <v>69.6875</v>
      </c>
    </row>
    <row r="1259" spans="1:22" ht="13.5" x14ac:dyDescent="0.25">
      <c r="A1259" s="3">
        <f>RSI!A1259</f>
        <v>44146</v>
      </c>
      <c r="B1259" s="2">
        <f>RSI!B1259</f>
        <v>1.2</v>
      </c>
      <c r="C1259" s="2">
        <f>RSI!I1259</f>
        <v>46.77812684980983</v>
      </c>
      <c r="D1259" s="2">
        <f>MACD!E1259</f>
        <v>-7.46045988391697E-3</v>
      </c>
      <c r="E1259" s="2">
        <f>MACD!F1259</f>
        <v>2.8007324705353439E-2</v>
      </c>
      <c r="F1259" s="2">
        <f>'Moving Avg'!D1259</f>
        <v>1.2020000000000002</v>
      </c>
      <c r="G1259" s="2">
        <f>'Moving Avg'!F1259</f>
        <v>1.1879999999999997</v>
      </c>
      <c r="H1259" s="2">
        <f>'Moving Avg'!G1259</f>
        <v>1.3367999999999998</v>
      </c>
      <c r="I1259" s="2">
        <f>'Moving Avg'!H1259</f>
        <v>1.0096000000000005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  <c r="M1259" s="7">
        <f t="shared" si="190"/>
        <v>25</v>
      </c>
      <c r="N1259" s="7">
        <f t="shared" si="191"/>
        <v>100</v>
      </c>
      <c r="O1259" s="7">
        <f t="shared" si="192"/>
        <v>50</v>
      </c>
      <c r="P1259" s="7">
        <f t="shared" si="193"/>
        <v>100</v>
      </c>
      <c r="Q1259" s="8">
        <f t="shared" si="194"/>
        <v>66.25</v>
      </c>
      <c r="R1259" s="8">
        <f t="shared" si="195"/>
        <v>67.5</v>
      </c>
      <c r="S1259" s="8">
        <f t="shared" si="196"/>
        <v>76.25</v>
      </c>
      <c r="T1259" s="8">
        <f t="shared" si="197"/>
        <v>68.75</v>
      </c>
      <c r="U1259" s="7">
        <f t="shared" si="198"/>
        <v>70</v>
      </c>
      <c r="V1259" s="7">
        <f t="shared" si="199"/>
        <v>69.6875</v>
      </c>
    </row>
    <row r="1260" spans="1:22" ht="13.5" x14ac:dyDescent="0.25">
      <c r="A1260" s="3">
        <f>RSI!A1260</f>
        <v>44147</v>
      </c>
      <c r="B1260" s="2">
        <f>RSI!B1260</f>
        <v>1.25</v>
      </c>
      <c r="C1260" s="2">
        <f>RSI!I1260</f>
        <v>52.265165067249441</v>
      </c>
      <c r="D1260" s="2">
        <f>MACD!E1260</f>
        <v>-3.3549299033604596E-2</v>
      </c>
      <c r="E1260" s="2">
        <f>MACD!F1260</f>
        <v>1.5695999957561831E-2</v>
      </c>
      <c r="F1260" s="2">
        <f>'Moving Avg'!D1260</f>
        <v>1.204</v>
      </c>
      <c r="G1260" s="2">
        <f>'Moving Avg'!F1260</f>
        <v>1.1864999999999999</v>
      </c>
      <c r="H1260" s="2">
        <f>'Moving Avg'!G1260</f>
        <v>1.3275999999999997</v>
      </c>
      <c r="I1260" s="2">
        <f>'Moving Avg'!H1260</f>
        <v>1.0113500000000004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  <c r="M1260" s="7">
        <f t="shared" si="190"/>
        <v>25</v>
      </c>
      <c r="N1260" s="7">
        <f t="shared" si="191"/>
        <v>100</v>
      </c>
      <c r="O1260" s="7">
        <f t="shared" si="192"/>
        <v>50</v>
      </c>
      <c r="P1260" s="7">
        <f t="shared" si="193"/>
        <v>100</v>
      </c>
      <c r="Q1260" s="8">
        <f t="shared" si="194"/>
        <v>66.25</v>
      </c>
      <c r="R1260" s="8">
        <f t="shared" si="195"/>
        <v>67.5</v>
      </c>
      <c r="S1260" s="8">
        <f t="shared" si="196"/>
        <v>76.25</v>
      </c>
      <c r="T1260" s="8">
        <f t="shared" si="197"/>
        <v>68.75</v>
      </c>
      <c r="U1260" s="7">
        <f t="shared" si="198"/>
        <v>70</v>
      </c>
      <c r="V1260" s="7">
        <f t="shared" si="199"/>
        <v>69.6875</v>
      </c>
    </row>
    <row r="1261" spans="1:22" ht="13.5" x14ac:dyDescent="0.25">
      <c r="A1261" s="3">
        <f>RSI!A1261</f>
        <v>44148</v>
      </c>
      <c r="B1261" s="2">
        <f>RSI!B1261</f>
        <v>1.32</v>
      </c>
      <c r="C1261" s="2">
        <f>RSI!I1261</f>
        <v>58.686848265972394</v>
      </c>
      <c r="D1261" s="2">
        <f>MACD!E1261</f>
        <v>-5.4803525728845726E-2</v>
      </c>
      <c r="E1261" s="2">
        <f>MACD!F1261</f>
        <v>1.5960948202803187E-3</v>
      </c>
      <c r="F1261" s="2">
        <f>'Moving Avg'!D1261</f>
        <v>1.226</v>
      </c>
      <c r="G1261" s="2">
        <f>'Moving Avg'!F1261</f>
        <v>1.1884999999999999</v>
      </c>
      <c r="H1261" s="2">
        <f>'Moving Avg'!G1261</f>
        <v>1.3203999999999996</v>
      </c>
      <c r="I1261" s="2">
        <f>'Moving Avg'!H1261</f>
        <v>1.0136500000000006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  <c r="M1261" s="7">
        <f t="shared" si="190"/>
        <v>25</v>
      </c>
      <c r="N1261" s="7">
        <f t="shared" si="191"/>
        <v>100</v>
      </c>
      <c r="O1261" s="7">
        <f t="shared" si="192"/>
        <v>50</v>
      </c>
      <c r="P1261" s="7">
        <f t="shared" si="193"/>
        <v>100</v>
      </c>
      <c r="Q1261" s="8">
        <f t="shared" si="194"/>
        <v>66.25</v>
      </c>
      <c r="R1261" s="8">
        <f t="shared" si="195"/>
        <v>67.5</v>
      </c>
      <c r="S1261" s="8">
        <f t="shared" si="196"/>
        <v>76.25</v>
      </c>
      <c r="T1261" s="8">
        <f t="shared" si="197"/>
        <v>68.75</v>
      </c>
      <c r="U1261" s="7">
        <f t="shared" si="198"/>
        <v>70</v>
      </c>
      <c r="V1261" s="7">
        <f t="shared" si="199"/>
        <v>69.6875</v>
      </c>
    </row>
    <row r="1262" spans="1:22" ht="13.5" x14ac:dyDescent="0.25">
      <c r="A1262" s="3">
        <f>RSI!A1262</f>
        <v>44151</v>
      </c>
      <c r="B1262" s="2">
        <f>RSI!B1262</f>
        <v>1.37</v>
      </c>
      <c r="C1262" s="2">
        <f>RSI!I1262</f>
        <v>62.561143196909548</v>
      </c>
      <c r="D1262" s="2">
        <f>MACD!E1262</f>
        <v>-7.2426597632765821E-2</v>
      </c>
      <c r="E1262" s="2">
        <f>MACD!F1262</f>
        <v>-1.3208443670328911E-2</v>
      </c>
      <c r="F1262" s="2">
        <f>'Moving Avg'!D1262</f>
        <v>1.27</v>
      </c>
      <c r="G1262" s="2">
        <f>'Moving Avg'!F1262</f>
        <v>1.194</v>
      </c>
      <c r="H1262" s="2">
        <f>'Moving Avg'!G1262</f>
        <v>1.3153999999999999</v>
      </c>
      <c r="I1262" s="2">
        <f>'Moving Avg'!H1262</f>
        <v>1.0161000000000004</v>
      </c>
      <c r="J1262" s="5" t="str">
        <f>OBV!F1262</f>
        <v>BULLISH</v>
      </c>
      <c r="K1262" s="5" t="str">
        <f>OBV!G1262</f>
        <v>STRONG</v>
      </c>
      <c r="L1262" s="5" t="str">
        <f>OBV!H1262</f>
        <v>CONFIRMED BULLISH</v>
      </c>
      <c r="M1262" s="7">
        <f t="shared" si="190"/>
        <v>25</v>
      </c>
      <c r="N1262" s="7">
        <f t="shared" si="191"/>
        <v>100</v>
      </c>
      <c r="O1262" s="7">
        <f t="shared" si="192"/>
        <v>50</v>
      </c>
      <c r="P1262" s="7">
        <f t="shared" si="193"/>
        <v>100</v>
      </c>
      <c r="Q1262" s="8">
        <f t="shared" si="194"/>
        <v>66.25</v>
      </c>
      <c r="R1262" s="8">
        <f t="shared" si="195"/>
        <v>67.5</v>
      </c>
      <c r="S1262" s="8">
        <f t="shared" si="196"/>
        <v>76.25</v>
      </c>
      <c r="T1262" s="8">
        <f t="shared" si="197"/>
        <v>68.75</v>
      </c>
      <c r="U1262" s="7">
        <f t="shared" si="198"/>
        <v>70</v>
      </c>
      <c r="V1262" s="7">
        <f t="shared" si="199"/>
        <v>69.6875</v>
      </c>
    </row>
    <row r="1263" spans="1:22" ht="13.5" x14ac:dyDescent="0.25">
      <c r="A1263" s="3">
        <f>RSI!A1263</f>
        <v>44152</v>
      </c>
      <c r="B1263" s="2">
        <f>RSI!B1263</f>
        <v>1.43</v>
      </c>
      <c r="C1263" s="2">
        <f>RSI!I1263</f>
        <v>66.60795739902369</v>
      </c>
      <c r="D1263" s="2">
        <f>MACD!E1263</f>
        <v>-8.9511037470506594E-2</v>
      </c>
      <c r="E1263" s="2">
        <f>MACD!F1263</f>
        <v>-2.8468962430364446E-2</v>
      </c>
      <c r="F1263" s="2">
        <f>'Moving Avg'!D1263</f>
        <v>1.3140000000000001</v>
      </c>
      <c r="G1263" s="2">
        <f>'Moving Avg'!F1263</f>
        <v>1.2025000000000001</v>
      </c>
      <c r="H1263" s="2">
        <f>'Moving Avg'!G1263</f>
        <v>1.3120000000000003</v>
      </c>
      <c r="I1263" s="2">
        <f>'Moving Avg'!H1263</f>
        <v>1.0188000000000006</v>
      </c>
      <c r="J1263" s="5" t="str">
        <f>OBV!F1263</f>
        <v>BULLISH</v>
      </c>
      <c r="K1263" s="5" t="str">
        <f>OBV!G1263</f>
        <v>STRONG</v>
      </c>
      <c r="L1263" s="5" t="str">
        <f>OBV!H1263</f>
        <v>CONFIRMED BULLISH</v>
      </c>
      <c r="M1263" s="7">
        <f t="shared" si="190"/>
        <v>25</v>
      </c>
      <c r="N1263" s="7">
        <f t="shared" si="191"/>
        <v>100</v>
      </c>
      <c r="O1263" s="7">
        <f t="shared" si="192"/>
        <v>50</v>
      </c>
      <c r="P1263" s="7">
        <f t="shared" si="193"/>
        <v>100</v>
      </c>
      <c r="Q1263" s="8">
        <f t="shared" si="194"/>
        <v>66.25</v>
      </c>
      <c r="R1263" s="8">
        <f t="shared" si="195"/>
        <v>67.5</v>
      </c>
      <c r="S1263" s="8">
        <f t="shared" si="196"/>
        <v>76.25</v>
      </c>
      <c r="T1263" s="8">
        <f t="shared" si="197"/>
        <v>68.75</v>
      </c>
      <c r="U1263" s="7">
        <f t="shared" si="198"/>
        <v>70</v>
      </c>
      <c r="V1263" s="7">
        <f t="shared" si="199"/>
        <v>69.6875</v>
      </c>
    </row>
    <row r="1264" spans="1:22" ht="13.5" x14ac:dyDescent="0.25">
      <c r="A1264" s="3">
        <f>RSI!A1264</f>
        <v>44153</v>
      </c>
      <c r="B1264" s="2">
        <f>RSI!B1264</f>
        <v>1.51</v>
      </c>
      <c r="C1264" s="2">
        <f>RSI!I1264</f>
        <v>71.094346158766697</v>
      </c>
      <c r="D1264" s="2">
        <f>MACD!E1264</f>
        <v>-0.10637763805596712</v>
      </c>
      <c r="E1264" s="2">
        <f>MACD!F1264</f>
        <v>-4.4050697555484984E-2</v>
      </c>
      <c r="F1264" s="2">
        <f>'Moving Avg'!D1264</f>
        <v>1.3759999999999999</v>
      </c>
      <c r="G1264" s="2">
        <f>'Moving Avg'!F1264</f>
        <v>1.2170000000000001</v>
      </c>
      <c r="H1264" s="2">
        <f>'Moving Avg'!G1264</f>
        <v>1.31</v>
      </c>
      <c r="I1264" s="2">
        <f>'Moving Avg'!H1264</f>
        <v>1.0219500000000006</v>
      </c>
      <c r="J1264" s="5" t="str">
        <f>OBV!F1264</f>
        <v>BULLISH</v>
      </c>
      <c r="K1264" s="5" t="str">
        <f>OBV!G1264</f>
        <v>STRONG</v>
      </c>
      <c r="L1264" s="5" t="str">
        <f>OBV!H1264</f>
        <v>CONFIRMED BULLISH</v>
      </c>
      <c r="M1264" s="7">
        <f t="shared" si="190"/>
        <v>0</v>
      </c>
      <c r="N1264" s="7">
        <f t="shared" si="191"/>
        <v>100</v>
      </c>
      <c r="O1264" s="7">
        <f t="shared" si="192"/>
        <v>50</v>
      </c>
      <c r="P1264" s="7">
        <f t="shared" si="193"/>
        <v>100</v>
      </c>
      <c r="Q1264" s="8">
        <f t="shared" si="194"/>
        <v>57.5</v>
      </c>
      <c r="R1264" s="8">
        <f t="shared" si="195"/>
        <v>62.5</v>
      </c>
      <c r="S1264" s="8">
        <f t="shared" si="196"/>
        <v>72.5</v>
      </c>
      <c r="T1264" s="8">
        <f t="shared" si="197"/>
        <v>62.5</v>
      </c>
      <c r="U1264" s="7">
        <f t="shared" si="198"/>
        <v>64.166666666666671</v>
      </c>
      <c r="V1264" s="7">
        <f t="shared" si="199"/>
        <v>63.75</v>
      </c>
    </row>
    <row r="1265" spans="1:22" ht="13.5" x14ac:dyDescent="0.25">
      <c r="A1265" s="3">
        <f>RSI!A1265</f>
        <v>44154</v>
      </c>
      <c r="B1265" s="2">
        <f>RSI!B1265</f>
        <v>1.57</v>
      </c>
      <c r="C1265" s="2">
        <f>RSI!I1265</f>
        <v>73.924044240475993</v>
      </c>
      <c r="D1265" s="2">
        <f>MACD!E1265</f>
        <v>-0.11735428936302639</v>
      </c>
      <c r="E1265" s="2">
        <f>MACD!F1265</f>
        <v>-5.8711415916993269E-2</v>
      </c>
      <c r="F1265" s="2">
        <f>'Moving Avg'!D1265</f>
        <v>1.44</v>
      </c>
      <c r="G1265" s="2">
        <f>'Moving Avg'!F1265</f>
        <v>1.2360000000000002</v>
      </c>
      <c r="H1265" s="2">
        <f>'Moving Avg'!G1265</f>
        <v>1.3097999999999999</v>
      </c>
      <c r="I1265" s="2">
        <f>'Moving Avg'!H1265</f>
        <v>1.0253500000000004</v>
      </c>
      <c r="J1265" s="5" t="str">
        <f>OBV!F1265</f>
        <v>BULLISH</v>
      </c>
      <c r="K1265" s="5" t="str">
        <f>OBV!G1265</f>
        <v>STRONG</v>
      </c>
      <c r="L1265" s="5" t="str">
        <f>OBV!H1265</f>
        <v>CONFIRMED BULLISH</v>
      </c>
      <c r="M1265" s="7">
        <f t="shared" si="190"/>
        <v>0</v>
      </c>
      <c r="N1265" s="7">
        <f t="shared" si="191"/>
        <v>100</v>
      </c>
      <c r="O1265" s="7">
        <f t="shared" si="192"/>
        <v>50</v>
      </c>
      <c r="P1265" s="7">
        <f t="shared" si="193"/>
        <v>100</v>
      </c>
      <c r="Q1265" s="8">
        <f t="shared" si="194"/>
        <v>57.5</v>
      </c>
      <c r="R1265" s="8">
        <f t="shared" si="195"/>
        <v>62.5</v>
      </c>
      <c r="S1265" s="8">
        <f t="shared" si="196"/>
        <v>72.5</v>
      </c>
      <c r="T1265" s="8">
        <f t="shared" si="197"/>
        <v>62.5</v>
      </c>
      <c r="U1265" s="7">
        <f t="shared" si="198"/>
        <v>64.166666666666671</v>
      </c>
      <c r="V1265" s="7">
        <f t="shared" si="199"/>
        <v>63.75</v>
      </c>
    </row>
    <row r="1266" spans="1:22" ht="13.5" x14ac:dyDescent="0.25">
      <c r="A1266" s="3">
        <f>RSI!A1266</f>
        <v>44155</v>
      </c>
      <c r="B1266" s="2">
        <f>RSI!B1266</f>
        <v>1.64</v>
      </c>
      <c r="C1266" s="2">
        <f>RSI!I1266</f>
        <v>76.779997163571764</v>
      </c>
      <c r="D1266" s="2">
        <f>MACD!E1266</f>
        <v>-0.13817811258806678</v>
      </c>
      <c r="E1266" s="2">
        <f>MACD!F1266</f>
        <v>-7.460475525120798E-2</v>
      </c>
      <c r="F1266" s="2">
        <f>'Moving Avg'!D1266</f>
        <v>1.504</v>
      </c>
      <c r="G1266" s="2">
        <f>'Moving Avg'!F1266</f>
        <v>1.2589999999999999</v>
      </c>
      <c r="H1266" s="2">
        <f>'Moving Avg'!G1266</f>
        <v>1.3117999999999999</v>
      </c>
      <c r="I1266" s="2">
        <f>'Moving Avg'!H1266</f>
        <v>1.0291500000000005</v>
      </c>
      <c r="J1266" s="5" t="str">
        <f>OBV!F1266</f>
        <v>BULLISH</v>
      </c>
      <c r="K1266" s="5" t="str">
        <f>OBV!G1266</f>
        <v>STRONG</v>
      </c>
      <c r="L1266" s="5" t="str">
        <f>OBV!H1266</f>
        <v>CONFIRMED BULLISH</v>
      </c>
      <c r="M1266" s="7">
        <f t="shared" si="190"/>
        <v>0</v>
      </c>
      <c r="N1266" s="7">
        <f t="shared" si="191"/>
        <v>100</v>
      </c>
      <c r="O1266" s="7">
        <f t="shared" si="192"/>
        <v>50</v>
      </c>
      <c r="P1266" s="7">
        <f t="shared" si="193"/>
        <v>100</v>
      </c>
      <c r="Q1266" s="8">
        <f t="shared" si="194"/>
        <v>57.5</v>
      </c>
      <c r="R1266" s="8">
        <f t="shared" si="195"/>
        <v>62.5</v>
      </c>
      <c r="S1266" s="8">
        <f t="shared" si="196"/>
        <v>72.5</v>
      </c>
      <c r="T1266" s="8">
        <f t="shared" si="197"/>
        <v>62.5</v>
      </c>
      <c r="U1266" s="7">
        <f t="shared" si="198"/>
        <v>64.166666666666671</v>
      </c>
      <c r="V1266" s="7">
        <f t="shared" si="199"/>
        <v>63.75</v>
      </c>
    </row>
    <row r="1267" spans="1:22" ht="13.5" x14ac:dyDescent="0.25">
      <c r="A1267" s="3">
        <f>RSI!A1267</f>
        <v>44158</v>
      </c>
      <c r="B1267" s="2">
        <f>RSI!B1267</f>
        <v>1.73</v>
      </c>
      <c r="C1267" s="2">
        <f>RSI!I1267</f>
        <v>79.837606818976894</v>
      </c>
      <c r="D1267" s="2">
        <f>MACD!E1267</f>
        <v>-0.1737161152562543</v>
      </c>
      <c r="E1267" s="2">
        <f>MACD!F1267</f>
        <v>-9.4427027252217244E-2</v>
      </c>
      <c r="F1267" s="2">
        <f>'Moving Avg'!D1267</f>
        <v>1.5759999999999998</v>
      </c>
      <c r="G1267" s="2">
        <f>'Moving Avg'!F1267</f>
        <v>1.286</v>
      </c>
      <c r="H1267" s="2">
        <f>'Moving Avg'!G1267</f>
        <v>1.3168</v>
      </c>
      <c r="I1267" s="2">
        <f>'Moving Avg'!H1267</f>
        <v>1.0335000000000003</v>
      </c>
      <c r="J1267" s="5" t="str">
        <f>OBV!F1267</f>
        <v>BULLISH</v>
      </c>
      <c r="K1267" s="5" t="str">
        <f>OBV!G1267</f>
        <v>STRONG</v>
      </c>
      <c r="L1267" s="5" t="str">
        <f>OBV!H1267</f>
        <v>CONFIRMED BULLISH</v>
      </c>
      <c r="M1267" s="7">
        <f t="shared" si="190"/>
        <v>0</v>
      </c>
      <c r="N1267" s="7">
        <f t="shared" si="191"/>
        <v>100</v>
      </c>
      <c r="O1267" s="7">
        <f t="shared" si="192"/>
        <v>50</v>
      </c>
      <c r="P1267" s="7">
        <f t="shared" si="193"/>
        <v>100</v>
      </c>
      <c r="Q1267" s="8">
        <f t="shared" si="194"/>
        <v>57.5</v>
      </c>
      <c r="R1267" s="8">
        <f t="shared" si="195"/>
        <v>62.5</v>
      </c>
      <c r="S1267" s="8">
        <f t="shared" si="196"/>
        <v>72.5</v>
      </c>
      <c r="T1267" s="8">
        <f t="shared" si="197"/>
        <v>62.5</v>
      </c>
      <c r="U1267" s="7">
        <f t="shared" si="198"/>
        <v>64.166666666666671</v>
      </c>
      <c r="V1267" s="7">
        <f t="shared" si="199"/>
        <v>63.75</v>
      </c>
    </row>
    <row r="1268" spans="1:22" ht="13.5" x14ac:dyDescent="0.25">
      <c r="A1268" s="3">
        <f>RSI!A1268</f>
        <v>44159</v>
      </c>
      <c r="B1268" s="2">
        <f>RSI!B1268</f>
        <v>1.81</v>
      </c>
      <c r="C1268" s="2">
        <f>RSI!I1268</f>
        <v>82.094626371615902</v>
      </c>
      <c r="D1268" s="2">
        <f>MACD!E1268</f>
        <v>-0.20288445221558926</v>
      </c>
      <c r="E1268" s="2">
        <f>MACD!F1268</f>
        <v>-0.11611851224489166</v>
      </c>
      <c r="F1268" s="2">
        <f>'Moving Avg'!D1268</f>
        <v>1.6519999999999999</v>
      </c>
      <c r="G1268" s="2">
        <f>'Moving Avg'!F1268</f>
        <v>1.3185</v>
      </c>
      <c r="H1268" s="2">
        <f>'Moving Avg'!G1268</f>
        <v>1.3242000000000003</v>
      </c>
      <c r="I1268" s="2">
        <f>'Moving Avg'!H1268</f>
        <v>1.0384000000000002</v>
      </c>
      <c r="J1268" s="5" t="str">
        <f>OBV!F1268</f>
        <v>BULLISH</v>
      </c>
      <c r="K1268" s="5" t="str">
        <f>OBV!G1268</f>
        <v>STRONG</v>
      </c>
      <c r="L1268" s="5" t="str">
        <f>OBV!H1268</f>
        <v>CONFIRMED BULLISH</v>
      </c>
      <c r="M1268" s="7">
        <f t="shared" si="190"/>
        <v>0</v>
      </c>
      <c r="N1268" s="7">
        <f t="shared" si="191"/>
        <v>100</v>
      </c>
      <c r="O1268" s="7">
        <f t="shared" si="192"/>
        <v>50</v>
      </c>
      <c r="P1268" s="7">
        <f t="shared" si="193"/>
        <v>100</v>
      </c>
      <c r="Q1268" s="8">
        <f t="shared" si="194"/>
        <v>57.5</v>
      </c>
      <c r="R1268" s="8">
        <f t="shared" si="195"/>
        <v>62.5</v>
      </c>
      <c r="S1268" s="8">
        <f t="shared" si="196"/>
        <v>72.5</v>
      </c>
      <c r="T1268" s="8">
        <f t="shared" si="197"/>
        <v>62.5</v>
      </c>
      <c r="U1268" s="7">
        <f t="shared" si="198"/>
        <v>64.166666666666671</v>
      </c>
      <c r="V1268" s="7">
        <f t="shared" si="199"/>
        <v>63.75</v>
      </c>
    </row>
    <row r="1269" spans="1:22" ht="13.5" x14ac:dyDescent="0.25">
      <c r="A1269" s="3">
        <f>RSI!A1269</f>
        <v>44160</v>
      </c>
      <c r="B1269" s="2">
        <f>RSI!B1269</f>
        <v>1.83</v>
      </c>
      <c r="C1269" s="2">
        <f>RSI!I1269</f>
        <v>82.61847500023049</v>
      </c>
      <c r="D1269" s="2">
        <f>MACD!E1269</f>
        <v>-0.23328261419551732</v>
      </c>
      <c r="E1269" s="2">
        <f>MACD!F1269</f>
        <v>-0.13955133263501679</v>
      </c>
      <c r="F1269" s="2">
        <f>'Moving Avg'!D1269</f>
        <v>1.716</v>
      </c>
      <c r="G1269" s="2">
        <f>'Moving Avg'!F1269</f>
        <v>1.3545000000000003</v>
      </c>
      <c r="H1269" s="2">
        <f>'Moving Avg'!G1269</f>
        <v>1.3334000000000001</v>
      </c>
      <c r="I1269" s="2">
        <f>'Moving Avg'!H1269</f>
        <v>1.0433000000000003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  <c r="M1269" s="7">
        <f t="shared" si="190"/>
        <v>0</v>
      </c>
      <c r="N1269" s="7">
        <f t="shared" si="191"/>
        <v>100</v>
      </c>
      <c r="O1269" s="7">
        <f t="shared" si="192"/>
        <v>50</v>
      </c>
      <c r="P1269" s="7">
        <f t="shared" si="193"/>
        <v>100</v>
      </c>
      <c r="Q1269" s="8">
        <f t="shared" si="194"/>
        <v>57.5</v>
      </c>
      <c r="R1269" s="8">
        <f t="shared" si="195"/>
        <v>62.5</v>
      </c>
      <c r="S1269" s="8">
        <f t="shared" si="196"/>
        <v>72.5</v>
      </c>
      <c r="T1269" s="8">
        <f t="shared" si="197"/>
        <v>62.5</v>
      </c>
      <c r="U1269" s="7">
        <f t="shared" si="198"/>
        <v>64.166666666666671</v>
      </c>
      <c r="V1269" s="7">
        <f t="shared" si="199"/>
        <v>63.75</v>
      </c>
    </row>
    <row r="1270" spans="1:22" ht="13.5" x14ac:dyDescent="0.25">
      <c r="A1270" s="3">
        <f>RSI!A1270</f>
        <v>44161</v>
      </c>
      <c r="B1270" s="2">
        <f>RSI!B1270</f>
        <v>1.8</v>
      </c>
      <c r="C1270" s="2">
        <f>RSI!I1270</f>
        <v>78.890089464091631</v>
      </c>
      <c r="D1270" s="2">
        <f>MACD!E1270</f>
        <v>-0.2517053039040591</v>
      </c>
      <c r="E1270" s="2">
        <f>MACD!F1270</f>
        <v>-0.16198212688882527</v>
      </c>
      <c r="F1270" s="2">
        <f>'Moving Avg'!D1270</f>
        <v>1.762</v>
      </c>
      <c r="G1270" s="2">
        <f>'Moving Avg'!F1270</f>
        <v>1.3915000000000002</v>
      </c>
      <c r="H1270" s="2">
        <f>'Moving Avg'!G1270</f>
        <v>1.3410000000000002</v>
      </c>
      <c r="I1270" s="2">
        <f>'Moving Avg'!H1270</f>
        <v>1.0481000000000003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  <c r="M1270" s="7">
        <f t="shared" si="190"/>
        <v>0</v>
      </c>
      <c r="N1270" s="7">
        <f t="shared" si="191"/>
        <v>100</v>
      </c>
      <c r="O1270" s="7">
        <f t="shared" si="192"/>
        <v>50</v>
      </c>
      <c r="P1270" s="7">
        <f t="shared" si="193"/>
        <v>100</v>
      </c>
      <c r="Q1270" s="8">
        <f t="shared" si="194"/>
        <v>57.5</v>
      </c>
      <c r="R1270" s="8">
        <f t="shared" si="195"/>
        <v>62.5</v>
      </c>
      <c r="S1270" s="8">
        <f t="shared" si="196"/>
        <v>72.5</v>
      </c>
      <c r="T1270" s="8">
        <f t="shared" si="197"/>
        <v>62.5</v>
      </c>
      <c r="U1270" s="7">
        <f t="shared" si="198"/>
        <v>64.166666666666671</v>
      </c>
      <c r="V1270" s="7">
        <f t="shared" si="199"/>
        <v>63.75</v>
      </c>
    </row>
    <row r="1271" spans="1:22" ht="13.5" x14ac:dyDescent="0.25">
      <c r="A1271" s="3">
        <f>RSI!A1271</f>
        <v>44162</v>
      </c>
      <c r="B1271" s="2">
        <f>RSI!B1271</f>
        <v>1.8</v>
      </c>
      <c r="C1271" s="2">
        <f>RSI!I1271</f>
        <v>78.890089464091631</v>
      </c>
      <c r="D1271" s="2">
        <f>MACD!E1271</f>
        <v>-0.25876917414403833</v>
      </c>
      <c r="E1271" s="2">
        <f>MACD!F1271</f>
        <v>-0.18133953633986788</v>
      </c>
      <c r="F1271" s="2">
        <f>'Moving Avg'!D1271</f>
        <v>1.794</v>
      </c>
      <c r="G1271" s="2">
        <f>'Moving Avg'!F1271</f>
        <v>1.4265000000000001</v>
      </c>
      <c r="H1271" s="2">
        <f>'Moving Avg'!G1271</f>
        <v>1.3488</v>
      </c>
      <c r="I1271" s="2">
        <f>'Moving Avg'!H1271</f>
        <v>1.0530500000000003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  <c r="M1271" s="7">
        <f t="shared" si="190"/>
        <v>0</v>
      </c>
      <c r="N1271" s="7">
        <f t="shared" si="191"/>
        <v>100</v>
      </c>
      <c r="O1271" s="7">
        <f t="shared" si="192"/>
        <v>50</v>
      </c>
      <c r="P1271" s="7">
        <f t="shared" si="193"/>
        <v>100</v>
      </c>
      <c r="Q1271" s="8">
        <f t="shared" si="194"/>
        <v>57.5</v>
      </c>
      <c r="R1271" s="8">
        <f t="shared" si="195"/>
        <v>62.5</v>
      </c>
      <c r="S1271" s="8">
        <f t="shared" si="196"/>
        <v>72.5</v>
      </c>
      <c r="T1271" s="8">
        <f t="shared" si="197"/>
        <v>62.5</v>
      </c>
      <c r="U1271" s="7">
        <f t="shared" si="198"/>
        <v>64.166666666666671</v>
      </c>
      <c r="V1271" s="7">
        <f t="shared" si="199"/>
        <v>63.75</v>
      </c>
    </row>
    <row r="1272" spans="1:22" ht="13.5" x14ac:dyDescent="0.25">
      <c r="A1272" s="3">
        <f>RSI!A1272</f>
        <v>44165</v>
      </c>
      <c r="B1272" s="2">
        <f>RSI!B1272</f>
        <v>1.78</v>
      </c>
      <c r="C1272" s="2">
        <f>RSI!I1272</f>
        <v>76.230287481333605</v>
      </c>
      <c r="D1272" s="2">
        <f>MACD!E1272</f>
        <v>-0.25765090525349188</v>
      </c>
      <c r="E1272" s="2">
        <f>MACD!F1272</f>
        <v>-0.19660181012259267</v>
      </c>
      <c r="F1272" s="2">
        <f>'Moving Avg'!D1272</f>
        <v>1.8039999999999998</v>
      </c>
      <c r="G1272" s="2">
        <f>'Moving Avg'!F1272</f>
        <v>1.4590000000000001</v>
      </c>
      <c r="H1272" s="2">
        <f>'Moving Avg'!G1272</f>
        <v>1.3562000000000001</v>
      </c>
      <c r="I1272" s="2">
        <f>'Moving Avg'!H1272</f>
        <v>1.0577000000000003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  <c r="M1272" s="7">
        <f t="shared" si="190"/>
        <v>0</v>
      </c>
      <c r="N1272" s="7">
        <f t="shared" si="191"/>
        <v>100</v>
      </c>
      <c r="O1272" s="7">
        <f t="shared" si="192"/>
        <v>50</v>
      </c>
      <c r="P1272" s="7">
        <f t="shared" si="193"/>
        <v>100</v>
      </c>
      <c r="Q1272" s="8">
        <f t="shared" si="194"/>
        <v>57.5</v>
      </c>
      <c r="R1272" s="8">
        <f t="shared" si="195"/>
        <v>62.5</v>
      </c>
      <c r="S1272" s="8">
        <f t="shared" si="196"/>
        <v>72.5</v>
      </c>
      <c r="T1272" s="8">
        <f t="shared" si="197"/>
        <v>62.5</v>
      </c>
      <c r="U1272" s="7">
        <f t="shared" si="198"/>
        <v>64.166666666666671</v>
      </c>
      <c r="V1272" s="7">
        <f t="shared" si="199"/>
        <v>63.75</v>
      </c>
    </row>
    <row r="1273" spans="1:22" ht="13.5" x14ac:dyDescent="0.25">
      <c r="A1273" s="3">
        <f>RSI!A1273</f>
        <v>44166</v>
      </c>
      <c r="B1273" s="2">
        <f>RSI!B1273</f>
        <v>1.83</v>
      </c>
      <c r="C1273" s="2">
        <f>RSI!I1273</f>
        <v>78.208356890265762</v>
      </c>
      <c r="D1273" s="2">
        <f>MACD!E1273</f>
        <v>-0.25298387515117193</v>
      </c>
      <c r="E1273" s="2">
        <f>MACD!F1273</f>
        <v>-0.20787822312830853</v>
      </c>
      <c r="F1273" s="2">
        <f>'Moving Avg'!D1273</f>
        <v>1.8079999999999998</v>
      </c>
      <c r="G1273" s="2">
        <f>'Moving Avg'!F1273</f>
        <v>1.4929999999999999</v>
      </c>
      <c r="H1273" s="2">
        <f>'Moving Avg'!G1273</f>
        <v>1.3648000000000002</v>
      </c>
      <c r="I1273" s="2">
        <f>'Moving Avg'!H1273</f>
        <v>1.0623500000000003</v>
      </c>
      <c r="J1273" s="5" t="str">
        <f>OBV!F1273</f>
        <v>BEARISH</v>
      </c>
      <c r="K1273" s="5" t="str">
        <f>OBV!G1273</f>
        <v>NEUTRAL</v>
      </c>
      <c r="L1273" s="5" t="str">
        <f>OBV!H1273</f>
        <v>BEARISH DIVERGENCE</v>
      </c>
      <c r="M1273" s="7">
        <f t="shared" si="190"/>
        <v>0</v>
      </c>
      <c r="N1273" s="7">
        <f t="shared" si="191"/>
        <v>100</v>
      </c>
      <c r="O1273" s="7">
        <f t="shared" si="192"/>
        <v>50</v>
      </c>
      <c r="P1273" s="7">
        <f t="shared" si="193"/>
        <v>16.5</v>
      </c>
      <c r="Q1273" s="8">
        <f t="shared" si="194"/>
        <v>44.975000000000001</v>
      </c>
      <c r="R1273" s="8">
        <f t="shared" si="195"/>
        <v>41.625</v>
      </c>
      <c r="S1273" s="8">
        <f t="shared" si="196"/>
        <v>34.924999999999997</v>
      </c>
      <c r="T1273" s="8">
        <f t="shared" si="197"/>
        <v>41.625</v>
      </c>
      <c r="U1273" s="7">
        <f t="shared" si="198"/>
        <v>40.508333333333333</v>
      </c>
      <c r="V1273" s="7">
        <f t="shared" si="199"/>
        <v>40.787499999999994</v>
      </c>
    </row>
    <row r="1274" spans="1:22" ht="13.5" x14ac:dyDescent="0.25">
      <c r="A1274" s="3">
        <f>RSI!A1274</f>
        <v>44167</v>
      </c>
      <c r="B1274" s="2">
        <f>RSI!B1274</f>
        <v>1.83</v>
      </c>
      <c r="C1274" s="2">
        <f>RSI!I1274</f>
        <v>78.208356890265762</v>
      </c>
      <c r="D1274" s="2">
        <f>MACD!E1274</f>
        <v>-0.23869507521173405</v>
      </c>
      <c r="E1274" s="2">
        <f>MACD!F1274</f>
        <v>-0.21404159354499366</v>
      </c>
      <c r="F1274" s="2">
        <f>'Moving Avg'!D1274</f>
        <v>1.8079999999999998</v>
      </c>
      <c r="G1274" s="2">
        <f>'Moving Avg'!F1274</f>
        <v>1.5254999999999999</v>
      </c>
      <c r="H1274" s="2">
        <f>'Moving Avg'!G1274</f>
        <v>1.3736000000000002</v>
      </c>
      <c r="I1274" s="2">
        <f>'Moving Avg'!H1274</f>
        <v>1.0671000000000006</v>
      </c>
      <c r="J1274" s="5" t="str">
        <f>OBV!F1274</f>
        <v>BEARISH</v>
      </c>
      <c r="K1274" s="5" t="str">
        <f>OBV!G1274</f>
        <v>WEAK</v>
      </c>
      <c r="L1274" s="5" t="str">
        <f>OBV!H1274</f>
        <v>NEUTRAL</v>
      </c>
      <c r="M1274" s="7">
        <f t="shared" si="190"/>
        <v>0</v>
      </c>
      <c r="N1274" s="7">
        <f t="shared" si="191"/>
        <v>100</v>
      </c>
      <c r="O1274" s="7">
        <f t="shared" si="192"/>
        <v>50</v>
      </c>
      <c r="P1274" s="7">
        <f t="shared" si="193"/>
        <v>0</v>
      </c>
      <c r="Q1274" s="8">
        <f t="shared" si="194"/>
        <v>42.5</v>
      </c>
      <c r="R1274" s="8">
        <f t="shared" si="195"/>
        <v>37.5</v>
      </c>
      <c r="S1274" s="8">
        <f t="shared" si="196"/>
        <v>27.5</v>
      </c>
      <c r="T1274" s="8">
        <f t="shared" si="197"/>
        <v>37.5</v>
      </c>
      <c r="U1274" s="7">
        <f t="shared" si="198"/>
        <v>35.833333333333336</v>
      </c>
      <c r="V1274" s="7">
        <f t="shared" si="199"/>
        <v>36.25</v>
      </c>
    </row>
    <row r="1275" spans="1:22" ht="13.5" x14ac:dyDescent="0.25">
      <c r="A1275" s="3">
        <f>RSI!A1275</f>
        <v>44168</v>
      </c>
      <c r="B1275" s="2">
        <f>RSI!B1275</f>
        <v>1.91</v>
      </c>
      <c r="C1275" s="2">
        <f>RSI!I1275</f>
        <v>81.123317078501444</v>
      </c>
      <c r="D1275" s="2">
        <f>MACD!E1275</f>
        <v>-0.22512185502885007</v>
      </c>
      <c r="E1275" s="2">
        <f>MACD!F1275</f>
        <v>-0.21625764584176493</v>
      </c>
      <c r="F1275" s="2">
        <f>'Moving Avg'!D1275</f>
        <v>1.83</v>
      </c>
      <c r="G1275" s="2">
        <f>'Moving Avg'!F1275</f>
        <v>1.5589999999999997</v>
      </c>
      <c r="H1275" s="2">
        <f>'Moving Avg'!G1275</f>
        <v>1.3837999999999999</v>
      </c>
      <c r="I1275" s="2">
        <f>'Moving Avg'!H1275</f>
        <v>1.0724500000000006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  <c r="M1275" s="7">
        <f t="shared" si="190"/>
        <v>0</v>
      </c>
      <c r="N1275" s="7">
        <f t="shared" si="191"/>
        <v>45</v>
      </c>
      <c r="O1275" s="7">
        <f t="shared" si="192"/>
        <v>50</v>
      </c>
      <c r="P1275" s="7">
        <f t="shared" si="193"/>
        <v>100</v>
      </c>
      <c r="Q1275" s="8">
        <f t="shared" si="194"/>
        <v>38.25</v>
      </c>
      <c r="R1275" s="8">
        <f t="shared" si="195"/>
        <v>51.5</v>
      </c>
      <c r="S1275" s="8">
        <f t="shared" si="196"/>
        <v>64.25</v>
      </c>
      <c r="T1275" s="8">
        <f t="shared" si="197"/>
        <v>48.75</v>
      </c>
      <c r="U1275" s="7">
        <f t="shared" si="198"/>
        <v>51.333333333333336</v>
      </c>
      <c r="V1275" s="7">
        <f t="shared" si="199"/>
        <v>50.6875</v>
      </c>
    </row>
    <row r="1276" spans="1:22" ht="13.5" x14ac:dyDescent="0.25">
      <c r="A1276" s="3">
        <f>RSI!A1276</f>
        <v>44169</v>
      </c>
      <c r="B1276" s="2">
        <f>RSI!B1276</f>
        <v>1.99</v>
      </c>
      <c r="C1276" s="2">
        <f>RSI!I1276</f>
        <v>83.500191500138214</v>
      </c>
      <c r="D1276" s="2">
        <f>MACD!E1276</f>
        <v>-0.21095341351771468</v>
      </c>
      <c r="E1276" s="2">
        <f>MACD!F1276</f>
        <v>-0.21519679937695491</v>
      </c>
      <c r="F1276" s="2">
        <f>'Moving Avg'!D1276</f>
        <v>1.8679999999999999</v>
      </c>
      <c r="G1276" s="2">
        <f>'Moving Avg'!F1276</f>
        <v>1.5980000000000001</v>
      </c>
      <c r="H1276" s="2">
        <f>'Moving Avg'!G1276</f>
        <v>1.3941999999999999</v>
      </c>
      <c r="I1276" s="2">
        <f>'Moving Avg'!H1276</f>
        <v>1.0782000000000005</v>
      </c>
      <c r="J1276" s="5" t="str">
        <f>OBV!F1276</f>
        <v>BULLISH</v>
      </c>
      <c r="K1276" s="5" t="str">
        <f>OBV!G1276</f>
        <v>STRONG</v>
      </c>
      <c r="L1276" s="5" t="str">
        <f>OBV!H1276</f>
        <v>CONFIRMED BULLISH</v>
      </c>
      <c r="M1276" s="7">
        <f t="shared" si="190"/>
        <v>0</v>
      </c>
      <c r="N1276" s="7">
        <f t="shared" si="191"/>
        <v>0</v>
      </c>
      <c r="O1276" s="7">
        <f t="shared" si="192"/>
        <v>50</v>
      </c>
      <c r="P1276" s="7">
        <f t="shared" si="193"/>
        <v>100</v>
      </c>
      <c r="Q1276" s="8">
        <f t="shared" si="194"/>
        <v>22.5</v>
      </c>
      <c r="R1276" s="8">
        <f t="shared" si="195"/>
        <v>42.5</v>
      </c>
      <c r="S1276" s="8">
        <f t="shared" si="196"/>
        <v>57.5</v>
      </c>
      <c r="T1276" s="8">
        <f t="shared" si="197"/>
        <v>37.5</v>
      </c>
      <c r="U1276" s="7">
        <f t="shared" si="198"/>
        <v>40.833333333333336</v>
      </c>
      <c r="V1276" s="7">
        <f t="shared" si="199"/>
        <v>40</v>
      </c>
    </row>
    <row r="1277" spans="1:22" ht="13.5" x14ac:dyDescent="0.25">
      <c r="A1277" s="3">
        <f>RSI!A1277</f>
        <v>44172</v>
      </c>
      <c r="B1277" s="2">
        <f>RSI!B1277</f>
        <v>2.11</v>
      </c>
      <c r="C1277" s="2">
        <f>RSI!I1277</f>
        <v>86.289037011620493</v>
      </c>
      <c r="D1277" s="2">
        <f>MACD!E1277</f>
        <v>-0.19648009423101076</v>
      </c>
      <c r="E1277" s="2">
        <f>MACD!F1277</f>
        <v>-0.21145345834776608</v>
      </c>
      <c r="F1277" s="2">
        <f>'Moving Avg'!D1277</f>
        <v>1.9339999999999999</v>
      </c>
      <c r="G1277" s="2">
        <f>'Moving Avg'!F1277</f>
        <v>1.6460000000000001</v>
      </c>
      <c r="H1277" s="2">
        <f>'Moving Avg'!G1277</f>
        <v>1.4069999999999998</v>
      </c>
      <c r="I1277" s="2">
        <f>'Moving Avg'!H1277</f>
        <v>1.0847500000000005</v>
      </c>
      <c r="J1277" s="5" t="str">
        <f>OBV!F1277</f>
        <v>BULLISH</v>
      </c>
      <c r="K1277" s="5" t="str">
        <f>OBV!G1277</f>
        <v>STRONG</v>
      </c>
      <c r="L1277" s="5" t="str">
        <f>OBV!H1277</f>
        <v>CONFIRMED BULLISH</v>
      </c>
      <c r="M1277" s="7">
        <f t="shared" si="190"/>
        <v>0</v>
      </c>
      <c r="N1277" s="7">
        <f t="shared" si="191"/>
        <v>0</v>
      </c>
      <c r="O1277" s="7">
        <f t="shared" si="192"/>
        <v>50</v>
      </c>
      <c r="P1277" s="7">
        <f t="shared" si="193"/>
        <v>100</v>
      </c>
      <c r="Q1277" s="8">
        <f t="shared" si="194"/>
        <v>22.5</v>
      </c>
      <c r="R1277" s="8">
        <f t="shared" si="195"/>
        <v>42.5</v>
      </c>
      <c r="S1277" s="8">
        <f t="shared" si="196"/>
        <v>57.5</v>
      </c>
      <c r="T1277" s="8">
        <f t="shared" si="197"/>
        <v>37.5</v>
      </c>
      <c r="U1277" s="7">
        <f t="shared" si="198"/>
        <v>40.833333333333336</v>
      </c>
      <c r="V1277" s="7">
        <f t="shared" si="199"/>
        <v>40</v>
      </c>
    </row>
    <row r="1278" spans="1:22" ht="13.5" x14ac:dyDescent="0.25">
      <c r="A1278" s="3">
        <f>RSI!A1278</f>
        <v>44173</v>
      </c>
      <c r="B1278" s="2">
        <f>RSI!B1278</f>
        <v>2.23</v>
      </c>
      <c r="C1278" s="2">
        <f>RSI!I1278</f>
        <v>88.400442552287856</v>
      </c>
      <c r="D1278" s="2">
        <f>MACD!E1278</f>
        <v>-0.18381319058209988</v>
      </c>
      <c r="E1278" s="2">
        <f>MACD!F1278</f>
        <v>-0.20592540479463284</v>
      </c>
      <c r="F1278" s="2">
        <f>'Moving Avg'!D1278</f>
        <v>2.0140000000000002</v>
      </c>
      <c r="G1278" s="2">
        <f>'Moving Avg'!F1278</f>
        <v>1.6969999999999998</v>
      </c>
      <c r="H1278" s="2">
        <f>'Moving Avg'!G1278</f>
        <v>1.4229999999999998</v>
      </c>
      <c r="I1278" s="2">
        <f>'Moving Avg'!H1278</f>
        <v>1.0917500000000004</v>
      </c>
      <c r="J1278" s="5" t="str">
        <f>OBV!F1278</f>
        <v>BULLISH</v>
      </c>
      <c r="K1278" s="5" t="str">
        <f>OBV!G1278</f>
        <v>STRONG</v>
      </c>
      <c r="L1278" s="5" t="str">
        <f>OBV!H1278</f>
        <v>CONFIRMED BULLISH</v>
      </c>
      <c r="M1278" s="7">
        <f t="shared" si="190"/>
        <v>0</v>
      </c>
      <c r="N1278" s="7">
        <f t="shared" si="191"/>
        <v>0</v>
      </c>
      <c r="O1278" s="7">
        <f t="shared" si="192"/>
        <v>50</v>
      </c>
      <c r="P1278" s="7">
        <f t="shared" si="193"/>
        <v>100</v>
      </c>
      <c r="Q1278" s="8">
        <f t="shared" si="194"/>
        <v>22.5</v>
      </c>
      <c r="R1278" s="8">
        <f t="shared" si="195"/>
        <v>42.5</v>
      </c>
      <c r="S1278" s="8">
        <f t="shared" si="196"/>
        <v>57.5</v>
      </c>
      <c r="T1278" s="8">
        <f t="shared" si="197"/>
        <v>37.5</v>
      </c>
      <c r="U1278" s="7">
        <f t="shared" si="198"/>
        <v>40.833333333333336</v>
      </c>
      <c r="V1278" s="7">
        <f t="shared" si="199"/>
        <v>40</v>
      </c>
    </row>
    <row r="1279" spans="1:22" ht="13.5" x14ac:dyDescent="0.25">
      <c r="A1279" s="3">
        <f>RSI!A1279</f>
        <v>44174</v>
      </c>
      <c r="B1279" s="2">
        <f>RSI!B1279</f>
        <v>2.27</v>
      </c>
      <c r="C1279" s="2">
        <f>RSI!I1279</f>
        <v>89.008074902217757</v>
      </c>
      <c r="D1279" s="2">
        <f>MACD!E1279</f>
        <v>-0.17646660577931139</v>
      </c>
      <c r="E1279" s="2">
        <f>MACD!F1279</f>
        <v>-0.20003364499156856</v>
      </c>
      <c r="F1279" s="2">
        <f>'Moving Avg'!D1279</f>
        <v>2.1019999999999999</v>
      </c>
      <c r="G1279" s="2">
        <f>'Moving Avg'!F1279</f>
        <v>1.7504999999999999</v>
      </c>
      <c r="H1279" s="2">
        <f>'Moving Avg'!G1279</f>
        <v>1.4401999999999999</v>
      </c>
      <c r="I1279" s="2">
        <f>'Moving Avg'!H1279</f>
        <v>1.0989000000000004</v>
      </c>
      <c r="J1279" s="5" t="str">
        <f>OBV!F1279</f>
        <v>BULLISH</v>
      </c>
      <c r="K1279" s="5" t="str">
        <f>OBV!G1279</f>
        <v>STRONG</v>
      </c>
      <c r="L1279" s="5" t="str">
        <f>OBV!H1279</f>
        <v>CONFIRMED BULLISH</v>
      </c>
      <c r="M1279" s="7">
        <f t="shared" si="190"/>
        <v>0</v>
      </c>
      <c r="N1279" s="7">
        <f t="shared" si="191"/>
        <v>0</v>
      </c>
      <c r="O1279" s="7">
        <f t="shared" si="192"/>
        <v>50</v>
      </c>
      <c r="P1279" s="7">
        <f t="shared" si="193"/>
        <v>100</v>
      </c>
      <c r="Q1279" s="8">
        <f t="shared" si="194"/>
        <v>22.5</v>
      </c>
      <c r="R1279" s="8">
        <f t="shared" si="195"/>
        <v>42.5</v>
      </c>
      <c r="S1279" s="8">
        <f t="shared" si="196"/>
        <v>57.5</v>
      </c>
      <c r="T1279" s="8">
        <f t="shared" si="197"/>
        <v>37.5</v>
      </c>
      <c r="U1279" s="7">
        <f t="shared" si="198"/>
        <v>40.833333333333336</v>
      </c>
      <c r="V1279" s="7">
        <f t="shared" si="199"/>
        <v>40</v>
      </c>
    </row>
    <row r="1280" spans="1:22" ht="13.5" x14ac:dyDescent="0.25">
      <c r="A1280" s="3">
        <f>RSI!A1280</f>
        <v>44175</v>
      </c>
      <c r="B1280" s="2">
        <f>RSI!B1280</f>
        <v>2.29</v>
      </c>
      <c r="C1280" s="2">
        <f>RSI!I1280</f>
        <v>89.309616640677689</v>
      </c>
      <c r="D1280" s="2">
        <f>MACD!E1280</f>
        <v>-0.17981083015570998</v>
      </c>
      <c r="E1280" s="2">
        <f>MACD!F1280</f>
        <v>-0.19598908202439685</v>
      </c>
      <c r="F1280" s="2">
        <f>'Moving Avg'!D1280</f>
        <v>2.1779999999999999</v>
      </c>
      <c r="G1280" s="2">
        <f>'Moving Avg'!F1280</f>
        <v>1.8024999999999998</v>
      </c>
      <c r="H1280" s="2">
        <f>'Moving Avg'!G1280</f>
        <v>1.4577999999999998</v>
      </c>
      <c r="I1280" s="2">
        <f>'Moving Avg'!H1280</f>
        <v>1.1059500000000004</v>
      </c>
      <c r="J1280" s="5" t="str">
        <f>OBV!F1280</f>
        <v>BULLISH</v>
      </c>
      <c r="K1280" s="5" t="str">
        <f>OBV!G1280</f>
        <v>STRONG</v>
      </c>
      <c r="L1280" s="5" t="str">
        <f>OBV!H1280</f>
        <v>CONFIRMED BULLISH</v>
      </c>
      <c r="M1280" s="7">
        <f t="shared" si="190"/>
        <v>0</v>
      </c>
      <c r="N1280" s="7">
        <f t="shared" si="191"/>
        <v>0</v>
      </c>
      <c r="O1280" s="7">
        <f t="shared" si="192"/>
        <v>50</v>
      </c>
      <c r="P1280" s="7">
        <f t="shared" si="193"/>
        <v>100</v>
      </c>
      <c r="Q1280" s="8">
        <f t="shared" si="194"/>
        <v>22.5</v>
      </c>
      <c r="R1280" s="8">
        <f t="shared" si="195"/>
        <v>42.5</v>
      </c>
      <c r="S1280" s="8">
        <f t="shared" si="196"/>
        <v>57.5</v>
      </c>
      <c r="T1280" s="8">
        <f t="shared" si="197"/>
        <v>37.5</v>
      </c>
      <c r="U1280" s="7">
        <f t="shared" si="198"/>
        <v>40.833333333333336</v>
      </c>
      <c r="V1280" s="7">
        <f t="shared" si="199"/>
        <v>40</v>
      </c>
    </row>
    <row r="1281" spans="1:22" ht="13.5" x14ac:dyDescent="0.25">
      <c r="A1281" s="3">
        <f>RSI!A1281</f>
        <v>44176</v>
      </c>
      <c r="B1281" s="2">
        <f>RSI!B1281</f>
        <v>2.39</v>
      </c>
      <c r="C1281" s="2">
        <f>RSI!I1281</f>
        <v>90.685517364477661</v>
      </c>
      <c r="D1281" s="2">
        <f>MACD!E1281</f>
        <v>-0.19337327569100005</v>
      </c>
      <c r="E1281" s="2">
        <f>MACD!F1281</f>
        <v>-0.19546592075771752</v>
      </c>
      <c r="F1281" s="2">
        <f>'Moving Avg'!D1281</f>
        <v>2.258</v>
      </c>
      <c r="G1281" s="2">
        <f>'Moving Avg'!F1281</f>
        <v>1.8559999999999999</v>
      </c>
      <c r="H1281" s="2">
        <f>'Moving Avg'!G1281</f>
        <v>1.4785999999999999</v>
      </c>
      <c r="I1281" s="2">
        <f>'Moving Avg'!H1281</f>
        <v>1.1136000000000004</v>
      </c>
      <c r="J1281" s="5" t="str">
        <f>OBV!F1281</f>
        <v>BULLISH</v>
      </c>
      <c r="K1281" s="5" t="str">
        <f>OBV!G1281</f>
        <v>STRONG</v>
      </c>
      <c r="L1281" s="5" t="str">
        <f>OBV!H1281</f>
        <v>CONFIRMED BULLISH</v>
      </c>
      <c r="M1281" s="7">
        <f t="shared" si="190"/>
        <v>0</v>
      </c>
      <c r="N1281" s="7">
        <f t="shared" si="191"/>
        <v>0</v>
      </c>
      <c r="O1281" s="7">
        <f t="shared" si="192"/>
        <v>50</v>
      </c>
      <c r="P1281" s="7">
        <f t="shared" si="193"/>
        <v>100</v>
      </c>
      <c r="Q1281" s="8">
        <f t="shared" si="194"/>
        <v>22.5</v>
      </c>
      <c r="R1281" s="8">
        <f t="shared" si="195"/>
        <v>42.5</v>
      </c>
      <c r="S1281" s="8">
        <f t="shared" si="196"/>
        <v>57.5</v>
      </c>
      <c r="T1281" s="8">
        <f t="shared" si="197"/>
        <v>37.5</v>
      </c>
      <c r="U1281" s="7">
        <f t="shared" si="198"/>
        <v>40.833333333333336</v>
      </c>
      <c r="V1281" s="7">
        <f t="shared" si="199"/>
        <v>40</v>
      </c>
    </row>
    <row r="1282" spans="1:22" ht="13.5" x14ac:dyDescent="0.25">
      <c r="A1282" s="3">
        <f>RSI!A1282</f>
        <v>44179</v>
      </c>
      <c r="B1282" s="2">
        <f>RSI!B1282</f>
        <v>2.38</v>
      </c>
      <c r="C1282" s="2">
        <f>RSI!I1282</f>
        <v>89.445755594004453</v>
      </c>
      <c r="D1282" s="2">
        <f>MACD!E1282</f>
        <v>-0.21085526833897905</v>
      </c>
      <c r="E1282" s="2">
        <f>MACD!F1282</f>
        <v>-0.19854379027396982</v>
      </c>
      <c r="F1282" s="2">
        <f>'Moving Avg'!D1282</f>
        <v>2.3119999999999998</v>
      </c>
      <c r="G1282" s="2">
        <f>'Moving Avg'!F1282</f>
        <v>1.9065000000000001</v>
      </c>
      <c r="H1282" s="2">
        <f>'Moving Avg'!G1282</f>
        <v>1.5007999999999995</v>
      </c>
      <c r="I1282" s="2">
        <f>'Moving Avg'!H1282</f>
        <v>1.1211000000000002</v>
      </c>
      <c r="J1282" s="5" t="str">
        <f>OBV!F1282</f>
        <v>BULLISH</v>
      </c>
      <c r="K1282" s="5" t="str">
        <f>OBV!G1282</f>
        <v>STRONG</v>
      </c>
      <c r="L1282" s="5" t="str">
        <f>OBV!H1282</f>
        <v>CONFIRMED BULLISH</v>
      </c>
      <c r="M1282" s="7">
        <f t="shared" ref="M1282:M1345" si="200">IF(C1282&lt;30,50, IF(C1282&gt;70, 0, 25))</f>
        <v>0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100</v>
      </c>
      <c r="Q1282" s="8">
        <f t="shared" si="194"/>
        <v>38.25</v>
      </c>
      <c r="R1282" s="8">
        <f t="shared" si="195"/>
        <v>51.5</v>
      </c>
      <c r="S1282" s="8">
        <f t="shared" si="196"/>
        <v>64.25</v>
      </c>
      <c r="T1282" s="8">
        <f t="shared" si="197"/>
        <v>48.75</v>
      </c>
      <c r="U1282" s="7">
        <f t="shared" si="198"/>
        <v>51.333333333333336</v>
      </c>
      <c r="V1282" s="7">
        <f t="shared" si="199"/>
        <v>50.6875</v>
      </c>
    </row>
    <row r="1283" spans="1:22" ht="13.5" x14ac:dyDescent="0.25">
      <c r="A1283" s="3">
        <f>RSI!A1283</f>
        <v>44180</v>
      </c>
      <c r="B1283" s="2">
        <f>RSI!B1283</f>
        <v>2.4500000000000002</v>
      </c>
      <c r="C1283" s="2">
        <f>RSI!I1283</f>
        <v>90.431834579716394</v>
      </c>
      <c r="D1283" s="2">
        <f>MACD!E1283</f>
        <v>-0.22647956151515691</v>
      </c>
      <c r="E1283" s="2">
        <f>MACD!F1283</f>
        <v>-0.20413094452220726</v>
      </c>
      <c r="F1283" s="2">
        <f>'Moving Avg'!D1283</f>
        <v>2.3560000000000003</v>
      </c>
      <c r="G1283" s="2">
        <f>'Moving Avg'!F1283</f>
        <v>1.9575000000000002</v>
      </c>
      <c r="H1283" s="2">
        <f>'Moving Avg'!G1283</f>
        <v>1.5245999999999995</v>
      </c>
      <c r="I1283" s="2">
        <f>'Moving Avg'!H1283</f>
        <v>1.1290500000000003</v>
      </c>
      <c r="J1283" s="5" t="str">
        <f>OBV!F1283</f>
        <v>BULLISH</v>
      </c>
      <c r="K1283" s="5" t="str">
        <f>OBV!G1283</f>
        <v>STRONG</v>
      </c>
      <c r="L1283" s="5" t="str">
        <f>OBV!H1283</f>
        <v>CONFIRMED BULLISH</v>
      </c>
      <c r="M1283" s="7">
        <f t="shared" si="200"/>
        <v>0</v>
      </c>
      <c r="N1283" s="7">
        <f t="shared" si="201"/>
        <v>100</v>
      </c>
      <c r="O1283" s="7">
        <f t="shared" si="202"/>
        <v>50</v>
      </c>
      <c r="P1283" s="7">
        <f t="shared" si="203"/>
        <v>100</v>
      </c>
      <c r="Q1283" s="8">
        <f t="shared" ref="Q1283:Q1346" si="204">0.35*M1283+N1283*0.35+O1283*0.15+P1283*0.15</f>
        <v>57.5</v>
      </c>
      <c r="R1283" s="8">
        <f t="shared" ref="R1283:R1346" si="205">M1283*0.2+N1283*0.2+O1283*0.35+P1283*0.25</f>
        <v>62.5</v>
      </c>
      <c r="S1283" s="8">
        <f t="shared" ref="S1283:S1346" si="206">M1283*0.15+N1283*0.15+O1283*0.25+P1283*0.45</f>
        <v>72.5</v>
      </c>
      <c r="T1283" s="8">
        <f t="shared" ref="T1283:T1346" si="207">0.25*SUM(M1283:P1283)</f>
        <v>62.5</v>
      </c>
      <c r="U1283" s="7">
        <f t="shared" ref="U1283:U1346" si="208">SUM(Q1283:S1283)/3</f>
        <v>64.166666666666671</v>
      </c>
      <c r="V1283" s="7">
        <f t="shared" ref="V1283:V1346" si="209">SUM(Q1283:T1283)/4</f>
        <v>63.75</v>
      </c>
    </row>
    <row r="1284" spans="1:22" ht="13.5" x14ac:dyDescent="0.25">
      <c r="A1284" s="3">
        <f>RSI!A1284</f>
        <v>44181</v>
      </c>
      <c r="B1284" s="2">
        <f>RSI!B1284</f>
        <v>2.59</v>
      </c>
      <c r="C1284" s="2">
        <f>RSI!I1284</f>
        <v>92.034713253096541</v>
      </c>
      <c r="D1284" s="2">
        <f>MACD!E1284</f>
        <v>-0.25357575062452486</v>
      </c>
      <c r="E1284" s="2">
        <f>MACD!F1284</f>
        <v>-0.21401990574267077</v>
      </c>
      <c r="F1284" s="2">
        <f>'Moving Avg'!D1284</f>
        <v>2.42</v>
      </c>
      <c r="G1284" s="2">
        <f>'Moving Avg'!F1284</f>
        <v>2.0115000000000003</v>
      </c>
      <c r="H1284" s="2">
        <f>'Moving Avg'!G1284</f>
        <v>1.5497999999999996</v>
      </c>
      <c r="I1284" s="2">
        <f>'Moving Avg'!H1284</f>
        <v>1.1377500000000003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  <c r="M1284" s="7">
        <f t="shared" si="200"/>
        <v>0</v>
      </c>
      <c r="N1284" s="7">
        <f t="shared" si="201"/>
        <v>100</v>
      </c>
      <c r="O1284" s="7">
        <f t="shared" si="202"/>
        <v>50</v>
      </c>
      <c r="P1284" s="7">
        <f t="shared" si="203"/>
        <v>100</v>
      </c>
      <c r="Q1284" s="8">
        <f t="shared" si="204"/>
        <v>57.5</v>
      </c>
      <c r="R1284" s="8">
        <f t="shared" si="205"/>
        <v>62.5</v>
      </c>
      <c r="S1284" s="8">
        <f t="shared" si="206"/>
        <v>72.5</v>
      </c>
      <c r="T1284" s="8">
        <f t="shared" si="207"/>
        <v>62.5</v>
      </c>
      <c r="U1284" s="7">
        <f t="shared" si="208"/>
        <v>64.166666666666671</v>
      </c>
      <c r="V1284" s="7">
        <f t="shared" si="209"/>
        <v>63.75</v>
      </c>
    </row>
    <row r="1285" spans="1:22" ht="13.5" x14ac:dyDescent="0.25">
      <c r="A1285" s="3">
        <f>RSI!A1285</f>
        <v>44182</v>
      </c>
      <c r="B1285" s="2">
        <f>RSI!B1285</f>
        <v>2.74</v>
      </c>
      <c r="C1285" s="2">
        <f>RSI!I1285</f>
        <v>93.324962444959993</v>
      </c>
      <c r="D1285" s="2">
        <f>MACD!E1285</f>
        <v>-0.27937959393671341</v>
      </c>
      <c r="E1285" s="2">
        <f>MACD!F1285</f>
        <v>-0.22709184338147931</v>
      </c>
      <c r="F1285" s="2">
        <f>'Moving Avg'!D1285</f>
        <v>2.5099999999999998</v>
      </c>
      <c r="G1285" s="2">
        <f>'Moving Avg'!F1285</f>
        <v>2.0699999999999998</v>
      </c>
      <c r="H1285" s="2">
        <f>'Moving Avg'!G1285</f>
        <v>1.5773999999999995</v>
      </c>
      <c r="I1285" s="2">
        <f>'Moving Avg'!H1285</f>
        <v>1.1473000000000004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  <c r="M1285" s="7">
        <f t="shared" si="200"/>
        <v>0</v>
      </c>
      <c r="N1285" s="7">
        <f t="shared" si="201"/>
        <v>100</v>
      </c>
      <c r="O1285" s="7">
        <f t="shared" si="202"/>
        <v>50</v>
      </c>
      <c r="P1285" s="7">
        <f t="shared" si="203"/>
        <v>100</v>
      </c>
      <c r="Q1285" s="8">
        <f t="shared" si="204"/>
        <v>57.5</v>
      </c>
      <c r="R1285" s="8">
        <f t="shared" si="205"/>
        <v>62.5</v>
      </c>
      <c r="S1285" s="8">
        <f t="shared" si="206"/>
        <v>72.5</v>
      </c>
      <c r="T1285" s="8">
        <f t="shared" si="207"/>
        <v>62.5</v>
      </c>
      <c r="U1285" s="7">
        <f t="shared" si="208"/>
        <v>64.166666666666671</v>
      </c>
      <c r="V1285" s="7">
        <f t="shared" si="209"/>
        <v>63.75</v>
      </c>
    </row>
    <row r="1286" spans="1:22" ht="13.5" x14ac:dyDescent="0.25">
      <c r="A1286" s="3">
        <f>RSI!A1286</f>
        <v>44183</v>
      </c>
      <c r="B1286" s="2">
        <f>RSI!B1286</f>
        <v>2.84</v>
      </c>
      <c r="C1286" s="2">
        <f>RSI!I1286</f>
        <v>94.020370735384418</v>
      </c>
      <c r="D1286" s="2">
        <f>MACD!E1286</f>
        <v>-0.30097087181450544</v>
      </c>
      <c r="E1286" s="2">
        <f>MACD!F1286</f>
        <v>-0.24186764906808456</v>
      </c>
      <c r="F1286" s="2">
        <f>'Moving Avg'!D1286</f>
        <v>2.6</v>
      </c>
      <c r="G1286" s="2">
        <f>'Moving Avg'!F1286</f>
        <v>2.13</v>
      </c>
      <c r="H1286" s="2">
        <f>'Moving Avg'!G1286</f>
        <v>1.6073999999999997</v>
      </c>
      <c r="I1286" s="2">
        <f>'Moving Avg'!H1286</f>
        <v>1.1574000000000004</v>
      </c>
      <c r="J1286" s="5" t="str">
        <f>OBV!F1286</f>
        <v>BULLISH</v>
      </c>
      <c r="K1286" s="5" t="str">
        <f>OBV!G1286</f>
        <v>STRONG</v>
      </c>
      <c r="L1286" s="5" t="str">
        <f>OBV!H1286</f>
        <v>CONFIRMED BULLISH</v>
      </c>
      <c r="M1286" s="7">
        <f t="shared" si="200"/>
        <v>0</v>
      </c>
      <c r="N1286" s="7">
        <f t="shared" si="201"/>
        <v>100</v>
      </c>
      <c r="O1286" s="7">
        <f t="shared" si="202"/>
        <v>50</v>
      </c>
      <c r="P1286" s="7">
        <f t="shared" si="203"/>
        <v>100</v>
      </c>
      <c r="Q1286" s="8">
        <f t="shared" si="204"/>
        <v>57.5</v>
      </c>
      <c r="R1286" s="8">
        <f t="shared" si="205"/>
        <v>62.5</v>
      </c>
      <c r="S1286" s="8">
        <f t="shared" si="206"/>
        <v>72.5</v>
      </c>
      <c r="T1286" s="8">
        <f t="shared" si="207"/>
        <v>62.5</v>
      </c>
      <c r="U1286" s="7">
        <f t="shared" si="208"/>
        <v>64.166666666666671</v>
      </c>
      <c r="V1286" s="7">
        <f t="shared" si="209"/>
        <v>63.75</v>
      </c>
    </row>
    <row r="1287" spans="1:22" ht="13.5" x14ac:dyDescent="0.25">
      <c r="A1287" s="3">
        <f>RSI!A1287</f>
        <v>44186</v>
      </c>
      <c r="B1287" s="2">
        <f>RSI!B1287</f>
        <v>3.01</v>
      </c>
      <c r="C1287" s="2">
        <f>RSI!I1287</f>
        <v>94.978183451766071</v>
      </c>
      <c r="D1287" s="2">
        <f>MACD!E1287</f>
        <v>-0.31827491149865006</v>
      </c>
      <c r="E1287" s="2">
        <f>MACD!F1287</f>
        <v>-0.25714910155419768</v>
      </c>
      <c r="F1287" s="2">
        <f>'Moving Avg'!D1287</f>
        <v>2.726</v>
      </c>
      <c r="G1287" s="2">
        <f>'Moving Avg'!F1287</f>
        <v>2.1939999999999995</v>
      </c>
      <c r="H1287" s="2">
        <f>'Moving Avg'!G1287</f>
        <v>1.6415999999999997</v>
      </c>
      <c r="I1287" s="2">
        <f>'Moving Avg'!H1287</f>
        <v>1.1684000000000005</v>
      </c>
      <c r="J1287" s="5" t="str">
        <f>OBV!F1287</f>
        <v>BULLISH</v>
      </c>
      <c r="K1287" s="5" t="str">
        <f>OBV!G1287</f>
        <v>STRONG</v>
      </c>
      <c r="L1287" s="5" t="str">
        <f>OBV!H1287</f>
        <v>CONFIRMED BULLISH</v>
      </c>
      <c r="M1287" s="7">
        <f t="shared" si="200"/>
        <v>0</v>
      </c>
      <c r="N1287" s="7">
        <f t="shared" si="201"/>
        <v>100</v>
      </c>
      <c r="O1287" s="7">
        <f t="shared" si="202"/>
        <v>50</v>
      </c>
      <c r="P1287" s="7">
        <f t="shared" si="203"/>
        <v>100</v>
      </c>
      <c r="Q1287" s="8">
        <f t="shared" si="204"/>
        <v>57.5</v>
      </c>
      <c r="R1287" s="8">
        <f t="shared" si="205"/>
        <v>62.5</v>
      </c>
      <c r="S1287" s="8">
        <f t="shared" si="206"/>
        <v>72.5</v>
      </c>
      <c r="T1287" s="8">
        <f t="shared" si="207"/>
        <v>62.5</v>
      </c>
      <c r="U1287" s="7">
        <f t="shared" si="208"/>
        <v>64.166666666666671</v>
      </c>
      <c r="V1287" s="7">
        <f t="shared" si="209"/>
        <v>63.75</v>
      </c>
    </row>
    <row r="1288" spans="1:22" ht="13.5" x14ac:dyDescent="0.25">
      <c r="A1288" s="3">
        <f>RSI!A1288</f>
        <v>44187</v>
      </c>
      <c r="B1288" s="2">
        <f>RSI!B1288</f>
        <v>3.1</v>
      </c>
      <c r="C1288" s="2">
        <f>RSI!I1288</f>
        <v>95.398418020635191</v>
      </c>
      <c r="D1288" s="2">
        <f>MACD!E1288</f>
        <v>-0.32666668149051703</v>
      </c>
      <c r="E1288" s="2">
        <f>MACD!F1288</f>
        <v>-0.27105261754146154</v>
      </c>
      <c r="F1288" s="2">
        <f>'Moving Avg'!D1288</f>
        <v>2.8559999999999999</v>
      </c>
      <c r="G1288" s="2">
        <f>'Moving Avg'!F1288</f>
        <v>2.2585000000000002</v>
      </c>
      <c r="H1288" s="2">
        <f>'Moving Avg'!G1288</f>
        <v>1.6771999999999998</v>
      </c>
      <c r="I1288" s="2">
        <f>'Moving Avg'!H1288</f>
        <v>1.1799500000000005</v>
      </c>
      <c r="J1288" s="5" t="str">
        <f>OBV!F1288</f>
        <v>BULLISH</v>
      </c>
      <c r="K1288" s="5" t="str">
        <f>OBV!G1288</f>
        <v>STRONG</v>
      </c>
      <c r="L1288" s="5" t="str">
        <f>OBV!H1288</f>
        <v>CONFIRMED BULLISH</v>
      </c>
      <c r="M1288" s="7">
        <f t="shared" si="200"/>
        <v>0</v>
      </c>
      <c r="N1288" s="7">
        <f t="shared" si="201"/>
        <v>100</v>
      </c>
      <c r="O1288" s="7">
        <f t="shared" si="202"/>
        <v>50</v>
      </c>
      <c r="P1288" s="7">
        <f t="shared" si="203"/>
        <v>100</v>
      </c>
      <c r="Q1288" s="8">
        <f t="shared" si="204"/>
        <v>57.5</v>
      </c>
      <c r="R1288" s="8">
        <f t="shared" si="205"/>
        <v>62.5</v>
      </c>
      <c r="S1288" s="8">
        <f t="shared" si="206"/>
        <v>72.5</v>
      </c>
      <c r="T1288" s="8">
        <f t="shared" si="207"/>
        <v>62.5</v>
      </c>
      <c r="U1288" s="7">
        <f t="shared" si="208"/>
        <v>64.166666666666671</v>
      </c>
      <c r="V1288" s="7">
        <f t="shared" si="209"/>
        <v>63.75</v>
      </c>
    </row>
    <row r="1289" spans="1:22" ht="13.5" x14ac:dyDescent="0.25">
      <c r="A1289" s="3">
        <f>RSI!A1289</f>
        <v>44188</v>
      </c>
      <c r="B1289" s="2">
        <f>RSI!B1289</f>
        <v>3.2</v>
      </c>
      <c r="C1289" s="2">
        <f>RSI!I1289</f>
        <v>95.817245773910386</v>
      </c>
      <c r="D1289" s="2">
        <f>MACD!E1289</f>
        <v>-0.34068682400277117</v>
      </c>
      <c r="E1289" s="2">
        <f>MACD!F1289</f>
        <v>-0.28497945883372344</v>
      </c>
      <c r="F1289" s="2">
        <f>'Moving Avg'!D1289</f>
        <v>2.9780000000000002</v>
      </c>
      <c r="G1289" s="2">
        <f>'Moving Avg'!F1289</f>
        <v>2.3269999999999995</v>
      </c>
      <c r="H1289" s="2">
        <f>'Moving Avg'!G1289</f>
        <v>1.7151999999999998</v>
      </c>
      <c r="I1289" s="2">
        <f>'Moving Avg'!H1289</f>
        <v>1.1920500000000005</v>
      </c>
      <c r="J1289" s="5" t="str">
        <f>OBV!F1289</f>
        <v>BULLISH</v>
      </c>
      <c r="K1289" s="5" t="str">
        <f>OBV!G1289</f>
        <v>STRONG</v>
      </c>
      <c r="L1289" s="5" t="str">
        <f>OBV!H1289</f>
        <v>CONFIRMED BULLISH</v>
      </c>
      <c r="M1289" s="7">
        <f t="shared" si="200"/>
        <v>0</v>
      </c>
      <c r="N1289" s="7">
        <f t="shared" si="201"/>
        <v>100</v>
      </c>
      <c r="O1289" s="7">
        <f t="shared" si="202"/>
        <v>50</v>
      </c>
      <c r="P1289" s="7">
        <f t="shared" si="203"/>
        <v>100</v>
      </c>
      <c r="Q1289" s="8">
        <f t="shared" si="204"/>
        <v>57.5</v>
      </c>
      <c r="R1289" s="8">
        <f t="shared" si="205"/>
        <v>62.5</v>
      </c>
      <c r="S1289" s="8">
        <f t="shared" si="206"/>
        <v>72.5</v>
      </c>
      <c r="T1289" s="8">
        <f t="shared" si="207"/>
        <v>62.5</v>
      </c>
      <c r="U1289" s="7">
        <f t="shared" si="208"/>
        <v>64.166666666666671</v>
      </c>
      <c r="V1289" s="7">
        <f t="shared" si="209"/>
        <v>63.75</v>
      </c>
    </row>
    <row r="1290" spans="1:22" ht="13.5" x14ac:dyDescent="0.25">
      <c r="A1290" s="3">
        <f>RSI!A1290</f>
        <v>44189</v>
      </c>
      <c r="B1290" s="2">
        <f>RSI!B1290</f>
        <v>3.2</v>
      </c>
      <c r="C1290" s="2">
        <f>RSI!I1290</f>
        <v>95.817245773910386</v>
      </c>
      <c r="D1290" s="2">
        <f>MACD!E1290</f>
        <v>-0.35531016273456251</v>
      </c>
      <c r="E1290" s="2">
        <f>MACD!F1290</f>
        <v>-0.29904559961389127</v>
      </c>
      <c r="F1290" s="2">
        <f>'Moving Avg'!D1290</f>
        <v>3.0699999999999994</v>
      </c>
      <c r="G1290" s="2">
        <f>'Moving Avg'!F1290</f>
        <v>2.3969999999999998</v>
      </c>
      <c r="H1290" s="2">
        <f>'Moving Avg'!G1290</f>
        <v>1.7535999999999998</v>
      </c>
      <c r="I1290" s="2">
        <f>'Moving Avg'!H1290</f>
        <v>1.2042000000000004</v>
      </c>
      <c r="J1290" s="5" t="str">
        <f>OBV!F1290</f>
        <v>BULLISH</v>
      </c>
      <c r="K1290" s="5" t="str">
        <f>OBV!G1290</f>
        <v>STRONG</v>
      </c>
      <c r="L1290" s="5" t="str">
        <f>OBV!H1290</f>
        <v>CONFIRMED BULLISH</v>
      </c>
      <c r="M1290" s="7">
        <f t="shared" si="200"/>
        <v>0</v>
      </c>
      <c r="N1290" s="7">
        <f t="shared" si="201"/>
        <v>100</v>
      </c>
      <c r="O1290" s="7">
        <f t="shared" si="202"/>
        <v>50</v>
      </c>
      <c r="P1290" s="7">
        <f t="shared" si="203"/>
        <v>100</v>
      </c>
      <c r="Q1290" s="8">
        <f t="shared" si="204"/>
        <v>57.5</v>
      </c>
      <c r="R1290" s="8">
        <f t="shared" si="205"/>
        <v>62.5</v>
      </c>
      <c r="S1290" s="8">
        <f t="shared" si="206"/>
        <v>72.5</v>
      </c>
      <c r="T1290" s="8">
        <f t="shared" si="207"/>
        <v>62.5</v>
      </c>
      <c r="U1290" s="7">
        <f t="shared" si="208"/>
        <v>64.166666666666671</v>
      </c>
      <c r="V1290" s="7">
        <f t="shared" si="209"/>
        <v>63.75</v>
      </c>
    </row>
    <row r="1291" spans="1:22" ht="13.5" x14ac:dyDescent="0.25">
      <c r="A1291" s="3">
        <f>RSI!A1291</f>
        <v>44190</v>
      </c>
      <c r="B1291" s="2">
        <f>RSI!B1291</f>
        <v>3.11</v>
      </c>
      <c r="C1291" s="2">
        <f>RSI!I1291</f>
        <v>87.50404456791577</v>
      </c>
      <c r="D1291" s="2">
        <f>MACD!E1291</f>
        <v>-0.35103716415993125</v>
      </c>
      <c r="E1291" s="2">
        <f>MACD!F1291</f>
        <v>-0.30944391252309927</v>
      </c>
      <c r="F1291" s="2">
        <f>'Moving Avg'!D1291</f>
        <v>3.1239999999999997</v>
      </c>
      <c r="G1291" s="2">
        <f>'Moving Avg'!F1291</f>
        <v>2.4624999999999999</v>
      </c>
      <c r="H1291" s="2">
        <f>'Moving Avg'!G1291</f>
        <v>1.7902</v>
      </c>
      <c r="I1291" s="2">
        <f>'Moving Avg'!H1291</f>
        <v>1.2158500000000003</v>
      </c>
      <c r="J1291" s="5" t="str">
        <f>OBV!F1291</f>
        <v>BULLISH</v>
      </c>
      <c r="K1291" s="5" t="str">
        <f>OBV!G1291</f>
        <v>STRONG</v>
      </c>
      <c r="L1291" s="5" t="str">
        <f>OBV!H1291</f>
        <v>CONFIRMED BULLISH</v>
      </c>
      <c r="M1291" s="7">
        <f t="shared" si="200"/>
        <v>0</v>
      </c>
      <c r="N1291" s="7">
        <f t="shared" si="201"/>
        <v>100</v>
      </c>
      <c r="O1291" s="7">
        <f t="shared" si="202"/>
        <v>50</v>
      </c>
      <c r="P1291" s="7">
        <f t="shared" si="203"/>
        <v>100</v>
      </c>
      <c r="Q1291" s="8">
        <f t="shared" si="204"/>
        <v>57.5</v>
      </c>
      <c r="R1291" s="8">
        <f t="shared" si="205"/>
        <v>62.5</v>
      </c>
      <c r="S1291" s="8">
        <f t="shared" si="206"/>
        <v>72.5</v>
      </c>
      <c r="T1291" s="8">
        <f t="shared" si="207"/>
        <v>62.5</v>
      </c>
      <c r="U1291" s="7">
        <f t="shared" si="208"/>
        <v>64.166666666666671</v>
      </c>
      <c r="V1291" s="7">
        <f t="shared" si="209"/>
        <v>63.75</v>
      </c>
    </row>
    <row r="1292" spans="1:22" ht="13.5" x14ac:dyDescent="0.25">
      <c r="A1292" s="3">
        <f>RSI!A1292</f>
        <v>44193</v>
      </c>
      <c r="B1292" s="2">
        <f>RSI!B1292</f>
        <v>2.93</v>
      </c>
      <c r="C1292" s="2">
        <f>RSI!I1292</f>
        <v>73.726738406257326</v>
      </c>
      <c r="D1292" s="2">
        <f>MACD!E1292</f>
        <v>-0.34009920614094735</v>
      </c>
      <c r="E1292" s="2">
        <f>MACD!F1292</f>
        <v>-0.31557497124666889</v>
      </c>
      <c r="F1292" s="2">
        <f>'Moving Avg'!D1292</f>
        <v>3.1079999999999997</v>
      </c>
      <c r="G1292" s="2">
        <f>'Moving Avg'!F1292</f>
        <v>2.5200000000000005</v>
      </c>
      <c r="H1292" s="2">
        <f>'Moving Avg'!G1292</f>
        <v>1.8236000000000001</v>
      </c>
      <c r="I1292" s="2">
        <f>'Moving Avg'!H1292</f>
        <v>1.2265000000000004</v>
      </c>
      <c r="J1292" s="5" t="str">
        <f>OBV!F1292</f>
        <v>BEARISH</v>
      </c>
      <c r="K1292" s="5" t="str">
        <f>OBV!G1292</f>
        <v>WEAK</v>
      </c>
      <c r="L1292" s="5" t="str">
        <f>OBV!H1292</f>
        <v>CONFIRMED BEARISH</v>
      </c>
      <c r="M1292" s="7">
        <f t="shared" si="200"/>
        <v>0</v>
      </c>
      <c r="N1292" s="7">
        <f t="shared" si="201"/>
        <v>100</v>
      </c>
      <c r="O1292" s="7">
        <f t="shared" si="202"/>
        <v>50</v>
      </c>
      <c r="P1292" s="7">
        <f t="shared" si="203"/>
        <v>0</v>
      </c>
      <c r="Q1292" s="8">
        <f t="shared" si="204"/>
        <v>42.5</v>
      </c>
      <c r="R1292" s="8">
        <f t="shared" si="205"/>
        <v>37.5</v>
      </c>
      <c r="S1292" s="8">
        <f t="shared" si="206"/>
        <v>27.5</v>
      </c>
      <c r="T1292" s="8">
        <f t="shared" si="207"/>
        <v>37.5</v>
      </c>
      <c r="U1292" s="7">
        <f t="shared" si="208"/>
        <v>35.833333333333336</v>
      </c>
      <c r="V1292" s="7">
        <f t="shared" si="209"/>
        <v>36.25</v>
      </c>
    </row>
    <row r="1293" spans="1:22" ht="13.5" x14ac:dyDescent="0.25">
      <c r="A1293" s="3">
        <f>RSI!A1293</f>
        <v>44194</v>
      </c>
      <c r="B1293" s="2">
        <f>RSI!B1293</f>
        <v>2.93</v>
      </c>
      <c r="C1293" s="2">
        <f>RSI!I1293</f>
        <v>73.726738406257326</v>
      </c>
      <c r="D1293" s="2">
        <f>MACD!E1293</f>
        <v>-0.32315238198201746</v>
      </c>
      <c r="E1293" s="2">
        <f>MACD!F1293</f>
        <v>-0.31709045339373865</v>
      </c>
      <c r="F1293" s="2">
        <f>'Moving Avg'!D1293</f>
        <v>3.0739999999999998</v>
      </c>
      <c r="G1293" s="2">
        <f>'Moving Avg'!F1293</f>
        <v>2.5750000000000002</v>
      </c>
      <c r="H1293" s="2">
        <f>'Moving Avg'!G1293</f>
        <v>1.8570000000000002</v>
      </c>
      <c r="I1293" s="2">
        <f>'Moving Avg'!H1293</f>
        <v>1.2373000000000005</v>
      </c>
      <c r="J1293" s="5" t="str">
        <f>OBV!F1293</f>
        <v>BEARISH</v>
      </c>
      <c r="K1293" s="5" t="str">
        <f>OBV!G1293</f>
        <v>WEAK</v>
      </c>
      <c r="L1293" s="5" t="str">
        <f>OBV!H1293</f>
        <v>CONFIRMED BEARISH</v>
      </c>
      <c r="M1293" s="7">
        <f t="shared" si="200"/>
        <v>0</v>
      </c>
      <c r="N1293" s="7">
        <f t="shared" si="201"/>
        <v>45</v>
      </c>
      <c r="O1293" s="7">
        <f t="shared" si="202"/>
        <v>50</v>
      </c>
      <c r="P1293" s="7">
        <f t="shared" si="203"/>
        <v>0</v>
      </c>
      <c r="Q1293" s="8">
        <f t="shared" si="204"/>
        <v>23.25</v>
      </c>
      <c r="R1293" s="8">
        <f t="shared" si="205"/>
        <v>26.5</v>
      </c>
      <c r="S1293" s="8">
        <f t="shared" si="206"/>
        <v>19.25</v>
      </c>
      <c r="T1293" s="8">
        <f t="shared" si="207"/>
        <v>23.75</v>
      </c>
      <c r="U1293" s="7">
        <f t="shared" si="208"/>
        <v>23</v>
      </c>
      <c r="V1293" s="7">
        <f t="shared" si="209"/>
        <v>23.1875</v>
      </c>
    </row>
    <row r="1294" spans="1:22" ht="13.5" x14ac:dyDescent="0.25">
      <c r="A1294" s="3">
        <f>RSI!A1294</f>
        <v>44195</v>
      </c>
      <c r="B1294" s="2">
        <f>RSI!B1294</f>
        <v>2.86</v>
      </c>
      <c r="C1294" s="2">
        <f>RSI!I1294</f>
        <v>68.838393818809678</v>
      </c>
      <c r="D1294" s="2">
        <f>MACD!E1294</f>
        <v>-0.28493874616539738</v>
      </c>
      <c r="E1294" s="2">
        <f>MACD!F1294</f>
        <v>-0.31066011194807042</v>
      </c>
      <c r="F1294" s="2">
        <f>'Moving Avg'!D1294</f>
        <v>3.0059999999999998</v>
      </c>
      <c r="G1294" s="2">
        <f>'Moving Avg'!F1294</f>
        <v>2.6265000000000005</v>
      </c>
      <c r="H1294" s="2">
        <f>'Moving Avg'!G1294</f>
        <v>1.8898000000000001</v>
      </c>
      <c r="I1294" s="2">
        <f>'Moving Avg'!H1294</f>
        <v>1.2477500000000006</v>
      </c>
      <c r="J1294" s="5" t="str">
        <f>OBV!F1294</f>
        <v>BEARISH</v>
      </c>
      <c r="K1294" s="5" t="str">
        <f>OBV!G1294</f>
        <v>WEAK</v>
      </c>
      <c r="L1294" s="5" t="str">
        <f>OBV!H1294</f>
        <v>CONFIRMED BEARISH</v>
      </c>
      <c r="M1294" s="7">
        <f t="shared" si="200"/>
        <v>25</v>
      </c>
      <c r="N1294" s="7">
        <f t="shared" si="201"/>
        <v>0</v>
      </c>
      <c r="O1294" s="7">
        <f t="shared" si="202"/>
        <v>50</v>
      </c>
      <c r="P1294" s="7">
        <f t="shared" si="203"/>
        <v>0</v>
      </c>
      <c r="Q1294" s="8">
        <f t="shared" si="204"/>
        <v>16.25</v>
      </c>
      <c r="R1294" s="8">
        <f t="shared" si="205"/>
        <v>22.5</v>
      </c>
      <c r="S1294" s="8">
        <f t="shared" si="206"/>
        <v>16.25</v>
      </c>
      <c r="T1294" s="8">
        <f t="shared" si="207"/>
        <v>18.75</v>
      </c>
      <c r="U1294" s="7">
        <f t="shared" si="208"/>
        <v>18.333333333333332</v>
      </c>
      <c r="V1294" s="7">
        <f t="shared" si="209"/>
        <v>18.4375</v>
      </c>
    </row>
    <row r="1295" spans="1:22" ht="13.5" x14ac:dyDescent="0.25">
      <c r="A1295" s="3">
        <f>RSI!A1295</f>
        <v>44196</v>
      </c>
      <c r="B1295" s="2">
        <f>RSI!B1295</f>
        <v>2.77</v>
      </c>
      <c r="C1295" s="2">
        <f>RSI!I1295</f>
        <v>63.050085898118979</v>
      </c>
      <c r="D1295" s="2">
        <f>MACD!E1295</f>
        <v>-0.22508545603937957</v>
      </c>
      <c r="E1295" s="2">
        <f>MACD!F1295</f>
        <v>-0.29354518076633229</v>
      </c>
      <c r="F1295" s="2">
        <f>'Moving Avg'!D1295</f>
        <v>2.92</v>
      </c>
      <c r="G1295" s="2">
        <f>'Moving Avg'!F1295</f>
        <v>2.6695000000000002</v>
      </c>
      <c r="H1295" s="2">
        <f>'Moving Avg'!G1295</f>
        <v>1.9214000000000002</v>
      </c>
      <c r="I1295" s="2">
        <f>'Moving Avg'!H1295</f>
        <v>1.2577500000000006</v>
      </c>
      <c r="J1295" s="5" t="str">
        <f>OBV!F1295</f>
        <v>BEARISH</v>
      </c>
      <c r="K1295" s="5" t="str">
        <f>OBV!G1295</f>
        <v>WEAK</v>
      </c>
      <c r="L1295" s="5" t="str">
        <f>OBV!H1295</f>
        <v>CONFIRMED BEARISH</v>
      </c>
      <c r="M1295" s="7">
        <f t="shared" si="200"/>
        <v>25</v>
      </c>
      <c r="N1295" s="7">
        <f t="shared" si="201"/>
        <v>0</v>
      </c>
      <c r="O1295" s="7">
        <f t="shared" si="202"/>
        <v>50</v>
      </c>
      <c r="P1295" s="7">
        <f t="shared" si="203"/>
        <v>0</v>
      </c>
      <c r="Q1295" s="8">
        <f t="shared" si="204"/>
        <v>16.25</v>
      </c>
      <c r="R1295" s="8">
        <f t="shared" si="205"/>
        <v>22.5</v>
      </c>
      <c r="S1295" s="8">
        <f t="shared" si="206"/>
        <v>16.25</v>
      </c>
      <c r="T1295" s="8">
        <f t="shared" si="207"/>
        <v>18.75</v>
      </c>
      <c r="U1295" s="7">
        <f t="shared" si="208"/>
        <v>18.333333333333332</v>
      </c>
      <c r="V1295" s="7">
        <f t="shared" si="209"/>
        <v>18.4375</v>
      </c>
    </row>
    <row r="1296" spans="1:22" ht="13.5" x14ac:dyDescent="0.25">
      <c r="A1296" s="3">
        <f>RSI!A1296</f>
        <v>44200</v>
      </c>
      <c r="B1296" s="2">
        <f>RSI!B1296</f>
        <v>2.72</v>
      </c>
      <c r="C1296" s="2">
        <f>RSI!I1296</f>
        <v>60.030118354105447</v>
      </c>
      <c r="D1296" s="2">
        <f>MACD!E1296</f>
        <v>-0.15688033749575458</v>
      </c>
      <c r="E1296" s="2">
        <f>MACD!F1296</f>
        <v>-0.26621221211221674</v>
      </c>
      <c r="F1296" s="2">
        <f>'Moving Avg'!D1296</f>
        <v>2.8420000000000001</v>
      </c>
      <c r="G1296" s="2">
        <f>'Moving Avg'!F1296</f>
        <v>2.7060000000000004</v>
      </c>
      <c r="H1296" s="2">
        <f>'Moving Avg'!G1296</f>
        <v>1.9521999999999999</v>
      </c>
      <c r="I1296" s="2">
        <f>'Moving Avg'!H1296</f>
        <v>1.2676000000000005</v>
      </c>
      <c r="J1296" s="5" t="str">
        <f>OBV!F1296</f>
        <v>BEARISH</v>
      </c>
      <c r="K1296" s="5" t="str">
        <f>OBV!G1296</f>
        <v>WEAK</v>
      </c>
      <c r="L1296" s="5" t="str">
        <f>OBV!H1296</f>
        <v>CONFIRMED BEARISH</v>
      </c>
      <c r="M1296" s="7">
        <f t="shared" si="200"/>
        <v>25</v>
      </c>
      <c r="N1296" s="7">
        <f t="shared" si="201"/>
        <v>0</v>
      </c>
      <c r="O1296" s="7">
        <f t="shared" si="202"/>
        <v>50</v>
      </c>
      <c r="P1296" s="7">
        <f t="shared" si="203"/>
        <v>0</v>
      </c>
      <c r="Q1296" s="8">
        <f t="shared" si="204"/>
        <v>16.25</v>
      </c>
      <c r="R1296" s="8">
        <f t="shared" si="205"/>
        <v>22.5</v>
      </c>
      <c r="S1296" s="8">
        <f t="shared" si="206"/>
        <v>16.25</v>
      </c>
      <c r="T1296" s="8">
        <f t="shared" si="207"/>
        <v>18.75</v>
      </c>
      <c r="U1296" s="7">
        <f t="shared" si="208"/>
        <v>18.333333333333332</v>
      </c>
      <c r="V1296" s="7">
        <f t="shared" si="209"/>
        <v>18.4375</v>
      </c>
    </row>
    <row r="1297" spans="1:22" ht="13.5" x14ac:dyDescent="0.25">
      <c r="A1297" s="3">
        <f>RSI!A1297</f>
        <v>44201</v>
      </c>
      <c r="B1297" s="2">
        <f>RSI!B1297</f>
        <v>2.56</v>
      </c>
      <c r="C1297" s="2">
        <f>RSI!I1297</f>
        <v>51.52518668622713</v>
      </c>
      <c r="D1297" s="2">
        <f>MACD!E1297</f>
        <v>-6.2282249320598559E-2</v>
      </c>
      <c r="E1297" s="2">
        <f>MACD!F1297</f>
        <v>-0.22542621955389311</v>
      </c>
      <c r="F1297" s="2">
        <f>'Moving Avg'!D1297</f>
        <v>2.7680000000000002</v>
      </c>
      <c r="G1297" s="2">
        <f>'Moving Avg'!F1297</f>
        <v>2.7284999999999999</v>
      </c>
      <c r="H1297" s="2">
        <f>'Moving Avg'!G1297</f>
        <v>1.9796000000000005</v>
      </c>
      <c r="I1297" s="2">
        <f>'Moving Avg'!H1297</f>
        <v>1.2768000000000006</v>
      </c>
      <c r="J1297" s="5" t="str">
        <f>OBV!F1297</f>
        <v>BEARISH</v>
      </c>
      <c r="K1297" s="5" t="str">
        <f>OBV!G1297</f>
        <v>WEAK</v>
      </c>
      <c r="L1297" s="5" t="str">
        <f>OBV!H1297</f>
        <v>CONFIRMED BEARISH</v>
      </c>
      <c r="M1297" s="7">
        <f t="shared" si="200"/>
        <v>25</v>
      </c>
      <c r="N1297" s="7">
        <f t="shared" si="201"/>
        <v>0</v>
      </c>
      <c r="O1297" s="7">
        <f t="shared" si="202"/>
        <v>50</v>
      </c>
      <c r="P1297" s="7">
        <f t="shared" si="203"/>
        <v>0</v>
      </c>
      <c r="Q1297" s="8">
        <f t="shared" si="204"/>
        <v>16.25</v>
      </c>
      <c r="R1297" s="8">
        <f t="shared" si="205"/>
        <v>22.5</v>
      </c>
      <c r="S1297" s="8">
        <f t="shared" si="206"/>
        <v>16.25</v>
      </c>
      <c r="T1297" s="8">
        <f t="shared" si="207"/>
        <v>18.75</v>
      </c>
      <c r="U1297" s="7">
        <f t="shared" si="208"/>
        <v>18.333333333333332</v>
      </c>
      <c r="V1297" s="7">
        <f t="shared" si="209"/>
        <v>18.4375</v>
      </c>
    </row>
    <row r="1298" spans="1:22" ht="13.5" x14ac:dyDescent="0.25">
      <c r="A1298" s="3">
        <f>RSI!A1298</f>
        <v>44202</v>
      </c>
      <c r="B1298" s="2">
        <f>RSI!B1298</f>
        <v>2.5099999999999998</v>
      </c>
      <c r="C1298" s="2">
        <f>RSI!I1298</f>
        <v>49.180270898019252</v>
      </c>
      <c r="D1298" s="2">
        <f>MACD!E1298</f>
        <v>3.5220893828832534E-2</v>
      </c>
      <c r="E1298" s="2">
        <f>MACD!F1298</f>
        <v>-0.17329679687734797</v>
      </c>
      <c r="F1298" s="2">
        <f>'Moving Avg'!D1298</f>
        <v>2.6840000000000002</v>
      </c>
      <c r="G1298" s="2">
        <f>'Moving Avg'!F1298</f>
        <v>2.7425000000000002</v>
      </c>
      <c r="H1298" s="2">
        <f>'Moving Avg'!G1298</f>
        <v>2.0066000000000006</v>
      </c>
      <c r="I1298" s="2">
        <f>'Moving Avg'!H1298</f>
        <v>1.2858500000000004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  <c r="M1298" s="7">
        <f t="shared" si="200"/>
        <v>25</v>
      </c>
      <c r="N1298" s="7">
        <f t="shared" si="201"/>
        <v>0</v>
      </c>
      <c r="O1298" s="7">
        <f t="shared" si="202"/>
        <v>50</v>
      </c>
      <c r="P1298" s="7">
        <f t="shared" si="203"/>
        <v>0</v>
      </c>
      <c r="Q1298" s="8">
        <f t="shared" si="204"/>
        <v>16.25</v>
      </c>
      <c r="R1298" s="8">
        <f t="shared" si="205"/>
        <v>22.5</v>
      </c>
      <c r="S1298" s="8">
        <f t="shared" si="206"/>
        <v>16.25</v>
      </c>
      <c r="T1298" s="8">
        <f t="shared" si="207"/>
        <v>18.75</v>
      </c>
      <c r="U1298" s="7">
        <f t="shared" si="208"/>
        <v>18.333333333333332</v>
      </c>
      <c r="V1298" s="7">
        <f t="shared" si="209"/>
        <v>18.4375</v>
      </c>
    </row>
    <row r="1299" spans="1:22" ht="13.5" x14ac:dyDescent="0.25">
      <c r="A1299" s="3">
        <f>RSI!A1299</f>
        <v>44203</v>
      </c>
      <c r="B1299" s="2">
        <f>RSI!B1299</f>
        <v>2.5099999999999998</v>
      </c>
      <c r="C1299" s="2">
        <f>RSI!I1299</f>
        <v>49.180270898019259</v>
      </c>
      <c r="D1299" s="2">
        <f>MACD!E1299</f>
        <v>0.13331912969999582</v>
      </c>
      <c r="E1299" s="2">
        <f>MACD!F1299</f>
        <v>-0.11197361156187921</v>
      </c>
      <c r="F1299" s="2">
        <f>'Moving Avg'!D1299</f>
        <v>2.6139999999999999</v>
      </c>
      <c r="G1299" s="2">
        <f>'Moving Avg'!F1299</f>
        <v>2.7544999999999997</v>
      </c>
      <c r="H1299" s="2">
        <f>'Moving Avg'!G1299</f>
        <v>2.0346000000000006</v>
      </c>
      <c r="I1299" s="2">
        <f>'Moving Avg'!H1299</f>
        <v>1.2950000000000006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  <c r="M1299" s="7">
        <f t="shared" si="200"/>
        <v>25</v>
      </c>
      <c r="N1299" s="7">
        <f t="shared" si="201"/>
        <v>0</v>
      </c>
      <c r="O1299" s="7">
        <f t="shared" si="202"/>
        <v>50</v>
      </c>
      <c r="P1299" s="7">
        <f t="shared" si="203"/>
        <v>0</v>
      </c>
      <c r="Q1299" s="8">
        <f t="shared" si="204"/>
        <v>16.25</v>
      </c>
      <c r="R1299" s="8">
        <f t="shared" si="205"/>
        <v>22.5</v>
      </c>
      <c r="S1299" s="8">
        <f t="shared" si="206"/>
        <v>16.25</v>
      </c>
      <c r="T1299" s="8">
        <f t="shared" si="207"/>
        <v>18.75</v>
      </c>
      <c r="U1299" s="7">
        <f t="shared" si="208"/>
        <v>18.333333333333332</v>
      </c>
      <c r="V1299" s="7">
        <f t="shared" si="209"/>
        <v>18.4375</v>
      </c>
    </row>
    <row r="1300" spans="1:22" ht="13.5" x14ac:dyDescent="0.25">
      <c r="A1300" s="3">
        <f>RSI!A1300</f>
        <v>44204</v>
      </c>
      <c r="B1300" s="2">
        <f>RSI!B1300</f>
        <v>2.36</v>
      </c>
      <c r="C1300" s="2">
        <f>RSI!I1300</f>
        <v>42.45744113154911</v>
      </c>
      <c r="D1300" s="2">
        <f>MACD!E1300</f>
        <v>0.22763177455973915</v>
      </c>
      <c r="E1300" s="2">
        <f>MACD!F1300</f>
        <v>-4.4052534337555536E-2</v>
      </c>
      <c r="F1300" s="2">
        <f>'Moving Avg'!D1300</f>
        <v>2.532</v>
      </c>
      <c r="G1300" s="2">
        <f>'Moving Avg'!F1300</f>
        <v>2.758</v>
      </c>
      <c r="H1300" s="2">
        <f>'Moving Avg'!G1300</f>
        <v>2.0606000000000004</v>
      </c>
      <c r="I1300" s="2">
        <f>'Moving Avg'!H1300</f>
        <v>1.3035000000000005</v>
      </c>
      <c r="J1300" s="5" t="str">
        <f>OBV!F1300</f>
        <v>BEARISH</v>
      </c>
      <c r="K1300" s="5" t="str">
        <f>OBV!G1300</f>
        <v>WEAK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50</v>
      </c>
      <c r="P1300" s="7">
        <f t="shared" si="203"/>
        <v>0</v>
      </c>
      <c r="Q1300" s="8">
        <f t="shared" si="204"/>
        <v>16.25</v>
      </c>
      <c r="R1300" s="8">
        <f t="shared" si="205"/>
        <v>22.5</v>
      </c>
      <c r="S1300" s="8">
        <f t="shared" si="206"/>
        <v>16.25</v>
      </c>
      <c r="T1300" s="8">
        <f t="shared" si="207"/>
        <v>18.75</v>
      </c>
      <c r="U1300" s="7">
        <f t="shared" si="208"/>
        <v>18.333333333333332</v>
      </c>
      <c r="V1300" s="7">
        <f t="shared" si="209"/>
        <v>18.4375</v>
      </c>
    </row>
    <row r="1301" spans="1:22" ht="13.5" x14ac:dyDescent="0.25">
      <c r="A1301" s="3">
        <f>RSI!A1301</f>
        <v>44207</v>
      </c>
      <c r="B1301" s="2">
        <f>RSI!B1301</f>
        <v>2.5</v>
      </c>
      <c r="C1301" s="2">
        <f>RSI!I1301</f>
        <v>49.408630127906086</v>
      </c>
      <c r="D1301" s="2">
        <f>MACD!E1301</f>
        <v>0.28428547894204836</v>
      </c>
      <c r="E1301" s="2">
        <f>MACD!F1301</f>
        <v>2.1615068318365245E-2</v>
      </c>
      <c r="F1301" s="2">
        <f>'Moving Avg'!D1301</f>
        <v>2.488</v>
      </c>
      <c r="G1301" s="2">
        <f>'Moving Avg'!F1301</f>
        <v>2.7634999999999996</v>
      </c>
      <c r="H1301" s="2">
        <f>'Moving Avg'!G1301</f>
        <v>2.0886000000000005</v>
      </c>
      <c r="I1301" s="2">
        <f>'Moving Avg'!H1301</f>
        <v>1.3127500000000005</v>
      </c>
      <c r="J1301" s="5" t="str">
        <f>OBV!F1301</f>
        <v>BEARISH</v>
      </c>
      <c r="K1301" s="5" t="str">
        <f>OBV!G1301</f>
        <v>WEAK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50</v>
      </c>
      <c r="P1301" s="7">
        <f t="shared" si="203"/>
        <v>0</v>
      </c>
      <c r="Q1301" s="8">
        <f t="shared" si="204"/>
        <v>16.25</v>
      </c>
      <c r="R1301" s="8">
        <f t="shared" si="205"/>
        <v>22.5</v>
      </c>
      <c r="S1301" s="8">
        <f t="shared" si="206"/>
        <v>16.25</v>
      </c>
      <c r="T1301" s="8">
        <f t="shared" si="207"/>
        <v>18.75</v>
      </c>
      <c r="U1301" s="7">
        <f t="shared" si="208"/>
        <v>18.333333333333332</v>
      </c>
      <c r="V1301" s="7">
        <f t="shared" si="209"/>
        <v>18.4375</v>
      </c>
    </row>
    <row r="1302" spans="1:22" ht="13.5" x14ac:dyDescent="0.25">
      <c r="A1302" s="3">
        <f>RSI!A1302</f>
        <v>44208</v>
      </c>
      <c r="B1302" s="2">
        <f>RSI!B1302</f>
        <v>2.6</v>
      </c>
      <c r="C1302" s="2">
        <f>RSI!I1302</f>
        <v>53.71006312447885</v>
      </c>
      <c r="D1302" s="2">
        <f>MACD!E1302</f>
        <v>0.29728441566389074</v>
      </c>
      <c r="E1302" s="2">
        <f>MACD!F1302</f>
        <v>7.6748937787470356E-2</v>
      </c>
      <c r="F1302" s="2">
        <f>'Moving Avg'!D1302</f>
        <v>2.4959999999999996</v>
      </c>
      <c r="G1302" s="2">
        <f>'Moving Avg'!F1302</f>
        <v>2.7745000000000002</v>
      </c>
      <c r="H1302" s="2">
        <f>'Moving Avg'!G1302</f>
        <v>2.1180000000000003</v>
      </c>
      <c r="I1302" s="2">
        <f>'Moving Avg'!H1302</f>
        <v>1.3225500000000006</v>
      </c>
      <c r="J1302" s="5" t="str">
        <f>OBV!F1302</f>
        <v>BULLISH</v>
      </c>
      <c r="K1302" s="5" t="str">
        <f>OBV!G1302</f>
        <v>STRONG</v>
      </c>
      <c r="L1302" s="5" t="str">
        <f>OBV!H1302</f>
        <v>CONFIRMED BULLISH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100</v>
      </c>
      <c r="Q1302" s="8">
        <f t="shared" si="204"/>
        <v>31.25</v>
      </c>
      <c r="R1302" s="8">
        <f t="shared" si="205"/>
        <v>47.5</v>
      </c>
      <c r="S1302" s="8">
        <f t="shared" si="206"/>
        <v>61.25</v>
      </c>
      <c r="T1302" s="8">
        <f t="shared" si="207"/>
        <v>43.75</v>
      </c>
      <c r="U1302" s="7">
        <f t="shared" si="208"/>
        <v>46.666666666666664</v>
      </c>
      <c r="V1302" s="7">
        <f t="shared" si="209"/>
        <v>45.9375</v>
      </c>
    </row>
    <row r="1303" spans="1:22" ht="13.5" x14ac:dyDescent="0.25">
      <c r="A1303" s="3">
        <f>RSI!A1303</f>
        <v>44209</v>
      </c>
      <c r="B1303" s="2">
        <f>RSI!B1303</f>
        <v>2.4500000000000002</v>
      </c>
      <c r="C1303" s="2">
        <f>RSI!I1303</f>
        <v>47.224075309216623</v>
      </c>
      <c r="D1303" s="2">
        <f>MACD!E1303</f>
        <v>0.31895270607942106</v>
      </c>
      <c r="E1303" s="2">
        <f>MACD!F1303</f>
        <v>0.12518969144586051</v>
      </c>
      <c r="F1303" s="2">
        <f>'Moving Avg'!D1303</f>
        <v>2.4839999999999995</v>
      </c>
      <c r="G1303" s="2">
        <f>'Moving Avg'!F1303</f>
        <v>2.7745000000000002</v>
      </c>
      <c r="H1303" s="2">
        <f>'Moving Avg'!G1303</f>
        <v>2.1440000000000001</v>
      </c>
      <c r="I1303" s="2">
        <f>'Moving Avg'!H1303</f>
        <v>1.3316500000000004</v>
      </c>
      <c r="J1303" s="5" t="str">
        <f>OBV!F1303</f>
        <v>BULLISH</v>
      </c>
      <c r="K1303" s="5" t="str">
        <f>OBV!G1303</f>
        <v>STRONG</v>
      </c>
      <c r="L1303" s="5" t="str">
        <f>OBV!H1303</f>
        <v>BULLISH DIVERGENCE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83</v>
      </c>
      <c r="Q1303" s="8">
        <f t="shared" si="204"/>
        <v>28.7</v>
      </c>
      <c r="R1303" s="8">
        <f t="shared" si="205"/>
        <v>43.25</v>
      </c>
      <c r="S1303" s="8">
        <f t="shared" si="206"/>
        <v>53.6</v>
      </c>
      <c r="T1303" s="8">
        <f t="shared" si="207"/>
        <v>39.5</v>
      </c>
      <c r="U1303" s="7">
        <f t="shared" si="208"/>
        <v>41.85</v>
      </c>
      <c r="V1303" s="7">
        <f t="shared" si="209"/>
        <v>41.262500000000003</v>
      </c>
    </row>
    <row r="1304" spans="1:22" ht="13.5" x14ac:dyDescent="0.25">
      <c r="A1304" s="3">
        <f>RSI!A1304</f>
        <v>44211</v>
      </c>
      <c r="B1304" s="2">
        <f>RSI!B1304</f>
        <v>2.34</v>
      </c>
      <c r="C1304" s="2">
        <f>RSI!I1304</f>
        <v>43.112486749066193</v>
      </c>
      <c r="D1304" s="2">
        <f>MACD!E1304</f>
        <v>0.33514350106504276</v>
      </c>
      <c r="E1304" s="2">
        <f>MACD!F1304</f>
        <v>0.16718045336969695</v>
      </c>
      <c r="F1304" s="2">
        <f>'Moving Avg'!D1304</f>
        <v>2.4500000000000002</v>
      </c>
      <c r="G1304" s="2">
        <f>'Moving Avg'!F1304</f>
        <v>2.7619999999999996</v>
      </c>
      <c r="H1304" s="2">
        <f>'Moving Avg'!G1304</f>
        <v>2.1672000000000007</v>
      </c>
      <c r="I1304" s="2">
        <f>'Moving Avg'!H1304</f>
        <v>1.3402500000000004</v>
      </c>
      <c r="J1304" s="5" t="str">
        <f>OBV!F1304</f>
        <v>BULLISH</v>
      </c>
      <c r="K1304" s="5" t="str">
        <f>OBV!G1304</f>
        <v>STRONG</v>
      </c>
      <c r="L1304" s="5" t="str">
        <f>OBV!H1304</f>
        <v>BULLISH DIVERGENCE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83</v>
      </c>
      <c r="Q1304" s="8">
        <f t="shared" si="204"/>
        <v>28.7</v>
      </c>
      <c r="R1304" s="8">
        <f t="shared" si="205"/>
        <v>43.25</v>
      </c>
      <c r="S1304" s="8">
        <f t="shared" si="206"/>
        <v>53.6</v>
      </c>
      <c r="T1304" s="8">
        <f t="shared" si="207"/>
        <v>39.5</v>
      </c>
      <c r="U1304" s="7">
        <f t="shared" si="208"/>
        <v>41.85</v>
      </c>
      <c r="V1304" s="7">
        <f t="shared" si="209"/>
        <v>41.262500000000003</v>
      </c>
    </row>
    <row r="1305" spans="1:22" ht="13.5" x14ac:dyDescent="0.25">
      <c r="A1305" s="3">
        <f>RSI!A1305</f>
        <v>44214</v>
      </c>
      <c r="B1305" s="2">
        <f>RSI!B1305</f>
        <v>2.2000000000000002</v>
      </c>
      <c r="C1305" s="2">
        <f>RSI!I1305</f>
        <v>38.516176002524396</v>
      </c>
      <c r="D1305" s="2">
        <f>MACD!E1305</f>
        <v>0.34645944014420449</v>
      </c>
      <c r="E1305" s="2">
        <f>MACD!F1305</f>
        <v>0.20303625072459847</v>
      </c>
      <c r="F1305" s="2">
        <f>'Moving Avg'!D1305</f>
        <v>2.4180000000000001</v>
      </c>
      <c r="G1305" s="2">
        <f>'Moving Avg'!F1305</f>
        <v>2.7350000000000003</v>
      </c>
      <c r="H1305" s="2">
        <f>'Moving Avg'!G1305</f>
        <v>2.1864000000000003</v>
      </c>
      <c r="I1305" s="2">
        <f>'Moving Avg'!H1305</f>
        <v>1.3482000000000003</v>
      </c>
      <c r="J1305" s="5" t="str">
        <f>OBV!F1305</f>
        <v>BULLISH</v>
      </c>
      <c r="K1305" s="5" t="str">
        <f>OBV!G1305</f>
        <v>STRONG</v>
      </c>
      <c r="L1305" s="5" t="str">
        <f>OBV!H1305</f>
        <v>BULLISH DIVERGENCE</v>
      </c>
      <c r="M1305" s="7">
        <f t="shared" si="200"/>
        <v>25</v>
      </c>
      <c r="N1305" s="7">
        <f t="shared" si="201"/>
        <v>0</v>
      </c>
      <c r="O1305" s="7">
        <f t="shared" si="202"/>
        <v>50</v>
      </c>
      <c r="P1305" s="7">
        <f t="shared" si="203"/>
        <v>83</v>
      </c>
      <c r="Q1305" s="8">
        <f t="shared" si="204"/>
        <v>28.7</v>
      </c>
      <c r="R1305" s="8">
        <f t="shared" si="205"/>
        <v>43.25</v>
      </c>
      <c r="S1305" s="8">
        <f t="shared" si="206"/>
        <v>53.6</v>
      </c>
      <c r="T1305" s="8">
        <f t="shared" si="207"/>
        <v>39.5</v>
      </c>
      <c r="U1305" s="7">
        <f t="shared" si="208"/>
        <v>41.85</v>
      </c>
      <c r="V1305" s="7">
        <f t="shared" si="209"/>
        <v>41.262500000000003</v>
      </c>
    </row>
    <row r="1306" spans="1:22" ht="13.5" x14ac:dyDescent="0.25">
      <c r="A1306" s="3">
        <f>RSI!A1306</f>
        <v>44215</v>
      </c>
      <c r="B1306" s="2">
        <f>RSI!B1306</f>
        <v>2.27</v>
      </c>
      <c r="C1306" s="2">
        <f>RSI!I1306</f>
        <v>41.854126528612561</v>
      </c>
      <c r="D1306" s="2">
        <f>MACD!E1306</f>
        <v>0.34499518227011006</v>
      </c>
      <c r="E1306" s="2">
        <f>MACD!F1306</f>
        <v>0.2314280370337008</v>
      </c>
      <c r="F1306" s="2">
        <f>'Moving Avg'!D1306</f>
        <v>2.3719999999999999</v>
      </c>
      <c r="G1306" s="2">
        <f>'Moving Avg'!F1306</f>
        <v>2.7065000000000001</v>
      </c>
      <c r="H1306" s="2">
        <f>'Moving Avg'!G1306</f>
        <v>2.2076000000000007</v>
      </c>
      <c r="I1306" s="2">
        <f>'Moving Avg'!H1306</f>
        <v>1.3565499999999999</v>
      </c>
      <c r="J1306" s="5" t="str">
        <f>OBV!F1306</f>
        <v>BULLISH</v>
      </c>
      <c r="K1306" s="5" t="str">
        <f>OBV!G1306</f>
        <v>STRONG</v>
      </c>
      <c r="L1306" s="5" t="str">
        <f>OBV!H1306</f>
        <v>BULLISH DIVERGENCE</v>
      </c>
      <c r="M1306" s="7">
        <f t="shared" si="200"/>
        <v>25</v>
      </c>
      <c r="N1306" s="7">
        <f t="shared" si="201"/>
        <v>0</v>
      </c>
      <c r="O1306" s="7">
        <f t="shared" si="202"/>
        <v>50</v>
      </c>
      <c r="P1306" s="7">
        <f t="shared" si="203"/>
        <v>83</v>
      </c>
      <c r="Q1306" s="8">
        <f t="shared" si="204"/>
        <v>28.7</v>
      </c>
      <c r="R1306" s="8">
        <f t="shared" si="205"/>
        <v>43.25</v>
      </c>
      <c r="S1306" s="8">
        <f t="shared" si="206"/>
        <v>53.6</v>
      </c>
      <c r="T1306" s="8">
        <f t="shared" si="207"/>
        <v>39.5</v>
      </c>
      <c r="U1306" s="7">
        <f t="shared" si="208"/>
        <v>41.85</v>
      </c>
      <c r="V1306" s="7">
        <f t="shared" si="209"/>
        <v>41.262500000000003</v>
      </c>
    </row>
    <row r="1307" spans="1:22" ht="13.5" x14ac:dyDescent="0.25">
      <c r="A1307" s="3">
        <f>RSI!A1307</f>
        <v>44216</v>
      </c>
      <c r="B1307" s="2">
        <f>RSI!B1307</f>
        <v>2.15</v>
      </c>
      <c r="C1307" s="2">
        <f>RSI!I1307</f>
        <v>38.041338164045563</v>
      </c>
      <c r="D1307" s="2">
        <f>MACD!E1307</f>
        <v>0.32931811205798311</v>
      </c>
      <c r="E1307" s="2">
        <f>MACD!F1307</f>
        <v>0.2510060520385573</v>
      </c>
      <c r="F1307" s="2">
        <f>'Moving Avg'!D1307</f>
        <v>2.282</v>
      </c>
      <c r="G1307" s="2">
        <f>'Moving Avg'!F1307</f>
        <v>2.6635</v>
      </c>
      <c r="H1307" s="2">
        <f>'Moving Avg'!G1307</f>
        <v>2.2276000000000007</v>
      </c>
      <c r="I1307" s="2">
        <f>'Moving Avg'!H1307</f>
        <v>1.3643000000000001</v>
      </c>
      <c r="J1307" s="5" t="str">
        <f>OBV!F1307</f>
        <v>BEARISH</v>
      </c>
      <c r="K1307" s="5" t="str">
        <f>OBV!G1307</f>
        <v>WEAK</v>
      </c>
      <c r="L1307" s="5" t="str">
        <f>OBV!H1307</f>
        <v>CONFIRMED BEARISH</v>
      </c>
      <c r="M1307" s="7">
        <f t="shared" si="200"/>
        <v>25</v>
      </c>
      <c r="N1307" s="7">
        <f t="shared" si="201"/>
        <v>0</v>
      </c>
      <c r="O1307" s="7">
        <f t="shared" si="202"/>
        <v>50</v>
      </c>
      <c r="P1307" s="7">
        <f t="shared" si="203"/>
        <v>0</v>
      </c>
      <c r="Q1307" s="8">
        <f t="shared" si="204"/>
        <v>16.25</v>
      </c>
      <c r="R1307" s="8">
        <f t="shared" si="205"/>
        <v>22.5</v>
      </c>
      <c r="S1307" s="8">
        <f t="shared" si="206"/>
        <v>16.25</v>
      </c>
      <c r="T1307" s="8">
        <f t="shared" si="207"/>
        <v>18.75</v>
      </c>
      <c r="U1307" s="7">
        <f t="shared" si="208"/>
        <v>18.333333333333332</v>
      </c>
      <c r="V1307" s="7">
        <f t="shared" si="209"/>
        <v>18.4375</v>
      </c>
    </row>
    <row r="1308" spans="1:22" ht="13.5" x14ac:dyDescent="0.25">
      <c r="A1308" s="3">
        <f>RSI!A1308</f>
        <v>44217</v>
      </c>
      <c r="B1308" s="2">
        <f>RSI!B1308</f>
        <v>2.0299999999999998</v>
      </c>
      <c r="C1308" s="2">
        <f>RSI!I1308</f>
        <v>34.642729195787751</v>
      </c>
      <c r="D1308" s="2">
        <f>MACD!E1308</f>
        <v>0.31915154010195179</v>
      </c>
      <c r="E1308" s="2">
        <f>MACD!F1308</f>
        <v>0.26463514965123625</v>
      </c>
      <c r="F1308" s="2">
        <f>'Moving Avg'!D1308</f>
        <v>2.198</v>
      </c>
      <c r="G1308" s="2">
        <f>'Moving Avg'!F1308</f>
        <v>2.6100000000000003</v>
      </c>
      <c r="H1308" s="2">
        <f>'Moving Avg'!G1308</f>
        <v>2.2440000000000007</v>
      </c>
      <c r="I1308" s="2">
        <f>'Moving Avg'!H1308</f>
        <v>1.3714500000000001</v>
      </c>
      <c r="J1308" s="5" t="str">
        <f>OBV!F1308</f>
        <v>BEARISH</v>
      </c>
      <c r="K1308" s="5" t="str">
        <f>OBV!G1308</f>
        <v>WEAK</v>
      </c>
      <c r="L1308" s="5" t="str">
        <f>OBV!H1308</f>
        <v>CONFIRMED BEARISH</v>
      </c>
      <c r="M1308" s="7">
        <f t="shared" si="200"/>
        <v>25</v>
      </c>
      <c r="N1308" s="7">
        <f t="shared" si="201"/>
        <v>0</v>
      </c>
      <c r="O1308" s="7">
        <f t="shared" si="202"/>
        <v>50</v>
      </c>
      <c r="P1308" s="7">
        <f t="shared" si="203"/>
        <v>0</v>
      </c>
      <c r="Q1308" s="8">
        <f t="shared" si="204"/>
        <v>16.25</v>
      </c>
      <c r="R1308" s="8">
        <f t="shared" si="205"/>
        <v>22.5</v>
      </c>
      <c r="S1308" s="8">
        <f t="shared" si="206"/>
        <v>16.25</v>
      </c>
      <c r="T1308" s="8">
        <f t="shared" si="207"/>
        <v>18.75</v>
      </c>
      <c r="U1308" s="7">
        <f t="shared" si="208"/>
        <v>18.333333333333332</v>
      </c>
      <c r="V1308" s="7">
        <f t="shared" si="209"/>
        <v>18.4375</v>
      </c>
    </row>
    <row r="1309" spans="1:22" ht="13.5" x14ac:dyDescent="0.25">
      <c r="A1309" s="3">
        <f>RSI!A1309</f>
        <v>44218</v>
      </c>
      <c r="B1309" s="2">
        <f>RSI!B1309</f>
        <v>1.94</v>
      </c>
      <c r="C1309" s="2">
        <f>RSI!I1309</f>
        <v>32.311182025466479</v>
      </c>
      <c r="D1309" s="2">
        <f>MACD!E1309</f>
        <v>0.31968597472213345</v>
      </c>
      <c r="E1309" s="2">
        <f>MACD!F1309</f>
        <v>0.2756453146654157</v>
      </c>
      <c r="F1309" s="2">
        <f>'Moving Avg'!D1309</f>
        <v>2.1179999999999999</v>
      </c>
      <c r="G1309" s="2">
        <f>'Moving Avg'!F1309</f>
        <v>2.5469999999999997</v>
      </c>
      <c r="H1309" s="2">
        <f>'Moving Avg'!G1309</f>
        <v>2.2588000000000004</v>
      </c>
      <c r="I1309" s="2">
        <f>'Moving Avg'!H1309</f>
        <v>1.37815</v>
      </c>
      <c r="J1309" s="5" t="str">
        <f>OBV!F1309</f>
        <v>BEARISH</v>
      </c>
      <c r="K1309" s="5" t="str">
        <f>OBV!G1309</f>
        <v>WEAK</v>
      </c>
      <c r="L1309" s="5" t="str">
        <f>OBV!H1309</f>
        <v>CONFIRMED BEARISH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0</v>
      </c>
      <c r="Q1309" s="8">
        <f t="shared" si="204"/>
        <v>16.25</v>
      </c>
      <c r="R1309" s="8">
        <f t="shared" si="205"/>
        <v>22.5</v>
      </c>
      <c r="S1309" s="8">
        <f t="shared" si="206"/>
        <v>16.25</v>
      </c>
      <c r="T1309" s="8">
        <f t="shared" si="207"/>
        <v>18.75</v>
      </c>
      <c r="U1309" s="7">
        <f t="shared" si="208"/>
        <v>18.333333333333332</v>
      </c>
      <c r="V1309" s="7">
        <f t="shared" si="209"/>
        <v>18.4375</v>
      </c>
    </row>
    <row r="1310" spans="1:22" ht="13.5" x14ac:dyDescent="0.25">
      <c r="A1310" s="3">
        <f>RSI!A1310</f>
        <v>44221</v>
      </c>
      <c r="B1310" s="2">
        <f>RSI!B1310</f>
        <v>1.86</v>
      </c>
      <c r="C1310" s="2">
        <f>RSI!I1310</f>
        <v>30.35548555358011</v>
      </c>
      <c r="D1310" s="2">
        <f>MACD!E1310</f>
        <v>0.30580627563854712</v>
      </c>
      <c r="E1310" s="2">
        <f>MACD!F1310</f>
        <v>0.281677506860042</v>
      </c>
      <c r="F1310" s="2">
        <f>'Moving Avg'!D1310</f>
        <v>2.0499999999999998</v>
      </c>
      <c r="G1310" s="2">
        <f>'Moving Avg'!F1310</f>
        <v>2.4800000000000004</v>
      </c>
      <c r="H1310" s="2">
        <f>'Moving Avg'!G1310</f>
        <v>2.2710000000000004</v>
      </c>
      <c r="I1310" s="2">
        <f>'Moving Avg'!H1310</f>
        <v>1.3844999999999998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16.5</v>
      </c>
      <c r="Q1310" s="8">
        <f t="shared" si="204"/>
        <v>18.725000000000001</v>
      </c>
      <c r="R1310" s="8">
        <f t="shared" si="205"/>
        <v>26.625</v>
      </c>
      <c r="S1310" s="8">
        <f t="shared" si="206"/>
        <v>23.675000000000001</v>
      </c>
      <c r="T1310" s="8">
        <f t="shared" si="207"/>
        <v>22.875</v>
      </c>
      <c r="U1310" s="7">
        <f t="shared" si="208"/>
        <v>23.008333333333336</v>
      </c>
      <c r="V1310" s="7">
        <f t="shared" si="209"/>
        <v>22.975000000000001</v>
      </c>
    </row>
    <row r="1311" spans="1:22" ht="13.5" x14ac:dyDescent="0.25">
      <c r="A1311" s="3">
        <f>RSI!A1311</f>
        <v>44222</v>
      </c>
      <c r="B1311" s="2">
        <f>RSI!B1311</f>
        <v>1.86</v>
      </c>
      <c r="C1311" s="2">
        <f>RSI!I1311</f>
        <v>30.35548555358011</v>
      </c>
      <c r="D1311" s="2">
        <f>MACD!E1311</f>
        <v>0.31868336295894473</v>
      </c>
      <c r="E1311" s="2">
        <f>MACD!F1311</f>
        <v>0.28907867807982257</v>
      </c>
      <c r="F1311" s="2">
        <f>'Moving Avg'!D1311</f>
        <v>1.968</v>
      </c>
      <c r="G1311" s="2">
        <f>'Moving Avg'!F1311</f>
        <v>2.4175</v>
      </c>
      <c r="H1311" s="2">
        <f>'Moving Avg'!G1311</f>
        <v>2.2818000000000005</v>
      </c>
      <c r="I1311" s="2">
        <f>'Moving Avg'!H1311</f>
        <v>1.3909</v>
      </c>
      <c r="J1311" s="5" t="str">
        <f>OBV!F1311</f>
        <v>BEARISH</v>
      </c>
      <c r="K1311" s="5" t="str">
        <f>OBV!G1311</f>
        <v>WEAK</v>
      </c>
      <c r="L1311" s="5" t="str">
        <f>OBV!H1311</f>
        <v>CONFIRMED BEARISH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0</v>
      </c>
      <c r="Q1311" s="8">
        <f t="shared" si="204"/>
        <v>16.25</v>
      </c>
      <c r="R1311" s="8">
        <f t="shared" si="205"/>
        <v>22.5</v>
      </c>
      <c r="S1311" s="8">
        <f t="shared" si="206"/>
        <v>16.25</v>
      </c>
      <c r="T1311" s="8">
        <f t="shared" si="207"/>
        <v>18.75</v>
      </c>
      <c r="U1311" s="7">
        <f t="shared" si="208"/>
        <v>18.333333333333332</v>
      </c>
      <c r="V1311" s="7">
        <f t="shared" si="209"/>
        <v>18.4375</v>
      </c>
    </row>
    <row r="1312" spans="1:22" ht="13.5" x14ac:dyDescent="0.25">
      <c r="A1312" s="3">
        <f>RSI!A1312</f>
        <v>44223</v>
      </c>
      <c r="B1312" s="2">
        <f>RSI!B1312</f>
        <v>1.78</v>
      </c>
      <c r="C1312" s="2">
        <f>RSI!I1312</f>
        <v>28.364392918494318</v>
      </c>
      <c r="D1312" s="2">
        <f>MACD!E1312</f>
        <v>0.35374451840416876</v>
      </c>
      <c r="E1312" s="2">
        <f>MACD!F1312</f>
        <v>0.30201184614469179</v>
      </c>
      <c r="F1312" s="2">
        <f>'Moving Avg'!D1312</f>
        <v>1.8940000000000001</v>
      </c>
      <c r="G1312" s="2">
        <f>'Moving Avg'!F1312</f>
        <v>2.3600000000000003</v>
      </c>
      <c r="H1312" s="2">
        <f>'Moving Avg'!G1312</f>
        <v>2.2900000000000005</v>
      </c>
      <c r="I1312" s="2">
        <f>'Moving Avg'!H1312</f>
        <v>1.3969499999999999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  <c r="M1312" s="7">
        <f t="shared" si="200"/>
        <v>50</v>
      </c>
      <c r="N1312" s="7">
        <f t="shared" si="201"/>
        <v>0</v>
      </c>
      <c r="O1312" s="7">
        <f t="shared" si="202"/>
        <v>50</v>
      </c>
      <c r="P1312" s="7">
        <f t="shared" si="203"/>
        <v>16.5</v>
      </c>
      <c r="Q1312" s="8">
        <f t="shared" si="204"/>
        <v>27.475000000000001</v>
      </c>
      <c r="R1312" s="8">
        <f t="shared" si="205"/>
        <v>31.625</v>
      </c>
      <c r="S1312" s="8">
        <f t="shared" si="206"/>
        <v>27.425000000000001</v>
      </c>
      <c r="T1312" s="8">
        <f t="shared" si="207"/>
        <v>29.125</v>
      </c>
      <c r="U1312" s="7">
        <f t="shared" si="208"/>
        <v>28.841666666666669</v>
      </c>
      <c r="V1312" s="7">
        <f t="shared" si="209"/>
        <v>28.912500000000001</v>
      </c>
    </row>
    <row r="1313" spans="1:22" ht="13.5" x14ac:dyDescent="0.25">
      <c r="A1313" s="3">
        <f>RSI!A1313</f>
        <v>44224</v>
      </c>
      <c r="B1313" s="2">
        <f>RSI!B1313</f>
        <v>1.7</v>
      </c>
      <c r="C1313" s="2">
        <f>RSI!I1313</f>
        <v>26.492979381119596</v>
      </c>
      <c r="D1313" s="2">
        <f>MACD!E1313</f>
        <v>0.36937654026690403</v>
      </c>
      <c r="E1313" s="2">
        <f>MACD!F1313</f>
        <v>0.31548478496913424</v>
      </c>
      <c r="F1313" s="2">
        <f>'Moving Avg'!D1313</f>
        <v>1.8280000000000001</v>
      </c>
      <c r="G1313" s="2">
        <f>'Moving Avg'!F1313</f>
        <v>2.2984999999999998</v>
      </c>
      <c r="H1313" s="2">
        <f>'Moving Avg'!G1313</f>
        <v>2.2954000000000008</v>
      </c>
      <c r="I1313" s="2">
        <f>'Moving Avg'!H1313</f>
        <v>1.40265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  <c r="M1313" s="7">
        <f t="shared" si="200"/>
        <v>50</v>
      </c>
      <c r="N1313" s="7">
        <f t="shared" si="201"/>
        <v>0</v>
      </c>
      <c r="O1313" s="7">
        <f t="shared" si="202"/>
        <v>50</v>
      </c>
      <c r="P1313" s="7">
        <f t="shared" si="203"/>
        <v>33</v>
      </c>
      <c r="Q1313" s="8">
        <f t="shared" si="204"/>
        <v>29.95</v>
      </c>
      <c r="R1313" s="8">
        <f t="shared" si="205"/>
        <v>35.75</v>
      </c>
      <c r="S1313" s="8">
        <f t="shared" si="206"/>
        <v>34.85</v>
      </c>
      <c r="T1313" s="8">
        <f t="shared" si="207"/>
        <v>33.25</v>
      </c>
      <c r="U1313" s="7">
        <f t="shared" si="208"/>
        <v>33.516666666666673</v>
      </c>
      <c r="V1313" s="7">
        <f t="shared" si="209"/>
        <v>33.450000000000003</v>
      </c>
    </row>
    <row r="1314" spans="1:22" ht="13.5" x14ac:dyDescent="0.25">
      <c r="A1314" s="3">
        <f>RSI!A1314</f>
        <v>44225</v>
      </c>
      <c r="B1314" s="2">
        <f>RSI!B1314</f>
        <v>1.63</v>
      </c>
      <c r="C1314" s="2">
        <f>RSI!I1314</f>
        <v>24.942288245958366</v>
      </c>
      <c r="D1314" s="2">
        <f>MACD!E1314</f>
        <v>0.37422354838993632</v>
      </c>
      <c r="E1314" s="2">
        <f>MACD!F1314</f>
        <v>0.32723253765329469</v>
      </c>
      <c r="F1314" s="2">
        <f>'Moving Avg'!D1314</f>
        <v>1.766</v>
      </c>
      <c r="G1314" s="2">
        <f>'Moving Avg'!F1314</f>
        <v>2.2370000000000001</v>
      </c>
      <c r="H1314" s="2">
        <f>'Moving Avg'!G1314</f>
        <v>2.2978000000000005</v>
      </c>
      <c r="I1314" s="2">
        <f>'Moving Avg'!H1314</f>
        <v>1.4080499999999998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  <c r="M1314" s="7">
        <f t="shared" si="200"/>
        <v>50</v>
      </c>
      <c r="N1314" s="7">
        <f t="shared" si="201"/>
        <v>0</v>
      </c>
      <c r="O1314" s="7">
        <f t="shared" si="202"/>
        <v>50</v>
      </c>
      <c r="P1314" s="7">
        <f t="shared" si="203"/>
        <v>33</v>
      </c>
      <c r="Q1314" s="8">
        <f t="shared" si="204"/>
        <v>29.95</v>
      </c>
      <c r="R1314" s="8">
        <f t="shared" si="205"/>
        <v>35.75</v>
      </c>
      <c r="S1314" s="8">
        <f t="shared" si="206"/>
        <v>34.85</v>
      </c>
      <c r="T1314" s="8">
        <f t="shared" si="207"/>
        <v>33.25</v>
      </c>
      <c r="U1314" s="7">
        <f t="shared" si="208"/>
        <v>33.516666666666673</v>
      </c>
      <c r="V1314" s="7">
        <f t="shared" si="209"/>
        <v>33.450000000000003</v>
      </c>
    </row>
    <row r="1315" spans="1:22" ht="13.5" x14ac:dyDescent="0.25">
      <c r="A1315" s="3">
        <f>RSI!A1315</f>
        <v>44228</v>
      </c>
      <c r="B1315" s="2">
        <f>RSI!B1315</f>
        <v>1.56</v>
      </c>
      <c r="C1315" s="2">
        <f>RSI!I1315</f>
        <v>23.463288604788787</v>
      </c>
      <c r="D1315" s="2">
        <f>MACD!E1315</f>
        <v>0.36549429779242759</v>
      </c>
      <c r="E1315" s="2">
        <f>MACD!F1315</f>
        <v>0.33488488968112129</v>
      </c>
      <c r="F1315" s="2">
        <f>'Moving Avg'!D1315</f>
        <v>1.706</v>
      </c>
      <c r="G1315" s="2">
        <f>'Moving Avg'!F1315</f>
        <v>2.1765000000000003</v>
      </c>
      <c r="H1315" s="2">
        <f>'Moving Avg'!G1315</f>
        <v>2.2976000000000001</v>
      </c>
      <c r="I1315" s="2">
        <f>'Moving Avg'!H1315</f>
        <v>1.4130499999999997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  <c r="M1315" s="7">
        <f t="shared" si="200"/>
        <v>50</v>
      </c>
      <c r="N1315" s="7">
        <f t="shared" si="201"/>
        <v>0</v>
      </c>
      <c r="O1315" s="7">
        <f t="shared" si="202"/>
        <v>50</v>
      </c>
      <c r="P1315" s="7">
        <f t="shared" si="203"/>
        <v>33</v>
      </c>
      <c r="Q1315" s="8">
        <f t="shared" si="204"/>
        <v>29.95</v>
      </c>
      <c r="R1315" s="8">
        <f t="shared" si="205"/>
        <v>35.75</v>
      </c>
      <c r="S1315" s="8">
        <f t="shared" si="206"/>
        <v>34.85</v>
      </c>
      <c r="T1315" s="8">
        <f t="shared" si="207"/>
        <v>33.25</v>
      </c>
      <c r="U1315" s="7">
        <f t="shared" si="208"/>
        <v>33.516666666666673</v>
      </c>
      <c r="V1315" s="7">
        <f t="shared" si="209"/>
        <v>33.450000000000003</v>
      </c>
    </row>
    <row r="1316" spans="1:22" ht="13.5" x14ac:dyDescent="0.25">
      <c r="A1316" s="3">
        <f>RSI!A1316</f>
        <v>44229</v>
      </c>
      <c r="B1316" s="2">
        <f>RSI!B1316</f>
        <v>1.49</v>
      </c>
      <c r="C1316" s="2">
        <f>RSI!I1316</f>
        <v>22.054902900239043</v>
      </c>
      <c r="D1316" s="2">
        <f>MACD!E1316</f>
        <v>0.37773782740643114</v>
      </c>
      <c r="E1316" s="2">
        <f>MACD!F1316</f>
        <v>0.34345547722618325</v>
      </c>
      <c r="F1316" s="2">
        <f>'Moving Avg'!D1316</f>
        <v>1.6320000000000001</v>
      </c>
      <c r="G1316" s="2">
        <f>'Moving Avg'!F1316</f>
        <v>2.1150000000000007</v>
      </c>
      <c r="H1316" s="2">
        <f>'Moving Avg'!G1316</f>
        <v>2.2946</v>
      </c>
      <c r="I1316" s="2">
        <f>'Moving Avg'!H1316</f>
        <v>1.4176499999999999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  <c r="M1316" s="7">
        <f t="shared" si="200"/>
        <v>50</v>
      </c>
      <c r="N1316" s="7">
        <f t="shared" si="201"/>
        <v>0</v>
      </c>
      <c r="O1316" s="7">
        <f t="shared" si="202"/>
        <v>50</v>
      </c>
      <c r="P1316" s="7">
        <f t="shared" si="203"/>
        <v>33</v>
      </c>
      <c r="Q1316" s="8">
        <f t="shared" si="204"/>
        <v>29.95</v>
      </c>
      <c r="R1316" s="8">
        <f t="shared" si="205"/>
        <v>35.75</v>
      </c>
      <c r="S1316" s="8">
        <f t="shared" si="206"/>
        <v>34.85</v>
      </c>
      <c r="T1316" s="8">
        <f t="shared" si="207"/>
        <v>33.25</v>
      </c>
      <c r="U1316" s="7">
        <f t="shared" si="208"/>
        <v>33.516666666666673</v>
      </c>
      <c r="V1316" s="7">
        <f t="shared" si="209"/>
        <v>33.450000000000003</v>
      </c>
    </row>
    <row r="1317" spans="1:22" ht="13.5" x14ac:dyDescent="0.25">
      <c r="A1317" s="3">
        <f>RSI!A1317</f>
        <v>44230</v>
      </c>
      <c r="B1317" s="2">
        <f>RSI!B1317</f>
        <v>1.43</v>
      </c>
      <c r="C1317" s="2">
        <f>RSI!I1317</f>
        <v>20.897044408717605</v>
      </c>
      <c r="D1317" s="2">
        <f>MACD!E1317</f>
        <v>0.37789742664923853</v>
      </c>
      <c r="E1317" s="2">
        <f>MACD!F1317</f>
        <v>0.35034386711079429</v>
      </c>
      <c r="F1317" s="2">
        <f>'Moving Avg'!D1317</f>
        <v>1.5620000000000001</v>
      </c>
      <c r="G1317" s="2">
        <f>'Moving Avg'!F1317</f>
        <v>2.0585000000000004</v>
      </c>
      <c r="H1317" s="2">
        <f>'Moving Avg'!G1317</f>
        <v>2.2886000000000002</v>
      </c>
      <c r="I1317" s="2">
        <f>'Moving Avg'!H1317</f>
        <v>1.4218999999999997</v>
      </c>
      <c r="J1317" s="5" t="str">
        <f>OBV!F1317</f>
        <v>BEARISH</v>
      </c>
      <c r="K1317" s="5" t="str">
        <f>OBV!G1317</f>
        <v>WEAK</v>
      </c>
      <c r="L1317" s="5" t="str">
        <f>OBV!H1317</f>
        <v>CONFIRMED BEARISH</v>
      </c>
      <c r="M1317" s="7">
        <f t="shared" si="200"/>
        <v>50</v>
      </c>
      <c r="N1317" s="7">
        <f t="shared" si="201"/>
        <v>0</v>
      </c>
      <c r="O1317" s="7">
        <f t="shared" si="202"/>
        <v>50</v>
      </c>
      <c r="P1317" s="7">
        <f t="shared" si="203"/>
        <v>0</v>
      </c>
      <c r="Q1317" s="8">
        <f t="shared" si="204"/>
        <v>25</v>
      </c>
      <c r="R1317" s="8">
        <f t="shared" si="205"/>
        <v>27.5</v>
      </c>
      <c r="S1317" s="8">
        <f t="shared" si="206"/>
        <v>20</v>
      </c>
      <c r="T1317" s="8">
        <f t="shared" si="207"/>
        <v>25</v>
      </c>
      <c r="U1317" s="7">
        <f t="shared" si="208"/>
        <v>24.166666666666668</v>
      </c>
      <c r="V1317" s="7">
        <f t="shared" si="209"/>
        <v>24.375</v>
      </c>
    </row>
    <row r="1318" spans="1:22" ht="13.5" x14ac:dyDescent="0.25">
      <c r="A1318" s="3">
        <f>RSI!A1318</f>
        <v>44231</v>
      </c>
      <c r="B1318" s="2">
        <f>RSI!B1318</f>
        <v>1.39</v>
      </c>
      <c r="C1318" s="2">
        <f>RSI!I1318</f>
        <v>20.138011940978785</v>
      </c>
      <c r="D1318" s="2">
        <f>MACD!E1318</f>
        <v>0.36642249811697325</v>
      </c>
      <c r="E1318" s="2">
        <f>MACD!F1318</f>
        <v>0.35355959331203013</v>
      </c>
      <c r="F1318" s="2">
        <f>'Moving Avg'!D1318</f>
        <v>1.4999999999999998</v>
      </c>
      <c r="G1318" s="2">
        <f>'Moving Avg'!F1318</f>
        <v>2.0025000000000004</v>
      </c>
      <c r="H1318" s="2">
        <f>'Moving Avg'!G1318</f>
        <v>2.2802000000000002</v>
      </c>
      <c r="I1318" s="2">
        <f>'Moving Avg'!H1318</f>
        <v>1.4258999999999997</v>
      </c>
      <c r="J1318" s="5" t="str">
        <f>OBV!F1318</f>
        <v>BEARISH</v>
      </c>
      <c r="K1318" s="5" t="str">
        <f>OBV!G1318</f>
        <v>WEAK</v>
      </c>
      <c r="L1318" s="5" t="str">
        <f>OBV!H1318</f>
        <v>CONFIRMED BEARISH</v>
      </c>
      <c r="M1318" s="7">
        <f t="shared" si="200"/>
        <v>50</v>
      </c>
      <c r="N1318" s="7">
        <f t="shared" si="201"/>
        <v>0</v>
      </c>
      <c r="O1318" s="7">
        <f t="shared" si="202"/>
        <v>50</v>
      </c>
      <c r="P1318" s="7">
        <f t="shared" si="203"/>
        <v>0</v>
      </c>
      <c r="Q1318" s="8">
        <f t="shared" si="204"/>
        <v>25</v>
      </c>
      <c r="R1318" s="8">
        <f t="shared" si="205"/>
        <v>27.5</v>
      </c>
      <c r="S1318" s="8">
        <f t="shared" si="206"/>
        <v>20</v>
      </c>
      <c r="T1318" s="8">
        <f t="shared" si="207"/>
        <v>25</v>
      </c>
      <c r="U1318" s="7">
        <f t="shared" si="208"/>
        <v>24.166666666666668</v>
      </c>
      <c r="V1318" s="7">
        <f t="shared" si="209"/>
        <v>24.375</v>
      </c>
    </row>
    <row r="1319" spans="1:22" ht="13.5" x14ac:dyDescent="0.25">
      <c r="A1319" s="3">
        <f>RSI!A1319</f>
        <v>44232</v>
      </c>
      <c r="B1319" s="2">
        <f>RSI!B1319</f>
        <v>1.47</v>
      </c>
      <c r="C1319" s="2">
        <f>RSI!I1319</f>
        <v>25.932534408273995</v>
      </c>
      <c r="D1319" s="2">
        <f>MACD!E1319</f>
        <v>0.34077778205189979</v>
      </c>
      <c r="E1319" s="2">
        <f>MACD!F1319</f>
        <v>0.35100323106000408</v>
      </c>
      <c r="F1319" s="2">
        <f>'Moving Avg'!D1319</f>
        <v>1.4679999999999997</v>
      </c>
      <c r="G1319" s="2">
        <f>'Moving Avg'!F1319</f>
        <v>1.9504999999999999</v>
      </c>
      <c r="H1319" s="2">
        <f>'Moving Avg'!G1319</f>
        <v>2.2730000000000001</v>
      </c>
      <c r="I1319" s="2">
        <f>'Moving Avg'!H1319</f>
        <v>1.4302499999999998</v>
      </c>
      <c r="J1319" s="5" t="str">
        <f>OBV!F1319</f>
        <v>BULLISH</v>
      </c>
      <c r="K1319" s="5" t="str">
        <f>OBV!G1319</f>
        <v>NEUTRAL</v>
      </c>
      <c r="L1319" s="5" t="str">
        <f>OBV!H1319</f>
        <v>BULLISH DIVERGENCE</v>
      </c>
      <c r="M1319" s="7">
        <f t="shared" si="200"/>
        <v>50</v>
      </c>
      <c r="N1319" s="7">
        <f t="shared" si="201"/>
        <v>45</v>
      </c>
      <c r="O1319" s="7">
        <f t="shared" si="202"/>
        <v>50</v>
      </c>
      <c r="P1319" s="7">
        <f t="shared" si="203"/>
        <v>66.5</v>
      </c>
      <c r="Q1319" s="8">
        <f t="shared" si="204"/>
        <v>50.725000000000001</v>
      </c>
      <c r="R1319" s="8">
        <f t="shared" si="205"/>
        <v>53.125</v>
      </c>
      <c r="S1319" s="8">
        <f t="shared" si="206"/>
        <v>56.674999999999997</v>
      </c>
      <c r="T1319" s="8">
        <f t="shared" si="207"/>
        <v>52.875</v>
      </c>
      <c r="U1319" s="7">
        <f t="shared" si="208"/>
        <v>53.508333333333326</v>
      </c>
      <c r="V1319" s="7">
        <f t="shared" si="209"/>
        <v>53.349999999999994</v>
      </c>
    </row>
    <row r="1320" spans="1:22" ht="13.5" x14ac:dyDescent="0.25">
      <c r="A1320" s="3">
        <f>RSI!A1320</f>
        <v>44235</v>
      </c>
      <c r="B1320" s="2">
        <f>RSI!B1320</f>
        <v>1.53</v>
      </c>
      <c r="C1320" s="2">
        <f>RSI!I1320</f>
        <v>30.032853389368341</v>
      </c>
      <c r="D1320" s="2">
        <f>MACD!E1320</f>
        <v>0.30540624915701997</v>
      </c>
      <c r="E1320" s="2">
        <f>MACD!F1320</f>
        <v>0.34188383467940731</v>
      </c>
      <c r="F1320" s="2">
        <f>'Moving Avg'!D1320</f>
        <v>1.462</v>
      </c>
      <c r="G1320" s="2">
        <f>'Moving Avg'!F1320</f>
        <v>1.909</v>
      </c>
      <c r="H1320" s="2">
        <f>'Moving Avg'!G1320</f>
        <v>2.2676000000000003</v>
      </c>
      <c r="I1320" s="2">
        <f>'Moving Avg'!H1320</f>
        <v>1.4348499999999995</v>
      </c>
      <c r="J1320" s="5" t="str">
        <f>OBV!F1320</f>
        <v>BULLISH</v>
      </c>
      <c r="K1320" s="5" t="str">
        <f>OBV!G1320</f>
        <v>NEUTRAL</v>
      </c>
      <c r="L1320" s="5" t="str">
        <f>OBV!H1320</f>
        <v>BULLISH DIVERGENCE</v>
      </c>
      <c r="M1320" s="7">
        <f t="shared" si="200"/>
        <v>25</v>
      </c>
      <c r="N1320" s="7">
        <f t="shared" si="201"/>
        <v>100</v>
      </c>
      <c r="O1320" s="7">
        <f t="shared" si="202"/>
        <v>50</v>
      </c>
      <c r="P1320" s="7">
        <f t="shared" si="203"/>
        <v>66.5</v>
      </c>
      <c r="Q1320" s="8">
        <f t="shared" si="204"/>
        <v>61.225000000000001</v>
      </c>
      <c r="R1320" s="8">
        <f t="shared" si="205"/>
        <v>59.125</v>
      </c>
      <c r="S1320" s="8">
        <f t="shared" si="206"/>
        <v>61.174999999999997</v>
      </c>
      <c r="T1320" s="8">
        <f t="shared" si="207"/>
        <v>60.375</v>
      </c>
      <c r="U1320" s="7">
        <f t="shared" si="208"/>
        <v>60.508333333333326</v>
      </c>
      <c r="V1320" s="7">
        <f t="shared" si="209"/>
        <v>60.474999999999994</v>
      </c>
    </row>
    <row r="1321" spans="1:22" ht="13.5" x14ac:dyDescent="0.25">
      <c r="A1321" s="3">
        <f>RSI!A1321</f>
        <v>44236</v>
      </c>
      <c r="B1321" s="2">
        <f>RSI!B1321</f>
        <v>1.62</v>
      </c>
      <c r="C1321" s="2">
        <f>RSI!I1321</f>
        <v>35.7761644729502</v>
      </c>
      <c r="D1321" s="2">
        <f>MACD!E1321</f>
        <v>0.27130711370767546</v>
      </c>
      <c r="E1321" s="2">
        <f>MACD!F1321</f>
        <v>0.32776849048506096</v>
      </c>
      <c r="F1321" s="2">
        <f>'Moving Avg'!D1321</f>
        <v>1.488</v>
      </c>
      <c r="G1321" s="2">
        <f>'Moving Avg'!F1321</f>
        <v>1.8649999999999995</v>
      </c>
      <c r="H1321" s="2">
        <f>'Moving Avg'!G1321</f>
        <v>2.2640000000000002</v>
      </c>
      <c r="I1321" s="2">
        <f>'Moving Avg'!H1321</f>
        <v>1.4398499999999999</v>
      </c>
      <c r="J1321" s="5" t="str">
        <f>OBV!F1321</f>
        <v>BULLISH</v>
      </c>
      <c r="K1321" s="5" t="str">
        <f>OBV!G1321</f>
        <v>STRONG</v>
      </c>
      <c r="L1321" s="5" t="str">
        <f>OBV!H1321</f>
        <v>CONFIRMED BULLISH</v>
      </c>
      <c r="M1321" s="7">
        <f t="shared" si="200"/>
        <v>25</v>
      </c>
      <c r="N1321" s="7">
        <f t="shared" si="201"/>
        <v>100</v>
      </c>
      <c r="O1321" s="7">
        <f t="shared" si="202"/>
        <v>50</v>
      </c>
      <c r="P1321" s="7">
        <f t="shared" si="203"/>
        <v>100</v>
      </c>
      <c r="Q1321" s="8">
        <f t="shared" si="204"/>
        <v>66.25</v>
      </c>
      <c r="R1321" s="8">
        <f t="shared" si="205"/>
        <v>67.5</v>
      </c>
      <c r="S1321" s="8">
        <f t="shared" si="206"/>
        <v>76.25</v>
      </c>
      <c r="T1321" s="8">
        <f t="shared" si="207"/>
        <v>68.75</v>
      </c>
      <c r="U1321" s="7">
        <f t="shared" si="208"/>
        <v>70</v>
      </c>
      <c r="V1321" s="7">
        <f t="shared" si="209"/>
        <v>69.6875</v>
      </c>
    </row>
    <row r="1322" spans="1:22" ht="13.5" x14ac:dyDescent="0.25">
      <c r="A1322" s="3">
        <f>RSI!A1322</f>
        <v>44237</v>
      </c>
      <c r="B1322" s="2">
        <f>RSI!B1322</f>
        <v>1.61</v>
      </c>
      <c r="C1322" s="2">
        <f>RSI!I1322</f>
        <v>35.428180533526771</v>
      </c>
      <c r="D1322" s="2">
        <f>MACD!E1322</f>
        <v>0.23266753905411286</v>
      </c>
      <c r="E1322" s="2">
        <f>MACD!F1322</f>
        <v>0.30874830019887134</v>
      </c>
      <c r="F1322" s="2">
        <f>'Moving Avg'!D1322</f>
        <v>1.524</v>
      </c>
      <c r="G1322" s="2">
        <f>'Moving Avg'!F1322</f>
        <v>1.8154999999999994</v>
      </c>
      <c r="H1322" s="2">
        <f>'Moving Avg'!G1322</f>
        <v>2.2606000000000006</v>
      </c>
      <c r="I1322" s="2">
        <f>'Moving Avg'!H1322</f>
        <v>1.4448499999999997</v>
      </c>
      <c r="J1322" s="5" t="str">
        <f>OBV!F1322</f>
        <v>BULLISH</v>
      </c>
      <c r="K1322" s="5" t="str">
        <f>OBV!G1322</f>
        <v>STRONG</v>
      </c>
      <c r="L1322" s="5" t="str">
        <f>OBV!H1322</f>
        <v>CONFIRMED BULLISH</v>
      </c>
      <c r="M1322" s="7">
        <f t="shared" si="200"/>
        <v>25</v>
      </c>
      <c r="N1322" s="7">
        <f t="shared" si="201"/>
        <v>100</v>
      </c>
      <c r="O1322" s="7">
        <f t="shared" si="202"/>
        <v>50</v>
      </c>
      <c r="P1322" s="7">
        <f t="shared" si="203"/>
        <v>100</v>
      </c>
      <c r="Q1322" s="8">
        <f t="shared" si="204"/>
        <v>66.25</v>
      </c>
      <c r="R1322" s="8">
        <f t="shared" si="205"/>
        <v>67.5</v>
      </c>
      <c r="S1322" s="8">
        <f t="shared" si="206"/>
        <v>76.25</v>
      </c>
      <c r="T1322" s="8">
        <f t="shared" si="207"/>
        <v>68.75</v>
      </c>
      <c r="U1322" s="7">
        <f t="shared" si="208"/>
        <v>70</v>
      </c>
      <c r="V1322" s="7">
        <f t="shared" si="209"/>
        <v>69.6875</v>
      </c>
    </row>
    <row r="1323" spans="1:22" ht="13.5" x14ac:dyDescent="0.25">
      <c r="A1323" s="3">
        <f>RSI!A1323</f>
        <v>44238</v>
      </c>
      <c r="B1323" s="2">
        <f>RSI!B1323</f>
        <v>1.52</v>
      </c>
      <c r="C1323" s="2">
        <f>RSI!I1323</f>
        <v>32.375964111649338</v>
      </c>
      <c r="D1323" s="2">
        <f>MACD!E1323</f>
        <v>0.19603918239899554</v>
      </c>
      <c r="E1323" s="2">
        <f>MACD!F1323</f>
        <v>0.2862064766388962</v>
      </c>
      <c r="F1323" s="2">
        <f>'Moving Avg'!D1323</f>
        <v>1.55</v>
      </c>
      <c r="G1323" s="2">
        <f>'Moving Avg'!F1323</f>
        <v>1.7689999999999997</v>
      </c>
      <c r="H1323" s="2">
        <f>'Moving Avg'!G1323</f>
        <v>2.2544000000000004</v>
      </c>
      <c r="I1323" s="2">
        <f>'Moving Avg'!H1323</f>
        <v>1.4494499999999997</v>
      </c>
      <c r="J1323" s="5" t="str">
        <f>OBV!F1323</f>
        <v>BULLISH</v>
      </c>
      <c r="K1323" s="5" t="str">
        <f>OBV!G1323</f>
        <v>STRONG</v>
      </c>
      <c r="L1323" s="5" t="str">
        <f>OBV!H1323</f>
        <v>CONFIRMED BULLISH</v>
      </c>
      <c r="M1323" s="7">
        <f t="shared" si="200"/>
        <v>25</v>
      </c>
      <c r="N1323" s="7">
        <f t="shared" si="201"/>
        <v>100</v>
      </c>
      <c r="O1323" s="7">
        <f t="shared" si="202"/>
        <v>50</v>
      </c>
      <c r="P1323" s="7">
        <f t="shared" si="203"/>
        <v>100</v>
      </c>
      <c r="Q1323" s="8">
        <f t="shared" si="204"/>
        <v>66.25</v>
      </c>
      <c r="R1323" s="8">
        <f t="shared" si="205"/>
        <v>67.5</v>
      </c>
      <c r="S1323" s="8">
        <f t="shared" si="206"/>
        <v>76.25</v>
      </c>
      <c r="T1323" s="8">
        <f t="shared" si="207"/>
        <v>68.75</v>
      </c>
      <c r="U1323" s="7">
        <f t="shared" si="208"/>
        <v>70</v>
      </c>
      <c r="V1323" s="7">
        <f t="shared" si="209"/>
        <v>69.6875</v>
      </c>
    </row>
    <row r="1324" spans="1:22" ht="13.5" x14ac:dyDescent="0.25">
      <c r="A1324" s="3">
        <f>RSI!A1324</f>
        <v>44239</v>
      </c>
      <c r="B1324" s="2">
        <f>RSI!B1324</f>
        <v>1.43</v>
      </c>
      <c r="C1324" s="2">
        <f>RSI!I1324</f>
        <v>29.627175116602373</v>
      </c>
      <c r="D1324" s="2">
        <f>MACD!E1324</f>
        <v>0.16305640516323106</v>
      </c>
      <c r="E1324" s="2">
        <f>MACD!F1324</f>
        <v>0.26157646234376319</v>
      </c>
      <c r="F1324" s="2">
        <f>'Moving Avg'!D1324</f>
        <v>1.5420000000000003</v>
      </c>
      <c r="G1324" s="2">
        <f>'Moving Avg'!F1324</f>
        <v>1.7235</v>
      </c>
      <c r="H1324" s="2">
        <f>'Moving Avg'!G1324</f>
        <v>2.2464000000000004</v>
      </c>
      <c r="I1324" s="2">
        <f>'Moving Avg'!H1324</f>
        <v>1.4536499999999999</v>
      </c>
      <c r="J1324" s="5" t="str">
        <f>OBV!F1324</f>
        <v>BULLISH</v>
      </c>
      <c r="K1324" s="5" t="str">
        <f>OBV!G1324</f>
        <v>STRONG</v>
      </c>
      <c r="L1324" s="5" t="str">
        <f>OBV!H1324</f>
        <v>BULLISH DIVERGENCE</v>
      </c>
      <c r="M1324" s="7">
        <f t="shared" si="200"/>
        <v>50</v>
      </c>
      <c r="N1324" s="7">
        <f t="shared" si="201"/>
        <v>100</v>
      </c>
      <c r="O1324" s="7">
        <f t="shared" si="202"/>
        <v>50</v>
      </c>
      <c r="P1324" s="7">
        <f t="shared" si="203"/>
        <v>83</v>
      </c>
      <c r="Q1324" s="8">
        <f t="shared" si="204"/>
        <v>72.45</v>
      </c>
      <c r="R1324" s="8">
        <f t="shared" si="205"/>
        <v>68.25</v>
      </c>
      <c r="S1324" s="8">
        <f t="shared" si="206"/>
        <v>72.349999999999994</v>
      </c>
      <c r="T1324" s="8">
        <f t="shared" si="207"/>
        <v>70.75</v>
      </c>
      <c r="U1324" s="7">
        <f t="shared" si="208"/>
        <v>71.016666666666666</v>
      </c>
      <c r="V1324" s="7">
        <f t="shared" si="209"/>
        <v>70.949999999999989</v>
      </c>
    </row>
    <row r="1325" spans="1:22" ht="13.5" x14ac:dyDescent="0.25">
      <c r="A1325" s="3">
        <f>RSI!A1325</f>
        <v>44242</v>
      </c>
      <c r="B1325" s="2">
        <f>RSI!B1325</f>
        <v>1.35</v>
      </c>
      <c r="C1325" s="2">
        <f>RSI!I1325</f>
        <v>27.400251108799424</v>
      </c>
      <c r="D1325" s="2">
        <f>MACD!E1325</f>
        <v>0.13279290271169786</v>
      </c>
      <c r="E1325" s="2">
        <f>MACD!F1325</f>
        <v>0.23581975041735015</v>
      </c>
      <c r="F1325" s="2">
        <f>'Moving Avg'!D1325</f>
        <v>1.5059999999999998</v>
      </c>
      <c r="G1325" s="2">
        <f>'Moving Avg'!F1325</f>
        <v>1.6809999999999998</v>
      </c>
      <c r="H1325" s="2">
        <f>'Moving Avg'!G1325</f>
        <v>2.2352000000000003</v>
      </c>
      <c r="I1325" s="2">
        <f>'Moving Avg'!H1325</f>
        <v>1.4575</v>
      </c>
      <c r="J1325" s="5" t="str">
        <f>OBV!F1325</f>
        <v>BULLISH</v>
      </c>
      <c r="K1325" s="5" t="str">
        <f>OBV!G1325</f>
        <v>STRONG</v>
      </c>
      <c r="L1325" s="5" t="str">
        <f>OBV!H1325</f>
        <v>BULLISH DIVERGENCE</v>
      </c>
      <c r="M1325" s="7">
        <f t="shared" si="200"/>
        <v>50</v>
      </c>
      <c r="N1325" s="7">
        <f t="shared" si="201"/>
        <v>100</v>
      </c>
      <c r="O1325" s="7">
        <f t="shared" si="202"/>
        <v>50</v>
      </c>
      <c r="P1325" s="7">
        <f t="shared" si="203"/>
        <v>83</v>
      </c>
      <c r="Q1325" s="8">
        <f t="shared" si="204"/>
        <v>72.45</v>
      </c>
      <c r="R1325" s="8">
        <f t="shared" si="205"/>
        <v>68.25</v>
      </c>
      <c r="S1325" s="8">
        <f t="shared" si="206"/>
        <v>72.349999999999994</v>
      </c>
      <c r="T1325" s="8">
        <f t="shared" si="207"/>
        <v>70.75</v>
      </c>
      <c r="U1325" s="7">
        <f t="shared" si="208"/>
        <v>71.016666666666666</v>
      </c>
      <c r="V1325" s="7">
        <f t="shared" si="209"/>
        <v>70.949999999999989</v>
      </c>
    </row>
    <row r="1326" spans="1:22" ht="13.5" x14ac:dyDescent="0.25">
      <c r="A1326" s="3">
        <f>RSI!A1326</f>
        <v>44243</v>
      </c>
      <c r="B1326" s="2">
        <f>RSI!B1326</f>
        <v>1.38</v>
      </c>
      <c r="C1326" s="2">
        <f>RSI!I1326</f>
        <v>29.539096114711683</v>
      </c>
      <c r="D1326" s="2">
        <f>MACD!E1326</f>
        <v>9.69705813868591E-2</v>
      </c>
      <c r="E1326" s="2">
        <f>MACD!F1326</f>
        <v>0.20804991661125194</v>
      </c>
      <c r="F1326" s="2">
        <f>'Moving Avg'!D1326</f>
        <v>1.458</v>
      </c>
      <c r="G1326" s="2">
        <f>'Moving Avg'!F1326</f>
        <v>1.6364999999999998</v>
      </c>
      <c r="H1326" s="2">
        <f>'Moving Avg'!G1326</f>
        <v>2.2230000000000003</v>
      </c>
      <c r="I1326" s="2">
        <f>'Moving Avg'!H1326</f>
        <v>1.4615499999999999</v>
      </c>
      <c r="J1326" s="5" t="str">
        <f>OBV!F1326</f>
        <v>BEARISH</v>
      </c>
      <c r="K1326" s="5" t="str">
        <f>OBV!G1326</f>
        <v>WEAK</v>
      </c>
      <c r="L1326" s="5" t="str">
        <f>OBV!H1326</f>
        <v>CONFIRMED BEARISH</v>
      </c>
      <c r="M1326" s="7">
        <f t="shared" si="200"/>
        <v>50</v>
      </c>
      <c r="N1326" s="7">
        <f t="shared" si="201"/>
        <v>100</v>
      </c>
      <c r="O1326" s="7">
        <f t="shared" si="202"/>
        <v>0</v>
      </c>
      <c r="P1326" s="7">
        <f t="shared" si="203"/>
        <v>0</v>
      </c>
      <c r="Q1326" s="8">
        <f t="shared" si="204"/>
        <v>52.5</v>
      </c>
      <c r="R1326" s="8">
        <f t="shared" si="205"/>
        <v>30</v>
      </c>
      <c r="S1326" s="8">
        <f t="shared" si="206"/>
        <v>22.5</v>
      </c>
      <c r="T1326" s="8">
        <f t="shared" si="207"/>
        <v>37.5</v>
      </c>
      <c r="U1326" s="7">
        <f t="shared" si="208"/>
        <v>35</v>
      </c>
      <c r="V1326" s="7">
        <f t="shared" si="209"/>
        <v>35.625</v>
      </c>
    </row>
    <row r="1327" spans="1:22" ht="13.5" x14ac:dyDescent="0.25">
      <c r="A1327" s="3">
        <f>RSI!A1327</f>
        <v>44244</v>
      </c>
      <c r="B1327" s="2">
        <f>RSI!B1327</f>
        <v>1.34</v>
      </c>
      <c r="C1327" s="2">
        <f>RSI!I1327</f>
        <v>28.340229203670759</v>
      </c>
      <c r="D1327" s="2">
        <f>MACD!E1327</f>
        <v>6.2785337256152429E-2</v>
      </c>
      <c r="E1327" s="2">
        <f>MACD!F1327</f>
        <v>0.17899700074023203</v>
      </c>
      <c r="F1327" s="2">
        <f>'Moving Avg'!D1327</f>
        <v>1.4040000000000001</v>
      </c>
      <c r="G1327" s="2">
        <f>'Moving Avg'!F1327</f>
        <v>1.5960000000000001</v>
      </c>
      <c r="H1327" s="2">
        <f>'Moving Avg'!G1327</f>
        <v>2.2075999999999998</v>
      </c>
      <c r="I1327" s="2">
        <f>'Moving Avg'!H1327</f>
        <v>1.4653999999999998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  <c r="M1327" s="7">
        <f t="shared" si="200"/>
        <v>50</v>
      </c>
      <c r="N1327" s="7">
        <f t="shared" si="201"/>
        <v>100</v>
      </c>
      <c r="O1327" s="7">
        <f t="shared" si="202"/>
        <v>0</v>
      </c>
      <c r="P1327" s="7">
        <f t="shared" si="203"/>
        <v>0</v>
      </c>
      <c r="Q1327" s="8">
        <f t="shared" si="204"/>
        <v>52.5</v>
      </c>
      <c r="R1327" s="8">
        <f t="shared" si="205"/>
        <v>30</v>
      </c>
      <c r="S1327" s="8">
        <f t="shared" si="206"/>
        <v>22.5</v>
      </c>
      <c r="T1327" s="8">
        <f t="shared" si="207"/>
        <v>37.5</v>
      </c>
      <c r="U1327" s="7">
        <f t="shared" si="208"/>
        <v>35</v>
      </c>
      <c r="V1327" s="7">
        <f t="shared" si="209"/>
        <v>35.625</v>
      </c>
    </row>
    <row r="1328" spans="1:22" ht="13.5" x14ac:dyDescent="0.25">
      <c r="A1328" s="3">
        <f>RSI!A1328</f>
        <v>44245</v>
      </c>
      <c r="B1328" s="2">
        <f>RSI!B1328</f>
        <v>1.32</v>
      </c>
      <c r="C1328" s="2">
        <f>RSI!I1328</f>
        <v>27.734130965532088</v>
      </c>
      <c r="D1328" s="2">
        <f>MACD!E1328</f>
        <v>3.1639800261938689E-2</v>
      </c>
      <c r="E1328" s="2">
        <f>MACD!F1328</f>
        <v>0.14952556064457337</v>
      </c>
      <c r="F1328" s="2">
        <f>'Moving Avg'!D1328</f>
        <v>1.3640000000000001</v>
      </c>
      <c r="G1328" s="2">
        <f>'Moving Avg'!F1328</f>
        <v>1.5605</v>
      </c>
      <c r="H1328" s="2">
        <f>'Moving Avg'!G1328</f>
        <v>2.1894</v>
      </c>
      <c r="I1328" s="2">
        <f>'Moving Avg'!H1328</f>
        <v>1.4690999999999996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  <c r="M1328" s="7">
        <f t="shared" si="200"/>
        <v>50</v>
      </c>
      <c r="N1328" s="7">
        <f t="shared" si="201"/>
        <v>100</v>
      </c>
      <c r="O1328" s="7">
        <f t="shared" si="202"/>
        <v>0</v>
      </c>
      <c r="P1328" s="7">
        <f t="shared" si="203"/>
        <v>0</v>
      </c>
      <c r="Q1328" s="8">
        <f t="shared" si="204"/>
        <v>52.5</v>
      </c>
      <c r="R1328" s="8">
        <f t="shared" si="205"/>
        <v>30</v>
      </c>
      <c r="S1328" s="8">
        <f t="shared" si="206"/>
        <v>22.5</v>
      </c>
      <c r="T1328" s="8">
        <f t="shared" si="207"/>
        <v>37.5</v>
      </c>
      <c r="U1328" s="7">
        <f t="shared" si="208"/>
        <v>35</v>
      </c>
      <c r="V1328" s="7">
        <f t="shared" si="209"/>
        <v>35.625</v>
      </c>
    </row>
    <row r="1329" spans="1:22" ht="13.5" x14ac:dyDescent="0.25">
      <c r="A1329" s="3">
        <f>RSI!A1329</f>
        <v>44246</v>
      </c>
      <c r="B1329" s="2">
        <f>RSI!B1329</f>
        <v>1.32</v>
      </c>
      <c r="C1329" s="2">
        <f>RSI!I1329</f>
        <v>27.734130965532074</v>
      </c>
      <c r="D1329" s="2">
        <f>MACD!E1329</f>
        <v>1.9982871844683725E-2</v>
      </c>
      <c r="E1329" s="2">
        <f>MACD!F1329</f>
        <v>0.12361702288459545</v>
      </c>
      <c r="F1329" s="2">
        <f>'Moving Avg'!D1329</f>
        <v>1.3420000000000001</v>
      </c>
      <c r="G1329" s="2">
        <f>'Moving Avg'!F1329</f>
        <v>1.5295000000000001</v>
      </c>
      <c r="H1329" s="2">
        <f>'Moving Avg'!G1329</f>
        <v>2.1703999999999999</v>
      </c>
      <c r="I1329" s="2">
        <f>'Moving Avg'!H1329</f>
        <v>1.4728499999999998</v>
      </c>
      <c r="J1329" s="5" t="str">
        <f>OBV!F1329</f>
        <v>BEARISH</v>
      </c>
      <c r="K1329" s="5" t="str">
        <f>OBV!G1329</f>
        <v>NEUTRAL</v>
      </c>
      <c r="L1329" s="5" t="str">
        <f>OBV!H1329</f>
        <v>CONFIRMED BEARISH</v>
      </c>
      <c r="M1329" s="7">
        <f t="shared" si="200"/>
        <v>50</v>
      </c>
      <c r="N1329" s="7">
        <f t="shared" si="201"/>
        <v>100</v>
      </c>
      <c r="O1329" s="7">
        <f t="shared" si="202"/>
        <v>0</v>
      </c>
      <c r="P1329" s="7">
        <f t="shared" si="203"/>
        <v>16.5</v>
      </c>
      <c r="Q1329" s="8">
        <f t="shared" si="204"/>
        <v>54.975000000000001</v>
      </c>
      <c r="R1329" s="8">
        <f t="shared" si="205"/>
        <v>34.125</v>
      </c>
      <c r="S1329" s="8">
        <f t="shared" si="206"/>
        <v>29.925000000000001</v>
      </c>
      <c r="T1329" s="8">
        <f t="shared" si="207"/>
        <v>41.625</v>
      </c>
      <c r="U1329" s="7">
        <f t="shared" si="208"/>
        <v>39.674999999999997</v>
      </c>
      <c r="V1329" s="7">
        <f t="shared" si="209"/>
        <v>40.162499999999994</v>
      </c>
    </row>
    <row r="1330" spans="1:22" ht="13.5" x14ac:dyDescent="0.25">
      <c r="A1330" s="3">
        <f>RSI!A1330</f>
        <v>44249</v>
      </c>
      <c r="B1330" s="2">
        <f>RSI!B1330</f>
        <v>1.27</v>
      </c>
      <c r="C1330" s="2">
        <f>RSI!I1330</f>
        <v>26.114799571347447</v>
      </c>
      <c r="D1330" s="2">
        <f>MACD!E1330</f>
        <v>2.5266100328661389E-2</v>
      </c>
      <c r="E1330" s="2">
        <f>MACD!F1330</f>
        <v>0.10394683837340864</v>
      </c>
      <c r="F1330" s="2">
        <f>'Moving Avg'!D1330</f>
        <v>1.3260000000000001</v>
      </c>
      <c r="G1330" s="2">
        <f>'Moving Avg'!F1330</f>
        <v>1.5</v>
      </c>
      <c r="H1330" s="2">
        <f>'Moving Avg'!G1330</f>
        <v>2.15</v>
      </c>
      <c r="I1330" s="2">
        <f>'Moving Avg'!H1330</f>
        <v>1.4763999999999995</v>
      </c>
      <c r="J1330" s="5" t="str">
        <f>OBV!F1330</f>
        <v>BULLISH</v>
      </c>
      <c r="K1330" s="5" t="str">
        <f>OBV!G1330</f>
        <v>NEUTRAL</v>
      </c>
      <c r="L1330" s="5" t="str">
        <f>OBV!H1330</f>
        <v>BULLISH DIVERGENCE</v>
      </c>
      <c r="M1330" s="7">
        <f t="shared" si="200"/>
        <v>50</v>
      </c>
      <c r="N1330" s="7">
        <f t="shared" si="201"/>
        <v>100</v>
      </c>
      <c r="O1330" s="7">
        <f t="shared" si="202"/>
        <v>0</v>
      </c>
      <c r="P1330" s="7">
        <f t="shared" si="203"/>
        <v>66.5</v>
      </c>
      <c r="Q1330" s="8">
        <f t="shared" si="204"/>
        <v>62.475000000000001</v>
      </c>
      <c r="R1330" s="8">
        <f t="shared" si="205"/>
        <v>46.625</v>
      </c>
      <c r="S1330" s="8">
        <f t="shared" si="206"/>
        <v>52.424999999999997</v>
      </c>
      <c r="T1330" s="8">
        <f t="shared" si="207"/>
        <v>54.125</v>
      </c>
      <c r="U1330" s="7">
        <f t="shared" si="208"/>
        <v>53.841666666666661</v>
      </c>
      <c r="V1330" s="7">
        <f t="shared" si="209"/>
        <v>53.912499999999994</v>
      </c>
    </row>
    <row r="1331" spans="1:22" ht="13.5" x14ac:dyDescent="0.25">
      <c r="A1331" s="3">
        <f>RSI!A1331</f>
        <v>44250</v>
      </c>
      <c r="B1331" s="2">
        <f>RSI!B1331</f>
        <v>1.22</v>
      </c>
      <c r="C1331" s="2">
        <f>RSI!I1331</f>
        <v>24.569869900961592</v>
      </c>
      <c r="D1331" s="2">
        <f>MACD!E1331</f>
        <v>4.9630269649969527E-2</v>
      </c>
      <c r="E1331" s="2">
        <f>MACD!F1331</f>
        <v>9.3083524628720826E-2</v>
      </c>
      <c r="F1331" s="2">
        <f>'Moving Avg'!D1331</f>
        <v>1.294</v>
      </c>
      <c r="G1331" s="2">
        <f>'Moving Avg'!F1331</f>
        <v>1.468</v>
      </c>
      <c r="H1331" s="2">
        <f>'Moving Avg'!G1331</f>
        <v>2.1265999999999998</v>
      </c>
      <c r="I1331" s="2">
        <f>'Moving Avg'!H1331</f>
        <v>1.4797499999999997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  <c r="M1331" s="7">
        <f t="shared" si="200"/>
        <v>50</v>
      </c>
      <c r="N1331" s="7">
        <f t="shared" si="201"/>
        <v>100</v>
      </c>
      <c r="O1331" s="7">
        <f t="shared" si="202"/>
        <v>0</v>
      </c>
      <c r="P1331" s="7">
        <f t="shared" si="203"/>
        <v>16.5</v>
      </c>
      <c r="Q1331" s="8">
        <f t="shared" si="204"/>
        <v>54.975000000000001</v>
      </c>
      <c r="R1331" s="8">
        <f t="shared" si="205"/>
        <v>34.125</v>
      </c>
      <c r="S1331" s="8">
        <f t="shared" si="206"/>
        <v>29.925000000000001</v>
      </c>
      <c r="T1331" s="8">
        <f t="shared" si="207"/>
        <v>41.625</v>
      </c>
      <c r="U1331" s="7">
        <f t="shared" si="208"/>
        <v>39.674999999999997</v>
      </c>
      <c r="V1331" s="7">
        <f t="shared" si="209"/>
        <v>40.162499999999994</v>
      </c>
    </row>
    <row r="1332" spans="1:22" ht="13.5" x14ac:dyDescent="0.25">
      <c r="A1332" s="3">
        <f>RSI!A1332</f>
        <v>44251</v>
      </c>
      <c r="B1332" s="2">
        <f>RSI!B1332</f>
        <v>1.1499999999999999</v>
      </c>
      <c r="C1332" s="2">
        <f>RSI!I1332</f>
        <v>22.557849283931091</v>
      </c>
      <c r="D1332" s="2">
        <f>MACD!E1332</f>
        <v>7.6358547384328013E-2</v>
      </c>
      <c r="E1332" s="2">
        <f>MACD!F1332</f>
        <v>8.9738529179842264E-2</v>
      </c>
      <c r="F1332" s="2">
        <f>'Moving Avg'!D1332</f>
        <v>1.2559999999999998</v>
      </c>
      <c r="G1332" s="2">
        <f>'Moving Avg'!F1332</f>
        <v>1.4364999999999999</v>
      </c>
      <c r="H1332" s="2">
        <f>'Moving Avg'!G1332</f>
        <v>2.1019999999999999</v>
      </c>
      <c r="I1332" s="2">
        <f>'Moving Avg'!H1332</f>
        <v>1.4827999999999997</v>
      </c>
      <c r="J1332" s="5" t="str">
        <f>OBV!F1332</f>
        <v>BEARISH</v>
      </c>
      <c r="K1332" s="5" t="str">
        <f>OBV!G1332</f>
        <v>WEAK</v>
      </c>
      <c r="L1332" s="5" t="str">
        <f>OBV!H1332</f>
        <v>CONFIRMED BEARISH</v>
      </c>
      <c r="M1332" s="7">
        <f t="shared" si="200"/>
        <v>50</v>
      </c>
      <c r="N1332" s="7">
        <f t="shared" si="201"/>
        <v>45</v>
      </c>
      <c r="O1332" s="7">
        <f t="shared" si="202"/>
        <v>0</v>
      </c>
      <c r="P1332" s="7">
        <f t="shared" si="203"/>
        <v>0</v>
      </c>
      <c r="Q1332" s="8">
        <f t="shared" si="204"/>
        <v>33.25</v>
      </c>
      <c r="R1332" s="8">
        <f t="shared" si="205"/>
        <v>19</v>
      </c>
      <c r="S1332" s="8">
        <f t="shared" si="206"/>
        <v>14.25</v>
      </c>
      <c r="T1332" s="8">
        <f t="shared" si="207"/>
        <v>23.75</v>
      </c>
      <c r="U1332" s="7">
        <f t="shared" si="208"/>
        <v>22.166666666666668</v>
      </c>
      <c r="V1332" s="7">
        <f t="shared" si="209"/>
        <v>22.5625</v>
      </c>
    </row>
    <row r="1333" spans="1:22" ht="13.5" x14ac:dyDescent="0.25">
      <c r="A1333" s="3">
        <f>RSI!A1333</f>
        <v>44252</v>
      </c>
      <c r="B1333" s="2">
        <f>RSI!B1333</f>
        <v>1.1000000000000001</v>
      </c>
      <c r="C1333" s="2">
        <f>RSI!I1333</f>
        <v>21.22108798567011</v>
      </c>
      <c r="D1333" s="2">
        <f>MACD!E1333</f>
        <v>9.1529037946753267E-2</v>
      </c>
      <c r="E1333" s="2">
        <f>MACD!F1333</f>
        <v>9.0096630933224467E-2</v>
      </c>
      <c r="F1333" s="2">
        <f>'Moving Avg'!D1333</f>
        <v>1.2119999999999997</v>
      </c>
      <c r="G1333" s="2">
        <f>'Moving Avg'!F1333</f>
        <v>1.4064999999999999</v>
      </c>
      <c r="H1333" s="2">
        <f>'Moving Avg'!G1333</f>
        <v>2.0749999999999997</v>
      </c>
      <c r="I1333" s="2">
        <f>'Moving Avg'!H1333</f>
        <v>1.4856499999999999</v>
      </c>
      <c r="J1333" s="5" t="str">
        <f>OBV!F1333</f>
        <v>BEARISH</v>
      </c>
      <c r="K1333" s="5" t="str">
        <f>OBV!G1333</f>
        <v>WEAK</v>
      </c>
      <c r="L1333" s="5" t="str">
        <f>OBV!H1333</f>
        <v>CONFIRMED BEARISH</v>
      </c>
      <c r="M1333" s="7">
        <f t="shared" si="200"/>
        <v>50</v>
      </c>
      <c r="N1333" s="7">
        <f t="shared" si="201"/>
        <v>0</v>
      </c>
      <c r="O1333" s="7">
        <f t="shared" si="202"/>
        <v>0</v>
      </c>
      <c r="P1333" s="7">
        <f t="shared" si="203"/>
        <v>0</v>
      </c>
      <c r="Q1333" s="8">
        <f t="shared" si="204"/>
        <v>17.5</v>
      </c>
      <c r="R1333" s="8">
        <f t="shared" si="205"/>
        <v>10</v>
      </c>
      <c r="S1333" s="8">
        <f t="shared" si="206"/>
        <v>7.5</v>
      </c>
      <c r="T1333" s="8">
        <f t="shared" si="207"/>
        <v>12.5</v>
      </c>
      <c r="U1333" s="7">
        <f t="shared" si="208"/>
        <v>11.666666666666666</v>
      </c>
      <c r="V1333" s="7">
        <f t="shared" si="209"/>
        <v>11.875</v>
      </c>
    </row>
    <row r="1334" spans="1:22" ht="13.5" x14ac:dyDescent="0.25">
      <c r="A1334" s="3">
        <f>RSI!A1334</f>
        <v>44253</v>
      </c>
      <c r="B1334" s="2">
        <f>RSI!B1334</f>
        <v>1.06</v>
      </c>
      <c r="C1334" s="2">
        <f>RSI!I1334</f>
        <v>20.190290363969936</v>
      </c>
      <c r="D1334" s="2">
        <f>MACD!E1334</f>
        <v>9.6274817869488327E-2</v>
      </c>
      <c r="E1334" s="2">
        <f>MACD!F1334</f>
        <v>9.1332268320477236E-2</v>
      </c>
      <c r="F1334" s="2">
        <f>'Moving Avg'!D1334</f>
        <v>1.1600000000000001</v>
      </c>
      <c r="G1334" s="2">
        <f>'Moving Avg'!F1334</f>
        <v>1.3779999999999997</v>
      </c>
      <c r="H1334" s="2">
        <f>'Moving Avg'!G1334</f>
        <v>2.0443999999999996</v>
      </c>
      <c r="I1334" s="2">
        <f>'Moving Avg'!H1334</f>
        <v>1.4882999999999997</v>
      </c>
      <c r="J1334" s="5" t="str">
        <f>OBV!F1334</f>
        <v>BEARISH</v>
      </c>
      <c r="K1334" s="5" t="str">
        <f>OBV!G1334</f>
        <v>WEAK</v>
      </c>
      <c r="L1334" s="5" t="str">
        <f>OBV!H1334</f>
        <v>CONFIRMED BEARISH</v>
      </c>
      <c r="M1334" s="7">
        <f t="shared" si="200"/>
        <v>50</v>
      </c>
      <c r="N1334" s="7">
        <f t="shared" si="201"/>
        <v>0</v>
      </c>
      <c r="O1334" s="7">
        <f t="shared" si="202"/>
        <v>0</v>
      </c>
      <c r="P1334" s="7">
        <f t="shared" si="203"/>
        <v>0</v>
      </c>
      <c r="Q1334" s="8">
        <f t="shared" si="204"/>
        <v>17.5</v>
      </c>
      <c r="R1334" s="8">
        <f t="shared" si="205"/>
        <v>10</v>
      </c>
      <c r="S1334" s="8">
        <f t="shared" si="206"/>
        <v>7.5</v>
      </c>
      <c r="T1334" s="8">
        <f t="shared" si="207"/>
        <v>12.5</v>
      </c>
      <c r="U1334" s="7">
        <f t="shared" si="208"/>
        <v>11.666666666666666</v>
      </c>
      <c r="V1334" s="7">
        <f t="shared" si="209"/>
        <v>11.875</v>
      </c>
    </row>
    <row r="1335" spans="1:22" ht="13.5" x14ac:dyDescent="0.25">
      <c r="A1335" s="3">
        <f>RSI!A1335</f>
        <v>44256</v>
      </c>
      <c r="B1335" s="2">
        <f>RSI!B1335</f>
        <v>1</v>
      </c>
      <c r="C1335" s="2">
        <f>RSI!I1335</f>
        <v>18.721303889182153</v>
      </c>
      <c r="D1335" s="2">
        <f>MACD!E1335</f>
        <v>9.524914894434322E-2</v>
      </c>
      <c r="E1335" s="2">
        <f>MACD!F1335</f>
        <v>9.211564444525043E-2</v>
      </c>
      <c r="F1335" s="2">
        <f>'Moving Avg'!D1335</f>
        <v>1.1060000000000001</v>
      </c>
      <c r="G1335" s="2">
        <f>'Moving Avg'!F1335</f>
        <v>1.3499999999999999</v>
      </c>
      <c r="H1335" s="2">
        <f>'Moving Avg'!G1335</f>
        <v>2.0095999999999998</v>
      </c>
      <c r="I1335" s="2">
        <f>'Moving Avg'!H1335</f>
        <v>1.49065</v>
      </c>
      <c r="J1335" s="5" t="str">
        <f>OBV!F1335</f>
        <v>BEARISH</v>
      </c>
      <c r="K1335" s="5" t="str">
        <f>OBV!G1335</f>
        <v>WEAK</v>
      </c>
      <c r="L1335" s="5" t="str">
        <f>OBV!H1335</f>
        <v>CONFIRMED BEARISH</v>
      </c>
      <c r="M1335" s="7">
        <f t="shared" si="200"/>
        <v>50</v>
      </c>
      <c r="N1335" s="7">
        <f t="shared" si="201"/>
        <v>0</v>
      </c>
      <c r="O1335" s="7">
        <f t="shared" si="202"/>
        <v>0</v>
      </c>
      <c r="P1335" s="7">
        <f t="shared" si="203"/>
        <v>0</v>
      </c>
      <c r="Q1335" s="8">
        <f t="shared" si="204"/>
        <v>17.5</v>
      </c>
      <c r="R1335" s="8">
        <f t="shared" si="205"/>
        <v>10</v>
      </c>
      <c r="S1335" s="8">
        <f t="shared" si="206"/>
        <v>7.5</v>
      </c>
      <c r="T1335" s="8">
        <f t="shared" si="207"/>
        <v>12.5</v>
      </c>
      <c r="U1335" s="7">
        <f t="shared" si="208"/>
        <v>11.666666666666666</v>
      </c>
      <c r="V1335" s="7">
        <f t="shared" si="209"/>
        <v>11.875</v>
      </c>
    </row>
    <row r="1336" spans="1:22" ht="13.5" x14ac:dyDescent="0.25">
      <c r="A1336" s="3">
        <f>RSI!A1336</f>
        <v>44257</v>
      </c>
      <c r="B1336" s="2">
        <f>RSI!B1336</f>
        <v>1.06</v>
      </c>
      <c r="C1336" s="2">
        <f>RSI!I1336</f>
        <v>24.627058279036632</v>
      </c>
      <c r="D1336" s="2">
        <f>MACD!E1336</f>
        <v>9.7519645952342859E-2</v>
      </c>
      <c r="E1336" s="2">
        <f>MACD!F1336</f>
        <v>9.3196444746668924E-2</v>
      </c>
      <c r="F1336" s="2">
        <f>'Moving Avg'!D1336</f>
        <v>1.0740000000000003</v>
      </c>
      <c r="G1336" s="2">
        <f>'Moving Avg'!F1336</f>
        <v>1.3284999999999998</v>
      </c>
      <c r="H1336" s="2">
        <f>'Moving Avg'!G1336</f>
        <v>1.9739999999999998</v>
      </c>
      <c r="I1336" s="2">
        <f>'Moving Avg'!H1336</f>
        <v>1.4932500000000002</v>
      </c>
      <c r="J1336" s="5" t="str">
        <f>OBV!F1336</f>
        <v>BULLISH</v>
      </c>
      <c r="K1336" s="5" t="str">
        <f>OBV!G1336</f>
        <v>NEUTRAL</v>
      </c>
      <c r="L1336" s="5" t="str">
        <f>OBV!H1336</f>
        <v>BULLISH DIVERGENCE</v>
      </c>
      <c r="M1336" s="7">
        <f t="shared" si="200"/>
        <v>50</v>
      </c>
      <c r="N1336" s="7">
        <f t="shared" si="201"/>
        <v>0</v>
      </c>
      <c r="O1336" s="7">
        <f t="shared" si="202"/>
        <v>0</v>
      </c>
      <c r="P1336" s="7">
        <f t="shared" si="203"/>
        <v>66.5</v>
      </c>
      <c r="Q1336" s="8">
        <f t="shared" si="204"/>
        <v>27.475000000000001</v>
      </c>
      <c r="R1336" s="8">
        <f t="shared" si="205"/>
        <v>26.625</v>
      </c>
      <c r="S1336" s="8">
        <f t="shared" si="206"/>
        <v>37.424999999999997</v>
      </c>
      <c r="T1336" s="8">
        <f t="shared" si="207"/>
        <v>29.125</v>
      </c>
      <c r="U1336" s="7">
        <f t="shared" si="208"/>
        <v>30.508333333333336</v>
      </c>
      <c r="V1336" s="7">
        <f t="shared" si="209"/>
        <v>30.162500000000001</v>
      </c>
    </row>
    <row r="1337" spans="1:22" ht="13.5" x14ac:dyDescent="0.25">
      <c r="A1337" s="3">
        <f>RSI!A1337</f>
        <v>44258</v>
      </c>
      <c r="B1337" s="2">
        <f>RSI!B1337</f>
        <v>1.1200000000000001</v>
      </c>
      <c r="C1337" s="2">
        <f>RSI!I1337</f>
        <v>30.096958559008826</v>
      </c>
      <c r="D1337" s="2">
        <f>MACD!E1337</f>
        <v>9.12356234263898E-2</v>
      </c>
      <c r="E1337" s="2">
        <f>MACD!F1337</f>
        <v>9.2804280482613105E-2</v>
      </c>
      <c r="F1337" s="2">
        <f>'Moving Avg'!D1337</f>
        <v>1.0680000000000001</v>
      </c>
      <c r="G1337" s="2">
        <f>'Moving Avg'!F1337</f>
        <v>1.3129999999999999</v>
      </c>
      <c r="H1337" s="2">
        <f>'Moving Avg'!G1337</f>
        <v>1.9361999999999997</v>
      </c>
      <c r="I1337" s="2">
        <f>'Moving Avg'!H1337</f>
        <v>1.4961000000000002</v>
      </c>
      <c r="J1337" s="5" t="str">
        <f>OBV!F1337</f>
        <v>BULLISH</v>
      </c>
      <c r="K1337" s="5" t="str">
        <f>OBV!G1337</f>
        <v>STRONG</v>
      </c>
      <c r="L1337" s="5" t="str">
        <f>OBV!H1337</f>
        <v>BULLISH DIVERGENCE</v>
      </c>
      <c r="M1337" s="7">
        <f t="shared" si="200"/>
        <v>25</v>
      </c>
      <c r="N1337" s="7">
        <f t="shared" si="201"/>
        <v>45</v>
      </c>
      <c r="O1337" s="7">
        <f t="shared" si="202"/>
        <v>0</v>
      </c>
      <c r="P1337" s="7">
        <f t="shared" si="203"/>
        <v>83</v>
      </c>
      <c r="Q1337" s="8">
        <f t="shared" si="204"/>
        <v>36.950000000000003</v>
      </c>
      <c r="R1337" s="8">
        <f t="shared" si="205"/>
        <v>34.75</v>
      </c>
      <c r="S1337" s="8">
        <f t="shared" si="206"/>
        <v>47.85</v>
      </c>
      <c r="T1337" s="8">
        <f t="shared" si="207"/>
        <v>38.25</v>
      </c>
      <c r="U1337" s="7">
        <f t="shared" si="208"/>
        <v>39.85</v>
      </c>
      <c r="V1337" s="7">
        <f t="shared" si="209"/>
        <v>39.450000000000003</v>
      </c>
    </row>
    <row r="1338" spans="1:22" ht="13.5" x14ac:dyDescent="0.25">
      <c r="A1338" s="3">
        <f>RSI!A1338</f>
        <v>44259</v>
      </c>
      <c r="B1338" s="2">
        <f>RSI!B1338</f>
        <v>1.18</v>
      </c>
      <c r="C1338" s="2">
        <f>RSI!I1338</f>
        <v>35.164112372899581</v>
      </c>
      <c r="D1338" s="2">
        <f>MACD!E1338</f>
        <v>8.0258276735954981E-2</v>
      </c>
      <c r="E1338" s="2">
        <f>MACD!F1338</f>
        <v>9.0295079733281478E-2</v>
      </c>
      <c r="F1338" s="2">
        <f>'Moving Avg'!D1338</f>
        <v>1.0840000000000001</v>
      </c>
      <c r="G1338" s="2">
        <f>'Moving Avg'!F1338</f>
        <v>1.3024999999999998</v>
      </c>
      <c r="H1338" s="2">
        <f>'Moving Avg'!G1338</f>
        <v>1.8977999999999999</v>
      </c>
      <c r="I1338" s="2">
        <f>'Moving Avg'!H1338</f>
        <v>1.4992500000000004</v>
      </c>
      <c r="J1338" s="5" t="str">
        <f>OBV!F1338</f>
        <v>BULLISH</v>
      </c>
      <c r="K1338" s="5" t="str">
        <f>OBV!G1338</f>
        <v>STRONG</v>
      </c>
      <c r="L1338" s="5" t="str">
        <f>OBV!H1338</f>
        <v>CONFIRMED BULLISH</v>
      </c>
      <c r="M1338" s="7">
        <f t="shared" si="200"/>
        <v>25</v>
      </c>
      <c r="N1338" s="7">
        <f t="shared" si="201"/>
        <v>45</v>
      </c>
      <c r="O1338" s="7">
        <f t="shared" si="202"/>
        <v>0</v>
      </c>
      <c r="P1338" s="7">
        <f t="shared" si="203"/>
        <v>100</v>
      </c>
      <c r="Q1338" s="8">
        <f t="shared" si="204"/>
        <v>39.5</v>
      </c>
      <c r="R1338" s="8">
        <f t="shared" si="205"/>
        <v>39</v>
      </c>
      <c r="S1338" s="8">
        <f t="shared" si="206"/>
        <v>55.5</v>
      </c>
      <c r="T1338" s="8">
        <f t="shared" si="207"/>
        <v>42.5</v>
      </c>
      <c r="U1338" s="7">
        <f t="shared" si="208"/>
        <v>44.666666666666664</v>
      </c>
      <c r="V1338" s="7">
        <f t="shared" si="209"/>
        <v>44.125</v>
      </c>
    </row>
    <row r="1339" spans="1:22" ht="13.5" x14ac:dyDescent="0.25">
      <c r="A1339" s="3">
        <f>RSI!A1339</f>
        <v>44260</v>
      </c>
      <c r="B1339" s="2">
        <f>RSI!B1339</f>
        <v>1.24</v>
      </c>
      <c r="C1339" s="2">
        <f>RSI!I1339</f>
        <v>39.858981370077139</v>
      </c>
      <c r="D1339" s="2">
        <f>MACD!E1339</f>
        <v>6.7894164351871122E-2</v>
      </c>
      <c r="E1339" s="2">
        <f>MACD!F1339</f>
        <v>8.5814896656999415E-2</v>
      </c>
      <c r="F1339" s="2">
        <f>'Moving Avg'!D1339</f>
        <v>1.1200000000000001</v>
      </c>
      <c r="G1339" s="2">
        <f>'Moving Avg'!F1339</f>
        <v>1.2909999999999999</v>
      </c>
      <c r="H1339" s="2">
        <f>'Moving Avg'!G1339</f>
        <v>1.8586</v>
      </c>
      <c r="I1339" s="2">
        <f>'Moving Avg'!H1339</f>
        <v>1.5027500000000003</v>
      </c>
      <c r="J1339" s="5" t="str">
        <f>OBV!F1339</f>
        <v>BULLISH</v>
      </c>
      <c r="K1339" s="5" t="str">
        <f>OBV!G1339</f>
        <v>STRONG</v>
      </c>
      <c r="L1339" s="5" t="str">
        <f>OBV!H1339</f>
        <v>CONFIRMED BULLISH</v>
      </c>
      <c r="M1339" s="7">
        <f t="shared" si="200"/>
        <v>25</v>
      </c>
      <c r="N1339" s="7">
        <f t="shared" si="201"/>
        <v>45</v>
      </c>
      <c r="O1339" s="7">
        <f t="shared" si="202"/>
        <v>0</v>
      </c>
      <c r="P1339" s="7">
        <f t="shared" si="203"/>
        <v>100</v>
      </c>
      <c r="Q1339" s="8">
        <f t="shared" si="204"/>
        <v>39.5</v>
      </c>
      <c r="R1339" s="8">
        <f t="shared" si="205"/>
        <v>39</v>
      </c>
      <c r="S1339" s="8">
        <f t="shared" si="206"/>
        <v>55.5</v>
      </c>
      <c r="T1339" s="8">
        <f t="shared" si="207"/>
        <v>42.5</v>
      </c>
      <c r="U1339" s="7">
        <f t="shared" si="208"/>
        <v>44.666666666666664</v>
      </c>
      <c r="V1339" s="7">
        <f t="shared" si="209"/>
        <v>44.125</v>
      </c>
    </row>
    <row r="1340" spans="1:22" ht="13.5" x14ac:dyDescent="0.25">
      <c r="A1340" s="3">
        <f>RSI!A1340</f>
        <v>44263</v>
      </c>
      <c r="B1340" s="2">
        <f>RSI!B1340</f>
        <v>1.17</v>
      </c>
      <c r="C1340" s="2">
        <f>RSI!I1340</f>
        <v>36.535070004949837</v>
      </c>
      <c r="D1340" s="2">
        <f>MACD!E1340</f>
        <v>5.5838017448650135E-2</v>
      </c>
      <c r="E1340" s="2">
        <f>MACD!F1340</f>
        <v>7.9819520815329573E-2</v>
      </c>
      <c r="F1340" s="2">
        <f>'Moving Avg'!D1340</f>
        <v>1.1540000000000001</v>
      </c>
      <c r="G1340" s="2">
        <f>'Moving Avg'!F1340</f>
        <v>1.2730000000000001</v>
      </c>
      <c r="H1340" s="2">
        <f>'Moving Avg'!G1340</f>
        <v>1.8180000000000001</v>
      </c>
      <c r="I1340" s="2">
        <f>'Moving Avg'!H1340</f>
        <v>1.5059000000000002</v>
      </c>
      <c r="J1340" s="5" t="str">
        <f>OBV!F1340</f>
        <v>BULLISH</v>
      </c>
      <c r="K1340" s="5" t="str">
        <f>OBV!G1340</f>
        <v>STRONG</v>
      </c>
      <c r="L1340" s="5" t="str">
        <f>OBV!H1340</f>
        <v>CONFIRMED BULLISH</v>
      </c>
      <c r="M1340" s="7">
        <f t="shared" si="200"/>
        <v>25</v>
      </c>
      <c r="N1340" s="7">
        <f t="shared" si="201"/>
        <v>100</v>
      </c>
      <c r="O1340" s="7">
        <f t="shared" si="202"/>
        <v>0</v>
      </c>
      <c r="P1340" s="7">
        <f t="shared" si="203"/>
        <v>100</v>
      </c>
      <c r="Q1340" s="8">
        <f t="shared" si="204"/>
        <v>58.75</v>
      </c>
      <c r="R1340" s="8">
        <f t="shared" si="205"/>
        <v>50</v>
      </c>
      <c r="S1340" s="8">
        <f t="shared" si="206"/>
        <v>63.75</v>
      </c>
      <c r="T1340" s="8">
        <f t="shared" si="207"/>
        <v>56.25</v>
      </c>
      <c r="U1340" s="7">
        <f t="shared" si="208"/>
        <v>57.5</v>
      </c>
      <c r="V1340" s="7">
        <f t="shared" si="209"/>
        <v>57.1875</v>
      </c>
    </row>
    <row r="1341" spans="1:22" ht="13.5" x14ac:dyDescent="0.25">
      <c r="A1341" s="3">
        <f>RSI!A1341</f>
        <v>44264</v>
      </c>
      <c r="B1341" s="2">
        <f>RSI!B1341</f>
        <v>1.1000000000000001</v>
      </c>
      <c r="C1341" s="2">
        <f>RSI!I1341</f>
        <v>33.524363231791114</v>
      </c>
      <c r="D1341" s="2">
        <f>MACD!E1341</f>
        <v>4.4388466257253123E-2</v>
      </c>
      <c r="E1341" s="2">
        <f>MACD!F1341</f>
        <v>7.2733309903714294E-2</v>
      </c>
      <c r="F1341" s="2">
        <f>'Moving Avg'!D1341</f>
        <v>1.1620000000000001</v>
      </c>
      <c r="G1341" s="2">
        <f>'Moving Avg'!F1341</f>
        <v>1.2469999999999999</v>
      </c>
      <c r="H1341" s="2">
        <f>'Moving Avg'!G1341</f>
        <v>1.7778</v>
      </c>
      <c r="I1341" s="2">
        <f>'Moving Avg'!H1341</f>
        <v>1.5087500000000005</v>
      </c>
      <c r="J1341" s="5" t="str">
        <f>OBV!F1341</f>
        <v>BULLISH</v>
      </c>
      <c r="K1341" s="5" t="str">
        <f>OBV!G1341</f>
        <v>STRONG</v>
      </c>
      <c r="L1341" s="5" t="str">
        <f>OBV!H1341</f>
        <v>CONFIRMED BULLISH</v>
      </c>
      <c r="M1341" s="7">
        <f t="shared" si="200"/>
        <v>25</v>
      </c>
      <c r="N1341" s="7">
        <f t="shared" si="201"/>
        <v>100</v>
      </c>
      <c r="O1341" s="7">
        <f t="shared" si="202"/>
        <v>0</v>
      </c>
      <c r="P1341" s="7">
        <f t="shared" si="203"/>
        <v>100</v>
      </c>
      <c r="Q1341" s="8">
        <f t="shared" si="204"/>
        <v>58.75</v>
      </c>
      <c r="R1341" s="8">
        <f t="shared" si="205"/>
        <v>50</v>
      </c>
      <c r="S1341" s="8">
        <f t="shared" si="206"/>
        <v>63.75</v>
      </c>
      <c r="T1341" s="8">
        <f t="shared" si="207"/>
        <v>56.25</v>
      </c>
      <c r="U1341" s="7">
        <f t="shared" si="208"/>
        <v>57.5</v>
      </c>
      <c r="V1341" s="7">
        <f t="shared" si="209"/>
        <v>57.1875</v>
      </c>
    </row>
    <row r="1342" spans="1:22" ht="13.5" x14ac:dyDescent="0.25">
      <c r="A1342" s="3">
        <f>RSI!A1342</f>
        <v>44265</v>
      </c>
      <c r="B1342" s="2">
        <f>RSI!B1342</f>
        <v>1.0900000000000001</v>
      </c>
      <c r="C1342" s="2">
        <f>RSI!I1342</f>
        <v>33.104667655749836</v>
      </c>
      <c r="D1342" s="2">
        <f>MACD!E1342</f>
        <v>2.6251200038839517E-2</v>
      </c>
      <c r="E1342" s="2">
        <f>MACD!F1342</f>
        <v>6.3436887930739344E-2</v>
      </c>
      <c r="F1342" s="2">
        <f>'Moving Avg'!D1342</f>
        <v>1.1559999999999999</v>
      </c>
      <c r="G1342" s="2">
        <f>'Moving Avg'!F1342</f>
        <v>1.2209999999999999</v>
      </c>
      <c r="H1342" s="2">
        <f>'Moving Avg'!G1342</f>
        <v>1.7409999999999999</v>
      </c>
      <c r="I1342" s="2">
        <f>'Moving Avg'!H1342</f>
        <v>1.5116000000000005</v>
      </c>
      <c r="J1342" s="5" t="str">
        <f>OBV!F1342</f>
        <v>BULLISH</v>
      </c>
      <c r="K1342" s="5" t="str">
        <f>OBV!G1342</f>
        <v>STRONG</v>
      </c>
      <c r="L1342" s="5" t="str">
        <f>OBV!H1342</f>
        <v>BULLISH DIVERGENCE</v>
      </c>
      <c r="M1342" s="7">
        <f t="shared" si="200"/>
        <v>25</v>
      </c>
      <c r="N1342" s="7">
        <f t="shared" si="201"/>
        <v>100</v>
      </c>
      <c r="O1342" s="7">
        <f t="shared" si="202"/>
        <v>0</v>
      </c>
      <c r="P1342" s="7">
        <f t="shared" si="203"/>
        <v>83</v>
      </c>
      <c r="Q1342" s="8">
        <f t="shared" si="204"/>
        <v>56.2</v>
      </c>
      <c r="R1342" s="8">
        <f t="shared" si="205"/>
        <v>45.75</v>
      </c>
      <c r="S1342" s="8">
        <f t="shared" si="206"/>
        <v>56.1</v>
      </c>
      <c r="T1342" s="8">
        <f t="shared" si="207"/>
        <v>52</v>
      </c>
      <c r="U1342" s="7">
        <f t="shared" si="208"/>
        <v>52.683333333333337</v>
      </c>
      <c r="V1342" s="7">
        <f t="shared" si="209"/>
        <v>52.512500000000003</v>
      </c>
    </row>
    <row r="1343" spans="1:22" ht="13.5" x14ac:dyDescent="0.25">
      <c r="A1343" s="3">
        <f>RSI!A1343</f>
        <v>44266</v>
      </c>
      <c r="B1343" s="2">
        <f>RSI!B1343</f>
        <v>1.1000000000000001</v>
      </c>
      <c r="C1343" s="2">
        <f>RSI!I1343</f>
        <v>33.994561611667521</v>
      </c>
      <c r="D1343" s="2">
        <f>MACD!E1343</f>
        <v>3.9926444541698025E-3</v>
      </c>
      <c r="E1343" s="2">
        <f>MACD!F1343</f>
        <v>5.154803923542544E-2</v>
      </c>
      <c r="F1343" s="2">
        <f>'Moving Avg'!D1343</f>
        <v>1.1400000000000001</v>
      </c>
      <c r="G1343" s="2">
        <f>'Moving Avg'!F1343</f>
        <v>1.2000000000000002</v>
      </c>
      <c r="H1343" s="2">
        <f>'Moving Avg'!G1343</f>
        <v>1.7043999999999997</v>
      </c>
      <c r="I1343" s="2">
        <f>'Moving Avg'!H1343</f>
        <v>1.5144500000000005</v>
      </c>
      <c r="J1343" s="5" t="str">
        <f>OBV!F1343</f>
        <v>BULLISH</v>
      </c>
      <c r="K1343" s="5" t="str">
        <f>OBV!G1343</f>
        <v>NEUTRAL</v>
      </c>
      <c r="L1343" s="5" t="str">
        <f>OBV!H1343</f>
        <v>BULLISH DIVERGENCE</v>
      </c>
      <c r="M1343" s="7">
        <f t="shared" si="200"/>
        <v>25</v>
      </c>
      <c r="N1343" s="7">
        <f t="shared" si="201"/>
        <v>100</v>
      </c>
      <c r="O1343" s="7">
        <f t="shared" si="202"/>
        <v>0</v>
      </c>
      <c r="P1343" s="7">
        <f t="shared" si="203"/>
        <v>66.5</v>
      </c>
      <c r="Q1343" s="8">
        <f t="shared" si="204"/>
        <v>53.725000000000001</v>
      </c>
      <c r="R1343" s="8">
        <f t="shared" si="205"/>
        <v>41.625</v>
      </c>
      <c r="S1343" s="8">
        <f t="shared" si="206"/>
        <v>48.674999999999997</v>
      </c>
      <c r="T1343" s="8">
        <f t="shared" si="207"/>
        <v>47.875</v>
      </c>
      <c r="U1343" s="7">
        <f t="shared" si="208"/>
        <v>48.008333333333326</v>
      </c>
      <c r="V1343" s="7">
        <f t="shared" si="209"/>
        <v>47.974999999999994</v>
      </c>
    </row>
    <row r="1344" spans="1:22" ht="13.5" x14ac:dyDescent="0.25">
      <c r="A1344" s="3">
        <f>RSI!A1344</f>
        <v>44267</v>
      </c>
      <c r="B1344" s="2">
        <f>RSI!B1344</f>
        <v>1.1000000000000001</v>
      </c>
      <c r="C1344" s="2">
        <f>RSI!I1344</f>
        <v>33.994561611667535</v>
      </c>
      <c r="D1344" s="2">
        <f>MACD!E1344</f>
        <v>-1.9645741197114708E-2</v>
      </c>
      <c r="E1344" s="2">
        <f>MACD!F1344</f>
        <v>3.7309283148917412E-2</v>
      </c>
      <c r="F1344" s="2">
        <f>'Moving Avg'!D1344</f>
        <v>1.1120000000000001</v>
      </c>
      <c r="G1344" s="2">
        <f>'Moving Avg'!F1344</f>
        <v>1.1835000000000002</v>
      </c>
      <c r="H1344" s="2">
        <f>'Moving Avg'!G1344</f>
        <v>1.6691999999999998</v>
      </c>
      <c r="I1344" s="2">
        <f>'Moving Avg'!H1344</f>
        <v>1.5172500000000004</v>
      </c>
      <c r="J1344" s="5" t="str">
        <f>OBV!F1344</f>
        <v>BEARISH</v>
      </c>
      <c r="K1344" s="5" t="str">
        <f>OBV!G1344</f>
        <v>WEAK</v>
      </c>
      <c r="L1344" s="5" t="str">
        <f>OBV!H1344</f>
        <v>CONFIRMED BEARISH</v>
      </c>
      <c r="M1344" s="7">
        <f t="shared" si="200"/>
        <v>25</v>
      </c>
      <c r="N1344" s="7">
        <f t="shared" si="201"/>
        <v>100</v>
      </c>
      <c r="O1344" s="7">
        <f t="shared" si="202"/>
        <v>0</v>
      </c>
      <c r="P1344" s="7">
        <f t="shared" si="203"/>
        <v>0</v>
      </c>
      <c r="Q1344" s="8">
        <f t="shared" si="204"/>
        <v>43.75</v>
      </c>
      <c r="R1344" s="8">
        <f t="shared" si="205"/>
        <v>25</v>
      </c>
      <c r="S1344" s="8">
        <f t="shared" si="206"/>
        <v>18.75</v>
      </c>
      <c r="T1344" s="8">
        <f t="shared" si="207"/>
        <v>31.25</v>
      </c>
      <c r="U1344" s="7">
        <f t="shared" si="208"/>
        <v>29.166666666666668</v>
      </c>
      <c r="V1344" s="7">
        <f t="shared" si="209"/>
        <v>29.6875</v>
      </c>
    </row>
    <row r="1345" spans="1:22" ht="13.5" x14ac:dyDescent="0.25">
      <c r="A1345" s="3">
        <f>RSI!A1345</f>
        <v>44270</v>
      </c>
      <c r="B1345" s="2">
        <f>RSI!B1345</f>
        <v>1.0900000000000001</v>
      </c>
      <c r="C1345" s="2">
        <f>RSI!I1345</f>
        <v>33.478059519218959</v>
      </c>
      <c r="D1345" s="2">
        <f>MACD!E1345</f>
        <v>-4.6887829770660971E-2</v>
      </c>
      <c r="E1345" s="2">
        <f>MACD!F1345</f>
        <v>2.0469860565001736E-2</v>
      </c>
      <c r="F1345" s="2">
        <f>'Moving Avg'!D1345</f>
        <v>1.0960000000000001</v>
      </c>
      <c r="G1345" s="2">
        <f>'Moving Avg'!F1345</f>
        <v>1.1705000000000001</v>
      </c>
      <c r="H1345" s="2">
        <f>'Moving Avg'!G1345</f>
        <v>1.6356000000000004</v>
      </c>
      <c r="I1345" s="2">
        <f>'Moving Avg'!H1345</f>
        <v>1.5199500000000004</v>
      </c>
      <c r="J1345" s="5" t="str">
        <f>OBV!F1345</f>
        <v>BEARISH</v>
      </c>
      <c r="K1345" s="5" t="str">
        <f>OBV!G1345</f>
        <v>WEAK</v>
      </c>
      <c r="L1345" s="5" t="str">
        <f>OBV!H1345</f>
        <v>CONFIRMED BEARISH</v>
      </c>
      <c r="M1345" s="7">
        <f t="shared" si="200"/>
        <v>25</v>
      </c>
      <c r="N1345" s="7">
        <f t="shared" si="201"/>
        <v>100</v>
      </c>
      <c r="O1345" s="7">
        <f t="shared" si="202"/>
        <v>0</v>
      </c>
      <c r="P1345" s="7">
        <f t="shared" si="203"/>
        <v>0</v>
      </c>
      <c r="Q1345" s="8">
        <f t="shared" si="204"/>
        <v>43.75</v>
      </c>
      <c r="R1345" s="8">
        <f t="shared" si="205"/>
        <v>25</v>
      </c>
      <c r="S1345" s="8">
        <f t="shared" si="206"/>
        <v>18.75</v>
      </c>
      <c r="T1345" s="8">
        <f t="shared" si="207"/>
        <v>31.25</v>
      </c>
      <c r="U1345" s="7">
        <f t="shared" si="208"/>
        <v>29.166666666666668</v>
      </c>
      <c r="V1345" s="7">
        <f t="shared" si="209"/>
        <v>29.6875</v>
      </c>
    </row>
    <row r="1346" spans="1:22" ht="13.5" x14ac:dyDescent="0.25">
      <c r="A1346" s="3">
        <f>RSI!A1346</f>
        <v>44271</v>
      </c>
      <c r="B1346" s="2">
        <f>RSI!B1346</f>
        <v>1.04</v>
      </c>
      <c r="C1346" s="2">
        <f>RSI!I1346</f>
        <v>30.946280558368485</v>
      </c>
      <c r="D1346" s="2">
        <f>MACD!E1346</f>
        <v>-5.5788180308104174E-2</v>
      </c>
      <c r="E1346" s="2">
        <f>MACD!F1346</f>
        <v>5.2182523903805539E-3</v>
      </c>
      <c r="F1346" s="2">
        <f>'Moving Avg'!D1346</f>
        <v>1.0840000000000001</v>
      </c>
      <c r="G1346" s="2">
        <f>'Moving Avg'!F1346</f>
        <v>1.1535000000000002</v>
      </c>
      <c r="H1346" s="2">
        <f>'Moving Avg'!G1346</f>
        <v>1.6020000000000005</v>
      </c>
      <c r="I1346" s="2">
        <f>'Moving Avg'!H1346</f>
        <v>1.5223500000000003</v>
      </c>
      <c r="J1346" s="5" t="str">
        <f>OBV!F1346</f>
        <v>BEARISH</v>
      </c>
      <c r="K1346" s="5" t="str">
        <f>OBV!G1346</f>
        <v>WEAK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0</v>
      </c>
      <c r="Q1346" s="8">
        <f t="shared" si="204"/>
        <v>43.75</v>
      </c>
      <c r="R1346" s="8">
        <f t="shared" si="205"/>
        <v>25</v>
      </c>
      <c r="S1346" s="8">
        <f t="shared" si="206"/>
        <v>18.75</v>
      </c>
      <c r="T1346" s="8">
        <f t="shared" si="207"/>
        <v>31.25</v>
      </c>
      <c r="U1346" s="7">
        <f t="shared" si="208"/>
        <v>29.166666666666668</v>
      </c>
      <c r="V1346" s="7">
        <f t="shared" si="209"/>
        <v>29.6875</v>
      </c>
    </row>
    <row r="1347" spans="1:22" ht="13.5" x14ac:dyDescent="0.25">
      <c r="A1347" s="3">
        <f>RSI!A1347</f>
        <v>44272</v>
      </c>
      <c r="B1347" s="2">
        <f>RSI!B1347</f>
        <v>1</v>
      </c>
      <c r="C1347" s="2">
        <f>RSI!I1347</f>
        <v>29.053342988417015</v>
      </c>
      <c r="D1347" s="2">
        <f>MACD!E1347</f>
        <v>-4.970397425843065E-2</v>
      </c>
      <c r="E1347" s="2">
        <f>MACD!F1347</f>
        <v>-5.7661929393816877E-3</v>
      </c>
      <c r="F1347" s="2">
        <f>'Moving Avg'!D1347</f>
        <v>1.0660000000000001</v>
      </c>
      <c r="G1347" s="2">
        <f>'Moving Avg'!F1347</f>
        <v>1.1365000000000003</v>
      </c>
      <c r="H1347" s="2">
        <f>'Moving Avg'!G1347</f>
        <v>1.5708000000000004</v>
      </c>
      <c r="I1347" s="2">
        <f>'Moving Avg'!H1347</f>
        <v>1.5245000000000004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  <c r="M1347" s="7">
        <f t="shared" si="210"/>
        <v>50</v>
      </c>
      <c r="N1347" s="7">
        <f t="shared" si="211"/>
        <v>100</v>
      </c>
      <c r="O1347" s="7">
        <f t="shared" si="212"/>
        <v>0</v>
      </c>
      <c r="P1347" s="7">
        <f t="shared" si="213"/>
        <v>0</v>
      </c>
      <c r="Q1347" s="8">
        <f t="shared" ref="Q1347:Q1410" si="214">0.35*M1347+N1347*0.35+O1347*0.15+P1347*0.15</f>
        <v>52.5</v>
      </c>
      <c r="R1347" s="8">
        <f t="shared" ref="R1347:R1410" si="215">M1347*0.2+N1347*0.2+O1347*0.35+P1347*0.25</f>
        <v>30</v>
      </c>
      <c r="S1347" s="8">
        <f t="shared" ref="S1347:S1410" si="216">M1347*0.15+N1347*0.15+O1347*0.25+P1347*0.45</f>
        <v>22.5</v>
      </c>
      <c r="T1347" s="8">
        <f t="shared" ref="T1347:T1410" si="217">0.25*SUM(M1347:P1347)</f>
        <v>37.5</v>
      </c>
      <c r="U1347" s="7">
        <f t="shared" ref="U1347:U1410" si="218">SUM(Q1347:S1347)/3</f>
        <v>35</v>
      </c>
      <c r="V1347" s="7">
        <f t="shared" ref="V1347:V1410" si="219">SUM(Q1347:T1347)/4</f>
        <v>35.625</v>
      </c>
    </row>
    <row r="1348" spans="1:22" ht="13.5" x14ac:dyDescent="0.25">
      <c r="A1348" s="3">
        <f>RSI!A1348</f>
        <v>44273</v>
      </c>
      <c r="B1348" s="2">
        <f>RSI!B1348</f>
        <v>0.94</v>
      </c>
      <c r="C1348" s="2">
        <f>RSI!I1348</f>
        <v>26.440718313213594</v>
      </c>
      <c r="D1348" s="2">
        <f>MACD!E1348</f>
        <v>-2.9327984057023304E-2</v>
      </c>
      <c r="E1348" s="2">
        <f>MACD!F1348</f>
        <v>-1.0478551162910011E-2</v>
      </c>
      <c r="F1348" s="2">
        <f>'Moving Avg'!D1348</f>
        <v>1.034</v>
      </c>
      <c r="G1348" s="2">
        <f>'Moving Avg'!F1348</f>
        <v>1.1175000000000002</v>
      </c>
      <c r="H1348" s="2">
        <f>'Moving Avg'!G1348</f>
        <v>1.5394000000000003</v>
      </c>
      <c r="I1348" s="2">
        <f>'Moving Avg'!H1348</f>
        <v>1.5263000000000004</v>
      </c>
      <c r="J1348" s="5" t="str">
        <f>OBV!F1348</f>
        <v>BEARISH</v>
      </c>
      <c r="K1348" s="5" t="str">
        <f>OBV!G1348</f>
        <v>WEAK</v>
      </c>
      <c r="L1348" s="5" t="str">
        <f>OBV!H1348</f>
        <v>CONFIRMED BEARISH</v>
      </c>
      <c r="M1348" s="7">
        <f t="shared" si="210"/>
        <v>50</v>
      </c>
      <c r="N1348" s="7">
        <f t="shared" si="211"/>
        <v>45</v>
      </c>
      <c r="O1348" s="7">
        <f t="shared" si="212"/>
        <v>0</v>
      </c>
      <c r="P1348" s="7">
        <f t="shared" si="213"/>
        <v>0</v>
      </c>
      <c r="Q1348" s="8">
        <f t="shared" si="214"/>
        <v>33.25</v>
      </c>
      <c r="R1348" s="8">
        <f t="shared" si="215"/>
        <v>19</v>
      </c>
      <c r="S1348" s="8">
        <f t="shared" si="216"/>
        <v>14.25</v>
      </c>
      <c r="T1348" s="8">
        <f t="shared" si="217"/>
        <v>23.75</v>
      </c>
      <c r="U1348" s="7">
        <f t="shared" si="218"/>
        <v>22.166666666666668</v>
      </c>
      <c r="V1348" s="7">
        <f t="shared" si="219"/>
        <v>22.5625</v>
      </c>
    </row>
    <row r="1349" spans="1:22" ht="13.5" x14ac:dyDescent="0.25">
      <c r="A1349" s="3">
        <f>RSI!A1349</f>
        <v>44274</v>
      </c>
      <c r="B1349" s="2">
        <f>RSI!B1349</f>
        <v>0.9</v>
      </c>
      <c r="C1349" s="2">
        <f>RSI!I1349</f>
        <v>24.837189429757203</v>
      </c>
      <c r="D1349" s="2">
        <f>MACD!E1349</f>
        <v>1.8991077994301442E-3</v>
      </c>
      <c r="E1349" s="2">
        <f>MACD!F1349</f>
        <v>-8.003019370441981E-3</v>
      </c>
      <c r="F1349" s="2">
        <f>'Moving Avg'!D1349</f>
        <v>0.99400000000000011</v>
      </c>
      <c r="G1349" s="2">
        <f>'Moving Avg'!F1349</f>
        <v>1.0965</v>
      </c>
      <c r="H1349" s="2">
        <f>'Moving Avg'!G1349</f>
        <v>1.5072000000000003</v>
      </c>
      <c r="I1349" s="2">
        <f>'Moving Avg'!H1349</f>
        <v>1.5278500000000002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  <c r="M1349" s="7">
        <f t="shared" si="210"/>
        <v>50</v>
      </c>
      <c r="N1349" s="7">
        <f t="shared" si="211"/>
        <v>0</v>
      </c>
      <c r="O1349" s="7">
        <f t="shared" si="212"/>
        <v>0</v>
      </c>
      <c r="P1349" s="7">
        <f t="shared" si="213"/>
        <v>0</v>
      </c>
      <c r="Q1349" s="8">
        <f t="shared" si="214"/>
        <v>17.5</v>
      </c>
      <c r="R1349" s="8">
        <f t="shared" si="215"/>
        <v>10</v>
      </c>
      <c r="S1349" s="8">
        <f t="shared" si="216"/>
        <v>7.5</v>
      </c>
      <c r="T1349" s="8">
        <f t="shared" si="217"/>
        <v>12.5</v>
      </c>
      <c r="U1349" s="7">
        <f t="shared" si="218"/>
        <v>11.666666666666666</v>
      </c>
      <c r="V1349" s="7">
        <f t="shared" si="219"/>
        <v>11.875</v>
      </c>
    </row>
    <row r="1350" spans="1:22" ht="13.5" x14ac:dyDescent="0.25">
      <c r="A1350" s="3">
        <f>RSI!A1350</f>
        <v>44277</v>
      </c>
      <c r="B1350" s="2">
        <f>RSI!B1350</f>
        <v>0.85</v>
      </c>
      <c r="C1350" s="2">
        <f>RSI!I1350</f>
        <v>22.962547599362864</v>
      </c>
      <c r="D1350" s="2">
        <f>MACD!E1350</f>
        <v>2.315225261232734E-2</v>
      </c>
      <c r="E1350" s="2">
        <f>MACD!F1350</f>
        <v>-1.7719649738881169E-3</v>
      </c>
      <c r="F1350" s="2">
        <f>'Moving Avg'!D1350</f>
        <v>0.94599999999999995</v>
      </c>
      <c r="G1350" s="2">
        <f>'Moving Avg'!F1350</f>
        <v>1.0755000000000001</v>
      </c>
      <c r="H1350" s="2">
        <f>'Moving Avg'!G1350</f>
        <v>1.4770000000000001</v>
      </c>
      <c r="I1350" s="2">
        <f>'Moving Avg'!H1350</f>
        <v>1.5291500000000005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  <c r="M1350" s="7">
        <f t="shared" si="210"/>
        <v>50</v>
      </c>
      <c r="N1350" s="7">
        <f t="shared" si="211"/>
        <v>0</v>
      </c>
      <c r="O1350" s="7">
        <f t="shared" si="212"/>
        <v>0</v>
      </c>
      <c r="P1350" s="7">
        <f t="shared" si="213"/>
        <v>0</v>
      </c>
      <c r="Q1350" s="8">
        <f t="shared" si="214"/>
        <v>17.5</v>
      </c>
      <c r="R1350" s="8">
        <f t="shared" si="215"/>
        <v>10</v>
      </c>
      <c r="S1350" s="8">
        <f t="shared" si="216"/>
        <v>7.5</v>
      </c>
      <c r="T1350" s="8">
        <f t="shared" si="217"/>
        <v>12.5</v>
      </c>
      <c r="U1350" s="7">
        <f t="shared" si="218"/>
        <v>11.666666666666666</v>
      </c>
      <c r="V1350" s="7">
        <f t="shared" si="219"/>
        <v>11.875</v>
      </c>
    </row>
    <row r="1351" spans="1:22" ht="13.5" x14ac:dyDescent="0.25">
      <c r="A1351" s="3">
        <f>RSI!A1351</f>
        <v>44278</v>
      </c>
      <c r="B1351" s="2">
        <f>RSI!B1351</f>
        <v>0.85</v>
      </c>
      <c r="C1351" s="2">
        <f>RSI!I1351</f>
        <v>22.962547599362864</v>
      </c>
      <c r="D1351" s="2">
        <f>MACD!E1351</f>
        <v>3.2417226438815838E-2</v>
      </c>
      <c r="E1351" s="2">
        <f>MACD!F1351</f>
        <v>5.0658733086526749E-3</v>
      </c>
      <c r="F1351" s="2">
        <f>'Moving Avg'!D1351</f>
        <v>0.90800000000000003</v>
      </c>
      <c r="G1351" s="2">
        <f>'Moving Avg'!F1351</f>
        <v>1.0569999999999999</v>
      </c>
      <c r="H1351" s="2">
        <f>'Moving Avg'!G1351</f>
        <v>1.444</v>
      </c>
      <c r="I1351" s="2">
        <f>'Moving Avg'!H1351</f>
        <v>1.5304500000000008</v>
      </c>
      <c r="J1351" s="5" t="str">
        <f>OBV!F1351</f>
        <v>BEARISH</v>
      </c>
      <c r="K1351" s="5" t="str">
        <f>OBV!G1351</f>
        <v>WEAK</v>
      </c>
      <c r="L1351" s="5" t="str">
        <f>OBV!H1351</f>
        <v>CONFIRMED BEARISH</v>
      </c>
      <c r="M1351" s="7">
        <f t="shared" si="210"/>
        <v>50</v>
      </c>
      <c r="N1351" s="7">
        <f t="shared" si="211"/>
        <v>0</v>
      </c>
      <c r="O1351" s="7">
        <f t="shared" si="212"/>
        <v>0</v>
      </c>
      <c r="P1351" s="7">
        <f t="shared" si="213"/>
        <v>0</v>
      </c>
      <c r="Q1351" s="8">
        <f t="shared" si="214"/>
        <v>17.5</v>
      </c>
      <c r="R1351" s="8">
        <f t="shared" si="215"/>
        <v>10</v>
      </c>
      <c r="S1351" s="8">
        <f t="shared" si="216"/>
        <v>7.5</v>
      </c>
      <c r="T1351" s="8">
        <f t="shared" si="217"/>
        <v>12.5</v>
      </c>
      <c r="U1351" s="7">
        <f t="shared" si="218"/>
        <v>11.666666666666666</v>
      </c>
      <c r="V1351" s="7">
        <f t="shared" si="219"/>
        <v>11.875</v>
      </c>
    </row>
    <row r="1352" spans="1:22" ht="13.5" x14ac:dyDescent="0.25">
      <c r="A1352" s="3">
        <f>RSI!A1352</f>
        <v>44279</v>
      </c>
      <c r="B1352" s="2">
        <f>RSI!B1352</f>
        <v>0.85</v>
      </c>
      <c r="C1352" s="2">
        <f>RSI!I1352</f>
        <v>22.962547599362864</v>
      </c>
      <c r="D1352" s="2">
        <f>MACD!E1352</f>
        <v>4.0617223295024152E-2</v>
      </c>
      <c r="E1352" s="2">
        <f>MACD!F1352</f>
        <v>1.2176143305926972E-2</v>
      </c>
      <c r="F1352" s="2">
        <f>'Moving Avg'!D1352</f>
        <v>0.87799999999999989</v>
      </c>
      <c r="G1352" s="2">
        <f>'Moving Avg'!F1352</f>
        <v>1.0420000000000003</v>
      </c>
      <c r="H1352" s="2">
        <f>'Moving Avg'!G1352</f>
        <v>1.409</v>
      </c>
      <c r="I1352" s="2">
        <f>'Moving Avg'!H1352</f>
        <v>1.5317500000000006</v>
      </c>
      <c r="J1352" s="5" t="str">
        <f>OBV!F1352</f>
        <v>BEARISH</v>
      </c>
      <c r="K1352" s="5" t="str">
        <f>OBV!G1352</f>
        <v>WEAK</v>
      </c>
      <c r="L1352" s="5" t="str">
        <f>OBV!H1352</f>
        <v>CONFIRMED BEARISH</v>
      </c>
      <c r="M1352" s="7">
        <f t="shared" si="210"/>
        <v>50</v>
      </c>
      <c r="N1352" s="7">
        <f t="shared" si="211"/>
        <v>0</v>
      </c>
      <c r="O1352" s="7">
        <f t="shared" si="212"/>
        <v>0</v>
      </c>
      <c r="P1352" s="7">
        <f t="shared" si="213"/>
        <v>0</v>
      </c>
      <c r="Q1352" s="8">
        <f t="shared" si="214"/>
        <v>17.5</v>
      </c>
      <c r="R1352" s="8">
        <f t="shared" si="215"/>
        <v>10</v>
      </c>
      <c r="S1352" s="8">
        <f t="shared" si="216"/>
        <v>7.5</v>
      </c>
      <c r="T1352" s="8">
        <f t="shared" si="217"/>
        <v>12.5</v>
      </c>
      <c r="U1352" s="7">
        <f t="shared" si="218"/>
        <v>11.666666666666666</v>
      </c>
      <c r="V1352" s="7">
        <f t="shared" si="219"/>
        <v>11.875</v>
      </c>
    </row>
    <row r="1353" spans="1:22" ht="13.5" x14ac:dyDescent="0.25">
      <c r="A1353" s="3">
        <f>RSI!A1353</f>
        <v>44280</v>
      </c>
      <c r="B1353" s="2">
        <f>RSI!B1353</f>
        <v>0.82</v>
      </c>
      <c r="C1353" s="2">
        <f>RSI!I1353</f>
        <v>21.733280013637767</v>
      </c>
      <c r="D1353" s="2">
        <f>MACD!E1353</f>
        <v>5.3074574412622866E-2</v>
      </c>
      <c r="E1353" s="2">
        <f>MACD!F1353</f>
        <v>2.0355829527266153E-2</v>
      </c>
      <c r="F1353" s="2">
        <f>'Moving Avg'!D1353</f>
        <v>0.85400000000000009</v>
      </c>
      <c r="G1353" s="2">
        <f>'Moving Avg'!F1353</f>
        <v>1.028</v>
      </c>
      <c r="H1353" s="2">
        <f>'Moving Avg'!G1353</f>
        <v>1.3764000000000001</v>
      </c>
      <c r="I1353" s="2">
        <f>'Moving Avg'!H1353</f>
        <v>1.5328500000000007</v>
      </c>
      <c r="J1353" s="5" t="str">
        <f>OBV!F1353</f>
        <v>BEARISH</v>
      </c>
      <c r="K1353" s="5" t="str">
        <f>OBV!G1353</f>
        <v>WEAK</v>
      </c>
      <c r="L1353" s="5" t="str">
        <f>OBV!H1353</f>
        <v>CONFIRMED BEARISH</v>
      </c>
      <c r="M1353" s="7">
        <f t="shared" si="210"/>
        <v>50</v>
      </c>
      <c r="N1353" s="7">
        <f t="shared" si="211"/>
        <v>0</v>
      </c>
      <c r="O1353" s="7">
        <f t="shared" si="212"/>
        <v>0</v>
      </c>
      <c r="P1353" s="7">
        <f t="shared" si="213"/>
        <v>0</v>
      </c>
      <c r="Q1353" s="8">
        <f t="shared" si="214"/>
        <v>17.5</v>
      </c>
      <c r="R1353" s="8">
        <f t="shared" si="215"/>
        <v>10</v>
      </c>
      <c r="S1353" s="8">
        <f t="shared" si="216"/>
        <v>7.5</v>
      </c>
      <c r="T1353" s="8">
        <f t="shared" si="217"/>
        <v>12.5</v>
      </c>
      <c r="U1353" s="7">
        <f t="shared" si="218"/>
        <v>11.666666666666666</v>
      </c>
      <c r="V1353" s="7">
        <f t="shared" si="219"/>
        <v>11.875</v>
      </c>
    </row>
    <row r="1354" spans="1:22" ht="13.5" x14ac:dyDescent="0.25">
      <c r="A1354" s="3">
        <f>RSI!A1354</f>
        <v>44281</v>
      </c>
      <c r="B1354" s="2">
        <f>RSI!B1354</f>
        <v>0.79</v>
      </c>
      <c r="C1354" s="2">
        <f>RSI!I1354</f>
        <v>20.5486200646627</v>
      </c>
      <c r="D1354" s="2">
        <f>MACD!E1354</f>
        <v>6.7642874297777267E-2</v>
      </c>
      <c r="E1354" s="2">
        <f>MACD!F1354</f>
        <v>2.9813238481368375E-2</v>
      </c>
      <c r="F1354" s="2">
        <f>'Moving Avg'!D1354</f>
        <v>0.83200000000000007</v>
      </c>
      <c r="G1354" s="2">
        <f>'Moving Avg'!F1354</f>
        <v>1.0145000000000002</v>
      </c>
      <c r="H1354" s="2">
        <f>'Moving Avg'!G1354</f>
        <v>1.3454000000000002</v>
      </c>
      <c r="I1354" s="2">
        <f>'Moving Avg'!H1354</f>
        <v>1.5337500000000011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  <c r="M1354" s="7">
        <f t="shared" si="210"/>
        <v>50</v>
      </c>
      <c r="N1354" s="7">
        <f t="shared" si="211"/>
        <v>0</v>
      </c>
      <c r="O1354" s="7">
        <f t="shared" si="212"/>
        <v>0</v>
      </c>
      <c r="P1354" s="7">
        <f t="shared" si="213"/>
        <v>16.5</v>
      </c>
      <c r="Q1354" s="8">
        <f t="shared" si="214"/>
        <v>19.975000000000001</v>
      </c>
      <c r="R1354" s="8">
        <f t="shared" si="215"/>
        <v>14.125</v>
      </c>
      <c r="S1354" s="8">
        <f t="shared" si="216"/>
        <v>14.925000000000001</v>
      </c>
      <c r="T1354" s="8">
        <f t="shared" si="217"/>
        <v>16.625</v>
      </c>
      <c r="U1354" s="7">
        <f t="shared" si="218"/>
        <v>16.341666666666669</v>
      </c>
      <c r="V1354" s="7">
        <f t="shared" si="219"/>
        <v>16.412500000000001</v>
      </c>
    </row>
    <row r="1355" spans="1:22" ht="13.5" x14ac:dyDescent="0.25">
      <c r="A1355" s="3">
        <f>RSI!A1355</f>
        <v>44284</v>
      </c>
      <c r="B1355" s="2">
        <f>RSI!B1355</f>
        <v>0.75</v>
      </c>
      <c r="C1355" s="2">
        <f>RSI!I1355</f>
        <v>19.057037688258973</v>
      </c>
      <c r="D1355" s="2">
        <f>MACD!E1355</f>
        <v>8.3243190455117189E-2</v>
      </c>
      <c r="E1355" s="2">
        <f>MACD!F1355</f>
        <v>4.0499228876118142E-2</v>
      </c>
      <c r="F1355" s="2">
        <f>'Moving Avg'!D1355</f>
        <v>0.81200000000000006</v>
      </c>
      <c r="G1355" s="2">
        <f>'Moving Avg'!F1355</f>
        <v>1.002</v>
      </c>
      <c r="H1355" s="2">
        <f>'Moving Avg'!G1355</f>
        <v>1.3164000000000005</v>
      </c>
      <c r="I1355" s="2">
        <f>'Moving Avg'!H1355</f>
        <v>1.5343000000000009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50</v>
      </c>
      <c r="N1355" s="7">
        <f t="shared" si="211"/>
        <v>0</v>
      </c>
      <c r="O1355" s="7">
        <f t="shared" si="212"/>
        <v>0</v>
      </c>
      <c r="P1355" s="7">
        <f t="shared" si="213"/>
        <v>16.5</v>
      </c>
      <c r="Q1355" s="8">
        <f t="shared" si="214"/>
        <v>19.975000000000001</v>
      </c>
      <c r="R1355" s="8">
        <f t="shared" si="215"/>
        <v>14.125</v>
      </c>
      <c r="S1355" s="8">
        <f t="shared" si="216"/>
        <v>14.925000000000001</v>
      </c>
      <c r="T1355" s="8">
        <f t="shared" si="217"/>
        <v>16.625</v>
      </c>
      <c r="U1355" s="7">
        <f t="shared" si="218"/>
        <v>16.341666666666669</v>
      </c>
      <c r="V1355" s="7">
        <f t="shared" si="219"/>
        <v>16.412500000000001</v>
      </c>
    </row>
    <row r="1356" spans="1:22" ht="13.5" x14ac:dyDescent="0.25">
      <c r="A1356" s="3">
        <f>RSI!A1356</f>
        <v>44285</v>
      </c>
      <c r="B1356" s="2">
        <f>RSI!B1356</f>
        <v>0.71</v>
      </c>
      <c r="C1356" s="2">
        <f>RSI!I1356</f>
        <v>17.675328167077495</v>
      </c>
      <c r="D1356" s="2">
        <f>MACD!E1356</f>
        <v>9.3662319177191256E-2</v>
      </c>
      <c r="E1356" s="2">
        <f>MACD!F1356</f>
        <v>5.1131846936332763E-2</v>
      </c>
      <c r="F1356" s="2">
        <f>'Moving Avg'!D1356</f>
        <v>0.78400000000000003</v>
      </c>
      <c r="G1356" s="2">
        <f>'Moving Avg'!F1356</f>
        <v>0.98450000000000004</v>
      </c>
      <c r="H1356" s="2">
        <f>'Moving Avg'!G1356</f>
        <v>1.2852000000000003</v>
      </c>
      <c r="I1356" s="2">
        <f>'Moving Avg'!H1356</f>
        <v>1.534550000000001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  <c r="M1356" s="7">
        <f t="shared" si="210"/>
        <v>50</v>
      </c>
      <c r="N1356" s="7">
        <f t="shared" si="211"/>
        <v>0</v>
      </c>
      <c r="O1356" s="7">
        <f t="shared" si="212"/>
        <v>0</v>
      </c>
      <c r="P1356" s="7">
        <f t="shared" si="213"/>
        <v>16.5</v>
      </c>
      <c r="Q1356" s="8">
        <f t="shared" si="214"/>
        <v>19.975000000000001</v>
      </c>
      <c r="R1356" s="8">
        <f t="shared" si="215"/>
        <v>14.125</v>
      </c>
      <c r="S1356" s="8">
        <f t="shared" si="216"/>
        <v>14.925000000000001</v>
      </c>
      <c r="T1356" s="8">
        <f t="shared" si="217"/>
        <v>16.625</v>
      </c>
      <c r="U1356" s="7">
        <f t="shared" si="218"/>
        <v>16.341666666666669</v>
      </c>
      <c r="V1356" s="7">
        <f t="shared" si="219"/>
        <v>16.412500000000001</v>
      </c>
    </row>
    <row r="1357" spans="1:22" ht="13.5" x14ac:dyDescent="0.25">
      <c r="A1357" s="3">
        <f>RSI!A1357</f>
        <v>44286</v>
      </c>
      <c r="B1357" s="2">
        <f>RSI!B1357</f>
        <v>0.68</v>
      </c>
      <c r="C1357" s="2">
        <f>RSI!I1357</f>
        <v>16.697508054774261</v>
      </c>
      <c r="D1357" s="2">
        <f>MACD!E1357</f>
        <v>0.10058713718819301</v>
      </c>
      <c r="E1357" s="2">
        <f>MACD!F1357</f>
        <v>6.1022904986704818E-2</v>
      </c>
      <c r="F1357" s="2">
        <f>'Moving Avg'!D1357</f>
        <v>0.75</v>
      </c>
      <c r="G1357" s="2">
        <f>'Moving Avg'!F1357</f>
        <v>0.9624999999999998</v>
      </c>
      <c r="H1357" s="2">
        <f>'Moving Avg'!G1357</f>
        <v>1.2558000000000005</v>
      </c>
      <c r="I1357" s="2">
        <f>'Moving Avg'!H1357</f>
        <v>1.5344500000000008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50</v>
      </c>
      <c r="N1357" s="7">
        <f t="shared" si="211"/>
        <v>0</v>
      </c>
      <c r="O1357" s="7">
        <f t="shared" si="212"/>
        <v>0</v>
      </c>
      <c r="P1357" s="7">
        <f t="shared" si="213"/>
        <v>16.5</v>
      </c>
      <c r="Q1357" s="8">
        <f t="shared" si="214"/>
        <v>19.975000000000001</v>
      </c>
      <c r="R1357" s="8">
        <f t="shared" si="215"/>
        <v>14.125</v>
      </c>
      <c r="S1357" s="8">
        <f t="shared" si="216"/>
        <v>14.925000000000001</v>
      </c>
      <c r="T1357" s="8">
        <f t="shared" si="217"/>
        <v>16.625</v>
      </c>
      <c r="U1357" s="7">
        <f t="shared" si="218"/>
        <v>16.341666666666669</v>
      </c>
      <c r="V1357" s="7">
        <f t="shared" si="219"/>
        <v>16.412500000000001</v>
      </c>
    </row>
    <row r="1358" spans="1:22" ht="13.5" x14ac:dyDescent="0.25">
      <c r="A1358" s="3">
        <f>RSI!A1358</f>
        <v>44287</v>
      </c>
      <c r="B1358" s="2">
        <f>RSI!B1358</f>
        <v>0.65</v>
      </c>
      <c r="C1358" s="2">
        <f>RSI!I1358</f>
        <v>15.758659718238036</v>
      </c>
      <c r="D1358" s="2">
        <f>MACD!E1358</f>
        <v>0.10150444888127752</v>
      </c>
      <c r="E1358" s="2">
        <f>MACD!F1358</f>
        <v>6.9119213765619358E-2</v>
      </c>
      <c r="F1358" s="2">
        <f>'Moving Avg'!D1358</f>
        <v>0.71599999999999997</v>
      </c>
      <c r="G1358" s="2">
        <f>'Moving Avg'!F1358</f>
        <v>0.93599999999999994</v>
      </c>
      <c r="H1358" s="2">
        <f>'Moving Avg'!G1358</f>
        <v>1.2282000000000004</v>
      </c>
      <c r="I1358" s="2">
        <f>'Moving Avg'!H1358</f>
        <v>1.5340000000000009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  <c r="M1358" s="7">
        <f t="shared" si="210"/>
        <v>50</v>
      </c>
      <c r="N1358" s="7">
        <f t="shared" si="211"/>
        <v>0</v>
      </c>
      <c r="O1358" s="7">
        <f t="shared" si="212"/>
        <v>0</v>
      </c>
      <c r="P1358" s="7">
        <f t="shared" si="213"/>
        <v>16.5</v>
      </c>
      <c r="Q1358" s="8">
        <f t="shared" si="214"/>
        <v>19.975000000000001</v>
      </c>
      <c r="R1358" s="8">
        <f t="shared" si="215"/>
        <v>14.125</v>
      </c>
      <c r="S1358" s="8">
        <f t="shared" si="216"/>
        <v>14.925000000000001</v>
      </c>
      <c r="T1358" s="8">
        <f t="shared" si="217"/>
        <v>16.625</v>
      </c>
      <c r="U1358" s="7">
        <f t="shared" si="218"/>
        <v>16.341666666666669</v>
      </c>
      <c r="V1358" s="7">
        <f t="shared" si="219"/>
        <v>16.412500000000001</v>
      </c>
    </row>
    <row r="1359" spans="1:22" ht="13.5" x14ac:dyDescent="0.25">
      <c r="A1359" s="3">
        <f>RSI!A1359</f>
        <v>44288</v>
      </c>
      <c r="B1359" s="2">
        <f>RSI!B1359</f>
        <v>0.67</v>
      </c>
      <c r="C1359" s="2">
        <f>RSI!I1359</f>
        <v>19.027362911153944</v>
      </c>
      <c r="D1359" s="2">
        <f>MACD!E1359</f>
        <v>9.673591019202743E-2</v>
      </c>
      <c r="E1359" s="2">
        <f>MACD!F1359</f>
        <v>7.4642553050900978E-2</v>
      </c>
      <c r="F1359" s="2">
        <f>'Moving Avg'!D1359</f>
        <v>0.69199999999999995</v>
      </c>
      <c r="G1359" s="2">
        <f>'Moving Avg'!F1359</f>
        <v>0.90750000000000008</v>
      </c>
      <c r="H1359" s="2">
        <f>'Moving Avg'!G1359</f>
        <v>1.2028000000000005</v>
      </c>
      <c r="I1359" s="2">
        <f>'Moving Avg'!H1359</f>
        <v>1.5335000000000008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  <c r="M1359" s="7">
        <f t="shared" si="210"/>
        <v>50</v>
      </c>
      <c r="N1359" s="7">
        <f t="shared" si="211"/>
        <v>0</v>
      </c>
      <c r="O1359" s="7">
        <f t="shared" si="212"/>
        <v>0</v>
      </c>
      <c r="P1359" s="7">
        <f t="shared" si="213"/>
        <v>16.5</v>
      </c>
      <c r="Q1359" s="8">
        <f t="shared" si="214"/>
        <v>19.975000000000001</v>
      </c>
      <c r="R1359" s="8">
        <f t="shared" si="215"/>
        <v>14.125</v>
      </c>
      <c r="S1359" s="8">
        <f t="shared" si="216"/>
        <v>14.925000000000001</v>
      </c>
      <c r="T1359" s="8">
        <f t="shared" si="217"/>
        <v>16.625</v>
      </c>
      <c r="U1359" s="7">
        <f t="shared" si="218"/>
        <v>16.341666666666669</v>
      </c>
      <c r="V1359" s="7">
        <f t="shared" si="219"/>
        <v>16.412500000000001</v>
      </c>
    </row>
    <row r="1360" spans="1:22" ht="13.5" x14ac:dyDescent="0.25">
      <c r="A1360" s="3">
        <f>RSI!A1360</f>
        <v>44291</v>
      </c>
      <c r="B1360" s="2">
        <f>RSI!B1360</f>
        <v>0.7</v>
      </c>
      <c r="C1360" s="2">
        <f>RSI!I1360</f>
        <v>23.803338571818031</v>
      </c>
      <c r="D1360" s="2">
        <f>MACD!E1360</f>
        <v>8.4604024778033304E-2</v>
      </c>
      <c r="E1360" s="2">
        <f>MACD!F1360</f>
        <v>7.6634847396327449E-2</v>
      </c>
      <c r="F1360" s="2">
        <f>'Moving Avg'!D1360</f>
        <v>0.68200000000000005</v>
      </c>
      <c r="G1360" s="2">
        <f>'Moving Avg'!F1360</f>
        <v>0.88400000000000001</v>
      </c>
      <c r="H1360" s="2">
        <f>'Moving Avg'!G1360</f>
        <v>1.1796000000000004</v>
      </c>
      <c r="I1360" s="2">
        <f>'Moving Avg'!H1360</f>
        <v>1.5329500000000007</v>
      </c>
      <c r="J1360" s="5" t="str">
        <f>OBV!F1360</f>
        <v>BULLISH</v>
      </c>
      <c r="K1360" s="5" t="str">
        <f>OBV!G1360</f>
        <v>STRONG</v>
      </c>
      <c r="L1360" s="5" t="str">
        <f>OBV!H1360</f>
        <v>BULLISH DIVERGENCE</v>
      </c>
      <c r="M1360" s="7">
        <f t="shared" si="210"/>
        <v>50</v>
      </c>
      <c r="N1360" s="7">
        <f t="shared" si="211"/>
        <v>0</v>
      </c>
      <c r="O1360" s="7">
        <f t="shared" si="212"/>
        <v>0</v>
      </c>
      <c r="P1360" s="7">
        <f t="shared" si="213"/>
        <v>83</v>
      </c>
      <c r="Q1360" s="8">
        <f t="shared" si="214"/>
        <v>29.95</v>
      </c>
      <c r="R1360" s="8">
        <f t="shared" si="215"/>
        <v>30.75</v>
      </c>
      <c r="S1360" s="8">
        <f t="shared" si="216"/>
        <v>44.85</v>
      </c>
      <c r="T1360" s="8">
        <f t="shared" si="217"/>
        <v>33.25</v>
      </c>
      <c r="U1360" s="7">
        <f t="shared" si="218"/>
        <v>35.183333333333337</v>
      </c>
      <c r="V1360" s="7">
        <f t="shared" si="219"/>
        <v>34.700000000000003</v>
      </c>
    </row>
    <row r="1361" spans="1:22" ht="13.5" x14ac:dyDescent="0.25">
      <c r="A1361" s="3">
        <f>RSI!A1361</f>
        <v>44292</v>
      </c>
      <c r="B1361" s="2">
        <f>RSI!B1361</f>
        <v>0.74</v>
      </c>
      <c r="C1361" s="2">
        <f>RSI!I1361</f>
        <v>29.752782400016457</v>
      </c>
      <c r="D1361" s="2">
        <f>MACD!E1361</f>
        <v>7.2881276664185757E-2</v>
      </c>
      <c r="E1361" s="2">
        <f>MACD!F1361</f>
        <v>7.5884133249899122E-2</v>
      </c>
      <c r="F1361" s="2">
        <f>'Moving Avg'!D1361</f>
        <v>0.68800000000000006</v>
      </c>
      <c r="G1361" s="2">
        <f>'Moving Avg'!F1361</f>
        <v>0.86599999999999999</v>
      </c>
      <c r="H1361" s="2">
        <f>'Moving Avg'!G1361</f>
        <v>1.1572000000000005</v>
      </c>
      <c r="I1361" s="2">
        <f>'Moving Avg'!H1361</f>
        <v>1.5324000000000007</v>
      </c>
      <c r="J1361" s="5" t="str">
        <f>OBV!F1361</f>
        <v>BULLISH</v>
      </c>
      <c r="K1361" s="5" t="str">
        <f>OBV!G1361</f>
        <v>STRONG</v>
      </c>
      <c r="L1361" s="5" t="str">
        <f>OBV!H1361</f>
        <v>CONFIRMED BULLISH</v>
      </c>
      <c r="M1361" s="7">
        <f t="shared" si="210"/>
        <v>50</v>
      </c>
      <c r="N1361" s="7">
        <f t="shared" si="211"/>
        <v>45</v>
      </c>
      <c r="O1361" s="7">
        <f t="shared" si="212"/>
        <v>0</v>
      </c>
      <c r="P1361" s="7">
        <f t="shared" si="213"/>
        <v>100</v>
      </c>
      <c r="Q1361" s="8">
        <f t="shared" si="214"/>
        <v>48.25</v>
      </c>
      <c r="R1361" s="8">
        <f t="shared" si="215"/>
        <v>44</v>
      </c>
      <c r="S1361" s="8">
        <f t="shared" si="216"/>
        <v>59.25</v>
      </c>
      <c r="T1361" s="8">
        <f t="shared" si="217"/>
        <v>48.75</v>
      </c>
      <c r="U1361" s="7">
        <f t="shared" si="218"/>
        <v>50.5</v>
      </c>
      <c r="V1361" s="7">
        <f t="shared" si="219"/>
        <v>50.0625</v>
      </c>
    </row>
    <row r="1362" spans="1:22" ht="13.5" x14ac:dyDescent="0.25">
      <c r="A1362" s="3">
        <f>RSI!A1362</f>
        <v>44293</v>
      </c>
      <c r="B1362" s="2">
        <f>RSI!B1362</f>
        <v>0.77</v>
      </c>
      <c r="C1362" s="2">
        <f>RSI!I1362</f>
        <v>33.920092319139201</v>
      </c>
      <c r="D1362" s="2">
        <f>MACD!E1362</f>
        <v>6.1897570573117955E-2</v>
      </c>
      <c r="E1362" s="2">
        <f>MACD!F1362</f>
        <v>7.3086820714542894E-2</v>
      </c>
      <c r="F1362" s="2">
        <f>'Moving Avg'!D1362</f>
        <v>0.70599999999999996</v>
      </c>
      <c r="G1362" s="2">
        <f>'Moving Avg'!F1362</f>
        <v>0.84999999999999987</v>
      </c>
      <c r="H1362" s="2">
        <f>'Moving Avg'!G1362</f>
        <v>1.1370000000000002</v>
      </c>
      <c r="I1362" s="2">
        <f>'Moving Avg'!H1362</f>
        <v>1.5317500000000004</v>
      </c>
      <c r="J1362" s="5" t="str">
        <f>OBV!F1362</f>
        <v>BULLISH</v>
      </c>
      <c r="K1362" s="5" t="str">
        <f>OBV!G1362</f>
        <v>STRONG</v>
      </c>
      <c r="L1362" s="5" t="str">
        <f>OBV!H1362</f>
        <v>CONFIRMED BULLISH</v>
      </c>
      <c r="M1362" s="7">
        <f t="shared" si="210"/>
        <v>25</v>
      </c>
      <c r="N1362" s="7">
        <f t="shared" si="211"/>
        <v>45</v>
      </c>
      <c r="O1362" s="7">
        <f t="shared" si="212"/>
        <v>0</v>
      </c>
      <c r="P1362" s="7">
        <f t="shared" si="213"/>
        <v>100</v>
      </c>
      <c r="Q1362" s="8">
        <f t="shared" si="214"/>
        <v>39.5</v>
      </c>
      <c r="R1362" s="8">
        <f t="shared" si="215"/>
        <v>39</v>
      </c>
      <c r="S1362" s="8">
        <f t="shared" si="216"/>
        <v>55.5</v>
      </c>
      <c r="T1362" s="8">
        <f t="shared" si="217"/>
        <v>42.5</v>
      </c>
      <c r="U1362" s="7">
        <f t="shared" si="218"/>
        <v>44.666666666666664</v>
      </c>
      <c r="V1362" s="7">
        <f t="shared" si="219"/>
        <v>44.125</v>
      </c>
    </row>
    <row r="1363" spans="1:22" ht="13.5" x14ac:dyDescent="0.25">
      <c r="A1363" s="3">
        <f>RSI!A1363</f>
        <v>44294</v>
      </c>
      <c r="B1363" s="2">
        <f>RSI!B1363</f>
        <v>0.8</v>
      </c>
      <c r="C1363" s="2">
        <f>RSI!I1363</f>
        <v>37.888217368996017</v>
      </c>
      <c r="D1363" s="2">
        <f>MACD!E1363</f>
        <v>4.6660791492388221E-2</v>
      </c>
      <c r="E1363" s="2">
        <f>MACD!F1363</f>
        <v>6.7801614870111965E-2</v>
      </c>
      <c r="F1363" s="2">
        <f>'Moving Avg'!D1363</f>
        <v>0.7360000000000001</v>
      </c>
      <c r="G1363" s="2">
        <f>'Moving Avg'!F1363</f>
        <v>0.83499999999999996</v>
      </c>
      <c r="H1363" s="2">
        <f>'Moving Avg'!G1363</f>
        <v>1.1190000000000002</v>
      </c>
      <c r="I1363" s="2">
        <f>'Moving Avg'!H1363</f>
        <v>1.5310000000000006</v>
      </c>
      <c r="J1363" s="5" t="str">
        <f>OBV!F1363</f>
        <v>BULLISH</v>
      </c>
      <c r="K1363" s="5" t="str">
        <f>OBV!G1363</f>
        <v>STRONG</v>
      </c>
      <c r="L1363" s="5" t="str">
        <f>OBV!H1363</f>
        <v>CONFIRMED BULLISH</v>
      </c>
      <c r="M1363" s="7">
        <f t="shared" si="210"/>
        <v>25</v>
      </c>
      <c r="N1363" s="7">
        <f t="shared" si="211"/>
        <v>100</v>
      </c>
      <c r="O1363" s="7">
        <f t="shared" si="212"/>
        <v>0</v>
      </c>
      <c r="P1363" s="7">
        <f t="shared" si="213"/>
        <v>100</v>
      </c>
      <c r="Q1363" s="8">
        <f t="shared" si="214"/>
        <v>58.75</v>
      </c>
      <c r="R1363" s="8">
        <f t="shared" si="215"/>
        <v>50</v>
      </c>
      <c r="S1363" s="8">
        <f t="shared" si="216"/>
        <v>63.75</v>
      </c>
      <c r="T1363" s="8">
        <f t="shared" si="217"/>
        <v>56.25</v>
      </c>
      <c r="U1363" s="7">
        <f t="shared" si="218"/>
        <v>57.5</v>
      </c>
      <c r="V1363" s="7">
        <f t="shared" si="219"/>
        <v>57.1875</v>
      </c>
    </row>
    <row r="1364" spans="1:22" ht="13.5" x14ac:dyDescent="0.25">
      <c r="A1364" s="3">
        <f>RSI!A1364</f>
        <v>44298</v>
      </c>
      <c r="B1364" s="2">
        <f>RSI!B1364</f>
        <v>0.83</v>
      </c>
      <c r="C1364" s="2">
        <f>RSI!I1364</f>
        <v>41.660982066914151</v>
      </c>
      <c r="D1364" s="2">
        <f>MACD!E1364</f>
        <v>2.7581710543185367E-2</v>
      </c>
      <c r="E1364" s="2">
        <f>MACD!F1364</f>
        <v>5.9757634004726647E-2</v>
      </c>
      <c r="F1364" s="2">
        <f>'Moving Avg'!D1364</f>
        <v>0.76800000000000002</v>
      </c>
      <c r="G1364" s="2">
        <f>'Moving Avg'!F1364</f>
        <v>0.82150000000000001</v>
      </c>
      <c r="H1364" s="2">
        <f>'Moving Avg'!G1364</f>
        <v>1.1030000000000002</v>
      </c>
      <c r="I1364" s="2">
        <f>'Moving Avg'!H1364</f>
        <v>1.5301500000000008</v>
      </c>
      <c r="J1364" s="5" t="str">
        <f>OBV!F1364</f>
        <v>BULLISH</v>
      </c>
      <c r="K1364" s="5" t="str">
        <f>OBV!G1364</f>
        <v>STRONG</v>
      </c>
      <c r="L1364" s="5" t="str">
        <f>OBV!H1364</f>
        <v>CONFIRMED BULLISH</v>
      </c>
      <c r="M1364" s="7">
        <f t="shared" si="210"/>
        <v>25</v>
      </c>
      <c r="N1364" s="7">
        <f t="shared" si="211"/>
        <v>100</v>
      </c>
      <c r="O1364" s="7">
        <f t="shared" si="212"/>
        <v>0</v>
      </c>
      <c r="P1364" s="7">
        <f t="shared" si="213"/>
        <v>100</v>
      </c>
      <c r="Q1364" s="8">
        <f t="shared" si="214"/>
        <v>58.75</v>
      </c>
      <c r="R1364" s="8">
        <f t="shared" si="215"/>
        <v>50</v>
      </c>
      <c r="S1364" s="8">
        <f t="shared" si="216"/>
        <v>63.75</v>
      </c>
      <c r="T1364" s="8">
        <f t="shared" si="217"/>
        <v>56.25</v>
      </c>
      <c r="U1364" s="7">
        <f t="shared" si="218"/>
        <v>57.5</v>
      </c>
      <c r="V1364" s="7">
        <f t="shared" si="219"/>
        <v>57.1875</v>
      </c>
    </row>
    <row r="1365" spans="1:22" ht="13.5" x14ac:dyDescent="0.25">
      <c r="A1365" s="3">
        <f>RSI!A1365</f>
        <v>44299</v>
      </c>
      <c r="B1365" s="2">
        <f>RSI!B1365</f>
        <v>0.86</v>
      </c>
      <c r="C1365" s="2">
        <f>RSI!I1365</f>
        <v>45.242862975612113</v>
      </c>
      <c r="D1365" s="2">
        <f>MACD!E1365</f>
        <v>3.4874823289302581E-3</v>
      </c>
      <c r="E1365" s="2">
        <f>MACD!F1365</f>
        <v>4.8503603669567373E-2</v>
      </c>
      <c r="F1365" s="2">
        <f>'Moving Avg'!D1365</f>
        <v>0.8</v>
      </c>
      <c r="G1365" s="2">
        <f>'Moving Avg'!F1365</f>
        <v>0.80999999999999994</v>
      </c>
      <c r="H1365" s="2">
        <f>'Moving Avg'!G1365</f>
        <v>1.0890000000000002</v>
      </c>
      <c r="I1365" s="2">
        <f>'Moving Avg'!H1365</f>
        <v>1.5292500000000007</v>
      </c>
      <c r="J1365" s="5" t="str">
        <f>OBV!F1365</f>
        <v>BULLISH</v>
      </c>
      <c r="K1365" s="5" t="str">
        <f>OBV!G1365</f>
        <v>STRONG</v>
      </c>
      <c r="L1365" s="5" t="str">
        <f>OBV!H1365</f>
        <v>CONFIRMED BULLISH</v>
      </c>
      <c r="M1365" s="7">
        <f t="shared" si="210"/>
        <v>25</v>
      </c>
      <c r="N1365" s="7">
        <f t="shared" si="211"/>
        <v>100</v>
      </c>
      <c r="O1365" s="7">
        <f t="shared" si="212"/>
        <v>0</v>
      </c>
      <c r="P1365" s="7">
        <f t="shared" si="213"/>
        <v>100</v>
      </c>
      <c r="Q1365" s="8">
        <f t="shared" si="214"/>
        <v>58.75</v>
      </c>
      <c r="R1365" s="8">
        <f t="shared" si="215"/>
        <v>50</v>
      </c>
      <c r="S1365" s="8">
        <f t="shared" si="216"/>
        <v>63.75</v>
      </c>
      <c r="T1365" s="8">
        <f t="shared" si="217"/>
        <v>56.25</v>
      </c>
      <c r="U1365" s="7">
        <f t="shared" si="218"/>
        <v>57.5</v>
      </c>
      <c r="V1365" s="7">
        <f t="shared" si="219"/>
        <v>57.1875</v>
      </c>
    </row>
    <row r="1366" spans="1:22" ht="13.5" x14ac:dyDescent="0.25">
      <c r="A1366" s="3">
        <f>RSI!A1366</f>
        <v>44300</v>
      </c>
      <c r="B1366" s="2">
        <f>RSI!B1366</f>
        <v>0.83</v>
      </c>
      <c r="C1366" s="2">
        <f>RSI!I1366</f>
        <v>42.43690953495144</v>
      </c>
      <c r="D1366" s="2">
        <f>MACD!E1366</f>
        <v>-2.0614690572026695E-2</v>
      </c>
      <c r="E1366" s="2">
        <f>MACD!F1366</f>
        <v>3.4679944821248559E-2</v>
      </c>
      <c r="F1366" s="2">
        <f>'Moving Avg'!D1366</f>
        <v>0.81799999999999995</v>
      </c>
      <c r="G1366" s="2">
        <f>'Moving Avg'!F1366</f>
        <v>0.79949999999999999</v>
      </c>
      <c r="H1366" s="2">
        <f>'Moving Avg'!G1366</f>
        <v>1.0758000000000001</v>
      </c>
      <c r="I1366" s="2">
        <f>'Moving Avg'!H1366</f>
        <v>1.5279000000000005</v>
      </c>
      <c r="J1366" s="5" t="str">
        <f>OBV!F1366</f>
        <v>BEARISH</v>
      </c>
      <c r="K1366" s="5" t="str">
        <f>OBV!G1366</f>
        <v>NEUTRAL</v>
      </c>
      <c r="L1366" s="5" t="str">
        <f>OBV!H1366</f>
        <v>BEARISH DIVERGENCE</v>
      </c>
      <c r="M1366" s="7">
        <f t="shared" si="210"/>
        <v>25</v>
      </c>
      <c r="N1366" s="7">
        <f t="shared" si="211"/>
        <v>100</v>
      </c>
      <c r="O1366" s="7">
        <f t="shared" si="212"/>
        <v>0</v>
      </c>
      <c r="P1366" s="7">
        <f t="shared" si="213"/>
        <v>16.5</v>
      </c>
      <c r="Q1366" s="8">
        <f t="shared" si="214"/>
        <v>46.225000000000001</v>
      </c>
      <c r="R1366" s="8">
        <f t="shared" si="215"/>
        <v>29.125</v>
      </c>
      <c r="S1366" s="8">
        <f t="shared" si="216"/>
        <v>26.175000000000001</v>
      </c>
      <c r="T1366" s="8">
        <f t="shared" si="217"/>
        <v>35.375</v>
      </c>
      <c r="U1366" s="7">
        <f t="shared" si="218"/>
        <v>33.841666666666661</v>
      </c>
      <c r="V1366" s="7">
        <f t="shared" si="219"/>
        <v>34.224999999999994</v>
      </c>
    </row>
    <row r="1367" spans="1:22" ht="13.5" x14ac:dyDescent="0.25">
      <c r="A1367" s="3">
        <f>RSI!A1367</f>
        <v>44301</v>
      </c>
      <c r="B1367" s="2">
        <f>RSI!B1367</f>
        <v>0.78</v>
      </c>
      <c r="C1367" s="2">
        <f>RSI!I1367</f>
        <v>38.186122251167028</v>
      </c>
      <c r="D1367" s="2">
        <f>MACD!E1367</f>
        <v>-4.1542436399590987E-2</v>
      </c>
      <c r="E1367" s="2">
        <f>MACD!F1367</f>
        <v>1.9435468577080652E-2</v>
      </c>
      <c r="F1367" s="2">
        <f>'Moving Avg'!D1367</f>
        <v>0.82</v>
      </c>
      <c r="G1367" s="2">
        <f>'Moving Avg'!F1367</f>
        <v>0.78849999999999998</v>
      </c>
      <c r="H1367" s="2">
        <f>'Moving Avg'!G1367</f>
        <v>1.0628000000000002</v>
      </c>
      <c r="I1367" s="2">
        <f>'Moving Avg'!H1367</f>
        <v>1.5260000000000005</v>
      </c>
      <c r="J1367" s="5" t="str">
        <f>OBV!F1367</f>
        <v>BEARISH</v>
      </c>
      <c r="K1367" s="5" t="str">
        <f>OBV!G1367</f>
        <v>NEUTRAL</v>
      </c>
      <c r="L1367" s="5" t="str">
        <f>OBV!H1367</f>
        <v>BEARISH DIVERGENCE</v>
      </c>
      <c r="M1367" s="7">
        <f t="shared" si="210"/>
        <v>25</v>
      </c>
      <c r="N1367" s="7">
        <f t="shared" si="211"/>
        <v>100</v>
      </c>
      <c r="O1367" s="7">
        <f t="shared" si="212"/>
        <v>0</v>
      </c>
      <c r="P1367" s="7">
        <f t="shared" si="213"/>
        <v>16.5</v>
      </c>
      <c r="Q1367" s="8">
        <f t="shared" si="214"/>
        <v>46.225000000000001</v>
      </c>
      <c r="R1367" s="8">
        <f t="shared" si="215"/>
        <v>29.125</v>
      </c>
      <c r="S1367" s="8">
        <f t="shared" si="216"/>
        <v>26.175000000000001</v>
      </c>
      <c r="T1367" s="8">
        <f t="shared" si="217"/>
        <v>35.375</v>
      </c>
      <c r="U1367" s="7">
        <f t="shared" si="218"/>
        <v>33.841666666666661</v>
      </c>
      <c r="V1367" s="7">
        <f t="shared" si="219"/>
        <v>34.224999999999994</v>
      </c>
    </row>
    <row r="1368" spans="1:22" ht="13.5" x14ac:dyDescent="0.25">
      <c r="A1368" s="3">
        <f>RSI!A1368</f>
        <v>44302</v>
      </c>
      <c r="B1368" s="2">
        <f>RSI!B1368</f>
        <v>0.74</v>
      </c>
      <c r="C1368" s="2">
        <f>RSI!I1368</f>
        <v>35.152532087282069</v>
      </c>
      <c r="D1368" s="2">
        <f>MACD!E1368</f>
        <v>-6.0257423171618973E-2</v>
      </c>
      <c r="E1368" s="2">
        <f>MACD!F1368</f>
        <v>3.4968902273407251E-3</v>
      </c>
      <c r="F1368" s="2">
        <f>'Moving Avg'!D1368</f>
        <v>0.80800000000000005</v>
      </c>
      <c r="G1368" s="2">
        <f>'Moving Avg'!F1368</f>
        <v>0.77849999999999997</v>
      </c>
      <c r="H1368" s="2">
        <f>'Moving Avg'!G1368</f>
        <v>1.0498000000000001</v>
      </c>
      <c r="I1368" s="2">
        <f>'Moving Avg'!H1368</f>
        <v>1.5235500000000004</v>
      </c>
      <c r="J1368" s="5" t="str">
        <f>OBV!F1368</f>
        <v>BEARISH</v>
      </c>
      <c r="K1368" s="5" t="str">
        <f>OBV!G1368</f>
        <v>WEAK</v>
      </c>
      <c r="L1368" s="5" t="str">
        <f>OBV!H1368</f>
        <v>CONFIRMED BEARISH</v>
      </c>
      <c r="M1368" s="7">
        <f t="shared" si="210"/>
        <v>25</v>
      </c>
      <c r="N1368" s="7">
        <f t="shared" si="211"/>
        <v>100</v>
      </c>
      <c r="O1368" s="7">
        <f t="shared" si="212"/>
        <v>0</v>
      </c>
      <c r="P1368" s="7">
        <f t="shared" si="213"/>
        <v>0</v>
      </c>
      <c r="Q1368" s="8">
        <f t="shared" si="214"/>
        <v>43.75</v>
      </c>
      <c r="R1368" s="8">
        <f t="shared" si="215"/>
        <v>25</v>
      </c>
      <c r="S1368" s="8">
        <f t="shared" si="216"/>
        <v>18.75</v>
      </c>
      <c r="T1368" s="8">
        <f t="shared" si="217"/>
        <v>31.25</v>
      </c>
      <c r="U1368" s="7">
        <f t="shared" si="218"/>
        <v>29.166666666666668</v>
      </c>
      <c r="V1368" s="7">
        <f t="shared" si="219"/>
        <v>29.6875</v>
      </c>
    </row>
    <row r="1369" spans="1:22" ht="13.5" x14ac:dyDescent="0.25">
      <c r="A1369" s="3">
        <f>RSI!A1369</f>
        <v>44305</v>
      </c>
      <c r="B1369" s="2">
        <f>RSI!B1369</f>
        <v>0.71</v>
      </c>
      <c r="C1369" s="2">
        <f>RSI!I1369</f>
        <v>33.032975613759518</v>
      </c>
      <c r="D1369" s="2">
        <f>MACD!E1369</f>
        <v>-6.9959963540910164E-2</v>
      </c>
      <c r="E1369" s="2">
        <f>MACD!F1369</f>
        <v>-1.1194480526309454E-2</v>
      </c>
      <c r="F1369" s="2">
        <f>'Moving Avg'!D1369</f>
        <v>0.78400000000000003</v>
      </c>
      <c r="G1369" s="2">
        <f>'Moving Avg'!F1369</f>
        <v>0.76899999999999991</v>
      </c>
      <c r="H1369" s="2">
        <f>'Moving Avg'!G1369</f>
        <v>1.0346000000000002</v>
      </c>
      <c r="I1369" s="2">
        <f>'Moving Avg'!H1369</f>
        <v>1.5206000000000004</v>
      </c>
      <c r="J1369" s="5" t="str">
        <f>OBV!F1369</f>
        <v>BEARISH</v>
      </c>
      <c r="K1369" s="5" t="str">
        <f>OBV!G1369</f>
        <v>WEAK</v>
      </c>
      <c r="L1369" s="5" t="str">
        <f>OBV!H1369</f>
        <v>CONFIRMED BEARISH</v>
      </c>
      <c r="M1369" s="7">
        <f t="shared" si="210"/>
        <v>25</v>
      </c>
      <c r="N1369" s="7">
        <f t="shared" si="211"/>
        <v>100</v>
      </c>
      <c r="O1369" s="7">
        <f t="shared" si="212"/>
        <v>0</v>
      </c>
      <c r="P1369" s="7">
        <f t="shared" si="213"/>
        <v>0</v>
      </c>
      <c r="Q1369" s="8">
        <f t="shared" si="214"/>
        <v>43.75</v>
      </c>
      <c r="R1369" s="8">
        <f t="shared" si="215"/>
        <v>25</v>
      </c>
      <c r="S1369" s="8">
        <f t="shared" si="216"/>
        <v>18.75</v>
      </c>
      <c r="T1369" s="8">
        <f t="shared" si="217"/>
        <v>31.25</v>
      </c>
      <c r="U1369" s="7">
        <f t="shared" si="218"/>
        <v>29.166666666666668</v>
      </c>
      <c r="V1369" s="7">
        <f t="shared" si="219"/>
        <v>29.6875</v>
      </c>
    </row>
    <row r="1370" spans="1:22" ht="13.5" x14ac:dyDescent="0.25">
      <c r="A1370" s="3">
        <f>RSI!A1370</f>
        <v>44306</v>
      </c>
      <c r="B1370" s="2">
        <f>RSI!B1370</f>
        <v>0.7</v>
      </c>
      <c r="C1370" s="2">
        <f>RSI!I1370</f>
        <v>32.333134241220279</v>
      </c>
      <c r="D1370" s="2">
        <f>MACD!E1370</f>
        <v>-7.1864119516384273E-2</v>
      </c>
      <c r="E1370" s="2">
        <f>MACD!F1370</f>
        <v>-2.332840832432442E-2</v>
      </c>
      <c r="F1370" s="2">
        <f>'Moving Avg'!D1370</f>
        <v>0.752</v>
      </c>
      <c r="G1370" s="2">
        <f>'Moving Avg'!F1370</f>
        <v>0.76150000000000007</v>
      </c>
      <c r="H1370" s="2">
        <f>'Moving Avg'!G1370</f>
        <v>1.0180000000000002</v>
      </c>
      <c r="I1370" s="2">
        <f>'Moving Avg'!H1370</f>
        <v>1.5179500000000004</v>
      </c>
      <c r="J1370" s="5" t="str">
        <f>OBV!F1370</f>
        <v>BEARISH</v>
      </c>
      <c r="K1370" s="5" t="str">
        <f>OBV!G1370</f>
        <v>WEAK</v>
      </c>
      <c r="L1370" s="5" t="str">
        <f>OBV!H1370</f>
        <v>CONFIRMED BEARISH</v>
      </c>
      <c r="M1370" s="7">
        <f t="shared" si="210"/>
        <v>25</v>
      </c>
      <c r="N1370" s="7">
        <f t="shared" si="211"/>
        <v>100</v>
      </c>
      <c r="O1370" s="7">
        <f t="shared" si="212"/>
        <v>0</v>
      </c>
      <c r="P1370" s="7">
        <f t="shared" si="213"/>
        <v>0</v>
      </c>
      <c r="Q1370" s="8">
        <f t="shared" si="214"/>
        <v>43.75</v>
      </c>
      <c r="R1370" s="8">
        <f t="shared" si="215"/>
        <v>25</v>
      </c>
      <c r="S1370" s="8">
        <f t="shared" si="216"/>
        <v>18.75</v>
      </c>
      <c r="T1370" s="8">
        <f t="shared" si="217"/>
        <v>31.25</v>
      </c>
      <c r="U1370" s="7">
        <f t="shared" si="218"/>
        <v>29.166666666666668</v>
      </c>
      <c r="V1370" s="7">
        <f t="shared" si="219"/>
        <v>29.6875</v>
      </c>
    </row>
    <row r="1371" spans="1:22" ht="13.5" x14ac:dyDescent="0.25">
      <c r="A1371" s="3">
        <f>RSI!A1371</f>
        <v>44307</v>
      </c>
      <c r="B1371" s="2">
        <f>RSI!B1371</f>
        <v>0.68</v>
      </c>
      <c r="C1371" s="2">
        <f>RSI!I1371</f>
        <v>30.922106143283131</v>
      </c>
      <c r="D1371" s="2">
        <f>MACD!E1371</f>
        <v>-6.4901687650828377E-2</v>
      </c>
      <c r="E1371" s="2">
        <f>MACD!F1371</f>
        <v>-3.1643064189625217E-2</v>
      </c>
      <c r="F1371" s="2">
        <f>'Moving Avg'!D1371</f>
        <v>0.72199999999999998</v>
      </c>
      <c r="G1371" s="2">
        <f>'Moving Avg'!F1371</f>
        <v>0.75299999999999989</v>
      </c>
      <c r="H1371" s="2">
        <f>'Moving Avg'!G1371</f>
        <v>0.9992000000000002</v>
      </c>
      <c r="I1371" s="2">
        <f>'Moving Avg'!H1371</f>
        <v>1.5148500000000007</v>
      </c>
      <c r="J1371" s="5" t="str">
        <f>OBV!F1371</f>
        <v>BEARISH</v>
      </c>
      <c r="K1371" s="5" t="str">
        <f>OBV!G1371</f>
        <v>WEAK</v>
      </c>
      <c r="L1371" s="5" t="str">
        <f>OBV!H1371</f>
        <v>CONFIRMED BEARISH</v>
      </c>
      <c r="M1371" s="7">
        <f t="shared" si="210"/>
        <v>25</v>
      </c>
      <c r="N1371" s="7">
        <f t="shared" si="211"/>
        <v>100</v>
      </c>
      <c r="O1371" s="7">
        <f t="shared" si="212"/>
        <v>0</v>
      </c>
      <c r="P1371" s="7">
        <f t="shared" si="213"/>
        <v>0</v>
      </c>
      <c r="Q1371" s="8">
        <f t="shared" si="214"/>
        <v>43.75</v>
      </c>
      <c r="R1371" s="8">
        <f t="shared" si="215"/>
        <v>25</v>
      </c>
      <c r="S1371" s="8">
        <f t="shared" si="216"/>
        <v>18.75</v>
      </c>
      <c r="T1371" s="8">
        <f t="shared" si="217"/>
        <v>31.25</v>
      </c>
      <c r="U1371" s="7">
        <f t="shared" si="218"/>
        <v>29.166666666666668</v>
      </c>
      <c r="V1371" s="7">
        <f t="shared" si="219"/>
        <v>29.6875</v>
      </c>
    </row>
    <row r="1372" spans="1:22" ht="13.5" x14ac:dyDescent="0.25">
      <c r="A1372" s="3">
        <f>RSI!A1372</f>
        <v>44308</v>
      </c>
      <c r="B1372" s="2">
        <f>RSI!B1372</f>
        <v>0.7</v>
      </c>
      <c r="C1372" s="2">
        <f>RSI!I1372</f>
        <v>34.022851360727927</v>
      </c>
      <c r="D1372" s="2">
        <f>MACD!E1372</f>
        <v>-5.4889506700312118E-2</v>
      </c>
      <c r="E1372" s="2">
        <f>MACD!F1372</f>
        <v>-3.6292352691762599E-2</v>
      </c>
      <c r="F1372" s="2">
        <f>'Moving Avg'!D1372</f>
        <v>0.70600000000000007</v>
      </c>
      <c r="G1372" s="2">
        <f>'Moving Avg'!F1372</f>
        <v>0.74550000000000005</v>
      </c>
      <c r="H1372" s="2">
        <f>'Moving Avg'!G1372</f>
        <v>0.98100000000000021</v>
      </c>
      <c r="I1372" s="2">
        <f>'Moving Avg'!H1372</f>
        <v>1.5115000000000007</v>
      </c>
      <c r="J1372" s="5" t="str">
        <f>OBV!F1372</f>
        <v>BEARISH</v>
      </c>
      <c r="K1372" s="5" t="str">
        <f>OBV!G1372</f>
        <v>WEAK</v>
      </c>
      <c r="L1372" s="5" t="str">
        <f>OBV!H1372</f>
        <v>CONFIRMED BEARISH</v>
      </c>
      <c r="M1372" s="7">
        <f t="shared" si="210"/>
        <v>25</v>
      </c>
      <c r="N1372" s="7">
        <f t="shared" si="211"/>
        <v>45</v>
      </c>
      <c r="O1372" s="7">
        <f t="shared" si="212"/>
        <v>0</v>
      </c>
      <c r="P1372" s="7">
        <f t="shared" si="213"/>
        <v>0</v>
      </c>
      <c r="Q1372" s="8">
        <f t="shared" si="214"/>
        <v>24.5</v>
      </c>
      <c r="R1372" s="8">
        <f t="shared" si="215"/>
        <v>14</v>
      </c>
      <c r="S1372" s="8">
        <f t="shared" si="216"/>
        <v>10.5</v>
      </c>
      <c r="T1372" s="8">
        <f t="shared" si="217"/>
        <v>17.5</v>
      </c>
      <c r="U1372" s="7">
        <f t="shared" si="218"/>
        <v>16.333333333333332</v>
      </c>
      <c r="V1372" s="7">
        <f t="shared" si="219"/>
        <v>16.625</v>
      </c>
    </row>
    <row r="1373" spans="1:22" ht="13.5" x14ac:dyDescent="0.25">
      <c r="A1373" s="3">
        <f>RSI!A1373</f>
        <v>44309</v>
      </c>
      <c r="B1373" s="2">
        <f>RSI!B1373</f>
        <v>0.7</v>
      </c>
      <c r="C1373" s="2">
        <f>RSI!I1373</f>
        <v>34.022851360727927</v>
      </c>
      <c r="D1373" s="2">
        <f>MACD!E1373</f>
        <v>-4.1006578528821391E-2</v>
      </c>
      <c r="E1373" s="2">
        <f>MACD!F1373</f>
        <v>-3.7235197859174361E-2</v>
      </c>
      <c r="F1373" s="2">
        <f>'Moving Avg'!D1373</f>
        <v>0.69800000000000006</v>
      </c>
      <c r="G1373" s="2">
        <f>'Moving Avg'!F1373</f>
        <v>0.73949999999999982</v>
      </c>
      <c r="H1373" s="2">
        <f>'Moving Avg'!G1373</f>
        <v>0.96460000000000035</v>
      </c>
      <c r="I1373" s="2">
        <f>'Moving Avg'!H1373</f>
        <v>1.5083000000000004</v>
      </c>
      <c r="J1373" s="5" t="str">
        <f>OBV!F1373</f>
        <v>BEARISH</v>
      </c>
      <c r="K1373" s="5" t="str">
        <f>OBV!G1373</f>
        <v>WEAK</v>
      </c>
      <c r="L1373" s="5" t="str">
        <f>OBV!H1373</f>
        <v>CONFIRMED BEARISH</v>
      </c>
      <c r="M1373" s="7">
        <f t="shared" si="210"/>
        <v>25</v>
      </c>
      <c r="N1373" s="7">
        <f t="shared" si="211"/>
        <v>45</v>
      </c>
      <c r="O1373" s="7">
        <f t="shared" si="212"/>
        <v>0</v>
      </c>
      <c r="P1373" s="7">
        <f t="shared" si="213"/>
        <v>0</v>
      </c>
      <c r="Q1373" s="8">
        <f t="shared" si="214"/>
        <v>24.5</v>
      </c>
      <c r="R1373" s="8">
        <f t="shared" si="215"/>
        <v>14</v>
      </c>
      <c r="S1373" s="8">
        <f t="shared" si="216"/>
        <v>10.5</v>
      </c>
      <c r="T1373" s="8">
        <f t="shared" si="217"/>
        <v>17.5</v>
      </c>
      <c r="U1373" s="7">
        <f t="shared" si="218"/>
        <v>16.333333333333332</v>
      </c>
      <c r="V1373" s="7">
        <f t="shared" si="219"/>
        <v>16.625</v>
      </c>
    </row>
    <row r="1374" spans="1:22" ht="13.5" x14ac:dyDescent="0.25">
      <c r="A1374" s="3">
        <f>RSI!A1374</f>
        <v>44312</v>
      </c>
      <c r="B1374" s="2">
        <f>RSI!B1374</f>
        <v>0.67</v>
      </c>
      <c r="C1374" s="2">
        <f>RSI!I1374</f>
        <v>31.558492921796855</v>
      </c>
      <c r="D1374" s="2">
        <f>MACD!E1374</f>
        <v>-2.1685121089290882E-2</v>
      </c>
      <c r="E1374" s="2">
        <f>MACD!F1374</f>
        <v>-3.4125182505197665E-2</v>
      </c>
      <c r="F1374" s="2">
        <f>'Moving Avg'!D1374</f>
        <v>0.69000000000000006</v>
      </c>
      <c r="G1374" s="2">
        <f>'Moving Avg'!F1374</f>
        <v>0.73349999999999982</v>
      </c>
      <c r="H1374" s="2">
        <f>'Moving Avg'!G1374</f>
        <v>0.94940000000000035</v>
      </c>
      <c r="I1374" s="2">
        <f>'Moving Avg'!H1374</f>
        <v>1.5052500000000006</v>
      </c>
      <c r="J1374" s="5" t="str">
        <f>OBV!F1374</f>
        <v>BEARISH</v>
      </c>
      <c r="K1374" s="5" t="str">
        <f>OBV!G1374</f>
        <v>WEAK</v>
      </c>
      <c r="L1374" s="5" t="str">
        <f>OBV!H1374</f>
        <v>CONFIRMED BEARISH</v>
      </c>
      <c r="M1374" s="7">
        <f t="shared" si="210"/>
        <v>25</v>
      </c>
      <c r="N1374" s="7">
        <f t="shared" si="211"/>
        <v>0</v>
      </c>
      <c r="O1374" s="7">
        <f t="shared" si="212"/>
        <v>0</v>
      </c>
      <c r="P1374" s="7">
        <f t="shared" si="213"/>
        <v>0</v>
      </c>
      <c r="Q1374" s="8">
        <f t="shared" si="214"/>
        <v>8.75</v>
      </c>
      <c r="R1374" s="8">
        <f t="shared" si="215"/>
        <v>5</v>
      </c>
      <c r="S1374" s="8">
        <f t="shared" si="216"/>
        <v>3.75</v>
      </c>
      <c r="T1374" s="8">
        <f t="shared" si="217"/>
        <v>6.25</v>
      </c>
      <c r="U1374" s="7">
        <f t="shared" si="218"/>
        <v>5.833333333333333</v>
      </c>
      <c r="V1374" s="7">
        <f t="shared" si="219"/>
        <v>5.9375</v>
      </c>
    </row>
    <row r="1375" spans="1:22" ht="13.5" x14ac:dyDescent="0.25">
      <c r="A1375" s="3">
        <f>RSI!A1375</f>
        <v>44313</v>
      </c>
      <c r="B1375" s="2">
        <f>RSI!B1375</f>
        <v>0.67</v>
      </c>
      <c r="C1375" s="2">
        <f>RSI!I1375</f>
        <v>31.558492921796869</v>
      </c>
      <c r="D1375" s="2">
        <f>MACD!E1375</f>
        <v>1.3864324184320598E-4</v>
      </c>
      <c r="E1375" s="2">
        <f>MACD!F1375</f>
        <v>-2.7272417355789492E-2</v>
      </c>
      <c r="F1375" s="2">
        <f>'Moving Avg'!D1375</f>
        <v>0.68399999999999994</v>
      </c>
      <c r="G1375" s="2">
        <f>'Moving Avg'!F1375</f>
        <v>0.72949999999999982</v>
      </c>
      <c r="H1375" s="2">
        <f>'Moving Avg'!G1375</f>
        <v>0.93580000000000041</v>
      </c>
      <c r="I1375" s="2">
        <f>'Moving Avg'!H1375</f>
        <v>1.5018500000000006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0</v>
      </c>
      <c r="O1375" s="7">
        <f t="shared" si="212"/>
        <v>0</v>
      </c>
      <c r="P1375" s="7">
        <f t="shared" si="213"/>
        <v>16.5</v>
      </c>
      <c r="Q1375" s="8">
        <f t="shared" si="214"/>
        <v>11.225</v>
      </c>
      <c r="R1375" s="8">
        <f t="shared" si="215"/>
        <v>9.125</v>
      </c>
      <c r="S1375" s="8">
        <f t="shared" si="216"/>
        <v>11.175000000000001</v>
      </c>
      <c r="T1375" s="8">
        <f t="shared" si="217"/>
        <v>10.375</v>
      </c>
      <c r="U1375" s="7">
        <f t="shared" si="218"/>
        <v>10.508333333333335</v>
      </c>
      <c r="V1375" s="7">
        <f t="shared" si="219"/>
        <v>10.475000000000001</v>
      </c>
    </row>
    <row r="1376" spans="1:22" ht="13.5" x14ac:dyDescent="0.25">
      <c r="A1376" s="3">
        <f>RSI!A1376</f>
        <v>44314</v>
      </c>
      <c r="B1376" s="2">
        <f>RSI!B1376</f>
        <v>0.67</v>
      </c>
      <c r="C1376" s="2">
        <f>RSI!I1376</f>
        <v>31.558492921796869</v>
      </c>
      <c r="D1376" s="2">
        <f>MACD!E1376</f>
        <v>1.4785311669462953E-2</v>
      </c>
      <c r="E1376" s="2">
        <f>MACD!F1376</f>
        <v>-1.8860871550739004E-2</v>
      </c>
      <c r="F1376" s="2">
        <f>'Moving Avg'!D1376</f>
        <v>0.68199999999999994</v>
      </c>
      <c r="G1376" s="2">
        <f>'Moving Avg'!F1376</f>
        <v>0.72749999999999992</v>
      </c>
      <c r="H1376" s="2">
        <f>'Moving Avg'!G1376</f>
        <v>0.92160000000000053</v>
      </c>
      <c r="I1376" s="2">
        <f>'Moving Avg'!H1376</f>
        <v>1.498050000000001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  <c r="M1376" s="7">
        <f t="shared" si="210"/>
        <v>25</v>
      </c>
      <c r="N1376" s="7">
        <f t="shared" si="211"/>
        <v>0</v>
      </c>
      <c r="O1376" s="7">
        <f t="shared" si="212"/>
        <v>0</v>
      </c>
      <c r="P1376" s="7">
        <f t="shared" si="213"/>
        <v>16.5</v>
      </c>
      <c r="Q1376" s="8">
        <f t="shared" si="214"/>
        <v>11.225</v>
      </c>
      <c r="R1376" s="8">
        <f t="shared" si="215"/>
        <v>9.125</v>
      </c>
      <c r="S1376" s="8">
        <f t="shared" si="216"/>
        <v>11.175000000000001</v>
      </c>
      <c r="T1376" s="8">
        <f t="shared" si="217"/>
        <v>10.375</v>
      </c>
      <c r="U1376" s="7">
        <f t="shared" si="218"/>
        <v>10.508333333333335</v>
      </c>
      <c r="V1376" s="7">
        <f t="shared" si="219"/>
        <v>10.475000000000001</v>
      </c>
    </row>
    <row r="1377" spans="1:22" ht="13.5" x14ac:dyDescent="0.25">
      <c r="A1377" s="3">
        <f>RSI!A1377</f>
        <v>44315</v>
      </c>
      <c r="B1377" s="2">
        <f>RSI!B1377</f>
        <v>0.7</v>
      </c>
      <c r="C1377" s="2">
        <f>RSI!I1377</f>
        <v>37.236481327159559</v>
      </c>
      <c r="D1377" s="2">
        <f>MACD!E1377</f>
        <v>1.8000960019655454E-2</v>
      </c>
      <c r="E1377" s="2">
        <f>MACD!F1377</f>
        <v>-1.1488505236660115E-2</v>
      </c>
      <c r="F1377" s="2">
        <f>'Moving Avg'!D1377</f>
        <v>0.68200000000000005</v>
      </c>
      <c r="G1377" s="2">
        <f>'Moving Avg'!F1377</f>
        <v>0.72849999999999993</v>
      </c>
      <c r="H1377" s="2">
        <f>'Moving Avg'!G1377</f>
        <v>0.9088000000000005</v>
      </c>
      <c r="I1377" s="2">
        <f>'Moving Avg'!H1377</f>
        <v>1.4940000000000007</v>
      </c>
      <c r="J1377" s="5" t="str">
        <f>OBV!F1377</f>
        <v>BULLISH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0</v>
      </c>
      <c r="O1377" s="7">
        <f t="shared" si="212"/>
        <v>0</v>
      </c>
      <c r="P1377" s="7">
        <f t="shared" si="213"/>
        <v>49.5</v>
      </c>
      <c r="Q1377" s="8">
        <f t="shared" si="214"/>
        <v>16.175000000000001</v>
      </c>
      <c r="R1377" s="8">
        <f t="shared" si="215"/>
        <v>17.375</v>
      </c>
      <c r="S1377" s="8">
        <f t="shared" si="216"/>
        <v>26.025000000000002</v>
      </c>
      <c r="T1377" s="8">
        <f t="shared" si="217"/>
        <v>18.625</v>
      </c>
      <c r="U1377" s="7">
        <f t="shared" si="218"/>
        <v>19.858333333333334</v>
      </c>
      <c r="V1377" s="7">
        <f t="shared" si="219"/>
        <v>19.55</v>
      </c>
    </row>
    <row r="1378" spans="1:22" ht="13.5" x14ac:dyDescent="0.25">
      <c r="A1378" s="3">
        <f>RSI!A1378</f>
        <v>44316</v>
      </c>
      <c r="B1378" s="2">
        <f>RSI!B1378</f>
        <v>0.74</v>
      </c>
      <c r="C1378" s="2">
        <f>RSI!I1378</f>
        <v>43.91726682436046</v>
      </c>
      <c r="D1378" s="2">
        <f>MACD!E1378</f>
        <v>1.2110075279553767E-2</v>
      </c>
      <c r="E1378" s="2">
        <f>MACD!F1378</f>
        <v>-6.7687891334173387E-3</v>
      </c>
      <c r="F1378" s="2">
        <f>'Moving Avg'!D1378</f>
        <v>0.69000000000000006</v>
      </c>
      <c r="G1378" s="2">
        <f>'Moving Avg'!F1378</f>
        <v>0.73299999999999987</v>
      </c>
      <c r="H1378" s="2">
        <f>'Moving Avg'!G1378</f>
        <v>0.89720000000000055</v>
      </c>
      <c r="I1378" s="2">
        <f>'Moving Avg'!H1378</f>
        <v>1.4906000000000008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25</v>
      </c>
      <c r="N1378" s="7">
        <f t="shared" si="211"/>
        <v>0</v>
      </c>
      <c r="O1378" s="7">
        <f t="shared" si="212"/>
        <v>0</v>
      </c>
      <c r="P1378" s="7">
        <f t="shared" si="213"/>
        <v>83.5</v>
      </c>
      <c r="Q1378" s="8">
        <f t="shared" si="214"/>
        <v>21.274999999999999</v>
      </c>
      <c r="R1378" s="8">
        <f t="shared" si="215"/>
        <v>25.875</v>
      </c>
      <c r="S1378" s="8">
        <f t="shared" si="216"/>
        <v>41.325000000000003</v>
      </c>
      <c r="T1378" s="8">
        <f t="shared" si="217"/>
        <v>27.125</v>
      </c>
      <c r="U1378" s="7">
        <f t="shared" si="218"/>
        <v>29.491666666666664</v>
      </c>
      <c r="V1378" s="7">
        <f t="shared" si="219"/>
        <v>28.9</v>
      </c>
    </row>
    <row r="1379" spans="1:22" ht="13.5" x14ac:dyDescent="0.25">
      <c r="A1379" s="3">
        <f>RSI!A1379</f>
        <v>44319</v>
      </c>
      <c r="B1379" s="2">
        <f>RSI!B1379</f>
        <v>0.77</v>
      </c>
      <c r="C1379" s="2">
        <f>RSI!I1379</f>
        <v>48.357195658720869</v>
      </c>
      <c r="D1379" s="2">
        <f>MACD!E1379</f>
        <v>5.1909634893787526E-4</v>
      </c>
      <c r="E1379" s="2">
        <f>MACD!F1379</f>
        <v>-5.3112120369462968E-3</v>
      </c>
      <c r="F1379" s="2">
        <f>'Moving Avg'!D1379</f>
        <v>0.71000000000000008</v>
      </c>
      <c r="G1379" s="2">
        <f>'Moving Avg'!F1379</f>
        <v>0.73799999999999988</v>
      </c>
      <c r="H1379" s="2">
        <f>'Moving Avg'!G1379</f>
        <v>0.88620000000000043</v>
      </c>
      <c r="I1379" s="2">
        <f>'Moving Avg'!H1379</f>
        <v>1.4877500000000006</v>
      </c>
      <c r="J1379" s="5" t="str">
        <f>OBV!F1379</f>
        <v>BULLISH</v>
      </c>
      <c r="K1379" s="5" t="str">
        <f>OBV!G1379</f>
        <v>STRONG</v>
      </c>
      <c r="L1379" s="5" t="str">
        <f>OBV!H1379</f>
        <v>CONFIRMED BULLISH</v>
      </c>
      <c r="M1379" s="7">
        <f t="shared" si="210"/>
        <v>25</v>
      </c>
      <c r="N1379" s="7">
        <f t="shared" si="211"/>
        <v>0</v>
      </c>
      <c r="O1379" s="7">
        <f t="shared" si="212"/>
        <v>0</v>
      </c>
      <c r="P1379" s="7">
        <f t="shared" si="213"/>
        <v>100</v>
      </c>
      <c r="Q1379" s="8">
        <f t="shared" si="214"/>
        <v>23.75</v>
      </c>
      <c r="R1379" s="8">
        <f t="shared" si="215"/>
        <v>30</v>
      </c>
      <c r="S1379" s="8">
        <f t="shared" si="216"/>
        <v>48.75</v>
      </c>
      <c r="T1379" s="8">
        <f t="shared" si="217"/>
        <v>31.25</v>
      </c>
      <c r="U1379" s="7">
        <f t="shared" si="218"/>
        <v>34.166666666666664</v>
      </c>
      <c r="V1379" s="7">
        <f t="shared" si="219"/>
        <v>33.4375</v>
      </c>
    </row>
    <row r="1380" spans="1:22" ht="13.5" x14ac:dyDescent="0.25">
      <c r="A1380" s="3">
        <f>RSI!A1380</f>
        <v>44320</v>
      </c>
      <c r="B1380" s="2">
        <f>RSI!B1380</f>
        <v>0.81</v>
      </c>
      <c r="C1380" s="2">
        <f>RSI!I1380</f>
        <v>53.62853609286492</v>
      </c>
      <c r="D1380" s="2">
        <f>MACD!E1380</f>
        <v>-1.3753255763071071E-2</v>
      </c>
      <c r="E1380" s="2">
        <f>MACD!F1380</f>
        <v>-6.999620782171252E-3</v>
      </c>
      <c r="F1380" s="2">
        <f>'Moving Avg'!D1380</f>
        <v>0.7380000000000001</v>
      </c>
      <c r="G1380" s="2">
        <f>'Moving Avg'!F1380</f>
        <v>0.74349999999999994</v>
      </c>
      <c r="H1380" s="2">
        <f>'Moving Avg'!G1380</f>
        <v>0.87700000000000056</v>
      </c>
      <c r="I1380" s="2">
        <f>'Moving Avg'!H1380</f>
        <v>1.4848000000000006</v>
      </c>
      <c r="J1380" s="5" t="str">
        <f>OBV!F1380</f>
        <v>BULLISH</v>
      </c>
      <c r="K1380" s="5" t="str">
        <f>OBV!G1380</f>
        <v>STRONG</v>
      </c>
      <c r="L1380" s="5" t="str">
        <f>OBV!H1380</f>
        <v>CONFIRMED BULLISH</v>
      </c>
      <c r="M1380" s="7">
        <f t="shared" si="210"/>
        <v>25</v>
      </c>
      <c r="N1380" s="7">
        <f t="shared" si="211"/>
        <v>45</v>
      </c>
      <c r="O1380" s="7">
        <f t="shared" si="212"/>
        <v>0</v>
      </c>
      <c r="P1380" s="7">
        <f t="shared" si="213"/>
        <v>100</v>
      </c>
      <c r="Q1380" s="8">
        <f t="shared" si="214"/>
        <v>39.5</v>
      </c>
      <c r="R1380" s="8">
        <f t="shared" si="215"/>
        <v>39</v>
      </c>
      <c r="S1380" s="8">
        <f t="shared" si="216"/>
        <v>55.5</v>
      </c>
      <c r="T1380" s="8">
        <f t="shared" si="217"/>
        <v>42.5</v>
      </c>
      <c r="U1380" s="7">
        <f t="shared" si="218"/>
        <v>44.666666666666664</v>
      </c>
      <c r="V1380" s="7">
        <f t="shared" si="219"/>
        <v>44.125</v>
      </c>
    </row>
    <row r="1381" spans="1:22" ht="13.5" x14ac:dyDescent="0.25">
      <c r="A1381" s="3">
        <f>RSI!A1381</f>
        <v>44321</v>
      </c>
      <c r="B1381" s="2">
        <f>RSI!B1381</f>
        <v>0.82</v>
      </c>
      <c r="C1381" s="2">
        <f>RSI!I1381</f>
        <v>54.868796428220563</v>
      </c>
      <c r="D1381" s="2">
        <f>MACD!E1381</f>
        <v>-2.9849790827886302E-2</v>
      </c>
      <c r="E1381" s="2">
        <f>MACD!F1381</f>
        <v>-1.1569654791314263E-2</v>
      </c>
      <c r="F1381" s="2">
        <f>'Moving Avg'!D1381</f>
        <v>0.76800000000000002</v>
      </c>
      <c r="G1381" s="2">
        <f>'Moving Avg'!F1381</f>
        <v>0.74749999999999994</v>
      </c>
      <c r="H1381" s="2">
        <f>'Moving Avg'!G1381</f>
        <v>0.86900000000000044</v>
      </c>
      <c r="I1381" s="2">
        <f>'Moving Avg'!H1381</f>
        <v>1.4819000000000002</v>
      </c>
      <c r="J1381" s="5" t="str">
        <f>OBV!F1381</f>
        <v>BULLISH</v>
      </c>
      <c r="K1381" s="5" t="str">
        <f>OBV!G1381</f>
        <v>STRONG</v>
      </c>
      <c r="L1381" s="5" t="str">
        <f>OBV!H1381</f>
        <v>CONFIRMED BULLISH</v>
      </c>
      <c r="M1381" s="7">
        <f t="shared" si="210"/>
        <v>25</v>
      </c>
      <c r="N1381" s="7">
        <f t="shared" si="211"/>
        <v>45</v>
      </c>
      <c r="O1381" s="7">
        <f t="shared" si="212"/>
        <v>0</v>
      </c>
      <c r="P1381" s="7">
        <f t="shared" si="213"/>
        <v>100</v>
      </c>
      <c r="Q1381" s="8">
        <f t="shared" si="214"/>
        <v>39.5</v>
      </c>
      <c r="R1381" s="8">
        <f t="shared" si="215"/>
        <v>39</v>
      </c>
      <c r="S1381" s="8">
        <f t="shared" si="216"/>
        <v>55.5</v>
      </c>
      <c r="T1381" s="8">
        <f t="shared" si="217"/>
        <v>42.5</v>
      </c>
      <c r="U1381" s="7">
        <f t="shared" si="218"/>
        <v>44.666666666666664</v>
      </c>
      <c r="V1381" s="7">
        <f t="shared" si="219"/>
        <v>44.125</v>
      </c>
    </row>
    <row r="1382" spans="1:22" ht="13.5" x14ac:dyDescent="0.25">
      <c r="A1382" s="3">
        <f>RSI!A1382</f>
        <v>44322</v>
      </c>
      <c r="B1382" s="2">
        <f>RSI!B1382</f>
        <v>0.78</v>
      </c>
      <c r="C1382" s="2">
        <f>RSI!I1382</f>
        <v>49.200222793790623</v>
      </c>
      <c r="D1382" s="2">
        <f>MACD!E1382</f>
        <v>-3.7676423248150459E-2</v>
      </c>
      <c r="E1382" s="2">
        <f>MACD!F1382</f>
        <v>-1.6791008482681502E-2</v>
      </c>
      <c r="F1382" s="2">
        <f>'Moving Avg'!D1382</f>
        <v>0.78400000000000003</v>
      </c>
      <c r="G1382" s="2">
        <f>'Moving Avg'!F1382</f>
        <v>0.748</v>
      </c>
      <c r="H1382" s="2">
        <f>'Moving Avg'!G1382</f>
        <v>0.86160000000000059</v>
      </c>
      <c r="I1382" s="2">
        <f>'Moving Avg'!H1382</f>
        <v>1.4787000000000003</v>
      </c>
      <c r="J1382" s="5" t="str">
        <f>OBV!F1382</f>
        <v>BULLISH</v>
      </c>
      <c r="K1382" s="5" t="str">
        <f>OBV!G1382</f>
        <v>STRONG</v>
      </c>
      <c r="L1382" s="5" t="str">
        <f>OBV!H1382</f>
        <v>CONFIRMED BULLISH</v>
      </c>
      <c r="M1382" s="7">
        <f t="shared" si="210"/>
        <v>25</v>
      </c>
      <c r="N1382" s="7">
        <f t="shared" si="211"/>
        <v>100</v>
      </c>
      <c r="O1382" s="7">
        <f t="shared" si="212"/>
        <v>0</v>
      </c>
      <c r="P1382" s="7">
        <f t="shared" si="213"/>
        <v>100</v>
      </c>
      <c r="Q1382" s="8">
        <f t="shared" si="214"/>
        <v>58.75</v>
      </c>
      <c r="R1382" s="8">
        <f t="shared" si="215"/>
        <v>50</v>
      </c>
      <c r="S1382" s="8">
        <f t="shared" si="216"/>
        <v>63.75</v>
      </c>
      <c r="T1382" s="8">
        <f t="shared" si="217"/>
        <v>56.25</v>
      </c>
      <c r="U1382" s="7">
        <f t="shared" si="218"/>
        <v>57.5</v>
      </c>
      <c r="V1382" s="7">
        <f t="shared" si="219"/>
        <v>57.1875</v>
      </c>
    </row>
    <row r="1383" spans="1:22" ht="13.5" x14ac:dyDescent="0.25">
      <c r="A1383" s="3">
        <f>RSI!A1383</f>
        <v>44323</v>
      </c>
      <c r="B1383" s="2">
        <f>RSI!B1383</f>
        <v>0.8</v>
      </c>
      <c r="C1383" s="2">
        <f>RSI!I1383</f>
        <v>51.877254080523777</v>
      </c>
      <c r="D1383" s="2">
        <f>MACD!E1383</f>
        <v>-4.5772201660059242E-2</v>
      </c>
      <c r="E1383" s="2">
        <f>MACD!F1383</f>
        <v>-2.2587247118157051E-2</v>
      </c>
      <c r="F1383" s="2">
        <f>'Moving Avg'!D1383</f>
        <v>0.79599999999999993</v>
      </c>
      <c r="G1383" s="2">
        <f>'Moving Avg'!F1383</f>
        <v>0.748</v>
      </c>
      <c r="H1383" s="2">
        <f>'Moving Avg'!G1383</f>
        <v>0.85560000000000036</v>
      </c>
      <c r="I1383" s="2">
        <f>'Moving Avg'!H1383</f>
        <v>1.4757500000000001</v>
      </c>
      <c r="J1383" s="5" t="str">
        <f>OBV!F1383</f>
        <v>BULLISH</v>
      </c>
      <c r="K1383" s="5" t="str">
        <f>OBV!G1383</f>
        <v>STRONG</v>
      </c>
      <c r="L1383" s="5" t="str">
        <f>OBV!H1383</f>
        <v>CONFIRMED BULLISH</v>
      </c>
      <c r="M1383" s="7">
        <f t="shared" si="210"/>
        <v>25</v>
      </c>
      <c r="N1383" s="7">
        <f t="shared" si="211"/>
        <v>100</v>
      </c>
      <c r="O1383" s="7">
        <f t="shared" si="212"/>
        <v>0</v>
      </c>
      <c r="P1383" s="7">
        <f t="shared" si="213"/>
        <v>100</v>
      </c>
      <c r="Q1383" s="8">
        <f t="shared" si="214"/>
        <v>58.75</v>
      </c>
      <c r="R1383" s="8">
        <f t="shared" si="215"/>
        <v>50</v>
      </c>
      <c r="S1383" s="8">
        <f t="shared" si="216"/>
        <v>63.75</v>
      </c>
      <c r="T1383" s="8">
        <f t="shared" si="217"/>
        <v>56.25</v>
      </c>
      <c r="U1383" s="7">
        <f t="shared" si="218"/>
        <v>57.5</v>
      </c>
      <c r="V1383" s="7">
        <f t="shared" si="219"/>
        <v>57.1875</v>
      </c>
    </row>
    <row r="1384" spans="1:22" ht="13.5" x14ac:dyDescent="0.25">
      <c r="A1384" s="3">
        <f>RSI!A1384</f>
        <v>44326</v>
      </c>
      <c r="B1384" s="2">
        <f>RSI!B1384</f>
        <v>0.8</v>
      </c>
      <c r="C1384" s="2">
        <f>RSI!I1384</f>
        <v>51.877254080523777</v>
      </c>
      <c r="D1384" s="2">
        <f>MACD!E1384</f>
        <v>-5.7348413217423011E-2</v>
      </c>
      <c r="E1384" s="2">
        <f>MACD!F1384</f>
        <v>-2.9539480338010245E-2</v>
      </c>
      <c r="F1384" s="2">
        <f>'Moving Avg'!D1384</f>
        <v>0.80199999999999994</v>
      </c>
      <c r="G1384" s="2">
        <f>'Moving Avg'!F1384</f>
        <v>0.74650000000000005</v>
      </c>
      <c r="H1384" s="2">
        <f>'Moving Avg'!G1384</f>
        <v>0.85040000000000038</v>
      </c>
      <c r="I1384" s="2">
        <f>'Moving Avg'!H1384</f>
        <v>1.4727000000000001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  <c r="M1384" s="7">
        <f t="shared" si="210"/>
        <v>25</v>
      </c>
      <c r="N1384" s="7">
        <f t="shared" si="211"/>
        <v>100</v>
      </c>
      <c r="O1384" s="7">
        <f t="shared" si="212"/>
        <v>0</v>
      </c>
      <c r="P1384" s="7">
        <f t="shared" si="213"/>
        <v>83.5</v>
      </c>
      <c r="Q1384" s="8">
        <f t="shared" si="214"/>
        <v>56.274999999999999</v>
      </c>
      <c r="R1384" s="8">
        <f t="shared" si="215"/>
        <v>45.875</v>
      </c>
      <c r="S1384" s="8">
        <f t="shared" si="216"/>
        <v>56.325000000000003</v>
      </c>
      <c r="T1384" s="8">
        <f t="shared" si="217"/>
        <v>52.125</v>
      </c>
      <c r="U1384" s="7">
        <f t="shared" si="218"/>
        <v>52.82500000000001</v>
      </c>
      <c r="V1384" s="7">
        <f t="shared" si="219"/>
        <v>52.650000000000006</v>
      </c>
    </row>
    <row r="1385" spans="1:22" ht="13.5" x14ac:dyDescent="0.25">
      <c r="A1385" s="3">
        <f>RSI!A1385</f>
        <v>44327</v>
      </c>
      <c r="B1385" s="2">
        <f>RSI!B1385</f>
        <v>0.84</v>
      </c>
      <c r="C1385" s="2">
        <f>RSI!I1385</f>
        <v>57.118784267110328</v>
      </c>
      <c r="D1385" s="2">
        <f>MACD!E1385</f>
        <v>-7.0208995910885474E-2</v>
      </c>
      <c r="E1385" s="2">
        <f>MACD!F1385</f>
        <v>-3.7673383452585293E-2</v>
      </c>
      <c r="F1385" s="2">
        <f>'Moving Avg'!D1385</f>
        <v>0.80800000000000005</v>
      </c>
      <c r="G1385" s="2">
        <f>'Moving Avg'!F1385</f>
        <v>0.74550000000000005</v>
      </c>
      <c r="H1385" s="2">
        <f>'Moving Avg'!G1385</f>
        <v>0.84720000000000029</v>
      </c>
      <c r="I1385" s="2">
        <f>'Moving Avg'!H1385</f>
        <v>1.4702500000000001</v>
      </c>
      <c r="J1385" s="5" t="str">
        <f>OBV!F1385</f>
        <v>BULLISH</v>
      </c>
      <c r="K1385" s="5" t="str">
        <f>OBV!G1385</f>
        <v>STRONG</v>
      </c>
      <c r="L1385" s="5" t="str">
        <f>OBV!H1385</f>
        <v>CONFIRMED BULLISH</v>
      </c>
      <c r="M1385" s="7">
        <f t="shared" si="210"/>
        <v>25</v>
      </c>
      <c r="N1385" s="7">
        <f t="shared" si="211"/>
        <v>100</v>
      </c>
      <c r="O1385" s="7">
        <f t="shared" si="212"/>
        <v>0</v>
      </c>
      <c r="P1385" s="7">
        <f t="shared" si="213"/>
        <v>100</v>
      </c>
      <c r="Q1385" s="8">
        <f t="shared" si="214"/>
        <v>58.75</v>
      </c>
      <c r="R1385" s="8">
        <f t="shared" si="215"/>
        <v>50</v>
      </c>
      <c r="S1385" s="8">
        <f t="shared" si="216"/>
        <v>63.75</v>
      </c>
      <c r="T1385" s="8">
        <f t="shared" si="217"/>
        <v>56.25</v>
      </c>
      <c r="U1385" s="7">
        <f t="shared" si="218"/>
        <v>57.5</v>
      </c>
      <c r="V1385" s="7">
        <f t="shared" si="219"/>
        <v>57.1875</v>
      </c>
    </row>
    <row r="1386" spans="1:22" ht="13.5" x14ac:dyDescent="0.25">
      <c r="A1386" s="3">
        <f>RSI!A1386</f>
        <v>44333</v>
      </c>
      <c r="B1386" s="2">
        <f>RSI!B1386</f>
        <v>0.83</v>
      </c>
      <c r="C1386" s="2">
        <f>RSI!I1386</f>
        <v>55.491516666125591</v>
      </c>
      <c r="D1386" s="2">
        <f>MACD!E1386</f>
        <v>-8.0681429691679463E-2</v>
      </c>
      <c r="E1386" s="2">
        <f>MACD!F1386</f>
        <v>-4.6274992700404124E-2</v>
      </c>
      <c r="F1386" s="2">
        <f>'Moving Avg'!D1386</f>
        <v>0.80999999999999994</v>
      </c>
      <c r="G1386" s="2">
        <f>'Moving Avg'!F1386</f>
        <v>0.74550000000000005</v>
      </c>
      <c r="H1386" s="2">
        <f>'Moving Avg'!G1386</f>
        <v>0.84260000000000024</v>
      </c>
      <c r="I1386" s="2">
        <f>'Moving Avg'!H1386</f>
        <v>1.4679999999999997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  <c r="M1386" s="7">
        <f t="shared" si="210"/>
        <v>25</v>
      </c>
      <c r="N1386" s="7">
        <f t="shared" si="211"/>
        <v>100</v>
      </c>
      <c r="O1386" s="7">
        <f t="shared" si="212"/>
        <v>0</v>
      </c>
      <c r="P1386" s="7">
        <f t="shared" si="213"/>
        <v>83.5</v>
      </c>
      <c r="Q1386" s="8">
        <f t="shared" si="214"/>
        <v>56.274999999999999</v>
      </c>
      <c r="R1386" s="8">
        <f t="shared" si="215"/>
        <v>45.875</v>
      </c>
      <c r="S1386" s="8">
        <f t="shared" si="216"/>
        <v>56.325000000000003</v>
      </c>
      <c r="T1386" s="8">
        <f t="shared" si="217"/>
        <v>52.125</v>
      </c>
      <c r="U1386" s="7">
        <f t="shared" si="218"/>
        <v>52.82500000000001</v>
      </c>
      <c r="V1386" s="7">
        <f t="shared" si="219"/>
        <v>52.650000000000006</v>
      </c>
    </row>
    <row r="1387" spans="1:22" ht="13.5" x14ac:dyDescent="0.25">
      <c r="A1387" s="3">
        <f>RSI!A1387</f>
        <v>44334</v>
      </c>
      <c r="B1387" s="2">
        <f>RSI!B1387</f>
        <v>0.83</v>
      </c>
      <c r="C1387" s="2">
        <f>RSI!I1387</f>
        <v>55.491516666125591</v>
      </c>
      <c r="D1387" s="2">
        <f>MACD!E1387</f>
        <v>-8.517485866874952E-2</v>
      </c>
      <c r="E1387" s="2">
        <f>MACD!F1387</f>
        <v>-5.4054965894073208E-2</v>
      </c>
      <c r="F1387" s="2">
        <f>'Moving Avg'!D1387</f>
        <v>0.82</v>
      </c>
      <c r="G1387" s="2">
        <f>'Moving Avg'!F1387</f>
        <v>0.74800000000000011</v>
      </c>
      <c r="H1387" s="2">
        <f>'Moving Avg'!G1387</f>
        <v>0.83679999999999988</v>
      </c>
      <c r="I1387" s="2">
        <f>'Moving Avg'!H1387</f>
        <v>1.4654999999999996</v>
      </c>
      <c r="J1387" s="5" t="str">
        <f>OBV!F1387</f>
        <v>BULLISH</v>
      </c>
      <c r="K1387" s="5" t="str">
        <f>OBV!G1387</f>
        <v>STRONG</v>
      </c>
      <c r="L1387" s="5" t="str">
        <f>OBV!H1387</f>
        <v>CONFIRMED BULLISH</v>
      </c>
      <c r="M1387" s="7">
        <f t="shared" si="210"/>
        <v>25</v>
      </c>
      <c r="N1387" s="7">
        <f t="shared" si="211"/>
        <v>100</v>
      </c>
      <c r="O1387" s="7">
        <f t="shared" si="212"/>
        <v>0</v>
      </c>
      <c r="P1387" s="7">
        <f t="shared" si="213"/>
        <v>100</v>
      </c>
      <c r="Q1387" s="8">
        <f t="shared" si="214"/>
        <v>58.75</v>
      </c>
      <c r="R1387" s="8">
        <f t="shared" si="215"/>
        <v>50</v>
      </c>
      <c r="S1387" s="8">
        <f t="shared" si="216"/>
        <v>63.75</v>
      </c>
      <c r="T1387" s="8">
        <f t="shared" si="217"/>
        <v>56.25</v>
      </c>
      <c r="U1387" s="7">
        <f t="shared" si="218"/>
        <v>57.5</v>
      </c>
      <c r="V1387" s="7">
        <f t="shared" si="219"/>
        <v>57.1875</v>
      </c>
    </row>
    <row r="1388" spans="1:22" ht="13.5" x14ac:dyDescent="0.25">
      <c r="A1388" s="3">
        <f>RSI!A1388</f>
        <v>44335</v>
      </c>
      <c r="B1388" s="2">
        <f>RSI!B1388</f>
        <v>0.85</v>
      </c>
      <c r="C1388" s="2">
        <f>RSI!I1388</f>
        <v>58.250390275930208</v>
      </c>
      <c r="D1388" s="2">
        <f>MACD!E1388</f>
        <v>-8.4533814606126412E-2</v>
      </c>
      <c r="E1388" s="2">
        <f>MACD!F1388</f>
        <v>-6.0150735636483849E-2</v>
      </c>
      <c r="F1388" s="2">
        <f>'Moving Avg'!D1388</f>
        <v>0.83000000000000007</v>
      </c>
      <c r="G1388" s="2">
        <f>'Moving Avg'!F1388</f>
        <v>0.75350000000000006</v>
      </c>
      <c r="H1388" s="2">
        <f>'Moving Avg'!G1388</f>
        <v>0.83020000000000005</v>
      </c>
      <c r="I1388" s="2">
        <f>'Moving Avg'!H1388</f>
        <v>1.4626999999999999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  <c r="M1388" s="7">
        <f t="shared" si="210"/>
        <v>25</v>
      </c>
      <c r="N1388" s="7">
        <f t="shared" si="211"/>
        <v>100</v>
      </c>
      <c r="O1388" s="7">
        <f t="shared" si="212"/>
        <v>0</v>
      </c>
      <c r="P1388" s="7">
        <f t="shared" si="213"/>
        <v>83.5</v>
      </c>
      <c r="Q1388" s="8">
        <f t="shared" si="214"/>
        <v>56.274999999999999</v>
      </c>
      <c r="R1388" s="8">
        <f t="shared" si="215"/>
        <v>45.875</v>
      </c>
      <c r="S1388" s="8">
        <f t="shared" si="216"/>
        <v>56.325000000000003</v>
      </c>
      <c r="T1388" s="8">
        <f t="shared" si="217"/>
        <v>52.125</v>
      </c>
      <c r="U1388" s="7">
        <f t="shared" si="218"/>
        <v>52.82500000000001</v>
      </c>
      <c r="V1388" s="7">
        <f t="shared" si="219"/>
        <v>52.650000000000006</v>
      </c>
    </row>
    <row r="1389" spans="1:22" ht="13.5" x14ac:dyDescent="0.25">
      <c r="A1389" s="3">
        <f>RSI!A1389</f>
        <v>44336</v>
      </c>
      <c r="B1389" s="2">
        <f>RSI!B1389</f>
        <v>0.86</v>
      </c>
      <c r="C1389" s="2">
        <f>RSI!I1389</f>
        <v>59.598848332171876</v>
      </c>
      <c r="D1389" s="2">
        <f>MACD!E1389</f>
        <v>-8.0447141171237857E-2</v>
      </c>
      <c r="E1389" s="2">
        <f>MACD!F1389</f>
        <v>-6.4210016743434656E-2</v>
      </c>
      <c r="F1389" s="2">
        <f>'Moving Avg'!D1389</f>
        <v>0.84199999999999997</v>
      </c>
      <c r="G1389" s="2">
        <f>'Moving Avg'!F1389</f>
        <v>0.76100000000000001</v>
      </c>
      <c r="H1389" s="2">
        <f>'Moving Avg'!G1389</f>
        <v>0.8226</v>
      </c>
      <c r="I1389" s="2">
        <f>'Moving Avg'!H1389</f>
        <v>1.4599499999999999</v>
      </c>
      <c r="J1389" s="5" t="str">
        <f>OBV!F1389</f>
        <v>BULLISH</v>
      </c>
      <c r="K1389" s="5" t="str">
        <f>OBV!G1389</f>
        <v>STRONG</v>
      </c>
      <c r="L1389" s="5" t="str">
        <f>OBV!H1389</f>
        <v>CONFIRMED BULLISH</v>
      </c>
      <c r="M1389" s="7">
        <f t="shared" si="210"/>
        <v>25</v>
      </c>
      <c r="N1389" s="7">
        <f t="shared" si="211"/>
        <v>45</v>
      </c>
      <c r="O1389" s="7">
        <f t="shared" si="212"/>
        <v>0</v>
      </c>
      <c r="P1389" s="7">
        <f t="shared" si="213"/>
        <v>100</v>
      </c>
      <c r="Q1389" s="8">
        <f t="shared" si="214"/>
        <v>39.5</v>
      </c>
      <c r="R1389" s="8">
        <f t="shared" si="215"/>
        <v>39</v>
      </c>
      <c r="S1389" s="8">
        <f t="shared" si="216"/>
        <v>55.5</v>
      </c>
      <c r="T1389" s="8">
        <f t="shared" si="217"/>
        <v>42.5</v>
      </c>
      <c r="U1389" s="7">
        <f t="shared" si="218"/>
        <v>44.666666666666664</v>
      </c>
      <c r="V1389" s="7">
        <f t="shared" si="219"/>
        <v>44.125</v>
      </c>
    </row>
    <row r="1390" spans="1:22" ht="13.5" x14ac:dyDescent="0.25">
      <c r="A1390" s="3">
        <f>RSI!A1390</f>
        <v>44337</v>
      </c>
      <c r="B1390" s="2">
        <f>RSI!B1390</f>
        <v>0.84</v>
      </c>
      <c r="C1390" s="2">
        <f>RSI!I1390</f>
        <v>55.722437428622065</v>
      </c>
      <c r="D1390" s="2">
        <f>MACD!E1390</f>
        <v>-6.9718868352778296E-2</v>
      </c>
      <c r="E1390" s="2">
        <f>MACD!F1390</f>
        <v>-6.5311787065303384E-2</v>
      </c>
      <c r="F1390" s="2">
        <f>'Moving Avg'!D1390</f>
        <v>0.84199999999999997</v>
      </c>
      <c r="G1390" s="2">
        <f>'Moving Avg'!F1390</f>
        <v>0.76800000000000002</v>
      </c>
      <c r="H1390" s="2">
        <f>'Moving Avg'!G1390</f>
        <v>0.81599999999999995</v>
      </c>
      <c r="I1390" s="2">
        <f>'Moving Avg'!H1390</f>
        <v>1.4571999999999996</v>
      </c>
      <c r="J1390" s="5" t="str">
        <f>OBV!F1390</f>
        <v>BEARISH</v>
      </c>
      <c r="K1390" s="5" t="str">
        <f>OBV!G1390</f>
        <v>WEAK</v>
      </c>
      <c r="L1390" s="5" t="str">
        <f>OBV!H1390</f>
        <v>NEUTRAL</v>
      </c>
      <c r="M1390" s="7">
        <f t="shared" si="210"/>
        <v>25</v>
      </c>
      <c r="N1390" s="7">
        <f t="shared" si="211"/>
        <v>45</v>
      </c>
      <c r="O1390" s="7">
        <f t="shared" si="212"/>
        <v>0</v>
      </c>
      <c r="P1390" s="7">
        <f t="shared" si="213"/>
        <v>0</v>
      </c>
      <c r="Q1390" s="8">
        <f t="shared" si="214"/>
        <v>24.5</v>
      </c>
      <c r="R1390" s="8">
        <f t="shared" si="215"/>
        <v>14</v>
      </c>
      <c r="S1390" s="8">
        <f t="shared" si="216"/>
        <v>10.5</v>
      </c>
      <c r="T1390" s="8">
        <f t="shared" si="217"/>
        <v>17.5</v>
      </c>
      <c r="U1390" s="7">
        <f t="shared" si="218"/>
        <v>16.333333333333332</v>
      </c>
      <c r="V1390" s="7">
        <f t="shared" si="219"/>
        <v>16.625</v>
      </c>
    </row>
    <row r="1391" spans="1:22" ht="13.5" x14ac:dyDescent="0.25">
      <c r="A1391" s="3">
        <f>RSI!A1391</f>
        <v>44340</v>
      </c>
      <c r="B1391" s="2">
        <f>RSI!B1391</f>
        <v>0.81</v>
      </c>
      <c r="C1391" s="2">
        <f>RSI!I1391</f>
        <v>50.424470668807324</v>
      </c>
      <c r="D1391" s="2">
        <f>MACD!E1391</f>
        <v>-5.7100205963925066E-2</v>
      </c>
      <c r="E1391" s="2">
        <f>MACD!F1391</f>
        <v>-6.366947084502772E-2</v>
      </c>
      <c r="F1391" s="2">
        <f>'Moving Avg'!D1391</f>
        <v>0.83799999999999986</v>
      </c>
      <c r="G1391" s="2">
        <f>'Moving Avg'!F1391</f>
        <v>0.77449999999999997</v>
      </c>
      <c r="H1391" s="2">
        <f>'Moving Avg'!G1391</f>
        <v>0.81019999999999992</v>
      </c>
      <c r="I1391" s="2">
        <f>'Moving Avg'!H1391</f>
        <v>1.4544999999999997</v>
      </c>
      <c r="J1391" s="5" t="str">
        <f>OBV!F1391</f>
        <v>BEARISH</v>
      </c>
      <c r="K1391" s="5" t="str">
        <f>OBV!G1391</f>
        <v>WEAK</v>
      </c>
      <c r="L1391" s="5" t="str">
        <f>OBV!H1391</f>
        <v>CONFIRMED BEARISH</v>
      </c>
      <c r="M1391" s="7">
        <f t="shared" si="210"/>
        <v>25</v>
      </c>
      <c r="N1391" s="7">
        <f t="shared" si="211"/>
        <v>0</v>
      </c>
      <c r="O1391" s="7">
        <f t="shared" si="212"/>
        <v>0</v>
      </c>
      <c r="P1391" s="7">
        <f t="shared" si="213"/>
        <v>0</v>
      </c>
      <c r="Q1391" s="8">
        <f t="shared" si="214"/>
        <v>8.75</v>
      </c>
      <c r="R1391" s="8">
        <f t="shared" si="215"/>
        <v>5</v>
      </c>
      <c r="S1391" s="8">
        <f t="shared" si="216"/>
        <v>3.75</v>
      </c>
      <c r="T1391" s="8">
        <f t="shared" si="217"/>
        <v>6.25</v>
      </c>
      <c r="U1391" s="7">
        <f t="shared" si="218"/>
        <v>5.833333333333333</v>
      </c>
      <c r="V1391" s="7">
        <f t="shared" si="219"/>
        <v>5.9375</v>
      </c>
    </row>
    <row r="1392" spans="1:22" ht="13.5" x14ac:dyDescent="0.25">
      <c r="A1392" s="3">
        <f>RSI!A1392</f>
        <v>44341</v>
      </c>
      <c r="B1392" s="2">
        <f>RSI!B1392</f>
        <v>0.8</v>
      </c>
      <c r="C1392" s="2">
        <f>RSI!I1392</f>
        <v>48.760259023758429</v>
      </c>
      <c r="D1392" s="2">
        <f>MACD!E1392</f>
        <v>-5.1862220263667713E-2</v>
      </c>
      <c r="E1392" s="2">
        <f>MACD!F1392</f>
        <v>-6.130802072875572E-2</v>
      </c>
      <c r="F1392" s="2">
        <f>'Moving Avg'!D1392</f>
        <v>0.83200000000000007</v>
      </c>
      <c r="G1392" s="2">
        <f>'Moving Avg'!F1392</f>
        <v>0.77950000000000008</v>
      </c>
      <c r="H1392" s="2">
        <f>'Moving Avg'!G1392</f>
        <v>0.80439999999999978</v>
      </c>
      <c r="I1392" s="2">
        <f>'Moving Avg'!H1392</f>
        <v>1.4518499999999996</v>
      </c>
      <c r="J1392" s="5" t="str">
        <f>OBV!F1392</f>
        <v>BEARISH</v>
      </c>
      <c r="K1392" s="5" t="str">
        <f>OBV!G1392</f>
        <v>WEAK</v>
      </c>
      <c r="L1392" s="5" t="str">
        <f>OBV!H1392</f>
        <v>CONFIRMED BEARISH</v>
      </c>
      <c r="M1392" s="7">
        <f t="shared" si="210"/>
        <v>25</v>
      </c>
      <c r="N1392" s="7">
        <f t="shared" si="211"/>
        <v>0</v>
      </c>
      <c r="O1392" s="7">
        <f t="shared" si="212"/>
        <v>0</v>
      </c>
      <c r="P1392" s="7">
        <f t="shared" si="213"/>
        <v>0</v>
      </c>
      <c r="Q1392" s="8">
        <f t="shared" si="214"/>
        <v>8.75</v>
      </c>
      <c r="R1392" s="8">
        <f t="shared" si="215"/>
        <v>5</v>
      </c>
      <c r="S1392" s="8">
        <f t="shared" si="216"/>
        <v>3.75</v>
      </c>
      <c r="T1392" s="8">
        <f t="shared" si="217"/>
        <v>6.25</v>
      </c>
      <c r="U1392" s="7">
        <f t="shared" si="218"/>
        <v>5.833333333333333</v>
      </c>
      <c r="V1392" s="7">
        <f t="shared" si="219"/>
        <v>5.9375</v>
      </c>
    </row>
    <row r="1393" spans="1:22" ht="13.5" x14ac:dyDescent="0.25">
      <c r="A1393" s="3">
        <f>RSI!A1393</f>
        <v>44342</v>
      </c>
      <c r="B1393" s="2">
        <f>RSI!B1393</f>
        <v>0.79</v>
      </c>
      <c r="C1393" s="2">
        <f>RSI!I1393</f>
        <v>47.086666088421715</v>
      </c>
      <c r="D1393" s="2">
        <f>MACD!E1393</f>
        <v>-4.357761927043291E-2</v>
      </c>
      <c r="E1393" s="2">
        <f>MACD!F1393</f>
        <v>-5.776194043709116E-2</v>
      </c>
      <c r="F1393" s="2">
        <f>'Moving Avg'!D1393</f>
        <v>0.82</v>
      </c>
      <c r="G1393" s="2">
        <f>'Moving Avg'!F1393</f>
        <v>0.78400000000000014</v>
      </c>
      <c r="H1393" s="2">
        <f>'Moving Avg'!G1393</f>
        <v>0.79819999999999991</v>
      </c>
      <c r="I1393" s="2">
        <f>'Moving Avg'!H1393</f>
        <v>1.4492999999999998</v>
      </c>
      <c r="J1393" s="5" t="str">
        <f>OBV!F1393</f>
        <v>BEARISH</v>
      </c>
      <c r="K1393" s="5" t="str">
        <f>OBV!G1393</f>
        <v>WEAK</v>
      </c>
      <c r="L1393" s="5" t="str">
        <f>OBV!H1393</f>
        <v>CONFIRMED BEARISH</v>
      </c>
      <c r="M1393" s="7">
        <f t="shared" si="210"/>
        <v>25</v>
      </c>
      <c r="N1393" s="7">
        <f t="shared" si="211"/>
        <v>0</v>
      </c>
      <c r="O1393" s="7">
        <f t="shared" si="212"/>
        <v>0</v>
      </c>
      <c r="P1393" s="7">
        <f t="shared" si="213"/>
        <v>0</v>
      </c>
      <c r="Q1393" s="8">
        <f t="shared" si="214"/>
        <v>8.75</v>
      </c>
      <c r="R1393" s="8">
        <f t="shared" si="215"/>
        <v>5</v>
      </c>
      <c r="S1393" s="8">
        <f t="shared" si="216"/>
        <v>3.75</v>
      </c>
      <c r="T1393" s="8">
        <f t="shared" si="217"/>
        <v>6.25</v>
      </c>
      <c r="U1393" s="7">
        <f t="shared" si="218"/>
        <v>5.833333333333333</v>
      </c>
      <c r="V1393" s="7">
        <f t="shared" si="219"/>
        <v>5.9375</v>
      </c>
    </row>
    <row r="1394" spans="1:22" ht="13.5" x14ac:dyDescent="0.25">
      <c r="A1394" s="3">
        <f>RSI!A1394</f>
        <v>44343</v>
      </c>
      <c r="B1394" s="2">
        <f>RSI!B1394</f>
        <v>0.78</v>
      </c>
      <c r="C1394" s="2">
        <f>RSI!I1394</f>
        <v>45.408236417732731</v>
      </c>
      <c r="D1394" s="2">
        <f>MACD!E1394</f>
        <v>-3.5735523115956291E-2</v>
      </c>
      <c r="E1394" s="2">
        <f>MACD!F1394</f>
        <v>-5.3356656972864187E-2</v>
      </c>
      <c r="F1394" s="2">
        <f>'Moving Avg'!D1394</f>
        <v>0.80400000000000005</v>
      </c>
      <c r="G1394" s="2">
        <f>'Moving Avg'!F1394</f>
        <v>0.78950000000000009</v>
      </c>
      <c r="H1394" s="2">
        <f>'Moving Avg'!G1394</f>
        <v>0.79180000000000006</v>
      </c>
      <c r="I1394" s="2">
        <f>'Moving Avg'!H1394</f>
        <v>1.4466499999999995</v>
      </c>
      <c r="J1394" s="5" t="str">
        <f>OBV!F1394</f>
        <v>BEARISH</v>
      </c>
      <c r="K1394" s="5" t="str">
        <f>OBV!G1394</f>
        <v>WEAK</v>
      </c>
      <c r="L1394" s="5" t="str">
        <f>OBV!H1394</f>
        <v>CONFIRMED BEARISH</v>
      </c>
      <c r="M1394" s="7">
        <f t="shared" si="210"/>
        <v>25</v>
      </c>
      <c r="N1394" s="7">
        <f t="shared" si="211"/>
        <v>0</v>
      </c>
      <c r="O1394" s="7">
        <f t="shared" si="212"/>
        <v>0</v>
      </c>
      <c r="P1394" s="7">
        <f t="shared" si="213"/>
        <v>0</v>
      </c>
      <c r="Q1394" s="8">
        <f t="shared" si="214"/>
        <v>8.75</v>
      </c>
      <c r="R1394" s="8">
        <f t="shared" si="215"/>
        <v>5</v>
      </c>
      <c r="S1394" s="8">
        <f t="shared" si="216"/>
        <v>3.75</v>
      </c>
      <c r="T1394" s="8">
        <f t="shared" si="217"/>
        <v>6.25</v>
      </c>
      <c r="U1394" s="7">
        <f t="shared" si="218"/>
        <v>5.833333333333333</v>
      </c>
      <c r="V1394" s="7">
        <f t="shared" si="219"/>
        <v>5.9375</v>
      </c>
    </row>
    <row r="1395" spans="1:22" ht="13.5" x14ac:dyDescent="0.25">
      <c r="A1395" s="3">
        <f>RSI!A1395</f>
        <v>44344</v>
      </c>
      <c r="B1395" s="2">
        <f>RSI!B1395</f>
        <v>0.76</v>
      </c>
      <c r="C1395" s="2">
        <f>RSI!I1395</f>
        <v>42.170588998021351</v>
      </c>
      <c r="D1395" s="2">
        <f>MACD!E1395</f>
        <v>-2.1320940395315402E-2</v>
      </c>
      <c r="E1395" s="2">
        <f>MACD!F1395</f>
        <v>-4.6949513657354433E-2</v>
      </c>
      <c r="F1395" s="2">
        <f>'Moving Avg'!D1395</f>
        <v>0.78800000000000003</v>
      </c>
      <c r="G1395" s="2">
        <f>'Moving Avg'!F1395</f>
        <v>0.79399999999999993</v>
      </c>
      <c r="H1395" s="2">
        <f>'Moving Avg'!G1395</f>
        <v>0.78520000000000001</v>
      </c>
      <c r="I1395" s="2">
        <f>'Moving Avg'!H1395</f>
        <v>1.4439499999999996</v>
      </c>
      <c r="J1395" s="5" t="str">
        <f>OBV!F1395</f>
        <v>BEARISH</v>
      </c>
      <c r="K1395" s="5" t="str">
        <f>OBV!G1395</f>
        <v>WEAK</v>
      </c>
      <c r="L1395" s="5" t="str">
        <f>OBV!H1395</f>
        <v>CONFIRMED BEARISH</v>
      </c>
      <c r="M1395" s="7">
        <f t="shared" si="210"/>
        <v>25</v>
      </c>
      <c r="N1395" s="7">
        <f t="shared" si="211"/>
        <v>0</v>
      </c>
      <c r="O1395" s="7">
        <f t="shared" si="212"/>
        <v>0</v>
      </c>
      <c r="P1395" s="7">
        <f t="shared" si="213"/>
        <v>0</v>
      </c>
      <c r="Q1395" s="8">
        <f t="shared" si="214"/>
        <v>8.75</v>
      </c>
      <c r="R1395" s="8">
        <f t="shared" si="215"/>
        <v>5</v>
      </c>
      <c r="S1395" s="8">
        <f t="shared" si="216"/>
        <v>3.75</v>
      </c>
      <c r="T1395" s="8">
        <f t="shared" si="217"/>
        <v>6.25</v>
      </c>
      <c r="U1395" s="7">
        <f t="shared" si="218"/>
        <v>5.833333333333333</v>
      </c>
      <c r="V1395" s="7">
        <f t="shared" si="219"/>
        <v>5.9375</v>
      </c>
    </row>
    <row r="1396" spans="1:22" ht="13.5" x14ac:dyDescent="0.25">
      <c r="A1396" s="3">
        <f>RSI!A1396</f>
        <v>44347</v>
      </c>
      <c r="B1396" s="2">
        <f>RSI!B1396</f>
        <v>0.73</v>
      </c>
      <c r="C1396" s="2">
        <f>RSI!I1396</f>
        <v>37.815107267255186</v>
      </c>
      <c r="D1396" s="2">
        <f>MACD!E1396</f>
        <v>-8.1890486296245513E-3</v>
      </c>
      <c r="E1396" s="2">
        <f>MACD!F1396</f>
        <v>-3.9197420651808458E-2</v>
      </c>
      <c r="F1396" s="2">
        <f>'Moving Avg'!D1396</f>
        <v>0.77200000000000002</v>
      </c>
      <c r="G1396" s="2">
        <f>'Moving Avg'!F1396</f>
        <v>0.79699999999999993</v>
      </c>
      <c r="H1396" s="2">
        <f>'Moving Avg'!G1396</f>
        <v>0.77899999999999991</v>
      </c>
      <c r="I1396" s="2">
        <f>'Moving Avg'!H1396</f>
        <v>1.4408499999999995</v>
      </c>
      <c r="J1396" s="5" t="str">
        <f>OBV!F1396</f>
        <v>BEARISH</v>
      </c>
      <c r="K1396" s="5" t="str">
        <f>OBV!G1396</f>
        <v>WEAK</v>
      </c>
      <c r="L1396" s="5" t="str">
        <f>OBV!H1396</f>
        <v>CONFIRMED BEARISH</v>
      </c>
      <c r="M1396" s="7">
        <f t="shared" si="210"/>
        <v>25</v>
      </c>
      <c r="N1396" s="7">
        <f t="shared" si="211"/>
        <v>0</v>
      </c>
      <c r="O1396" s="7">
        <f t="shared" si="212"/>
        <v>0</v>
      </c>
      <c r="P1396" s="7">
        <f t="shared" si="213"/>
        <v>0</v>
      </c>
      <c r="Q1396" s="8">
        <f t="shared" si="214"/>
        <v>8.75</v>
      </c>
      <c r="R1396" s="8">
        <f t="shared" si="215"/>
        <v>5</v>
      </c>
      <c r="S1396" s="8">
        <f t="shared" si="216"/>
        <v>3.75</v>
      </c>
      <c r="T1396" s="8">
        <f t="shared" si="217"/>
        <v>6.25</v>
      </c>
      <c r="U1396" s="7">
        <f t="shared" si="218"/>
        <v>5.833333333333333</v>
      </c>
      <c r="V1396" s="7">
        <f t="shared" si="219"/>
        <v>5.9375</v>
      </c>
    </row>
    <row r="1397" spans="1:22" ht="13.5" x14ac:dyDescent="0.25">
      <c r="A1397" s="3">
        <f>RSI!A1397</f>
        <v>44348</v>
      </c>
      <c r="B1397" s="2">
        <f>RSI!B1397</f>
        <v>0.72</v>
      </c>
      <c r="C1397" s="2">
        <f>RSI!I1397</f>
        <v>36.46320649805142</v>
      </c>
      <c r="D1397" s="2">
        <f>MACD!E1397</f>
        <v>4.0731349318667842E-3</v>
      </c>
      <c r="E1397" s="2">
        <f>MACD!F1397</f>
        <v>-3.0543309535073414E-2</v>
      </c>
      <c r="F1397" s="2">
        <f>'Moving Avg'!D1397</f>
        <v>0.75600000000000001</v>
      </c>
      <c r="G1397" s="2">
        <f>'Moving Avg'!F1397</f>
        <v>0.79799999999999993</v>
      </c>
      <c r="H1397" s="2">
        <f>'Moving Avg'!G1397</f>
        <v>0.77339999999999987</v>
      </c>
      <c r="I1397" s="2">
        <f>'Moving Avg'!H1397</f>
        <v>1.4378499999999996</v>
      </c>
      <c r="J1397" s="5" t="str">
        <f>OBV!F1397</f>
        <v>BEARISH</v>
      </c>
      <c r="K1397" s="5" t="str">
        <f>OBV!G1397</f>
        <v>WEAK</v>
      </c>
      <c r="L1397" s="5" t="str">
        <f>OBV!H1397</f>
        <v>CONFIRMED BEARISH</v>
      </c>
      <c r="M1397" s="7">
        <f t="shared" si="210"/>
        <v>25</v>
      </c>
      <c r="N1397" s="7">
        <f t="shared" si="211"/>
        <v>0</v>
      </c>
      <c r="O1397" s="7">
        <f t="shared" si="212"/>
        <v>0</v>
      </c>
      <c r="P1397" s="7">
        <f t="shared" si="213"/>
        <v>0</v>
      </c>
      <c r="Q1397" s="8">
        <f t="shared" si="214"/>
        <v>8.75</v>
      </c>
      <c r="R1397" s="8">
        <f t="shared" si="215"/>
        <v>5</v>
      </c>
      <c r="S1397" s="8">
        <f t="shared" si="216"/>
        <v>3.75</v>
      </c>
      <c r="T1397" s="8">
        <f t="shared" si="217"/>
        <v>6.25</v>
      </c>
      <c r="U1397" s="7">
        <f t="shared" si="218"/>
        <v>5.833333333333333</v>
      </c>
      <c r="V1397" s="7">
        <f t="shared" si="219"/>
        <v>5.9375</v>
      </c>
    </row>
    <row r="1398" spans="1:22" ht="13.5" x14ac:dyDescent="0.25">
      <c r="A1398" s="3">
        <f>RSI!A1398</f>
        <v>44349</v>
      </c>
      <c r="B1398" s="2">
        <f>RSI!B1398</f>
        <v>0.7</v>
      </c>
      <c r="C1398" s="2">
        <f>RSI!I1398</f>
        <v>33.85625431260587</v>
      </c>
      <c r="D1398" s="2">
        <f>MACD!E1398</f>
        <v>1.9445807124694903E-2</v>
      </c>
      <c r="E1398" s="2">
        <f>MACD!F1398</f>
        <v>-2.0545486203119752E-2</v>
      </c>
      <c r="F1398" s="2">
        <f>'Moving Avg'!D1398</f>
        <v>0.7380000000000001</v>
      </c>
      <c r="G1398" s="2">
        <f>'Moving Avg'!F1398</f>
        <v>0.79600000000000004</v>
      </c>
      <c r="H1398" s="2">
        <f>'Moving Avg'!G1398</f>
        <v>0.76859999999999995</v>
      </c>
      <c r="I1398" s="2">
        <f>'Moving Avg'!H1398</f>
        <v>1.4343499999999998</v>
      </c>
      <c r="J1398" s="5" t="str">
        <f>OBV!F1398</f>
        <v>BEARISH</v>
      </c>
      <c r="K1398" s="5" t="str">
        <f>OBV!G1398</f>
        <v>WEAK</v>
      </c>
      <c r="L1398" s="5" t="str">
        <f>OBV!H1398</f>
        <v>CONFIRMED BEARISH</v>
      </c>
      <c r="M1398" s="7">
        <f t="shared" si="210"/>
        <v>25</v>
      </c>
      <c r="N1398" s="7">
        <f t="shared" si="211"/>
        <v>0</v>
      </c>
      <c r="O1398" s="7">
        <f t="shared" si="212"/>
        <v>0</v>
      </c>
      <c r="P1398" s="7">
        <f t="shared" si="213"/>
        <v>0</v>
      </c>
      <c r="Q1398" s="8">
        <f t="shared" si="214"/>
        <v>8.75</v>
      </c>
      <c r="R1398" s="8">
        <f t="shared" si="215"/>
        <v>5</v>
      </c>
      <c r="S1398" s="8">
        <f t="shared" si="216"/>
        <v>3.75</v>
      </c>
      <c r="T1398" s="8">
        <f t="shared" si="217"/>
        <v>6.25</v>
      </c>
      <c r="U1398" s="7">
        <f t="shared" si="218"/>
        <v>5.833333333333333</v>
      </c>
      <c r="V1398" s="7">
        <f t="shared" si="219"/>
        <v>5.9375</v>
      </c>
    </row>
    <row r="1399" spans="1:22" ht="13.5" x14ac:dyDescent="0.25">
      <c r="A1399" s="3">
        <f>RSI!A1399</f>
        <v>44350</v>
      </c>
      <c r="B1399" s="2">
        <f>RSI!B1399</f>
        <v>0.73</v>
      </c>
      <c r="C1399" s="2">
        <f>RSI!I1399</f>
        <v>40.704451288851232</v>
      </c>
      <c r="D1399" s="2">
        <f>MACD!E1399</f>
        <v>3.2293959901130709E-2</v>
      </c>
      <c r="E1399" s="2">
        <f>MACD!F1399</f>
        <v>-9.9775969822696597E-3</v>
      </c>
      <c r="F1399" s="2">
        <f>'Moving Avg'!D1399</f>
        <v>0.72799999999999998</v>
      </c>
      <c r="G1399" s="2">
        <f>'Moving Avg'!F1399</f>
        <v>0.79400000000000004</v>
      </c>
      <c r="H1399" s="2">
        <f>'Moving Avg'!G1399</f>
        <v>0.76519999999999977</v>
      </c>
      <c r="I1399" s="2">
        <f>'Moving Avg'!H1399</f>
        <v>1.4309999999999996</v>
      </c>
      <c r="J1399" s="5" t="str">
        <f>OBV!F1399</f>
        <v>BEARISH</v>
      </c>
      <c r="K1399" s="5" t="str">
        <f>OBV!G1399</f>
        <v>WEAK</v>
      </c>
      <c r="L1399" s="5" t="str">
        <f>OBV!H1399</f>
        <v>CONFIRMED BEARISH</v>
      </c>
      <c r="M1399" s="7">
        <f t="shared" si="210"/>
        <v>25</v>
      </c>
      <c r="N1399" s="7">
        <f t="shared" si="211"/>
        <v>0</v>
      </c>
      <c r="O1399" s="7">
        <f t="shared" si="212"/>
        <v>0</v>
      </c>
      <c r="P1399" s="7">
        <f t="shared" si="213"/>
        <v>0</v>
      </c>
      <c r="Q1399" s="8">
        <f t="shared" si="214"/>
        <v>8.75</v>
      </c>
      <c r="R1399" s="8">
        <f t="shared" si="215"/>
        <v>5</v>
      </c>
      <c r="S1399" s="8">
        <f t="shared" si="216"/>
        <v>3.75</v>
      </c>
      <c r="T1399" s="8">
        <f t="shared" si="217"/>
        <v>6.25</v>
      </c>
      <c r="U1399" s="7">
        <f t="shared" si="218"/>
        <v>5.833333333333333</v>
      </c>
      <c r="V1399" s="7">
        <f t="shared" si="219"/>
        <v>5.9375</v>
      </c>
    </row>
    <row r="1400" spans="1:22" ht="13.5" x14ac:dyDescent="0.25">
      <c r="A1400" s="3">
        <f>RSI!A1400</f>
        <v>44351</v>
      </c>
      <c r="B1400" s="2">
        <f>RSI!B1400</f>
        <v>0.71</v>
      </c>
      <c r="C1400" s="2">
        <f>RSI!I1400</f>
        <v>37.888118799922481</v>
      </c>
      <c r="D1400" s="2">
        <f>MACD!E1400</f>
        <v>4.187819401484949E-2</v>
      </c>
      <c r="E1400" s="2">
        <f>MACD!F1400</f>
        <v>3.9356121715417025E-4</v>
      </c>
      <c r="F1400" s="2">
        <f>'Moving Avg'!D1400</f>
        <v>0.71799999999999997</v>
      </c>
      <c r="G1400" s="2">
        <f>'Moving Avg'!F1400</f>
        <v>0.78900000000000003</v>
      </c>
      <c r="H1400" s="2">
        <f>'Moving Avg'!G1400</f>
        <v>0.76239999999999986</v>
      </c>
      <c r="I1400" s="2">
        <f>'Moving Avg'!H1400</f>
        <v>1.4276999999999995</v>
      </c>
      <c r="J1400" s="5" t="str">
        <f>OBV!F1400</f>
        <v>BEARISH</v>
      </c>
      <c r="K1400" s="5" t="str">
        <f>OBV!G1400</f>
        <v>WEAK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0</v>
      </c>
      <c r="P1400" s="7">
        <f t="shared" si="213"/>
        <v>0</v>
      </c>
      <c r="Q1400" s="8">
        <f t="shared" si="214"/>
        <v>8.75</v>
      </c>
      <c r="R1400" s="8">
        <f t="shared" si="215"/>
        <v>5</v>
      </c>
      <c r="S1400" s="8">
        <f t="shared" si="216"/>
        <v>3.75</v>
      </c>
      <c r="T1400" s="8">
        <f t="shared" si="217"/>
        <v>6.25</v>
      </c>
      <c r="U1400" s="7">
        <f t="shared" si="218"/>
        <v>5.833333333333333</v>
      </c>
      <c r="V1400" s="7">
        <f t="shared" si="219"/>
        <v>5.9375</v>
      </c>
    </row>
    <row r="1401" spans="1:22" ht="13.5" x14ac:dyDescent="0.25">
      <c r="A1401" s="3">
        <f>RSI!A1401</f>
        <v>44354</v>
      </c>
      <c r="B1401" s="2">
        <f>RSI!B1401</f>
        <v>0.7</v>
      </c>
      <c r="C1401" s="2">
        <f>RSI!I1401</f>
        <v>36.527257770036442</v>
      </c>
      <c r="D1401" s="2">
        <f>MACD!E1401</f>
        <v>4.6516802576710758E-2</v>
      </c>
      <c r="E1401" s="2">
        <f>MACD!F1401</f>
        <v>9.6182094890654886E-3</v>
      </c>
      <c r="F1401" s="2">
        <f>'Moving Avg'!D1401</f>
        <v>0.71199999999999997</v>
      </c>
      <c r="G1401" s="2">
        <f>'Moving Avg'!F1401</f>
        <v>0.78300000000000003</v>
      </c>
      <c r="H1401" s="2">
        <f>'Moving Avg'!G1401</f>
        <v>0.75939999999999996</v>
      </c>
      <c r="I1401" s="2">
        <f>'Moving Avg'!H1401</f>
        <v>1.4243499999999998</v>
      </c>
      <c r="J1401" s="5" t="str">
        <f>OBV!F1401</f>
        <v>BEARISH</v>
      </c>
      <c r="K1401" s="5" t="str">
        <f>OBV!G1401</f>
        <v>WEAK</v>
      </c>
      <c r="L1401" s="5" t="str">
        <f>OBV!H1401</f>
        <v>CONFIRMED BEARISH</v>
      </c>
      <c r="M1401" s="7">
        <f t="shared" si="210"/>
        <v>25</v>
      </c>
      <c r="N1401" s="7">
        <f t="shared" si="211"/>
        <v>0</v>
      </c>
      <c r="O1401" s="7">
        <f t="shared" si="212"/>
        <v>0</v>
      </c>
      <c r="P1401" s="7">
        <f t="shared" si="213"/>
        <v>0</v>
      </c>
      <c r="Q1401" s="8">
        <f t="shared" si="214"/>
        <v>8.75</v>
      </c>
      <c r="R1401" s="8">
        <f t="shared" si="215"/>
        <v>5</v>
      </c>
      <c r="S1401" s="8">
        <f t="shared" si="216"/>
        <v>3.75</v>
      </c>
      <c r="T1401" s="8">
        <f t="shared" si="217"/>
        <v>6.25</v>
      </c>
      <c r="U1401" s="7">
        <f t="shared" si="218"/>
        <v>5.833333333333333</v>
      </c>
      <c r="V1401" s="7">
        <f t="shared" si="219"/>
        <v>5.9375</v>
      </c>
    </row>
    <row r="1402" spans="1:22" ht="13.5" x14ac:dyDescent="0.25">
      <c r="A1402" s="3">
        <f>RSI!A1402</f>
        <v>44355</v>
      </c>
      <c r="B1402" s="2">
        <f>RSI!B1402</f>
        <v>0.67</v>
      </c>
      <c r="C1402" s="2">
        <f>RSI!I1402</f>
        <v>32.729274465093184</v>
      </c>
      <c r="D1402" s="2">
        <f>MACD!E1402</f>
        <v>5.1558255979004208E-2</v>
      </c>
      <c r="E1402" s="2">
        <f>MACD!F1402</f>
        <v>1.8006218787053233E-2</v>
      </c>
      <c r="F1402" s="2">
        <f>'Moving Avg'!D1402</f>
        <v>0.70199999999999996</v>
      </c>
      <c r="G1402" s="2">
        <f>'Moving Avg'!F1402</f>
        <v>0.77749999999999997</v>
      </c>
      <c r="H1402" s="2">
        <f>'Moving Avg'!G1402</f>
        <v>0.75580000000000003</v>
      </c>
      <c r="I1402" s="2">
        <f>'Moving Avg'!H1402</f>
        <v>1.4207999999999998</v>
      </c>
      <c r="J1402" s="5" t="str">
        <f>OBV!F1402</f>
        <v>BEARISH</v>
      </c>
      <c r="K1402" s="5" t="str">
        <f>OBV!G1402</f>
        <v>WEAK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0</v>
      </c>
      <c r="P1402" s="7">
        <f t="shared" si="213"/>
        <v>0</v>
      </c>
      <c r="Q1402" s="8">
        <f t="shared" si="214"/>
        <v>8.75</v>
      </c>
      <c r="R1402" s="8">
        <f t="shared" si="215"/>
        <v>5</v>
      </c>
      <c r="S1402" s="8">
        <f t="shared" si="216"/>
        <v>3.75</v>
      </c>
      <c r="T1402" s="8">
        <f t="shared" si="217"/>
        <v>6.25</v>
      </c>
      <c r="U1402" s="7">
        <f t="shared" si="218"/>
        <v>5.833333333333333</v>
      </c>
      <c r="V1402" s="7">
        <f t="shared" si="219"/>
        <v>5.9375</v>
      </c>
    </row>
    <row r="1403" spans="1:22" ht="13.5" x14ac:dyDescent="0.25">
      <c r="A1403" s="3">
        <f>RSI!A1403</f>
        <v>44356</v>
      </c>
      <c r="B1403" s="2">
        <f>RSI!B1403</f>
        <v>0.68</v>
      </c>
      <c r="C1403" s="2">
        <f>RSI!I1403</f>
        <v>35.149805705329385</v>
      </c>
      <c r="D1403" s="2">
        <f>MACD!E1403</f>
        <v>5.4122833362806766E-2</v>
      </c>
      <c r="E1403" s="2">
        <f>MACD!F1403</f>
        <v>2.5229541702203942E-2</v>
      </c>
      <c r="F1403" s="2">
        <f>'Moving Avg'!D1403</f>
        <v>0.69799999999999995</v>
      </c>
      <c r="G1403" s="2">
        <f>'Moving Avg'!F1403</f>
        <v>0.77149999999999985</v>
      </c>
      <c r="H1403" s="2">
        <f>'Moving Avg'!G1403</f>
        <v>0.75299999999999978</v>
      </c>
      <c r="I1403" s="2">
        <f>'Moving Avg'!H1403</f>
        <v>1.4169499999999999</v>
      </c>
      <c r="J1403" s="5" t="str">
        <f>OBV!F1403</f>
        <v>BEARISH</v>
      </c>
      <c r="K1403" s="5" t="str">
        <f>OBV!G1403</f>
        <v>WEAK</v>
      </c>
      <c r="L1403" s="5" t="str">
        <f>OBV!H1403</f>
        <v>CONFIRMED BEARISH</v>
      </c>
      <c r="M1403" s="7">
        <f t="shared" si="210"/>
        <v>25</v>
      </c>
      <c r="N1403" s="7">
        <f t="shared" si="211"/>
        <v>0</v>
      </c>
      <c r="O1403" s="7">
        <f t="shared" si="212"/>
        <v>0</v>
      </c>
      <c r="P1403" s="7">
        <f t="shared" si="213"/>
        <v>0</v>
      </c>
      <c r="Q1403" s="8">
        <f t="shared" si="214"/>
        <v>8.75</v>
      </c>
      <c r="R1403" s="8">
        <f t="shared" si="215"/>
        <v>5</v>
      </c>
      <c r="S1403" s="8">
        <f t="shared" si="216"/>
        <v>3.75</v>
      </c>
      <c r="T1403" s="8">
        <f t="shared" si="217"/>
        <v>6.25</v>
      </c>
      <c r="U1403" s="7">
        <f t="shared" si="218"/>
        <v>5.833333333333333</v>
      </c>
      <c r="V1403" s="7">
        <f t="shared" si="219"/>
        <v>5.9375</v>
      </c>
    </row>
    <row r="1404" spans="1:22" ht="13.5" x14ac:dyDescent="0.25">
      <c r="A1404" s="3">
        <f>RSI!A1404</f>
        <v>44357</v>
      </c>
      <c r="B1404" s="2">
        <f>RSI!B1404</f>
        <v>0.68</v>
      </c>
      <c r="C1404" s="2">
        <f>RSI!I1404</f>
        <v>35.149805705329385</v>
      </c>
      <c r="D1404" s="2">
        <f>MACD!E1404</f>
        <v>5.523043292717833E-2</v>
      </c>
      <c r="E1404" s="2">
        <f>MACD!F1404</f>
        <v>3.1229719947198822E-2</v>
      </c>
      <c r="F1404" s="2">
        <f>'Moving Avg'!D1404</f>
        <v>0.68800000000000006</v>
      </c>
      <c r="G1404" s="2">
        <f>'Moving Avg'!F1404</f>
        <v>0.76549999999999985</v>
      </c>
      <c r="H1404" s="2">
        <f>'Moving Avg'!G1404</f>
        <v>0.75080000000000002</v>
      </c>
      <c r="I1404" s="2">
        <f>'Moving Avg'!H1404</f>
        <v>1.4127000000000001</v>
      </c>
      <c r="J1404" s="5" t="str">
        <f>OBV!F1404</f>
        <v>BEARISH</v>
      </c>
      <c r="K1404" s="5" t="str">
        <f>OBV!G1404</f>
        <v>WEAK</v>
      </c>
      <c r="L1404" s="5" t="str">
        <f>OBV!H1404</f>
        <v>CONFIRMED BEARISH</v>
      </c>
      <c r="M1404" s="7">
        <f t="shared" si="210"/>
        <v>25</v>
      </c>
      <c r="N1404" s="7">
        <f t="shared" si="211"/>
        <v>0</v>
      </c>
      <c r="O1404" s="7">
        <f t="shared" si="212"/>
        <v>0</v>
      </c>
      <c r="P1404" s="7">
        <f t="shared" si="213"/>
        <v>0</v>
      </c>
      <c r="Q1404" s="8">
        <f t="shared" si="214"/>
        <v>8.75</v>
      </c>
      <c r="R1404" s="8">
        <f t="shared" si="215"/>
        <v>5</v>
      </c>
      <c r="S1404" s="8">
        <f t="shared" si="216"/>
        <v>3.75</v>
      </c>
      <c r="T1404" s="8">
        <f t="shared" si="217"/>
        <v>6.25</v>
      </c>
      <c r="U1404" s="7">
        <f t="shared" si="218"/>
        <v>5.833333333333333</v>
      </c>
      <c r="V1404" s="7">
        <f t="shared" si="219"/>
        <v>5.9375</v>
      </c>
    </row>
    <row r="1405" spans="1:22" ht="13.5" x14ac:dyDescent="0.25">
      <c r="A1405" s="3">
        <f>RSI!A1405</f>
        <v>44358</v>
      </c>
      <c r="B1405" s="2">
        <f>RSI!B1405</f>
        <v>0.67</v>
      </c>
      <c r="C1405" s="2">
        <f>RSI!I1405</f>
        <v>33.741744665911256</v>
      </c>
      <c r="D1405" s="2">
        <f>MACD!E1405</f>
        <v>5.4272222524025859E-2</v>
      </c>
      <c r="E1405" s="2">
        <f>MACD!F1405</f>
        <v>3.5838220462564234E-2</v>
      </c>
      <c r="F1405" s="2">
        <f>'Moving Avg'!D1405</f>
        <v>0.68</v>
      </c>
      <c r="G1405" s="2">
        <f>'Moving Avg'!F1405</f>
        <v>0.75700000000000001</v>
      </c>
      <c r="H1405" s="2">
        <f>'Moving Avg'!G1405</f>
        <v>0.74919999999999998</v>
      </c>
      <c r="I1405" s="2">
        <f>'Moving Avg'!H1405</f>
        <v>1.4079500000000005</v>
      </c>
      <c r="J1405" s="5" t="str">
        <f>OBV!F1405</f>
        <v>BEARISH</v>
      </c>
      <c r="K1405" s="5" t="str">
        <f>OBV!G1405</f>
        <v>WEAK</v>
      </c>
      <c r="L1405" s="5" t="str">
        <f>OBV!H1405</f>
        <v>CONFIRMED BEARISH</v>
      </c>
      <c r="M1405" s="7">
        <f t="shared" si="210"/>
        <v>25</v>
      </c>
      <c r="N1405" s="7">
        <f t="shared" si="211"/>
        <v>0</v>
      </c>
      <c r="O1405" s="7">
        <f t="shared" si="212"/>
        <v>0</v>
      </c>
      <c r="P1405" s="7">
        <f t="shared" si="213"/>
        <v>0</v>
      </c>
      <c r="Q1405" s="8">
        <f t="shared" si="214"/>
        <v>8.75</v>
      </c>
      <c r="R1405" s="8">
        <f t="shared" si="215"/>
        <v>5</v>
      </c>
      <c r="S1405" s="8">
        <f t="shared" si="216"/>
        <v>3.75</v>
      </c>
      <c r="T1405" s="8">
        <f t="shared" si="217"/>
        <v>6.25</v>
      </c>
      <c r="U1405" s="7">
        <f t="shared" si="218"/>
        <v>5.833333333333333</v>
      </c>
      <c r="V1405" s="7">
        <f t="shared" si="219"/>
        <v>5.9375</v>
      </c>
    </row>
    <row r="1406" spans="1:22" ht="13.5" x14ac:dyDescent="0.25">
      <c r="A1406" s="3">
        <f>RSI!A1406</f>
        <v>44361</v>
      </c>
      <c r="B1406" s="2">
        <f>RSI!B1406</f>
        <v>0.65</v>
      </c>
      <c r="C1406" s="2">
        <f>RSI!I1406</f>
        <v>31.061720332045951</v>
      </c>
      <c r="D1406" s="2">
        <f>MACD!E1406</f>
        <v>5.0794738903048642E-2</v>
      </c>
      <c r="E1406" s="2">
        <f>MACD!F1406</f>
        <v>3.882952415066112E-2</v>
      </c>
      <c r="F1406" s="2">
        <f>'Moving Avg'!D1406</f>
        <v>0.67</v>
      </c>
      <c r="G1406" s="2">
        <f>'Moving Avg'!F1406</f>
        <v>0.748</v>
      </c>
      <c r="H1406" s="2">
        <f>'Moving Avg'!G1406</f>
        <v>0.748</v>
      </c>
      <c r="I1406" s="2">
        <f>'Moving Avg'!H1406</f>
        <v>1.4026500000000004</v>
      </c>
      <c r="J1406" s="5" t="str">
        <f>OBV!F1406</f>
        <v>BEARISH</v>
      </c>
      <c r="K1406" s="5" t="str">
        <f>OBV!G1406</f>
        <v>WEAK</v>
      </c>
      <c r="L1406" s="5" t="str">
        <f>OBV!H1406</f>
        <v>CONFIRMED BEARISH</v>
      </c>
      <c r="M1406" s="7">
        <f t="shared" si="210"/>
        <v>25</v>
      </c>
      <c r="N1406" s="7">
        <f t="shared" si="211"/>
        <v>0</v>
      </c>
      <c r="O1406" s="7">
        <f t="shared" si="212"/>
        <v>0</v>
      </c>
      <c r="P1406" s="7">
        <f t="shared" si="213"/>
        <v>0</v>
      </c>
      <c r="Q1406" s="8">
        <f t="shared" si="214"/>
        <v>8.75</v>
      </c>
      <c r="R1406" s="8">
        <f t="shared" si="215"/>
        <v>5</v>
      </c>
      <c r="S1406" s="8">
        <f t="shared" si="216"/>
        <v>3.75</v>
      </c>
      <c r="T1406" s="8">
        <f t="shared" si="217"/>
        <v>6.25</v>
      </c>
      <c r="U1406" s="7">
        <f t="shared" si="218"/>
        <v>5.833333333333333</v>
      </c>
      <c r="V1406" s="7">
        <f t="shared" si="219"/>
        <v>5.9375</v>
      </c>
    </row>
    <row r="1407" spans="1:22" ht="13.5" x14ac:dyDescent="0.25">
      <c r="A1407" s="3">
        <f>RSI!A1407</f>
        <v>44362</v>
      </c>
      <c r="B1407" s="2">
        <f>RSI!B1407</f>
        <v>0.63</v>
      </c>
      <c r="C1407" s="2">
        <f>RSI!I1407</f>
        <v>28.614141925968156</v>
      </c>
      <c r="D1407" s="2">
        <f>MACD!E1407</f>
        <v>4.8346058129883462E-2</v>
      </c>
      <c r="E1407" s="2">
        <f>MACD!F1407</f>
        <v>4.0732830946505587E-2</v>
      </c>
      <c r="F1407" s="2">
        <f>'Moving Avg'!D1407</f>
        <v>0.66200000000000003</v>
      </c>
      <c r="G1407" s="2">
        <f>'Moving Avg'!F1407</f>
        <v>0.7380000000000001</v>
      </c>
      <c r="H1407" s="2">
        <f>'Moving Avg'!G1407</f>
        <v>0.747</v>
      </c>
      <c r="I1407" s="2">
        <f>'Moving Avg'!H1407</f>
        <v>1.3972499999999999</v>
      </c>
      <c r="J1407" s="5" t="str">
        <f>OBV!F1407</f>
        <v>BEARISH</v>
      </c>
      <c r="K1407" s="5" t="str">
        <f>OBV!G1407</f>
        <v>WEAK</v>
      </c>
      <c r="L1407" s="5" t="str">
        <f>OBV!H1407</f>
        <v>CONFIRMED BEARISH</v>
      </c>
      <c r="M1407" s="7">
        <f t="shared" si="210"/>
        <v>50</v>
      </c>
      <c r="N1407" s="7">
        <f t="shared" si="211"/>
        <v>0</v>
      </c>
      <c r="O1407" s="7">
        <f t="shared" si="212"/>
        <v>0</v>
      </c>
      <c r="P1407" s="7">
        <f t="shared" si="213"/>
        <v>0</v>
      </c>
      <c r="Q1407" s="8">
        <f t="shared" si="214"/>
        <v>17.5</v>
      </c>
      <c r="R1407" s="8">
        <f t="shared" si="215"/>
        <v>10</v>
      </c>
      <c r="S1407" s="8">
        <f t="shared" si="216"/>
        <v>7.5</v>
      </c>
      <c r="T1407" s="8">
        <f t="shared" si="217"/>
        <v>12.5</v>
      </c>
      <c r="U1407" s="7">
        <f t="shared" si="218"/>
        <v>11.666666666666666</v>
      </c>
      <c r="V1407" s="7">
        <f t="shared" si="219"/>
        <v>11.875</v>
      </c>
    </row>
    <row r="1408" spans="1:22" ht="13.5" x14ac:dyDescent="0.25">
      <c r="A1408" s="3">
        <f>RSI!A1408</f>
        <v>44363</v>
      </c>
      <c r="B1408" s="2">
        <f>RSI!B1408</f>
        <v>0.62</v>
      </c>
      <c r="C1408" s="2">
        <f>RSI!I1408</f>
        <v>27.449479899730491</v>
      </c>
      <c r="D1408" s="2">
        <f>MACD!E1408</f>
        <v>4.4566082502704218E-2</v>
      </c>
      <c r="E1408" s="2">
        <f>MACD!F1408</f>
        <v>4.1499481257745316E-2</v>
      </c>
      <c r="F1408" s="2">
        <f>'Moving Avg'!D1408</f>
        <v>0.65</v>
      </c>
      <c r="G1408" s="2">
        <f>'Moving Avg'!F1408</f>
        <v>0.72649999999999992</v>
      </c>
      <c r="H1408" s="2">
        <f>'Moving Avg'!G1408</f>
        <v>0.74639999999999995</v>
      </c>
      <c r="I1408" s="2">
        <f>'Moving Avg'!H1408</f>
        <v>1.3916500000000003</v>
      </c>
      <c r="J1408" s="5" t="str">
        <f>OBV!F1408</f>
        <v>BEARISH</v>
      </c>
      <c r="K1408" s="5" t="str">
        <f>OBV!G1408</f>
        <v>WEAK</v>
      </c>
      <c r="L1408" s="5" t="str">
        <f>OBV!H1408</f>
        <v>CONFIRMED BEARISH</v>
      </c>
      <c r="M1408" s="7">
        <f t="shared" si="210"/>
        <v>50</v>
      </c>
      <c r="N1408" s="7">
        <f t="shared" si="211"/>
        <v>0</v>
      </c>
      <c r="O1408" s="7">
        <f t="shared" si="212"/>
        <v>0</v>
      </c>
      <c r="P1408" s="7">
        <f t="shared" si="213"/>
        <v>0</v>
      </c>
      <c r="Q1408" s="8">
        <f t="shared" si="214"/>
        <v>17.5</v>
      </c>
      <c r="R1408" s="8">
        <f t="shared" si="215"/>
        <v>10</v>
      </c>
      <c r="S1408" s="8">
        <f t="shared" si="216"/>
        <v>7.5</v>
      </c>
      <c r="T1408" s="8">
        <f t="shared" si="217"/>
        <v>12.5</v>
      </c>
      <c r="U1408" s="7">
        <f t="shared" si="218"/>
        <v>11.666666666666666</v>
      </c>
      <c r="V1408" s="7">
        <f t="shared" si="219"/>
        <v>11.875</v>
      </c>
    </row>
    <row r="1409" spans="1:22" ht="13.5" x14ac:dyDescent="0.25">
      <c r="A1409" s="3">
        <f>RSI!A1409</f>
        <v>44364</v>
      </c>
      <c r="B1409" s="2">
        <f>RSI!B1409</f>
        <v>0.59</v>
      </c>
      <c r="C1409" s="2">
        <f>RSI!I1409</f>
        <v>24.259376490329316</v>
      </c>
      <c r="D1409" s="2">
        <f>MACD!E1409</f>
        <v>4.8845975301891942E-2</v>
      </c>
      <c r="E1409" s="2">
        <f>MACD!F1409</f>
        <v>4.2968780066574647E-2</v>
      </c>
      <c r="F1409" s="2">
        <f>'Moving Avg'!D1409</f>
        <v>0.63200000000000001</v>
      </c>
      <c r="G1409" s="2">
        <f>'Moving Avg'!F1409</f>
        <v>0.71299999999999997</v>
      </c>
      <c r="H1409" s="2">
        <f>'Moving Avg'!G1409</f>
        <v>0.74480000000000002</v>
      </c>
      <c r="I1409" s="2">
        <f>'Moving Avg'!H1409</f>
        <v>1.3858000000000001</v>
      </c>
      <c r="J1409" s="5" t="str">
        <f>OBV!F1409</f>
        <v>BEARISH</v>
      </c>
      <c r="K1409" s="5" t="str">
        <f>OBV!G1409</f>
        <v>WEAK</v>
      </c>
      <c r="L1409" s="5" t="str">
        <f>OBV!H1409</f>
        <v>CONFIRMED BEARISH</v>
      </c>
      <c r="M1409" s="7">
        <f t="shared" si="210"/>
        <v>50</v>
      </c>
      <c r="N1409" s="7">
        <f t="shared" si="211"/>
        <v>0</v>
      </c>
      <c r="O1409" s="7">
        <f t="shared" si="212"/>
        <v>0</v>
      </c>
      <c r="P1409" s="7">
        <f t="shared" si="213"/>
        <v>0</v>
      </c>
      <c r="Q1409" s="8">
        <f t="shared" si="214"/>
        <v>17.5</v>
      </c>
      <c r="R1409" s="8">
        <f t="shared" si="215"/>
        <v>10</v>
      </c>
      <c r="S1409" s="8">
        <f t="shared" si="216"/>
        <v>7.5</v>
      </c>
      <c r="T1409" s="8">
        <f t="shared" si="217"/>
        <v>12.5</v>
      </c>
      <c r="U1409" s="7">
        <f t="shared" si="218"/>
        <v>11.666666666666666</v>
      </c>
      <c r="V1409" s="7">
        <f t="shared" si="219"/>
        <v>11.875</v>
      </c>
    </row>
    <row r="1410" spans="1:22" ht="13.5" x14ac:dyDescent="0.25">
      <c r="A1410" s="3">
        <f>RSI!A1410</f>
        <v>44365</v>
      </c>
      <c r="B1410" s="2">
        <f>RSI!B1410</f>
        <v>0.56999999999999995</v>
      </c>
      <c r="C1410" s="2">
        <f>RSI!I1410</f>
        <v>22.391106566491345</v>
      </c>
      <c r="D1410" s="2">
        <f>MACD!E1410</f>
        <v>5.1642518374738211E-2</v>
      </c>
      <c r="E1410" s="2">
        <f>MACD!F1410</f>
        <v>4.4703527728207362E-2</v>
      </c>
      <c r="F1410" s="2">
        <f>'Moving Avg'!D1410</f>
        <v>0.61199999999999988</v>
      </c>
      <c r="G1410" s="2">
        <f>'Moving Avg'!F1410</f>
        <v>0.69950000000000001</v>
      </c>
      <c r="H1410" s="2">
        <f>'Moving Avg'!G1410</f>
        <v>0.74219999999999997</v>
      </c>
      <c r="I1410" s="2">
        <f>'Moving Avg'!H1410</f>
        <v>1.3801000000000001</v>
      </c>
      <c r="J1410" s="5" t="str">
        <f>OBV!F1410</f>
        <v>BEARISH</v>
      </c>
      <c r="K1410" s="5" t="str">
        <f>OBV!G1410</f>
        <v>WEAK</v>
      </c>
      <c r="L1410" s="5" t="str">
        <f>OBV!H1410</f>
        <v>CONFIRMED BEARISH</v>
      </c>
      <c r="M1410" s="7">
        <f t="shared" ref="M1410:M1473" si="220">IF(C1410&lt;30,50, IF(C1410&gt;70, 0, 25))</f>
        <v>50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0</v>
      </c>
      <c r="Q1410" s="8">
        <f t="shared" si="214"/>
        <v>17.5</v>
      </c>
      <c r="R1410" s="8">
        <f t="shared" si="215"/>
        <v>10</v>
      </c>
      <c r="S1410" s="8">
        <f t="shared" si="216"/>
        <v>7.5</v>
      </c>
      <c r="T1410" s="8">
        <f t="shared" si="217"/>
        <v>12.5</v>
      </c>
      <c r="U1410" s="7">
        <f t="shared" si="218"/>
        <v>11.666666666666666</v>
      </c>
      <c r="V1410" s="7">
        <f t="shared" si="219"/>
        <v>11.875</v>
      </c>
    </row>
    <row r="1411" spans="1:22" ht="13.5" x14ac:dyDescent="0.25">
      <c r="A1411" s="3">
        <f>RSI!A1411</f>
        <v>44368</v>
      </c>
      <c r="B1411" s="2">
        <f>RSI!B1411</f>
        <v>0.56000000000000005</v>
      </c>
      <c r="C1411" s="2">
        <f>RSI!I1411</f>
        <v>21.499559574763055</v>
      </c>
      <c r="D1411" s="2">
        <f>MACD!E1411</f>
        <v>5.4042744219563787E-2</v>
      </c>
      <c r="E1411" s="2">
        <f>MACD!F1411</f>
        <v>4.6571371026478653E-2</v>
      </c>
      <c r="F1411" s="2">
        <f>'Moving Avg'!D1411</f>
        <v>0.59399999999999997</v>
      </c>
      <c r="G1411" s="2">
        <f>'Moving Avg'!F1411</f>
        <v>0.68700000000000006</v>
      </c>
      <c r="H1411" s="2">
        <f>'Moving Avg'!G1411</f>
        <v>0.73860000000000015</v>
      </c>
      <c r="I1411" s="2">
        <f>'Moving Avg'!H1411</f>
        <v>1.3745000000000003</v>
      </c>
      <c r="J1411" s="5" t="str">
        <f>OBV!F1411</f>
        <v>BEARISH</v>
      </c>
      <c r="K1411" s="5" t="str">
        <f>OBV!G1411</f>
        <v>WEAK</v>
      </c>
      <c r="L1411" s="5" t="str">
        <f>OBV!H1411</f>
        <v>CONFIRMED BEARISH</v>
      </c>
      <c r="M1411" s="7">
        <f t="shared" si="220"/>
        <v>50</v>
      </c>
      <c r="N1411" s="7">
        <f t="shared" si="221"/>
        <v>0</v>
      </c>
      <c r="O1411" s="7">
        <f t="shared" si="222"/>
        <v>0</v>
      </c>
      <c r="P1411" s="7">
        <f t="shared" si="223"/>
        <v>0</v>
      </c>
      <c r="Q1411" s="8">
        <f t="shared" ref="Q1411:Q1474" si="224">0.35*M1411+N1411*0.35+O1411*0.15+P1411*0.15</f>
        <v>17.5</v>
      </c>
      <c r="R1411" s="8">
        <f t="shared" ref="R1411:R1474" si="225">M1411*0.2+N1411*0.2+O1411*0.35+P1411*0.25</f>
        <v>10</v>
      </c>
      <c r="S1411" s="8">
        <f t="shared" ref="S1411:S1474" si="226">M1411*0.15+N1411*0.15+O1411*0.25+P1411*0.45</f>
        <v>7.5</v>
      </c>
      <c r="T1411" s="8">
        <f t="shared" ref="T1411:T1474" si="227">0.25*SUM(M1411:P1411)</f>
        <v>12.5</v>
      </c>
      <c r="U1411" s="7">
        <f t="shared" ref="U1411:U1474" si="228">SUM(Q1411:S1411)/3</f>
        <v>11.666666666666666</v>
      </c>
      <c r="V1411" s="7">
        <f t="shared" ref="V1411:V1474" si="229">SUM(Q1411:T1411)/4</f>
        <v>11.875</v>
      </c>
    </row>
    <row r="1412" spans="1:22" ht="13.5" x14ac:dyDescent="0.25">
      <c r="A1412" s="3">
        <f>RSI!A1412</f>
        <v>44369</v>
      </c>
      <c r="B1412" s="2">
        <f>RSI!B1412</f>
        <v>0.54</v>
      </c>
      <c r="C1412" s="2">
        <f>RSI!I1412</f>
        <v>19.801397263749436</v>
      </c>
      <c r="D1412" s="2">
        <f>MACD!E1412</f>
        <v>5.37689297763978E-2</v>
      </c>
      <c r="E1412" s="2">
        <f>MACD!F1412</f>
        <v>4.8010882776462482E-2</v>
      </c>
      <c r="F1412" s="2">
        <f>'Moving Avg'!D1412</f>
        <v>0.57599999999999996</v>
      </c>
      <c r="G1412" s="2">
        <f>'Moving Avg'!F1412</f>
        <v>0.67400000000000004</v>
      </c>
      <c r="H1412" s="2">
        <f>'Moving Avg'!G1412</f>
        <v>0.7340000000000001</v>
      </c>
      <c r="I1412" s="2">
        <f>'Moving Avg'!H1412</f>
        <v>1.3691000000000009</v>
      </c>
      <c r="J1412" s="5" t="str">
        <f>OBV!F1412</f>
        <v>BEARISH</v>
      </c>
      <c r="K1412" s="5" t="str">
        <f>OBV!G1412</f>
        <v>WEAK</v>
      </c>
      <c r="L1412" s="5" t="str">
        <f>OBV!H1412</f>
        <v>CONFIRMED BEARISH</v>
      </c>
      <c r="M1412" s="7">
        <f t="shared" si="220"/>
        <v>50</v>
      </c>
      <c r="N1412" s="7">
        <f t="shared" si="221"/>
        <v>0</v>
      </c>
      <c r="O1412" s="7">
        <f t="shared" si="222"/>
        <v>0</v>
      </c>
      <c r="P1412" s="7">
        <f t="shared" si="223"/>
        <v>0</v>
      </c>
      <c r="Q1412" s="8">
        <f t="shared" si="224"/>
        <v>17.5</v>
      </c>
      <c r="R1412" s="8">
        <f t="shared" si="225"/>
        <v>10</v>
      </c>
      <c r="S1412" s="8">
        <f t="shared" si="226"/>
        <v>7.5</v>
      </c>
      <c r="T1412" s="8">
        <f t="shared" si="227"/>
        <v>12.5</v>
      </c>
      <c r="U1412" s="7">
        <f t="shared" si="228"/>
        <v>11.666666666666666</v>
      </c>
      <c r="V1412" s="7">
        <f t="shared" si="229"/>
        <v>11.875</v>
      </c>
    </row>
    <row r="1413" spans="1:22" ht="13.5" x14ac:dyDescent="0.25">
      <c r="A1413" s="3">
        <f>RSI!A1413</f>
        <v>44370</v>
      </c>
      <c r="B1413" s="2">
        <f>RSI!B1413</f>
        <v>0.55000000000000004</v>
      </c>
      <c r="C1413" s="2">
        <f>RSI!I1413</f>
        <v>23.073162987633992</v>
      </c>
      <c r="D1413" s="2">
        <f>MACD!E1413</f>
        <v>5.5220853733730535E-2</v>
      </c>
      <c r="E1413" s="2">
        <f>MACD!F1413</f>
        <v>4.9452876967916094E-2</v>
      </c>
      <c r="F1413" s="2">
        <f>'Moving Avg'!D1413</f>
        <v>0.56199999999999994</v>
      </c>
      <c r="G1413" s="2">
        <f>'Moving Avg'!F1413</f>
        <v>0.66200000000000014</v>
      </c>
      <c r="H1413" s="2">
        <f>'Moving Avg'!G1413</f>
        <v>0.72900000000000009</v>
      </c>
      <c r="I1413" s="2">
        <f>'Moving Avg'!H1413</f>
        <v>1.3638500000000007</v>
      </c>
      <c r="J1413" s="5" t="str">
        <f>OBV!F1413</f>
        <v>BEARISH</v>
      </c>
      <c r="K1413" s="5" t="str">
        <f>OBV!G1413</f>
        <v>WEAK</v>
      </c>
      <c r="L1413" s="5" t="str">
        <f>OBV!H1413</f>
        <v>CONFIRMED BEARISH</v>
      </c>
      <c r="M1413" s="7">
        <f t="shared" si="220"/>
        <v>50</v>
      </c>
      <c r="N1413" s="7">
        <f t="shared" si="221"/>
        <v>0</v>
      </c>
      <c r="O1413" s="7">
        <f t="shared" si="222"/>
        <v>0</v>
      </c>
      <c r="P1413" s="7">
        <f t="shared" si="223"/>
        <v>0</v>
      </c>
      <c r="Q1413" s="8">
        <f t="shared" si="224"/>
        <v>17.5</v>
      </c>
      <c r="R1413" s="8">
        <f t="shared" si="225"/>
        <v>10</v>
      </c>
      <c r="S1413" s="8">
        <f t="shared" si="226"/>
        <v>7.5</v>
      </c>
      <c r="T1413" s="8">
        <f t="shared" si="227"/>
        <v>12.5</v>
      </c>
      <c r="U1413" s="7">
        <f t="shared" si="228"/>
        <v>11.666666666666666</v>
      </c>
      <c r="V1413" s="7">
        <f t="shared" si="229"/>
        <v>11.875</v>
      </c>
    </row>
    <row r="1414" spans="1:22" ht="13.5" x14ac:dyDescent="0.25">
      <c r="A1414" s="3">
        <f>RSI!A1414</f>
        <v>44371</v>
      </c>
      <c r="B1414" s="2">
        <f>RSI!B1414</f>
        <v>0.57999999999999996</v>
      </c>
      <c r="C1414" s="2">
        <f>RSI!I1414</f>
        <v>32.031529589374173</v>
      </c>
      <c r="D1414" s="2">
        <f>MACD!E1414</f>
        <v>5.4988362774561317E-2</v>
      </c>
      <c r="E1414" s="2">
        <f>MACD!F1414</f>
        <v>5.0559974129245143E-2</v>
      </c>
      <c r="F1414" s="2">
        <f>'Moving Avg'!D1414</f>
        <v>0.55999999999999994</v>
      </c>
      <c r="G1414" s="2">
        <f>'Moving Avg'!F1414</f>
        <v>0.65200000000000002</v>
      </c>
      <c r="H1414" s="2">
        <f>'Moving Avg'!G1414</f>
        <v>0.72400000000000009</v>
      </c>
      <c r="I1414" s="2">
        <f>'Moving Avg'!H1414</f>
        <v>1.3587000000000007</v>
      </c>
      <c r="J1414" s="5" t="str">
        <f>OBV!F1414</f>
        <v>BEARISH</v>
      </c>
      <c r="K1414" s="5" t="str">
        <f>OBV!G1414</f>
        <v>WEAK</v>
      </c>
      <c r="L1414" s="5" t="str">
        <f>OBV!H1414</f>
        <v>CONFIRMED BEARISH</v>
      </c>
      <c r="M1414" s="7">
        <f t="shared" si="220"/>
        <v>25</v>
      </c>
      <c r="N1414" s="7">
        <f t="shared" si="221"/>
        <v>0</v>
      </c>
      <c r="O1414" s="7">
        <f t="shared" si="222"/>
        <v>0</v>
      </c>
      <c r="P1414" s="7">
        <f t="shared" si="223"/>
        <v>0</v>
      </c>
      <c r="Q1414" s="8">
        <f t="shared" si="224"/>
        <v>8.75</v>
      </c>
      <c r="R1414" s="8">
        <f t="shared" si="225"/>
        <v>5</v>
      </c>
      <c r="S1414" s="8">
        <f t="shared" si="226"/>
        <v>3.75</v>
      </c>
      <c r="T1414" s="8">
        <f t="shared" si="227"/>
        <v>6.25</v>
      </c>
      <c r="U1414" s="7">
        <f t="shared" si="228"/>
        <v>5.833333333333333</v>
      </c>
      <c r="V1414" s="7">
        <f t="shared" si="229"/>
        <v>5.9375</v>
      </c>
    </row>
    <row r="1415" spans="1:22" ht="13.5" x14ac:dyDescent="0.25">
      <c r="A1415" s="3">
        <f>RSI!A1415</f>
        <v>44372</v>
      </c>
      <c r="B1415" s="2">
        <f>RSI!B1415</f>
        <v>0.61</v>
      </c>
      <c r="C1415" s="2">
        <f>RSI!I1415</f>
        <v>39.605646045380453</v>
      </c>
      <c r="D1415" s="2">
        <f>MACD!E1415</f>
        <v>5.1558481108265553E-2</v>
      </c>
      <c r="E1415" s="2">
        <f>MACD!F1415</f>
        <v>5.075967552504923E-2</v>
      </c>
      <c r="F1415" s="2">
        <f>'Moving Avg'!D1415</f>
        <v>0.56799999999999995</v>
      </c>
      <c r="G1415" s="2">
        <f>'Moving Avg'!F1415</f>
        <v>0.64449999999999996</v>
      </c>
      <c r="H1415" s="2">
        <f>'Moving Avg'!G1415</f>
        <v>0.71900000000000008</v>
      </c>
      <c r="I1415" s="2">
        <f>'Moving Avg'!H1415</f>
        <v>1.3538500000000007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  <c r="M1415" s="7">
        <f t="shared" si="220"/>
        <v>25</v>
      </c>
      <c r="N1415" s="7">
        <f t="shared" si="221"/>
        <v>0</v>
      </c>
      <c r="O1415" s="7">
        <f t="shared" si="222"/>
        <v>0</v>
      </c>
      <c r="P1415" s="7">
        <f t="shared" si="223"/>
        <v>83.5</v>
      </c>
      <c r="Q1415" s="8">
        <f t="shared" si="224"/>
        <v>21.274999999999999</v>
      </c>
      <c r="R1415" s="8">
        <f t="shared" si="225"/>
        <v>25.875</v>
      </c>
      <c r="S1415" s="8">
        <f t="shared" si="226"/>
        <v>41.325000000000003</v>
      </c>
      <c r="T1415" s="8">
        <f t="shared" si="227"/>
        <v>27.125</v>
      </c>
      <c r="U1415" s="7">
        <f t="shared" si="228"/>
        <v>29.491666666666664</v>
      </c>
      <c r="V1415" s="7">
        <f t="shared" si="229"/>
        <v>28.9</v>
      </c>
    </row>
    <row r="1416" spans="1:22" ht="13.5" x14ac:dyDescent="0.25">
      <c r="A1416" s="3">
        <f>RSI!A1416</f>
        <v>44375</v>
      </c>
      <c r="B1416" s="2">
        <f>RSI!B1416</f>
        <v>0.61</v>
      </c>
      <c r="C1416" s="2">
        <f>RSI!I1416</f>
        <v>39.605646045380453</v>
      </c>
      <c r="D1416" s="2">
        <f>MACD!E1416</f>
        <v>4.5890528451101975E-2</v>
      </c>
      <c r="E1416" s="2">
        <f>MACD!F1416</f>
        <v>4.9785846110259782E-2</v>
      </c>
      <c r="F1416" s="2">
        <f>'Moving Avg'!D1416</f>
        <v>0.57799999999999996</v>
      </c>
      <c r="G1416" s="2">
        <f>'Moving Avg'!F1416</f>
        <v>0.63849999999999985</v>
      </c>
      <c r="H1416" s="2">
        <f>'Moving Avg'!G1416</f>
        <v>0.7145999999999999</v>
      </c>
      <c r="I1416" s="2">
        <f>'Moving Avg'!H1416</f>
        <v>1.3492000000000006</v>
      </c>
      <c r="J1416" s="5" t="str">
        <f>OBV!F1416</f>
        <v>BULLISH</v>
      </c>
      <c r="K1416" s="5" t="str">
        <f>OBV!G1416</f>
        <v>STRONG</v>
      </c>
      <c r="L1416" s="5" t="str">
        <f>OBV!H1416</f>
        <v>CONFIRMED BULLISH</v>
      </c>
      <c r="M1416" s="7">
        <f t="shared" si="220"/>
        <v>25</v>
      </c>
      <c r="N1416" s="7">
        <f t="shared" si="221"/>
        <v>45</v>
      </c>
      <c r="O1416" s="7">
        <f t="shared" si="222"/>
        <v>0</v>
      </c>
      <c r="P1416" s="7">
        <f t="shared" si="223"/>
        <v>100</v>
      </c>
      <c r="Q1416" s="8">
        <f t="shared" si="224"/>
        <v>39.5</v>
      </c>
      <c r="R1416" s="8">
        <f t="shared" si="225"/>
        <v>39</v>
      </c>
      <c r="S1416" s="8">
        <f t="shared" si="226"/>
        <v>55.5</v>
      </c>
      <c r="T1416" s="8">
        <f t="shared" si="227"/>
        <v>42.5</v>
      </c>
      <c r="U1416" s="7">
        <f t="shared" si="228"/>
        <v>44.666666666666664</v>
      </c>
      <c r="V1416" s="7">
        <f t="shared" si="229"/>
        <v>44.125</v>
      </c>
    </row>
    <row r="1417" spans="1:22" ht="13.5" x14ac:dyDescent="0.25">
      <c r="A1417" s="3">
        <f>RSI!A1417</f>
        <v>44376</v>
      </c>
      <c r="B1417" s="2">
        <f>RSI!B1417</f>
        <v>0.57999999999999996</v>
      </c>
      <c r="C1417" s="2">
        <f>RSI!I1417</f>
        <v>35.072861755244958</v>
      </c>
      <c r="D1417" s="2">
        <f>MACD!E1417</f>
        <v>4.0527995418268903E-2</v>
      </c>
      <c r="E1417" s="2">
        <f>MACD!F1417</f>
        <v>4.793427597186161E-2</v>
      </c>
      <c r="F1417" s="2">
        <f>'Moving Avg'!D1417</f>
        <v>0.58599999999999997</v>
      </c>
      <c r="G1417" s="2">
        <f>'Moving Avg'!F1417</f>
        <v>0.63149999999999995</v>
      </c>
      <c r="H1417" s="2">
        <f>'Moving Avg'!G1417</f>
        <v>0.7105999999999999</v>
      </c>
      <c r="I1417" s="2">
        <f>'Moving Avg'!H1417</f>
        <v>1.3447000000000005</v>
      </c>
      <c r="J1417" s="5" t="str">
        <f>OBV!F1417</f>
        <v>BULLISH</v>
      </c>
      <c r="K1417" s="5" t="str">
        <f>OBV!G1417</f>
        <v>STRONG</v>
      </c>
      <c r="L1417" s="5" t="str">
        <f>OBV!H1417</f>
        <v>CONFIRMED BULLISH</v>
      </c>
      <c r="M1417" s="7">
        <f t="shared" si="220"/>
        <v>25</v>
      </c>
      <c r="N1417" s="7">
        <f t="shared" si="221"/>
        <v>45</v>
      </c>
      <c r="O1417" s="7">
        <f t="shared" si="222"/>
        <v>0</v>
      </c>
      <c r="P1417" s="7">
        <f t="shared" si="223"/>
        <v>100</v>
      </c>
      <c r="Q1417" s="8">
        <f t="shared" si="224"/>
        <v>39.5</v>
      </c>
      <c r="R1417" s="8">
        <f t="shared" si="225"/>
        <v>39</v>
      </c>
      <c r="S1417" s="8">
        <f t="shared" si="226"/>
        <v>55.5</v>
      </c>
      <c r="T1417" s="8">
        <f t="shared" si="227"/>
        <v>42.5</v>
      </c>
      <c r="U1417" s="7">
        <f t="shared" si="228"/>
        <v>44.666666666666664</v>
      </c>
      <c r="V1417" s="7">
        <f t="shared" si="229"/>
        <v>44.125</v>
      </c>
    </row>
    <row r="1418" spans="1:22" ht="13.5" x14ac:dyDescent="0.25">
      <c r="A1418" s="3">
        <f>RSI!A1418</f>
        <v>44377</v>
      </c>
      <c r="B1418" s="2">
        <f>RSI!B1418</f>
        <v>0.55000000000000004</v>
      </c>
      <c r="C1418" s="2">
        <f>RSI!I1418</f>
        <v>31.224403468976973</v>
      </c>
      <c r="D1418" s="2">
        <f>MACD!E1418</f>
        <v>3.7118284404872526E-2</v>
      </c>
      <c r="E1418" s="2">
        <f>MACD!F1418</f>
        <v>4.5771077658463791E-2</v>
      </c>
      <c r="F1418" s="2">
        <f>'Moving Avg'!D1418</f>
        <v>0.58599999999999997</v>
      </c>
      <c r="G1418" s="2">
        <f>'Moving Avg'!F1418</f>
        <v>0.624</v>
      </c>
      <c r="H1418" s="2">
        <f>'Moving Avg'!G1418</f>
        <v>0.70679999999999987</v>
      </c>
      <c r="I1418" s="2">
        <f>'Moving Avg'!H1418</f>
        <v>1.3402500000000004</v>
      </c>
      <c r="J1418" s="5" t="str">
        <f>OBV!F1418</f>
        <v>BULLISH</v>
      </c>
      <c r="K1418" s="5" t="str">
        <f>OBV!G1418</f>
        <v>STRONG</v>
      </c>
      <c r="L1418" s="5" t="str">
        <f>OBV!H1418</f>
        <v>NEUTRAL</v>
      </c>
      <c r="M1418" s="7">
        <f t="shared" si="220"/>
        <v>25</v>
      </c>
      <c r="N1418" s="7">
        <f t="shared" si="221"/>
        <v>45</v>
      </c>
      <c r="O1418" s="7">
        <f t="shared" si="222"/>
        <v>0</v>
      </c>
      <c r="P1418" s="7">
        <f t="shared" si="223"/>
        <v>66</v>
      </c>
      <c r="Q1418" s="8">
        <f t="shared" si="224"/>
        <v>34.4</v>
      </c>
      <c r="R1418" s="8">
        <f t="shared" si="225"/>
        <v>30.5</v>
      </c>
      <c r="S1418" s="8">
        <f t="shared" si="226"/>
        <v>40.200000000000003</v>
      </c>
      <c r="T1418" s="8">
        <f t="shared" si="227"/>
        <v>34</v>
      </c>
      <c r="U1418" s="7">
        <f t="shared" si="228"/>
        <v>35.033333333333339</v>
      </c>
      <c r="V1418" s="7">
        <f t="shared" si="229"/>
        <v>34.775000000000006</v>
      </c>
    </row>
    <row r="1419" spans="1:22" ht="13.5" x14ac:dyDescent="0.25">
      <c r="A1419" s="3">
        <f>RSI!A1419</f>
        <v>44378</v>
      </c>
      <c r="B1419" s="2">
        <f>RSI!B1419</f>
        <v>0.54</v>
      </c>
      <c r="C1419" s="2">
        <f>RSI!I1419</f>
        <v>30.041103402332922</v>
      </c>
      <c r="D1419" s="2">
        <f>MACD!E1419</f>
        <v>3.0946934928224201E-2</v>
      </c>
      <c r="E1419" s="2">
        <f>MACD!F1419</f>
        <v>4.2806249112415873E-2</v>
      </c>
      <c r="F1419" s="2">
        <f>'Moving Avg'!D1419</f>
        <v>0.57799999999999996</v>
      </c>
      <c r="G1419" s="2">
        <f>'Moving Avg'!F1419</f>
        <v>0.61449999999999994</v>
      </c>
      <c r="H1419" s="2">
        <f>'Moving Avg'!G1419</f>
        <v>0.70339999999999991</v>
      </c>
      <c r="I1419" s="2">
        <f>'Moving Avg'!H1419</f>
        <v>1.3361000000000007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  <c r="M1419" s="7">
        <f t="shared" si="220"/>
        <v>25</v>
      </c>
      <c r="N1419" s="7">
        <f t="shared" si="221"/>
        <v>45</v>
      </c>
      <c r="O1419" s="7">
        <f t="shared" si="222"/>
        <v>0</v>
      </c>
      <c r="P1419" s="7">
        <f t="shared" si="223"/>
        <v>66.5</v>
      </c>
      <c r="Q1419" s="8">
        <f t="shared" si="224"/>
        <v>34.475000000000001</v>
      </c>
      <c r="R1419" s="8">
        <f t="shared" si="225"/>
        <v>30.625</v>
      </c>
      <c r="S1419" s="8">
        <f t="shared" si="226"/>
        <v>40.424999999999997</v>
      </c>
      <c r="T1419" s="8">
        <f t="shared" si="227"/>
        <v>34.125</v>
      </c>
      <c r="U1419" s="7">
        <f t="shared" si="228"/>
        <v>35.174999999999997</v>
      </c>
      <c r="V1419" s="7">
        <f t="shared" si="229"/>
        <v>34.912499999999994</v>
      </c>
    </row>
    <row r="1420" spans="1:22" ht="13.5" x14ac:dyDescent="0.25">
      <c r="A1420" s="3">
        <f>RSI!A1420</f>
        <v>44379</v>
      </c>
      <c r="B1420" s="2">
        <f>RSI!B1420</f>
        <v>0.54</v>
      </c>
      <c r="C1420" s="2">
        <f>RSI!I1420</f>
        <v>30.041103402332922</v>
      </c>
      <c r="D1420" s="2">
        <f>MACD!E1420</f>
        <v>2.3252037931668301E-2</v>
      </c>
      <c r="E1420" s="2">
        <f>MACD!F1420</f>
        <v>3.8895406876266359E-2</v>
      </c>
      <c r="F1420" s="2">
        <f>'Moving Avg'!D1420</f>
        <v>0.56400000000000006</v>
      </c>
      <c r="G1420" s="2">
        <f>'Moving Avg'!F1420</f>
        <v>0.60600000000000009</v>
      </c>
      <c r="H1420" s="2">
        <f>'Moving Avg'!G1420</f>
        <v>0.70019999999999993</v>
      </c>
      <c r="I1420" s="2">
        <f>'Moving Avg'!H1420</f>
        <v>1.3317000000000005</v>
      </c>
      <c r="J1420" s="5" t="str">
        <f>OBV!F1420</f>
        <v>BEARISH</v>
      </c>
      <c r="K1420" s="5" t="str">
        <f>OBV!G1420</f>
        <v>WEAK</v>
      </c>
      <c r="L1420" s="5" t="str">
        <f>OBV!H1420</f>
        <v>CONFIRMED BEARISH</v>
      </c>
      <c r="M1420" s="7">
        <f t="shared" si="220"/>
        <v>25</v>
      </c>
      <c r="N1420" s="7">
        <f t="shared" si="221"/>
        <v>45</v>
      </c>
      <c r="O1420" s="7">
        <f t="shared" si="222"/>
        <v>0</v>
      </c>
      <c r="P1420" s="7">
        <f t="shared" si="223"/>
        <v>0</v>
      </c>
      <c r="Q1420" s="8">
        <f t="shared" si="224"/>
        <v>24.5</v>
      </c>
      <c r="R1420" s="8">
        <f t="shared" si="225"/>
        <v>14</v>
      </c>
      <c r="S1420" s="8">
        <f t="shared" si="226"/>
        <v>10.5</v>
      </c>
      <c r="T1420" s="8">
        <f t="shared" si="227"/>
        <v>17.5</v>
      </c>
      <c r="U1420" s="7">
        <f t="shared" si="228"/>
        <v>16.333333333333332</v>
      </c>
      <c r="V1420" s="7">
        <f t="shared" si="229"/>
        <v>16.625</v>
      </c>
    </row>
    <row r="1421" spans="1:22" ht="13.5" x14ac:dyDescent="0.25">
      <c r="A1421" s="3">
        <f>RSI!A1421</f>
        <v>44382</v>
      </c>
      <c r="B1421" s="2">
        <f>RSI!B1421</f>
        <v>0.53</v>
      </c>
      <c r="C1421" s="2">
        <f>RSI!I1421</f>
        <v>28.776350121869001</v>
      </c>
      <c r="D1421" s="2">
        <f>MACD!E1421</f>
        <v>1.6502451533435991E-2</v>
      </c>
      <c r="E1421" s="2">
        <f>MACD!F1421</f>
        <v>3.4416815807700285E-2</v>
      </c>
      <c r="F1421" s="2">
        <f>'Moving Avg'!D1421</f>
        <v>0.54800000000000004</v>
      </c>
      <c r="G1421" s="2">
        <f>'Moving Avg'!F1421</f>
        <v>0.59749999999999992</v>
      </c>
      <c r="H1421" s="2">
        <f>'Moving Avg'!G1421</f>
        <v>0.69719999999999982</v>
      </c>
      <c r="I1421" s="2">
        <f>'Moving Avg'!H1421</f>
        <v>1.3273000000000001</v>
      </c>
      <c r="J1421" s="5" t="str">
        <f>OBV!F1421</f>
        <v>BEARISH</v>
      </c>
      <c r="K1421" s="5" t="str">
        <f>OBV!G1421</f>
        <v>WEAK</v>
      </c>
      <c r="L1421" s="5" t="str">
        <f>OBV!H1421</f>
        <v>CONFIRMED BEARISH</v>
      </c>
      <c r="M1421" s="7">
        <f t="shared" si="220"/>
        <v>50</v>
      </c>
      <c r="N1421" s="7">
        <f t="shared" si="221"/>
        <v>45</v>
      </c>
      <c r="O1421" s="7">
        <f t="shared" si="222"/>
        <v>0</v>
      </c>
      <c r="P1421" s="7">
        <f t="shared" si="223"/>
        <v>0</v>
      </c>
      <c r="Q1421" s="8">
        <f t="shared" si="224"/>
        <v>33.25</v>
      </c>
      <c r="R1421" s="8">
        <f t="shared" si="225"/>
        <v>19</v>
      </c>
      <c r="S1421" s="8">
        <f t="shared" si="226"/>
        <v>14.25</v>
      </c>
      <c r="T1421" s="8">
        <f t="shared" si="227"/>
        <v>23.75</v>
      </c>
      <c r="U1421" s="7">
        <f t="shared" si="228"/>
        <v>22.166666666666668</v>
      </c>
      <c r="V1421" s="7">
        <f t="shared" si="229"/>
        <v>22.5625</v>
      </c>
    </row>
    <row r="1422" spans="1:22" ht="13.5" x14ac:dyDescent="0.25">
      <c r="A1422" s="3">
        <f>RSI!A1422</f>
        <v>44383</v>
      </c>
      <c r="B1422" s="2">
        <f>RSI!B1422</f>
        <v>0.52</v>
      </c>
      <c r="C1422" s="2">
        <f>RSI!I1422</f>
        <v>27.528239564315484</v>
      </c>
      <c r="D1422" s="2">
        <f>MACD!E1422</f>
        <v>9.0319499219042587E-3</v>
      </c>
      <c r="E1422" s="2">
        <f>MACD!F1422</f>
        <v>2.9339842630541083E-2</v>
      </c>
      <c r="F1422" s="2">
        <f>'Moving Avg'!D1422</f>
        <v>0.53600000000000003</v>
      </c>
      <c r="G1422" s="2">
        <f>'Moving Avg'!F1422</f>
        <v>0.59</v>
      </c>
      <c r="H1422" s="2">
        <f>'Moving Avg'!G1422</f>
        <v>0.69359999999999999</v>
      </c>
      <c r="I1422" s="2">
        <f>'Moving Avg'!H1422</f>
        <v>1.3228500000000003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50</v>
      </c>
      <c r="N1422" s="7">
        <f t="shared" si="221"/>
        <v>100</v>
      </c>
      <c r="O1422" s="7">
        <f t="shared" si="222"/>
        <v>0</v>
      </c>
      <c r="P1422" s="7">
        <f t="shared" si="223"/>
        <v>16.5</v>
      </c>
      <c r="Q1422" s="8">
        <f t="shared" si="224"/>
        <v>54.975000000000001</v>
      </c>
      <c r="R1422" s="8">
        <f t="shared" si="225"/>
        <v>34.125</v>
      </c>
      <c r="S1422" s="8">
        <f t="shared" si="226"/>
        <v>29.925000000000001</v>
      </c>
      <c r="T1422" s="8">
        <f t="shared" si="227"/>
        <v>41.625</v>
      </c>
      <c r="U1422" s="7">
        <f t="shared" si="228"/>
        <v>39.674999999999997</v>
      </c>
      <c r="V1422" s="7">
        <f t="shared" si="229"/>
        <v>40.162499999999994</v>
      </c>
    </row>
    <row r="1423" spans="1:22" ht="13.5" x14ac:dyDescent="0.25">
      <c r="A1423" s="3">
        <f>RSI!A1423</f>
        <v>44384</v>
      </c>
      <c r="B1423" s="2">
        <f>RSI!B1423</f>
        <v>0.51</v>
      </c>
      <c r="C1423" s="2">
        <f>RSI!I1423</f>
        <v>26.299798157399835</v>
      </c>
      <c r="D1423" s="2">
        <f>MACD!E1423</f>
        <v>5.5831871217366658E-3</v>
      </c>
      <c r="E1423" s="2">
        <f>MACD!F1423</f>
        <v>2.4588511528780201E-2</v>
      </c>
      <c r="F1423" s="2">
        <f>'Moving Avg'!D1423</f>
        <v>0.52799999999999991</v>
      </c>
      <c r="G1423" s="2">
        <f>'Moving Avg'!F1423</f>
        <v>0.58149999999999991</v>
      </c>
      <c r="H1423" s="2">
        <f>'Moving Avg'!G1423</f>
        <v>0.68980000000000008</v>
      </c>
      <c r="I1423" s="2">
        <f>'Moving Avg'!H1423</f>
        <v>1.3184000000000007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50</v>
      </c>
      <c r="N1423" s="7">
        <f t="shared" si="221"/>
        <v>45</v>
      </c>
      <c r="O1423" s="7">
        <f t="shared" si="222"/>
        <v>0</v>
      </c>
      <c r="P1423" s="7">
        <f t="shared" si="223"/>
        <v>16.5</v>
      </c>
      <c r="Q1423" s="8">
        <f t="shared" si="224"/>
        <v>35.725000000000001</v>
      </c>
      <c r="R1423" s="8">
        <f t="shared" si="225"/>
        <v>23.125</v>
      </c>
      <c r="S1423" s="8">
        <f t="shared" si="226"/>
        <v>21.675000000000001</v>
      </c>
      <c r="T1423" s="8">
        <f t="shared" si="227"/>
        <v>27.875</v>
      </c>
      <c r="U1423" s="7">
        <f t="shared" si="228"/>
        <v>26.841666666666669</v>
      </c>
      <c r="V1423" s="7">
        <f t="shared" si="229"/>
        <v>27.1</v>
      </c>
    </row>
    <row r="1424" spans="1:22" ht="13.5" x14ac:dyDescent="0.25">
      <c r="A1424" s="3">
        <f>RSI!A1424</f>
        <v>44385</v>
      </c>
      <c r="B1424" s="2">
        <f>RSI!B1424</f>
        <v>0.5</v>
      </c>
      <c r="C1424" s="2">
        <f>RSI!I1424</f>
        <v>25.093851721147232</v>
      </c>
      <c r="D1424" s="2">
        <f>MACD!E1424</f>
        <v>8.6295047327535901E-3</v>
      </c>
      <c r="E1424" s="2">
        <f>MACD!F1424</f>
        <v>2.1396710169574881E-2</v>
      </c>
      <c r="F1424" s="2">
        <f>'Moving Avg'!D1424</f>
        <v>0.52</v>
      </c>
      <c r="G1424" s="2">
        <f>'Moving Avg'!F1424</f>
        <v>0.57250000000000001</v>
      </c>
      <c r="H1424" s="2">
        <f>'Moving Avg'!G1424</f>
        <v>0.68640000000000001</v>
      </c>
      <c r="I1424" s="2">
        <f>'Moving Avg'!H1424</f>
        <v>1.3139500000000004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  <c r="M1424" s="7">
        <f t="shared" si="220"/>
        <v>50</v>
      </c>
      <c r="N1424" s="7">
        <f t="shared" si="221"/>
        <v>45</v>
      </c>
      <c r="O1424" s="7">
        <f t="shared" si="222"/>
        <v>0</v>
      </c>
      <c r="P1424" s="7">
        <f t="shared" si="223"/>
        <v>16.5</v>
      </c>
      <c r="Q1424" s="8">
        <f t="shared" si="224"/>
        <v>35.725000000000001</v>
      </c>
      <c r="R1424" s="8">
        <f t="shared" si="225"/>
        <v>23.125</v>
      </c>
      <c r="S1424" s="8">
        <f t="shared" si="226"/>
        <v>21.675000000000001</v>
      </c>
      <c r="T1424" s="8">
        <f t="shared" si="227"/>
        <v>27.875</v>
      </c>
      <c r="U1424" s="7">
        <f t="shared" si="228"/>
        <v>26.841666666666669</v>
      </c>
      <c r="V1424" s="7">
        <f t="shared" si="229"/>
        <v>27.1</v>
      </c>
    </row>
    <row r="1425" spans="1:22" ht="13.5" x14ac:dyDescent="0.25">
      <c r="A1425" s="3">
        <f>RSI!A1425</f>
        <v>44386</v>
      </c>
      <c r="B1425" s="2">
        <f>RSI!B1425</f>
        <v>0.49</v>
      </c>
      <c r="C1425" s="2">
        <f>RSI!I1425</f>
        <v>23.913002634307119</v>
      </c>
      <c r="D1425" s="2">
        <f>MACD!E1425</f>
        <v>1.7185685143290996E-2</v>
      </c>
      <c r="E1425" s="2">
        <f>MACD!F1425</f>
        <v>2.0554505164318105E-2</v>
      </c>
      <c r="F1425" s="2">
        <f>'Moving Avg'!D1425</f>
        <v>0.51</v>
      </c>
      <c r="G1425" s="2">
        <f>'Moving Avg'!F1425</f>
        <v>0.56349999999999989</v>
      </c>
      <c r="H1425" s="2">
        <f>'Moving Avg'!G1425</f>
        <v>0.68279999999999985</v>
      </c>
      <c r="I1425" s="2">
        <f>'Moving Avg'!H1425</f>
        <v>1.3094000000000003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50</v>
      </c>
      <c r="N1425" s="7">
        <f t="shared" si="221"/>
        <v>45</v>
      </c>
      <c r="O1425" s="7">
        <f t="shared" si="222"/>
        <v>0</v>
      </c>
      <c r="P1425" s="7">
        <f t="shared" si="223"/>
        <v>16.5</v>
      </c>
      <c r="Q1425" s="8">
        <f t="shared" si="224"/>
        <v>35.725000000000001</v>
      </c>
      <c r="R1425" s="8">
        <f t="shared" si="225"/>
        <v>23.125</v>
      </c>
      <c r="S1425" s="8">
        <f t="shared" si="226"/>
        <v>21.675000000000001</v>
      </c>
      <c r="T1425" s="8">
        <f t="shared" si="227"/>
        <v>27.875</v>
      </c>
      <c r="U1425" s="7">
        <f t="shared" si="228"/>
        <v>26.841666666666669</v>
      </c>
      <c r="V1425" s="7">
        <f t="shared" si="229"/>
        <v>27.1</v>
      </c>
    </row>
    <row r="1426" spans="1:22" ht="13.5" x14ac:dyDescent="0.25">
      <c r="A1426" s="3">
        <f>RSI!A1426</f>
        <v>44389</v>
      </c>
      <c r="B1426" s="2">
        <f>RSI!B1426</f>
        <v>0.5</v>
      </c>
      <c r="C1426" s="2">
        <f>RSI!I1426</f>
        <v>27.582891671667426</v>
      </c>
      <c r="D1426" s="2">
        <f>MACD!E1426</f>
        <v>2.4320177657036424E-2</v>
      </c>
      <c r="E1426" s="2">
        <f>MACD!F1426</f>
        <v>2.1307639662861769E-2</v>
      </c>
      <c r="F1426" s="2">
        <f>'Moving Avg'!D1426</f>
        <v>0.504</v>
      </c>
      <c r="G1426" s="2">
        <f>'Moving Avg'!F1426</f>
        <v>0.55599999999999994</v>
      </c>
      <c r="H1426" s="2">
        <f>'Moving Avg'!G1426</f>
        <v>0.67939999999999978</v>
      </c>
      <c r="I1426" s="2">
        <f>'Moving Avg'!H1426</f>
        <v>1.3045500000000003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50</v>
      </c>
      <c r="N1426" s="7">
        <f t="shared" si="221"/>
        <v>0</v>
      </c>
      <c r="O1426" s="7">
        <f t="shared" si="222"/>
        <v>0</v>
      </c>
      <c r="P1426" s="7">
        <f t="shared" si="223"/>
        <v>16.5</v>
      </c>
      <c r="Q1426" s="8">
        <f t="shared" si="224"/>
        <v>19.975000000000001</v>
      </c>
      <c r="R1426" s="8">
        <f t="shared" si="225"/>
        <v>14.125</v>
      </c>
      <c r="S1426" s="8">
        <f t="shared" si="226"/>
        <v>14.925000000000001</v>
      </c>
      <c r="T1426" s="8">
        <f t="shared" si="227"/>
        <v>16.625</v>
      </c>
      <c r="U1426" s="7">
        <f t="shared" si="228"/>
        <v>16.341666666666669</v>
      </c>
      <c r="V1426" s="7">
        <f t="shared" si="229"/>
        <v>16.412500000000001</v>
      </c>
    </row>
    <row r="1427" spans="1:22" ht="13.5" x14ac:dyDescent="0.25">
      <c r="A1427" s="3">
        <f>RSI!A1427</f>
        <v>44390</v>
      </c>
      <c r="B1427" s="2">
        <f>RSI!B1427</f>
        <v>0.51</v>
      </c>
      <c r="C1427" s="2">
        <f>RSI!I1427</f>
        <v>31.158715670662701</v>
      </c>
      <c r="D1427" s="2">
        <f>MACD!E1427</f>
        <v>2.5530162644648469E-2</v>
      </c>
      <c r="E1427" s="2">
        <f>MACD!F1427</f>
        <v>2.215214425921911E-2</v>
      </c>
      <c r="F1427" s="2">
        <f>'Moving Avg'!D1427</f>
        <v>0.502</v>
      </c>
      <c r="G1427" s="2">
        <f>'Moving Avg'!F1427</f>
        <v>0.55000000000000004</v>
      </c>
      <c r="H1427" s="2">
        <f>'Moving Avg'!G1427</f>
        <v>0.67559999999999998</v>
      </c>
      <c r="I1427" s="2">
        <f>'Moving Avg'!H1427</f>
        <v>1.2997500000000004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25</v>
      </c>
      <c r="N1427" s="7">
        <f t="shared" si="221"/>
        <v>0</v>
      </c>
      <c r="O1427" s="7">
        <f t="shared" si="222"/>
        <v>0</v>
      </c>
      <c r="P1427" s="7">
        <f t="shared" si="223"/>
        <v>16.5</v>
      </c>
      <c r="Q1427" s="8">
        <f t="shared" si="224"/>
        <v>11.225</v>
      </c>
      <c r="R1427" s="8">
        <f t="shared" si="225"/>
        <v>9.125</v>
      </c>
      <c r="S1427" s="8">
        <f t="shared" si="226"/>
        <v>11.175000000000001</v>
      </c>
      <c r="T1427" s="8">
        <f t="shared" si="227"/>
        <v>10.375</v>
      </c>
      <c r="U1427" s="7">
        <f t="shared" si="228"/>
        <v>10.508333333333335</v>
      </c>
      <c r="V1427" s="7">
        <f t="shared" si="229"/>
        <v>10.475000000000001</v>
      </c>
    </row>
    <row r="1428" spans="1:22" ht="13.5" x14ac:dyDescent="0.25">
      <c r="A1428" s="3">
        <f>RSI!A1428</f>
        <v>44391</v>
      </c>
      <c r="B1428" s="2">
        <f>RSI!B1428</f>
        <v>0.52</v>
      </c>
      <c r="C1428" s="2">
        <f>RSI!I1428</f>
        <v>34.634617073547375</v>
      </c>
      <c r="D1428" s="2">
        <f>MACD!E1428</f>
        <v>2.1628809997966902E-2</v>
      </c>
      <c r="E1428" s="2">
        <f>MACD!F1428</f>
        <v>2.204747740696867E-2</v>
      </c>
      <c r="F1428" s="2">
        <f>'Moving Avg'!D1428</f>
        <v>0.504</v>
      </c>
      <c r="G1428" s="2">
        <f>'Moving Avg'!F1428</f>
        <v>0.54499999999999993</v>
      </c>
      <c r="H1428" s="2">
        <f>'Moving Avg'!G1428</f>
        <v>0.67119999999999991</v>
      </c>
      <c r="I1428" s="2">
        <f>'Moving Avg'!H1428</f>
        <v>1.2952000000000004</v>
      </c>
      <c r="J1428" s="5" t="str">
        <f>OBV!F1428</f>
        <v>BEARISH</v>
      </c>
      <c r="K1428" s="5" t="str">
        <f>OBV!G1428</f>
        <v>NEUTRAL</v>
      </c>
      <c r="L1428" s="5" t="str">
        <f>OBV!H1428</f>
        <v>BEARISH DIVERGENCE</v>
      </c>
      <c r="M1428" s="7">
        <f t="shared" si="220"/>
        <v>25</v>
      </c>
      <c r="N1428" s="7">
        <f t="shared" si="221"/>
        <v>45</v>
      </c>
      <c r="O1428" s="7">
        <f t="shared" si="222"/>
        <v>0</v>
      </c>
      <c r="P1428" s="7">
        <f t="shared" si="223"/>
        <v>16.5</v>
      </c>
      <c r="Q1428" s="8">
        <f t="shared" si="224"/>
        <v>26.975000000000001</v>
      </c>
      <c r="R1428" s="8">
        <f t="shared" si="225"/>
        <v>18.125</v>
      </c>
      <c r="S1428" s="8">
        <f t="shared" si="226"/>
        <v>17.925000000000001</v>
      </c>
      <c r="T1428" s="8">
        <f t="shared" si="227"/>
        <v>21.625</v>
      </c>
      <c r="U1428" s="7">
        <f t="shared" si="228"/>
        <v>21.008333333333336</v>
      </c>
      <c r="V1428" s="7">
        <f t="shared" si="229"/>
        <v>21.162500000000001</v>
      </c>
    </row>
    <row r="1429" spans="1:22" ht="13.5" x14ac:dyDescent="0.25">
      <c r="A1429" s="3">
        <f>RSI!A1429</f>
        <v>44392</v>
      </c>
      <c r="B1429" s="2">
        <f>RSI!B1429</f>
        <v>0.53</v>
      </c>
      <c r="C1429" s="2">
        <f>RSI!I1429</f>
        <v>38.005593200094111</v>
      </c>
      <c r="D1429" s="2">
        <f>MACD!E1429</f>
        <v>1.6388390573951694E-2</v>
      </c>
      <c r="E1429" s="2">
        <f>MACD!F1429</f>
        <v>2.0915660040365276E-2</v>
      </c>
      <c r="F1429" s="2">
        <f>'Moving Avg'!D1429</f>
        <v>0.51</v>
      </c>
      <c r="G1429" s="2">
        <f>'Moving Avg'!F1429</f>
        <v>0.54199999999999993</v>
      </c>
      <c r="H1429" s="2">
        <f>'Moving Avg'!G1429</f>
        <v>0.66639999999999999</v>
      </c>
      <c r="I1429" s="2">
        <f>'Moving Avg'!H1429</f>
        <v>1.2908000000000004</v>
      </c>
      <c r="J1429" s="5" t="str">
        <f>OBV!F1429</f>
        <v>BEARISH</v>
      </c>
      <c r="K1429" s="5" t="str">
        <f>OBV!G1429</f>
        <v>NEUTRAL</v>
      </c>
      <c r="L1429" s="5" t="str">
        <f>OBV!H1429</f>
        <v>BEARISH DIVERGENCE</v>
      </c>
      <c r="M1429" s="7">
        <f t="shared" si="220"/>
        <v>25</v>
      </c>
      <c r="N1429" s="7">
        <f t="shared" si="221"/>
        <v>45</v>
      </c>
      <c r="O1429" s="7">
        <f t="shared" si="222"/>
        <v>0</v>
      </c>
      <c r="P1429" s="7">
        <f t="shared" si="223"/>
        <v>16.5</v>
      </c>
      <c r="Q1429" s="8">
        <f t="shared" si="224"/>
        <v>26.975000000000001</v>
      </c>
      <c r="R1429" s="8">
        <f t="shared" si="225"/>
        <v>18.125</v>
      </c>
      <c r="S1429" s="8">
        <f t="shared" si="226"/>
        <v>17.925000000000001</v>
      </c>
      <c r="T1429" s="8">
        <f t="shared" si="227"/>
        <v>21.625</v>
      </c>
      <c r="U1429" s="7">
        <f t="shared" si="228"/>
        <v>21.008333333333336</v>
      </c>
      <c r="V1429" s="7">
        <f t="shared" si="229"/>
        <v>21.162500000000001</v>
      </c>
    </row>
    <row r="1430" spans="1:22" ht="13.5" x14ac:dyDescent="0.25">
      <c r="A1430" s="3">
        <f>RSI!A1430</f>
        <v>44393</v>
      </c>
      <c r="B1430" s="2">
        <f>RSI!B1430</f>
        <v>0.54</v>
      </c>
      <c r="C1430" s="2">
        <f>RSI!I1430</f>
        <v>41.267496369150329</v>
      </c>
      <c r="D1430" s="2">
        <f>MACD!E1430</f>
        <v>1.1469105947455982E-2</v>
      </c>
      <c r="E1430" s="2">
        <f>MACD!F1430</f>
        <v>1.9026349221783416E-2</v>
      </c>
      <c r="F1430" s="2">
        <f>'Moving Avg'!D1430</f>
        <v>0.52</v>
      </c>
      <c r="G1430" s="2">
        <f>'Moving Avg'!F1430</f>
        <v>0.54049999999999998</v>
      </c>
      <c r="H1430" s="2">
        <f>'Moving Avg'!G1430</f>
        <v>0.66099999999999992</v>
      </c>
      <c r="I1430" s="2">
        <f>'Moving Avg'!H1430</f>
        <v>1.2864500000000003</v>
      </c>
      <c r="J1430" s="5" t="str">
        <f>OBV!F1430</f>
        <v>BULLISH</v>
      </c>
      <c r="K1430" s="5" t="str">
        <f>OBV!G1430</f>
        <v>NEUTRAL</v>
      </c>
      <c r="L1430" s="5" t="str">
        <f>OBV!H1430</f>
        <v>CONFIRMED BULLISH</v>
      </c>
      <c r="M1430" s="7">
        <f t="shared" si="220"/>
        <v>25</v>
      </c>
      <c r="N1430" s="7">
        <f t="shared" si="221"/>
        <v>45</v>
      </c>
      <c r="O1430" s="7">
        <f t="shared" si="222"/>
        <v>0</v>
      </c>
      <c r="P1430" s="7">
        <f t="shared" si="223"/>
        <v>83.5</v>
      </c>
      <c r="Q1430" s="8">
        <f t="shared" si="224"/>
        <v>37.024999999999999</v>
      </c>
      <c r="R1430" s="8">
        <f t="shared" si="225"/>
        <v>34.875</v>
      </c>
      <c r="S1430" s="8">
        <f t="shared" si="226"/>
        <v>48.075000000000003</v>
      </c>
      <c r="T1430" s="8">
        <f t="shared" si="227"/>
        <v>38.375</v>
      </c>
      <c r="U1430" s="7">
        <f t="shared" si="228"/>
        <v>39.991666666666667</v>
      </c>
      <c r="V1430" s="7">
        <f t="shared" si="229"/>
        <v>39.587500000000006</v>
      </c>
    </row>
    <row r="1431" spans="1:22" ht="13.5" x14ac:dyDescent="0.25">
      <c r="A1431" s="3">
        <f>RSI!A1431</f>
        <v>44396</v>
      </c>
      <c r="B1431" s="2">
        <f>RSI!B1431</f>
        <v>0.55000000000000004</v>
      </c>
      <c r="C1431" s="2">
        <f>RSI!I1431</f>
        <v>44.417021339779026</v>
      </c>
      <c r="D1431" s="2">
        <f>MACD!E1431</f>
        <v>5.2050612292903198E-3</v>
      </c>
      <c r="E1431" s="2">
        <f>MACD!F1431</f>
        <v>1.6262091623284798E-2</v>
      </c>
      <c r="F1431" s="2">
        <f>'Moving Avg'!D1431</f>
        <v>0.53</v>
      </c>
      <c r="G1431" s="2">
        <f>'Moving Avg'!F1431</f>
        <v>0.54</v>
      </c>
      <c r="H1431" s="2">
        <f>'Moving Avg'!G1431</f>
        <v>0.65559999999999985</v>
      </c>
      <c r="I1431" s="2">
        <f>'Moving Avg'!H1431</f>
        <v>1.2824500000000005</v>
      </c>
      <c r="J1431" s="5" t="str">
        <f>OBV!F1431</f>
        <v>BULLISH</v>
      </c>
      <c r="K1431" s="5" t="str">
        <f>OBV!G1431</f>
        <v>NEUTRAL</v>
      </c>
      <c r="L1431" s="5" t="str">
        <f>OBV!H1431</f>
        <v>CONFIRMED BULLISH</v>
      </c>
      <c r="M1431" s="7">
        <f t="shared" si="220"/>
        <v>25</v>
      </c>
      <c r="N1431" s="7">
        <f t="shared" si="221"/>
        <v>45</v>
      </c>
      <c r="O1431" s="7">
        <f t="shared" si="222"/>
        <v>0</v>
      </c>
      <c r="P1431" s="7">
        <f t="shared" si="223"/>
        <v>83.5</v>
      </c>
      <c r="Q1431" s="8">
        <f t="shared" si="224"/>
        <v>37.024999999999999</v>
      </c>
      <c r="R1431" s="8">
        <f t="shared" si="225"/>
        <v>34.875</v>
      </c>
      <c r="S1431" s="8">
        <f t="shared" si="226"/>
        <v>48.075000000000003</v>
      </c>
      <c r="T1431" s="8">
        <f t="shared" si="227"/>
        <v>38.375</v>
      </c>
      <c r="U1431" s="7">
        <f t="shared" si="228"/>
        <v>39.991666666666667</v>
      </c>
      <c r="V1431" s="7">
        <f t="shared" si="229"/>
        <v>39.587500000000006</v>
      </c>
    </row>
    <row r="1432" spans="1:22" ht="13.5" x14ac:dyDescent="0.25">
      <c r="A1432" s="3">
        <f>RSI!A1432</f>
        <v>44399</v>
      </c>
      <c r="B1432" s="2">
        <f>RSI!B1432</f>
        <v>0.56000000000000005</v>
      </c>
      <c r="C1432" s="2">
        <f>RSI!I1432</f>
        <v>47.451681404041942</v>
      </c>
      <c r="D1432" s="2">
        <f>MACD!E1432</f>
        <v>-2.2691055582102493E-3</v>
      </c>
      <c r="E1432" s="2">
        <f>MACD!F1432</f>
        <v>1.2555852186985789E-2</v>
      </c>
      <c r="F1432" s="2">
        <f>'Moving Avg'!D1432</f>
        <v>0.54</v>
      </c>
      <c r="G1432" s="2">
        <f>'Moving Avg'!F1432</f>
        <v>0.54099999999999993</v>
      </c>
      <c r="H1432" s="2">
        <f>'Moving Avg'!G1432</f>
        <v>0.65119999999999989</v>
      </c>
      <c r="I1432" s="2">
        <f>'Moving Avg'!H1432</f>
        <v>1.2789000000000006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25</v>
      </c>
      <c r="N1432" s="7">
        <f t="shared" si="221"/>
        <v>45</v>
      </c>
      <c r="O1432" s="7">
        <f t="shared" si="222"/>
        <v>0</v>
      </c>
      <c r="P1432" s="7">
        <f t="shared" si="223"/>
        <v>83.5</v>
      </c>
      <c r="Q1432" s="8">
        <f t="shared" si="224"/>
        <v>37.024999999999999</v>
      </c>
      <c r="R1432" s="8">
        <f t="shared" si="225"/>
        <v>34.875</v>
      </c>
      <c r="S1432" s="8">
        <f t="shared" si="226"/>
        <v>48.075000000000003</v>
      </c>
      <c r="T1432" s="8">
        <f t="shared" si="227"/>
        <v>38.375</v>
      </c>
      <c r="U1432" s="7">
        <f t="shared" si="228"/>
        <v>39.991666666666667</v>
      </c>
      <c r="V1432" s="7">
        <f t="shared" si="229"/>
        <v>39.587500000000006</v>
      </c>
    </row>
    <row r="1433" spans="1:22" ht="13.5" x14ac:dyDescent="0.25">
      <c r="A1433" s="3">
        <f>RSI!A1433</f>
        <v>44400</v>
      </c>
      <c r="B1433" s="2">
        <f>RSI!B1433</f>
        <v>0.56999999999999995</v>
      </c>
      <c r="C1433" s="2">
        <f>RSI!I1433</f>
        <v>50.369774636743713</v>
      </c>
      <c r="D1433" s="2">
        <f>MACD!E1433</f>
        <v>-1.0834118220118594E-2</v>
      </c>
      <c r="E1433" s="2">
        <f>MACD!F1433</f>
        <v>7.8778581055649124E-3</v>
      </c>
      <c r="F1433" s="2">
        <f>'Moving Avg'!D1433</f>
        <v>0.55000000000000004</v>
      </c>
      <c r="G1433" s="2">
        <f>'Moving Avg'!F1433</f>
        <v>0.54200000000000004</v>
      </c>
      <c r="H1433" s="2">
        <f>'Moving Avg'!G1433</f>
        <v>0.64659999999999984</v>
      </c>
      <c r="I1433" s="2">
        <f>'Moving Avg'!H1433</f>
        <v>1.2754500000000006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25</v>
      </c>
      <c r="N1433" s="7">
        <f t="shared" si="221"/>
        <v>45</v>
      </c>
      <c r="O1433" s="7">
        <f t="shared" si="222"/>
        <v>0</v>
      </c>
      <c r="P1433" s="7">
        <f t="shared" si="223"/>
        <v>83.5</v>
      </c>
      <c r="Q1433" s="8">
        <f t="shared" si="224"/>
        <v>37.024999999999999</v>
      </c>
      <c r="R1433" s="8">
        <f t="shared" si="225"/>
        <v>34.875</v>
      </c>
      <c r="S1433" s="8">
        <f t="shared" si="226"/>
        <v>48.075000000000003</v>
      </c>
      <c r="T1433" s="8">
        <f t="shared" si="227"/>
        <v>38.375</v>
      </c>
      <c r="U1433" s="7">
        <f t="shared" si="228"/>
        <v>39.991666666666667</v>
      </c>
      <c r="V1433" s="7">
        <f t="shared" si="229"/>
        <v>39.587500000000006</v>
      </c>
    </row>
    <row r="1434" spans="1:22" ht="13.5" x14ac:dyDescent="0.25">
      <c r="A1434" s="3">
        <f>RSI!A1434</f>
        <v>44403</v>
      </c>
      <c r="B1434" s="2">
        <f>RSI!B1434</f>
        <v>0.56999999999999995</v>
      </c>
      <c r="C1434" s="2">
        <f>RSI!I1434</f>
        <v>50.369774636743713</v>
      </c>
      <c r="D1434" s="2">
        <f>MACD!E1434</f>
        <v>-1.9643354713407279E-2</v>
      </c>
      <c r="E1434" s="2">
        <f>MACD!F1434</f>
        <v>2.3736155417704748E-3</v>
      </c>
      <c r="F1434" s="2">
        <f>'Moving Avg'!D1434</f>
        <v>0.55800000000000005</v>
      </c>
      <c r="G1434" s="2">
        <f>'Moving Avg'!F1434</f>
        <v>0.54149999999999998</v>
      </c>
      <c r="H1434" s="2">
        <f>'Moving Avg'!G1434</f>
        <v>0.64199999999999979</v>
      </c>
      <c r="I1434" s="2">
        <f>'Moving Avg'!H1434</f>
        <v>1.2716500000000004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25</v>
      </c>
      <c r="N1434" s="7">
        <f t="shared" si="221"/>
        <v>100</v>
      </c>
      <c r="O1434" s="7">
        <f t="shared" si="222"/>
        <v>0</v>
      </c>
      <c r="P1434" s="7">
        <f t="shared" si="223"/>
        <v>83.5</v>
      </c>
      <c r="Q1434" s="8">
        <f t="shared" si="224"/>
        <v>56.274999999999999</v>
      </c>
      <c r="R1434" s="8">
        <f t="shared" si="225"/>
        <v>45.875</v>
      </c>
      <c r="S1434" s="8">
        <f t="shared" si="226"/>
        <v>56.325000000000003</v>
      </c>
      <c r="T1434" s="8">
        <f t="shared" si="227"/>
        <v>52.125</v>
      </c>
      <c r="U1434" s="7">
        <f t="shared" si="228"/>
        <v>52.82500000000001</v>
      </c>
      <c r="V1434" s="7">
        <f t="shared" si="229"/>
        <v>52.650000000000006</v>
      </c>
    </row>
    <row r="1435" spans="1:22" ht="13.5" x14ac:dyDescent="0.25">
      <c r="A1435" s="3">
        <f>RSI!A1435</f>
        <v>44404</v>
      </c>
      <c r="B1435" s="2">
        <f>RSI!B1435</f>
        <v>0.56999999999999995</v>
      </c>
      <c r="C1435" s="2">
        <f>RSI!I1435</f>
        <v>50.369774636743713</v>
      </c>
      <c r="D1435" s="2">
        <f>MACD!E1435</f>
        <v>-2.8657504618822549E-2</v>
      </c>
      <c r="E1435" s="2">
        <f>MACD!F1435</f>
        <v>-3.8326084903481297E-3</v>
      </c>
      <c r="F1435" s="2">
        <f>'Moving Avg'!D1435</f>
        <v>0.56399999999999995</v>
      </c>
      <c r="G1435" s="2">
        <f>'Moving Avg'!F1435</f>
        <v>0.53950000000000009</v>
      </c>
      <c r="H1435" s="2">
        <f>'Moving Avg'!G1435</f>
        <v>0.63659999999999994</v>
      </c>
      <c r="I1435" s="2">
        <f>'Moving Avg'!H1435</f>
        <v>1.2677000000000005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  <c r="M1435" s="7">
        <f t="shared" si="220"/>
        <v>25</v>
      </c>
      <c r="N1435" s="7">
        <f t="shared" si="221"/>
        <v>100</v>
      </c>
      <c r="O1435" s="7">
        <f t="shared" si="222"/>
        <v>0</v>
      </c>
      <c r="P1435" s="7">
        <f t="shared" si="223"/>
        <v>83.5</v>
      </c>
      <c r="Q1435" s="8">
        <f t="shared" si="224"/>
        <v>56.274999999999999</v>
      </c>
      <c r="R1435" s="8">
        <f t="shared" si="225"/>
        <v>45.875</v>
      </c>
      <c r="S1435" s="8">
        <f t="shared" si="226"/>
        <v>56.325000000000003</v>
      </c>
      <c r="T1435" s="8">
        <f t="shared" si="227"/>
        <v>52.125</v>
      </c>
      <c r="U1435" s="7">
        <f t="shared" si="228"/>
        <v>52.82500000000001</v>
      </c>
      <c r="V1435" s="7">
        <f t="shared" si="229"/>
        <v>52.650000000000006</v>
      </c>
    </row>
    <row r="1436" spans="1:22" ht="13.5" x14ac:dyDescent="0.25">
      <c r="A1436" s="3">
        <f>RSI!A1436</f>
        <v>44405</v>
      </c>
      <c r="B1436" s="2">
        <f>RSI!B1436</f>
        <v>0.56000000000000005</v>
      </c>
      <c r="C1436" s="2">
        <f>RSI!I1436</f>
        <v>47.102832705929778</v>
      </c>
      <c r="D1436" s="2">
        <f>MACD!E1436</f>
        <v>-3.4025770161597246E-2</v>
      </c>
      <c r="E1436" s="2">
        <f>MACD!F1436</f>
        <v>-9.871240824597954E-3</v>
      </c>
      <c r="F1436" s="2">
        <f>'Moving Avg'!D1436</f>
        <v>0.56599999999999995</v>
      </c>
      <c r="G1436" s="2">
        <f>'Moving Avg'!F1436</f>
        <v>0.53700000000000014</v>
      </c>
      <c r="H1436" s="2">
        <f>'Moving Avg'!G1436</f>
        <v>0.63119999999999987</v>
      </c>
      <c r="I1436" s="2">
        <f>'Moving Avg'!H1436</f>
        <v>1.2638000000000005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  <c r="M1436" s="7">
        <f t="shared" si="220"/>
        <v>25</v>
      </c>
      <c r="N1436" s="7">
        <f t="shared" si="221"/>
        <v>100</v>
      </c>
      <c r="O1436" s="7">
        <f t="shared" si="222"/>
        <v>0</v>
      </c>
      <c r="P1436" s="7">
        <f t="shared" si="223"/>
        <v>83.5</v>
      </c>
      <c r="Q1436" s="8">
        <f t="shared" si="224"/>
        <v>56.274999999999999</v>
      </c>
      <c r="R1436" s="8">
        <f t="shared" si="225"/>
        <v>45.875</v>
      </c>
      <c r="S1436" s="8">
        <f t="shared" si="226"/>
        <v>56.325000000000003</v>
      </c>
      <c r="T1436" s="8">
        <f t="shared" si="227"/>
        <v>52.125</v>
      </c>
      <c r="U1436" s="7">
        <f t="shared" si="228"/>
        <v>52.82500000000001</v>
      </c>
      <c r="V1436" s="7">
        <f t="shared" si="229"/>
        <v>52.650000000000006</v>
      </c>
    </row>
    <row r="1437" spans="1:22" ht="13.5" x14ac:dyDescent="0.25">
      <c r="A1437" s="3">
        <f>RSI!A1437</f>
        <v>44406</v>
      </c>
      <c r="B1437" s="2">
        <f>RSI!B1437</f>
        <v>0.55000000000000004</v>
      </c>
      <c r="C1437" s="2">
        <f>RSI!I1437</f>
        <v>44.027579362971899</v>
      </c>
      <c r="D1437" s="2">
        <f>MACD!E1437</f>
        <v>-3.6248476553667364E-2</v>
      </c>
      <c r="E1437" s="2">
        <f>MACD!F1437</f>
        <v>-1.5146687970411837E-2</v>
      </c>
      <c r="F1437" s="2">
        <f>'Moving Avg'!D1437</f>
        <v>0.56400000000000006</v>
      </c>
      <c r="G1437" s="2">
        <f>'Moving Avg'!F1437</f>
        <v>0.53550000000000009</v>
      </c>
      <c r="H1437" s="2">
        <f>'Moving Avg'!G1437</f>
        <v>0.62559999999999993</v>
      </c>
      <c r="I1437" s="2">
        <f>'Moving Avg'!H1437</f>
        <v>1.2600500000000006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  <c r="M1437" s="7">
        <f t="shared" si="220"/>
        <v>25</v>
      </c>
      <c r="N1437" s="7">
        <f t="shared" si="221"/>
        <v>100</v>
      </c>
      <c r="O1437" s="7">
        <f t="shared" si="222"/>
        <v>0</v>
      </c>
      <c r="P1437" s="7">
        <f t="shared" si="223"/>
        <v>66.5</v>
      </c>
      <c r="Q1437" s="8">
        <f t="shared" si="224"/>
        <v>53.725000000000001</v>
      </c>
      <c r="R1437" s="8">
        <f t="shared" si="225"/>
        <v>41.625</v>
      </c>
      <c r="S1437" s="8">
        <f t="shared" si="226"/>
        <v>48.674999999999997</v>
      </c>
      <c r="T1437" s="8">
        <f t="shared" si="227"/>
        <v>47.875</v>
      </c>
      <c r="U1437" s="7">
        <f t="shared" si="228"/>
        <v>48.008333333333326</v>
      </c>
      <c r="V1437" s="7">
        <f t="shared" si="229"/>
        <v>47.974999999999994</v>
      </c>
    </row>
    <row r="1438" spans="1:22" ht="13.5" x14ac:dyDescent="0.25">
      <c r="A1438" s="3">
        <f>RSI!A1438</f>
        <v>44407</v>
      </c>
      <c r="B1438" s="2">
        <f>RSI!B1438</f>
        <v>0.54</v>
      </c>
      <c r="C1438" s="2">
        <f>RSI!I1438</f>
        <v>41.13534363644721</v>
      </c>
      <c r="D1438" s="2">
        <f>MACD!E1438</f>
        <v>-3.5753463310375766E-2</v>
      </c>
      <c r="E1438" s="2">
        <f>MACD!F1438</f>
        <v>-1.9268043038404625E-2</v>
      </c>
      <c r="F1438" s="2">
        <f>'Moving Avg'!D1438</f>
        <v>0.55800000000000005</v>
      </c>
      <c r="G1438" s="2">
        <f>'Moving Avg'!F1438</f>
        <v>0.53500000000000014</v>
      </c>
      <c r="H1438" s="2">
        <f>'Moving Avg'!G1438</f>
        <v>0.61939999999999995</v>
      </c>
      <c r="I1438" s="2">
        <f>'Moving Avg'!H1438</f>
        <v>1.2561500000000008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45</v>
      </c>
      <c r="O1438" s="7">
        <f t="shared" si="222"/>
        <v>0</v>
      </c>
      <c r="P1438" s="7">
        <f t="shared" si="223"/>
        <v>16.5</v>
      </c>
      <c r="Q1438" s="8">
        <f t="shared" si="224"/>
        <v>26.975000000000001</v>
      </c>
      <c r="R1438" s="8">
        <f t="shared" si="225"/>
        <v>18.125</v>
      </c>
      <c r="S1438" s="8">
        <f t="shared" si="226"/>
        <v>17.925000000000001</v>
      </c>
      <c r="T1438" s="8">
        <f t="shared" si="227"/>
        <v>21.625</v>
      </c>
      <c r="U1438" s="7">
        <f t="shared" si="228"/>
        <v>21.008333333333336</v>
      </c>
      <c r="V1438" s="7">
        <f t="shared" si="229"/>
        <v>21.162500000000001</v>
      </c>
    </row>
    <row r="1439" spans="1:22" ht="13.5" x14ac:dyDescent="0.25">
      <c r="A1439" s="3">
        <f>RSI!A1439</f>
        <v>44410</v>
      </c>
      <c r="B1439" s="2">
        <f>RSI!B1439</f>
        <v>0.53</v>
      </c>
      <c r="C1439" s="2">
        <f>RSI!I1439</f>
        <v>38.417510555383636</v>
      </c>
      <c r="D1439" s="2">
        <f>MACD!E1439</f>
        <v>-3.2906903495143025E-2</v>
      </c>
      <c r="E1439" s="2">
        <f>MACD!F1439</f>
        <v>-2.1995815129752308E-2</v>
      </c>
      <c r="F1439" s="2">
        <f>'Moving Avg'!D1439</f>
        <v>0.55000000000000004</v>
      </c>
      <c r="G1439" s="2">
        <f>'Moving Avg'!F1439</f>
        <v>0.53449999999999998</v>
      </c>
      <c r="H1439" s="2">
        <f>'Moving Avg'!G1439</f>
        <v>0.6127999999999999</v>
      </c>
      <c r="I1439" s="2">
        <f>'Moving Avg'!H1439</f>
        <v>1.2523000000000006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  <c r="M1439" s="7">
        <f t="shared" si="220"/>
        <v>25</v>
      </c>
      <c r="N1439" s="7">
        <f t="shared" si="221"/>
        <v>45</v>
      </c>
      <c r="O1439" s="7">
        <f t="shared" si="222"/>
        <v>0</v>
      </c>
      <c r="P1439" s="7">
        <f t="shared" si="223"/>
        <v>16.5</v>
      </c>
      <c r="Q1439" s="8">
        <f t="shared" si="224"/>
        <v>26.975000000000001</v>
      </c>
      <c r="R1439" s="8">
        <f t="shared" si="225"/>
        <v>18.125</v>
      </c>
      <c r="S1439" s="8">
        <f t="shared" si="226"/>
        <v>17.925000000000001</v>
      </c>
      <c r="T1439" s="8">
        <f t="shared" si="227"/>
        <v>21.625</v>
      </c>
      <c r="U1439" s="7">
        <f t="shared" si="228"/>
        <v>21.008333333333336</v>
      </c>
      <c r="V1439" s="7">
        <f t="shared" si="229"/>
        <v>21.162500000000001</v>
      </c>
    </row>
    <row r="1440" spans="1:22" ht="13.5" x14ac:dyDescent="0.25">
      <c r="A1440" s="3">
        <f>RSI!A1440</f>
        <v>44411</v>
      </c>
      <c r="B1440" s="2">
        <f>RSI!B1440</f>
        <v>0.53</v>
      </c>
      <c r="C1440" s="2">
        <f>RSI!I1440</f>
        <v>38.417510555383629</v>
      </c>
      <c r="D1440" s="2">
        <f>MACD!E1440</f>
        <v>-2.8763223827993123E-2</v>
      </c>
      <c r="E1440" s="2">
        <f>MACD!F1440</f>
        <v>-2.334929686940047E-2</v>
      </c>
      <c r="F1440" s="2">
        <f>'Moving Avg'!D1440</f>
        <v>0.54200000000000004</v>
      </c>
      <c r="G1440" s="2">
        <f>'Moving Avg'!F1440</f>
        <v>0.53400000000000003</v>
      </c>
      <c r="H1440" s="2">
        <f>'Moving Avg'!G1440</f>
        <v>0.60659999999999992</v>
      </c>
      <c r="I1440" s="2">
        <f>'Moving Avg'!H1440</f>
        <v>1.2485500000000007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25</v>
      </c>
      <c r="N1440" s="7">
        <f t="shared" si="221"/>
        <v>45</v>
      </c>
      <c r="O1440" s="7">
        <f t="shared" si="222"/>
        <v>0</v>
      </c>
      <c r="P1440" s="7">
        <f t="shared" si="223"/>
        <v>16.5</v>
      </c>
      <c r="Q1440" s="8">
        <f t="shared" si="224"/>
        <v>26.975000000000001</v>
      </c>
      <c r="R1440" s="8">
        <f t="shared" si="225"/>
        <v>18.125</v>
      </c>
      <c r="S1440" s="8">
        <f t="shared" si="226"/>
        <v>17.925000000000001</v>
      </c>
      <c r="T1440" s="8">
        <f t="shared" si="227"/>
        <v>21.625</v>
      </c>
      <c r="U1440" s="7">
        <f t="shared" si="228"/>
        <v>21.008333333333336</v>
      </c>
      <c r="V1440" s="7">
        <f t="shared" si="229"/>
        <v>21.162500000000001</v>
      </c>
    </row>
    <row r="1441" spans="1:22" ht="13.5" x14ac:dyDescent="0.25">
      <c r="A1441" s="3">
        <f>RSI!A1441</f>
        <v>44412</v>
      </c>
      <c r="B1441" s="2">
        <f>RSI!B1441</f>
        <v>0.52</v>
      </c>
      <c r="C1441" s="2">
        <f>RSI!I1441</f>
        <v>35.683241094341327</v>
      </c>
      <c r="D1441" s="2">
        <f>MACD!E1441</f>
        <v>-2.2795802734608017E-2</v>
      </c>
      <c r="E1441" s="2">
        <f>MACD!F1441</f>
        <v>-2.3238598042441983E-2</v>
      </c>
      <c r="F1441" s="2">
        <f>'Moving Avg'!D1441</f>
        <v>0.53400000000000003</v>
      </c>
      <c r="G1441" s="2">
        <f>'Moving Avg'!F1441</f>
        <v>0.53350000000000009</v>
      </c>
      <c r="H1441" s="2">
        <f>'Moving Avg'!G1441</f>
        <v>0.6008</v>
      </c>
      <c r="I1441" s="2">
        <f>'Moving Avg'!H1441</f>
        <v>1.2447500000000007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0</v>
      </c>
      <c r="O1441" s="7">
        <f t="shared" si="222"/>
        <v>0</v>
      </c>
      <c r="P1441" s="7">
        <f t="shared" si="223"/>
        <v>16.5</v>
      </c>
      <c r="Q1441" s="8">
        <f t="shared" si="224"/>
        <v>11.225</v>
      </c>
      <c r="R1441" s="8">
        <f t="shared" si="225"/>
        <v>9.125</v>
      </c>
      <c r="S1441" s="8">
        <f t="shared" si="226"/>
        <v>11.175000000000001</v>
      </c>
      <c r="T1441" s="8">
        <f t="shared" si="227"/>
        <v>10.375</v>
      </c>
      <c r="U1441" s="7">
        <f t="shared" si="228"/>
        <v>10.508333333333335</v>
      </c>
      <c r="V1441" s="7">
        <f t="shared" si="229"/>
        <v>10.475000000000001</v>
      </c>
    </row>
    <row r="1442" spans="1:22" ht="13.5" x14ac:dyDescent="0.25">
      <c r="A1442" s="3">
        <f>RSI!A1442</f>
        <v>44413</v>
      </c>
      <c r="B1442" s="2">
        <f>RSI!B1442</f>
        <v>0.52</v>
      </c>
      <c r="C1442" s="2">
        <f>RSI!I1442</f>
        <v>35.683241094341327</v>
      </c>
      <c r="D1442" s="2">
        <f>MACD!E1442</f>
        <v>-1.5980349710051467E-2</v>
      </c>
      <c r="E1442" s="2">
        <f>MACD!F1442</f>
        <v>-2.1786948375963879E-2</v>
      </c>
      <c r="F1442" s="2">
        <f>'Moving Avg'!D1442</f>
        <v>0.52800000000000002</v>
      </c>
      <c r="G1442" s="2">
        <f>'Moving Avg'!F1442</f>
        <v>0.53349999999999986</v>
      </c>
      <c r="H1442" s="2">
        <f>'Moving Avg'!G1442</f>
        <v>0.59520000000000006</v>
      </c>
      <c r="I1442" s="2">
        <f>'Moving Avg'!H1442</f>
        <v>1.2410500000000007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  <c r="M1442" s="7">
        <f t="shared" si="220"/>
        <v>25</v>
      </c>
      <c r="N1442" s="7">
        <f t="shared" si="221"/>
        <v>0</v>
      </c>
      <c r="O1442" s="7">
        <f t="shared" si="222"/>
        <v>0</v>
      </c>
      <c r="P1442" s="7">
        <f t="shared" si="223"/>
        <v>16.5</v>
      </c>
      <c r="Q1442" s="8">
        <f t="shared" si="224"/>
        <v>11.225</v>
      </c>
      <c r="R1442" s="8">
        <f t="shared" si="225"/>
        <v>9.125</v>
      </c>
      <c r="S1442" s="8">
        <f t="shared" si="226"/>
        <v>11.175000000000001</v>
      </c>
      <c r="T1442" s="8">
        <f t="shared" si="227"/>
        <v>10.375</v>
      </c>
      <c r="U1442" s="7">
        <f t="shared" si="228"/>
        <v>10.508333333333335</v>
      </c>
      <c r="V1442" s="7">
        <f t="shared" si="229"/>
        <v>10.475000000000001</v>
      </c>
    </row>
    <row r="1443" spans="1:22" ht="13.5" x14ac:dyDescent="0.25">
      <c r="A1443" s="3">
        <f>RSI!A1443</f>
        <v>44414</v>
      </c>
      <c r="B1443" s="2">
        <f>RSI!B1443</f>
        <v>0.52</v>
      </c>
      <c r="C1443" s="2">
        <f>RSI!I1443</f>
        <v>35.683241094341327</v>
      </c>
      <c r="D1443" s="2">
        <f>MACD!E1443</f>
        <v>-8.4641930701846446E-3</v>
      </c>
      <c r="E1443" s="2">
        <f>MACD!F1443</f>
        <v>-1.912239731480803E-2</v>
      </c>
      <c r="F1443" s="2">
        <f>'Moving Avg'!D1443</f>
        <v>0.52400000000000002</v>
      </c>
      <c r="G1443" s="2">
        <f>'Moving Avg'!F1443</f>
        <v>0.53399999999999992</v>
      </c>
      <c r="H1443" s="2">
        <f>'Moving Avg'!G1443</f>
        <v>0.58979999999999999</v>
      </c>
      <c r="I1443" s="2">
        <f>'Moving Avg'!H1443</f>
        <v>1.2373500000000006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0</v>
      </c>
      <c r="P1443" s="7">
        <f t="shared" si="223"/>
        <v>16.5</v>
      </c>
      <c r="Q1443" s="8">
        <f t="shared" si="224"/>
        <v>11.225</v>
      </c>
      <c r="R1443" s="8">
        <f t="shared" si="225"/>
        <v>9.125</v>
      </c>
      <c r="S1443" s="8">
        <f t="shared" si="226"/>
        <v>11.175000000000001</v>
      </c>
      <c r="T1443" s="8">
        <f t="shared" si="227"/>
        <v>10.375</v>
      </c>
      <c r="U1443" s="7">
        <f t="shared" si="228"/>
        <v>10.508333333333335</v>
      </c>
      <c r="V1443" s="7">
        <f t="shared" si="229"/>
        <v>10.475000000000001</v>
      </c>
    </row>
    <row r="1444" spans="1:22" ht="13.5" x14ac:dyDescent="0.25">
      <c r="A1444" s="3">
        <f>RSI!A1444</f>
        <v>44417</v>
      </c>
      <c r="B1444" s="2">
        <f>RSI!B1444</f>
        <v>0.53</v>
      </c>
      <c r="C1444" s="2">
        <f>RSI!I1444</f>
        <v>40.933795993513492</v>
      </c>
      <c r="D1444" s="2">
        <f>MACD!E1444</f>
        <v>-2.6499484882925861E-3</v>
      </c>
      <c r="E1444" s="2">
        <f>MACD!F1444</f>
        <v>-1.582790754950494E-2</v>
      </c>
      <c r="F1444" s="2">
        <f>'Moving Avg'!D1444</f>
        <v>0.52400000000000002</v>
      </c>
      <c r="G1444" s="2">
        <f>'Moving Avg'!F1444</f>
        <v>0.53549999999999986</v>
      </c>
      <c r="H1444" s="2">
        <f>'Moving Avg'!G1444</f>
        <v>0.58479999999999999</v>
      </c>
      <c r="I1444" s="2">
        <f>'Moving Avg'!H1444</f>
        <v>1.2339000000000007</v>
      </c>
      <c r="J1444" s="5" t="str">
        <f>OBV!F1444</f>
        <v>BULLISH</v>
      </c>
      <c r="K1444" s="5" t="str">
        <f>OBV!G1444</f>
        <v>NEUTRAL</v>
      </c>
      <c r="L1444" s="5" t="str">
        <f>OBV!H1444</f>
        <v>NEUTRAL</v>
      </c>
      <c r="M1444" s="7">
        <f t="shared" si="220"/>
        <v>25</v>
      </c>
      <c r="N1444" s="7">
        <f t="shared" si="221"/>
        <v>0</v>
      </c>
      <c r="O1444" s="7">
        <f t="shared" si="222"/>
        <v>0</v>
      </c>
      <c r="P1444" s="7">
        <f t="shared" si="223"/>
        <v>49.5</v>
      </c>
      <c r="Q1444" s="8">
        <f t="shared" si="224"/>
        <v>16.175000000000001</v>
      </c>
      <c r="R1444" s="8">
        <f t="shared" si="225"/>
        <v>17.375</v>
      </c>
      <c r="S1444" s="8">
        <f t="shared" si="226"/>
        <v>26.025000000000002</v>
      </c>
      <c r="T1444" s="8">
        <f t="shared" si="227"/>
        <v>18.625</v>
      </c>
      <c r="U1444" s="7">
        <f t="shared" si="228"/>
        <v>19.858333333333334</v>
      </c>
      <c r="V1444" s="7">
        <f t="shared" si="229"/>
        <v>19.55</v>
      </c>
    </row>
    <row r="1445" spans="1:22" ht="13.5" x14ac:dyDescent="0.25">
      <c r="A1445" s="3">
        <f>RSI!A1445</f>
        <v>44419</v>
      </c>
      <c r="B1445" s="2">
        <f>RSI!B1445</f>
        <v>0.53</v>
      </c>
      <c r="C1445" s="2">
        <f>RSI!I1445</f>
        <v>40.933795993513492</v>
      </c>
      <c r="D1445" s="2">
        <f>MACD!E1445</f>
        <v>2.3914106398370549E-3</v>
      </c>
      <c r="E1445" s="2">
        <f>MACD!F1445</f>
        <v>-1.2184043911636543E-2</v>
      </c>
      <c r="F1445" s="2">
        <f>'Moving Avg'!D1445</f>
        <v>0.52400000000000002</v>
      </c>
      <c r="G1445" s="2">
        <f>'Moving Avg'!F1445</f>
        <v>0.53749999999999987</v>
      </c>
      <c r="H1445" s="2">
        <f>'Moving Avg'!G1445</f>
        <v>0.58020000000000005</v>
      </c>
      <c r="I1445" s="2">
        <f>'Moving Avg'!H1445</f>
        <v>1.2306000000000008</v>
      </c>
      <c r="J1445" s="5" t="str">
        <f>OBV!F1445</f>
        <v>BULLISH</v>
      </c>
      <c r="K1445" s="5" t="str">
        <f>OBV!G1445</f>
        <v>NEUTRAL</v>
      </c>
      <c r="L1445" s="5" t="str">
        <f>OBV!H1445</f>
        <v>NEUTRAL</v>
      </c>
      <c r="M1445" s="7">
        <f t="shared" si="220"/>
        <v>25</v>
      </c>
      <c r="N1445" s="7">
        <f t="shared" si="221"/>
        <v>0</v>
      </c>
      <c r="O1445" s="7">
        <f t="shared" si="222"/>
        <v>0</v>
      </c>
      <c r="P1445" s="7">
        <f t="shared" si="223"/>
        <v>49.5</v>
      </c>
      <c r="Q1445" s="8">
        <f t="shared" si="224"/>
        <v>16.175000000000001</v>
      </c>
      <c r="R1445" s="8">
        <f t="shared" si="225"/>
        <v>17.375</v>
      </c>
      <c r="S1445" s="8">
        <f t="shared" si="226"/>
        <v>26.025000000000002</v>
      </c>
      <c r="T1445" s="8">
        <f t="shared" si="227"/>
        <v>18.625</v>
      </c>
      <c r="U1445" s="7">
        <f t="shared" si="228"/>
        <v>19.858333333333334</v>
      </c>
      <c r="V1445" s="7">
        <f t="shared" si="229"/>
        <v>19.55</v>
      </c>
    </row>
    <row r="1446" spans="1:22" ht="13.5" x14ac:dyDescent="0.25">
      <c r="A1446" s="3">
        <f>RSI!A1446</f>
        <v>44420</v>
      </c>
      <c r="B1446" s="2">
        <f>RSI!B1446</f>
        <v>0.52</v>
      </c>
      <c r="C1446" s="2">
        <f>RSI!I1446</f>
        <v>37.393448151052915</v>
      </c>
      <c r="D1446" s="2">
        <f>MACD!E1446</f>
        <v>5.9720605477466826E-3</v>
      </c>
      <c r="E1446" s="2">
        <f>MACD!F1446</f>
        <v>-8.5528230197598979E-3</v>
      </c>
      <c r="F1446" s="2">
        <f>'Moving Avg'!D1446</f>
        <v>0.52400000000000002</v>
      </c>
      <c r="G1446" s="2">
        <f>'Moving Avg'!F1446</f>
        <v>0.53849999999999987</v>
      </c>
      <c r="H1446" s="2">
        <f>'Moving Avg'!G1446</f>
        <v>0.57600000000000007</v>
      </c>
      <c r="I1446" s="2">
        <f>'Moving Avg'!H1446</f>
        <v>1.2273000000000009</v>
      </c>
      <c r="J1446" s="5" t="str">
        <f>OBV!F1446</f>
        <v>BULLISH</v>
      </c>
      <c r="K1446" s="5" t="str">
        <f>OBV!G1446</f>
        <v>NEUTRAL</v>
      </c>
      <c r="L1446" s="5" t="str">
        <f>OBV!H1446</f>
        <v>NEUTRAL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49.5</v>
      </c>
      <c r="Q1446" s="8">
        <f t="shared" si="224"/>
        <v>16.175000000000001</v>
      </c>
      <c r="R1446" s="8">
        <f t="shared" si="225"/>
        <v>17.375</v>
      </c>
      <c r="S1446" s="8">
        <f t="shared" si="226"/>
        <v>26.025000000000002</v>
      </c>
      <c r="T1446" s="8">
        <f t="shared" si="227"/>
        <v>18.625</v>
      </c>
      <c r="U1446" s="7">
        <f t="shared" si="228"/>
        <v>19.858333333333334</v>
      </c>
      <c r="V1446" s="7">
        <f t="shared" si="229"/>
        <v>19.55</v>
      </c>
    </row>
    <row r="1447" spans="1:22" ht="13.5" x14ac:dyDescent="0.25">
      <c r="A1447" s="3">
        <f>RSI!A1447</f>
        <v>44424</v>
      </c>
      <c r="B1447" s="2">
        <f>RSI!B1447</f>
        <v>0.51</v>
      </c>
      <c r="C1447" s="2">
        <f>RSI!I1447</f>
        <v>34.207290422872262</v>
      </c>
      <c r="D1447" s="2">
        <f>MACD!E1447</f>
        <v>8.3674750277584753E-3</v>
      </c>
      <c r="E1447" s="2">
        <f>MACD!F1447</f>
        <v>-5.1687634102562238E-3</v>
      </c>
      <c r="F1447" s="2">
        <f>'Moving Avg'!D1447</f>
        <v>0.52200000000000002</v>
      </c>
      <c r="G1447" s="2">
        <f>'Moving Avg'!F1447</f>
        <v>0.53849999999999987</v>
      </c>
      <c r="H1447" s="2">
        <f>'Moving Avg'!G1447</f>
        <v>0.57179999999999997</v>
      </c>
      <c r="I1447" s="2">
        <f>'Moving Avg'!H1447</f>
        <v>1.2239000000000009</v>
      </c>
      <c r="J1447" s="5" t="str">
        <f>OBV!F1447</f>
        <v>BULLISH</v>
      </c>
      <c r="K1447" s="5" t="str">
        <f>OBV!G1447</f>
        <v>NEUTRAL</v>
      </c>
      <c r="L1447" s="5" t="str">
        <f>OBV!H1447</f>
        <v>BULLISH DIVERGENCE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66.5</v>
      </c>
      <c r="Q1447" s="8">
        <f t="shared" si="224"/>
        <v>18.725000000000001</v>
      </c>
      <c r="R1447" s="8">
        <f t="shared" si="225"/>
        <v>21.625</v>
      </c>
      <c r="S1447" s="8">
        <f t="shared" si="226"/>
        <v>33.674999999999997</v>
      </c>
      <c r="T1447" s="8">
        <f t="shared" si="227"/>
        <v>22.875</v>
      </c>
      <c r="U1447" s="7">
        <f t="shared" si="228"/>
        <v>24.675000000000001</v>
      </c>
      <c r="V1447" s="7">
        <f t="shared" si="229"/>
        <v>24.225000000000001</v>
      </c>
    </row>
    <row r="1448" spans="1:22" ht="13.5" x14ac:dyDescent="0.25">
      <c r="A1448" s="3">
        <f>RSI!A1448</f>
        <v>44425</v>
      </c>
      <c r="B1448" s="2">
        <f>RSI!B1448</f>
        <v>0.5</v>
      </c>
      <c r="C1448" s="2">
        <f>RSI!I1448</f>
        <v>31.332225331861608</v>
      </c>
      <c r="D1448" s="2">
        <f>MACD!E1448</f>
        <v>9.806988081582535E-3</v>
      </c>
      <c r="E1448" s="2">
        <f>MACD!F1448</f>
        <v>-2.1736131118884725E-3</v>
      </c>
      <c r="F1448" s="2">
        <f>'Moving Avg'!D1448</f>
        <v>0.51800000000000002</v>
      </c>
      <c r="G1448" s="2">
        <f>'Moving Avg'!F1448</f>
        <v>0.53749999999999987</v>
      </c>
      <c r="H1448" s="2">
        <f>'Moving Avg'!G1448</f>
        <v>0.56779999999999997</v>
      </c>
      <c r="I1448" s="2">
        <f>'Moving Avg'!H1448</f>
        <v>1.2206000000000008</v>
      </c>
      <c r="J1448" s="5" t="str">
        <f>OBV!F1448</f>
        <v>BULLISH</v>
      </c>
      <c r="K1448" s="5" t="str">
        <f>OBV!G1448</f>
        <v>NEUTRAL</v>
      </c>
      <c r="L1448" s="5" t="str">
        <f>OBV!H1448</f>
        <v>BULLISH DIVERGENCE</v>
      </c>
      <c r="M1448" s="7">
        <f t="shared" si="220"/>
        <v>25</v>
      </c>
      <c r="N1448" s="7">
        <f t="shared" si="221"/>
        <v>0</v>
      </c>
      <c r="O1448" s="7">
        <f t="shared" si="222"/>
        <v>0</v>
      </c>
      <c r="P1448" s="7">
        <f t="shared" si="223"/>
        <v>66.5</v>
      </c>
      <c r="Q1448" s="8">
        <f t="shared" si="224"/>
        <v>18.725000000000001</v>
      </c>
      <c r="R1448" s="8">
        <f t="shared" si="225"/>
        <v>21.625</v>
      </c>
      <c r="S1448" s="8">
        <f t="shared" si="226"/>
        <v>33.674999999999997</v>
      </c>
      <c r="T1448" s="8">
        <f t="shared" si="227"/>
        <v>22.875</v>
      </c>
      <c r="U1448" s="7">
        <f t="shared" si="228"/>
        <v>24.675000000000001</v>
      </c>
      <c r="V1448" s="7">
        <f t="shared" si="229"/>
        <v>24.225000000000001</v>
      </c>
    </row>
    <row r="1449" spans="1:22" ht="13.5" x14ac:dyDescent="0.25">
      <c r="A1449" s="3">
        <f>RSI!A1449</f>
        <v>44426</v>
      </c>
      <c r="B1449" s="2">
        <f>RSI!B1449</f>
        <v>0.49</v>
      </c>
      <c r="C1449" s="2">
        <f>RSI!I1449</f>
        <v>28.731623540245565</v>
      </c>
      <c r="D1449" s="2">
        <f>MACD!E1449</f>
        <v>1.0481170809432339E-2</v>
      </c>
      <c r="E1449" s="2">
        <f>MACD!F1449</f>
        <v>3.5734367237568983E-4</v>
      </c>
      <c r="F1449" s="2">
        <f>'Moving Avg'!D1449</f>
        <v>0.51</v>
      </c>
      <c r="G1449" s="2">
        <f>'Moving Avg'!F1449</f>
        <v>0.53549999999999986</v>
      </c>
      <c r="H1449" s="2">
        <f>'Moving Avg'!G1449</f>
        <v>0.56299999999999994</v>
      </c>
      <c r="I1449" s="2">
        <f>'Moving Avg'!H1449</f>
        <v>1.2175000000000009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50</v>
      </c>
      <c r="N1449" s="7">
        <f t="shared" si="221"/>
        <v>0</v>
      </c>
      <c r="O1449" s="7">
        <f t="shared" si="222"/>
        <v>0</v>
      </c>
      <c r="P1449" s="7">
        <f t="shared" si="223"/>
        <v>16.5</v>
      </c>
      <c r="Q1449" s="8">
        <f t="shared" si="224"/>
        <v>19.975000000000001</v>
      </c>
      <c r="R1449" s="8">
        <f t="shared" si="225"/>
        <v>14.125</v>
      </c>
      <c r="S1449" s="8">
        <f t="shared" si="226"/>
        <v>14.925000000000001</v>
      </c>
      <c r="T1449" s="8">
        <f t="shared" si="227"/>
        <v>16.625</v>
      </c>
      <c r="U1449" s="7">
        <f t="shared" si="228"/>
        <v>16.341666666666669</v>
      </c>
      <c r="V1449" s="7">
        <f t="shared" si="229"/>
        <v>16.412500000000001</v>
      </c>
    </row>
    <row r="1450" spans="1:22" ht="13.5" x14ac:dyDescent="0.25">
      <c r="A1450" s="3">
        <f>RSI!A1450</f>
        <v>44427</v>
      </c>
      <c r="B1450" s="2">
        <f>RSI!B1450</f>
        <v>0.5</v>
      </c>
      <c r="C1450" s="2">
        <f>RSI!I1450</f>
        <v>34.579289498596097</v>
      </c>
      <c r="D1450" s="2">
        <f>MACD!E1450</f>
        <v>1.0605032823452154E-2</v>
      </c>
      <c r="E1450" s="2">
        <f>MACD!F1450</f>
        <v>2.4068815025909828E-3</v>
      </c>
      <c r="F1450" s="2">
        <f>'Moving Avg'!D1450</f>
        <v>0.504</v>
      </c>
      <c r="G1450" s="2">
        <f>'Moving Avg'!F1450</f>
        <v>0.53349999999999997</v>
      </c>
      <c r="H1450" s="2">
        <f>'Moving Avg'!G1450</f>
        <v>0.55880000000000007</v>
      </c>
      <c r="I1450" s="2">
        <f>'Moving Avg'!H1450</f>
        <v>1.2147000000000008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25</v>
      </c>
      <c r="N1450" s="7">
        <f t="shared" si="221"/>
        <v>0</v>
      </c>
      <c r="O1450" s="7">
        <f t="shared" si="222"/>
        <v>0</v>
      </c>
      <c r="P1450" s="7">
        <f t="shared" si="223"/>
        <v>16.5</v>
      </c>
      <c r="Q1450" s="8">
        <f t="shared" si="224"/>
        <v>11.225</v>
      </c>
      <c r="R1450" s="8">
        <f t="shared" si="225"/>
        <v>9.125</v>
      </c>
      <c r="S1450" s="8">
        <f t="shared" si="226"/>
        <v>11.175000000000001</v>
      </c>
      <c r="T1450" s="8">
        <f t="shared" si="227"/>
        <v>10.375</v>
      </c>
      <c r="U1450" s="7">
        <f t="shared" si="228"/>
        <v>10.508333333333335</v>
      </c>
      <c r="V1450" s="7">
        <f t="shared" si="229"/>
        <v>10.475000000000001</v>
      </c>
    </row>
    <row r="1451" spans="1:22" ht="13.5" x14ac:dyDescent="0.25">
      <c r="A1451" s="3">
        <f>RSI!A1451</f>
        <v>44428</v>
      </c>
      <c r="B1451" s="2">
        <f>RSI!B1451</f>
        <v>0.49</v>
      </c>
      <c r="C1451" s="2">
        <f>RSI!I1451</f>
        <v>31.771835319134141</v>
      </c>
      <c r="D1451" s="2">
        <f>MACD!E1451</f>
        <v>1.012538018117759E-2</v>
      </c>
      <c r="E1451" s="2">
        <f>MACD!F1451</f>
        <v>3.9505812383083044E-3</v>
      </c>
      <c r="F1451" s="2">
        <f>'Moving Avg'!D1451</f>
        <v>0.49800000000000005</v>
      </c>
      <c r="G1451" s="2">
        <f>'Moving Avg'!F1451</f>
        <v>0.53049999999999997</v>
      </c>
      <c r="H1451" s="2">
        <f>'Moving Avg'!G1451</f>
        <v>0.55459999999999998</v>
      </c>
      <c r="I1451" s="2">
        <f>'Moving Avg'!H1451</f>
        <v>1.2116500000000008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25</v>
      </c>
      <c r="N1451" s="7">
        <f t="shared" si="221"/>
        <v>0</v>
      </c>
      <c r="O1451" s="7">
        <f t="shared" si="222"/>
        <v>0</v>
      </c>
      <c r="P1451" s="7">
        <f t="shared" si="223"/>
        <v>16.5</v>
      </c>
      <c r="Q1451" s="8">
        <f t="shared" si="224"/>
        <v>11.225</v>
      </c>
      <c r="R1451" s="8">
        <f t="shared" si="225"/>
        <v>9.125</v>
      </c>
      <c r="S1451" s="8">
        <f t="shared" si="226"/>
        <v>11.175000000000001</v>
      </c>
      <c r="T1451" s="8">
        <f t="shared" si="227"/>
        <v>10.375</v>
      </c>
      <c r="U1451" s="7">
        <f t="shared" si="228"/>
        <v>10.508333333333335</v>
      </c>
      <c r="V1451" s="7">
        <f t="shared" si="229"/>
        <v>10.475000000000001</v>
      </c>
    </row>
    <row r="1452" spans="1:22" ht="13.5" x14ac:dyDescent="0.25">
      <c r="A1452" s="3">
        <f>RSI!A1452</f>
        <v>44431</v>
      </c>
      <c r="B1452" s="2">
        <f>RSI!B1452</f>
        <v>0.48</v>
      </c>
      <c r="C1452" s="2">
        <f>RSI!I1452</f>
        <v>29.217248813794825</v>
      </c>
      <c r="D1452" s="2">
        <f>MACD!E1452</f>
        <v>1.0716816086162706E-2</v>
      </c>
      <c r="E1452" s="2">
        <f>MACD!F1452</f>
        <v>5.3038282078791844E-3</v>
      </c>
      <c r="F1452" s="2">
        <f>'Moving Avg'!D1452</f>
        <v>0.49199999999999999</v>
      </c>
      <c r="G1452" s="2">
        <f>'Moving Avg'!F1452</f>
        <v>0.52650000000000008</v>
      </c>
      <c r="H1452" s="2">
        <f>'Moving Avg'!G1452</f>
        <v>0.55079999999999996</v>
      </c>
      <c r="I1452" s="2">
        <f>'Moving Avg'!H1452</f>
        <v>1.2084000000000008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50</v>
      </c>
      <c r="N1452" s="7">
        <f t="shared" si="221"/>
        <v>0</v>
      </c>
      <c r="O1452" s="7">
        <f t="shared" si="222"/>
        <v>0</v>
      </c>
      <c r="P1452" s="7">
        <f t="shared" si="223"/>
        <v>16.5</v>
      </c>
      <c r="Q1452" s="8">
        <f t="shared" si="224"/>
        <v>19.975000000000001</v>
      </c>
      <c r="R1452" s="8">
        <f t="shared" si="225"/>
        <v>14.125</v>
      </c>
      <c r="S1452" s="8">
        <f t="shared" si="226"/>
        <v>14.925000000000001</v>
      </c>
      <c r="T1452" s="8">
        <f t="shared" si="227"/>
        <v>16.625</v>
      </c>
      <c r="U1452" s="7">
        <f t="shared" si="228"/>
        <v>16.341666666666669</v>
      </c>
      <c r="V1452" s="7">
        <f t="shared" si="229"/>
        <v>16.412500000000001</v>
      </c>
    </row>
    <row r="1453" spans="1:22" ht="13.5" x14ac:dyDescent="0.25">
      <c r="A1453" s="3">
        <f>RSI!A1453</f>
        <v>44432</v>
      </c>
      <c r="B1453" s="2">
        <f>RSI!B1453</f>
        <v>0.49</v>
      </c>
      <c r="C1453" s="2">
        <f>RSI!I1453</f>
        <v>34.857846271387146</v>
      </c>
      <c r="D1453" s="2">
        <f>MACD!E1453</f>
        <v>1.077316255204952E-2</v>
      </c>
      <c r="E1453" s="2">
        <f>MACD!F1453</f>
        <v>6.3976950767132522E-3</v>
      </c>
      <c r="F1453" s="2">
        <f>'Moving Avg'!D1453</f>
        <v>0.49000000000000005</v>
      </c>
      <c r="G1453" s="2">
        <f>'Moving Avg'!F1453</f>
        <v>0.52250000000000008</v>
      </c>
      <c r="H1453" s="2">
        <f>'Moving Avg'!G1453</f>
        <v>0.54699999999999993</v>
      </c>
      <c r="I1453" s="2">
        <f>'Moving Avg'!H1453</f>
        <v>1.2051000000000009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25</v>
      </c>
      <c r="N1453" s="7">
        <f t="shared" si="221"/>
        <v>0</v>
      </c>
      <c r="O1453" s="7">
        <f t="shared" si="222"/>
        <v>0</v>
      </c>
      <c r="P1453" s="7">
        <f t="shared" si="223"/>
        <v>16.5</v>
      </c>
      <c r="Q1453" s="8">
        <f t="shared" si="224"/>
        <v>11.225</v>
      </c>
      <c r="R1453" s="8">
        <f t="shared" si="225"/>
        <v>9.125</v>
      </c>
      <c r="S1453" s="8">
        <f t="shared" si="226"/>
        <v>11.175000000000001</v>
      </c>
      <c r="T1453" s="8">
        <f t="shared" si="227"/>
        <v>10.375</v>
      </c>
      <c r="U1453" s="7">
        <f t="shared" si="228"/>
        <v>10.508333333333335</v>
      </c>
      <c r="V1453" s="7">
        <f t="shared" si="229"/>
        <v>10.475000000000001</v>
      </c>
    </row>
    <row r="1454" spans="1:22" ht="13.5" x14ac:dyDescent="0.25">
      <c r="A1454" s="3">
        <f>RSI!A1454</f>
        <v>44433</v>
      </c>
      <c r="B1454" s="2">
        <f>RSI!B1454</f>
        <v>0.5</v>
      </c>
      <c r="C1454" s="2">
        <f>RSI!I1454</f>
        <v>40.006422117739511</v>
      </c>
      <c r="D1454" s="2">
        <f>MACD!E1454</f>
        <v>1.1834138699943209E-2</v>
      </c>
      <c r="E1454" s="2">
        <f>MACD!F1454</f>
        <v>7.4849838013592435E-3</v>
      </c>
      <c r="F1454" s="2">
        <f>'Moving Avg'!D1454</f>
        <v>0.49199999999999999</v>
      </c>
      <c r="G1454" s="2">
        <f>'Moving Avg'!F1454</f>
        <v>0.51900000000000002</v>
      </c>
      <c r="H1454" s="2">
        <f>'Moving Avg'!G1454</f>
        <v>0.54339999999999999</v>
      </c>
      <c r="I1454" s="2">
        <f>'Moving Avg'!H1454</f>
        <v>1.2017000000000009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  <c r="M1454" s="7">
        <f t="shared" si="220"/>
        <v>25</v>
      </c>
      <c r="N1454" s="7">
        <f t="shared" si="221"/>
        <v>0</v>
      </c>
      <c r="O1454" s="7">
        <f t="shared" si="222"/>
        <v>0</v>
      </c>
      <c r="P1454" s="7">
        <f t="shared" si="223"/>
        <v>83.5</v>
      </c>
      <c r="Q1454" s="8">
        <f t="shared" si="224"/>
        <v>21.274999999999999</v>
      </c>
      <c r="R1454" s="8">
        <f t="shared" si="225"/>
        <v>25.875</v>
      </c>
      <c r="S1454" s="8">
        <f t="shared" si="226"/>
        <v>41.325000000000003</v>
      </c>
      <c r="T1454" s="8">
        <f t="shared" si="227"/>
        <v>27.125</v>
      </c>
      <c r="U1454" s="7">
        <f t="shared" si="228"/>
        <v>29.491666666666664</v>
      </c>
      <c r="V1454" s="7">
        <f t="shared" si="229"/>
        <v>28.9</v>
      </c>
    </row>
    <row r="1455" spans="1:22" ht="13.5" x14ac:dyDescent="0.25">
      <c r="A1455" s="3">
        <f>RSI!A1455</f>
        <v>44434</v>
      </c>
      <c r="B1455" s="2">
        <f>RSI!B1455</f>
        <v>0.51</v>
      </c>
      <c r="C1455" s="2">
        <f>RSI!I1455</f>
        <v>44.712275590950462</v>
      </c>
      <c r="D1455" s="2">
        <f>MACD!E1455</f>
        <v>1.2131665440316408E-2</v>
      </c>
      <c r="E1455" s="2">
        <f>MACD!F1455</f>
        <v>8.4143201291506757E-3</v>
      </c>
      <c r="F1455" s="2">
        <f>'Moving Avg'!D1455</f>
        <v>0.49399999999999994</v>
      </c>
      <c r="G1455" s="2">
        <f>'Moving Avg'!F1455</f>
        <v>0.51600000000000001</v>
      </c>
      <c r="H1455" s="2">
        <f>'Moving Avg'!G1455</f>
        <v>0.54020000000000001</v>
      </c>
      <c r="I1455" s="2">
        <f>'Moving Avg'!H1455</f>
        <v>1.1980500000000007</v>
      </c>
      <c r="J1455" s="5" t="str">
        <f>OBV!F1455</f>
        <v>NEUTRAL</v>
      </c>
      <c r="K1455" s="5" t="str">
        <f>OBV!G1455</f>
        <v>NEUTRAL</v>
      </c>
      <c r="L1455" s="5" t="str">
        <f>OBV!H1455</f>
        <v>NEUTRAL</v>
      </c>
      <c r="M1455" s="7">
        <f t="shared" si="220"/>
        <v>25</v>
      </c>
      <c r="N1455" s="7">
        <f t="shared" si="221"/>
        <v>0</v>
      </c>
      <c r="O1455" s="7">
        <f t="shared" si="222"/>
        <v>0</v>
      </c>
      <c r="P1455" s="7">
        <f t="shared" si="223"/>
        <v>33</v>
      </c>
      <c r="Q1455" s="8">
        <f t="shared" si="224"/>
        <v>13.7</v>
      </c>
      <c r="R1455" s="8">
        <f t="shared" si="225"/>
        <v>13.25</v>
      </c>
      <c r="S1455" s="8">
        <f t="shared" si="226"/>
        <v>18.600000000000001</v>
      </c>
      <c r="T1455" s="8">
        <f t="shared" si="227"/>
        <v>14.5</v>
      </c>
      <c r="U1455" s="7">
        <f t="shared" si="228"/>
        <v>15.183333333333332</v>
      </c>
      <c r="V1455" s="7">
        <f t="shared" si="229"/>
        <v>15.012499999999999</v>
      </c>
    </row>
    <row r="1456" spans="1:22" ht="13.5" x14ac:dyDescent="0.25">
      <c r="A1456" s="3">
        <f>RSI!A1456</f>
        <v>44435</v>
      </c>
      <c r="B1456" s="2">
        <f>RSI!B1456</f>
        <v>0.52</v>
      </c>
      <c r="C1456" s="2">
        <f>RSI!I1456</f>
        <v>49.018813361656228</v>
      </c>
      <c r="D1456" s="2">
        <f>MACD!E1456</f>
        <v>1.0175235787442727E-2</v>
      </c>
      <c r="E1456" s="2">
        <f>MACD!F1456</f>
        <v>8.7665032608090863E-3</v>
      </c>
      <c r="F1456" s="2">
        <f>'Moving Avg'!D1456</f>
        <v>0.5</v>
      </c>
      <c r="G1456" s="2">
        <f>'Moving Avg'!F1456</f>
        <v>0.51400000000000001</v>
      </c>
      <c r="H1456" s="2">
        <f>'Moving Avg'!G1456</f>
        <v>0.53759999999999997</v>
      </c>
      <c r="I1456" s="2">
        <f>'Moving Avg'!H1456</f>
        <v>1.1946000000000008</v>
      </c>
      <c r="J1456" s="5" t="str">
        <f>OBV!F1456</f>
        <v>NEUTRAL</v>
      </c>
      <c r="K1456" s="5" t="str">
        <f>OBV!G1456</f>
        <v>NEUTRAL</v>
      </c>
      <c r="L1456" s="5" t="str">
        <f>OBV!H1456</f>
        <v>NEUTRAL</v>
      </c>
      <c r="M1456" s="7">
        <f t="shared" si="220"/>
        <v>25</v>
      </c>
      <c r="N1456" s="7">
        <f t="shared" si="221"/>
        <v>0</v>
      </c>
      <c r="O1456" s="7">
        <f t="shared" si="222"/>
        <v>0</v>
      </c>
      <c r="P1456" s="7">
        <f t="shared" si="223"/>
        <v>33</v>
      </c>
      <c r="Q1456" s="8">
        <f t="shared" si="224"/>
        <v>13.7</v>
      </c>
      <c r="R1456" s="8">
        <f t="shared" si="225"/>
        <v>13.25</v>
      </c>
      <c r="S1456" s="8">
        <f t="shared" si="226"/>
        <v>18.600000000000001</v>
      </c>
      <c r="T1456" s="8">
        <f t="shared" si="227"/>
        <v>14.5</v>
      </c>
      <c r="U1456" s="7">
        <f t="shared" si="228"/>
        <v>15.183333333333332</v>
      </c>
      <c r="V1456" s="7">
        <f t="shared" si="229"/>
        <v>15.012499999999999</v>
      </c>
    </row>
    <row r="1457" spans="1:22" ht="13.5" x14ac:dyDescent="0.25">
      <c r="A1457" s="3">
        <f>RSI!A1457</f>
        <v>44438</v>
      </c>
      <c r="B1457" s="2">
        <f>RSI!B1457</f>
        <v>0.52</v>
      </c>
      <c r="C1457" s="2">
        <f>RSI!I1457</f>
        <v>49.018813361656228</v>
      </c>
      <c r="D1457" s="2">
        <f>MACD!E1457</f>
        <v>6.9880018908898833E-3</v>
      </c>
      <c r="E1457" s="2">
        <f>MACD!F1457</f>
        <v>8.4108029868252467E-3</v>
      </c>
      <c r="F1457" s="2">
        <f>'Moving Avg'!D1457</f>
        <v>0.50800000000000001</v>
      </c>
      <c r="G1457" s="2">
        <f>'Moving Avg'!F1457</f>
        <v>0.51249999999999996</v>
      </c>
      <c r="H1457" s="2">
        <f>'Moving Avg'!G1457</f>
        <v>0.5354000000000001</v>
      </c>
      <c r="I1457" s="2">
        <f>'Moving Avg'!H1457</f>
        <v>1.1914500000000008</v>
      </c>
      <c r="J1457" s="5" t="str">
        <f>OBV!F1457</f>
        <v>NEUTRAL</v>
      </c>
      <c r="K1457" s="5" t="str">
        <f>OBV!G1457</f>
        <v>NEUTRAL</v>
      </c>
      <c r="L1457" s="5" t="str">
        <f>OBV!H1457</f>
        <v>NEUTRAL</v>
      </c>
      <c r="M1457" s="7">
        <f t="shared" si="220"/>
        <v>25</v>
      </c>
      <c r="N1457" s="7">
        <f t="shared" si="221"/>
        <v>45</v>
      </c>
      <c r="O1457" s="7">
        <f t="shared" si="222"/>
        <v>0</v>
      </c>
      <c r="P1457" s="7">
        <f t="shared" si="223"/>
        <v>33</v>
      </c>
      <c r="Q1457" s="8">
        <f t="shared" si="224"/>
        <v>29.45</v>
      </c>
      <c r="R1457" s="8">
        <f t="shared" si="225"/>
        <v>22.25</v>
      </c>
      <c r="S1457" s="8">
        <f t="shared" si="226"/>
        <v>25.35</v>
      </c>
      <c r="T1457" s="8">
        <f t="shared" si="227"/>
        <v>25.75</v>
      </c>
      <c r="U1457" s="7">
        <f t="shared" si="228"/>
        <v>25.683333333333337</v>
      </c>
      <c r="V1457" s="7">
        <f t="shared" si="229"/>
        <v>25.700000000000003</v>
      </c>
    </row>
    <row r="1458" spans="1:22" ht="13.5" x14ac:dyDescent="0.25">
      <c r="A1458" s="3">
        <f>RSI!A1458</f>
        <v>44439</v>
      </c>
      <c r="B1458" s="2">
        <f>RSI!B1458</f>
        <v>0.48</v>
      </c>
      <c r="C1458" s="2">
        <f>RSI!I1458</f>
        <v>36.00748379379025</v>
      </c>
      <c r="D1458" s="2">
        <f>MACD!E1458</f>
        <v>5.7217872780250811E-3</v>
      </c>
      <c r="E1458" s="2">
        <f>MACD!F1458</f>
        <v>7.8729998450652143E-3</v>
      </c>
      <c r="F1458" s="2">
        <f>'Moving Avg'!D1458</f>
        <v>0.50600000000000001</v>
      </c>
      <c r="G1458" s="2">
        <f>'Moving Avg'!F1458</f>
        <v>0.50950000000000006</v>
      </c>
      <c r="H1458" s="2">
        <f>'Moving Avg'!G1458</f>
        <v>0.53260000000000007</v>
      </c>
      <c r="I1458" s="2">
        <f>'Moving Avg'!H1458</f>
        <v>1.1878000000000009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  <c r="M1458" s="7">
        <f t="shared" si="220"/>
        <v>25</v>
      </c>
      <c r="N1458" s="7">
        <f t="shared" si="221"/>
        <v>45</v>
      </c>
      <c r="O1458" s="7">
        <f t="shared" si="222"/>
        <v>0</v>
      </c>
      <c r="P1458" s="7">
        <f t="shared" si="223"/>
        <v>16.5</v>
      </c>
      <c r="Q1458" s="8">
        <f t="shared" si="224"/>
        <v>26.975000000000001</v>
      </c>
      <c r="R1458" s="8">
        <f t="shared" si="225"/>
        <v>18.125</v>
      </c>
      <c r="S1458" s="8">
        <f t="shared" si="226"/>
        <v>17.925000000000001</v>
      </c>
      <c r="T1458" s="8">
        <f t="shared" si="227"/>
        <v>21.625</v>
      </c>
      <c r="U1458" s="7">
        <f t="shared" si="228"/>
        <v>21.008333333333336</v>
      </c>
      <c r="V1458" s="7">
        <f t="shared" si="229"/>
        <v>21.162500000000001</v>
      </c>
    </row>
    <row r="1459" spans="1:22" ht="13.5" x14ac:dyDescent="0.25">
      <c r="A1459" s="3">
        <f>RSI!A1459</f>
        <v>44440</v>
      </c>
      <c r="B1459" s="2">
        <f>RSI!B1459</f>
        <v>0.49</v>
      </c>
      <c r="C1459" s="2">
        <f>RSI!I1459</f>
        <v>40.275592074239825</v>
      </c>
      <c r="D1459" s="2">
        <f>MACD!E1459</f>
        <v>2.6132511878542708E-3</v>
      </c>
      <c r="E1459" s="2">
        <f>MACD!F1459</f>
        <v>6.8210501136230254E-3</v>
      </c>
      <c r="F1459" s="2">
        <f>'Moving Avg'!D1459</f>
        <v>0.50400000000000011</v>
      </c>
      <c r="G1459" s="2">
        <f>'Moving Avg'!F1459</f>
        <v>0.50750000000000006</v>
      </c>
      <c r="H1459" s="2">
        <f>'Moving Avg'!G1459</f>
        <v>0.53060000000000007</v>
      </c>
      <c r="I1459" s="2">
        <f>'Moving Avg'!H1459</f>
        <v>1.1842500000000009</v>
      </c>
      <c r="J1459" s="5" t="str">
        <f>OBV!F1459</f>
        <v>BULLISH</v>
      </c>
      <c r="K1459" s="5" t="str">
        <f>OBV!G1459</f>
        <v>NEUTRAL</v>
      </c>
      <c r="L1459" s="5" t="str">
        <f>OBV!H1459</f>
        <v>BULLISH DIVERGENCE</v>
      </c>
      <c r="M1459" s="7">
        <f t="shared" si="220"/>
        <v>25</v>
      </c>
      <c r="N1459" s="7">
        <f t="shared" si="221"/>
        <v>45</v>
      </c>
      <c r="O1459" s="7">
        <f t="shared" si="222"/>
        <v>0</v>
      </c>
      <c r="P1459" s="7">
        <f t="shared" si="223"/>
        <v>66.5</v>
      </c>
      <c r="Q1459" s="8">
        <f t="shared" si="224"/>
        <v>34.475000000000001</v>
      </c>
      <c r="R1459" s="8">
        <f t="shared" si="225"/>
        <v>30.625</v>
      </c>
      <c r="S1459" s="8">
        <f t="shared" si="226"/>
        <v>40.424999999999997</v>
      </c>
      <c r="T1459" s="8">
        <f t="shared" si="227"/>
        <v>34.125</v>
      </c>
      <c r="U1459" s="7">
        <f t="shared" si="228"/>
        <v>35.174999999999997</v>
      </c>
      <c r="V1459" s="7">
        <f t="shared" si="229"/>
        <v>34.912499999999994</v>
      </c>
    </row>
    <row r="1460" spans="1:22" ht="13.5" x14ac:dyDescent="0.25">
      <c r="A1460" s="3">
        <f>RSI!A1460</f>
        <v>44441</v>
      </c>
      <c r="B1460" s="2">
        <f>RSI!B1460</f>
        <v>0.5</v>
      </c>
      <c r="C1460" s="2">
        <f>RSI!I1460</f>
        <v>44.277967938041471</v>
      </c>
      <c r="D1460" s="2">
        <f>MACD!E1460</f>
        <v>9.457285965484008E-4</v>
      </c>
      <c r="E1460" s="2">
        <f>MACD!F1460</f>
        <v>5.6459858102081012E-3</v>
      </c>
      <c r="F1460" s="2">
        <f>'Moving Avg'!D1460</f>
        <v>0.502</v>
      </c>
      <c r="G1460" s="2">
        <f>'Moving Avg'!F1460</f>
        <v>0.50600000000000001</v>
      </c>
      <c r="H1460" s="2">
        <f>'Moving Avg'!G1460</f>
        <v>0.52919999999999989</v>
      </c>
      <c r="I1460" s="2">
        <f>'Moving Avg'!H1460</f>
        <v>1.1805000000000008</v>
      </c>
      <c r="J1460" s="5" t="str">
        <f>OBV!F1460</f>
        <v>BULLISH</v>
      </c>
      <c r="K1460" s="5" t="str">
        <f>OBV!G1460</f>
        <v>NEUTRAL</v>
      </c>
      <c r="L1460" s="5" t="str">
        <f>OBV!H1460</f>
        <v>BULLISH DIVERGENCE</v>
      </c>
      <c r="M1460" s="7">
        <f t="shared" si="220"/>
        <v>25</v>
      </c>
      <c r="N1460" s="7">
        <f t="shared" si="221"/>
        <v>45</v>
      </c>
      <c r="O1460" s="7">
        <f t="shared" si="222"/>
        <v>0</v>
      </c>
      <c r="P1460" s="7">
        <f t="shared" si="223"/>
        <v>66.5</v>
      </c>
      <c r="Q1460" s="8">
        <f t="shared" si="224"/>
        <v>34.475000000000001</v>
      </c>
      <c r="R1460" s="8">
        <f t="shared" si="225"/>
        <v>30.625</v>
      </c>
      <c r="S1460" s="8">
        <f t="shared" si="226"/>
        <v>40.424999999999997</v>
      </c>
      <c r="T1460" s="8">
        <f t="shared" si="227"/>
        <v>34.125</v>
      </c>
      <c r="U1460" s="7">
        <f t="shared" si="228"/>
        <v>35.174999999999997</v>
      </c>
      <c r="V1460" s="7">
        <f t="shared" si="229"/>
        <v>34.912499999999994</v>
      </c>
    </row>
    <row r="1461" spans="1:22" ht="13.5" x14ac:dyDescent="0.25">
      <c r="A1461" s="3">
        <f>RSI!A1461</f>
        <v>44442</v>
      </c>
      <c r="B1461" s="2">
        <f>RSI!B1461</f>
        <v>0.49</v>
      </c>
      <c r="C1461" s="2">
        <f>RSI!I1461</f>
        <v>41.297563952075294</v>
      </c>
      <c r="D1461" s="2">
        <f>MACD!E1461</f>
        <v>-1.169233303723205E-3</v>
      </c>
      <c r="E1461" s="2">
        <f>MACD!F1461</f>
        <v>4.2829419874218407E-3</v>
      </c>
      <c r="F1461" s="2">
        <f>'Moving Avg'!D1461</f>
        <v>0.496</v>
      </c>
      <c r="G1461" s="2">
        <f>'Moving Avg'!F1461</f>
        <v>0.50449999999999995</v>
      </c>
      <c r="H1461" s="2">
        <f>'Moving Avg'!G1461</f>
        <v>0.52779999999999994</v>
      </c>
      <c r="I1461" s="2">
        <f>'Moving Avg'!H1461</f>
        <v>1.1763500000000009</v>
      </c>
      <c r="J1461" s="5" t="str">
        <f>OBV!F1461</f>
        <v>BULLISH</v>
      </c>
      <c r="K1461" s="5" t="str">
        <f>OBV!G1461</f>
        <v>NEUTRAL</v>
      </c>
      <c r="L1461" s="5" t="str">
        <f>OBV!H1461</f>
        <v>BULLISH DIVERGENCE</v>
      </c>
      <c r="M1461" s="7">
        <f t="shared" si="220"/>
        <v>25</v>
      </c>
      <c r="N1461" s="7">
        <f t="shared" si="221"/>
        <v>45</v>
      </c>
      <c r="O1461" s="7">
        <f t="shared" si="222"/>
        <v>0</v>
      </c>
      <c r="P1461" s="7">
        <f t="shared" si="223"/>
        <v>66.5</v>
      </c>
      <c r="Q1461" s="8">
        <f t="shared" si="224"/>
        <v>34.475000000000001</v>
      </c>
      <c r="R1461" s="8">
        <f t="shared" si="225"/>
        <v>30.625</v>
      </c>
      <c r="S1461" s="8">
        <f t="shared" si="226"/>
        <v>40.424999999999997</v>
      </c>
      <c r="T1461" s="8">
        <f t="shared" si="227"/>
        <v>34.125</v>
      </c>
      <c r="U1461" s="7">
        <f t="shared" si="228"/>
        <v>35.174999999999997</v>
      </c>
      <c r="V1461" s="7">
        <f t="shared" si="229"/>
        <v>34.912499999999994</v>
      </c>
    </row>
    <row r="1462" spans="1:22" ht="13.5" x14ac:dyDescent="0.25">
      <c r="A1462" s="3">
        <f>RSI!A1462</f>
        <v>44445</v>
      </c>
      <c r="B1462" s="2">
        <f>RSI!B1462</f>
        <v>0.51</v>
      </c>
      <c r="C1462" s="2">
        <f>RSI!I1462</f>
        <v>48.730512241944716</v>
      </c>
      <c r="D1462" s="2">
        <f>MACD!E1462</f>
        <v>-5.8328731594490257E-3</v>
      </c>
      <c r="E1462" s="2">
        <f>MACD!F1462</f>
        <v>2.2597789580476677E-3</v>
      </c>
      <c r="F1462" s="2">
        <f>'Moving Avg'!D1462</f>
        <v>0.49399999999999994</v>
      </c>
      <c r="G1462" s="2">
        <f>'Moving Avg'!F1462</f>
        <v>0.504</v>
      </c>
      <c r="H1462" s="2">
        <f>'Moving Avg'!G1462</f>
        <v>0.52719999999999989</v>
      </c>
      <c r="I1462" s="2">
        <f>'Moving Avg'!H1462</f>
        <v>1.1720500000000009</v>
      </c>
      <c r="J1462" s="5" t="str">
        <f>OBV!F1462</f>
        <v>BULLISH</v>
      </c>
      <c r="K1462" s="5" t="str">
        <f>OBV!G1462</f>
        <v>NEUTRAL</v>
      </c>
      <c r="L1462" s="5" t="str">
        <f>OBV!H1462</f>
        <v>BULLISH DIVERGENCE</v>
      </c>
      <c r="M1462" s="7">
        <f t="shared" si="220"/>
        <v>25</v>
      </c>
      <c r="N1462" s="7">
        <f t="shared" si="221"/>
        <v>45</v>
      </c>
      <c r="O1462" s="7">
        <f t="shared" si="222"/>
        <v>0</v>
      </c>
      <c r="P1462" s="7">
        <f t="shared" si="223"/>
        <v>66.5</v>
      </c>
      <c r="Q1462" s="8">
        <f t="shared" si="224"/>
        <v>34.475000000000001</v>
      </c>
      <c r="R1462" s="8">
        <f t="shared" si="225"/>
        <v>30.625</v>
      </c>
      <c r="S1462" s="8">
        <f t="shared" si="226"/>
        <v>40.424999999999997</v>
      </c>
      <c r="T1462" s="8">
        <f t="shared" si="227"/>
        <v>34.125</v>
      </c>
      <c r="U1462" s="7">
        <f t="shared" si="228"/>
        <v>35.174999999999997</v>
      </c>
      <c r="V1462" s="7">
        <f t="shared" si="229"/>
        <v>34.912499999999994</v>
      </c>
    </row>
    <row r="1463" spans="1:22" ht="13.5" x14ac:dyDescent="0.25">
      <c r="A1463" s="3">
        <f>RSI!A1463</f>
        <v>44446</v>
      </c>
      <c r="B1463" s="2">
        <f>RSI!B1463</f>
        <v>0.51</v>
      </c>
      <c r="C1463" s="2">
        <f>RSI!I1463</f>
        <v>48.730512241944709</v>
      </c>
      <c r="D1463" s="2">
        <f>MACD!E1463</f>
        <v>-8.2236693636850156E-3</v>
      </c>
      <c r="E1463" s="2">
        <f>MACD!F1463</f>
        <v>1.6308929370113107E-4</v>
      </c>
      <c r="F1463" s="2">
        <f>'Moving Avg'!D1463</f>
        <v>0.5</v>
      </c>
      <c r="G1463" s="2">
        <f>'Moving Avg'!F1463</f>
        <v>0.50350000000000006</v>
      </c>
      <c r="H1463" s="2">
        <f>'Moving Avg'!G1463</f>
        <v>0.52639999999999998</v>
      </c>
      <c r="I1463" s="2">
        <f>'Moving Avg'!H1463</f>
        <v>1.167450000000001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45</v>
      </c>
      <c r="O1463" s="7">
        <f t="shared" si="222"/>
        <v>0</v>
      </c>
      <c r="P1463" s="7">
        <f t="shared" si="223"/>
        <v>83.5</v>
      </c>
      <c r="Q1463" s="8">
        <f t="shared" si="224"/>
        <v>37.024999999999999</v>
      </c>
      <c r="R1463" s="8">
        <f t="shared" si="225"/>
        <v>34.875</v>
      </c>
      <c r="S1463" s="8">
        <f t="shared" si="226"/>
        <v>48.075000000000003</v>
      </c>
      <c r="T1463" s="8">
        <f t="shared" si="227"/>
        <v>38.375</v>
      </c>
      <c r="U1463" s="7">
        <f t="shared" si="228"/>
        <v>39.991666666666667</v>
      </c>
      <c r="V1463" s="7">
        <f t="shared" si="229"/>
        <v>39.587500000000006</v>
      </c>
    </row>
    <row r="1464" spans="1:22" ht="13.5" x14ac:dyDescent="0.25">
      <c r="A1464" s="3">
        <f>RSI!A1464</f>
        <v>44447</v>
      </c>
      <c r="B1464" s="2">
        <f>RSI!B1464</f>
        <v>0.51</v>
      </c>
      <c r="C1464" s="2">
        <f>RSI!I1464</f>
        <v>48.730512241944716</v>
      </c>
      <c r="D1464" s="2">
        <f>MACD!E1464</f>
        <v>-8.692541952602828E-3</v>
      </c>
      <c r="E1464" s="2">
        <f>MACD!F1464</f>
        <v>-1.6080369555596609E-3</v>
      </c>
      <c r="F1464" s="2">
        <f>'Moving Avg'!D1464</f>
        <v>0.50399999999999989</v>
      </c>
      <c r="G1464" s="2">
        <f>'Moving Avg'!F1464</f>
        <v>0.50249999999999995</v>
      </c>
      <c r="H1464" s="2">
        <f>'Moving Avg'!G1464</f>
        <v>0.52500000000000002</v>
      </c>
      <c r="I1464" s="2">
        <f>'Moving Avg'!H1464</f>
        <v>1.1624500000000006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  <c r="M1464" s="7">
        <f t="shared" si="220"/>
        <v>25</v>
      </c>
      <c r="N1464" s="7">
        <f t="shared" si="221"/>
        <v>45</v>
      </c>
      <c r="O1464" s="7">
        <f t="shared" si="222"/>
        <v>0</v>
      </c>
      <c r="P1464" s="7">
        <f t="shared" si="223"/>
        <v>83.5</v>
      </c>
      <c r="Q1464" s="8">
        <f t="shared" si="224"/>
        <v>37.024999999999999</v>
      </c>
      <c r="R1464" s="8">
        <f t="shared" si="225"/>
        <v>34.875</v>
      </c>
      <c r="S1464" s="8">
        <f t="shared" si="226"/>
        <v>48.075000000000003</v>
      </c>
      <c r="T1464" s="8">
        <f t="shared" si="227"/>
        <v>38.375</v>
      </c>
      <c r="U1464" s="7">
        <f t="shared" si="228"/>
        <v>39.991666666666667</v>
      </c>
      <c r="V1464" s="7">
        <f t="shared" si="229"/>
        <v>39.587500000000006</v>
      </c>
    </row>
    <row r="1465" spans="1:22" ht="13.5" x14ac:dyDescent="0.25">
      <c r="A1465" s="3">
        <f>RSI!A1465</f>
        <v>44448</v>
      </c>
      <c r="B1465" s="2">
        <f>RSI!B1465</f>
        <v>0.49</v>
      </c>
      <c r="C1465" s="2">
        <f>RSI!I1465</f>
        <v>42.076300906454115</v>
      </c>
      <c r="D1465" s="2">
        <f>MACD!E1465</f>
        <v>-6.0548490584204639E-3</v>
      </c>
      <c r="E1465" s="2">
        <f>MACD!F1465</f>
        <v>-2.4973993761318218E-3</v>
      </c>
      <c r="F1465" s="2">
        <f>'Moving Avg'!D1465</f>
        <v>0.502</v>
      </c>
      <c r="G1465" s="2">
        <f>'Moving Avg'!F1465</f>
        <v>0.50049999999999994</v>
      </c>
      <c r="H1465" s="2">
        <f>'Moving Avg'!G1465</f>
        <v>0.52259999999999995</v>
      </c>
      <c r="I1465" s="2">
        <f>'Moving Avg'!H1465</f>
        <v>1.1570500000000006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45</v>
      </c>
      <c r="O1465" s="7">
        <f t="shared" si="222"/>
        <v>0</v>
      </c>
      <c r="P1465" s="7">
        <f t="shared" si="223"/>
        <v>16.5</v>
      </c>
      <c r="Q1465" s="8">
        <f t="shared" si="224"/>
        <v>26.975000000000001</v>
      </c>
      <c r="R1465" s="8">
        <f t="shared" si="225"/>
        <v>18.125</v>
      </c>
      <c r="S1465" s="8">
        <f t="shared" si="226"/>
        <v>17.925000000000001</v>
      </c>
      <c r="T1465" s="8">
        <f t="shared" si="227"/>
        <v>21.625</v>
      </c>
      <c r="U1465" s="7">
        <f t="shared" si="228"/>
        <v>21.008333333333336</v>
      </c>
      <c r="V1465" s="7">
        <f t="shared" si="229"/>
        <v>21.162500000000001</v>
      </c>
    </row>
    <row r="1466" spans="1:22" ht="13.5" x14ac:dyDescent="0.25">
      <c r="A1466" s="3">
        <f>RSI!A1466</f>
        <v>44449</v>
      </c>
      <c r="B1466" s="2">
        <f>RSI!B1466</f>
        <v>0.48</v>
      </c>
      <c r="C1466" s="2">
        <f>RSI!I1466</f>
        <v>39.194429189161404</v>
      </c>
      <c r="D1466" s="2">
        <f>MACD!E1466</f>
        <v>-1.4121569155890468E-3</v>
      </c>
      <c r="E1466" s="2">
        <f>MACD!F1466</f>
        <v>-2.2803508840232669E-3</v>
      </c>
      <c r="F1466" s="2">
        <f>'Moving Avg'!D1466</f>
        <v>0.5</v>
      </c>
      <c r="G1466" s="2">
        <f>'Moving Avg'!F1466</f>
        <v>0.49850000000000005</v>
      </c>
      <c r="H1466" s="2">
        <f>'Moving Avg'!G1466</f>
        <v>0.51999999999999991</v>
      </c>
      <c r="I1466" s="2">
        <f>'Moving Avg'!H1466</f>
        <v>1.1512500000000006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  <c r="M1466" s="7">
        <f t="shared" si="220"/>
        <v>25</v>
      </c>
      <c r="N1466" s="7">
        <f t="shared" si="221"/>
        <v>0</v>
      </c>
      <c r="O1466" s="7">
        <f t="shared" si="222"/>
        <v>0</v>
      </c>
      <c r="P1466" s="7">
        <f t="shared" si="223"/>
        <v>16.5</v>
      </c>
      <c r="Q1466" s="8">
        <f t="shared" si="224"/>
        <v>11.225</v>
      </c>
      <c r="R1466" s="8">
        <f t="shared" si="225"/>
        <v>9.125</v>
      </c>
      <c r="S1466" s="8">
        <f t="shared" si="226"/>
        <v>11.175000000000001</v>
      </c>
      <c r="T1466" s="8">
        <f t="shared" si="227"/>
        <v>10.375</v>
      </c>
      <c r="U1466" s="7">
        <f t="shared" si="228"/>
        <v>10.508333333333335</v>
      </c>
      <c r="V1466" s="7">
        <f t="shared" si="229"/>
        <v>10.475000000000001</v>
      </c>
    </row>
    <row r="1467" spans="1:22" ht="13.5" x14ac:dyDescent="0.25">
      <c r="A1467" s="3">
        <f>RSI!A1467</f>
        <v>44452</v>
      </c>
      <c r="B1467" s="2">
        <f>RSI!B1467</f>
        <v>0.47</v>
      </c>
      <c r="C1467" s="2">
        <f>RSI!I1467</f>
        <v>36.502033795827288</v>
      </c>
      <c r="D1467" s="2">
        <f>MACD!E1467</f>
        <v>3.4379541013368486E-3</v>
      </c>
      <c r="E1467" s="2">
        <f>MACD!F1467</f>
        <v>-1.136689886951244E-3</v>
      </c>
      <c r="F1467" s="2">
        <f>'Moving Avg'!D1467</f>
        <v>0.49199999999999999</v>
      </c>
      <c r="G1467" s="2">
        <f>'Moving Avg'!F1467</f>
        <v>0.49650000000000005</v>
      </c>
      <c r="H1467" s="2">
        <f>'Moving Avg'!G1467</f>
        <v>0.51779999999999993</v>
      </c>
      <c r="I1467" s="2">
        <f>'Moving Avg'!H1467</f>
        <v>1.1449500000000006</v>
      </c>
      <c r="J1467" s="5" t="str">
        <f>OBV!F1467</f>
        <v>BEARISH</v>
      </c>
      <c r="K1467" s="5" t="str">
        <f>OBV!G1467</f>
        <v>NEUTRAL</v>
      </c>
      <c r="L1467" s="5" t="str">
        <f>OBV!H1467</f>
        <v>CONFIRMED BEARISH</v>
      </c>
      <c r="M1467" s="7">
        <f t="shared" si="220"/>
        <v>25</v>
      </c>
      <c r="N1467" s="7">
        <f t="shared" si="221"/>
        <v>0</v>
      </c>
      <c r="O1467" s="7">
        <f t="shared" si="222"/>
        <v>0</v>
      </c>
      <c r="P1467" s="7">
        <f t="shared" si="223"/>
        <v>16.5</v>
      </c>
      <c r="Q1467" s="8">
        <f t="shared" si="224"/>
        <v>11.225</v>
      </c>
      <c r="R1467" s="8">
        <f t="shared" si="225"/>
        <v>9.125</v>
      </c>
      <c r="S1467" s="8">
        <f t="shared" si="226"/>
        <v>11.175000000000001</v>
      </c>
      <c r="T1467" s="8">
        <f t="shared" si="227"/>
        <v>10.375</v>
      </c>
      <c r="U1467" s="7">
        <f t="shared" si="228"/>
        <v>10.508333333333335</v>
      </c>
      <c r="V1467" s="7">
        <f t="shared" si="229"/>
        <v>10.475000000000001</v>
      </c>
    </row>
    <row r="1468" spans="1:22" ht="13.5" x14ac:dyDescent="0.25">
      <c r="A1468" s="3">
        <f>RSI!A1468</f>
        <v>44453</v>
      </c>
      <c r="B1468" s="2">
        <f>RSI!B1468</f>
        <v>0.47</v>
      </c>
      <c r="C1468" s="2">
        <f>RSI!I1468</f>
        <v>36.502033795827288</v>
      </c>
      <c r="D1468" s="2">
        <f>MACD!E1468</f>
        <v>1.6146740821040284E-3</v>
      </c>
      <c r="E1468" s="2">
        <f>MACD!F1468</f>
        <v>-5.8641709314018946E-4</v>
      </c>
      <c r="F1468" s="2">
        <f>'Moving Avg'!D1468</f>
        <v>0.48399999999999999</v>
      </c>
      <c r="G1468" s="2">
        <f>'Moving Avg'!F1468</f>
        <v>0.49500000000000011</v>
      </c>
      <c r="H1468" s="2">
        <f>'Moving Avg'!G1468</f>
        <v>0.51619999999999988</v>
      </c>
      <c r="I1468" s="2">
        <f>'Moving Avg'!H1468</f>
        <v>1.1382500000000007</v>
      </c>
      <c r="J1468" s="5" t="str">
        <f>OBV!F1468</f>
        <v>BEARISH</v>
      </c>
      <c r="K1468" s="5" t="str">
        <f>OBV!G1468</f>
        <v>NEUTRAL</v>
      </c>
      <c r="L1468" s="5" t="str">
        <f>OBV!H1468</f>
        <v>CONFIRMED BEARISH</v>
      </c>
      <c r="M1468" s="7">
        <f t="shared" si="220"/>
        <v>25</v>
      </c>
      <c r="N1468" s="7">
        <f t="shared" si="221"/>
        <v>0</v>
      </c>
      <c r="O1468" s="7">
        <f t="shared" si="222"/>
        <v>0</v>
      </c>
      <c r="P1468" s="7">
        <f t="shared" si="223"/>
        <v>16.5</v>
      </c>
      <c r="Q1468" s="8">
        <f t="shared" si="224"/>
        <v>11.225</v>
      </c>
      <c r="R1468" s="8">
        <f t="shared" si="225"/>
        <v>9.125</v>
      </c>
      <c r="S1468" s="8">
        <f t="shared" si="226"/>
        <v>11.175000000000001</v>
      </c>
      <c r="T1468" s="8">
        <f t="shared" si="227"/>
        <v>10.375</v>
      </c>
      <c r="U1468" s="7">
        <f t="shared" si="228"/>
        <v>10.508333333333335</v>
      </c>
      <c r="V1468" s="7">
        <f t="shared" si="229"/>
        <v>10.475000000000001</v>
      </c>
    </row>
    <row r="1469" spans="1:22" ht="13.5" x14ac:dyDescent="0.25">
      <c r="A1469" s="3">
        <f>RSI!A1469</f>
        <v>44454</v>
      </c>
      <c r="B1469" s="2">
        <f>RSI!B1469</f>
        <v>0.45</v>
      </c>
      <c r="C1469" s="2">
        <f>RSI!I1469</f>
        <v>31.485293658706311</v>
      </c>
      <c r="D1469" s="2">
        <f>MACD!E1469</f>
        <v>3.3016806302025303E-3</v>
      </c>
      <c r="E1469" s="2">
        <f>MACD!F1469</f>
        <v>1.9120245152835454E-4</v>
      </c>
      <c r="F1469" s="2">
        <f>'Moving Avg'!D1469</f>
        <v>0.47199999999999998</v>
      </c>
      <c r="G1469" s="2">
        <f>'Moving Avg'!F1469</f>
        <v>0.49300000000000005</v>
      </c>
      <c r="H1469" s="2">
        <f>'Moving Avg'!G1469</f>
        <v>0.51439999999999986</v>
      </c>
      <c r="I1469" s="2">
        <f>'Moving Avg'!H1469</f>
        <v>1.1313500000000005</v>
      </c>
      <c r="J1469" s="5" t="str">
        <f>OBV!F1469</f>
        <v>BEARISH</v>
      </c>
      <c r="K1469" s="5" t="str">
        <f>OBV!G1469</f>
        <v>WEAK</v>
      </c>
      <c r="L1469" s="5" t="str">
        <f>OBV!H1469</f>
        <v>CONFIRMED BEARISH</v>
      </c>
      <c r="M1469" s="7">
        <f t="shared" si="220"/>
        <v>25</v>
      </c>
      <c r="N1469" s="7">
        <f t="shared" si="221"/>
        <v>0</v>
      </c>
      <c r="O1469" s="7">
        <f t="shared" si="222"/>
        <v>0</v>
      </c>
      <c r="P1469" s="7">
        <f t="shared" si="223"/>
        <v>0</v>
      </c>
      <c r="Q1469" s="8">
        <f t="shared" si="224"/>
        <v>8.75</v>
      </c>
      <c r="R1469" s="8">
        <f t="shared" si="225"/>
        <v>5</v>
      </c>
      <c r="S1469" s="8">
        <f t="shared" si="226"/>
        <v>3.75</v>
      </c>
      <c r="T1469" s="8">
        <f t="shared" si="227"/>
        <v>6.25</v>
      </c>
      <c r="U1469" s="7">
        <f t="shared" si="228"/>
        <v>5.833333333333333</v>
      </c>
      <c r="V1469" s="7">
        <f t="shared" si="229"/>
        <v>5.9375</v>
      </c>
    </row>
    <row r="1470" spans="1:22" ht="13.5" x14ac:dyDescent="0.25">
      <c r="A1470" s="3">
        <f>RSI!A1470</f>
        <v>44455</v>
      </c>
      <c r="B1470" s="2">
        <f>RSI!B1470</f>
        <v>0.47</v>
      </c>
      <c r="C1470" s="2">
        <f>RSI!I1470</f>
        <v>40.318687454327701</v>
      </c>
      <c r="D1470" s="2">
        <f>MACD!E1470</f>
        <v>5.0986039299354968E-3</v>
      </c>
      <c r="E1470" s="2">
        <f>MACD!F1470</f>
        <v>1.1726827472097832E-3</v>
      </c>
      <c r="F1470" s="2">
        <f>'Moving Avg'!D1470</f>
        <v>0.46799999999999997</v>
      </c>
      <c r="G1470" s="2">
        <f>'Moving Avg'!F1470</f>
        <v>0.49149999999999999</v>
      </c>
      <c r="H1470" s="2">
        <f>'Moving Avg'!G1470</f>
        <v>0.51299999999999979</v>
      </c>
      <c r="I1470" s="2">
        <f>'Moving Avg'!H1470</f>
        <v>1.1247000000000005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  <c r="M1470" s="7">
        <f t="shared" si="220"/>
        <v>25</v>
      </c>
      <c r="N1470" s="7">
        <f t="shared" si="221"/>
        <v>0</v>
      </c>
      <c r="O1470" s="7">
        <f t="shared" si="222"/>
        <v>0</v>
      </c>
      <c r="P1470" s="7">
        <f t="shared" si="223"/>
        <v>16.5</v>
      </c>
      <c r="Q1470" s="8">
        <f t="shared" si="224"/>
        <v>11.225</v>
      </c>
      <c r="R1470" s="8">
        <f t="shared" si="225"/>
        <v>9.125</v>
      </c>
      <c r="S1470" s="8">
        <f t="shared" si="226"/>
        <v>11.175000000000001</v>
      </c>
      <c r="T1470" s="8">
        <f t="shared" si="227"/>
        <v>10.375</v>
      </c>
      <c r="U1470" s="7">
        <f t="shared" si="228"/>
        <v>10.508333333333335</v>
      </c>
      <c r="V1470" s="7">
        <f t="shared" si="229"/>
        <v>10.475000000000001</v>
      </c>
    </row>
    <row r="1471" spans="1:22" ht="13.5" x14ac:dyDescent="0.25">
      <c r="A1471" s="3">
        <f>RSI!A1471</f>
        <v>44456</v>
      </c>
      <c r="B1471" s="2">
        <f>RSI!B1471</f>
        <v>0.44</v>
      </c>
      <c r="C1471" s="2">
        <f>RSI!I1471</f>
        <v>33.36903109794487</v>
      </c>
      <c r="D1471" s="2">
        <f>MACD!E1471</f>
        <v>7.4739870971913813E-3</v>
      </c>
      <c r="E1471" s="2">
        <f>MACD!F1471</f>
        <v>2.432943617206103E-3</v>
      </c>
      <c r="F1471" s="2">
        <f>'Moving Avg'!D1471</f>
        <v>0.45999999999999996</v>
      </c>
      <c r="G1471" s="2">
        <f>'Moving Avg'!F1471</f>
        <v>0.48899999999999999</v>
      </c>
      <c r="H1471" s="2">
        <f>'Moving Avg'!G1471</f>
        <v>0.51119999999999988</v>
      </c>
      <c r="I1471" s="2">
        <f>'Moving Avg'!H1471</f>
        <v>1.1179000000000003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0</v>
      </c>
      <c r="O1471" s="7">
        <f t="shared" si="222"/>
        <v>0</v>
      </c>
      <c r="P1471" s="7">
        <f t="shared" si="223"/>
        <v>16.5</v>
      </c>
      <c r="Q1471" s="8">
        <f t="shared" si="224"/>
        <v>11.225</v>
      </c>
      <c r="R1471" s="8">
        <f t="shared" si="225"/>
        <v>9.125</v>
      </c>
      <c r="S1471" s="8">
        <f t="shared" si="226"/>
        <v>11.175000000000001</v>
      </c>
      <c r="T1471" s="8">
        <f t="shared" si="227"/>
        <v>10.375</v>
      </c>
      <c r="U1471" s="7">
        <f t="shared" si="228"/>
        <v>10.508333333333335</v>
      </c>
      <c r="V1471" s="7">
        <f t="shared" si="229"/>
        <v>10.475000000000001</v>
      </c>
    </row>
    <row r="1472" spans="1:22" ht="13.5" x14ac:dyDescent="0.25">
      <c r="A1472" s="3">
        <f>RSI!A1472</f>
        <v>44459</v>
      </c>
      <c r="B1472" s="2">
        <f>RSI!B1472</f>
        <v>0.42</v>
      </c>
      <c r="C1472" s="2">
        <f>RSI!I1472</f>
        <v>29.694315839804943</v>
      </c>
      <c r="D1472" s="2">
        <f>MACD!E1472</f>
        <v>1.437807377128425E-2</v>
      </c>
      <c r="E1472" s="2">
        <f>MACD!F1472</f>
        <v>4.8219696480217324E-3</v>
      </c>
      <c r="F1472" s="2">
        <f>'Moving Avg'!D1472</f>
        <v>0.45</v>
      </c>
      <c r="G1472" s="2">
        <f>'Moving Avg'!F1472</f>
        <v>0.48599999999999993</v>
      </c>
      <c r="H1472" s="2">
        <f>'Moving Avg'!G1472</f>
        <v>0.50919999999999999</v>
      </c>
      <c r="I1472" s="2">
        <f>'Moving Avg'!H1472</f>
        <v>1.1111000000000004</v>
      </c>
      <c r="J1472" s="5" t="str">
        <f>OBV!F1472</f>
        <v>BEARISH</v>
      </c>
      <c r="K1472" s="5" t="str">
        <f>OBV!G1472</f>
        <v>WEAK</v>
      </c>
      <c r="L1472" s="5" t="str">
        <f>OBV!H1472</f>
        <v>CONFIRMED BEARISH</v>
      </c>
      <c r="M1472" s="7">
        <f t="shared" si="220"/>
        <v>50</v>
      </c>
      <c r="N1472" s="7">
        <f t="shared" si="221"/>
        <v>0</v>
      </c>
      <c r="O1472" s="7">
        <f t="shared" si="222"/>
        <v>0</v>
      </c>
      <c r="P1472" s="7">
        <f t="shared" si="223"/>
        <v>0</v>
      </c>
      <c r="Q1472" s="8">
        <f t="shared" si="224"/>
        <v>17.5</v>
      </c>
      <c r="R1472" s="8">
        <f t="shared" si="225"/>
        <v>10</v>
      </c>
      <c r="S1472" s="8">
        <f t="shared" si="226"/>
        <v>7.5</v>
      </c>
      <c r="T1472" s="8">
        <f t="shared" si="227"/>
        <v>12.5</v>
      </c>
      <c r="U1472" s="7">
        <f t="shared" si="228"/>
        <v>11.666666666666666</v>
      </c>
      <c r="V1472" s="7">
        <f t="shared" si="229"/>
        <v>11.875</v>
      </c>
    </row>
    <row r="1473" spans="1:22" ht="13.5" x14ac:dyDescent="0.25">
      <c r="A1473" s="3">
        <f>RSI!A1473</f>
        <v>44460</v>
      </c>
      <c r="B1473" s="2">
        <f>RSI!B1473</f>
        <v>0.41</v>
      </c>
      <c r="C1473" s="2">
        <f>RSI!I1473</f>
        <v>28.032089157250724</v>
      </c>
      <c r="D1473" s="2">
        <f>MACD!E1473</f>
        <v>2.13897875612854E-2</v>
      </c>
      <c r="E1473" s="2">
        <f>MACD!F1473</f>
        <v>8.135533230674466E-3</v>
      </c>
      <c r="F1473" s="2">
        <f>'Moving Avg'!D1473</f>
        <v>0.438</v>
      </c>
      <c r="G1473" s="2">
        <f>'Moving Avg'!F1473</f>
        <v>0.48199999999999993</v>
      </c>
      <c r="H1473" s="2">
        <f>'Moving Avg'!G1473</f>
        <v>0.50719999999999998</v>
      </c>
      <c r="I1473" s="2">
        <f>'Moving Avg'!H1473</f>
        <v>1.1040000000000003</v>
      </c>
      <c r="J1473" s="5" t="str">
        <f>OBV!F1473</f>
        <v>BEARISH</v>
      </c>
      <c r="K1473" s="5" t="str">
        <f>OBV!G1473</f>
        <v>WEAK</v>
      </c>
      <c r="L1473" s="5" t="str">
        <f>OBV!H1473</f>
        <v>CONFIRMED BEARISH</v>
      </c>
      <c r="M1473" s="7">
        <f t="shared" si="220"/>
        <v>50</v>
      </c>
      <c r="N1473" s="7">
        <f t="shared" si="221"/>
        <v>0</v>
      </c>
      <c r="O1473" s="7">
        <f t="shared" si="222"/>
        <v>0</v>
      </c>
      <c r="P1473" s="7">
        <f t="shared" si="223"/>
        <v>0</v>
      </c>
      <c r="Q1473" s="8">
        <f t="shared" si="224"/>
        <v>17.5</v>
      </c>
      <c r="R1473" s="8">
        <f t="shared" si="225"/>
        <v>10</v>
      </c>
      <c r="S1473" s="8">
        <f t="shared" si="226"/>
        <v>7.5</v>
      </c>
      <c r="T1473" s="8">
        <f t="shared" si="227"/>
        <v>12.5</v>
      </c>
      <c r="U1473" s="7">
        <f t="shared" si="228"/>
        <v>11.666666666666666</v>
      </c>
      <c r="V1473" s="7">
        <f t="shared" si="229"/>
        <v>11.875</v>
      </c>
    </row>
    <row r="1474" spans="1:22" ht="13.5" x14ac:dyDescent="0.25">
      <c r="A1474" s="3">
        <f>RSI!A1474</f>
        <v>44461</v>
      </c>
      <c r="B1474" s="2">
        <f>RSI!B1474</f>
        <v>0.4</v>
      </c>
      <c r="C1474" s="2">
        <f>RSI!I1474</f>
        <v>26.438285228848187</v>
      </c>
      <c r="D1474" s="2">
        <f>MACD!E1474</f>
        <v>2.8519879133949766E-2</v>
      </c>
      <c r="E1474" s="2">
        <f>MACD!F1474</f>
        <v>1.2212402411329527E-2</v>
      </c>
      <c r="F1474" s="2">
        <f>'Moving Avg'!D1474</f>
        <v>0.42799999999999994</v>
      </c>
      <c r="G1474" s="2">
        <f>'Moving Avg'!F1474</f>
        <v>0.47699999999999998</v>
      </c>
      <c r="H1474" s="2">
        <f>'Moving Avg'!G1474</f>
        <v>0.50519999999999987</v>
      </c>
      <c r="I1474" s="2">
        <f>'Moving Avg'!H1474</f>
        <v>1.0968500000000003</v>
      </c>
      <c r="J1474" s="5" t="str">
        <f>OBV!F1474</f>
        <v>BEARISH</v>
      </c>
      <c r="K1474" s="5" t="str">
        <f>OBV!G1474</f>
        <v>WEAK</v>
      </c>
      <c r="L1474" s="5" t="str">
        <f>OBV!H1474</f>
        <v>CONFIRMED BEARISH</v>
      </c>
      <c r="M1474" s="7">
        <f t="shared" ref="M1474:M1537" si="230">IF(C1474&lt;30,50, IF(C1474&gt;70, 0, 25))</f>
        <v>50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0</v>
      </c>
      <c r="Q1474" s="8">
        <f t="shared" si="224"/>
        <v>17.5</v>
      </c>
      <c r="R1474" s="8">
        <f t="shared" si="225"/>
        <v>10</v>
      </c>
      <c r="S1474" s="8">
        <f t="shared" si="226"/>
        <v>7.5</v>
      </c>
      <c r="T1474" s="8">
        <f t="shared" si="227"/>
        <v>12.5</v>
      </c>
      <c r="U1474" s="7">
        <f t="shared" si="228"/>
        <v>11.666666666666666</v>
      </c>
      <c r="V1474" s="7">
        <f t="shared" si="229"/>
        <v>11.875</v>
      </c>
    </row>
    <row r="1475" spans="1:22" ht="13.5" x14ac:dyDescent="0.25">
      <c r="A1475" s="3">
        <f>RSI!A1475</f>
        <v>44462</v>
      </c>
      <c r="B1475" s="2">
        <f>RSI!B1475</f>
        <v>0.39</v>
      </c>
      <c r="C1475" s="2">
        <f>RSI!I1475</f>
        <v>24.912870680129473</v>
      </c>
      <c r="D1475" s="2">
        <f>MACD!E1475</f>
        <v>3.2698499264852632E-2</v>
      </c>
      <c r="E1475" s="2">
        <f>MACD!F1475</f>
        <v>1.6309621782034149E-2</v>
      </c>
      <c r="F1475" s="2">
        <f>'Moving Avg'!D1475</f>
        <v>0.41200000000000003</v>
      </c>
      <c r="G1475" s="2">
        <f>'Moving Avg'!F1475</f>
        <v>0.47100000000000009</v>
      </c>
      <c r="H1475" s="2">
        <f>'Moving Avg'!G1475</f>
        <v>0.50319999999999998</v>
      </c>
      <c r="I1475" s="2">
        <f>'Moving Avg'!H1475</f>
        <v>1.0892500000000003</v>
      </c>
      <c r="J1475" s="5" t="str">
        <f>OBV!F1475</f>
        <v>BEARISH</v>
      </c>
      <c r="K1475" s="5" t="str">
        <f>OBV!G1475</f>
        <v>WEAK</v>
      </c>
      <c r="L1475" s="5" t="str">
        <f>OBV!H1475</f>
        <v>CONFIRMED BEARISH</v>
      </c>
      <c r="M1475" s="7">
        <f t="shared" si="230"/>
        <v>50</v>
      </c>
      <c r="N1475" s="7">
        <f t="shared" si="231"/>
        <v>0</v>
      </c>
      <c r="O1475" s="7">
        <f t="shared" si="232"/>
        <v>0</v>
      </c>
      <c r="P1475" s="7">
        <f t="shared" si="233"/>
        <v>0</v>
      </c>
      <c r="Q1475" s="8">
        <f t="shared" ref="Q1475:Q1538" si="234">0.35*M1475+N1475*0.35+O1475*0.15+P1475*0.15</f>
        <v>17.5</v>
      </c>
      <c r="R1475" s="8">
        <f t="shared" ref="R1475:R1538" si="235">M1475*0.2+N1475*0.2+O1475*0.35+P1475*0.25</f>
        <v>10</v>
      </c>
      <c r="S1475" s="8">
        <f t="shared" ref="S1475:S1538" si="236">M1475*0.15+N1475*0.15+O1475*0.25+P1475*0.45</f>
        <v>7.5</v>
      </c>
      <c r="T1475" s="8">
        <f t="shared" ref="T1475:T1538" si="237">0.25*SUM(M1475:P1475)</f>
        <v>12.5</v>
      </c>
      <c r="U1475" s="7">
        <f t="shared" ref="U1475:U1538" si="238">SUM(Q1475:S1475)/3</f>
        <v>11.666666666666666</v>
      </c>
      <c r="V1475" s="7">
        <f t="shared" ref="V1475:V1538" si="239">SUM(Q1475:T1475)/4</f>
        <v>11.875</v>
      </c>
    </row>
    <row r="1476" spans="1:22" ht="13.5" x14ac:dyDescent="0.25">
      <c r="A1476" s="3">
        <f>RSI!A1476</f>
        <v>44463</v>
      </c>
      <c r="B1476" s="2">
        <f>RSI!B1476</f>
        <v>0.38</v>
      </c>
      <c r="C1476" s="2">
        <f>RSI!I1476</f>
        <v>23.455455921985191</v>
      </c>
      <c r="D1476" s="2">
        <f>MACD!E1476</f>
        <v>3.5941594817384959E-2</v>
      </c>
      <c r="E1476" s="2">
        <f>MACD!F1476</f>
        <v>2.0236016389104314E-2</v>
      </c>
      <c r="F1476" s="2">
        <f>'Moving Avg'!D1476</f>
        <v>0.4</v>
      </c>
      <c r="G1476" s="2">
        <f>'Moving Avg'!F1476</f>
        <v>0.46400000000000008</v>
      </c>
      <c r="H1476" s="2">
        <f>'Moving Avg'!G1476</f>
        <v>0.50079999999999991</v>
      </c>
      <c r="I1476" s="2">
        <f>'Moving Avg'!H1476</f>
        <v>1.0812000000000004</v>
      </c>
      <c r="J1476" s="5" t="str">
        <f>OBV!F1476</f>
        <v>BEARISH</v>
      </c>
      <c r="K1476" s="5" t="str">
        <f>OBV!G1476</f>
        <v>WEAK</v>
      </c>
      <c r="L1476" s="5" t="str">
        <f>OBV!H1476</f>
        <v>CONFIRMED BEARISH</v>
      </c>
      <c r="M1476" s="7">
        <f t="shared" si="230"/>
        <v>50</v>
      </c>
      <c r="N1476" s="7">
        <f t="shared" si="231"/>
        <v>0</v>
      </c>
      <c r="O1476" s="7">
        <f t="shared" si="232"/>
        <v>0</v>
      </c>
      <c r="P1476" s="7">
        <f t="shared" si="233"/>
        <v>0</v>
      </c>
      <c r="Q1476" s="8">
        <f t="shared" si="234"/>
        <v>17.5</v>
      </c>
      <c r="R1476" s="8">
        <f t="shared" si="235"/>
        <v>10</v>
      </c>
      <c r="S1476" s="8">
        <f t="shared" si="236"/>
        <v>7.5</v>
      </c>
      <c r="T1476" s="8">
        <f t="shared" si="237"/>
        <v>12.5</v>
      </c>
      <c r="U1476" s="7">
        <f t="shared" si="238"/>
        <v>11.666666666666666</v>
      </c>
      <c r="V1476" s="7">
        <f t="shared" si="239"/>
        <v>11.875</v>
      </c>
    </row>
    <row r="1477" spans="1:22" ht="13.5" x14ac:dyDescent="0.25">
      <c r="A1477" s="3">
        <f>RSI!A1477</f>
        <v>44466</v>
      </c>
      <c r="B1477" s="2">
        <f>RSI!B1477</f>
        <v>0.37</v>
      </c>
      <c r="C1477" s="2">
        <f>RSI!I1477</f>
        <v>22.06532892239332</v>
      </c>
      <c r="D1477" s="2">
        <f>MACD!E1477</f>
        <v>3.8414771164042738E-2</v>
      </c>
      <c r="E1477" s="2">
        <f>MACD!F1477</f>
        <v>2.3871767344092E-2</v>
      </c>
      <c r="F1477" s="2">
        <f>'Moving Avg'!D1477</f>
        <v>0.39</v>
      </c>
      <c r="G1477" s="2">
        <f>'Moving Avg'!F1477</f>
        <v>0.45649999999999996</v>
      </c>
      <c r="H1477" s="2">
        <f>'Moving Avg'!G1477</f>
        <v>0.49799999999999989</v>
      </c>
      <c r="I1477" s="2">
        <f>'Moving Avg'!H1477</f>
        <v>1.0725000000000002</v>
      </c>
      <c r="J1477" s="5" t="str">
        <f>OBV!F1477</f>
        <v>BEARISH</v>
      </c>
      <c r="K1477" s="5" t="str">
        <f>OBV!G1477</f>
        <v>WEAK</v>
      </c>
      <c r="L1477" s="5" t="str">
        <f>OBV!H1477</f>
        <v>CONFIRMED BEARISH</v>
      </c>
      <c r="M1477" s="7">
        <f t="shared" si="230"/>
        <v>50</v>
      </c>
      <c r="N1477" s="7">
        <f t="shared" si="231"/>
        <v>0</v>
      </c>
      <c r="O1477" s="7">
        <f t="shared" si="232"/>
        <v>0</v>
      </c>
      <c r="P1477" s="7">
        <f t="shared" si="233"/>
        <v>0</v>
      </c>
      <c r="Q1477" s="8">
        <f t="shared" si="234"/>
        <v>17.5</v>
      </c>
      <c r="R1477" s="8">
        <f t="shared" si="235"/>
        <v>10</v>
      </c>
      <c r="S1477" s="8">
        <f t="shared" si="236"/>
        <v>7.5</v>
      </c>
      <c r="T1477" s="8">
        <f t="shared" si="237"/>
        <v>12.5</v>
      </c>
      <c r="U1477" s="7">
        <f t="shared" si="238"/>
        <v>11.666666666666666</v>
      </c>
      <c r="V1477" s="7">
        <f t="shared" si="239"/>
        <v>11.875</v>
      </c>
    </row>
    <row r="1478" spans="1:22" ht="13.5" x14ac:dyDescent="0.25">
      <c r="A1478" s="3">
        <f>RSI!A1478</f>
        <v>44467</v>
      </c>
      <c r="B1478" s="2">
        <f>RSI!B1478</f>
        <v>0.36</v>
      </c>
      <c r="C1478" s="2">
        <f>RSI!I1478</f>
        <v>20.741489746427149</v>
      </c>
      <c r="D1478" s="2">
        <f>MACD!E1478</f>
        <v>4.1795011650295477E-2</v>
      </c>
      <c r="E1478" s="2">
        <f>MACD!F1478</f>
        <v>2.7456416205332696E-2</v>
      </c>
      <c r="F1478" s="2">
        <f>'Moving Avg'!D1478</f>
        <v>0.38</v>
      </c>
      <c r="G1478" s="2">
        <f>'Moving Avg'!F1478</f>
        <v>0.45050000000000001</v>
      </c>
      <c r="H1478" s="2">
        <f>'Moving Avg'!G1478</f>
        <v>0.49479999999999991</v>
      </c>
      <c r="I1478" s="2">
        <f>'Moving Avg'!H1478</f>
        <v>1.0631500000000003</v>
      </c>
      <c r="J1478" s="5" t="str">
        <f>OBV!F1478</f>
        <v>BEARISH</v>
      </c>
      <c r="K1478" s="5" t="str">
        <f>OBV!G1478</f>
        <v>WEAK</v>
      </c>
      <c r="L1478" s="5" t="str">
        <f>OBV!H1478</f>
        <v>CONFIRMED BEARISH</v>
      </c>
      <c r="M1478" s="7">
        <f t="shared" si="230"/>
        <v>50</v>
      </c>
      <c r="N1478" s="7">
        <f t="shared" si="231"/>
        <v>0</v>
      </c>
      <c r="O1478" s="7">
        <f t="shared" si="232"/>
        <v>0</v>
      </c>
      <c r="P1478" s="7">
        <f t="shared" si="233"/>
        <v>0</v>
      </c>
      <c r="Q1478" s="8">
        <f t="shared" si="234"/>
        <v>17.5</v>
      </c>
      <c r="R1478" s="8">
        <f t="shared" si="235"/>
        <v>10</v>
      </c>
      <c r="S1478" s="8">
        <f t="shared" si="236"/>
        <v>7.5</v>
      </c>
      <c r="T1478" s="8">
        <f t="shared" si="237"/>
        <v>12.5</v>
      </c>
      <c r="U1478" s="7">
        <f t="shared" si="238"/>
        <v>11.666666666666666</v>
      </c>
      <c r="V1478" s="7">
        <f t="shared" si="239"/>
        <v>11.875</v>
      </c>
    </row>
    <row r="1479" spans="1:22" ht="13.5" x14ac:dyDescent="0.25">
      <c r="A1479" s="3">
        <f>RSI!A1479</f>
        <v>44468</v>
      </c>
      <c r="B1479" s="2">
        <f>RSI!B1479</f>
        <v>0.35</v>
      </c>
      <c r="C1479" s="2">
        <f>RSI!I1479</f>
        <v>19.482685153717398</v>
      </c>
      <c r="D1479" s="2">
        <f>MACD!E1479</f>
        <v>4.2884430701914666E-2</v>
      </c>
      <c r="E1479" s="2">
        <f>MACD!F1479</f>
        <v>3.0542019104649092E-2</v>
      </c>
      <c r="F1479" s="2">
        <f>'Moving Avg'!D1479</f>
        <v>0.37</v>
      </c>
      <c r="G1479" s="2">
        <f>'Moving Avg'!F1479</f>
        <v>0.44349999999999995</v>
      </c>
      <c r="H1479" s="2">
        <f>'Moving Avg'!G1479</f>
        <v>0.49119999999999997</v>
      </c>
      <c r="I1479" s="2">
        <f>'Moving Avg'!H1479</f>
        <v>1.0535500000000004</v>
      </c>
      <c r="J1479" s="5" t="str">
        <f>OBV!F1479</f>
        <v>BEARISH</v>
      </c>
      <c r="K1479" s="5" t="str">
        <f>OBV!G1479</f>
        <v>WEAK</v>
      </c>
      <c r="L1479" s="5" t="str">
        <f>OBV!H1479</f>
        <v>CONFIRMED BEARISH</v>
      </c>
      <c r="M1479" s="7">
        <f t="shared" si="230"/>
        <v>50</v>
      </c>
      <c r="N1479" s="7">
        <f t="shared" si="231"/>
        <v>0</v>
      </c>
      <c r="O1479" s="7">
        <f t="shared" si="232"/>
        <v>0</v>
      </c>
      <c r="P1479" s="7">
        <f t="shared" si="233"/>
        <v>0</v>
      </c>
      <c r="Q1479" s="8">
        <f t="shared" si="234"/>
        <v>17.5</v>
      </c>
      <c r="R1479" s="8">
        <f t="shared" si="235"/>
        <v>10</v>
      </c>
      <c r="S1479" s="8">
        <f t="shared" si="236"/>
        <v>7.5</v>
      </c>
      <c r="T1479" s="8">
        <f t="shared" si="237"/>
        <v>12.5</v>
      </c>
      <c r="U1479" s="7">
        <f t="shared" si="238"/>
        <v>11.666666666666666</v>
      </c>
      <c r="V1479" s="7">
        <f t="shared" si="239"/>
        <v>11.875</v>
      </c>
    </row>
    <row r="1480" spans="1:22" ht="13.5" x14ac:dyDescent="0.25">
      <c r="A1480" s="3">
        <f>RSI!A1480</f>
        <v>44469</v>
      </c>
      <c r="B1480" s="2">
        <f>RSI!B1480</f>
        <v>0.34</v>
      </c>
      <c r="C1480" s="2">
        <f>RSI!I1480</f>
        <v>18.287442638182341</v>
      </c>
      <c r="D1480" s="2">
        <f>MACD!E1480</f>
        <v>4.8206517643189839E-2</v>
      </c>
      <c r="E1480" s="2">
        <f>MACD!F1480</f>
        <v>3.4074918812357247E-2</v>
      </c>
      <c r="F1480" s="2">
        <f>'Moving Avg'!D1480</f>
        <v>0.36</v>
      </c>
      <c r="G1480" s="2">
        <f>'Moving Avg'!F1480</f>
        <v>0.43549999999999994</v>
      </c>
      <c r="H1480" s="2">
        <f>'Moving Avg'!G1480</f>
        <v>0.48720000000000008</v>
      </c>
      <c r="I1480" s="2">
        <f>'Moving Avg'!H1480</f>
        <v>1.0438000000000003</v>
      </c>
      <c r="J1480" s="5" t="str">
        <f>OBV!F1480</f>
        <v>BEARISH</v>
      </c>
      <c r="K1480" s="5" t="str">
        <f>OBV!G1480</f>
        <v>WEAK</v>
      </c>
      <c r="L1480" s="5" t="str">
        <f>OBV!H1480</f>
        <v>CONFIRMED BEARISH</v>
      </c>
      <c r="M1480" s="7">
        <f t="shared" si="230"/>
        <v>50</v>
      </c>
      <c r="N1480" s="7">
        <f t="shared" si="231"/>
        <v>0</v>
      </c>
      <c r="O1480" s="7">
        <f t="shared" si="232"/>
        <v>0</v>
      </c>
      <c r="P1480" s="7">
        <f t="shared" si="233"/>
        <v>0</v>
      </c>
      <c r="Q1480" s="8">
        <f t="shared" si="234"/>
        <v>17.5</v>
      </c>
      <c r="R1480" s="8">
        <f t="shared" si="235"/>
        <v>10</v>
      </c>
      <c r="S1480" s="8">
        <f t="shared" si="236"/>
        <v>7.5</v>
      </c>
      <c r="T1480" s="8">
        <f t="shared" si="237"/>
        <v>12.5</v>
      </c>
      <c r="U1480" s="7">
        <f t="shared" si="238"/>
        <v>11.666666666666666</v>
      </c>
      <c r="V1480" s="7">
        <f t="shared" si="239"/>
        <v>11.875</v>
      </c>
    </row>
    <row r="1481" spans="1:22" ht="13.5" x14ac:dyDescent="0.25">
      <c r="A1481" s="3">
        <f>RSI!A1481</f>
        <v>44470</v>
      </c>
      <c r="B1481" s="2">
        <f>RSI!B1481</f>
        <v>0.33</v>
      </c>
      <c r="C1481" s="2">
        <f>RSI!I1481</f>
        <v>17.154103393904933</v>
      </c>
      <c r="D1481" s="2">
        <f>MACD!E1481</f>
        <v>4.9433719461645431E-2</v>
      </c>
      <c r="E1481" s="2">
        <f>MACD!F1481</f>
        <v>3.7146678942214885E-2</v>
      </c>
      <c r="F1481" s="2">
        <f>'Moving Avg'!D1481</f>
        <v>0.35000000000000003</v>
      </c>
      <c r="G1481" s="2">
        <f>'Moving Avg'!F1481</f>
        <v>0.42750000000000005</v>
      </c>
      <c r="H1481" s="2">
        <f>'Moving Avg'!G1481</f>
        <v>0.48280000000000001</v>
      </c>
      <c r="I1481" s="2">
        <f>'Moving Avg'!H1481</f>
        <v>1.0335000000000005</v>
      </c>
      <c r="J1481" s="5" t="str">
        <f>OBV!F1481</f>
        <v>BEARISH</v>
      </c>
      <c r="K1481" s="5" t="str">
        <f>OBV!G1481</f>
        <v>WEAK</v>
      </c>
      <c r="L1481" s="5" t="str">
        <f>OBV!H1481</f>
        <v>CONFIRMED BEARISH</v>
      </c>
      <c r="M1481" s="7">
        <f t="shared" si="230"/>
        <v>50</v>
      </c>
      <c r="N1481" s="7">
        <f t="shared" si="231"/>
        <v>0</v>
      </c>
      <c r="O1481" s="7">
        <f t="shared" si="232"/>
        <v>0</v>
      </c>
      <c r="P1481" s="7">
        <f t="shared" si="233"/>
        <v>0</v>
      </c>
      <c r="Q1481" s="8">
        <f t="shared" si="234"/>
        <v>17.5</v>
      </c>
      <c r="R1481" s="8">
        <f t="shared" si="235"/>
        <v>10</v>
      </c>
      <c r="S1481" s="8">
        <f t="shared" si="236"/>
        <v>7.5</v>
      </c>
      <c r="T1481" s="8">
        <f t="shared" si="237"/>
        <v>12.5</v>
      </c>
      <c r="U1481" s="7">
        <f t="shared" si="238"/>
        <v>11.666666666666666</v>
      </c>
      <c r="V1481" s="7">
        <f t="shared" si="239"/>
        <v>11.875</v>
      </c>
    </row>
    <row r="1482" spans="1:22" ht="13.5" x14ac:dyDescent="0.25">
      <c r="A1482" s="3">
        <f>RSI!A1482</f>
        <v>44473</v>
      </c>
      <c r="B1482" s="2">
        <f>RSI!B1482</f>
        <v>0.32</v>
      </c>
      <c r="C1482" s="2">
        <f>RSI!I1482</f>
        <v>16.080853789363189</v>
      </c>
      <c r="D1482" s="2">
        <f>MACD!E1482</f>
        <v>4.8749234054889623E-2</v>
      </c>
      <c r="E1482" s="2">
        <f>MACD!F1482</f>
        <v>3.9467189964749835E-2</v>
      </c>
      <c r="F1482" s="2">
        <f>'Moving Avg'!D1482</f>
        <v>0.34</v>
      </c>
      <c r="G1482" s="2">
        <f>'Moving Avg'!F1482</f>
        <v>0.41799999999999998</v>
      </c>
      <c r="H1482" s="2">
        <f>'Moving Avg'!G1482</f>
        <v>0.47799999999999998</v>
      </c>
      <c r="I1482" s="2">
        <f>'Moving Avg'!H1482</f>
        <v>1.0232000000000006</v>
      </c>
      <c r="J1482" s="5" t="str">
        <f>OBV!F1482</f>
        <v>BEARISH</v>
      </c>
      <c r="K1482" s="5" t="str">
        <f>OBV!G1482</f>
        <v>WEAK</v>
      </c>
      <c r="L1482" s="5" t="str">
        <f>OBV!H1482</f>
        <v>CONFIRMED BEARISH</v>
      </c>
      <c r="M1482" s="7">
        <f t="shared" si="230"/>
        <v>50</v>
      </c>
      <c r="N1482" s="7">
        <f t="shared" si="231"/>
        <v>0</v>
      </c>
      <c r="O1482" s="7">
        <f t="shared" si="232"/>
        <v>0</v>
      </c>
      <c r="P1482" s="7">
        <f t="shared" si="233"/>
        <v>0</v>
      </c>
      <c r="Q1482" s="8">
        <f t="shared" si="234"/>
        <v>17.5</v>
      </c>
      <c r="R1482" s="8">
        <f t="shared" si="235"/>
        <v>10</v>
      </c>
      <c r="S1482" s="8">
        <f t="shared" si="236"/>
        <v>7.5</v>
      </c>
      <c r="T1482" s="8">
        <f t="shared" si="237"/>
        <v>12.5</v>
      </c>
      <c r="U1482" s="7">
        <f t="shared" si="238"/>
        <v>11.666666666666666</v>
      </c>
      <c r="V1482" s="7">
        <f t="shared" si="239"/>
        <v>11.875</v>
      </c>
    </row>
    <row r="1483" spans="1:22" ht="13.5" x14ac:dyDescent="0.25">
      <c r="A1483" s="3">
        <f>RSI!A1483</f>
        <v>44474</v>
      </c>
      <c r="B1483" s="2">
        <f>RSI!B1483</f>
        <v>0.32</v>
      </c>
      <c r="C1483" s="2">
        <f>RSI!I1483</f>
        <v>16.080853789363189</v>
      </c>
      <c r="D1483" s="2">
        <f>MACD!E1483</f>
        <v>4.7258549088857127E-2</v>
      </c>
      <c r="E1483" s="2">
        <f>MACD!F1483</f>
        <v>4.1025461789571296E-2</v>
      </c>
      <c r="F1483" s="2">
        <f>'Moving Avg'!D1483</f>
        <v>0.33200000000000002</v>
      </c>
      <c r="G1483" s="2">
        <f>'Moving Avg'!F1483</f>
        <v>0.40849999999999997</v>
      </c>
      <c r="H1483" s="2">
        <f>'Moving Avg'!G1483</f>
        <v>0.47299999999999998</v>
      </c>
      <c r="I1483" s="2">
        <f>'Moving Avg'!H1483</f>
        <v>1.0125500000000003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  <c r="M1483" s="7">
        <f t="shared" si="230"/>
        <v>50</v>
      </c>
      <c r="N1483" s="7">
        <f t="shared" si="231"/>
        <v>0</v>
      </c>
      <c r="O1483" s="7">
        <f t="shared" si="232"/>
        <v>0</v>
      </c>
      <c r="P1483" s="7">
        <f t="shared" si="233"/>
        <v>0</v>
      </c>
      <c r="Q1483" s="8">
        <f t="shared" si="234"/>
        <v>17.5</v>
      </c>
      <c r="R1483" s="8">
        <f t="shared" si="235"/>
        <v>10</v>
      </c>
      <c r="S1483" s="8">
        <f t="shared" si="236"/>
        <v>7.5</v>
      </c>
      <c r="T1483" s="8">
        <f t="shared" si="237"/>
        <v>12.5</v>
      </c>
      <c r="U1483" s="7">
        <f t="shared" si="238"/>
        <v>11.666666666666666</v>
      </c>
      <c r="V1483" s="7">
        <f t="shared" si="239"/>
        <v>11.875</v>
      </c>
    </row>
    <row r="1484" spans="1:22" ht="13.5" x14ac:dyDescent="0.25">
      <c r="A1484" s="3">
        <f>RSI!A1484</f>
        <v>44475</v>
      </c>
      <c r="B1484" s="2">
        <f>RSI!B1484</f>
        <v>0.33</v>
      </c>
      <c r="C1484" s="2">
        <f>RSI!I1484</f>
        <v>21.758145577593751</v>
      </c>
      <c r="D1484" s="2">
        <f>MACD!E1484</f>
        <v>4.4298513299642406E-2</v>
      </c>
      <c r="E1484" s="2">
        <f>MACD!F1484</f>
        <v>4.1680072091585522E-2</v>
      </c>
      <c r="F1484" s="2">
        <f>'Moving Avg'!D1484</f>
        <v>0.32800000000000001</v>
      </c>
      <c r="G1484" s="2">
        <f>'Moving Avg'!F1484</f>
        <v>0.39950000000000002</v>
      </c>
      <c r="H1484" s="2">
        <f>'Moving Avg'!G1484</f>
        <v>0.46819999999999995</v>
      </c>
      <c r="I1484" s="2">
        <f>'Moving Avg'!H1484</f>
        <v>1.0012500000000004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  <c r="M1484" s="7">
        <f t="shared" si="230"/>
        <v>50</v>
      </c>
      <c r="N1484" s="7">
        <f t="shared" si="231"/>
        <v>0</v>
      </c>
      <c r="O1484" s="7">
        <f t="shared" si="232"/>
        <v>0</v>
      </c>
      <c r="P1484" s="7">
        <f t="shared" si="233"/>
        <v>0</v>
      </c>
      <c r="Q1484" s="8">
        <f t="shared" si="234"/>
        <v>17.5</v>
      </c>
      <c r="R1484" s="8">
        <f t="shared" si="235"/>
        <v>10</v>
      </c>
      <c r="S1484" s="8">
        <f t="shared" si="236"/>
        <v>7.5</v>
      </c>
      <c r="T1484" s="8">
        <f t="shared" si="237"/>
        <v>12.5</v>
      </c>
      <c r="U1484" s="7">
        <f t="shared" si="238"/>
        <v>11.666666666666666</v>
      </c>
      <c r="V1484" s="7">
        <f t="shared" si="239"/>
        <v>11.875</v>
      </c>
    </row>
    <row r="1485" spans="1:22" ht="13.5" x14ac:dyDescent="0.25">
      <c r="A1485" s="3">
        <f>RSI!A1485</f>
        <v>44476</v>
      </c>
      <c r="B1485" s="2">
        <f>RSI!B1485</f>
        <v>0.34</v>
      </c>
      <c r="C1485" s="2">
        <f>RSI!I1485</f>
        <v>27.071424021265315</v>
      </c>
      <c r="D1485" s="2">
        <f>MACD!E1485</f>
        <v>3.9993089096700463E-2</v>
      </c>
      <c r="E1485" s="2">
        <f>MACD!F1485</f>
        <v>4.1342675492608512E-2</v>
      </c>
      <c r="F1485" s="2">
        <f>'Moving Avg'!D1485</f>
        <v>0.32800000000000001</v>
      </c>
      <c r="G1485" s="2">
        <f>'Moving Avg'!F1485</f>
        <v>0.39200000000000002</v>
      </c>
      <c r="H1485" s="2">
        <f>'Moving Avg'!G1485</f>
        <v>0.4635999999999999</v>
      </c>
      <c r="I1485" s="2">
        <f>'Moving Avg'!H1485</f>
        <v>0.9892500000000003</v>
      </c>
      <c r="J1485" s="5" t="str">
        <f>OBV!F1485</f>
        <v>BEARISH</v>
      </c>
      <c r="K1485" s="5" t="str">
        <f>OBV!G1485</f>
        <v>WEAK</v>
      </c>
      <c r="L1485" s="5" t="str">
        <f>OBV!H1485</f>
        <v>NEUTRAL</v>
      </c>
      <c r="M1485" s="7">
        <f t="shared" si="230"/>
        <v>50</v>
      </c>
      <c r="N1485" s="7">
        <f t="shared" si="231"/>
        <v>45</v>
      </c>
      <c r="O1485" s="7">
        <f t="shared" si="232"/>
        <v>0</v>
      </c>
      <c r="P1485" s="7">
        <f t="shared" si="233"/>
        <v>0</v>
      </c>
      <c r="Q1485" s="8">
        <f t="shared" si="234"/>
        <v>33.25</v>
      </c>
      <c r="R1485" s="8">
        <f t="shared" si="235"/>
        <v>19</v>
      </c>
      <c r="S1485" s="8">
        <f t="shared" si="236"/>
        <v>14.25</v>
      </c>
      <c r="T1485" s="8">
        <f t="shared" si="237"/>
        <v>23.75</v>
      </c>
      <c r="U1485" s="7">
        <f t="shared" si="238"/>
        <v>22.166666666666668</v>
      </c>
      <c r="V1485" s="7">
        <f t="shared" si="239"/>
        <v>22.5625</v>
      </c>
    </row>
    <row r="1486" spans="1:22" ht="13.5" x14ac:dyDescent="0.25">
      <c r="A1486" s="3">
        <f>RSI!A1486</f>
        <v>44477</v>
      </c>
      <c r="B1486" s="2">
        <f>RSI!B1486</f>
        <v>0.35</v>
      </c>
      <c r="C1486" s="2">
        <f>RSI!I1486</f>
        <v>32.041381421533316</v>
      </c>
      <c r="D1486" s="2">
        <f>MACD!E1486</f>
        <v>3.4454730087595531E-2</v>
      </c>
      <c r="E1486" s="2">
        <f>MACD!F1486</f>
        <v>3.996508641160592E-2</v>
      </c>
      <c r="F1486" s="2">
        <f>'Moving Avg'!D1486</f>
        <v>0.33200000000000002</v>
      </c>
      <c r="G1486" s="2">
        <f>'Moving Avg'!F1486</f>
        <v>0.38550000000000001</v>
      </c>
      <c r="H1486" s="2">
        <f>'Moving Avg'!G1486</f>
        <v>0.45940000000000003</v>
      </c>
      <c r="I1486" s="2">
        <f>'Moving Avg'!H1486</f>
        <v>0.97680000000000011</v>
      </c>
      <c r="J1486" s="5" t="str">
        <f>OBV!F1486</f>
        <v>BEARISH</v>
      </c>
      <c r="K1486" s="5" t="str">
        <f>OBV!G1486</f>
        <v>NEUTRAL</v>
      </c>
      <c r="L1486" s="5" t="str">
        <f>OBV!H1486</f>
        <v>BEARISH DIVERGENCE</v>
      </c>
      <c r="M1486" s="7">
        <f t="shared" si="230"/>
        <v>25</v>
      </c>
      <c r="N1486" s="7">
        <f t="shared" si="231"/>
        <v>45</v>
      </c>
      <c r="O1486" s="7">
        <f t="shared" si="232"/>
        <v>0</v>
      </c>
      <c r="P1486" s="7">
        <f t="shared" si="233"/>
        <v>16.5</v>
      </c>
      <c r="Q1486" s="8">
        <f t="shared" si="234"/>
        <v>26.975000000000001</v>
      </c>
      <c r="R1486" s="8">
        <f t="shared" si="235"/>
        <v>18.125</v>
      </c>
      <c r="S1486" s="8">
        <f t="shared" si="236"/>
        <v>17.925000000000001</v>
      </c>
      <c r="T1486" s="8">
        <f t="shared" si="237"/>
        <v>21.625</v>
      </c>
      <c r="U1486" s="7">
        <f t="shared" si="238"/>
        <v>21.008333333333336</v>
      </c>
      <c r="V1486" s="7">
        <f t="shared" si="239"/>
        <v>21.162500000000001</v>
      </c>
    </row>
    <row r="1487" spans="1:22" ht="13.5" x14ac:dyDescent="0.25">
      <c r="A1487" s="3">
        <f>RSI!A1487</f>
        <v>44480</v>
      </c>
      <c r="B1487" s="2">
        <f>RSI!B1487</f>
        <v>0.36</v>
      </c>
      <c r="C1487" s="2">
        <f>RSI!I1487</f>
        <v>36.687886613758202</v>
      </c>
      <c r="D1487" s="2">
        <f>MACD!E1487</f>
        <v>2.7785591489720207E-2</v>
      </c>
      <c r="E1487" s="2">
        <f>MACD!F1487</f>
        <v>3.7529187427228779E-2</v>
      </c>
      <c r="F1487" s="2">
        <f>'Moving Avg'!D1487</f>
        <v>0.33999999999999997</v>
      </c>
      <c r="G1487" s="2">
        <f>'Moving Avg'!F1487</f>
        <v>0.38</v>
      </c>
      <c r="H1487" s="2">
        <f>'Moving Avg'!G1487</f>
        <v>0.4556</v>
      </c>
      <c r="I1487" s="2">
        <f>'Moving Avg'!H1487</f>
        <v>0.96355000000000035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  <c r="M1487" s="7">
        <f t="shared" si="230"/>
        <v>25</v>
      </c>
      <c r="N1487" s="7">
        <f t="shared" si="231"/>
        <v>45</v>
      </c>
      <c r="O1487" s="7">
        <f t="shared" si="232"/>
        <v>0</v>
      </c>
      <c r="P1487" s="7">
        <f t="shared" si="233"/>
        <v>33</v>
      </c>
      <c r="Q1487" s="8">
        <f t="shared" si="234"/>
        <v>29.45</v>
      </c>
      <c r="R1487" s="8">
        <f t="shared" si="235"/>
        <v>22.25</v>
      </c>
      <c r="S1487" s="8">
        <f t="shared" si="236"/>
        <v>25.35</v>
      </c>
      <c r="T1487" s="8">
        <f t="shared" si="237"/>
        <v>25.75</v>
      </c>
      <c r="U1487" s="7">
        <f t="shared" si="238"/>
        <v>25.683333333333337</v>
      </c>
      <c r="V1487" s="7">
        <f t="shared" si="239"/>
        <v>25.700000000000003</v>
      </c>
    </row>
    <row r="1488" spans="1:22" ht="13.5" x14ac:dyDescent="0.25">
      <c r="A1488" s="3">
        <f>RSI!A1488</f>
        <v>44481</v>
      </c>
      <c r="B1488" s="2">
        <f>RSI!B1488</f>
        <v>0.37</v>
      </c>
      <c r="C1488" s="2">
        <f>RSI!I1488</f>
        <v>41.029967738850083</v>
      </c>
      <c r="D1488" s="2">
        <f>MACD!E1488</f>
        <v>2.007859581913729E-2</v>
      </c>
      <c r="E1488" s="2">
        <f>MACD!F1488</f>
        <v>3.4039069105610484E-2</v>
      </c>
      <c r="F1488" s="2">
        <f>'Moving Avg'!D1488</f>
        <v>0.35</v>
      </c>
      <c r="G1488" s="2">
        <f>'Moving Avg'!F1488</f>
        <v>0.375</v>
      </c>
      <c r="H1488" s="2">
        <f>'Moving Avg'!G1488</f>
        <v>0.45220000000000005</v>
      </c>
      <c r="I1488" s="2">
        <f>'Moving Avg'!H1488</f>
        <v>0.94990000000000052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  <c r="M1488" s="7">
        <f t="shared" si="230"/>
        <v>25</v>
      </c>
      <c r="N1488" s="7">
        <f t="shared" si="231"/>
        <v>45</v>
      </c>
      <c r="O1488" s="7">
        <f t="shared" si="232"/>
        <v>0</v>
      </c>
      <c r="P1488" s="7">
        <f t="shared" si="233"/>
        <v>33</v>
      </c>
      <c r="Q1488" s="8">
        <f t="shared" si="234"/>
        <v>29.45</v>
      </c>
      <c r="R1488" s="8">
        <f t="shared" si="235"/>
        <v>22.25</v>
      </c>
      <c r="S1488" s="8">
        <f t="shared" si="236"/>
        <v>25.35</v>
      </c>
      <c r="T1488" s="8">
        <f t="shared" si="237"/>
        <v>25.75</v>
      </c>
      <c r="U1488" s="7">
        <f t="shared" si="238"/>
        <v>25.683333333333337</v>
      </c>
      <c r="V1488" s="7">
        <f t="shared" si="239"/>
        <v>25.700000000000003</v>
      </c>
    </row>
    <row r="1489" spans="1:22" ht="13.5" x14ac:dyDescent="0.25">
      <c r="A1489" s="3">
        <f>RSI!A1489</f>
        <v>44482</v>
      </c>
      <c r="B1489" s="2">
        <f>RSI!B1489</f>
        <v>0.38</v>
      </c>
      <c r="C1489" s="2">
        <f>RSI!I1489</f>
        <v>45.085804189140667</v>
      </c>
      <c r="D1489" s="2">
        <f>MACD!E1489</f>
        <v>1.1418373047949737E-2</v>
      </c>
      <c r="E1489" s="2">
        <f>MACD!F1489</f>
        <v>2.9514929894078334E-2</v>
      </c>
      <c r="F1489" s="2">
        <f>'Moving Avg'!D1489</f>
        <v>0.36</v>
      </c>
      <c r="G1489" s="2">
        <f>'Moving Avg'!F1489</f>
        <v>0.37150000000000005</v>
      </c>
      <c r="H1489" s="2">
        <f>'Moving Avg'!G1489</f>
        <v>0.44920000000000004</v>
      </c>
      <c r="I1489" s="2">
        <f>'Moving Avg'!H1489</f>
        <v>0.93580000000000041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  <c r="M1489" s="7">
        <f t="shared" si="230"/>
        <v>25</v>
      </c>
      <c r="N1489" s="7">
        <f t="shared" si="231"/>
        <v>45</v>
      </c>
      <c r="O1489" s="7">
        <f t="shared" si="232"/>
        <v>0</v>
      </c>
      <c r="P1489" s="7">
        <f t="shared" si="233"/>
        <v>100</v>
      </c>
      <c r="Q1489" s="8">
        <f t="shared" si="234"/>
        <v>39.5</v>
      </c>
      <c r="R1489" s="8">
        <f t="shared" si="235"/>
        <v>39</v>
      </c>
      <c r="S1489" s="8">
        <f t="shared" si="236"/>
        <v>55.5</v>
      </c>
      <c r="T1489" s="8">
        <f t="shared" si="237"/>
        <v>42.5</v>
      </c>
      <c r="U1489" s="7">
        <f t="shared" si="238"/>
        <v>44.666666666666664</v>
      </c>
      <c r="V1489" s="7">
        <f t="shared" si="239"/>
        <v>44.125</v>
      </c>
    </row>
    <row r="1490" spans="1:22" ht="13.5" x14ac:dyDescent="0.25">
      <c r="A1490" s="3">
        <f>RSI!A1490</f>
        <v>44483</v>
      </c>
      <c r="B1490" s="2">
        <f>RSI!B1490</f>
        <v>0.39</v>
      </c>
      <c r="C1490" s="2">
        <f>RSI!I1490</f>
        <v>48.872726416892448</v>
      </c>
      <c r="D1490" s="2">
        <f>MACD!E1490</f>
        <v>1.8820916967577928E-3</v>
      </c>
      <c r="E1490" s="2">
        <f>MACD!F1490</f>
        <v>2.3988362254614225E-2</v>
      </c>
      <c r="F1490" s="2">
        <f>'Moving Avg'!D1490</f>
        <v>0.37</v>
      </c>
      <c r="G1490" s="2">
        <f>'Moving Avg'!F1490</f>
        <v>0.36749999999999999</v>
      </c>
      <c r="H1490" s="2">
        <f>'Moving Avg'!G1490</f>
        <v>0.44640000000000002</v>
      </c>
      <c r="I1490" s="2">
        <f>'Moving Avg'!H1490</f>
        <v>0.92175000000000029</v>
      </c>
      <c r="J1490" s="5" t="str">
        <f>OBV!F1490</f>
        <v>BULLISH</v>
      </c>
      <c r="K1490" s="5" t="str">
        <f>OBV!G1490</f>
        <v>STRONG</v>
      </c>
      <c r="L1490" s="5" t="str">
        <f>OBV!H1490</f>
        <v>CONFIRMED BULLISH</v>
      </c>
      <c r="M1490" s="7">
        <f t="shared" si="230"/>
        <v>25</v>
      </c>
      <c r="N1490" s="7">
        <f t="shared" si="231"/>
        <v>100</v>
      </c>
      <c r="O1490" s="7">
        <f t="shared" si="232"/>
        <v>0</v>
      </c>
      <c r="P1490" s="7">
        <f t="shared" si="233"/>
        <v>100</v>
      </c>
      <c r="Q1490" s="8">
        <f t="shared" si="234"/>
        <v>58.75</v>
      </c>
      <c r="R1490" s="8">
        <f t="shared" si="235"/>
        <v>50</v>
      </c>
      <c r="S1490" s="8">
        <f t="shared" si="236"/>
        <v>63.75</v>
      </c>
      <c r="T1490" s="8">
        <f t="shared" si="237"/>
        <v>56.25</v>
      </c>
      <c r="U1490" s="7">
        <f t="shared" si="238"/>
        <v>57.5</v>
      </c>
      <c r="V1490" s="7">
        <f t="shared" si="239"/>
        <v>57.1875</v>
      </c>
    </row>
    <row r="1491" spans="1:22" ht="13.5" x14ac:dyDescent="0.25">
      <c r="A1491" s="3">
        <f>RSI!A1491</f>
        <v>44488</v>
      </c>
      <c r="B1491" s="2">
        <f>RSI!B1491</f>
        <v>0.4</v>
      </c>
      <c r="C1491" s="2">
        <f>RSI!I1491</f>
        <v>52.407222406019798</v>
      </c>
      <c r="D1491" s="2">
        <f>MACD!E1491</f>
        <v>-8.459804993740272E-3</v>
      </c>
      <c r="E1491" s="2">
        <f>MACD!F1491</f>
        <v>1.7498728804943325E-2</v>
      </c>
      <c r="F1491" s="2">
        <f>'Moving Avg'!D1491</f>
        <v>0.38</v>
      </c>
      <c r="G1491" s="2">
        <f>'Moving Avg'!F1491</f>
        <v>0.36550000000000005</v>
      </c>
      <c r="H1491" s="2">
        <f>'Moving Avg'!G1491</f>
        <v>0.44400000000000001</v>
      </c>
      <c r="I1491" s="2">
        <f>'Moving Avg'!H1491</f>
        <v>0.90820000000000012</v>
      </c>
      <c r="J1491" s="5" t="str">
        <f>OBV!F1491</f>
        <v>BULLISH</v>
      </c>
      <c r="K1491" s="5" t="str">
        <f>OBV!G1491</f>
        <v>STRONG</v>
      </c>
      <c r="L1491" s="5" t="str">
        <f>OBV!H1491</f>
        <v>CONFIRMED BULLISH</v>
      </c>
      <c r="M1491" s="7">
        <f t="shared" si="230"/>
        <v>25</v>
      </c>
      <c r="N1491" s="7">
        <f t="shared" si="231"/>
        <v>100</v>
      </c>
      <c r="O1491" s="7">
        <f t="shared" si="232"/>
        <v>0</v>
      </c>
      <c r="P1491" s="7">
        <f t="shared" si="233"/>
        <v>100</v>
      </c>
      <c r="Q1491" s="8">
        <f t="shared" si="234"/>
        <v>58.75</v>
      </c>
      <c r="R1491" s="8">
        <f t="shared" si="235"/>
        <v>50</v>
      </c>
      <c r="S1491" s="8">
        <f t="shared" si="236"/>
        <v>63.75</v>
      </c>
      <c r="T1491" s="8">
        <f t="shared" si="237"/>
        <v>56.25</v>
      </c>
      <c r="U1491" s="7">
        <f t="shared" si="238"/>
        <v>57.5</v>
      </c>
      <c r="V1491" s="7">
        <f t="shared" si="239"/>
        <v>57.1875</v>
      </c>
    </row>
    <row r="1492" spans="1:22" ht="13.5" x14ac:dyDescent="0.25">
      <c r="A1492" s="3">
        <f>RSI!A1492</f>
        <v>44489</v>
      </c>
      <c r="B1492" s="2">
        <f>RSI!B1492</f>
        <v>0.41</v>
      </c>
      <c r="C1492" s="2">
        <f>RSI!I1492</f>
        <v>55.704949720200759</v>
      </c>
      <c r="D1492" s="2">
        <f>MACD!E1492</f>
        <v>-1.9542945648760246E-2</v>
      </c>
      <c r="E1492" s="2">
        <f>MACD!F1492</f>
        <v>1.0090393914202613E-2</v>
      </c>
      <c r="F1492" s="2">
        <f>'Moving Avg'!D1492</f>
        <v>0.39</v>
      </c>
      <c r="G1492" s="2">
        <f>'Moving Avg'!F1492</f>
        <v>0.36499999999999999</v>
      </c>
      <c r="H1492" s="2">
        <f>'Moving Avg'!G1492</f>
        <v>0.44179999999999997</v>
      </c>
      <c r="I1492" s="2">
        <f>'Moving Avg'!H1492</f>
        <v>0.89560000000000006</v>
      </c>
      <c r="J1492" s="5" t="str">
        <f>OBV!F1492</f>
        <v>BULLISH</v>
      </c>
      <c r="K1492" s="5" t="str">
        <f>OBV!G1492</f>
        <v>STRONG</v>
      </c>
      <c r="L1492" s="5" t="str">
        <f>OBV!H1492</f>
        <v>CONFIRMED BULLISH</v>
      </c>
      <c r="M1492" s="7">
        <f t="shared" si="230"/>
        <v>25</v>
      </c>
      <c r="N1492" s="7">
        <f t="shared" si="231"/>
        <v>100</v>
      </c>
      <c r="O1492" s="7">
        <f t="shared" si="232"/>
        <v>0</v>
      </c>
      <c r="P1492" s="7">
        <f t="shared" si="233"/>
        <v>100</v>
      </c>
      <c r="Q1492" s="8">
        <f t="shared" si="234"/>
        <v>58.75</v>
      </c>
      <c r="R1492" s="8">
        <f t="shared" si="235"/>
        <v>50</v>
      </c>
      <c r="S1492" s="8">
        <f t="shared" si="236"/>
        <v>63.75</v>
      </c>
      <c r="T1492" s="8">
        <f t="shared" si="237"/>
        <v>56.25</v>
      </c>
      <c r="U1492" s="7">
        <f t="shared" si="238"/>
        <v>57.5</v>
      </c>
      <c r="V1492" s="7">
        <f t="shared" si="239"/>
        <v>57.1875</v>
      </c>
    </row>
    <row r="1493" spans="1:22" ht="13.5" x14ac:dyDescent="0.25">
      <c r="A1493" s="3">
        <f>RSI!A1493</f>
        <v>44490</v>
      </c>
      <c r="B1493" s="2">
        <f>RSI!B1493</f>
        <v>0.42</v>
      </c>
      <c r="C1493" s="2">
        <f>RSI!I1493</f>
        <v>58.780752150798946</v>
      </c>
      <c r="D1493" s="2">
        <f>MACD!E1493</f>
        <v>-2.9769988091881194E-2</v>
      </c>
      <c r="E1493" s="2">
        <f>MACD!F1493</f>
        <v>2.1183175129858506E-3</v>
      </c>
      <c r="F1493" s="2">
        <f>'Moving Avg'!D1493</f>
        <v>0.39999999999999997</v>
      </c>
      <c r="G1493" s="2">
        <f>'Moving Avg'!F1493</f>
        <v>0.36549999999999999</v>
      </c>
      <c r="H1493" s="2">
        <f>'Moving Avg'!G1493</f>
        <v>0.43980000000000002</v>
      </c>
      <c r="I1493" s="2">
        <f>'Moving Avg'!H1493</f>
        <v>0.88305000000000011</v>
      </c>
      <c r="J1493" s="5" t="str">
        <f>OBV!F1493</f>
        <v>BULLISH</v>
      </c>
      <c r="K1493" s="5" t="str">
        <f>OBV!G1493</f>
        <v>STRONG</v>
      </c>
      <c r="L1493" s="5" t="str">
        <f>OBV!H1493</f>
        <v>CONFIRMED BULLISH</v>
      </c>
      <c r="M1493" s="7">
        <f t="shared" si="230"/>
        <v>25</v>
      </c>
      <c r="N1493" s="7">
        <f t="shared" si="231"/>
        <v>100</v>
      </c>
      <c r="O1493" s="7">
        <f t="shared" si="232"/>
        <v>0</v>
      </c>
      <c r="P1493" s="7">
        <f t="shared" si="233"/>
        <v>100</v>
      </c>
      <c r="Q1493" s="8">
        <f t="shared" si="234"/>
        <v>58.75</v>
      </c>
      <c r="R1493" s="8">
        <f t="shared" si="235"/>
        <v>50</v>
      </c>
      <c r="S1493" s="8">
        <f t="shared" si="236"/>
        <v>63.75</v>
      </c>
      <c r="T1493" s="8">
        <f t="shared" si="237"/>
        <v>56.25</v>
      </c>
      <c r="U1493" s="7">
        <f t="shared" si="238"/>
        <v>57.5</v>
      </c>
      <c r="V1493" s="7">
        <f t="shared" si="239"/>
        <v>57.1875</v>
      </c>
    </row>
    <row r="1494" spans="1:22" ht="13.5" x14ac:dyDescent="0.25">
      <c r="A1494" s="3">
        <f>RSI!A1494</f>
        <v>44491</v>
      </c>
      <c r="B1494" s="2">
        <f>RSI!B1494</f>
        <v>0.43</v>
      </c>
      <c r="C1494" s="2">
        <f>RSI!I1494</f>
        <v>61.648680094018118</v>
      </c>
      <c r="D1494" s="2">
        <f>MACD!E1494</f>
        <v>-3.778524940097161E-2</v>
      </c>
      <c r="E1494" s="2">
        <f>MACD!F1494</f>
        <v>-5.8623958698056419E-3</v>
      </c>
      <c r="F1494" s="2">
        <f>'Moving Avg'!D1494</f>
        <v>0.41</v>
      </c>
      <c r="G1494" s="2">
        <f>'Moving Avg'!F1494</f>
        <v>0.36699999999999999</v>
      </c>
      <c r="H1494" s="2">
        <f>'Moving Avg'!G1494</f>
        <v>0.43780000000000002</v>
      </c>
      <c r="I1494" s="2">
        <f>'Moving Avg'!H1494</f>
        <v>0.87090000000000034</v>
      </c>
      <c r="J1494" s="5" t="str">
        <f>OBV!F1494</f>
        <v>BULLISH</v>
      </c>
      <c r="K1494" s="5" t="str">
        <f>OBV!G1494</f>
        <v>STRONG</v>
      </c>
      <c r="L1494" s="5" t="str">
        <f>OBV!H1494</f>
        <v>CONFIRMED BULLISH</v>
      </c>
      <c r="M1494" s="7">
        <f t="shared" si="230"/>
        <v>25</v>
      </c>
      <c r="N1494" s="7">
        <f t="shared" si="231"/>
        <v>100</v>
      </c>
      <c r="O1494" s="7">
        <f t="shared" si="232"/>
        <v>0</v>
      </c>
      <c r="P1494" s="7">
        <f t="shared" si="233"/>
        <v>100</v>
      </c>
      <c r="Q1494" s="8">
        <f t="shared" si="234"/>
        <v>58.75</v>
      </c>
      <c r="R1494" s="8">
        <f t="shared" si="235"/>
        <v>50</v>
      </c>
      <c r="S1494" s="8">
        <f t="shared" si="236"/>
        <v>63.75</v>
      </c>
      <c r="T1494" s="8">
        <f t="shared" si="237"/>
        <v>56.25</v>
      </c>
      <c r="U1494" s="7">
        <f t="shared" si="238"/>
        <v>57.5</v>
      </c>
      <c r="V1494" s="7">
        <f t="shared" si="239"/>
        <v>57.1875</v>
      </c>
    </row>
    <row r="1495" spans="1:22" ht="13.5" x14ac:dyDescent="0.25">
      <c r="A1495" s="3">
        <f>RSI!A1495</f>
        <v>44494</v>
      </c>
      <c r="B1495" s="2">
        <f>RSI!B1495</f>
        <v>0.44</v>
      </c>
      <c r="C1495" s="2">
        <f>RSI!I1495</f>
        <v>64.322013887142845</v>
      </c>
      <c r="D1495" s="2">
        <f>MACD!E1495</f>
        <v>-4.39762917439801E-2</v>
      </c>
      <c r="E1495" s="2">
        <f>MACD!F1495</f>
        <v>-1.3485175044640533E-2</v>
      </c>
      <c r="F1495" s="2">
        <f>'Moving Avg'!D1495</f>
        <v>0.42000000000000004</v>
      </c>
      <c r="G1495" s="2">
        <f>'Moving Avg'!F1495</f>
        <v>0.3695</v>
      </c>
      <c r="H1495" s="2">
        <f>'Moving Avg'!G1495</f>
        <v>0.436</v>
      </c>
      <c r="I1495" s="2">
        <f>'Moving Avg'!H1495</f>
        <v>0.85925000000000051</v>
      </c>
      <c r="J1495" s="5" t="str">
        <f>OBV!F1495</f>
        <v>BULLISH</v>
      </c>
      <c r="K1495" s="5" t="str">
        <f>OBV!G1495</f>
        <v>STRONG</v>
      </c>
      <c r="L1495" s="5" t="str">
        <f>OBV!H1495</f>
        <v>CONFIRMED BULLISH</v>
      </c>
      <c r="M1495" s="7">
        <f t="shared" si="230"/>
        <v>25</v>
      </c>
      <c r="N1495" s="7">
        <f t="shared" si="231"/>
        <v>100</v>
      </c>
      <c r="O1495" s="7">
        <f t="shared" si="232"/>
        <v>0</v>
      </c>
      <c r="P1495" s="7">
        <f t="shared" si="233"/>
        <v>100</v>
      </c>
      <c r="Q1495" s="8">
        <f t="shared" si="234"/>
        <v>58.75</v>
      </c>
      <c r="R1495" s="8">
        <f t="shared" si="235"/>
        <v>50</v>
      </c>
      <c r="S1495" s="8">
        <f t="shared" si="236"/>
        <v>63.75</v>
      </c>
      <c r="T1495" s="8">
        <f t="shared" si="237"/>
        <v>56.25</v>
      </c>
      <c r="U1495" s="7">
        <f t="shared" si="238"/>
        <v>57.5</v>
      </c>
      <c r="V1495" s="7">
        <f t="shared" si="239"/>
        <v>57.1875</v>
      </c>
    </row>
    <row r="1496" spans="1:22" ht="13.5" x14ac:dyDescent="0.25">
      <c r="A1496" s="3">
        <f>RSI!A1496</f>
        <v>44495</v>
      </c>
      <c r="B1496" s="2">
        <f>RSI!B1496</f>
        <v>0.45</v>
      </c>
      <c r="C1496" s="2">
        <f>RSI!I1496</f>
        <v>66.813289427681298</v>
      </c>
      <c r="D1496" s="2">
        <f>MACD!E1496</f>
        <v>-4.8667549514212038E-2</v>
      </c>
      <c r="E1496" s="2">
        <f>MACD!F1496</f>
        <v>-2.0521649938554834E-2</v>
      </c>
      <c r="F1496" s="2">
        <f>'Moving Avg'!D1496</f>
        <v>0.43</v>
      </c>
      <c r="G1496" s="2">
        <f>'Moving Avg'!F1496</f>
        <v>0.373</v>
      </c>
      <c r="H1496" s="2">
        <f>'Moving Avg'!G1496</f>
        <v>0.43459999999999999</v>
      </c>
      <c r="I1496" s="2">
        <f>'Moving Avg'!H1496</f>
        <v>0.84790000000000054</v>
      </c>
      <c r="J1496" s="5" t="str">
        <f>OBV!F1496</f>
        <v>BULLISH</v>
      </c>
      <c r="K1496" s="5" t="str">
        <f>OBV!G1496</f>
        <v>STRONG</v>
      </c>
      <c r="L1496" s="5" t="str">
        <f>OBV!H1496</f>
        <v>CONFIRMED BULLISH</v>
      </c>
      <c r="M1496" s="7">
        <f t="shared" si="230"/>
        <v>25</v>
      </c>
      <c r="N1496" s="7">
        <f t="shared" si="231"/>
        <v>100</v>
      </c>
      <c r="O1496" s="7">
        <f t="shared" si="232"/>
        <v>0</v>
      </c>
      <c r="P1496" s="7">
        <f t="shared" si="233"/>
        <v>100</v>
      </c>
      <c r="Q1496" s="8">
        <f t="shared" si="234"/>
        <v>58.75</v>
      </c>
      <c r="R1496" s="8">
        <f t="shared" si="235"/>
        <v>50</v>
      </c>
      <c r="S1496" s="8">
        <f t="shared" si="236"/>
        <v>63.75</v>
      </c>
      <c r="T1496" s="8">
        <f t="shared" si="237"/>
        <v>56.25</v>
      </c>
      <c r="U1496" s="7">
        <f t="shared" si="238"/>
        <v>57.5</v>
      </c>
      <c r="V1496" s="7">
        <f t="shared" si="239"/>
        <v>57.1875</v>
      </c>
    </row>
    <row r="1497" spans="1:22" ht="13.5" x14ac:dyDescent="0.25">
      <c r="A1497" s="3">
        <f>RSI!A1497</f>
        <v>44496</v>
      </c>
      <c r="B1497" s="2">
        <f>RSI!B1497</f>
        <v>0.47</v>
      </c>
      <c r="C1497" s="2">
        <f>RSI!I1497</f>
        <v>71.151923061774994</v>
      </c>
      <c r="D1497" s="2">
        <f>MACD!E1497</f>
        <v>-5.2871041504972571E-2</v>
      </c>
      <c r="E1497" s="2">
        <f>MACD!F1497</f>
        <v>-2.6991528251838384E-2</v>
      </c>
      <c r="F1497" s="2">
        <f>'Moving Avg'!D1497</f>
        <v>0.442</v>
      </c>
      <c r="G1497" s="2">
        <f>'Moving Avg'!F1497</f>
        <v>0.378</v>
      </c>
      <c r="H1497" s="2">
        <f>'Moving Avg'!G1497</f>
        <v>0.43380000000000002</v>
      </c>
      <c r="I1497" s="2">
        <f>'Moving Avg'!H1497</f>
        <v>0.83745000000000047</v>
      </c>
      <c r="J1497" s="5" t="str">
        <f>OBV!F1497</f>
        <v>BULLISH</v>
      </c>
      <c r="K1497" s="5" t="str">
        <f>OBV!G1497</f>
        <v>STRONG</v>
      </c>
      <c r="L1497" s="5" t="str">
        <f>OBV!H1497</f>
        <v>CONFIRMED BULLISH</v>
      </c>
      <c r="M1497" s="7">
        <f t="shared" si="230"/>
        <v>0</v>
      </c>
      <c r="N1497" s="7">
        <f t="shared" si="231"/>
        <v>100</v>
      </c>
      <c r="O1497" s="7">
        <f t="shared" si="232"/>
        <v>0</v>
      </c>
      <c r="P1497" s="7">
        <f t="shared" si="233"/>
        <v>100</v>
      </c>
      <c r="Q1497" s="8">
        <f t="shared" si="234"/>
        <v>50</v>
      </c>
      <c r="R1497" s="8">
        <f t="shared" si="235"/>
        <v>45</v>
      </c>
      <c r="S1497" s="8">
        <f t="shared" si="236"/>
        <v>60</v>
      </c>
      <c r="T1497" s="8">
        <f t="shared" si="237"/>
        <v>50</v>
      </c>
      <c r="U1497" s="7">
        <f t="shared" si="238"/>
        <v>51.666666666666664</v>
      </c>
      <c r="V1497" s="7">
        <f t="shared" si="239"/>
        <v>51.25</v>
      </c>
    </row>
    <row r="1498" spans="1:22" ht="13.5" x14ac:dyDescent="0.25">
      <c r="A1498" s="3">
        <f>RSI!A1498</f>
        <v>44497</v>
      </c>
      <c r="B1498" s="2">
        <f>RSI!B1498</f>
        <v>0.49</v>
      </c>
      <c r="C1498" s="2">
        <f>RSI!I1498</f>
        <v>74.712205182357366</v>
      </c>
      <c r="D1498" s="2">
        <f>MACD!E1498</f>
        <v>-5.6758437890839397E-2</v>
      </c>
      <c r="E1498" s="2">
        <f>MACD!F1498</f>
        <v>-3.294491017963859E-2</v>
      </c>
      <c r="F1498" s="2">
        <f>'Moving Avg'!D1498</f>
        <v>0.45600000000000007</v>
      </c>
      <c r="G1498" s="2">
        <f>'Moving Avg'!F1498</f>
        <v>0.38450000000000001</v>
      </c>
      <c r="H1498" s="2">
        <f>'Moving Avg'!G1498</f>
        <v>0.43360000000000004</v>
      </c>
      <c r="I1498" s="2">
        <f>'Moving Avg'!H1498</f>
        <v>0.82735000000000014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  <c r="M1498" s="7">
        <f t="shared" si="230"/>
        <v>0</v>
      </c>
      <c r="N1498" s="7">
        <f t="shared" si="231"/>
        <v>100</v>
      </c>
      <c r="O1498" s="7">
        <f t="shared" si="232"/>
        <v>0</v>
      </c>
      <c r="P1498" s="7">
        <f t="shared" si="233"/>
        <v>33</v>
      </c>
      <c r="Q1498" s="8">
        <f t="shared" si="234"/>
        <v>39.950000000000003</v>
      </c>
      <c r="R1498" s="8">
        <f t="shared" si="235"/>
        <v>28.25</v>
      </c>
      <c r="S1498" s="8">
        <f t="shared" si="236"/>
        <v>29.85</v>
      </c>
      <c r="T1498" s="8">
        <f t="shared" si="237"/>
        <v>33.25</v>
      </c>
      <c r="U1498" s="7">
        <f t="shared" si="238"/>
        <v>32.683333333333337</v>
      </c>
      <c r="V1498" s="7">
        <f t="shared" si="239"/>
        <v>32.825000000000003</v>
      </c>
    </row>
    <row r="1499" spans="1:22" ht="13.5" x14ac:dyDescent="0.25">
      <c r="A1499" s="3">
        <f>RSI!A1499</f>
        <v>44498</v>
      </c>
      <c r="B1499" s="2">
        <f>RSI!B1499</f>
        <v>0.51</v>
      </c>
      <c r="C1499" s="2">
        <f>RSI!I1499</f>
        <v>77.67886954546475</v>
      </c>
      <c r="D1499" s="2">
        <f>MACD!E1499</f>
        <v>-6.046784032545488E-2</v>
      </c>
      <c r="E1499" s="2">
        <f>MACD!F1499</f>
        <v>-3.844949620880185E-2</v>
      </c>
      <c r="F1499" s="2">
        <f>'Moving Avg'!D1499</f>
        <v>0.47199999999999998</v>
      </c>
      <c r="G1499" s="2">
        <f>'Moving Avg'!F1499</f>
        <v>0.39250000000000002</v>
      </c>
      <c r="H1499" s="2">
        <f>'Moving Avg'!G1499</f>
        <v>0.43400000000000005</v>
      </c>
      <c r="I1499" s="2">
        <f>'Moving Avg'!H1499</f>
        <v>0.81735000000000013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  <c r="M1499" s="7">
        <f t="shared" si="230"/>
        <v>0</v>
      </c>
      <c r="N1499" s="7">
        <f t="shared" si="231"/>
        <v>100</v>
      </c>
      <c r="O1499" s="7">
        <f t="shared" si="232"/>
        <v>0</v>
      </c>
      <c r="P1499" s="7">
        <f t="shared" si="233"/>
        <v>33</v>
      </c>
      <c r="Q1499" s="8">
        <f t="shared" si="234"/>
        <v>39.950000000000003</v>
      </c>
      <c r="R1499" s="8">
        <f t="shared" si="235"/>
        <v>28.25</v>
      </c>
      <c r="S1499" s="8">
        <f t="shared" si="236"/>
        <v>29.85</v>
      </c>
      <c r="T1499" s="8">
        <f t="shared" si="237"/>
        <v>33.25</v>
      </c>
      <c r="U1499" s="7">
        <f t="shared" si="238"/>
        <v>32.683333333333337</v>
      </c>
      <c r="V1499" s="7">
        <f t="shared" si="239"/>
        <v>32.825000000000003</v>
      </c>
    </row>
    <row r="1500" spans="1:22" ht="13.5" x14ac:dyDescent="0.25">
      <c r="A1500" s="3">
        <f>RSI!A1500</f>
        <v>44501</v>
      </c>
      <c r="B1500" s="2">
        <f>RSI!B1500</f>
        <v>0.5</v>
      </c>
      <c r="C1500" s="2">
        <f>RSI!I1500</f>
        <v>73.063438665480362</v>
      </c>
      <c r="D1500" s="2">
        <f>MACD!E1500</f>
        <v>-6.1887254308980344E-2</v>
      </c>
      <c r="E1500" s="2">
        <f>MACD!F1500</f>
        <v>-4.3137047828837552E-2</v>
      </c>
      <c r="F1500" s="2">
        <f>'Moving Avg'!D1500</f>
        <v>0.48399999999999999</v>
      </c>
      <c r="G1500" s="2">
        <f>'Moving Avg'!F1500</f>
        <v>0.40049999999999997</v>
      </c>
      <c r="H1500" s="2">
        <f>'Moving Avg'!G1500</f>
        <v>0.434</v>
      </c>
      <c r="I1500" s="2">
        <f>'Moving Avg'!H1500</f>
        <v>0.80805000000000016</v>
      </c>
      <c r="J1500" s="5" t="str">
        <f>OBV!F1500</f>
        <v>BEARISH</v>
      </c>
      <c r="K1500" s="5" t="str">
        <f>OBV!G1500</f>
        <v>WEAK</v>
      </c>
      <c r="L1500" s="5" t="str">
        <f>OBV!H1500</f>
        <v>BEARISH DIVERGENCE</v>
      </c>
      <c r="M1500" s="7">
        <f t="shared" si="230"/>
        <v>0</v>
      </c>
      <c r="N1500" s="7">
        <f t="shared" si="231"/>
        <v>45</v>
      </c>
      <c r="O1500" s="7">
        <f t="shared" si="232"/>
        <v>0</v>
      </c>
      <c r="P1500" s="7">
        <f t="shared" si="233"/>
        <v>0</v>
      </c>
      <c r="Q1500" s="8">
        <f t="shared" si="234"/>
        <v>15.749999999999998</v>
      </c>
      <c r="R1500" s="8">
        <f t="shared" si="235"/>
        <v>9</v>
      </c>
      <c r="S1500" s="8">
        <f t="shared" si="236"/>
        <v>6.75</v>
      </c>
      <c r="T1500" s="8">
        <f t="shared" si="237"/>
        <v>11.25</v>
      </c>
      <c r="U1500" s="7">
        <f t="shared" si="238"/>
        <v>10.5</v>
      </c>
      <c r="V1500" s="7">
        <f t="shared" si="239"/>
        <v>10.6875</v>
      </c>
    </row>
    <row r="1501" spans="1:22" ht="13.5" x14ac:dyDescent="0.25">
      <c r="A1501" s="3">
        <f>RSI!A1501</f>
        <v>44502</v>
      </c>
      <c r="B1501" s="2">
        <f>RSI!B1501</f>
        <v>0.52</v>
      </c>
      <c r="C1501" s="2">
        <f>RSI!I1501</f>
        <v>76.119533583183738</v>
      </c>
      <c r="D1501" s="2">
        <f>MACD!E1501</f>
        <v>-6.349064413300759E-2</v>
      </c>
      <c r="E1501" s="2">
        <f>MACD!F1501</f>
        <v>-4.720776708967156E-2</v>
      </c>
      <c r="F1501" s="2">
        <f>'Moving Avg'!D1501</f>
        <v>0.49800000000000005</v>
      </c>
      <c r="G1501" s="2">
        <f>'Moving Avg'!F1501</f>
        <v>0.41000000000000003</v>
      </c>
      <c r="H1501" s="2">
        <f>'Moving Avg'!G1501</f>
        <v>0.43459999999999993</v>
      </c>
      <c r="I1501" s="2">
        <f>'Moving Avg'!H1501</f>
        <v>0.79815000000000025</v>
      </c>
      <c r="J1501" s="5" t="str">
        <f>OBV!F1501</f>
        <v>BEARISH</v>
      </c>
      <c r="K1501" s="5" t="str">
        <f>OBV!G1501</f>
        <v>WEAK</v>
      </c>
      <c r="L1501" s="5" t="str">
        <f>OBV!H1501</f>
        <v>BEARISH DIVERGENCE</v>
      </c>
      <c r="M1501" s="7">
        <f t="shared" si="230"/>
        <v>0</v>
      </c>
      <c r="N1501" s="7">
        <f t="shared" si="231"/>
        <v>45</v>
      </c>
      <c r="O1501" s="7">
        <f t="shared" si="232"/>
        <v>0</v>
      </c>
      <c r="P1501" s="7">
        <f t="shared" si="233"/>
        <v>0</v>
      </c>
      <c r="Q1501" s="8">
        <f t="shared" si="234"/>
        <v>15.749999999999998</v>
      </c>
      <c r="R1501" s="8">
        <f t="shared" si="235"/>
        <v>9</v>
      </c>
      <c r="S1501" s="8">
        <f t="shared" si="236"/>
        <v>6.75</v>
      </c>
      <c r="T1501" s="8">
        <f t="shared" si="237"/>
        <v>11.25</v>
      </c>
      <c r="U1501" s="7">
        <f t="shared" si="238"/>
        <v>10.5</v>
      </c>
      <c r="V1501" s="7">
        <f t="shared" si="239"/>
        <v>10.6875</v>
      </c>
    </row>
    <row r="1502" spans="1:22" ht="13.5" x14ac:dyDescent="0.25">
      <c r="A1502" s="3">
        <f>RSI!A1502</f>
        <v>44503</v>
      </c>
      <c r="B1502" s="2">
        <f>RSI!B1502</f>
        <v>0.54</v>
      </c>
      <c r="C1502" s="2">
        <f>RSI!I1502</f>
        <v>78.719625145976295</v>
      </c>
      <c r="D1502" s="2">
        <f>MACD!E1502</f>
        <v>-6.5333862438065826E-2</v>
      </c>
      <c r="E1502" s="2">
        <f>MACD!F1502</f>
        <v>-5.0832986159350418E-2</v>
      </c>
      <c r="F1502" s="2">
        <f>'Moving Avg'!D1502</f>
        <v>0.51200000000000001</v>
      </c>
      <c r="G1502" s="2">
        <f>'Moving Avg'!F1502</f>
        <v>0.4210000000000001</v>
      </c>
      <c r="H1502" s="2">
        <f>'Moving Avg'!G1502</f>
        <v>0.43579999999999991</v>
      </c>
      <c r="I1502" s="2">
        <f>'Moving Avg'!H1502</f>
        <v>0.78785000000000016</v>
      </c>
      <c r="J1502" s="5" t="str">
        <f>OBV!F1502</f>
        <v>BEARISH</v>
      </c>
      <c r="K1502" s="5" t="str">
        <f>OBV!G1502</f>
        <v>WEAK</v>
      </c>
      <c r="L1502" s="5" t="str">
        <f>OBV!H1502</f>
        <v>BEARISH DIVERGENCE</v>
      </c>
      <c r="M1502" s="7">
        <f t="shared" si="230"/>
        <v>0</v>
      </c>
      <c r="N1502" s="7">
        <f t="shared" si="231"/>
        <v>45</v>
      </c>
      <c r="O1502" s="7">
        <f t="shared" si="232"/>
        <v>0</v>
      </c>
      <c r="P1502" s="7">
        <f t="shared" si="233"/>
        <v>0</v>
      </c>
      <c r="Q1502" s="8">
        <f t="shared" si="234"/>
        <v>15.749999999999998</v>
      </c>
      <c r="R1502" s="8">
        <f t="shared" si="235"/>
        <v>9</v>
      </c>
      <c r="S1502" s="8">
        <f t="shared" si="236"/>
        <v>6.75</v>
      </c>
      <c r="T1502" s="8">
        <f t="shared" si="237"/>
        <v>11.25</v>
      </c>
      <c r="U1502" s="7">
        <f t="shared" si="238"/>
        <v>10.5</v>
      </c>
      <c r="V1502" s="7">
        <f t="shared" si="239"/>
        <v>10.6875</v>
      </c>
    </row>
    <row r="1503" spans="1:22" ht="13.5" x14ac:dyDescent="0.25">
      <c r="A1503" s="3">
        <f>RSI!A1503</f>
        <v>44504</v>
      </c>
      <c r="B1503" s="2">
        <f>RSI!B1503</f>
        <v>0.56000000000000005</v>
      </c>
      <c r="C1503" s="2">
        <f>RSI!I1503</f>
        <v>80.952979196557962</v>
      </c>
      <c r="D1503" s="2">
        <f>MACD!E1503</f>
        <v>-6.745793532735006E-2</v>
      </c>
      <c r="E1503" s="2">
        <f>MACD!F1503</f>
        <v>-5.4157975992950351E-2</v>
      </c>
      <c r="F1503" s="2">
        <f>'Moving Avg'!D1503</f>
        <v>0.52600000000000002</v>
      </c>
      <c r="G1503" s="2">
        <f>'Moving Avg'!F1503</f>
        <v>0.43300000000000011</v>
      </c>
      <c r="H1503" s="2">
        <f>'Moving Avg'!G1503</f>
        <v>0.43719999999999992</v>
      </c>
      <c r="I1503" s="2">
        <f>'Moving Avg'!H1503</f>
        <v>0.7784000000000002</v>
      </c>
      <c r="J1503" s="5" t="str">
        <f>OBV!F1503</f>
        <v>BEARISH</v>
      </c>
      <c r="K1503" s="5" t="str">
        <f>OBV!G1503</f>
        <v>WEAK</v>
      </c>
      <c r="L1503" s="5" t="str">
        <f>OBV!H1503</f>
        <v>BEARISH DIVERGENCE</v>
      </c>
      <c r="M1503" s="7">
        <f t="shared" si="230"/>
        <v>0</v>
      </c>
      <c r="N1503" s="7">
        <f t="shared" si="231"/>
        <v>45</v>
      </c>
      <c r="O1503" s="7">
        <f t="shared" si="232"/>
        <v>0</v>
      </c>
      <c r="P1503" s="7">
        <f t="shared" si="233"/>
        <v>0</v>
      </c>
      <c r="Q1503" s="8">
        <f t="shared" si="234"/>
        <v>15.749999999999998</v>
      </c>
      <c r="R1503" s="8">
        <f t="shared" si="235"/>
        <v>9</v>
      </c>
      <c r="S1503" s="8">
        <f t="shared" si="236"/>
        <v>6.75</v>
      </c>
      <c r="T1503" s="8">
        <f t="shared" si="237"/>
        <v>11.25</v>
      </c>
      <c r="U1503" s="7">
        <f t="shared" si="238"/>
        <v>10.5</v>
      </c>
      <c r="V1503" s="7">
        <f t="shared" si="239"/>
        <v>10.6875</v>
      </c>
    </row>
    <row r="1504" spans="1:22" ht="13.5" x14ac:dyDescent="0.25">
      <c r="A1504" s="3">
        <f>RSI!A1504</f>
        <v>44505</v>
      </c>
      <c r="B1504" s="2">
        <f>RSI!B1504</f>
        <v>0.57999999999999996</v>
      </c>
      <c r="C1504" s="2">
        <f>RSI!I1504</f>
        <v>82.887112013887318</v>
      </c>
      <c r="D1504" s="2">
        <f>MACD!E1504</f>
        <v>-6.9891805137161367E-2</v>
      </c>
      <c r="E1504" s="2">
        <f>MACD!F1504</f>
        <v>-5.7304741821792557E-2</v>
      </c>
      <c r="F1504" s="2">
        <f>'Moving Avg'!D1504</f>
        <v>0.54</v>
      </c>
      <c r="G1504" s="2">
        <f>'Moving Avg'!F1504</f>
        <v>0.44550000000000001</v>
      </c>
      <c r="H1504" s="2">
        <f>'Moving Avg'!G1504</f>
        <v>0.43879999999999986</v>
      </c>
      <c r="I1504" s="2">
        <f>'Moving Avg'!H1504</f>
        <v>0.76960000000000006</v>
      </c>
      <c r="J1504" s="5" t="str">
        <f>OBV!F1504</f>
        <v>BEARISH</v>
      </c>
      <c r="K1504" s="5" t="str">
        <f>OBV!G1504</f>
        <v>WEAK</v>
      </c>
      <c r="L1504" s="5" t="str">
        <f>OBV!H1504</f>
        <v>BEARISH DIVERGENCE</v>
      </c>
      <c r="M1504" s="7">
        <f t="shared" si="230"/>
        <v>0</v>
      </c>
      <c r="N1504" s="7">
        <f t="shared" si="231"/>
        <v>45</v>
      </c>
      <c r="O1504" s="7">
        <f t="shared" si="232"/>
        <v>0</v>
      </c>
      <c r="P1504" s="7">
        <f t="shared" si="233"/>
        <v>0</v>
      </c>
      <c r="Q1504" s="8">
        <f t="shared" si="234"/>
        <v>15.749999999999998</v>
      </c>
      <c r="R1504" s="8">
        <f t="shared" si="235"/>
        <v>9</v>
      </c>
      <c r="S1504" s="8">
        <f t="shared" si="236"/>
        <v>6.75</v>
      </c>
      <c r="T1504" s="8">
        <f t="shared" si="237"/>
        <v>11.25</v>
      </c>
      <c r="U1504" s="7">
        <f t="shared" si="238"/>
        <v>10.5</v>
      </c>
      <c r="V1504" s="7">
        <f t="shared" si="239"/>
        <v>10.6875</v>
      </c>
    </row>
    <row r="1505" spans="1:22" ht="13.5" x14ac:dyDescent="0.25">
      <c r="A1505" s="3">
        <f>RSI!A1505</f>
        <v>44508</v>
      </c>
      <c r="B1505" s="2">
        <f>RSI!B1505</f>
        <v>0.6</v>
      </c>
      <c r="C1505" s="2">
        <f>RSI!I1505</f>
        <v>84.574038525086095</v>
      </c>
      <c r="D1505" s="2">
        <f>MACD!E1505</f>
        <v>-7.2654617037872071E-2</v>
      </c>
      <c r="E1505" s="2">
        <f>MACD!F1505</f>
        <v>-6.0374716865008463E-2</v>
      </c>
      <c r="F1505" s="2">
        <f>'Moving Avg'!D1505</f>
        <v>0.56000000000000005</v>
      </c>
      <c r="G1505" s="2">
        <f>'Moving Avg'!F1505</f>
        <v>0.45850000000000002</v>
      </c>
      <c r="H1505" s="2">
        <f>'Moving Avg'!G1505</f>
        <v>0.44059999999999994</v>
      </c>
      <c r="I1505" s="2">
        <f>'Moving Avg'!H1505</f>
        <v>0.76159999999999994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  <c r="M1505" s="7">
        <f t="shared" si="230"/>
        <v>0</v>
      </c>
      <c r="N1505" s="7">
        <f t="shared" si="231"/>
        <v>45</v>
      </c>
      <c r="O1505" s="7">
        <f t="shared" si="232"/>
        <v>0</v>
      </c>
      <c r="P1505" s="7">
        <f t="shared" si="233"/>
        <v>33</v>
      </c>
      <c r="Q1505" s="8">
        <f t="shared" si="234"/>
        <v>20.7</v>
      </c>
      <c r="R1505" s="8">
        <f t="shared" si="235"/>
        <v>17.25</v>
      </c>
      <c r="S1505" s="8">
        <f t="shared" si="236"/>
        <v>21.6</v>
      </c>
      <c r="T1505" s="8">
        <f t="shared" si="237"/>
        <v>19.5</v>
      </c>
      <c r="U1505" s="7">
        <f t="shared" si="238"/>
        <v>19.850000000000001</v>
      </c>
      <c r="V1505" s="7">
        <f t="shared" si="239"/>
        <v>19.762500000000003</v>
      </c>
    </row>
    <row r="1506" spans="1:22" ht="13.5" x14ac:dyDescent="0.25">
      <c r="A1506" s="3">
        <f>RSI!A1506</f>
        <v>44509</v>
      </c>
      <c r="B1506" s="2">
        <f>RSI!B1506</f>
        <v>0.62</v>
      </c>
      <c r="C1506" s="2">
        <f>RSI!I1506</f>
        <v>86.054483108337706</v>
      </c>
      <c r="D1506" s="2">
        <f>MACD!E1506</f>
        <v>-7.5757622179022932E-2</v>
      </c>
      <c r="E1506" s="2">
        <f>MACD!F1506</f>
        <v>-6.3451297927811359E-2</v>
      </c>
      <c r="F1506" s="2">
        <f>'Moving Avg'!D1506</f>
        <v>0.58000000000000007</v>
      </c>
      <c r="G1506" s="2">
        <f>'Moving Avg'!F1506</f>
        <v>0.47199999999999986</v>
      </c>
      <c r="H1506" s="2">
        <f>'Moving Avg'!G1506</f>
        <v>0.44259999999999988</v>
      </c>
      <c r="I1506" s="2">
        <f>'Moving Avg'!H1506</f>
        <v>0.75335000000000008</v>
      </c>
      <c r="J1506" s="5" t="str">
        <f>OBV!F1506</f>
        <v>BULLISH</v>
      </c>
      <c r="K1506" s="5" t="str">
        <f>OBV!G1506</f>
        <v>STRONG</v>
      </c>
      <c r="L1506" s="5" t="str">
        <f>OBV!H1506</f>
        <v>CONFIRMED BULLISH</v>
      </c>
      <c r="M1506" s="7">
        <f t="shared" si="230"/>
        <v>0</v>
      </c>
      <c r="N1506" s="7">
        <f t="shared" si="231"/>
        <v>45</v>
      </c>
      <c r="O1506" s="7">
        <f t="shared" si="232"/>
        <v>0</v>
      </c>
      <c r="P1506" s="7">
        <f t="shared" si="233"/>
        <v>100</v>
      </c>
      <c r="Q1506" s="8">
        <f t="shared" si="234"/>
        <v>30.75</v>
      </c>
      <c r="R1506" s="8">
        <f t="shared" si="235"/>
        <v>34</v>
      </c>
      <c r="S1506" s="8">
        <f t="shared" si="236"/>
        <v>51.75</v>
      </c>
      <c r="T1506" s="8">
        <f t="shared" si="237"/>
        <v>36.25</v>
      </c>
      <c r="U1506" s="7">
        <f t="shared" si="238"/>
        <v>38.833333333333336</v>
      </c>
      <c r="V1506" s="7">
        <f t="shared" si="239"/>
        <v>38.1875</v>
      </c>
    </row>
    <row r="1507" spans="1:22" ht="13.5" x14ac:dyDescent="0.25">
      <c r="A1507" s="3">
        <f>RSI!A1507</f>
        <v>44510</v>
      </c>
      <c r="B1507" s="2">
        <f>RSI!B1507</f>
        <v>0.6</v>
      </c>
      <c r="C1507" s="2">
        <f>RSI!I1507</f>
        <v>77.993584193536009</v>
      </c>
      <c r="D1507" s="2">
        <f>MACD!E1507</f>
        <v>-7.4704334216346036E-2</v>
      </c>
      <c r="E1507" s="2">
        <f>MACD!F1507</f>
        <v>-6.57019051855183E-2</v>
      </c>
      <c r="F1507" s="2">
        <f>'Moving Avg'!D1507</f>
        <v>0.59200000000000008</v>
      </c>
      <c r="G1507" s="2">
        <f>'Moving Avg'!F1507</f>
        <v>0.48399999999999987</v>
      </c>
      <c r="H1507" s="2">
        <f>'Moving Avg'!G1507</f>
        <v>0.44419999999999993</v>
      </c>
      <c r="I1507" s="2">
        <f>'Moving Avg'!H1507</f>
        <v>0.74559999999999971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  <c r="M1507" s="7">
        <f t="shared" si="230"/>
        <v>0</v>
      </c>
      <c r="N1507" s="7">
        <f t="shared" si="231"/>
        <v>45</v>
      </c>
      <c r="O1507" s="7">
        <f t="shared" si="232"/>
        <v>0</v>
      </c>
      <c r="P1507" s="7">
        <f t="shared" si="233"/>
        <v>83.5</v>
      </c>
      <c r="Q1507" s="8">
        <f t="shared" si="234"/>
        <v>28.274999999999999</v>
      </c>
      <c r="R1507" s="8">
        <f t="shared" si="235"/>
        <v>29.875</v>
      </c>
      <c r="S1507" s="8">
        <f t="shared" si="236"/>
        <v>44.325000000000003</v>
      </c>
      <c r="T1507" s="8">
        <f t="shared" si="237"/>
        <v>32.125</v>
      </c>
      <c r="U1507" s="7">
        <f t="shared" si="238"/>
        <v>34.158333333333331</v>
      </c>
      <c r="V1507" s="7">
        <f t="shared" si="239"/>
        <v>33.65</v>
      </c>
    </row>
    <row r="1508" spans="1:22" ht="13.5" x14ac:dyDescent="0.25">
      <c r="A1508" s="3">
        <f>RSI!A1508</f>
        <v>44511</v>
      </c>
      <c r="B1508" s="2">
        <f>RSI!B1508</f>
        <v>0.57999999999999996</v>
      </c>
      <c r="C1508" s="2">
        <f>RSI!I1508</f>
        <v>70.846736787760875</v>
      </c>
      <c r="D1508" s="2">
        <f>MACD!E1508</f>
        <v>-6.9950854083578151E-2</v>
      </c>
      <c r="E1508" s="2">
        <f>MACD!F1508</f>
        <v>-6.6551694965130276E-2</v>
      </c>
      <c r="F1508" s="2">
        <f>'Moving Avg'!D1508</f>
        <v>0.59599999999999997</v>
      </c>
      <c r="G1508" s="2">
        <f>'Moving Avg'!F1508</f>
        <v>0.49449999999999994</v>
      </c>
      <c r="H1508" s="2">
        <f>'Moving Avg'!G1508</f>
        <v>0.44619999999999993</v>
      </c>
      <c r="I1508" s="2">
        <f>'Moving Avg'!H1508</f>
        <v>0.73835000000000006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  <c r="M1508" s="7">
        <f t="shared" si="230"/>
        <v>0</v>
      </c>
      <c r="N1508" s="7">
        <f t="shared" si="231"/>
        <v>45</v>
      </c>
      <c r="O1508" s="7">
        <f t="shared" si="232"/>
        <v>0</v>
      </c>
      <c r="P1508" s="7">
        <f t="shared" si="233"/>
        <v>83.5</v>
      </c>
      <c r="Q1508" s="8">
        <f t="shared" si="234"/>
        <v>28.274999999999999</v>
      </c>
      <c r="R1508" s="8">
        <f t="shared" si="235"/>
        <v>29.875</v>
      </c>
      <c r="S1508" s="8">
        <f t="shared" si="236"/>
        <v>44.325000000000003</v>
      </c>
      <c r="T1508" s="8">
        <f t="shared" si="237"/>
        <v>32.125</v>
      </c>
      <c r="U1508" s="7">
        <f t="shared" si="238"/>
        <v>34.158333333333331</v>
      </c>
      <c r="V1508" s="7">
        <f t="shared" si="239"/>
        <v>33.65</v>
      </c>
    </row>
    <row r="1509" spans="1:22" ht="13.5" x14ac:dyDescent="0.25">
      <c r="A1509" s="3">
        <f>RSI!A1509</f>
        <v>44512</v>
      </c>
      <c r="B1509" s="2">
        <f>RSI!B1509</f>
        <v>0.56000000000000005</v>
      </c>
      <c r="C1509" s="2">
        <f>RSI!I1509</f>
        <v>64.483355551438692</v>
      </c>
      <c r="D1509" s="2">
        <f>MACD!E1509</f>
        <v>-6.1896693249260504E-2</v>
      </c>
      <c r="E1509" s="2">
        <f>MACD!F1509</f>
        <v>-6.5620694621956327E-2</v>
      </c>
      <c r="F1509" s="2">
        <f>'Moving Avg'!D1509</f>
        <v>0.59199999999999997</v>
      </c>
      <c r="G1509" s="2">
        <f>'Moving Avg'!F1509</f>
        <v>0.50349999999999995</v>
      </c>
      <c r="H1509" s="2">
        <f>'Moving Avg'!G1509</f>
        <v>0.44759999999999989</v>
      </c>
      <c r="I1509" s="2">
        <f>'Moving Avg'!H1509</f>
        <v>0.73145000000000027</v>
      </c>
      <c r="J1509" s="5" t="str">
        <f>OBV!F1509</f>
        <v>BULLISH</v>
      </c>
      <c r="K1509" s="5" t="str">
        <f>OBV!G1509</f>
        <v>NEUTRAL</v>
      </c>
      <c r="L1509" s="5" t="str">
        <f>OBV!H1509</f>
        <v>BULLISH DIVERGENCE</v>
      </c>
      <c r="M1509" s="7">
        <f t="shared" si="230"/>
        <v>25</v>
      </c>
      <c r="N1509" s="7">
        <f t="shared" si="231"/>
        <v>0</v>
      </c>
      <c r="O1509" s="7">
        <f t="shared" si="232"/>
        <v>0</v>
      </c>
      <c r="P1509" s="7">
        <f t="shared" si="233"/>
        <v>66.5</v>
      </c>
      <c r="Q1509" s="8">
        <f t="shared" si="234"/>
        <v>18.725000000000001</v>
      </c>
      <c r="R1509" s="8">
        <f t="shared" si="235"/>
        <v>21.625</v>
      </c>
      <c r="S1509" s="8">
        <f t="shared" si="236"/>
        <v>33.674999999999997</v>
      </c>
      <c r="T1509" s="8">
        <f t="shared" si="237"/>
        <v>22.875</v>
      </c>
      <c r="U1509" s="7">
        <f t="shared" si="238"/>
        <v>24.675000000000001</v>
      </c>
      <c r="V1509" s="7">
        <f t="shared" si="239"/>
        <v>24.225000000000001</v>
      </c>
    </row>
    <row r="1510" spans="1:22" ht="13.5" x14ac:dyDescent="0.25">
      <c r="A1510" s="3">
        <f>RSI!A1510</f>
        <v>44515</v>
      </c>
      <c r="B1510" s="2">
        <f>RSI!B1510</f>
        <v>0.54</v>
      </c>
      <c r="C1510" s="2">
        <f>RSI!I1510</f>
        <v>58.796117294555586</v>
      </c>
      <c r="D1510" s="2">
        <f>MACD!E1510</f>
        <v>-5.5507858484490191E-2</v>
      </c>
      <c r="E1510" s="2">
        <f>MACD!F1510</f>
        <v>-6.3598127394463105E-2</v>
      </c>
      <c r="F1510" s="2">
        <f>'Moving Avg'!D1510</f>
        <v>0.57999999999999996</v>
      </c>
      <c r="G1510" s="2">
        <f>'Moving Avg'!F1510</f>
        <v>0.51100000000000012</v>
      </c>
      <c r="H1510" s="2">
        <f>'Moving Avg'!G1510</f>
        <v>0.44839999999999991</v>
      </c>
      <c r="I1510" s="2">
        <f>'Moving Avg'!H1510</f>
        <v>0.72485000000000011</v>
      </c>
      <c r="J1510" s="5" t="str">
        <f>OBV!F1510</f>
        <v>BULLISH</v>
      </c>
      <c r="K1510" s="5" t="str">
        <f>OBV!G1510</f>
        <v>NEUTRAL</v>
      </c>
      <c r="L1510" s="5" t="str">
        <f>OBV!H1510</f>
        <v>BULLISH DIVERGENCE</v>
      </c>
      <c r="M1510" s="7">
        <f t="shared" si="230"/>
        <v>25</v>
      </c>
      <c r="N1510" s="7">
        <f t="shared" si="231"/>
        <v>0</v>
      </c>
      <c r="O1510" s="7">
        <f t="shared" si="232"/>
        <v>0</v>
      </c>
      <c r="P1510" s="7">
        <f t="shared" si="233"/>
        <v>66.5</v>
      </c>
      <c r="Q1510" s="8">
        <f t="shared" si="234"/>
        <v>18.725000000000001</v>
      </c>
      <c r="R1510" s="8">
        <f t="shared" si="235"/>
        <v>21.625</v>
      </c>
      <c r="S1510" s="8">
        <f t="shared" si="236"/>
        <v>33.674999999999997</v>
      </c>
      <c r="T1510" s="8">
        <f t="shared" si="237"/>
        <v>22.875</v>
      </c>
      <c r="U1510" s="7">
        <f t="shared" si="238"/>
        <v>24.675000000000001</v>
      </c>
      <c r="V1510" s="7">
        <f t="shared" si="239"/>
        <v>24.225000000000001</v>
      </c>
    </row>
    <row r="1511" spans="1:22" ht="13.5" x14ac:dyDescent="0.25">
      <c r="A1511" s="3">
        <f>RSI!A1511</f>
        <v>44516</v>
      </c>
      <c r="B1511" s="2">
        <f>RSI!B1511</f>
        <v>0.52</v>
      </c>
      <c r="C1511" s="2">
        <f>RSI!I1511</f>
        <v>53.695997345022477</v>
      </c>
      <c r="D1511" s="2">
        <f>MACD!E1511</f>
        <v>-4.5767228871242904E-2</v>
      </c>
      <c r="E1511" s="2">
        <f>MACD!F1511</f>
        <v>-6.0031947689819065E-2</v>
      </c>
      <c r="F1511" s="2">
        <f>'Moving Avg'!D1511</f>
        <v>0.56000000000000005</v>
      </c>
      <c r="G1511" s="2">
        <f>'Moving Avg'!F1511</f>
        <v>0.51700000000000002</v>
      </c>
      <c r="H1511" s="2">
        <f>'Moving Avg'!G1511</f>
        <v>0.4489999999999999</v>
      </c>
      <c r="I1511" s="2">
        <f>'Moving Avg'!H1511</f>
        <v>0.7181500000000004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0</v>
      </c>
      <c r="P1511" s="7">
        <f t="shared" si="233"/>
        <v>16.5</v>
      </c>
      <c r="Q1511" s="8">
        <f t="shared" si="234"/>
        <v>11.225</v>
      </c>
      <c r="R1511" s="8">
        <f t="shared" si="235"/>
        <v>9.125</v>
      </c>
      <c r="S1511" s="8">
        <f t="shared" si="236"/>
        <v>11.175000000000001</v>
      </c>
      <c r="T1511" s="8">
        <f t="shared" si="237"/>
        <v>10.375</v>
      </c>
      <c r="U1511" s="7">
        <f t="shared" si="238"/>
        <v>10.508333333333335</v>
      </c>
      <c r="V1511" s="7">
        <f t="shared" si="239"/>
        <v>10.475000000000001</v>
      </c>
    </row>
    <row r="1512" spans="1:22" ht="13.5" x14ac:dyDescent="0.25">
      <c r="A1512" s="3">
        <f>RSI!A1512</f>
        <v>44517</v>
      </c>
      <c r="B1512" s="2">
        <f>RSI!B1512</f>
        <v>0.5</v>
      </c>
      <c r="C1512" s="2">
        <f>RSI!I1512</f>
        <v>49.10852638134422</v>
      </c>
      <c r="D1512" s="2">
        <f>MACD!E1512</f>
        <v>-3.3055713033271428E-2</v>
      </c>
      <c r="E1512" s="2">
        <f>MACD!F1512</f>
        <v>-5.4636700758509543E-2</v>
      </c>
      <c r="F1512" s="2">
        <f>'Moving Avg'!D1512</f>
        <v>0.54</v>
      </c>
      <c r="G1512" s="2">
        <f>'Moving Avg'!F1512</f>
        <v>0.52149999999999996</v>
      </c>
      <c r="H1512" s="2">
        <f>'Moving Avg'!G1512</f>
        <v>0.44879999999999987</v>
      </c>
      <c r="I1512" s="2">
        <f>'Moving Avg'!H1512</f>
        <v>0.71175000000000022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  <c r="M1512" s="7">
        <f t="shared" si="230"/>
        <v>25</v>
      </c>
      <c r="N1512" s="7">
        <f t="shared" si="231"/>
        <v>0</v>
      </c>
      <c r="O1512" s="7">
        <f t="shared" si="232"/>
        <v>0</v>
      </c>
      <c r="P1512" s="7">
        <f t="shared" si="233"/>
        <v>33</v>
      </c>
      <c r="Q1512" s="8">
        <f t="shared" si="234"/>
        <v>13.7</v>
      </c>
      <c r="R1512" s="8">
        <f t="shared" si="235"/>
        <v>13.25</v>
      </c>
      <c r="S1512" s="8">
        <f t="shared" si="236"/>
        <v>18.600000000000001</v>
      </c>
      <c r="T1512" s="8">
        <f t="shared" si="237"/>
        <v>14.5</v>
      </c>
      <c r="U1512" s="7">
        <f t="shared" si="238"/>
        <v>15.183333333333332</v>
      </c>
      <c r="V1512" s="7">
        <f t="shared" si="239"/>
        <v>15.012499999999999</v>
      </c>
    </row>
    <row r="1513" spans="1:22" ht="13.5" x14ac:dyDescent="0.25">
      <c r="A1513" s="3">
        <f>RSI!A1513</f>
        <v>44518</v>
      </c>
      <c r="B1513" s="2">
        <f>RSI!B1513</f>
        <v>0.48</v>
      </c>
      <c r="C1513" s="2">
        <f>RSI!I1513</f>
        <v>44.970931361471195</v>
      </c>
      <c r="D1513" s="2">
        <f>MACD!E1513</f>
        <v>-1.7705599906276404E-2</v>
      </c>
      <c r="E1513" s="2">
        <f>MACD!F1513</f>
        <v>-4.7250480588062915E-2</v>
      </c>
      <c r="F1513" s="2">
        <f>'Moving Avg'!D1513</f>
        <v>0.52</v>
      </c>
      <c r="G1513" s="2">
        <f>'Moving Avg'!F1513</f>
        <v>0.52449999999999997</v>
      </c>
      <c r="H1513" s="2">
        <f>'Moving Avg'!G1513</f>
        <v>0.44819999999999993</v>
      </c>
      <c r="I1513" s="2">
        <f>'Moving Avg'!H1513</f>
        <v>0.70565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  <c r="M1513" s="7">
        <f t="shared" si="230"/>
        <v>25</v>
      </c>
      <c r="N1513" s="7">
        <f t="shared" si="231"/>
        <v>0</v>
      </c>
      <c r="O1513" s="7">
        <f t="shared" si="232"/>
        <v>0</v>
      </c>
      <c r="P1513" s="7">
        <f t="shared" si="233"/>
        <v>33</v>
      </c>
      <c r="Q1513" s="8">
        <f t="shared" si="234"/>
        <v>13.7</v>
      </c>
      <c r="R1513" s="8">
        <f t="shared" si="235"/>
        <v>13.25</v>
      </c>
      <c r="S1513" s="8">
        <f t="shared" si="236"/>
        <v>18.600000000000001</v>
      </c>
      <c r="T1513" s="8">
        <f t="shared" si="237"/>
        <v>14.5</v>
      </c>
      <c r="U1513" s="7">
        <f t="shared" si="238"/>
        <v>15.183333333333332</v>
      </c>
      <c r="V1513" s="7">
        <f t="shared" si="239"/>
        <v>15.012499999999999</v>
      </c>
    </row>
    <row r="1514" spans="1:22" ht="13.5" x14ac:dyDescent="0.25">
      <c r="A1514" s="3">
        <f>RSI!A1514</f>
        <v>44519</v>
      </c>
      <c r="B1514" s="2">
        <f>RSI!B1514</f>
        <v>0.46</v>
      </c>
      <c r="C1514" s="2">
        <f>RSI!I1514</f>
        <v>41.229926108428216</v>
      </c>
      <c r="D1514" s="2">
        <f>MACD!E1514</f>
        <v>-7.2993092714579433E-6</v>
      </c>
      <c r="E1514" s="2">
        <f>MACD!F1514</f>
        <v>-3.7801844332304629E-2</v>
      </c>
      <c r="F1514" s="2">
        <f>'Moving Avg'!D1514</f>
        <v>0.5</v>
      </c>
      <c r="G1514" s="2">
        <f>'Moving Avg'!F1514</f>
        <v>0.52600000000000002</v>
      </c>
      <c r="H1514" s="2">
        <f>'Moving Avg'!G1514</f>
        <v>0.44719999999999993</v>
      </c>
      <c r="I1514" s="2">
        <f>'Moving Avg'!H1514</f>
        <v>0.69980000000000009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  <c r="M1514" s="7">
        <f t="shared" si="230"/>
        <v>25</v>
      </c>
      <c r="N1514" s="7">
        <f t="shared" si="231"/>
        <v>0</v>
      </c>
      <c r="O1514" s="7">
        <f t="shared" si="232"/>
        <v>0</v>
      </c>
      <c r="P1514" s="7">
        <f t="shared" si="233"/>
        <v>33</v>
      </c>
      <c r="Q1514" s="8">
        <f t="shared" si="234"/>
        <v>13.7</v>
      </c>
      <c r="R1514" s="8">
        <f t="shared" si="235"/>
        <v>13.25</v>
      </c>
      <c r="S1514" s="8">
        <f t="shared" si="236"/>
        <v>18.600000000000001</v>
      </c>
      <c r="T1514" s="8">
        <f t="shared" si="237"/>
        <v>14.5</v>
      </c>
      <c r="U1514" s="7">
        <f t="shared" si="238"/>
        <v>15.183333333333332</v>
      </c>
      <c r="V1514" s="7">
        <f t="shared" si="239"/>
        <v>15.012499999999999</v>
      </c>
    </row>
    <row r="1515" spans="1:22" ht="13.5" x14ac:dyDescent="0.25">
      <c r="A1515" s="3">
        <f>RSI!A1515</f>
        <v>44522</v>
      </c>
      <c r="B1515" s="2">
        <f>RSI!B1515</f>
        <v>0.44</v>
      </c>
      <c r="C1515" s="2">
        <f>RSI!I1515</f>
        <v>37.839985562867213</v>
      </c>
      <c r="D1515" s="2">
        <f>MACD!E1515</f>
        <v>1.978489972609454E-2</v>
      </c>
      <c r="E1515" s="2">
        <f>MACD!F1515</f>
        <v>-2.6284495520624795E-2</v>
      </c>
      <c r="F1515" s="2">
        <f>'Moving Avg'!D1515</f>
        <v>0.48</v>
      </c>
      <c r="G1515" s="2">
        <f>'Moving Avg'!F1515</f>
        <v>0.52600000000000002</v>
      </c>
      <c r="H1515" s="2">
        <f>'Moving Avg'!G1515</f>
        <v>0.44620000000000004</v>
      </c>
      <c r="I1515" s="2">
        <f>'Moving Avg'!H1515</f>
        <v>0.69420000000000026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0</v>
      </c>
      <c r="P1515" s="7">
        <f t="shared" si="233"/>
        <v>16.5</v>
      </c>
      <c r="Q1515" s="8">
        <f t="shared" si="234"/>
        <v>11.225</v>
      </c>
      <c r="R1515" s="8">
        <f t="shared" si="235"/>
        <v>9.125</v>
      </c>
      <c r="S1515" s="8">
        <f t="shared" si="236"/>
        <v>11.175000000000001</v>
      </c>
      <c r="T1515" s="8">
        <f t="shared" si="237"/>
        <v>10.375</v>
      </c>
      <c r="U1515" s="7">
        <f t="shared" si="238"/>
        <v>10.508333333333335</v>
      </c>
      <c r="V1515" s="7">
        <f t="shared" si="239"/>
        <v>10.475000000000001</v>
      </c>
    </row>
    <row r="1516" spans="1:22" ht="13.5" x14ac:dyDescent="0.25">
      <c r="A1516" s="3">
        <f>RSI!A1516</f>
        <v>44523</v>
      </c>
      <c r="B1516" s="2">
        <f>RSI!B1516</f>
        <v>0.43</v>
      </c>
      <c r="C1516" s="2">
        <f>RSI!I1516</f>
        <v>36.235738228837576</v>
      </c>
      <c r="D1516" s="2">
        <f>MACD!E1516</f>
        <v>4.0707165070314522E-2</v>
      </c>
      <c r="E1516" s="2">
        <f>MACD!F1516</f>
        <v>-1.2886163402436932E-2</v>
      </c>
      <c r="F1516" s="2">
        <f>'Moving Avg'!D1516</f>
        <v>0.46200000000000002</v>
      </c>
      <c r="G1516" s="2">
        <f>'Moving Avg'!F1516</f>
        <v>0.52500000000000002</v>
      </c>
      <c r="H1516" s="2">
        <f>'Moving Avg'!G1516</f>
        <v>0.44520000000000004</v>
      </c>
      <c r="I1516" s="2">
        <f>'Moving Avg'!H1516</f>
        <v>0.68890000000000029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  <c r="M1516" s="7">
        <f t="shared" si="230"/>
        <v>25</v>
      </c>
      <c r="N1516" s="7">
        <f t="shared" si="231"/>
        <v>0</v>
      </c>
      <c r="O1516" s="7">
        <f t="shared" si="232"/>
        <v>0</v>
      </c>
      <c r="P1516" s="7">
        <f t="shared" si="233"/>
        <v>16.5</v>
      </c>
      <c r="Q1516" s="8">
        <f t="shared" si="234"/>
        <v>11.225</v>
      </c>
      <c r="R1516" s="8">
        <f t="shared" si="235"/>
        <v>9.125</v>
      </c>
      <c r="S1516" s="8">
        <f t="shared" si="236"/>
        <v>11.175000000000001</v>
      </c>
      <c r="T1516" s="8">
        <f t="shared" si="237"/>
        <v>10.375</v>
      </c>
      <c r="U1516" s="7">
        <f t="shared" si="238"/>
        <v>10.508333333333335</v>
      </c>
      <c r="V1516" s="7">
        <f t="shared" si="239"/>
        <v>10.475000000000001</v>
      </c>
    </row>
    <row r="1517" spans="1:22" ht="13.5" x14ac:dyDescent="0.25">
      <c r="A1517" s="3">
        <f>RSI!A1517</f>
        <v>44524</v>
      </c>
      <c r="B1517" s="2">
        <f>RSI!B1517</f>
        <v>0.44</v>
      </c>
      <c r="C1517" s="2">
        <f>RSI!I1517</f>
        <v>39.01989211481235</v>
      </c>
      <c r="D1517" s="2">
        <f>MACD!E1517</f>
        <v>5.4982932333503376E-2</v>
      </c>
      <c r="E1517" s="2">
        <f>MACD!F1517</f>
        <v>6.8765574475112938E-4</v>
      </c>
      <c r="F1517" s="2">
        <f>'Moving Avg'!D1517</f>
        <v>0.45</v>
      </c>
      <c r="G1517" s="2">
        <f>'Moving Avg'!F1517</f>
        <v>0.52350000000000008</v>
      </c>
      <c r="H1517" s="2">
        <f>'Moving Avg'!G1517</f>
        <v>0.44460000000000011</v>
      </c>
      <c r="I1517" s="2">
        <f>'Moving Avg'!H1517</f>
        <v>0.68395000000000028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16.5</v>
      </c>
      <c r="Q1517" s="8">
        <f t="shared" si="234"/>
        <v>11.225</v>
      </c>
      <c r="R1517" s="8">
        <f t="shared" si="235"/>
        <v>9.125</v>
      </c>
      <c r="S1517" s="8">
        <f t="shared" si="236"/>
        <v>11.175000000000001</v>
      </c>
      <c r="T1517" s="8">
        <f t="shared" si="237"/>
        <v>10.375</v>
      </c>
      <c r="U1517" s="7">
        <f t="shared" si="238"/>
        <v>10.508333333333335</v>
      </c>
      <c r="V1517" s="7">
        <f t="shared" si="239"/>
        <v>10.475000000000001</v>
      </c>
    </row>
    <row r="1518" spans="1:22" ht="13.5" x14ac:dyDescent="0.25">
      <c r="A1518" s="3">
        <f>RSI!A1518</f>
        <v>44525</v>
      </c>
      <c r="B1518" s="2">
        <f>RSI!B1518</f>
        <v>0.44</v>
      </c>
      <c r="C1518" s="2">
        <f>RSI!I1518</f>
        <v>39.01989211481235</v>
      </c>
      <c r="D1518" s="2">
        <f>MACD!E1518</f>
        <v>6.428750289772811E-2</v>
      </c>
      <c r="E1518" s="2">
        <f>MACD!F1518</f>
        <v>1.3407625175346527E-2</v>
      </c>
      <c r="F1518" s="2">
        <f>'Moving Avg'!D1518</f>
        <v>0.442</v>
      </c>
      <c r="G1518" s="2">
        <f>'Moving Avg'!F1518</f>
        <v>0.52100000000000002</v>
      </c>
      <c r="H1518" s="2">
        <f>'Moving Avg'!G1518</f>
        <v>0.44400000000000001</v>
      </c>
      <c r="I1518" s="2">
        <f>'Moving Avg'!H1518</f>
        <v>0.67920000000000025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25</v>
      </c>
      <c r="N1518" s="7">
        <f t="shared" si="231"/>
        <v>0</v>
      </c>
      <c r="O1518" s="7">
        <f t="shared" si="232"/>
        <v>0</v>
      </c>
      <c r="P1518" s="7">
        <f t="shared" si="233"/>
        <v>16.5</v>
      </c>
      <c r="Q1518" s="8">
        <f t="shared" si="234"/>
        <v>11.225</v>
      </c>
      <c r="R1518" s="8">
        <f t="shared" si="235"/>
        <v>9.125</v>
      </c>
      <c r="S1518" s="8">
        <f t="shared" si="236"/>
        <v>11.175000000000001</v>
      </c>
      <c r="T1518" s="8">
        <f t="shared" si="237"/>
        <v>10.375</v>
      </c>
      <c r="U1518" s="7">
        <f t="shared" si="238"/>
        <v>10.508333333333335</v>
      </c>
      <c r="V1518" s="7">
        <f t="shared" si="239"/>
        <v>10.475000000000001</v>
      </c>
    </row>
    <row r="1519" spans="1:22" ht="13.5" x14ac:dyDescent="0.25">
      <c r="A1519" s="3">
        <f>RSI!A1519</f>
        <v>44526</v>
      </c>
      <c r="B1519" s="2">
        <f>RSI!B1519</f>
        <v>0.45</v>
      </c>
      <c r="C1519" s="2">
        <f>RSI!I1519</f>
        <v>41.959029792375617</v>
      </c>
      <c r="D1519" s="2">
        <f>MACD!E1519</f>
        <v>6.8622565272573988E-2</v>
      </c>
      <c r="E1519" s="2">
        <f>MACD!F1519</f>
        <v>2.4450613194792019E-2</v>
      </c>
      <c r="F1519" s="2">
        <f>'Moving Avg'!D1519</f>
        <v>0.44000000000000006</v>
      </c>
      <c r="G1519" s="2">
        <f>'Moving Avg'!F1519</f>
        <v>0.51800000000000002</v>
      </c>
      <c r="H1519" s="2">
        <f>'Moving Avg'!G1519</f>
        <v>0.44400000000000001</v>
      </c>
      <c r="I1519" s="2">
        <f>'Moving Avg'!H1519</f>
        <v>0.67410000000000014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  <c r="M1519" s="7">
        <f t="shared" si="230"/>
        <v>25</v>
      </c>
      <c r="N1519" s="7">
        <f t="shared" si="231"/>
        <v>0</v>
      </c>
      <c r="O1519" s="7">
        <f t="shared" si="232"/>
        <v>0</v>
      </c>
      <c r="P1519" s="7">
        <f t="shared" si="233"/>
        <v>66.5</v>
      </c>
      <c r="Q1519" s="8">
        <f t="shared" si="234"/>
        <v>18.725000000000001</v>
      </c>
      <c r="R1519" s="8">
        <f t="shared" si="235"/>
        <v>21.625</v>
      </c>
      <c r="S1519" s="8">
        <f t="shared" si="236"/>
        <v>33.674999999999997</v>
      </c>
      <c r="T1519" s="8">
        <f t="shared" si="237"/>
        <v>22.875</v>
      </c>
      <c r="U1519" s="7">
        <f t="shared" si="238"/>
        <v>24.675000000000001</v>
      </c>
      <c r="V1519" s="7">
        <f t="shared" si="239"/>
        <v>24.225000000000001</v>
      </c>
    </row>
    <row r="1520" spans="1:22" ht="13.5" x14ac:dyDescent="0.25">
      <c r="A1520" s="3">
        <f>RSI!A1520</f>
        <v>44529</v>
      </c>
      <c r="B1520" s="2">
        <f>RSI!B1520</f>
        <v>0.47</v>
      </c>
      <c r="C1520" s="2">
        <f>RSI!I1520</f>
        <v>47.417690238889264</v>
      </c>
      <c r="D1520" s="2">
        <f>MACD!E1520</f>
        <v>6.7932114822409628E-2</v>
      </c>
      <c r="E1520" s="2">
        <f>MACD!F1520</f>
        <v>3.3146913520315541E-2</v>
      </c>
      <c r="F1520" s="2">
        <f>'Moving Avg'!D1520</f>
        <v>0.44600000000000001</v>
      </c>
      <c r="G1520" s="2">
        <f>'Moving Avg'!F1520</f>
        <v>0.51649999999999996</v>
      </c>
      <c r="H1520" s="2">
        <f>'Moving Avg'!G1520</f>
        <v>0.44400000000000001</v>
      </c>
      <c r="I1520" s="2">
        <f>'Moving Avg'!H1520</f>
        <v>0.66880000000000028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  <c r="M1520" s="7">
        <f t="shared" si="230"/>
        <v>25</v>
      </c>
      <c r="N1520" s="7">
        <f t="shared" si="231"/>
        <v>0</v>
      </c>
      <c r="O1520" s="7">
        <f t="shared" si="232"/>
        <v>0</v>
      </c>
      <c r="P1520" s="7">
        <f t="shared" si="233"/>
        <v>83.5</v>
      </c>
      <c r="Q1520" s="8">
        <f t="shared" si="234"/>
        <v>21.274999999999999</v>
      </c>
      <c r="R1520" s="8">
        <f t="shared" si="235"/>
        <v>25.875</v>
      </c>
      <c r="S1520" s="8">
        <f t="shared" si="236"/>
        <v>41.325000000000003</v>
      </c>
      <c r="T1520" s="8">
        <f t="shared" si="237"/>
        <v>27.125</v>
      </c>
      <c r="U1520" s="7">
        <f t="shared" si="238"/>
        <v>29.491666666666664</v>
      </c>
      <c r="V1520" s="7">
        <f t="shared" si="239"/>
        <v>28.9</v>
      </c>
    </row>
    <row r="1521" spans="1:22" ht="13.5" x14ac:dyDescent="0.25">
      <c r="A1521" s="3">
        <f>RSI!A1521</f>
        <v>44530</v>
      </c>
      <c r="B1521" s="2">
        <f>RSI!B1521</f>
        <v>0.47</v>
      </c>
      <c r="C1521" s="2">
        <f>RSI!I1521</f>
        <v>47.417690238889264</v>
      </c>
      <c r="D1521" s="2">
        <f>MACD!E1521</f>
        <v>6.4337806181142321E-2</v>
      </c>
      <c r="E1521" s="2">
        <f>MACD!F1521</f>
        <v>3.9385092052480898E-2</v>
      </c>
      <c r="F1521" s="2">
        <f>'Moving Avg'!D1521</f>
        <v>0.45400000000000001</v>
      </c>
      <c r="G1521" s="2">
        <f>'Moving Avg'!F1521</f>
        <v>0.51400000000000001</v>
      </c>
      <c r="H1521" s="2">
        <f>'Moving Avg'!G1521</f>
        <v>0.44459999999999994</v>
      </c>
      <c r="I1521" s="2">
        <f>'Moving Avg'!H1521</f>
        <v>0.66305000000000025</v>
      </c>
      <c r="J1521" s="5" t="str">
        <f>OBV!F1521</f>
        <v>BULLISH</v>
      </c>
      <c r="K1521" s="5" t="str">
        <f>OBV!G1521</f>
        <v>NEUTRAL</v>
      </c>
      <c r="L1521" s="5" t="str">
        <f>OBV!H1521</f>
        <v>CONFIRMED BULLISH</v>
      </c>
      <c r="M1521" s="7">
        <f t="shared" si="230"/>
        <v>25</v>
      </c>
      <c r="N1521" s="7">
        <f t="shared" si="231"/>
        <v>0</v>
      </c>
      <c r="O1521" s="7">
        <f t="shared" si="232"/>
        <v>0</v>
      </c>
      <c r="P1521" s="7">
        <f t="shared" si="233"/>
        <v>83.5</v>
      </c>
      <c r="Q1521" s="8">
        <f t="shared" si="234"/>
        <v>21.274999999999999</v>
      </c>
      <c r="R1521" s="8">
        <f t="shared" si="235"/>
        <v>25.875</v>
      </c>
      <c r="S1521" s="8">
        <f t="shared" si="236"/>
        <v>41.325000000000003</v>
      </c>
      <c r="T1521" s="8">
        <f t="shared" si="237"/>
        <v>27.125</v>
      </c>
      <c r="U1521" s="7">
        <f t="shared" si="238"/>
        <v>29.491666666666664</v>
      </c>
      <c r="V1521" s="7">
        <f t="shared" si="239"/>
        <v>28.9</v>
      </c>
    </row>
    <row r="1522" spans="1:22" ht="13.5" x14ac:dyDescent="0.25">
      <c r="A1522" s="3">
        <f>RSI!A1522</f>
        <v>44531</v>
      </c>
      <c r="B1522" s="2">
        <f>RSI!B1522</f>
        <v>0.45</v>
      </c>
      <c r="C1522" s="2">
        <f>RSI!I1522</f>
        <v>42.754311382891025</v>
      </c>
      <c r="D1522" s="2">
        <f>MACD!E1522</f>
        <v>5.9762917004295979E-2</v>
      </c>
      <c r="E1522" s="2">
        <f>MACD!F1522</f>
        <v>4.3460657042843916E-2</v>
      </c>
      <c r="F1522" s="2">
        <f>'Moving Avg'!D1522</f>
        <v>0.45599999999999996</v>
      </c>
      <c r="G1522" s="2">
        <f>'Moving Avg'!F1522</f>
        <v>0.50950000000000006</v>
      </c>
      <c r="H1522" s="2">
        <f>'Moving Avg'!G1522</f>
        <v>0.44519999999999998</v>
      </c>
      <c r="I1522" s="2">
        <f>'Moving Avg'!H1522</f>
        <v>0.65725000000000011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  <c r="M1522" s="7">
        <f t="shared" si="230"/>
        <v>25</v>
      </c>
      <c r="N1522" s="7">
        <f t="shared" si="231"/>
        <v>0</v>
      </c>
      <c r="O1522" s="7">
        <f t="shared" si="232"/>
        <v>0</v>
      </c>
      <c r="P1522" s="7">
        <f t="shared" si="233"/>
        <v>83.5</v>
      </c>
      <c r="Q1522" s="8">
        <f t="shared" si="234"/>
        <v>21.274999999999999</v>
      </c>
      <c r="R1522" s="8">
        <f t="shared" si="235"/>
        <v>25.875</v>
      </c>
      <c r="S1522" s="8">
        <f t="shared" si="236"/>
        <v>41.325000000000003</v>
      </c>
      <c r="T1522" s="8">
        <f t="shared" si="237"/>
        <v>27.125</v>
      </c>
      <c r="U1522" s="7">
        <f t="shared" si="238"/>
        <v>29.491666666666664</v>
      </c>
      <c r="V1522" s="7">
        <f t="shared" si="239"/>
        <v>28.9</v>
      </c>
    </row>
    <row r="1523" spans="1:22" ht="13.5" x14ac:dyDescent="0.25">
      <c r="A1523" s="3">
        <f>RSI!A1523</f>
        <v>44532</v>
      </c>
      <c r="B1523" s="2">
        <f>RSI!B1523</f>
        <v>0.43</v>
      </c>
      <c r="C1523" s="2">
        <f>RSI!I1523</f>
        <v>38.659778623214834</v>
      </c>
      <c r="D1523" s="2">
        <f>MACD!E1523</f>
        <v>5.4471902213270529E-2</v>
      </c>
      <c r="E1523" s="2">
        <f>MACD!F1523</f>
        <v>4.5662906076929244E-2</v>
      </c>
      <c r="F1523" s="2">
        <f>'Moving Avg'!D1523</f>
        <v>0.45400000000000001</v>
      </c>
      <c r="G1523" s="2">
        <f>'Moving Avg'!F1523</f>
        <v>0.503</v>
      </c>
      <c r="H1523" s="2">
        <f>'Moving Avg'!G1523</f>
        <v>0.4456</v>
      </c>
      <c r="I1523" s="2">
        <f>'Moving Avg'!H1523</f>
        <v>0.65180000000000005</v>
      </c>
      <c r="J1523" s="5" t="str">
        <f>OBV!F1523</f>
        <v>BULLISH</v>
      </c>
      <c r="K1523" s="5" t="str">
        <f>OBV!G1523</f>
        <v>NEUTRAL</v>
      </c>
      <c r="L1523" s="5" t="str">
        <f>OBV!H1523</f>
        <v>BULLISH DIVERGENCE</v>
      </c>
      <c r="M1523" s="7">
        <f t="shared" si="230"/>
        <v>25</v>
      </c>
      <c r="N1523" s="7">
        <f t="shared" si="231"/>
        <v>0</v>
      </c>
      <c r="O1523" s="7">
        <f t="shared" si="232"/>
        <v>0</v>
      </c>
      <c r="P1523" s="7">
        <f t="shared" si="233"/>
        <v>66.5</v>
      </c>
      <c r="Q1523" s="8">
        <f t="shared" si="234"/>
        <v>18.725000000000001</v>
      </c>
      <c r="R1523" s="8">
        <f t="shared" si="235"/>
        <v>21.625</v>
      </c>
      <c r="S1523" s="8">
        <f t="shared" si="236"/>
        <v>33.674999999999997</v>
      </c>
      <c r="T1523" s="8">
        <f t="shared" si="237"/>
        <v>22.875</v>
      </c>
      <c r="U1523" s="7">
        <f t="shared" si="238"/>
        <v>24.675000000000001</v>
      </c>
      <c r="V1523" s="7">
        <f t="shared" si="239"/>
        <v>24.225000000000001</v>
      </c>
    </row>
    <row r="1524" spans="1:22" ht="13.5" x14ac:dyDescent="0.25">
      <c r="A1524" s="3">
        <f>RSI!A1524</f>
        <v>44533</v>
      </c>
      <c r="B1524" s="2">
        <f>RSI!B1524</f>
        <v>0.43</v>
      </c>
      <c r="C1524" s="2">
        <f>RSI!I1524</f>
        <v>38.659778623214834</v>
      </c>
      <c r="D1524" s="2">
        <f>MACD!E1524</f>
        <v>4.7198635328982497E-2</v>
      </c>
      <c r="E1524" s="2">
        <f>MACD!F1524</f>
        <v>4.5970051927339897E-2</v>
      </c>
      <c r="F1524" s="2">
        <f>'Moving Avg'!D1524</f>
        <v>0.45</v>
      </c>
      <c r="G1524" s="2">
        <f>'Moving Avg'!F1524</f>
        <v>0.4955</v>
      </c>
      <c r="H1524" s="2">
        <f>'Moving Avg'!G1524</f>
        <v>0.44620000000000004</v>
      </c>
      <c r="I1524" s="2">
        <f>'Moving Avg'!H1524</f>
        <v>0.64680000000000026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0</v>
      </c>
      <c r="P1524" s="7">
        <f t="shared" si="233"/>
        <v>16.5</v>
      </c>
      <c r="Q1524" s="8">
        <f t="shared" si="234"/>
        <v>11.225</v>
      </c>
      <c r="R1524" s="8">
        <f t="shared" si="235"/>
        <v>9.125</v>
      </c>
      <c r="S1524" s="8">
        <f t="shared" si="236"/>
        <v>11.175000000000001</v>
      </c>
      <c r="T1524" s="8">
        <f t="shared" si="237"/>
        <v>10.375</v>
      </c>
      <c r="U1524" s="7">
        <f t="shared" si="238"/>
        <v>10.508333333333335</v>
      </c>
      <c r="V1524" s="7">
        <f t="shared" si="239"/>
        <v>10.475000000000001</v>
      </c>
    </row>
    <row r="1525" spans="1:22" ht="13.5" x14ac:dyDescent="0.25">
      <c r="A1525" s="3">
        <f>RSI!A1525</f>
        <v>44536</v>
      </c>
      <c r="B1525" s="2">
        <f>RSI!B1525</f>
        <v>0.42</v>
      </c>
      <c r="C1525" s="2">
        <f>RSI!I1525</f>
        <v>36.625779853009284</v>
      </c>
      <c r="D1525" s="2">
        <f>MACD!E1525</f>
        <v>3.89680286779992E-2</v>
      </c>
      <c r="E1525" s="2">
        <f>MACD!F1525</f>
        <v>4.4569647277471758E-2</v>
      </c>
      <c r="F1525" s="2">
        <f>'Moving Avg'!D1525</f>
        <v>0.43999999999999995</v>
      </c>
      <c r="G1525" s="2">
        <f>'Moving Avg'!F1525</f>
        <v>0.48650000000000004</v>
      </c>
      <c r="H1525" s="2">
        <f>'Moving Avg'!G1525</f>
        <v>0.44680000000000009</v>
      </c>
      <c r="I1525" s="2">
        <f>'Moving Avg'!H1525</f>
        <v>0.64215000000000022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45</v>
      </c>
      <c r="O1525" s="7">
        <f t="shared" si="232"/>
        <v>0</v>
      </c>
      <c r="P1525" s="7">
        <f t="shared" si="233"/>
        <v>16.5</v>
      </c>
      <c r="Q1525" s="8">
        <f t="shared" si="234"/>
        <v>26.975000000000001</v>
      </c>
      <c r="R1525" s="8">
        <f t="shared" si="235"/>
        <v>18.125</v>
      </c>
      <c r="S1525" s="8">
        <f t="shared" si="236"/>
        <v>17.925000000000001</v>
      </c>
      <c r="T1525" s="8">
        <f t="shared" si="237"/>
        <v>21.625</v>
      </c>
      <c r="U1525" s="7">
        <f t="shared" si="238"/>
        <v>21.008333333333336</v>
      </c>
      <c r="V1525" s="7">
        <f t="shared" si="239"/>
        <v>21.162500000000001</v>
      </c>
    </row>
    <row r="1526" spans="1:22" ht="13.5" x14ac:dyDescent="0.25">
      <c r="A1526" s="3">
        <f>RSI!A1526</f>
        <v>44537</v>
      </c>
      <c r="B1526" s="2">
        <f>RSI!B1526</f>
        <v>0.41</v>
      </c>
      <c r="C1526" s="2">
        <f>RSI!I1526</f>
        <v>34.661842410763725</v>
      </c>
      <c r="D1526" s="2">
        <f>MACD!E1526</f>
        <v>3.150566701494395E-2</v>
      </c>
      <c r="E1526" s="2">
        <f>MACD!F1526</f>
        <v>4.1956851224966195E-2</v>
      </c>
      <c r="F1526" s="2">
        <f>'Moving Avg'!D1526</f>
        <v>0.42800000000000005</v>
      </c>
      <c r="G1526" s="2">
        <f>'Moving Avg'!F1526</f>
        <v>0.47600000000000009</v>
      </c>
      <c r="H1526" s="2">
        <f>'Moving Avg'!G1526</f>
        <v>0.44740000000000002</v>
      </c>
      <c r="I1526" s="2">
        <f>'Moving Avg'!H1526</f>
        <v>0.6373000000000002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45</v>
      </c>
      <c r="O1526" s="7">
        <f t="shared" si="232"/>
        <v>0</v>
      </c>
      <c r="P1526" s="7">
        <f t="shared" si="233"/>
        <v>16.5</v>
      </c>
      <c r="Q1526" s="8">
        <f t="shared" si="234"/>
        <v>26.975000000000001</v>
      </c>
      <c r="R1526" s="8">
        <f t="shared" si="235"/>
        <v>18.125</v>
      </c>
      <c r="S1526" s="8">
        <f t="shared" si="236"/>
        <v>17.925000000000001</v>
      </c>
      <c r="T1526" s="8">
        <f t="shared" si="237"/>
        <v>21.625</v>
      </c>
      <c r="U1526" s="7">
        <f t="shared" si="238"/>
        <v>21.008333333333336</v>
      </c>
      <c r="V1526" s="7">
        <f t="shared" si="239"/>
        <v>21.162500000000001</v>
      </c>
    </row>
    <row r="1527" spans="1:22" ht="13.5" x14ac:dyDescent="0.25">
      <c r="A1527" s="3">
        <f>RSI!A1527</f>
        <v>44538</v>
      </c>
      <c r="B1527" s="2">
        <f>RSI!B1527</f>
        <v>0.4</v>
      </c>
      <c r="C1527" s="2">
        <f>RSI!I1527</f>
        <v>32.769518352490422</v>
      </c>
      <c r="D1527" s="2">
        <f>MACD!E1527</f>
        <v>2.7807170931183345E-2</v>
      </c>
      <c r="E1527" s="2">
        <f>MACD!F1527</f>
        <v>3.9126915166209628E-2</v>
      </c>
      <c r="F1527" s="2">
        <f>'Moving Avg'!D1527</f>
        <v>0.41799999999999998</v>
      </c>
      <c r="G1527" s="2">
        <f>'Moving Avg'!F1527</f>
        <v>0.46600000000000003</v>
      </c>
      <c r="H1527" s="2">
        <f>'Moving Avg'!G1527</f>
        <v>0.44800000000000006</v>
      </c>
      <c r="I1527" s="2">
        <f>'Moving Avg'!H1527</f>
        <v>0.63260000000000016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  <c r="M1527" s="7">
        <f t="shared" si="230"/>
        <v>25</v>
      </c>
      <c r="N1527" s="7">
        <f t="shared" si="231"/>
        <v>45</v>
      </c>
      <c r="O1527" s="7">
        <f t="shared" si="232"/>
        <v>0</v>
      </c>
      <c r="P1527" s="7">
        <f t="shared" si="233"/>
        <v>33</v>
      </c>
      <c r="Q1527" s="8">
        <f t="shared" si="234"/>
        <v>29.45</v>
      </c>
      <c r="R1527" s="8">
        <f t="shared" si="235"/>
        <v>22.25</v>
      </c>
      <c r="S1527" s="8">
        <f t="shared" si="236"/>
        <v>25.35</v>
      </c>
      <c r="T1527" s="8">
        <f t="shared" si="237"/>
        <v>25.75</v>
      </c>
      <c r="U1527" s="7">
        <f t="shared" si="238"/>
        <v>25.683333333333337</v>
      </c>
      <c r="V1527" s="7">
        <f t="shared" si="239"/>
        <v>25.700000000000003</v>
      </c>
    </row>
    <row r="1528" spans="1:22" ht="13.5" x14ac:dyDescent="0.25">
      <c r="A1528" s="3">
        <f>RSI!A1528</f>
        <v>44539</v>
      </c>
      <c r="B1528" s="2">
        <f>RSI!B1528</f>
        <v>0.39</v>
      </c>
      <c r="C1528" s="2">
        <f>RSI!I1528</f>
        <v>30.949870350581776</v>
      </c>
      <c r="D1528" s="2">
        <f>MACD!E1528</f>
        <v>2.5789179174035448E-2</v>
      </c>
      <c r="E1528" s="2">
        <f>MACD!F1528</f>
        <v>3.6459367967774797E-2</v>
      </c>
      <c r="F1528" s="2">
        <f>'Moving Avg'!D1528</f>
        <v>0.41000000000000003</v>
      </c>
      <c r="G1528" s="2">
        <f>'Moving Avg'!F1528</f>
        <v>0.45650000000000002</v>
      </c>
      <c r="H1528" s="2">
        <f>'Moving Avg'!G1528</f>
        <v>0.44860000000000005</v>
      </c>
      <c r="I1528" s="2">
        <f>'Moving Avg'!H1528</f>
        <v>0.62795000000000023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45</v>
      </c>
      <c r="O1528" s="7">
        <f t="shared" si="232"/>
        <v>0</v>
      </c>
      <c r="P1528" s="7">
        <f t="shared" si="233"/>
        <v>33</v>
      </c>
      <c r="Q1528" s="8">
        <f t="shared" si="234"/>
        <v>29.45</v>
      </c>
      <c r="R1528" s="8">
        <f t="shared" si="235"/>
        <v>22.25</v>
      </c>
      <c r="S1528" s="8">
        <f t="shared" si="236"/>
        <v>25.35</v>
      </c>
      <c r="T1528" s="8">
        <f t="shared" si="237"/>
        <v>25.75</v>
      </c>
      <c r="U1528" s="7">
        <f t="shared" si="238"/>
        <v>25.683333333333337</v>
      </c>
      <c r="V1528" s="7">
        <f t="shared" si="239"/>
        <v>25.700000000000003</v>
      </c>
    </row>
    <row r="1529" spans="1:22" ht="13.5" x14ac:dyDescent="0.25">
      <c r="A1529" s="3">
        <f>RSI!A1529</f>
        <v>44540</v>
      </c>
      <c r="B1529" s="2">
        <f>RSI!B1529</f>
        <v>0.39</v>
      </c>
      <c r="C1529" s="2">
        <f>RSI!I1529</f>
        <v>30.949870350581776</v>
      </c>
      <c r="D1529" s="2">
        <f>MACD!E1529</f>
        <v>2.6022499829557344E-2</v>
      </c>
      <c r="E1529" s="2">
        <f>MACD!F1529</f>
        <v>3.4371994340131308E-2</v>
      </c>
      <c r="F1529" s="2">
        <f>'Moving Avg'!D1529</f>
        <v>0.40200000000000002</v>
      </c>
      <c r="G1529" s="2">
        <f>'Moving Avg'!F1529</f>
        <v>0.44800000000000006</v>
      </c>
      <c r="H1529" s="2">
        <f>'Moving Avg'!G1529</f>
        <v>0.44940000000000002</v>
      </c>
      <c r="I1529" s="2">
        <f>'Moving Avg'!H1529</f>
        <v>0.62330000000000008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45</v>
      </c>
      <c r="O1529" s="7">
        <f t="shared" si="232"/>
        <v>0</v>
      </c>
      <c r="P1529" s="7">
        <f t="shared" si="233"/>
        <v>33</v>
      </c>
      <c r="Q1529" s="8">
        <f t="shared" si="234"/>
        <v>29.45</v>
      </c>
      <c r="R1529" s="8">
        <f t="shared" si="235"/>
        <v>22.25</v>
      </c>
      <c r="S1529" s="8">
        <f t="shared" si="236"/>
        <v>25.35</v>
      </c>
      <c r="T1529" s="8">
        <f t="shared" si="237"/>
        <v>25.75</v>
      </c>
      <c r="U1529" s="7">
        <f t="shared" si="238"/>
        <v>25.683333333333337</v>
      </c>
      <c r="V1529" s="7">
        <f t="shared" si="239"/>
        <v>25.700000000000003</v>
      </c>
    </row>
    <row r="1530" spans="1:22" ht="13.5" x14ac:dyDescent="0.25">
      <c r="A1530" s="3">
        <f>RSI!A1530</f>
        <v>44543</v>
      </c>
      <c r="B1530" s="2">
        <f>RSI!B1530</f>
        <v>0.39</v>
      </c>
      <c r="C1530" s="2">
        <f>RSI!I1530</f>
        <v>30.949870350581776</v>
      </c>
      <c r="D1530" s="2">
        <f>MACD!E1530</f>
        <v>2.9669431969016835E-2</v>
      </c>
      <c r="E1530" s="2">
        <f>MACD!F1530</f>
        <v>3.3431481865908413E-2</v>
      </c>
      <c r="F1530" s="2">
        <f>'Moving Avg'!D1530</f>
        <v>0.39600000000000007</v>
      </c>
      <c r="G1530" s="2">
        <f>'Moving Avg'!F1530</f>
        <v>0.4405</v>
      </c>
      <c r="H1530" s="2">
        <f>'Moving Avg'!G1530</f>
        <v>0.45040000000000008</v>
      </c>
      <c r="I1530" s="2">
        <f>'Moving Avg'!H1530</f>
        <v>0.61890000000000012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25</v>
      </c>
      <c r="N1530" s="7">
        <f t="shared" si="231"/>
        <v>45</v>
      </c>
      <c r="O1530" s="7">
        <f t="shared" si="232"/>
        <v>0</v>
      </c>
      <c r="P1530" s="7">
        <f t="shared" si="233"/>
        <v>33</v>
      </c>
      <c r="Q1530" s="8">
        <f t="shared" si="234"/>
        <v>29.45</v>
      </c>
      <c r="R1530" s="8">
        <f t="shared" si="235"/>
        <v>22.25</v>
      </c>
      <c r="S1530" s="8">
        <f t="shared" si="236"/>
        <v>25.35</v>
      </c>
      <c r="T1530" s="8">
        <f t="shared" si="237"/>
        <v>25.75</v>
      </c>
      <c r="U1530" s="7">
        <f t="shared" si="238"/>
        <v>25.683333333333337</v>
      </c>
      <c r="V1530" s="7">
        <f t="shared" si="239"/>
        <v>25.700000000000003</v>
      </c>
    </row>
    <row r="1531" spans="1:22" ht="13.5" x14ac:dyDescent="0.25">
      <c r="A1531" s="3">
        <f>RSI!A1531</f>
        <v>44544</v>
      </c>
      <c r="B1531" s="2">
        <f>RSI!B1531</f>
        <v>0.38</v>
      </c>
      <c r="C1531" s="2">
        <f>RSI!I1531</f>
        <v>28.94258681874166</v>
      </c>
      <c r="D1531" s="2">
        <f>MACD!E1531</f>
        <v>3.384102345185247E-2</v>
      </c>
      <c r="E1531" s="2">
        <f>MACD!F1531</f>
        <v>3.3513390183097229E-2</v>
      </c>
      <c r="F1531" s="2">
        <f>'Moving Avg'!D1531</f>
        <v>0.39</v>
      </c>
      <c r="G1531" s="2">
        <f>'Moving Avg'!F1531</f>
        <v>0.4335</v>
      </c>
      <c r="H1531" s="2">
        <f>'Moving Avg'!G1531</f>
        <v>0.45140000000000008</v>
      </c>
      <c r="I1531" s="2">
        <f>'Moving Avg'!H1531</f>
        <v>0.61470000000000002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50</v>
      </c>
      <c r="N1531" s="7">
        <f t="shared" si="231"/>
        <v>0</v>
      </c>
      <c r="O1531" s="7">
        <f t="shared" si="232"/>
        <v>0</v>
      </c>
      <c r="P1531" s="7">
        <f t="shared" si="233"/>
        <v>33</v>
      </c>
      <c r="Q1531" s="8">
        <f t="shared" si="234"/>
        <v>22.45</v>
      </c>
      <c r="R1531" s="8">
        <f t="shared" si="235"/>
        <v>18.25</v>
      </c>
      <c r="S1531" s="8">
        <f t="shared" si="236"/>
        <v>22.35</v>
      </c>
      <c r="T1531" s="8">
        <f t="shared" si="237"/>
        <v>20.75</v>
      </c>
      <c r="U1531" s="7">
        <f t="shared" si="238"/>
        <v>21.016666666666669</v>
      </c>
      <c r="V1531" s="7">
        <f t="shared" si="239"/>
        <v>20.950000000000003</v>
      </c>
    </row>
    <row r="1532" spans="1:22" ht="13.5" x14ac:dyDescent="0.25">
      <c r="A1532" s="3">
        <f>RSI!A1532</f>
        <v>44545</v>
      </c>
      <c r="B1532" s="2">
        <f>RSI!B1532</f>
        <v>0.37</v>
      </c>
      <c r="C1532" s="2">
        <f>RSI!I1532</f>
        <v>27.053068515031342</v>
      </c>
      <c r="D1532" s="2">
        <f>MACD!E1532</f>
        <v>3.5413170357756762E-2</v>
      </c>
      <c r="E1532" s="2">
        <f>MACD!F1532</f>
        <v>3.3893346218029141E-2</v>
      </c>
      <c r="F1532" s="2">
        <f>'Moving Avg'!D1532</f>
        <v>0.38400000000000001</v>
      </c>
      <c r="G1532" s="2">
        <f>'Moving Avg'!F1532</f>
        <v>0.42699999999999994</v>
      </c>
      <c r="H1532" s="2">
        <f>'Moving Avg'!G1532</f>
        <v>0.45240000000000002</v>
      </c>
      <c r="I1532" s="2">
        <f>'Moving Avg'!H1532</f>
        <v>0.61080000000000012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50</v>
      </c>
      <c r="N1532" s="7">
        <f t="shared" si="231"/>
        <v>0</v>
      </c>
      <c r="O1532" s="7">
        <f t="shared" si="232"/>
        <v>0</v>
      </c>
      <c r="P1532" s="7">
        <f t="shared" si="233"/>
        <v>16.5</v>
      </c>
      <c r="Q1532" s="8">
        <f t="shared" si="234"/>
        <v>19.975000000000001</v>
      </c>
      <c r="R1532" s="8">
        <f t="shared" si="235"/>
        <v>14.125</v>
      </c>
      <c r="S1532" s="8">
        <f t="shared" si="236"/>
        <v>14.925000000000001</v>
      </c>
      <c r="T1532" s="8">
        <f t="shared" si="237"/>
        <v>16.625</v>
      </c>
      <c r="U1532" s="7">
        <f t="shared" si="238"/>
        <v>16.341666666666669</v>
      </c>
      <c r="V1532" s="7">
        <f t="shared" si="239"/>
        <v>16.412500000000001</v>
      </c>
    </row>
    <row r="1533" spans="1:22" ht="13.5" x14ac:dyDescent="0.25">
      <c r="A1533" s="3">
        <f>RSI!A1533</f>
        <v>44546</v>
      </c>
      <c r="B1533" s="2">
        <f>RSI!B1533</f>
        <v>0.36</v>
      </c>
      <c r="C1533" s="2">
        <f>RSI!I1533</f>
        <v>25.275989997947903</v>
      </c>
      <c r="D1533" s="2">
        <f>MACD!E1533</f>
        <v>3.48168390691318E-2</v>
      </c>
      <c r="E1533" s="2">
        <f>MACD!F1533</f>
        <v>3.4078044788249676E-2</v>
      </c>
      <c r="F1533" s="2">
        <f>'Moving Avg'!D1533</f>
        <v>0.378</v>
      </c>
      <c r="G1533" s="2">
        <f>'Moving Avg'!F1533</f>
        <v>0.42099999999999993</v>
      </c>
      <c r="H1533" s="2">
        <f>'Moving Avg'!G1533</f>
        <v>0.45319999999999999</v>
      </c>
      <c r="I1533" s="2">
        <f>'Moving Avg'!H1533</f>
        <v>0.60710000000000008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50</v>
      </c>
      <c r="N1533" s="7">
        <f t="shared" si="231"/>
        <v>0</v>
      </c>
      <c r="O1533" s="7">
        <f t="shared" si="232"/>
        <v>0</v>
      </c>
      <c r="P1533" s="7">
        <f t="shared" si="233"/>
        <v>16.5</v>
      </c>
      <c r="Q1533" s="8">
        <f t="shared" si="234"/>
        <v>19.975000000000001</v>
      </c>
      <c r="R1533" s="8">
        <f t="shared" si="235"/>
        <v>14.125</v>
      </c>
      <c r="S1533" s="8">
        <f t="shared" si="236"/>
        <v>14.925000000000001</v>
      </c>
      <c r="T1533" s="8">
        <f t="shared" si="237"/>
        <v>16.625</v>
      </c>
      <c r="U1533" s="7">
        <f t="shared" si="238"/>
        <v>16.341666666666669</v>
      </c>
      <c r="V1533" s="7">
        <f t="shared" si="239"/>
        <v>16.412500000000001</v>
      </c>
    </row>
    <row r="1534" spans="1:22" ht="13.5" x14ac:dyDescent="0.25">
      <c r="A1534" s="3">
        <f>RSI!A1534</f>
        <v>44550</v>
      </c>
      <c r="B1534" s="2">
        <f>RSI!B1534</f>
        <v>0.35</v>
      </c>
      <c r="C1534" s="2">
        <f>RSI!I1534</f>
        <v>23.606059970952273</v>
      </c>
      <c r="D1534" s="2">
        <f>MACD!E1534</f>
        <v>3.5491316389221872E-2</v>
      </c>
      <c r="E1534" s="2">
        <f>MACD!F1534</f>
        <v>3.4360699108444116E-2</v>
      </c>
      <c r="F1534" s="2">
        <f>'Moving Avg'!D1534</f>
        <v>0.37</v>
      </c>
      <c r="G1534" s="2">
        <f>'Moving Avg'!F1534</f>
        <v>0.41549999999999992</v>
      </c>
      <c r="H1534" s="2">
        <f>'Moving Avg'!G1534</f>
        <v>0.4536</v>
      </c>
      <c r="I1534" s="2">
        <f>'Moving Avg'!H1534</f>
        <v>0.60355000000000003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50</v>
      </c>
      <c r="N1534" s="7">
        <f t="shared" si="231"/>
        <v>0</v>
      </c>
      <c r="O1534" s="7">
        <f t="shared" si="232"/>
        <v>0</v>
      </c>
      <c r="P1534" s="7">
        <f t="shared" si="233"/>
        <v>16.5</v>
      </c>
      <c r="Q1534" s="8">
        <f t="shared" si="234"/>
        <v>19.975000000000001</v>
      </c>
      <c r="R1534" s="8">
        <f t="shared" si="235"/>
        <v>14.125</v>
      </c>
      <c r="S1534" s="8">
        <f t="shared" si="236"/>
        <v>14.925000000000001</v>
      </c>
      <c r="T1534" s="8">
        <f t="shared" si="237"/>
        <v>16.625</v>
      </c>
      <c r="U1534" s="7">
        <f t="shared" si="238"/>
        <v>16.341666666666669</v>
      </c>
      <c r="V1534" s="7">
        <f t="shared" si="239"/>
        <v>16.412500000000001</v>
      </c>
    </row>
    <row r="1535" spans="1:22" ht="13.5" x14ac:dyDescent="0.25">
      <c r="A1535" s="3">
        <f>RSI!A1535</f>
        <v>44551</v>
      </c>
      <c r="B1535" s="2">
        <f>RSI!B1535</f>
        <v>0.34</v>
      </c>
      <c r="C1535" s="2">
        <f>RSI!I1535</f>
        <v>22.038052944629541</v>
      </c>
      <c r="D1535" s="2">
        <f>MACD!E1535</f>
        <v>3.5729253703945141E-2</v>
      </c>
      <c r="E1535" s="2">
        <f>MACD!F1535</f>
        <v>3.4634410027544325E-2</v>
      </c>
      <c r="F1535" s="2">
        <f>'Moving Avg'!D1535</f>
        <v>0.36</v>
      </c>
      <c r="G1535" s="2">
        <f>'Moving Avg'!F1535</f>
        <v>0.41050000000000003</v>
      </c>
      <c r="H1535" s="2">
        <f>'Moving Avg'!G1535</f>
        <v>0.4536</v>
      </c>
      <c r="I1535" s="2">
        <f>'Moving Avg'!H1535</f>
        <v>0.60025000000000006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50</v>
      </c>
      <c r="N1535" s="7">
        <f t="shared" si="231"/>
        <v>0</v>
      </c>
      <c r="O1535" s="7">
        <f t="shared" si="232"/>
        <v>0</v>
      </c>
      <c r="P1535" s="7">
        <f t="shared" si="233"/>
        <v>16.5</v>
      </c>
      <c r="Q1535" s="8">
        <f t="shared" si="234"/>
        <v>19.975000000000001</v>
      </c>
      <c r="R1535" s="8">
        <f t="shared" si="235"/>
        <v>14.125</v>
      </c>
      <c r="S1535" s="8">
        <f t="shared" si="236"/>
        <v>14.925000000000001</v>
      </c>
      <c r="T1535" s="8">
        <f t="shared" si="237"/>
        <v>16.625</v>
      </c>
      <c r="U1535" s="7">
        <f t="shared" si="238"/>
        <v>16.341666666666669</v>
      </c>
      <c r="V1535" s="7">
        <f t="shared" si="239"/>
        <v>16.412500000000001</v>
      </c>
    </row>
    <row r="1536" spans="1:22" ht="13.5" x14ac:dyDescent="0.25">
      <c r="A1536" s="3">
        <f>RSI!A1536</f>
        <v>44552</v>
      </c>
      <c r="B1536" s="2">
        <f>RSI!B1536</f>
        <v>0.34</v>
      </c>
      <c r="C1536" s="2">
        <f>RSI!I1536</f>
        <v>22.038052944629541</v>
      </c>
      <c r="D1536" s="2">
        <f>MACD!E1536</f>
        <v>3.4881720218854328E-2</v>
      </c>
      <c r="E1536" s="2">
        <f>MACD!F1536</f>
        <v>3.468387206580633E-2</v>
      </c>
      <c r="F1536" s="2">
        <f>'Moving Avg'!D1536</f>
        <v>0.35200000000000004</v>
      </c>
      <c r="G1536" s="2">
        <f>'Moving Avg'!F1536</f>
        <v>0.40600000000000003</v>
      </c>
      <c r="H1536" s="2">
        <f>'Moving Avg'!G1536</f>
        <v>0.45339999999999997</v>
      </c>
      <c r="I1536" s="2">
        <f>'Moving Avg'!H1536</f>
        <v>0.59665000000000001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50</v>
      </c>
      <c r="N1536" s="7">
        <f t="shared" si="231"/>
        <v>0</v>
      </c>
      <c r="O1536" s="7">
        <f t="shared" si="232"/>
        <v>0</v>
      </c>
      <c r="P1536" s="7">
        <f t="shared" si="233"/>
        <v>16.5</v>
      </c>
      <c r="Q1536" s="8">
        <f t="shared" si="234"/>
        <v>19.975000000000001</v>
      </c>
      <c r="R1536" s="8">
        <f t="shared" si="235"/>
        <v>14.125</v>
      </c>
      <c r="S1536" s="8">
        <f t="shared" si="236"/>
        <v>14.925000000000001</v>
      </c>
      <c r="T1536" s="8">
        <f t="shared" si="237"/>
        <v>16.625</v>
      </c>
      <c r="U1536" s="7">
        <f t="shared" si="238"/>
        <v>16.341666666666669</v>
      </c>
      <c r="V1536" s="7">
        <f t="shared" si="239"/>
        <v>16.412500000000001</v>
      </c>
    </row>
    <row r="1537" spans="1:22" ht="13.5" x14ac:dyDescent="0.25">
      <c r="A1537" s="3">
        <f>RSI!A1537</f>
        <v>44553</v>
      </c>
      <c r="B1537" s="2">
        <f>RSI!B1537</f>
        <v>0.33</v>
      </c>
      <c r="C1537" s="2">
        <f>RSI!I1537</f>
        <v>20.461760270179923</v>
      </c>
      <c r="D1537" s="2">
        <f>MACD!E1537</f>
        <v>3.3820185776474332E-2</v>
      </c>
      <c r="E1537" s="2">
        <f>MACD!F1537</f>
        <v>3.4511134807939929E-2</v>
      </c>
      <c r="F1537" s="2">
        <f>'Moving Avg'!D1537</f>
        <v>0.34400000000000003</v>
      </c>
      <c r="G1537" s="2">
        <f>'Moving Avg'!F1537</f>
        <v>0.40049999999999991</v>
      </c>
      <c r="H1537" s="2">
        <f>'Moving Avg'!G1537</f>
        <v>0.45279999999999992</v>
      </c>
      <c r="I1537" s="2">
        <f>'Moving Avg'!H1537</f>
        <v>0.59269999999999989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50</v>
      </c>
      <c r="N1537" s="7">
        <f t="shared" si="231"/>
        <v>45</v>
      </c>
      <c r="O1537" s="7">
        <f t="shared" si="232"/>
        <v>0</v>
      </c>
      <c r="P1537" s="7">
        <f t="shared" si="233"/>
        <v>16.5</v>
      </c>
      <c r="Q1537" s="8">
        <f t="shared" si="234"/>
        <v>35.725000000000001</v>
      </c>
      <c r="R1537" s="8">
        <f t="shared" si="235"/>
        <v>23.125</v>
      </c>
      <c r="S1537" s="8">
        <f t="shared" si="236"/>
        <v>21.675000000000001</v>
      </c>
      <c r="T1537" s="8">
        <f t="shared" si="237"/>
        <v>27.875</v>
      </c>
      <c r="U1537" s="7">
        <f t="shared" si="238"/>
        <v>26.841666666666669</v>
      </c>
      <c r="V1537" s="7">
        <f t="shared" si="239"/>
        <v>27.1</v>
      </c>
    </row>
    <row r="1538" spans="1:22" ht="13.5" x14ac:dyDescent="0.25">
      <c r="A1538" s="3">
        <f>RSI!A1538</f>
        <v>44554</v>
      </c>
      <c r="B1538" s="2">
        <f>RSI!B1538</f>
        <v>0.34</v>
      </c>
      <c r="C1538" s="2">
        <f>RSI!I1538</f>
        <v>26.150254495549504</v>
      </c>
      <c r="D1538" s="2">
        <f>MACD!E1538</f>
        <v>3.1121602543538684E-2</v>
      </c>
      <c r="E1538" s="2">
        <f>MACD!F1538</f>
        <v>3.3833228355059683E-2</v>
      </c>
      <c r="F1538" s="2">
        <f>'Moving Avg'!D1538</f>
        <v>0.34</v>
      </c>
      <c r="G1538" s="2">
        <f>'Moving Avg'!F1538</f>
        <v>0.39549999999999996</v>
      </c>
      <c r="H1538" s="2">
        <f>'Moving Avg'!G1538</f>
        <v>0.45219999999999994</v>
      </c>
      <c r="I1538" s="2">
        <f>'Moving Avg'!H1538</f>
        <v>0.58849999999999991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50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35.725000000000001</v>
      </c>
      <c r="R1538" s="8">
        <f t="shared" si="235"/>
        <v>23.125</v>
      </c>
      <c r="S1538" s="8">
        <f t="shared" si="236"/>
        <v>21.675000000000001</v>
      </c>
      <c r="T1538" s="8">
        <f t="shared" si="237"/>
        <v>27.875</v>
      </c>
      <c r="U1538" s="7">
        <f t="shared" si="238"/>
        <v>26.841666666666669</v>
      </c>
      <c r="V1538" s="7">
        <f t="shared" si="239"/>
        <v>27.1</v>
      </c>
    </row>
    <row r="1539" spans="1:22" ht="13.5" x14ac:dyDescent="0.25">
      <c r="A1539" s="3">
        <f>RSI!A1539</f>
        <v>44557</v>
      </c>
      <c r="B1539" s="2">
        <f>RSI!B1539</f>
        <v>0.35</v>
      </c>
      <c r="C1539" s="2">
        <f>RSI!I1539</f>
        <v>31.431435890208803</v>
      </c>
      <c r="D1539" s="2">
        <f>MACD!E1539</f>
        <v>2.8481725622651333E-2</v>
      </c>
      <c r="E1539" s="2">
        <f>MACD!F1539</f>
        <v>3.2762927808578014E-2</v>
      </c>
      <c r="F1539" s="2">
        <f>'Moving Avg'!D1539</f>
        <v>0.34</v>
      </c>
      <c r="G1539" s="2">
        <f>'Moving Avg'!F1539</f>
        <v>0.39049999999999996</v>
      </c>
      <c r="H1539" s="2">
        <f>'Moving Avg'!G1539</f>
        <v>0.45160000000000006</v>
      </c>
      <c r="I1539" s="2">
        <f>'Moving Avg'!H1539</f>
        <v>0.58404999999999996</v>
      </c>
      <c r="J1539" s="5" t="str">
        <f>OBV!F1539</f>
        <v>BULLISH</v>
      </c>
      <c r="K1539" s="5" t="str">
        <f>OBV!G1539</f>
        <v>NEUTRAL</v>
      </c>
      <c r="L1539" s="5" t="str">
        <f>OBV!H1539</f>
        <v>NEUTRAL</v>
      </c>
      <c r="M1539" s="7">
        <f t="shared" si="240"/>
        <v>25</v>
      </c>
      <c r="N1539" s="7">
        <f t="shared" si="241"/>
        <v>45</v>
      </c>
      <c r="O1539" s="7">
        <f t="shared" si="242"/>
        <v>0</v>
      </c>
      <c r="P1539" s="7">
        <f t="shared" si="243"/>
        <v>49.5</v>
      </c>
      <c r="Q1539" s="8">
        <f t="shared" ref="Q1539:Q1602" si="244">0.35*M1539+N1539*0.35+O1539*0.15+P1539*0.15</f>
        <v>31.925000000000001</v>
      </c>
      <c r="R1539" s="8">
        <f t="shared" ref="R1539:R1602" si="245">M1539*0.2+N1539*0.2+O1539*0.35+P1539*0.25</f>
        <v>26.375</v>
      </c>
      <c r="S1539" s="8">
        <f t="shared" ref="S1539:S1602" si="246">M1539*0.15+N1539*0.15+O1539*0.25+P1539*0.45</f>
        <v>32.775000000000006</v>
      </c>
      <c r="T1539" s="8">
        <f t="shared" ref="T1539:T1602" si="247">0.25*SUM(M1539:P1539)</f>
        <v>29.875</v>
      </c>
      <c r="U1539" s="7">
        <f t="shared" ref="U1539:U1602" si="248">SUM(Q1539:S1539)/3</f>
        <v>30.358333333333334</v>
      </c>
      <c r="V1539" s="7">
        <f t="shared" ref="V1539:V1602" si="249">SUM(Q1539:T1539)/4</f>
        <v>30.237500000000001</v>
      </c>
    </row>
    <row r="1540" spans="1:22" ht="13.5" x14ac:dyDescent="0.25">
      <c r="A1540" s="3">
        <f>RSI!A1540</f>
        <v>44558</v>
      </c>
      <c r="B1540" s="2">
        <f>RSI!B1540</f>
        <v>0.36</v>
      </c>
      <c r="C1540" s="2">
        <f>RSI!I1540</f>
        <v>36.334535087650735</v>
      </c>
      <c r="D1540" s="2">
        <f>MACD!E1540</f>
        <v>2.5803967629105418E-2</v>
      </c>
      <c r="E1540" s="2">
        <f>MACD!F1540</f>
        <v>3.1371135772683495E-2</v>
      </c>
      <c r="F1540" s="2">
        <f>'Moving Avg'!D1540</f>
        <v>0.34399999999999997</v>
      </c>
      <c r="G1540" s="2">
        <f>'Moving Avg'!F1540</f>
        <v>0.38499999999999995</v>
      </c>
      <c r="H1540" s="2">
        <f>'Moving Avg'!G1540</f>
        <v>0.45100000000000007</v>
      </c>
      <c r="I1540" s="2">
        <f>'Moving Avg'!H1540</f>
        <v>0.57999999999999985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25</v>
      </c>
      <c r="N1540" s="7">
        <f t="shared" si="241"/>
        <v>45</v>
      </c>
      <c r="O1540" s="7">
        <f t="shared" si="242"/>
        <v>0</v>
      </c>
      <c r="P1540" s="7">
        <f t="shared" si="243"/>
        <v>83.5</v>
      </c>
      <c r="Q1540" s="8">
        <f t="shared" si="244"/>
        <v>37.024999999999999</v>
      </c>
      <c r="R1540" s="8">
        <f t="shared" si="245"/>
        <v>34.875</v>
      </c>
      <c r="S1540" s="8">
        <f t="shared" si="246"/>
        <v>48.075000000000003</v>
      </c>
      <c r="T1540" s="8">
        <f t="shared" si="247"/>
        <v>38.375</v>
      </c>
      <c r="U1540" s="7">
        <f t="shared" si="248"/>
        <v>39.991666666666667</v>
      </c>
      <c r="V1540" s="7">
        <f t="shared" si="249"/>
        <v>39.587500000000006</v>
      </c>
    </row>
    <row r="1541" spans="1:22" ht="13.5" x14ac:dyDescent="0.25">
      <c r="A1541" s="3">
        <f>RSI!A1541</f>
        <v>44559</v>
      </c>
      <c r="B1541" s="2">
        <f>RSI!B1541</f>
        <v>0.37</v>
      </c>
      <c r="C1541" s="2">
        <f>RSI!I1541</f>
        <v>40.886675919448145</v>
      </c>
      <c r="D1541" s="2">
        <f>MACD!E1541</f>
        <v>2.1474624840667977E-2</v>
      </c>
      <c r="E1541" s="2">
        <f>MACD!F1541</f>
        <v>2.9391833586280395E-2</v>
      </c>
      <c r="F1541" s="2">
        <f>'Moving Avg'!D1541</f>
        <v>0.35</v>
      </c>
      <c r="G1541" s="2">
        <f>'Moving Avg'!F1541</f>
        <v>0.38</v>
      </c>
      <c r="H1541" s="2">
        <f>'Moving Avg'!G1541</f>
        <v>0.45040000000000008</v>
      </c>
      <c r="I1541" s="2">
        <f>'Moving Avg'!H1541</f>
        <v>0.57634999999999992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  <c r="M1541" s="7">
        <f t="shared" si="240"/>
        <v>25</v>
      </c>
      <c r="N1541" s="7">
        <f t="shared" si="241"/>
        <v>45</v>
      </c>
      <c r="O1541" s="7">
        <f t="shared" si="242"/>
        <v>0</v>
      </c>
      <c r="P1541" s="7">
        <f t="shared" si="243"/>
        <v>83.5</v>
      </c>
      <c r="Q1541" s="8">
        <f t="shared" si="244"/>
        <v>37.024999999999999</v>
      </c>
      <c r="R1541" s="8">
        <f t="shared" si="245"/>
        <v>34.875</v>
      </c>
      <c r="S1541" s="8">
        <f t="shared" si="246"/>
        <v>48.075000000000003</v>
      </c>
      <c r="T1541" s="8">
        <f t="shared" si="247"/>
        <v>38.375</v>
      </c>
      <c r="U1541" s="7">
        <f t="shared" si="248"/>
        <v>39.991666666666667</v>
      </c>
      <c r="V1541" s="7">
        <f t="shared" si="249"/>
        <v>39.587500000000006</v>
      </c>
    </row>
    <row r="1542" spans="1:22" ht="13.5" x14ac:dyDescent="0.25">
      <c r="A1542" s="3">
        <f>RSI!A1542</f>
        <v>44560</v>
      </c>
      <c r="B1542" s="2">
        <f>RSI!B1542</f>
        <v>0.38</v>
      </c>
      <c r="C1542" s="2">
        <f>RSI!I1542</f>
        <v>45.113028513874518</v>
      </c>
      <c r="D1542" s="2">
        <f>MACD!E1542</f>
        <v>1.5672722372910175E-2</v>
      </c>
      <c r="E1542" s="2">
        <f>MACD!F1542</f>
        <v>2.6648011343606354E-2</v>
      </c>
      <c r="F1542" s="2">
        <f>'Moving Avg'!D1542</f>
        <v>0.36</v>
      </c>
      <c r="G1542" s="2">
        <f>'Moving Avg'!F1542</f>
        <v>0.37649999999999995</v>
      </c>
      <c r="H1542" s="2">
        <f>'Moving Avg'!G1542</f>
        <v>0.44979999999999998</v>
      </c>
      <c r="I1542" s="2">
        <f>'Moving Avg'!H1542</f>
        <v>0.57279999999999975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  <c r="M1542" s="7">
        <f t="shared" si="240"/>
        <v>25</v>
      </c>
      <c r="N1542" s="7">
        <f t="shared" si="241"/>
        <v>45</v>
      </c>
      <c r="O1542" s="7">
        <f t="shared" si="242"/>
        <v>0</v>
      </c>
      <c r="P1542" s="7">
        <f t="shared" si="243"/>
        <v>83.5</v>
      </c>
      <c r="Q1542" s="8">
        <f t="shared" si="244"/>
        <v>37.024999999999999</v>
      </c>
      <c r="R1542" s="8">
        <f t="shared" si="245"/>
        <v>34.875</v>
      </c>
      <c r="S1542" s="8">
        <f t="shared" si="246"/>
        <v>48.075000000000003</v>
      </c>
      <c r="T1542" s="8">
        <f t="shared" si="247"/>
        <v>38.375</v>
      </c>
      <c r="U1542" s="7">
        <f t="shared" si="248"/>
        <v>39.991666666666667</v>
      </c>
      <c r="V1542" s="7">
        <f t="shared" si="249"/>
        <v>39.587500000000006</v>
      </c>
    </row>
    <row r="1543" spans="1:22" ht="13.5" x14ac:dyDescent="0.25">
      <c r="A1543" s="3">
        <f>RSI!A1543</f>
        <v>44561</v>
      </c>
      <c r="B1543" s="2">
        <f>RSI!B1543</f>
        <v>0.38</v>
      </c>
      <c r="C1543" s="2">
        <f>RSI!I1543</f>
        <v>45.113028513874525</v>
      </c>
      <c r="D1543" s="2">
        <f>MACD!E1543</f>
        <v>9.2960441161437091E-3</v>
      </c>
      <c r="E1543" s="2">
        <f>MACD!F1543</f>
        <v>2.3177617898113827E-2</v>
      </c>
      <c r="F1543" s="2">
        <f>'Moving Avg'!D1543</f>
        <v>0.36799999999999999</v>
      </c>
      <c r="G1543" s="2">
        <f>'Moving Avg'!F1543</f>
        <v>0.374</v>
      </c>
      <c r="H1543" s="2">
        <f>'Moving Avg'!G1543</f>
        <v>0.4489999999999999</v>
      </c>
      <c r="I1543" s="2">
        <f>'Moving Avg'!H1543</f>
        <v>0.56919999999999993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  <c r="M1543" s="7">
        <f t="shared" si="240"/>
        <v>25</v>
      </c>
      <c r="N1543" s="7">
        <f t="shared" si="241"/>
        <v>45</v>
      </c>
      <c r="O1543" s="7">
        <f t="shared" si="242"/>
        <v>0</v>
      </c>
      <c r="P1543" s="7">
        <f t="shared" si="243"/>
        <v>83.5</v>
      </c>
      <c r="Q1543" s="8">
        <f t="shared" si="244"/>
        <v>37.024999999999999</v>
      </c>
      <c r="R1543" s="8">
        <f t="shared" si="245"/>
        <v>34.875</v>
      </c>
      <c r="S1543" s="8">
        <f t="shared" si="246"/>
        <v>48.075000000000003</v>
      </c>
      <c r="T1543" s="8">
        <f t="shared" si="247"/>
        <v>38.375</v>
      </c>
      <c r="U1543" s="7">
        <f t="shared" si="248"/>
        <v>39.991666666666667</v>
      </c>
      <c r="V1543" s="7">
        <f t="shared" si="249"/>
        <v>39.587500000000006</v>
      </c>
    </row>
    <row r="1544" spans="1:22" ht="13.5" x14ac:dyDescent="0.25">
      <c r="A1544" s="3">
        <f>RSI!A1544</f>
        <v>44564</v>
      </c>
      <c r="B1544" s="2">
        <f>RSI!B1544</f>
        <v>0.37</v>
      </c>
      <c r="C1544" s="2">
        <f>RSI!I1544</f>
        <v>41.658760319721473</v>
      </c>
      <c r="D1544" s="2">
        <f>MACD!E1544</f>
        <v>3.1684922726242237E-3</v>
      </c>
      <c r="E1544" s="2">
        <f>MACD!F1544</f>
        <v>1.9175792773015905E-2</v>
      </c>
      <c r="F1544" s="2">
        <f>'Moving Avg'!D1544</f>
        <v>0.372</v>
      </c>
      <c r="G1544" s="2">
        <f>'Moving Avg'!F1544</f>
        <v>0.371</v>
      </c>
      <c r="H1544" s="2">
        <f>'Moving Avg'!G1544</f>
        <v>0.44779999999999992</v>
      </c>
      <c r="I1544" s="2">
        <f>'Moving Avg'!H1544</f>
        <v>0.56555</v>
      </c>
      <c r="J1544" s="5" t="str">
        <f>OBV!F1544</f>
        <v>BEARISH</v>
      </c>
      <c r="K1544" s="5" t="str">
        <f>OBV!G1544</f>
        <v>NEUTRAL</v>
      </c>
      <c r="L1544" s="5" t="str">
        <f>OBV!H1544</f>
        <v>BEARISH DIVERGENCE</v>
      </c>
      <c r="M1544" s="7">
        <f t="shared" si="240"/>
        <v>25</v>
      </c>
      <c r="N1544" s="7">
        <f t="shared" si="241"/>
        <v>45</v>
      </c>
      <c r="O1544" s="7">
        <f t="shared" si="242"/>
        <v>0</v>
      </c>
      <c r="P1544" s="7">
        <f t="shared" si="243"/>
        <v>16.5</v>
      </c>
      <c r="Q1544" s="8">
        <f t="shared" si="244"/>
        <v>26.975000000000001</v>
      </c>
      <c r="R1544" s="8">
        <f t="shared" si="245"/>
        <v>18.125</v>
      </c>
      <c r="S1544" s="8">
        <f t="shared" si="246"/>
        <v>17.925000000000001</v>
      </c>
      <c r="T1544" s="8">
        <f t="shared" si="247"/>
        <v>21.625</v>
      </c>
      <c r="U1544" s="7">
        <f t="shared" si="248"/>
        <v>21.008333333333336</v>
      </c>
      <c r="V1544" s="7">
        <f t="shared" si="249"/>
        <v>21.162500000000001</v>
      </c>
    </row>
    <row r="1545" spans="1:22" ht="13.5" x14ac:dyDescent="0.25">
      <c r="A1545" s="3">
        <f>RSI!A1545</f>
        <v>44565</v>
      </c>
      <c r="B1545" s="2">
        <f>RSI!B1545</f>
        <v>0.38</v>
      </c>
      <c r="C1545" s="2">
        <f>RSI!I1545</f>
        <v>46.10305552927025</v>
      </c>
      <c r="D1545" s="2">
        <f>MACD!E1545</f>
        <v>-4.1755268899352216E-3</v>
      </c>
      <c r="E1545" s="2">
        <f>MACD!F1545</f>
        <v>1.4505528840425681E-2</v>
      </c>
      <c r="F1545" s="2">
        <f>'Moving Avg'!D1545</f>
        <v>0.376</v>
      </c>
      <c r="G1545" s="2">
        <f>'Moving Avg'!F1545</f>
        <v>0.36899999999999999</v>
      </c>
      <c r="H1545" s="2">
        <f>'Moving Avg'!G1545</f>
        <v>0.44659999999999994</v>
      </c>
      <c r="I1545" s="2">
        <f>'Moving Avg'!H1545</f>
        <v>0.56199999999999994</v>
      </c>
      <c r="J1545" s="5" t="str">
        <f>OBV!F1545</f>
        <v>BEARISH</v>
      </c>
      <c r="K1545" s="5" t="str">
        <f>OBV!G1545</f>
        <v>NEUTRAL</v>
      </c>
      <c r="L1545" s="5" t="str">
        <f>OBV!H1545</f>
        <v>BEARISH DIVERGENCE</v>
      </c>
      <c r="M1545" s="7">
        <f t="shared" si="240"/>
        <v>25</v>
      </c>
      <c r="N1545" s="7">
        <f t="shared" si="241"/>
        <v>45</v>
      </c>
      <c r="O1545" s="7">
        <f t="shared" si="242"/>
        <v>0</v>
      </c>
      <c r="P1545" s="7">
        <f t="shared" si="243"/>
        <v>16.5</v>
      </c>
      <c r="Q1545" s="8">
        <f t="shared" si="244"/>
        <v>26.975000000000001</v>
      </c>
      <c r="R1545" s="8">
        <f t="shared" si="245"/>
        <v>18.125</v>
      </c>
      <c r="S1545" s="8">
        <f t="shared" si="246"/>
        <v>17.925000000000001</v>
      </c>
      <c r="T1545" s="8">
        <f t="shared" si="247"/>
        <v>21.625</v>
      </c>
      <c r="U1545" s="7">
        <f t="shared" si="248"/>
        <v>21.008333333333336</v>
      </c>
      <c r="V1545" s="7">
        <f t="shared" si="249"/>
        <v>21.162500000000001</v>
      </c>
    </row>
    <row r="1546" spans="1:22" ht="13.5" x14ac:dyDescent="0.25">
      <c r="A1546" s="3">
        <f>RSI!A1546</f>
        <v>44566</v>
      </c>
      <c r="B1546" s="2">
        <f>RSI!B1546</f>
        <v>0.38</v>
      </c>
      <c r="C1546" s="2">
        <f>RSI!I1546</f>
        <v>46.103055529270243</v>
      </c>
      <c r="D1546" s="2">
        <f>MACD!E1546</f>
        <v>-1.0337644161001025E-2</v>
      </c>
      <c r="E1546" s="2">
        <f>MACD!F1546</f>
        <v>9.5368942401403405E-3</v>
      </c>
      <c r="F1546" s="2">
        <f>'Moving Avg'!D1546</f>
        <v>0.37799999999999995</v>
      </c>
      <c r="G1546" s="2">
        <f>'Moving Avg'!F1546</f>
        <v>0.36749999999999999</v>
      </c>
      <c r="H1546" s="2">
        <f>'Moving Avg'!G1546</f>
        <v>0.44519999999999998</v>
      </c>
      <c r="I1546" s="2">
        <f>'Moving Avg'!H1546</f>
        <v>0.55869999999999986</v>
      </c>
      <c r="J1546" s="5" t="str">
        <f>OBV!F1546</f>
        <v>BEARISH</v>
      </c>
      <c r="K1546" s="5" t="str">
        <f>OBV!G1546</f>
        <v>NEUTRAL</v>
      </c>
      <c r="L1546" s="5" t="str">
        <f>OBV!H1546</f>
        <v>BEARISH DIVERGENCE</v>
      </c>
      <c r="M1546" s="7">
        <f t="shared" si="240"/>
        <v>25</v>
      </c>
      <c r="N1546" s="7">
        <f t="shared" si="241"/>
        <v>45</v>
      </c>
      <c r="O1546" s="7">
        <f t="shared" si="242"/>
        <v>0</v>
      </c>
      <c r="P1546" s="7">
        <f t="shared" si="243"/>
        <v>16.5</v>
      </c>
      <c r="Q1546" s="8">
        <f t="shared" si="244"/>
        <v>26.975000000000001</v>
      </c>
      <c r="R1546" s="8">
        <f t="shared" si="245"/>
        <v>18.125</v>
      </c>
      <c r="S1546" s="8">
        <f t="shared" si="246"/>
        <v>17.925000000000001</v>
      </c>
      <c r="T1546" s="8">
        <f t="shared" si="247"/>
        <v>21.625</v>
      </c>
      <c r="U1546" s="7">
        <f t="shared" si="248"/>
        <v>21.008333333333336</v>
      </c>
      <c r="V1546" s="7">
        <f t="shared" si="249"/>
        <v>21.162500000000001</v>
      </c>
    </row>
    <row r="1547" spans="1:22" ht="13.5" x14ac:dyDescent="0.25">
      <c r="A1547" s="3">
        <f>RSI!A1547</f>
        <v>44567</v>
      </c>
      <c r="B1547" s="2">
        <f>RSI!B1547</f>
        <v>0.39</v>
      </c>
      <c r="C1547" s="2">
        <f>RSI!I1547</f>
        <v>50.478205888251139</v>
      </c>
      <c r="D1547" s="2">
        <f>MACD!E1547</f>
        <v>-1.7782748642195034E-2</v>
      </c>
      <c r="E1547" s="2">
        <f>MACD!F1547</f>
        <v>4.0729656636732661E-3</v>
      </c>
      <c r="F1547" s="2">
        <f>'Moving Avg'!D1547</f>
        <v>0.38</v>
      </c>
      <c r="G1547" s="2">
        <f>'Moving Avg'!F1547</f>
        <v>0.36699999999999994</v>
      </c>
      <c r="H1547" s="2">
        <f>'Moving Avg'!G1547</f>
        <v>0.44359999999999999</v>
      </c>
      <c r="I1547" s="2">
        <f>'Moving Avg'!H1547</f>
        <v>0.55564999999999987</v>
      </c>
      <c r="J1547" s="5" t="str">
        <f>OBV!F1547</f>
        <v>BEARISH</v>
      </c>
      <c r="K1547" s="5" t="str">
        <f>OBV!G1547</f>
        <v>NEUTRAL</v>
      </c>
      <c r="L1547" s="5" t="str">
        <f>OBV!H1547</f>
        <v>BEARISH DIVERGENCE</v>
      </c>
      <c r="M1547" s="7">
        <f t="shared" si="240"/>
        <v>25</v>
      </c>
      <c r="N1547" s="7">
        <f t="shared" si="241"/>
        <v>100</v>
      </c>
      <c r="O1547" s="7">
        <f t="shared" si="242"/>
        <v>0</v>
      </c>
      <c r="P1547" s="7">
        <f t="shared" si="243"/>
        <v>16.5</v>
      </c>
      <c r="Q1547" s="8">
        <f t="shared" si="244"/>
        <v>46.225000000000001</v>
      </c>
      <c r="R1547" s="8">
        <f t="shared" si="245"/>
        <v>29.125</v>
      </c>
      <c r="S1547" s="8">
        <f t="shared" si="246"/>
        <v>26.175000000000001</v>
      </c>
      <c r="T1547" s="8">
        <f t="shared" si="247"/>
        <v>35.375</v>
      </c>
      <c r="U1547" s="7">
        <f t="shared" si="248"/>
        <v>33.841666666666661</v>
      </c>
      <c r="V1547" s="7">
        <f t="shared" si="249"/>
        <v>34.224999999999994</v>
      </c>
    </row>
    <row r="1548" spans="1:22" ht="13.5" x14ac:dyDescent="0.25">
      <c r="A1548" s="3">
        <f>RSI!A1548</f>
        <v>44568</v>
      </c>
      <c r="B1548" s="2">
        <f>RSI!B1548</f>
        <v>0.39</v>
      </c>
      <c r="C1548" s="2">
        <f>RSI!I1548</f>
        <v>50.478205888251139</v>
      </c>
      <c r="D1548" s="2">
        <f>MACD!E1548</f>
        <v>-2.2558454447777876E-2</v>
      </c>
      <c r="E1548" s="2">
        <f>MACD!F1548</f>
        <v>-1.2533183586169623E-3</v>
      </c>
      <c r="F1548" s="2">
        <f>'Moving Avg'!D1548</f>
        <v>0.38200000000000001</v>
      </c>
      <c r="G1548" s="2">
        <f>'Moving Avg'!F1548</f>
        <v>0.36699999999999994</v>
      </c>
      <c r="H1548" s="2">
        <f>'Moving Avg'!G1548</f>
        <v>0.44160000000000005</v>
      </c>
      <c r="I1548" s="2">
        <f>'Moving Avg'!H1548</f>
        <v>0.55289999999999995</v>
      </c>
      <c r="J1548" s="5" t="str">
        <f>OBV!F1548</f>
        <v>BEARISH</v>
      </c>
      <c r="K1548" s="5" t="str">
        <f>OBV!G1548</f>
        <v>NEUTRAL</v>
      </c>
      <c r="L1548" s="5" t="str">
        <f>OBV!H1548</f>
        <v>BEARISH DIVERGENCE</v>
      </c>
      <c r="M1548" s="7">
        <f t="shared" si="240"/>
        <v>25</v>
      </c>
      <c r="N1548" s="7">
        <f t="shared" si="241"/>
        <v>100</v>
      </c>
      <c r="O1548" s="7">
        <f t="shared" si="242"/>
        <v>0</v>
      </c>
      <c r="P1548" s="7">
        <f t="shared" si="243"/>
        <v>16.5</v>
      </c>
      <c r="Q1548" s="8">
        <f t="shared" si="244"/>
        <v>46.225000000000001</v>
      </c>
      <c r="R1548" s="8">
        <f t="shared" si="245"/>
        <v>29.125</v>
      </c>
      <c r="S1548" s="8">
        <f t="shared" si="246"/>
        <v>26.175000000000001</v>
      </c>
      <c r="T1548" s="8">
        <f t="shared" si="247"/>
        <v>35.375</v>
      </c>
      <c r="U1548" s="7">
        <f t="shared" si="248"/>
        <v>33.841666666666661</v>
      </c>
      <c r="V1548" s="7">
        <f t="shared" si="249"/>
        <v>34.224999999999994</v>
      </c>
    </row>
    <row r="1549" spans="1:22" ht="13.5" x14ac:dyDescent="0.25">
      <c r="A1549" s="3">
        <f>RSI!A1549</f>
        <v>44571</v>
      </c>
      <c r="B1549" s="2">
        <f>RSI!B1549</f>
        <v>0.41</v>
      </c>
      <c r="C1549" s="2">
        <f>RSI!I1549</f>
        <v>58.32517564083637</v>
      </c>
      <c r="D1549" s="2">
        <f>MACD!E1549</f>
        <v>-2.6555848404313909E-2</v>
      </c>
      <c r="E1549" s="2">
        <f>MACD!F1549</f>
        <v>-6.3138243677563523E-3</v>
      </c>
      <c r="F1549" s="2">
        <f>'Moving Avg'!D1549</f>
        <v>0.39</v>
      </c>
      <c r="G1549" s="2">
        <f>'Moving Avg'!F1549</f>
        <v>0.36799999999999994</v>
      </c>
      <c r="H1549" s="2">
        <f>'Moving Avg'!G1549</f>
        <v>0.43959999999999999</v>
      </c>
      <c r="I1549" s="2">
        <f>'Moving Avg'!H1549</f>
        <v>0.55044999999999999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100</v>
      </c>
      <c r="O1549" s="7">
        <f t="shared" si="242"/>
        <v>0</v>
      </c>
      <c r="P1549" s="7">
        <f t="shared" si="243"/>
        <v>83.5</v>
      </c>
      <c r="Q1549" s="8">
        <f t="shared" si="244"/>
        <v>56.274999999999999</v>
      </c>
      <c r="R1549" s="8">
        <f t="shared" si="245"/>
        <v>45.875</v>
      </c>
      <c r="S1549" s="8">
        <f t="shared" si="246"/>
        <v>56.325000000000003</v>
      </c>
      <c r="T1549" s="8">
        <f t="shared" si="247"/>
        <v>52.125</v>
      </c>
      <c r="U1549" s="7">
        <f t="shared" si="248"/>
        <v>52.82500000000001</v>
      </c>
      <c r="V1549" s="7">
        <f t="shared" si="249"/>
        <v>52.650000000000006</v>
      </c>
    </row>
    <row r="1550" spans="1:22" ht="13.5" x14ac:dyDescent="0.25">
      <c r="A1550" s="3">
        <f>RSI!A1550</f>
        <v>44572</v>
      </c>
      <c r="B1550" s="2">
        <f>RSI!B1550</f>
        <v>0.42</v>
      </c>
      <c r="C1550" s="2">
        <f>RSI!I1550</f>
        <v>61.60141425890864</v>
      </c>
      <c r="D1550" s="2">
        <f>MACD!E1550</f>
        <v>-2.9271118901265991E-2</v>
      </c>
      <c r="E1550" s="2">
        <f>MACD!F1550</f>
        <v>-1.0905283274458281E-2</v>
      </c>
      <c r="F1550" s="2">
        <f>'Moving Avg'!D1550</f>
        <v>0.39800000000000002</v>
      </c>
      <c r="G1550" s="2">
        <f>'Moving Avg'!F1550</f>
        <v>0.3695</v>
      </c>
      <c r="H1550" s="2">
        <f>'Moving Avg'!G1550</f>
        <v>0.43800000000000006</v>
      </c>
      <c r="I1550" s="2">
        <f>'Moving Avg'!H1550</f>
        <v>0.54830000000000001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83.5</v>
      </c>
      <c r="Q1550" s="8">
        <f t="shared" si="244"/>
        <v>37.024999999999999</v>
      </c>
      <c r="R1550" s="8">
        <f t="shared" si="245"/>
        <v>34.875</v>
      </c>
      <c r="S1550" s="8">
        <f t="shared" si="246"/>
        <v>48.075000000000003</v>
      </c>
      <c r="T1550" s="8">
        <f t="shared" si="247"/>
        <v>38.375</v>
      </c>
      <c r="U1550" s="7">
        <f t="shared" si="248"/>
        <v>39.991666666666667</v>
      </c>
      <c r="V1550" s="7">
        <f t="shared" si="249"/>
        <v>39.587500000000006</v>
      </c>
    </row>
    <row r="1551" spans="1:22" ht="13.5" x14ac:dyDescent="0.25">
      <c r="A1551" s="3">
        <f>RSI!A1551</f>
        <v>44573</v>
      </c>
      <c r="B1551" s="2">
        <f>RSI!B1551</f>
        <v>0.43</v>
      </c>
      <c r="C1551" s="2">
        <f>RSI!I1551</f>
        <v>64.598556796819437</v>
      </c>
      <c r="D1551" s="2">
        <f>MACD!E1551</f>
        <v>-3.095093346268124E-2</v>
      </c>
      <c r="E1551" s="2">
        <f>MACD!F1551</f>
        <v>-1.4914413312102873E-2</v>
      </c>
      <c r="F1551" s="2">
        <f>'Moving Avg'!D1551</f>
        <v>0.40800000000000003</v>
      </c>
      <c r="G1551" s="2">
        <f>'Moving Avg'!F1551</f>
        <v>0.372</v>
      </c>
      <c r="H1551" s="2">
        <f>'Moving Avg'!G1551</f>
        <v>0.43620000000000003</v>
      </c>
      <c r="I1551" s="2">
        <f>'Moving Avg'!H1551</f>
        <v>0.54620000000000002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  <c r="M1551" s="7">
        <f t="shared" si="240"/>
        <v>25</v>
      </c>
      <c r="N1551" s="7">
        <f t="shared" si="241"/>
        <v>45</v>
      </c>
      <c r="O1551" s="7">
        <f t="shared" si="242"/>
        <v>0</v>
      </c>
      <c r="P1551" s="7">
        <f t="shared" si="243"/>
        <v>83.5</v>
      </c>
      <c r="Q1551" s="8">
        <f t="shared" si="244"/>
        <v>37.024999999999999</v>
      </c>
      <c r="R1551" s="8">
        <f t="shared" si="245"/>
        <v>34.875</v>
      </c>
      <c r="S1551" s="8">
        <f t="shared" si="246"/>
        <v>48.075000000000003</v>
      </c>
      <c r="T1551" s="8">
        <f t="shared" si="247"/>
        <v>38.375</v>
      </c>
      <c r="U1551" s="7">
        <f t="shared" si="248"/>
        <v>39.991666666666667</v>
      </c>
      <c r="V1551" s="7">
        <f t="shared" si="249"/>
        <v>39.587500000000006</v>
      </c>
    </row>
    <row r="1552" spans="1:22" ht="13.5" x14ac:dyDescent="0.25">
      <c r="A1552" s="3">
        <f>RSI!A1552</f>
        <v>44574</v>
      </c>
      <c r="B1552" s="2">
        <f>RSI!B1552</f>
        <v>0.44</v>
      </c>
      <c r="C1552" s="2">
        <f>RSI!I1552</f>
        <v>67.343576530443016</v>
      </c>
      <c r="D1552" s="2">
        <f>MACD!E1552</f>
        <v>-3.1800350187862148E-2</v>
      </c>
      <c r="E1552" s="2">
        <f>MACD!F1552</f>
        <v>-1.829160068725473E-2</v>
      </c>
      <c r="F1552" s="2">
        <f>'Moving Avg'!D1552</f>
        <v>0.41799999999999998</v>
      </c>
      <c r="G1552" s="2">
        <f>'Moving Avg'!F1552</f>
        <v>0.37549999999999994</v>
      </c>
      <c r="H1552" s="2">
        <f>'Moving Avg'!G1552</f>
        <v>0.43420000000000009</v>
      </c>
      <c r="I1552" s="2">
        <f>'Moving Avg'!H1552</f>
        <v>0.54415000000000002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  <c r="M1552" s="7">
        <f t="shared" si="240"/>
        <v>25</v>
      </c>
      <c r="N1552" s="7">
        <f t="shared" si="241"/>
        <v>45</v>
      </c>
      <c r="O1552" s="7">
        <f t="shared" si="242"/>
        <v>0</v>
      </c>
      <c r="P1552" s="7">
        <f t="shared" si="243"/>
        <v>83.5</v>
      </c>
      <c r="Q1552" s="8">
        <f t="shared" si="244"/>
        <v>37.024999999999999</v>
      </c>
      <c r="R1552" s="8">
        <f t="shared" si="245"/>
        <v>34.875</v>
      </c>
      <c r="S1552" s="8">
        <f t="shared" si="246"/>
        <v>48.075000000000003</v>
      </c>
      <c r="T1552" s="8">
        <f t="shared" si="247"/>
        <v>38.375</v>
      </c>
      <c r="U1552" s="7">
        <f t="shared" si="248"/>
        <v>39.991666666666667</v>
      </c>
      <c r="V1552" s="7">
        <f t="shared" si="249"/>
        <v>39.587500000000006</v>
      </c>
    </row>
    <row r="1553" spans="1:22" ht="13.5" x14ac:dyDescent="0.25">
      <c r="A1553" s="3">
        <f>RSI!A1553</f>
        <v>44575</v>
      </c>
      <c r="B1553" s="2">
        <f>RSI!B1553</f>
        <v>0.45</v>
      </c>
      <c r="C1553" s="2">
        <f>RSI!I1553</f>
        <v>69.860367460600813</v>
      </c>
      <c r="D1553" s="2">
        <f>MACD!E1553</f>
        <v>-3.3527951893484009E-2</v>
      </c>
      <c r="E1553" s="2">
        <f>MACD!F1553</f>
        <v>-2.1338870928500585E-2</v>
      </c>
      <c r="F1553" s="2">
        <f>'Moving Avg'!D1553</f>
        <v>0.43</v>
      </c>
      <c r="G1553" s="2">
        <f>'Moving Avg'!F1553</f>
        <v>0.38</v>
      </c>
      <c r="H1553" s="2">
        <f>'Moving Avg'!G1553</f>
        <v>0.43200000000000005</v>
      </c>
      <c r="I1553" s="2">
        <f>'Moving Avg'!H1553</f>
        <v>0.5423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25</v>
      </c>
      <c r="N1553" s="7">
        <f t="shared" si="241"/>
        <v>45</v>
      </c>
      <c r="O1553" s="7">
        <f t="shared" si="242"/>
        <v>0</v>
      </c>
      <c r="P1553" s="7">
        <f t="shared" si="243"/>
        <v>83.5</v>
      </c>
      <c r="Q1553" s="8">
        <f t="shared" si="244"/>
        <v>37.024999999999999</v>
      </c>
      <c r="R1553" s="8">
        <f t="shared" si="245"/>
        <v>34.875</v>
      </c>
      <c r="S1553" s="8">
        <f t="shared" si="246"/>
        <v>48.075000000000003</v>
      </c>
      <c r="T1553" s="8">
        <f t="shared" si="247"/>
        <v>38.375</v>
      </c>
      <c r="U1553" s="7">
        <f t="shared" si="248"/>
        <v>39.991666666666667</v>
      </c>
      <c r="V1553" s="7">
        <f t="shared" si="249"/>
        <v>39.587500000000006</v>
      </c>
    </row>
    <row r="1554" spans="1:22" ht="13.5" x14ac:dyDescent="0.25">
      <c r="A1554" s="3">
        <f>RSI!A1554</f>
        <v>44578</v>
      </c>
      <c r="B1554" s="2">
        <f>RSI!B1554</f>
        <v>0.45</v>
      </c>
      <c r="C1554" s="2">
        <f>RSI!I1554</f>
        <v>69.860367460600813</v>
      </c>
      <c r="D1554" s="2">
        <f>MACD!E1554</f>
        <v>-3.6835583407649475E-2</v>
      </c>
      <c r="E1554" s="2">
        <f>MACD!F1554</f>
        <v>-2.4438213424330363E-2</v>
      </c>
      <c r="F1554" s="2">
        <f>'Moving Avg'!D1554</f>
        <v>0.438</v>
      </c>
      <c r="G1554" s="2">
        <f>'Moving Avg'!F1554</f>
        <v>0.38500000000000001</v>
      </c>
      <c r="H1554" s="2">
        <f>'Moving Avg'!G1554</f>
        <v>0.4294</v>
      </c>
      <c r="I1554" s="2">
        <f>'Moving Avg'!H1554</f>
        <v>0.54060000000000008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  <c r="M1554" s="7">
        <f t="shared" si="240"/>
        <v>25</v>
      </c>
      <c r="N1554" s="7">
        <f t="shared" si="241"/>
        <v>45</v>
      </c>
      <c r="O1554" s="7">
        <f t="shared" si="242"/>
        <v>0</v>
      </c>
      <c r="P1554" s="7">
        <f t="shared" si="243"/>
        <v>83.5</v>
      </c>
      <c r="Q1554" s="8">
        <f t="shared" si="244"/>
        <v>37.024999999999999</v>
      </c>
      <c r="R1554" s="8">
        <f t="shared" si="245"/>
        <v>34.875</v>
      </c>
      <c r="S1554" s="8">
        <f t="shared" si="246"/>
        <v>48.075000000000003</v>
      </c>
      <c r="T1554" s="8">
        <f t="shared" si="247"/>
        <v>38.375</v>
      </c>
      <c r="U1554" s="7">
        <f t="shared" si="248"/>
        <v>39.991666666666667</v>
      </c>
      <c r="V1554" s="7">
        <f t="shared" si="249"/>
        <v>39.587500000000006</v>
      </c>
    </row>
    <row r="1555" spans="1:22" ht="13.5" x14ac:dyDescent="0.25">
      <c r="A1555" s="3">
        <f>RSI!A1555</f>
        <v>44579</v>
      </c>
      <c r="B1555" s="2">
        <f>RSI!B1555</f>
        <v>0.46</v>
      </c>
      <c r="C1555" s="2">
        <f>RSI!I1555</f>
        <v>72.333263305122642</v>
      </c>
      <c r="D1555" s="2">
        <f>MACD!E1555</f>
        <v>-3.9121213985327308E-2</v>
      </c>
      <c r="E1555" s="2">
        <f>MACD!F1555</f>
        <v>-2.7374813536529756E-2</v>
      </c>
      <c r="F1555" s="2">
        <f>'Moving Avg'!D1555</f>
        <v>0.44600000000000001</v>
      </c>
      <c r="G1555" s="2">
        <f>'Moving Avg'!F1555</f>
        <v>0.39099999999999996</v>
      </c>
      <c r="H1555" s="2">
        <f>'Moving Avg'!G1555</f>
        <v>0.42660000000000003</v>
      </c>
      <c r="I1555" s="2">
        <f>'Moving Avg'!H1555</f>
        <v>0.53915000000000002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  <c r="M1555" s="7">
        <f t="shared" si="240"/>
        <v>0</v>
      </c>
      <c r="N1555" s="7">
        <f t="shared" si="241"/>
        <v>45</v>
      </c>
      <c r="O1555" s="7">
        <f t="shared" si="242"/>
        <v>0</v>
      </c>
      <c r="P1555" s="7">
        <f t="shared" si="243"/>
        <v>83.5</v>
      </c>
      <c r="Q1555" s="8">
        <f t="shared" si="244"/>
        <v>28.274999999999999</v>
      </c>
      <c r="R1555" s="8">
        <f t="shared" si="245"/>
        <v>29.875</v>
      </c>
      <c r="S1555" s="8">
        <f t="shared" si="246"/>
        <v>44.325000000000003</v>
      </c>
      <c r="T1555" s="8">
        <f t="shared" si="247"/>
        <v>32.125</v>
      </c>
      <c r="U1555" s="7">
        <f t="shared" si="248"/>
        <v>34.158333333333331</v>
      </c>
      <c r="V1555" s="7">
        <f t="shared" si="249"/>
        <v>33.65</v>
      </c>
    </row>
    <row r="1556" spans="1:22" ht="13.5" x14ac:dyDescent="0.25">
      <c r="A1556" s="3">
        <f>RSI!A1556</f>
        <v>44580</v>
      </c>
      <c r="B1556" s="2">
        <f>RSI!B1556</f>
        <v>0.47</v>
      </c>
      <c r="C1556" s="2">
        <f>RSI!I1556</f>
        <v>74.579410307424112</v>
      </c>
      <c r="D1556" s="2">
        <f>MACD!E1556</f>
        <v>-4.2118546044928706E-2</v>
      </c>
      <c r="E1556" s="2">
        <f>MACD!F1556</f>
        <v>-3.0323560038209546E-2</v>
      </c>
      <c r="F1556" s="2">
        <f>'Moving Avg'!D1556</f>
        <v>0.45400000000000001</v>
      </c>
      <c r="G1556" s="2">
        <f>'Moving Avg'!F1556</f>
        <v>0.39749999999999996</v>
      </c>
      <c r="H1556" s="2">
        <f>'Moving Avg'!G1556</f>
        <v>0.42360000000000009</v>
      </c>
      <c r="I1556" s="2">
        <f>'Moving Avg'!H1556</f>
        <v>0.53795000000000004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0</v>
      </c>
      <c r="N1556" s="7">
        <f t="shared" si="241"/>
        <v>45</v>
      </c>
      <c r="O1556" s="7">
        <f t="shared" si="242"/>
        <v>0</v>
      </c>
      <c r="P1556" s="7">
        <f t="shared" si="243"/>
        <v>83.5</v>
      </c>
      <c r="Q1556" s="8">
        <f t="shared" si="244"/>
        <v>28.274999999999999</v>
      </c>
      <c r="R1556" s="8">
        <f t="shared" si="245"/>
        <v>29.875</v>
      </c>
      <c r="S1556" s="8">
        <f t="shared" si="246"/>
        <v>44.325000000000003</v>
      </c>
      <c r="T1556" s="8">
        <f t="shared" si="247"/>
        <v>32.125</v>
      </c>
      <c r="U1556" s="7">
        <f t="shared" si="248"/>
        <v>34.158333333333331</v>
      </c>
      <c r="V1556" s="7">
        <f t="shared" si="249"/>
        <v>33.65</v>
      </c>
    </row>
    <row r="1557" spans="1:22" ht="13.5" x14ac:dyDescent="0.25">
      <c r="A1557" s="3">
        <f>RSI!A1557</f>
        <v>44581</v>
      </c>
      <c r="B1557" s="2">
        <f>RSI!B1557</f>
        <v>0.45</v>
      </c>
      <c r="C1557" s="2">
        <f>RSI!I1557</f>
        <v>63.479305385713097</v>
      </c>
      <c r="D1557" s="2">
        <f>MACD!E1557</f>
        <v>-4.1992597703648493E-2</v>
      </c>
      <c r="E1557" s="2">
        <f>MACD!F1557</f>
        <v>-3.2657367571297335E-2</v>
      </c>
      <c r="F1557" s="2">
        <f>'Moving Avg'!D1557</f>
        <v>0.45600000000000007</v>
      </c>
      <c r="G1557" s="2">
        <f>'Moving Avg'!F1557</f>
        <v>0.40350000000000003</v>
      </c>
      <c r="H1557" s="2">
        <f>'Moving Avg'!G1557</f>
        <v>0.42060000000000003</v>
      </c>
      <c r="I1557" s="2">
        <f>'Moving Avg'!H1557</f>
        <v>0.53680000000000017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  <c r="M1557" s="7">
        <f t="shared" si="240"/>
        <v>25</v>
      </c>
      <c r="N1557" s="7">
        <f t="shared" si="241"/>
        <v>45</v>
      </c>
      <c r="O1557" s="7">
        <f t="shared" si="242"/>
        <v>0</v>
      </c>
      <c r="P1557" s="7">
        <f t="shared" si="243"/>
        <v>83.5</v>
      </c>
      <c r="Q1557" s="8">
        <f t="shared" si="244"/>
        <v>37.024999999999999</v>
      </c>
      <c r="R1557" s="8">
        <f t="shared" si="245"/>
        <v>34.875</v>
      </c>
      <c r="S1557" s="8">
        <f t="shared" si="246"/>
        <v>48.075000000000003</v>
      </c>
      <c r="T1557" s="8">
        <f t="shared" si="247"/>
        <v>38.375</v>
      </c>
      <c r="U1557" s="7">
        <f t="shared" si="248"/>
        <v>39.991666666666667</v>
      </c>
      <c r="V1557" s="7">
        <f t="shared" si="249"/>
        <v>39.587500000000006</v>
      </c>
    </row>
    <row r="1558" spans="1:22" ht="13.5" x14ac:dyDescent="0.25">
      <c r="A1558" s="3">
        <f>RSI!A1558</f>
        <v>44582</v>
      </c>
      <c r="B1558" s="2">
        <f>RSI!B1558</f>
        <v>0.43</v>
      </c>
      <c r="C1558" s="2">
        <f>RSI!I1558</f>
        <v>54.710098454151677</v>
      </c>
      <c r="D1558" s="2">
        <f>MACD!E1558</f>
        <v>-4.0617651308586855E-2</v>
      </c>
      <c r="E1558" s="2">
        <f>MACD!F1558</f>
        <v>-3.4249424318755245E-2</v>
      </c>
      <c r="F1558" s="2">
        <f>'Moving Avg'!D1558</f>
        <v>0.45199999999999996</v>
      </c>
      <c r="G1558" s="2">
        <f>'Moving Avg'!F1558</f>
        <v>0.40800000000000003</v>
      </c>
      <c r="H1558" s="2">
        <f>'Moving Avg'!G1558</f>
        <v>0.41760000000000003</v>
      </c>
      <c r="I1558" s="2">
        <f>'Moving Avg'!H1558</f>
        <v>0.53570000000000018</v>
      </c>
      <c r="J1558" s="5" t="str">
        <f>OBV!F1558</f>
        <v>BULLISH</v>
      </c>
      <c r="K1558" s="5" t="str">
        <f>OBV!G1558</f>
        <v>NEUTRAL</v>
      </c>
      <c r="L1558" s="5" t="str">
        <f>OBV!H1558</f>
        <v>BULLISH DIVERGENCE</v>
      </c>
      <c r="M1558" s="7">
        <f t="shared" si="240"/>
        <v>25</v>
      </c>
      <c r="N1558" s="7">
        <f t="shared" si="241"/>
        <v>45</v>
      </c>
      <c r="O1558" s="7">
        <f t="shared" si="242"/>
        <v>0</v>
      </c>
      <c r="P1558" s="7">
        <f t="shared" si="243"/>
        <v>66.5</v>
      </c>
      <c r="Q1558" s="8">
        <f t="shared" si="244"/>
        <v>34.475000000000001</v>
      </c>
      <c r="R1558" s="8">
        <f t="shared" si="245"/>
        <v>30.625</v>
      </c>
      <c r="S1558" s="8">
        <f t="shared" si="246"/>
        <v>40.424999999999997</v>
      </c>
      <c r="T1558" s="8">
        <f t="shared" si="247"/>
        <v>34.125</v>
      </c>
      <c r="U1558" s="7">
        <f t="shared" si="248"/>
        <v>35.174999999999997</v>
      </c>
      <c r="V1558" s="7">
        <f t="shared" si="249"/>
        <v>34.912499999999994</v>
      </c>
    </row>
    <row r="1559" spans="1:22" ht="13.5" x14ac:dyDescent="0.25">
      <c r="A1559" s="3">
        <f>RSI!A1559</f>
        <v>44585</v>
      </c>
      <c r="B1559" s="2">
        <f>RSI!B1559</f>
        <v>0.42</v>
      </c>
      <c r="C1559" s="2">
        <f>RSI!I1559</f>
        <v>50.922267618001428</v>
      </c>
      <c r="D1559" s="2">
        <f>MACD!E1559</f>
        <v>-3.5715711525463434E-2</v>
      </c>
      <c r="E1559" s="2">
        <f>MACD!F1559</f>
        <v>-3.4542681760096887E-2</v>
      </c>
      <c r="F1559" s="2">
        <f>'Moving Avg'!D1559</f>
        <v>0.44600000000000001</v>
      </c>
      <c r="G1559" s="2">
        <f>'Moving Avg'!F1559</f>
        <v>0.41150000000000003</v>
      </c>
      <c r="H1559" s="2">
        <f>'Moving Avg'!G1559</f>
        <v>0.41480000000000006</v>
      </c>
      <c r="I1559" s="2">
        <f>'Moving Avg'!H1559</f>
        <v>0.53445000000000009</v>
      </c>
      <c r="J1559" s="5" t="str">
        <f>OBV!F1559</f>
        <v>BULLISH</v>
      </c>
      <c r="K1559" s="5" t="str">
        <f>OBV!G1559</f>
        <v>NEUTRAL</v>
      </c>
      <c r="L1559" s="5" t="str">
        <f>OBV!H1559</f>
        <v>BULLISH DIVERGENCE</v>
      </c>
      <c r="M1559" s="7">
        <f t="shared" si="240"/>
        <v>25</v>
      </c>
      <c r="N1559" s="7">
        <f t="shared" si="241"/>
        <v>45</v>
      </c>
      <c r="O1559" s="7">
        <f t="shared" si="242"/>
        <v>0</v>
      </c>
      <c r="P1559" s="7">
        <f t="shared" si="243"/>
        <v>66.5</v>
      </c>
      <c r="Q1559" s="8">
        <f t="shared" si="244"/>
        <v>34.475000000000001</v>
      </c>
      <c r="R1559" s="8">
        <f t="shared" si="245"/>
        <v>30.625</v>
      </c>
      <c r="S1559" s="8">
        <f t="shared" si="246"/>
        <v>40.424999999999997</v>
      </c>
      <c r="T1559" s="8">
        <f t="shared" si="247"/>
        <v>34.125</v>
      </c>
      <c r="U1559" s="7">
        <f t="shared" si="248"/>
        <v>35.174999999999997</v>
      </c>
      <c r="V1559" s="7">
        <f t="shared" si="249"/>
        <v>34.912499999999994</v>
      </c>
    </row>
    <row r="1560" spans="1:22" ht="13.5" x14ac:dyDescent="0.25">
      <c r="A1560" s="3">
        <f>RSI!A1560</f>
        <v>44586</v>
      </c>
      <c r="B1560" s="2">
        <f>RSI!B1560</f>
        <v>0.41</v>
      </c>
      <c r="C1560" s="2">
        <f>RSI!I1560</f>
        <v>47.388933574090537</v>
      </c>
      <c r="D1560" s="2">
        <f>MACD!E1560</f>
        <v>-2.9302901592526742E-2</v>
      </c>
      <c r="E1560" s="2">
        <f>MACD!F1560</f>
        <v>-3.3494725726582859E-2</v>
      </c>
      <c r="F1560" s="2">
        <f>'Moving Avg'!D1560</f>
        <v>0.43599999999999994</v>
      </c>
      <c r="G1560" s="2">
        <f>'Moving Avg'!F1560</f>
        <v>0.41399999999999998</v>
      </c>
      <c r="H1560" s="2">
        <f>'Moving Avg'!G1560</f>
        <v>0.41220000000000007</v>
      </c>
      <c r="I1560" s="2">
        <f>'Moving Avg'!H1560</f>
        <v>0.53300000000000014</v>
      </c>
      <c r="J1560" s="5" t="str">
        <f>OBV!F1560</f>
        <v>BULLISH</v>
      </c>
      <c r="K1560" s="5" t="str">
        <f>OBV!G1560</f>
        <v>NEUTRAL</v>
      </c>
      <c r="L1560" s="5" t="str">
        <f>OBV!H1560</f>
        <v>BULLISH DIVERGENCE</v>
      </c>
      <c r="M1560" s="7">
        <f t="shared" si="240"/>
        <v>25</v>
      </c>
      <c r="N1560" s="7">
        <f t="shared" si="241"/>
        <v>0</v>
      </c>
      <c r="O1560" s="7">
        <f t="shared" si="242"/>
        <v>0</v>
      </c>
      <c r="P1560" s="7">
        <f t="shared" si="243"/>
        <v>66.5</v>
      </c>
      <c r="Q1560" s="8">
        <f t="shared" si="244"/>
        <v>18.725000000000001</v>
      </c>
      <c r="R1560" s="8">
        <f t="shared" si="245"/>
        <v>21.625</v>
      </c>
      <c r="S1560" s="8">
        <f t="shared" si="246"/>
        <v>33.674999999999997</v>
      </c>
      <c r="T1560" s="8">
        <f t="shared" si="247"/>
        <v>22.875</v>
      </c>
      <c r="U1560" s="7">
        <f t="shared" si="248"/>
        <v>24.675000000000001</v>
      </c>
      <c r="V1560" s="7">
        <f t="shared" si="249"/>
        <v>24.225000000000001</v>
      </c>
    </row>
    <row r="1561" spans="1:22" ht="13.5" x14ac:dyDescent="0.25">
      <c r="A1561" s="3">
        <f>RSI!A1561</f>
        <v>44587</v>
      </c>
      <c r="B1561" s="2">
        <f>RSI!B1561</f>
        <v>0.41</v>
      </c>
      <c r="C1561" s="2">
        <f>RSI!I1561</f>
        <v>47.388933574090537</v>
      </c>
      <c r="D1561" s="2">
        <f>MACD!E1561</f>
        <v>-2.2292262453131595E-2</v>
      </c>
      <c r="E1561" s="2">
        <f>MACD!F1561</f>
        <v>-3.1254233071892609E-2</v>
      </c>
      <c r="F1561" s="2">
        <f>'Moving Avg'!D1561</f>
        <v>0.42400000000000004</v>
      </c>
      <c r="G1561" s="2">
        <f>'Moving Avg'!F1561</f>
        <v>0.41600000000000004</v>
      </c>
      <c r="H1561" s="2">
        <f>'Moving Avg'!G1561</f>
        <v>0.41</v>
      </c>
      <c r="I1561" s="2">
        <f>'Moving Avg'!H1561</f>
        <v>0.5313500000000001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25</v>
      </c>
      <c r="N1561" s="7">
        <f t="shared" si="241"/>
        <v>0</v>
      </c>
      <c r="O1561" s="7">
        <f t="shared" si="242"/>
        <v>0</v>
      </c>
      <c r="P1561" s="7">
        <f t="shared" si="243"/>
        <v>16.5</v>
      </c>
      <c r="Q1561" s="8">
        <f t="shared" si="244"/>
        <v>11.225</v>
      </c>
      <c r="R1561" s="8">
        <f t="shared" si="245"/>
        <v>9.125</v>
      </c>
      <c r="S1561" s="8">
        <f t="shared" si="246"/>
        <v>11.175000000000001</v>
      </c>
      <c r="T1561" s="8">
        <f t="shared" si="247"/>
        <v>10.375</v>
      </c>
      <c r="U1561" s="7">
        <f t="shared" si="248"/>
        <v>10.508333333333335</v>
      </c>
      <c r="V1561" s="7">
        <f t="shared" si="249"/>
        <v>10.475000000000001</v>
      </c>
    </row>
    <row r="1562" spans="1:22" ht="13.5" x14ac:dyDescent="0.25">
      <c r="A1562" s="3">
        <f>RSI!A1562</f>
        <v>44588</v>
      </c>
      <c r="B1562" s="2">
        <f>RSI!B1562</f>
        <v>0.41</v>
      </c>
      <c r="C1562" s="2">
        <f>RSI!I1562</f>
        <v>47.388933574090537</v>
      </c>
      <c r="D1562" s="2">
        <f>MACD!E1562</f>
        <v>-1.4779171817387471E-2</v>
      </c>
      <c r="E1562" s="2">
        <f>MACD!F1562</f>
        <v>-2.7959220820991584E-2</v>
      </c>
      <c r="F1562" s="2">
        <f>'Moving Avg'!D1562</f>
        <v>0.41600000000000004</v>
      </c>
      <c r="G1562" s="2">
        <f>'Moving Avg'!F1562</f>
        <v>0.41749999999999998</v>
      </c>
      <c r="H1562" s="2">
        <f>'Moving Avg'!G1562</f>
        <v>0.40820000000000001</v>
      </c>
      <c r="I1562" s="2">
        <f>'Moving Avg'!H1562</f>
        <v>0.52955000000000008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  <c r="M1562" s="7">
        <f t="shared" si="240"/>
        <v>25</v>
      </c>
      <c r="N1562" s="7">
        <f t="shared" si="241"/>
        <v>0</v>
      </c>
      <c r="O1562" s="7">
        <f t="shared" si="242"/>
        <v>0</v>
      </c>
      <c r="P1562" s="7">
        <f t="shared" si="243"/>
        <v>16.5</v>
      </c>
      <c r="Q1562" s="8">
        <f t="shared" si="244"/>
        <v>11.225</v>
      </c>
      <c r="R1562" s="8">
        <f t="shared" si="245"/>
        <v>9.125</v>
      </c>
      <c r="S1562" s="8">
        <f t="shared" si="246"/>
        <v>11.175000000000001</v>
      </c>
      <c r="T1562" s="8">
        <f t="shared" si="247"/>
        <v>10.375</v>
      </c>
      <c r="U1562" s="7">
        <f t="shared" si="248"/>
        <v>10.508333333333335</v>
      </c>
      <c r="V1562" s="7">
        <f t="shared" si="249"/>
        <v>10.475000000000001</v>
      </c>
    </row>
    <row r="1563" spans="1:22" ht="13.5" x14ac:dyDescent="0.25">
      <c r="A1563" s="3">
        <f>RSI!A1563</f>
        <v>44589</v>
      </c>
      <c r="B1563" s="2">
        <f>RSI!B1563</f>
        <v>0.4</v>
      </c>
      <c r="C1563" s="2">
        <f>RSI!I1563</f>
        <v>43.609616892138241</v>
      </c>
      <c r="D1563" s="2">
        <f>MACD!E1563</f>
        <v>-6.1033410136860367E-3</v>
      </c>
      <c r="E1563" s="2">
        <f>MACD!F1563</f>
        <v>-2.3588044859530474E-2</v>
      </c>
      <c r="F1563" s="2">
        <f>'Moving Avg'!D1563</f>
        <v>0.41</v>
      </c>
      <c r="G1563" s="2">
        <f>'Moving Avg'!F1563</f>
        <v>0.41850000000000004</v>
      </c>
      <c r="H1563" s="2">
        <f>'Moving Avg'!G1563</f>
        <v>0.40659999999999996</v>
      </c>
      <c r="I1563" s="2">
        <f>'Moving Avg'!H1563</f>
        <v>0.52755000000000007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16.5</v>
      </c>
      <c r="Q1563" s="8">
        <f t="shared" si="244"/>
        <v>11.225</v>
      </c>
      <c r="R1563" s="8">
        <f t="shared" si="245"/>
        <v>9.125</v>
      </c>
      <c r="S1563" s="8">
        <f t="shared" si="246"/>
        <v>11.175000000000001</v>
      </c>
      <c r="T1563" s="8">
        <f t="shared" si="247"/>
        <v>10.375</v>
      </c>
      <c r="U1563" s="7">
        <f t="shared" si="248"/>
        <v>10.508333333333335</v>
      </c>
      <c r="V1563" s="7">
        <f t="shared" si="249"/>
        <v>10.475000000000001</v>
      </c>
    </row>
    <row r="1564" spans="1:22" ht="13.5" x14ac:dyDescent="0.25">
      <c r="A1564" s="3">
        <f>RSI!A1564</f>
        <v>44592</v>
      </c>
      <c r="B1564" s="2">
        <f>RSI!B1564</f>
        <v>0.41</v>
      </c>
      <c r="C1564" s="2">
        <f>RSI!I1564</f>
        <v>48.069689714746175</v>
      </c>
      <c r="D1564" s="2">
        <f>MACD!E1564</f>
        <v>5.9257589535272048E-4</v>
      </c>
      <c r="E1564" s="2">
        <f>MACD!F1564</f>
        <v>-1.8751920708553839E-2</v>
      </c>
      <c r="F1564" s="2">
        <f>'Moving Avg'!D1564</f>
        <v>0.40800000000000003</v>
      </c>
      <c r="G1564" s="2">
        <f>'Moving Avg'!F1564</f>
        <v>0.42049999999999998</v>
      </c>
      <c r="H1564" s="2">
        <f>'Moving Avg'!G1564</f>
        <v>0.40559999999999996</v>
      </c>
      <c r="I1564" s="2">
        <f>'Moving Avg'!H1564</f>
        <v>0.52545000000000008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16.5</v>
      </c>
      <c r="Q1564" s="8">
        <f t="shared" si="244"/>
        <v>11.225</v>
      </c>
      <c r="R1564" s="8">
        <f t="shared" si="245"/>
        <v>9.125</v>
      </c>
      <c r="S1564" s="8">
        <f t="shared" si="246"/>
        <v>11.175000000000001</v>
      </c>
      <c r="T1564" s="8">
        <f t="shared" si="247"/>
        <v>10.375</v>
      </c>
      <c r="U1564" s="7">
        <f t="shared" si="248"/>
        <v>10.508333333333335</v>
      </c>
      <c r="V1564" s="7">
        <f t="shared" si="249"/>
        <v>10.475000000000001</v>
      </c>
    </row>
    <row r="1565" spans="1:22" ht="13.5" x14ac:dyDescent="0.25">
      <c r="A1565" s="3">
        <f>RSI!A1565</f>
        <v>44593</v>
      </c>
      <c r="B1565" s="2">
        <f>RSI!B1565</f>
        <v>0.42</v>
      </c>
      <c r="C1565" s="2">
        <f>RSI!I1565</f>
        <v>52.145763003468673</v>
      </c>
      <c r="D1565" s="2">
        <f>MACD!E1565</f>
        <v>7.08547289365552E-3</v>
      </c>
      <c r="E1565" s="2">
        <f>MACD!F1565</f>
        <v>-1.3584441988111968E-2</v>
      </c>
      <c r="F1565" s="2">
        <f>'Moving Avg'!D1565</f>
        <v>0.41</v>
      </c>
      <c r="G1565" s="2">
        <f>'Moving Avg'!F1565</f>
        <v>0.42250000000000004</v>
      </c>
      <c r="H1565" s="2">
        <f>'Moving Avg'!G1565</f>
        <v>0.4052</v>
      </c>
      <c r="I1565" s="2">
        <f>'Moving Avg'!H1565</f>
        <v>0.5232500000000001</v>
      </c>
      <c r="J1565" s="5" t="str">
        <f>OBV!F1565</f>
        <v>BEARISH</v>
      </c>
      <c r="K1565" s="5" t="str">
        <f>OBV!G1565</f>
        <v>NEUTRAL</v>
      </c>
      <c r="L1565" s="5" t="str">
        <f>OBV!H1565</f>
        <v>BEARISH DIVERGENCE</v>
      </c>
      <c r="M1565" s="7">
        <f t="shared" si="240"/>
        <v>25</v>
      </c>
      <c r="N1565" s="7">
        <f t="shared" si="241"/>
        <v>0</v>
      </c>
      <c r="O1565" s="7">
        <f t="shared" si="242"/>
        <v>0</v>
      </c>
      <c r="P1565" s="7">
        <f t="shared" si="243"/>
        <v>16.5</v>
      </c>
      <c r="Q1565" s="8">
        <f t="shared" si="244"/>
        <v>11.225</v>
      </c>
      <c r="R1565" s="8">
        <f t="shared" si="245"/>
        <v>9.125</v>
      </c>
      <c r="S1565" s="8">
        <f t="shared" si="246"/>
        <v>11.175000000000001</v>
      </c>
      <c r="T1565" s="8">
        <f t="shared" si="247"/>
        <v>10.375</v>
      </c>
      <c r="U1565" s="7">
        <f t="shared" si="248"/>
        <v>10.508333333333335</v>
      </c>
      <c r="V1565" s="7">
        <f t="shared" si="249"/>
        <v>10.475000000000001</v>
      </c>
    </row>
    <row r="1566" spans="1:22" ht="13.5" x14ac:dyDescent="0.25">
      <c r="A1566" s="3">
        <f>RSI!A1566</f>
        <v>44594</v>
      </c>
      <c r="B1566" s="2">
        <f>RSI!B1566</f>
        <v>0.43</v>
      </c>
      <c r="C1566" s="2">
        <f>RSI!I1566</f>
        <v>55.875558112967823</v>
      </c>
      <c r="D1566" s="2">
        <f>MACD!E1566</f>
        <v>1.3345315580147343E-2</v>
      </c>
      <c r="E1566" s="2">
        <f>MACD!F1566</f>
        <v>-8.1984904744601076E-3</v>
      </c>
      <c r="F1566" s="2">
        <f>'Moving Avg'!D1566</f>
        <v>0.41399999999999998</v>
      </c>
      <c r="G1566" s="2">
        <f>'Moving Avg'!F1566</f>
        <v>0.4250000000000001</v>
      </c>
      <c r="H1566" s="2">
        <f>'Moving Avg'!G1566</f>
        <v>0.4052</v>
      </c>
      <c r="I1566" s="2">
        <f>'Moving Avg'!H1566</f>
        <v>0.5212500000000001</v>
      </c>
      <c r="J1566" s="5" t="str">
        <f>OBV!F1566</f>
        <v>BEARISH</v>
      </c>
      <c r="K1566" s="5" t="str">
        <f>OBV!G1566</f>
        <v>NEUTRAL</v>
      </c>
      <c r="L1566" s="5" t="str">
        <f>OBV!H1566</f>
        <v>BEARISH DIVERGENCE</v>
      </c>
      <c r="M1566" s="7">
        <f t="shared" si="240"/>
        <v>25</v>
      </c>
      <c r="N1566" s="7">
        <f t="shared" si="241"/>
        <v>0</v>
      </c>
      <c r="O1566" s="7">
        <f t="shared" si="242"/>
        <v>0</v>
      </c>
      <c r="P1566" s="7">
        <f t="shared" si="243"/>
        <v>16.5</v>
      </c>
      <c r="Q1566" s="8">
        <f t="shared" si="244"/>
        <v>11.225</v>
      </c>
      <c r="R1566" s="8">
        <f t="shared" si="245"/>
        <v>9.125</v>
      </c>
      <c r="S1566" s="8">
        <f t="shared" si="246"/>
        <v>11.175000000000001</v>
      </c>
      <c r="T1566" s="8">
        <f t="shared" si="247"/>
        <v>10.375</v>
      </c>
      <c r="U1566" s="7">
        <f t="shared" si="248"/>
        <v>10.508333333333335</v>
      </c>
      <c r="V1566" s="7">
        <f t="shared" si="249"/>
        <v>10.475000000000001</v>
      </c>
    </row>
    <row r="1567" spans="1:22" ht="13.5" x14ac:dyDescent="0.25">
      <c r="A1567" s="3">
        <f>RSI!A1567</f>
        <v>44595</v>
      </c>
      <c r="B1567" s="2">
        <f>RSI!B1567</f>
        <v>0.42</v>
      </c>
      <c r="C1567" s="2">
        <f>RSI!I1567</f>
        <v>51.548752153693073</v>
      </c>
      <c r="D1567" s="2">
        <f>MACD!E1567</f>
        <v>1.6217325484605083E-2</v>
      </c>
      <c r="E1567" s="2">
        <f>MACD!F1567</f>
        <v>-3.3153272826470692E-3</v>
      </c>
      <c r="F1567" s="2">
        <f>'Moving Avg'!D1567</f>
        <v>0.41600000000000004</v>
      </c>
      <c r="G1567" s="2">
        <f>'Moving Avg'!F1567</f>
        <v>0.42650000000000005</v>
      </c>
      <c r="H1567" s="2">
        <f>'Moving Avg'!G1567</f>
        <v>0.40480000000000005</v>
      </c>
      <c r="I1567" s="2">
        <f>'Moving Avg'!H1567</f>
        <v>0.51945000000000019</v>
      </c>
      <c r="J1567" s="5" t="str">
        <f>OBV!F1567</f>
        <v>BEARISH</v>
      </c>
      <c r="K1567" s="5" t="str">
        <f>OBV!G1567</f>
        <v>NEUTRAL</v>
      </c>
      <c r="L1567" s="5" t="str">
        <f>OBV!H1567</f>
        <v>BEARISH DIVERGENCE</v>
      </c>
      <c r="M1567" s="7">
        <f t="shared" si="240"/>
        <v>25</v>
      </c>
      <c r="N1567" s="7">
        <f t="shared" si="241"/>
        <v>0</v>
      </c>
      <c r="O1567" s="7">
        <f t="shared" si="242"/>
        <v>0</v>
      </c>
      <c r="P1567" s="7">
        <f t="shared" si="243"/>
        <v>16.5</v>
      </c>
      <c r="Q1567" s="8">
        <f t="shared" si="244"/>
        <v>11.225</v>
      </c>
      <c r="R1567" s="8">
        <f t="shared" si="245"/>
        <v>9.125</v>
      </c>
      <c r="S1567" s="8">
        <f t="shared" si="246"/>
        <v>11.175000000000001</v>
      </c>
      <c r="T1567" s="8">
        <f t="shared" si="247"/>
        <v>10.375</v>
      </c>
      <c r="U1567" s="7">
        <f t="shared" si="248"/>
        <v>10.508333333333335</v>
      </c>
      <c r="V1567" s="7">
        <f t="shared" si="249"/>
        <v>10.475000000000001</v>
      </c>
    </row>
    <row r="1568" spans="1:22" ht="13.5" x14ac:dyDescent="0.25">
      <c r="A1568" s="3">
        <f>RSI!A1568</f>
        <v>44596</v>
      </c>
      <c r="B1568" s="2">
        <f>RSI!B1568</f>
        <v>0.41</v>
      </c>
      <c r="C1568" s="2">
        <f>RSI!I1568</f>
        <v>47.580837599451911</v>
      </c>
      <c r="D1568" s="2">
        <f>MACD!E1568</f>
        <v>1.6288360874312902E-2</v>
      </c>
      <c r="E1568" s="2">
        <f>MACD!F1568</f>
        <v>6.054103487449251E-4</v>
      </c>
      <c r="F1568" s="2">
        <f>'Moving Avg'!D1568</f>
        <v>0.41799999999999998</v>
      </c>
      <c r="G1568" s="2">
        <f>'Moving Avg'!F1568</f>
        <v>0.42750000000000005</v>
      </c>
      <c r="H1568" s="2">
        <f>'Moving Avg'!G1568</f>
        <v>0.40420000000000011</v>
      </c>
      <c r="I1568" s="2">
        <f>'Moving Avg'!H1568</f>
        <v>0.51780000000000004</v>
      </c>
      <c r="J1568" s="5" t="str">
        <f>OBV!F1568</f>
        <v>BEARISH</v>
      </c>
      <c r="K1568" s="5" t="str">
        <f>OBV!G1568</f>
        <v>NEUTRAL</v>
      </c>
      <c r="L1568" s="5" t="str">
        <f>OBV!H1568</f>
        <v>BEARISH DIVERGENCE</v>
      </c>
      <c r="M1568" s="7">
        <f t="shared" si="240"/>
        <v>25</v>
      </c>
      <c r="N1568" s="7">
        <f t="shared" si="241"/>
        <v>0</v>
      </c>
      <c r="O1568" s="7">
        <f t="shared" si="242"/>
        <v>0</v>
      </c>
      <c r="P1568" s="7">
        <f t="shared" si="243"/>
        <v>16.5</v>
      </c>
      <c r="Q1568" s="8">
        <f t="shared" si="244"/>
        <v>11.225</v>
      </c>
      <c r="R1568" s="8">
        <f t="shared" si="245"/>
        <v>9.125</v>
      </c>
      <c r="S1568" s="8">
        <f t="shared" si="246"/>
        <v>11.175000000000001</v>
      </c>
      <c r="T1568" s="8">
        <f t="shared" si="247"/>
        <v>10.375</v>
      </c>
      <c r="U1568" s="7">
        <f t="shared" si="248"/>
        <v>10.508333333333335</v>
      </c>
      <c r="V1568" s="7">
        <f t="shared" si="249"/>
        <v>10.475000000000001</v>
      </c>
    </row>
    <row r="1569" spans="1:22" ht="13.5" x14ac:dyDescent="0.25">
      <c r="A1569" s="3">
        <f>RSI!A1569</f>
        <v>44599</v>
      </c>
      <c r="B1569" s="2">
        <f>RSI!B1569</f>
        <v>0.4</v>
      </c>
      <c r="C1569" s="2">
        <f>RSI!I1569</f>
        <v>43.93854749347642</v>
      </c>
      <c r="D1569" s="2">
        <f>MACD!E1569</f>
        <v>1.5588592465972162E-2</v>
      </c>
      <c r="E1569" s="2">
        <f>MACD!F1569</f>
        <v>3.6020467721903726E-3</v>
      </c>
      <c r="F1569" s="2">
        <f>'Moving Avg'!D1569</f>
        <v>0.41600000000000004</v>
      </c>
      <c r="G1569" s="2">
        <f>'Moving Avg'!F1569</f>
        <v>0.42700000000000005</v>
      </c>
      <c r="H1569" s="2">
        <f>'Moving Avg'!G1569</f>
        <v>0.4032</v>
      </c>
      <c r="I1569" s="2">
        <f>'Moving Avg'!H1569</f>
        <v>0.5162500000000001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  <c r="M1569" s="7">
        <f t="shared" si="240"/>
        <v>25</v>
      </c>
      <c r="N1569" s="7">
        <f t="shared" si="241"/>
        <v>0</v>
      </c>
      <c r="O1569" s="7">
        <f t="shared" si="242"/>
        <v>0</v>
      </c>
      <c r="P1569" s="7">
        <f t="shared" si="243"/>
        <v>16.5</v>
      </c>
      <c r="Q1569" s="8">
        <f t="shared" si="244"/>
        <v>11.225</v>
      </c>
      <c r="R1569" s="8">
        <f t="shared" si="245"/>
        <v>9.125</v>
      </c>
      <c r="S1569" s="8">
        <f t="shared" si="246"/>
        <v>11.175000000000001</v>
      </c>
      <c r="T1569" s="8">
        <f t="shared" si="247"/>
        <v>10.375</v>
      </c>
      <c r="U1569" s="7">
        <f t="shared" si="248"/>
        <v>10.508333333333335</v>
      </c>
      <c r="V1569" s="7">
        <f t="shared" si="249"/>
        <v>10.475000000000001</v>
      </c>
    </row>
    <row r="1570" spans="1:22" ht="13.5" x14ac:dyDescent="0.25">
      <c r="A1570" s="3">
        <f>RSI!A1570</f>
        <v>44600</v>
      </c>
      <c r="B1570" s="2">
        <f>RSI!B1570</f>
        <v>0.39</v>
      </c>
      <c r="C1570" s="2">
        <f>RSI!I1570</f>
        <v>40.592209346887664</v>
      </c>
      <c r="D1570" s="2">
        <f>MACD!E1570</f>
        <v>1.4292892516805211E-2</v>
      </c>
      <c r="E1570" s="2">
        <f>MACD!F1570</f>
        <v>5.7402159211133409E-3</v>
      </c>
      <c r="F1570" s="2">
        <f>'Moving Avg'!D1570</f>
        <v>0.41000000000000003</v>
      </c>
      <c r="G1570" s="2">
        <f>'Moving Avg'!F1570</f>
        <v>0.4255000000000001</v>
      </c>
      <c r="H1570" s="2">
        <f>'Moving Avg'!G1570</f>
        <v>0.40160000000000001</v>
      </c>
      <c r="I1570" s="2">
        <f>'Moving Avg'!H1570</f>
        <v>0.51470000000000016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  <c r="M1570" s="7">
        <f t="shared" si="240"/>
        <v>25</v>
      </c>
      <c r="N1570" s="7">
        <f t="shared" si="241"/>
        <v>0</v>
      </c>
      <c r="O1570" s="7">
        <f t="shared" si="242"/>
        <v>0</v>
      </c>
      <c r="P1570" s="7">
        <f t="shared" si="243"/>
        <v>16.5</v>
      </c>
      <c r="Q1570" s="8">
        <f t="shared" si="244"/>
        <v>11.225</v>
      </c>
      <c r="R1570" s="8">
        <f t="shared" si="245"/>
        <v>9.125</v>
      </c>
      <c r="S1570" s="8">
        <f t="shared" si="246"/>
        <v>11.175000000000001</v>
      </c>
      <c r="T1570" s="8">
        <f t="shared" si="247"/>
        <v>10.375</v>
      </c>
      <c r="U1570" s="7">
        <f t="shared" si="248"/>
        <v>10.508333333333335</v>
      </c>
      <c r="V1570" s="7">
        <f t="shared" si="249"/>
        <v>10.475000000000001</v>
      </c>
    </row>
    <row r="1571" spans="1:22" ht="13.5" x14ac:dyDescent="0.25">
      <c r="A1571" s="3">
        <f>RSI!A1571</f>
        <v>44601</v>
      </c>
      <c r="B1571" s="2">
        <f>RSI!B1571</f>
        <v>0.38</v>
      </c>
      <c r="C1571" s="2">
        <f>RSI!I1571</f>
        <v>37.515283406738817</v>
      </c>
      <c r="D1571" s="2">
        <f>MACD!E1571</f>
        <v>1.4083521986639647E-2</v>
      </c>
      <c r="E1571" s="2">
        <f>MACD!F1571</f>
        <v>7.4088771342186027E-3</v>
      </c>
      <c r="F1571" s="2">
        <f>'Moving Avg'!D1571</f>
        <v>0.4</v>
      </c>
      <c r="G1571" s="2">
        <f>'Moving Avg'!F1571</f>
        <v>0.42300000000000015</v>
      </c>
      <c r="H1571" s="2">
        <f>'Moving Avg'!G1571</f>
        <v>0.39980000000000004</v>
      </c>
      <c r="I1571" s="2">
        <f>'Moving Avg'!H1571</f>
        <v>0.5132000000000001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  <c r="M1571" s="7">
        <f t="shared" si="240"/>
        <v>25</v>
      </c>
      <c r="N1571" s="7">
        <f t="shared" si="241"/>
        <v>0</v>
      </c>
      <c r="O1571" s="7">
        <f t="shared" si="242"/>
        <v>0</v>
      </c>
      <c r="P1571" s="7">
        <f t="shared" si="243"/>
        <v>16.5</v>
      </c>
      <c r="Q1571" s="8">
        <f t="shared" si="244"/>
        <v>11.225</v>
      </c>
      <c r="R1571" s="8">
        <f t="shared" si="245"/>
        <v>9.125</v>
      </c>
      <c r="S1571" s="8">
        <f t="shared" si="246"/>
        <v>11.175000000000001</v>
      </c>
      <c r="T1571" s="8">
        <f t="shared" si="247"/>
        <v>10.375</v>
      </c>
      <c r="U1571" s="7">
        <f t="shared" si="248"/>
        <v>10.508333333333335</v>
      </c>
      <c r="V1571" s="7">
        <f t="shared" si="249"/>
        <v>10.475000000000001</v>
      </c>
    </row>
    <row r="1572" spans="1:22" ht="13.5" x14ac:dyDescent="0.25">
      <c r="A1572" s="3">
        <f>RSI!A1572</f>
        <v>44602</v>
      </c>
      <c r="B1572" s="2">
        <f>RSI!B1572</f>
        <v>0.39</v>
      </c>
      <c r="C1572" s="2">
        <f>RSI!I1572</f>
        <v>42.231062139376512</v>
      </c>
      <c r="D1572" s="2">
        <f>MACD!E1572</f>
        <v>1.3360128870565258E-2</v>
      </c>
      <c r="E1572" s="2">
        <f>MACD!F1572</f>
        <v>8.5991274814879344E-3</v>
      </c>
      <c r="F1572" s="2">
        <f>'Moving Avg'!D1572</f>
        <v>0.39400000000000002</v>
      </c>
      <c r="G1572" s="2">
        <f>'Moving Avg'!F1572</f>
        <v>0.4205000000000001</v>
      </c>
      <c r="H1572" s="2">
        <f>'Moving Avg'!G1572</f>
        <v>0.39860000000000007</v>
      </c>
      <c r="I1572" s="2">
        <f>'Moving Avg'!H1572</f>
        <v>0.51165000000000016</v>
      </c>
      <c r="J1572" s="5" t="str">
        <f>OBV!F1572</f>
        <v>BEARISH</v>
      </c>
      <c r="K1572" s="5" t="str">
        <f>OBV!G1572</f>
        <v>NEUTRAL</v>
      </c>
      <c r="L1572" s="5" t="str">
        <f>OBV!H1572</f>
        <v>CONFIRMED BEARISH</v>
      </c>
      <c r="M1572" s="7">
        <f t="shared" si="240"/>
        <v>25</v>
      </c>
      <c r="N1572" s="7">
        <f t="shared" si="241"/>
        <v>0</v>
      </c>
      <c r="O1572" s="7">
        <f t="shared" si="242"/>
        <v>0</v>
      </c>
      <c r="P1572" s="7">
        <f t="shared" si="243"/>
        <v>16.5</v>
      </c>
      <c r="Q1572" s="8">
        <f t="shared" si="244"/>
        <v>11.225</v>
      </c>
      <c r="R1572" s="8">
        <f t="shared" si="245"/>
        <v>9.125</v>
      </c>
      <c r="S1572" s="8">
        <f t="shared" si="246"/>
        <v>11.175000000000001</v>
      </c>
      <c r="T1572" s="8">
        <f t="shared" si="247"/>
        <v>10.375</v>
      </c>
      <c r="U1572" s="7">
        <f t="shared" si="248"/>
        <v>10.508333333333335</v>
      </c>
      <c r="V1572" s="7">
        <f t="shared" si="249"/>
        <v>10.475000000000001</v>
      </c>
    </row>
    <row r="1573" spans="1:22" ht="13.5" x14ac:dyDescent="0.25">
      <c r="A1573" s="3">
        <f>RSI!A1573</f>
        <v>44603</v>
      </c>
      <c r="B1573" s="2">
        <f>RSI!B1573</f>
        <v>0.4</v>
      </c>
      <c r="C1573" s="2">
        <f>RSI!I1573</f>
        <v>46.573383581273553</v>
      </c>
      <c r="D1573" s="2">
        <f>MACD!E1573</f>
        <v>1.0589833650044733E-2</v>
      </c>
      <c r="E1573" s="2">
        <f>MACD!F1573</f>
        <v>8.9972687151992949E-3</v>
      </c>
      <c r="F1573" s="2">
        <f>'Moving Avg'!D1573</f>
        <v>0.39200000000000002</v>
      </c>
      <c r="G1573" s="2">
        <f>'Moving Avg'!F1573</f>
        <v>0.41799999999999998</v>
      </c>
      <c r="H1573" s="2">
        <f>'Moving Avg'!G1573</f>
        <v>0.39800000000000002</v>
      </c>
      <c r="I1573" s="2">
        <f>'Moving Avg'!H1573</f>
        <v>0.51015000000000021</v>
      </c>
      <c r="J1573" s="5" t="str">
        <f>OBV!F1573</f>
        <v>BULLISH</v>
      </c>
      <c r="K1573" s="5" t="str">
        <f>OBV!G1573</f>
        <v>NEUTRAL</v>
      </c>
      <c r="L1573" s="5" t="str">
        <f>OBV!H1573</f>
        <v>BULLISH DIVERGENCE</v>
      </c>
      <c r="M1573" s="7">
        <f t="shared" si="240"/>
        <v>25</v>
      </c>
      <c r="N1573" s="7">
        <f t="shared" si="241"/>
        <v>0</v>
      </c>
      <c r="O1573" s="7">
        <f t="shared" si="242"/>
        <v>0</v>
      </c>
      <c r="P1573" s="7">
        <f t="shared" si="243"/>
        <v>66.5</v>
      </c>
      <c r="Q1573" s="8">
        <f t="shared" si="244"/>
        <v>18.725000000000001</v>
      </c>
      <c r="R1573" s="8">
        <f t="shared" si="245"/>
        <v>21.625</v>
      </c>
      <c r="S1573" s="8">
        <f t="shared" si="246"/>
        <v>33.674999999999997</v>
      </c>
      <c r="T1573" s="8">
        <f t="shared" si="247"/>
        <v>22.875</v>
      </c>
      <c r="U1573" s="7">
        <f t="shared" si="248"/>
        <v>24.675000000000001</v>
      </c>
      <c r="V1573" s="7">
        <f t="shared" si="249"/>
        <v>24.225000000000001</v>
      </c>
    </row>
    <row r="1574" spans="1:22" ht="13.5" x14ac:dyDescent="0.25">
      <c r="A1574" s="3">
        <f>RSI!A1574</f>
        <v>44606</v>
      </c>
      <c r="B1574" s="2">
        <f>RSI!B1574</f>
        <v>0.41</v>
      </c>
      <c r="C1574" s="2">
        <f>RSI!I1574</f>
        <v>50.574347895153871</v>
      </c>
      <c r="D1574" s="2">
        <f>MACD!E1574</f>
        <v>9.0964133644512168E-3</v>
      </c>
      <c r="E1574" s="2">
        <f>MACD!F1574</f>
        <v>9.0170976450496803E-3</v>
      </c>
      <c r="F1574" s="2">
        <f>'Moving Avg'!D1574</f>
        <v>0.39400000000000002</v>
      </c>
      <c r="G1574" s="2">
        <f>'Moving Avg'!F1574</f>
        <v>0.41600000000000004</v>
      </c>
      <c r="H1574" s="2">
        <f>'Moving Avg'!G1574</f>
        <v>0.39759999999999995</v>
      </c>
      <c r="I1574" s="2">
        <f>'Moving Avg'!H1574</f>
        <v>0.50885000000000025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  <c r="M1574" s="7">
        <f t="shared" si="240"/>
        <v>25</v>
      </c>
      <c r="N1574" s="7">
        <f t="shared" si="241"/>
        <v>0</v>
      </c>
      <c r="O1574" s="7">
        <f t="shared" si="242"/>
        <v>0</v>
      </c>
      <c r="P1574" s="7">
        <f t="shared" si="243"/>
        <v>83.5</v>
      </c>
      <c r="Q1574" s="8">
        <f t="shared" si="244"/>
        <v>21.274999999999999</v>
      </c>
      <c r="R1574" s="8">
        <f t="shared" si="245"/>
        <v>25.875</v>
      </c>
      <c r="S1574" s="8">
        <f t="shared" si="246"/>
        <v>41.325000000000003</v>
      </c>
      <c r="T1574" s="8">
        <f t="shared" si="247"/>
        <v>27.125</v>
      </c>
      <c r="U1574" s="7">
        <f t="shared" si="248"/>
        <v>29.491666666666664</v>
      </c>
      <c r="V1574" s="7">
        <f t="shared" si="249"/>
        <v>28.9</v>
      </c>
    </row>
    <row r="1575" spans="1:22" ht="13.5" x14ac:dyDescent="0.25">
      <c r="A1575" s="3">
        <f>RSI!A1575</f>
        <v>44607</v>
      </c>
      <c r="B1575" s="2">
        <f>RSI!B1575</f>
        <v>0.41</v>
      </c>
      <c r="C1575" s="2">
        <f>RSI!I1575</f>
        <v>50.574347895153871</v>
      </c>
      <c r="D1575" s="2">
        <f>MACD!E1575</f>
        <v>9.36115344423466E-3</v>
      </c>
      <c r="E1575" s="2">
        <f>MACD!F1575</f>
        <v>9.0859088048866766E-3</v>
      </c>
      <c r="F1575" s="2">
        <f>'Moving Avg'!D1575</f>
        <v>0.39799999999999996</v>
      </c>
      <c r="G1575" s="2">
        <f>'Moving Avg'!F1575</f>
        <v>0.41349999999999998</v>
      </c>
      <c r="H1575" s="2">
        <f>'Moving Avg'!G1575</f>
        <v>0.39740000000000003</v>
      </c>
      <c r="I1575" s="2">
        <f>'Moving Avg'!H1575</f>
        <v>0.50755000000000017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  <c r="M1575" s="7">
        <f t="shared" si="240"/>
        <v>25</v>
      </c>
      <c r="N1575" s="7">
        <f t="shared" si="241"/>
        <v>0</v>
      </c>
      <c r="O1575" s="7">
        <f t="shared" si="242"/>
        <v>0</v>
      </c>
      <c r="P1575" s="7">
        <f t="shared" si="243"/>
        <v>83.5</v>
      </c>
      <c r="Q1575" s="8">
        <f t="shared" si="244"/>
        <v>21.274999999999999</v>
      </c>
      <c r="R1575" s="8">
        <f t="shared" si="245"/>
        <v>25.875</v>
      </c>
      <c r="S1575" s="8">
        <f t="shared" si="246"/>
        <v>41.325000000000003</v>
      </c>
      <c r="T1575" s="8">
        <f t="shared" si="247"/>
        <v>27.125</v>
      </c>
      <c r="U1575" s="7">
        <f t="shared" si="248"/>
        <v>29.491666666666664</v>
      </c>
      <c r="V1575" s="7">
        <f t="shared" si="249"/>
        <v>28.9</v>
      </c>
    </row>
    <row r="1576" spans="1:22" ht="13.5" x14ac:dyDescent="0.25">
      <c r="A1576" s="3">
        <f>RSI!A1576</f>
        <v>44608</v>
      </c>
      <c r="B1576" s="2">
        <f>RSI!B1576</f>
        <v>0.41</v>
      </c>
      <c r="C1576" s="2">
        <f>RSI!I1576</f>
        <v>50.574347895153871</v>
      </c>
      <c r="D1576" s="2">
        <f>MACD!E1576</f>
        <v>1.1114312726751785E-2</v>
      </c>
      <c r="E1576" s="2">
        <f>MACD!F1576</f>
        <v>9.4915895892596983E-3</v>
      </c>
      <c r="F1576" s="2">
        <f>'Moving Avg'!D1576</f>
        <v>0.40400000000000003</v>
      </c>
      <c r="G1576" s="2">
        <f>'Moving Avg'!F1576</f>
        <v>0.41050000000000003</v>
      </c>
      <c r="H1576" s="2">
        <f>'Moving Avg'!G1576</f>
        <v>0.39739999999999998</v>
      </c>
      <c r="I1576" s="2">
        <f>'Moving Avg'!H1576</f>
        <v>0.50625000000000009</v>
      </c>
      <c r="J1576" s="5" t="str">
        <f>OBV!F1576</f>
        <v>BULLISH</v>
      </c>
      <c r="K1576" s="5" t="str">
        <f>OBV!G1576</f>
        <v>NEUTRAL</v>
      </c>
      <c r="L1576" s="5" t="str">
        <f>OBV!H1576</f>
        <v>CONFIRMED BULLISH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83.5</v>
      </c>
      <c r="Q1576" s="8">
        <f t="shared" si="244"/>
        <v>21.274999999999999</v>
      </c>
      <c r="R1576" s="8">
        <f t="shared" si="245"/>
        <v>25.875</v>
      </c>
      <c r="S1576" s="8">
        <f t="shared" si="246"/>
        <v>41.325000000000003</v>
      </c>
      <c r="T1576" s="8">
        <f t="shared" si="247"/>
        <v>27.125</v>
      </c>
      <c r="U1576" s="7">
        <f t="shared" si="248"/>
        <v>29.491666666666664</v>
      </c>
      <c r="V1576" s="7">
        <f t="shared" si="249"/>
        <v>28.9</v>
      </c>
    </row>
    <row r="1577" spans="1:22" ht="13.5" x14ac:dyDescent="0.25">
      <c r="A1577" s="3">
        <f>RSI!A1577</f>
        <v>44609</v>
      </c>
      <c r="B1577" s="2">
        <f>RSI!B1577</f>
        <v>0.4</v>
      </c>
      <c r="C1577" s="2">
        <f>RSI!I1577</f>
        <v>46.248614183497594</v>
      </c>
      <c r="D1577" s="2">
        <f>MACD!E1577</f>
        <v>1.1791411164886245E-2</v>
      </c>
      <c r="E1577" s="2">
        <f>MACD!F1577</f>
        <v>9.951553904385008E-3</v>
      </c>
      <c r="F1577" s="2">
        <f>'Moving Avg'!D1577</f>
        <v>0.40599999999999997</v>
      </c>
      <c r="G1577" s="2">
        <f>'Moving Avg'!F1577</f>
        <v>0.40800000000000003</v>
      </c>
      <c r="H1577" s="2">
        <f>'Moving Avg'!G1577</f>
        <v>0.39739999999999986</v>
      </c>
      <c r="I1577" s="2">
        <f>'Moving Avg'!H1577</f>
        <v>0.50475000000000025</v>
      </c>
      <c r="J1577" s="5" t="str">
        <f>OBV!F1577</f>
        <v>BULLISH</v>
      </c>
      <c r="K1577" s="5" t="str">
        <f>OBV!G1577</f>
        <v>NEUTRAL</v>
      </c>
      <c r="L1577" s="5" t="str">
        <f>OBV!H1577</f>
        <v>CONFIRMED BULLISH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83.5</v>
      </c>
      <c r="Q1577" s="8">
        <f t="shared" si="244"/>
        <v>21.274999999999999</v>
      </c>
      <c r="R1577" s="8">
        <f t="shared" si="245"/>
        <v>25.875</v>
      </c>
      <c r="S1577" s="8">
        <f t="shared" si="246"/>
        <v>41.325000000000003</v>
      </c>
      <c r="T1577" s="8">
        <f t="shared" si="247"/>
        <v>27.125</v>
      </c>
      <c r="U1577" s="7">
        <f t="shared" si="248"/>
        <v>29.491666666666664</v>
      </c>
      <c r="V1577" s="7">
        <f t="shared" si="249"/>
        <v>28.9</v>
      </c>
    </row>
    <row r="1578" spans="1:22" ht="13.5" x14ac:dyDescent="0.25">
      <c r="A1578" s="3">
        <f>RSI!A1578</f>
        <v>44610</v>
      </c>
      <c r="B1578" s="2">
        <f>RSI!B1578</f>
        <v>0.39</v>
      </c>
      <c r="C1578" s="2">
        <f>RSI!I1578</f>
        <v>42.347884191335211</v>
      </c>
      <c r="D1578" s="2">
        <f>MACD!E1578</f>
        <v>1.1617725768383158E-2</v>
      </c>
      <c r="E1578" s="2">
        <f>MACD!F1578</f>
        <v>1.0284788277184639E-2</v>
      </c>
      <c r="F1578" s="2">
        <f>'Moving Avg'!D1578</f>
        <v>0.40400000000000003</v>
      </c>
      <c r="G1578" s="2">
        <f>'Moving Avg'!F1578</f>
        <v>0.40600000000000003</v>
      </c>
      <c r="H1578" s="2">
        <f>'Moving Avg'!G1578</f>
        <v>0.39739999999999998</v>
      </c>
      <c r="I1578" s="2">
        <f>'Moving Avg'!H1578</f>
        <v>0.50300000000000022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  <c r="M1578" s="7">
        <f t="shared" si="240"/>
        <v>25</v>
      </c>
      <c r="N1578" s="7">
        <f t="shared" si="241"/>
        <v>0</v>
      </c>
      <c r="O1578" s="7">
        <f t="shared" si="242"/>
        <v>0</v>
      </c>
      <c r="P1578" s="7">
        <f t="shared" si="243"/>
        <v>16.5</v>
      </c>
      <c r="Q1578" s="8">
        <f t="shared" si="244"/>
        <v>11.225</v>
      </c>
      <c r="R1578" s="8">
        <f t="shared" si="245"/>
        <v>9.125</v>
      </c>
      <c r="S1578" s="8">
        <f t="shared" si="246"/>
        <v>11.175000000000001</v>
      </c>
      <c r="T1578" s="8">
        <f t="shared" si="247"/>
        <v>10.375</v>
      </c>
      <c r="U1578" s="7">
        <f t="shared" si="248"/>
        <v>10.508333333333335</v>
      </c>
      <c r="V1578" s="7">
        <f t="shared" si="249"/>
        <v>10.475000000000001</v>
      </c>
    </row>
    <row r="1579" spans="1:22" ht="13.5" x14ac:dyDescent="0.25">
      <c r="A1579" s="3">
        <f>RSI!A1579</f>
        <v>44613</v>
      </c>
      <c r="B1579" s="2">
        <f>RSI!B1579</f>
        <v>0.4</v>
      </c>
      <c r="C1579" s="2">
        <f>RSI!I1579</f>
        <v>47.14842112068321</v>
      </c>
      <c r="D1579" s="2">
        <f>MACD!E1579</f>
        <v>9.2979696797453326E-3</v>
      </c>
      <c r="E1579" s="2">
        <f>MACD!F1579</f>
        <v>1.0087424557696779E-2</v>
      </c>
      <c r="F1579" s="2">
        <f>'Moving Avg'!D1579</f>
        <v>0.40199999999999997</v>
      </c>
      <c r="G1579" s="2">
        <f>'Moving Avg'!F1579</f>
        <v>0.40499999999999997</v>
      </c>
      <c r="H1579" s="2">
        <f>'Moving Avg'!G1579</f>
        <v>0.3975999999999999</v>
      </c>
      <c r="I1579" s="2">
        <f>'Moving Avg'!H1579</f>
        <v>0.50115000000000021</v>
      </c>
      <c r="J1579" s="5" t="str">
        <f>OBV!F1579</f>
        <v>BULLISH</v>
      </c>
      <c r="K1579" s="5" t="str">
        <f>OBV!G1579</f>
        <v>NEUTRAL</v>
      </c>
      <c r="L1579" s="5" t="str">
        <f>OBV!H1579</f>
        <v>BULLISH DIVERGENCE</v>
      </c>
      <c r="M1579" s="7">
        <f t="shared" si="240"/>
        <v>25</v>
      </c>
      <c r="N1579" s="7">
        <f t="shared" si="241"/>
        <v>45</v>
      </c>
      <c r="O1579" s="7">
        <f t="shared" si="242"/>
        <v>0</v>
      </c>
      <c r="P1579" s="7">
        <f t="shared" si="243"/>
        <v>66.5</v>
      </c>
      <c r="Q1579" s="8">
        <f t="shared" si="244"/>
        <v>34.475000000000001</v>
      </c>
      <c r="R1579" s="8">
        <f t="shared" si="245"/>
        <v>30.625</v>
      </c>
      <c r="S1579" s="8">
        <f t="shared" si="246"/>
        <v>40.424999999999997</v>
      </c>
      <c r="T1579" s="8">
        <f t="shared" si="247"/>
        <v>34.125</v>
      </c>
      <c r="U1579" s="7">
        <f t="shared" si="248"/>
        <v>35.174999999999997</v>
      </c>
      <c r="V1579" s="7">
        <f t="shared" si="249"/>
        <v>34.912499999999994</v>
      </c>
    </row>
    <row r="1580" spans="1:22" ht="13.5" x14ac:dyDescent="0.25">
      <c r="A1580" s="3">
        <f>RSI!A1580</f>
        <v>44614</v>
      </c>
      <c r="B1580" s="2">
        <f>RSI!B1580</f>
        <v>0.41</v>
      </c>
      <c r="C1580" s="2">
        <f>RSI!I1580</f>
        <v>51.497739754698976</v>
      </c>
      <c r="D1580" s="2">
        <f>MACD!E1580</f>
        <v>5.0953349130946624E-3</v>
      </c>
      <c r="E1580" s="2">
        <f>MACD!F1580</f>
        <v>9.0890066287763558E-3</v>
      </c>
      <c r="F1580" s="2">
        <f>'Moving Avg'!D1580</f>
        <v>0.40200000000000002</v>
      </c>
      <c r="G1580" s="2">
        <f>'Moving Avg'!F1580</f>
        <v>0.40499999999999997</v>
      </c>
      <c r="H1580" s="2">
        <f>'Moving Avg'!G1580</f>
        <v>0.39799999999999996</v>
      </c>
      <c r="I1580" s="2">
        <f>'Moving Avg'!H1580</f>
        <v>0.4991500000000002</v>
      </c>
      <c r="J1580" s="5" t="str">
        <f>OBV!F1580</f>
        <v>BULLISH</v>
      </c>
      <c r="K1580" s="5" t="str">
        <f>OBV!G1580</f>
        <v>NEUTRAL</v>
      </c>
      <c r="L1580" s="5" t="str">
        <f>OBV!H1580</f>
        <v>NEUTRAL</v>
      </c>
      <c r="M1580" s="7">
        <f t="shared" si="240"/>
        <v>25</v>
      </c>
      <c r="N1580" s="7">
        <f t="shared" si="241"/>
        <v>45</v>
      </c>
      <c r="O1580" s="7">
        <f t="shared" si="242"/>
        <v>0</v>
      </c>
      <c r="P1580" s="7">
        <f t="shared" si="243"/>
        <v>49.5</v>
      </c>
      <c r="Q1580" s="8">
        <f t="shared" si="244"/>
        <v>31.925000000000001</v>
      </c>
      <c r="R1580" s="8">
        <f t="shared" si="245"/>
        <v>26.375</v>
      </c>
      <c r="S1580" s="8">
        <f t="shared" si="246"/>
        <v>32.775000000000006</v>
      </c>
      <c r="T1580" s="8">
        <f t="shared" si="247"/>
        <v>29.875</v>
      </c>
      <c r="U1580" s="7">
        <f t="shared" si="248"/>
        <v>30.358333333333334</v>
      </c>
      <c r="V1580" s="7">
        <f t="shared" si="249"/>
        <v>30.237500000000001</v>
      </c>
    </row>
    <row r="1581" spans="1:22" ht="13.5" x14ac:dyDescent="0.25">
      <c r="A1581" s="3">
        <f>RSI!A1581</f>
        <v>44615</v>
      </c>
      <c r="B1581" s="2">
        <f>RSI!B1581</f>
        <v>0.41</v>
      </c>
      <c r="C1581" s="2">
        <f>RSI!I1581</f>
        <v>51.497739754698976</v>
      </c>
      <c r="D1581" s="2">
        <f>MACD!E1581</f>
        <v>-2.177591448743188E-5</v>
      </c>
      <c r="E1581" s="2">
        <f>MACD!F1581</f>
        <v>7.2668501201235986E-3</v>
      </c>
      <c r="F1581" s="2">
        <f>'Moving Avg'!D1581</f>
        <v>0.40199999999999997</v>
      </c>
      <c r="G1581" s="2">
        <f>'Moving Avg'!F1581</f>
        <v>0.40500000000000008</v>
      </c>
      <c r="H1581" s="2">
        <f>'Moving Avg'!G1581</f>
        <v>0.39860000000000001</v>
      </c>
      <c r="I1581" s="2">
        <f>'Moving Avg'!H1581</f>
        <v>0.49710000000000015</v>
      </c>
      <c r="J1581" s="5" t="str">
        <f>OBV!F1581</f>
        <v>BULLISH</v>
      </c>
      <c r="K1581" s="5" t="str">
        <f>OBV!G1581</f>
        <v>NEUTRAL</v>
      </c>
      <c r="L1581" s="5" t="str">
        <f>OBV!H1581</f>
        <v>NEUTRAL</v>
      </c>
      <c r="M1581" s="7">
        <f t="shared" si="240"/>
        <v>25</v>
      </c>
      <c r="N1581" s="7">
        <f t="shared" si="241"/>
        <v>45</v>
      </c>
      <c r="O1581" s="7">
        <f t="shared" si="242"/>
        <v>0</v>
      </c>
      <c r="P1581" s="7">
        <f t="shared" si="243"/>
        <v>49.5</v>
      </c>
      <c r="Q1581" s="8">
        <f t="shared" si="244"/>
        <v>31.925000000000001</v>
      </c>
      <c r="R1581" s="8">
        <f t="shared" si="245"/>
        <v>26.375</v>
      </c>
      <c r="S1581" s="8">
        <f t="shared" si="246"/>
        <v>32.775000000000006</v>
      </c>
      <c r="T1581" s="8">
        <f t="shared" si="247"/>
        <v>29.875</v>
      </c>
      <c r="U1581" s="7">
        <f t="shared" si="248"/>
        <v>30.358333333333334</v>
      </c>
      <c r="V1581" s="7">
        <f t="shared" si="249"/>
        <v>30.237500000000001</v>
      </c>
    </row>
    <row r="1582" spans="1:22" ht="13.5" x14ac:dyDescent="0.25">
      <c r="A1582" s="3">
        <f>RSI!A1582</f>
        <v>44616</v>
      </c>
      <c r="B1582" s="2">
        <f>RSI!B1582</f>
        <v>0.41</v>
      </c>
      <c r="C1582" s="2">
        <f>RSI!I1582</f>
        <v>51.497739754698976</v>
      </c>
      <c r="D1582" s="2">
        <f>MACD!E1582</f>
        <v>-2.8340789741088668E-3</v>
      </c>
      <c r="E1582" s="2">
        <f>MACD!F1582</f>
        <v>5.2466643012771055E-3</v>
      </c>
      <c r="F1582" s="2">
        <f>'Moving Avg'!D1582</f>
        <v>0.40400000000000003</v>
      </c>
      <c r="G1582" s="2">
        <f>'Moving Avg'!F1582</f>
        <v>0.40500000000000008</v>
      </c>
      <c r="H1582" s="2">
        <f>'Moving Avg'!G1582</f>
        <v>0.39939999999999998</v>
      </c>
      <c r="I1582" s="2">
        <f>'Moving Avg'!H1582</f>
        <v>0.49525000000000013</v>
      </c>
      <c r="J1582" s="5" t="str">
        <f>OBV!F1582</f>
        <v>BULLISH</v>
      </c>
      <c r="K1582" s="5" t="str">
        <f>OBV!G1582</f>
        <v>NEUTRAL</v>
      </c>
      <c r="L1582" s="5" t="str">
        <f>OBV!H1582</f>
        <v>CONFIRMED BULLISH</v>
      </c>
      <c r="M1582" s="7">
        <f t="shared" si="240"/>
        <v>25</v>
      </c>
      <c r="N1582" s="7">
        <f t="shared" si="241"/>
        <v>45</v>
      </c>
      <c r="O1582" s="7">
        <f t="shared" si="242"/>
        <v>0</v>
      </c>
      <c r="P1582" s="7">
        <f t="shared" si="243"/>
        <v>83.5</v>
      </c>
      <c r="Q1582" s="8">
        <f t="shared" si="244"/>
        <v>37.024999999999999</v>
      </c>
      <c r="R1582" s="8">
        <f t="shared" si="245"/>
        <v>34.875</v>
      </c>
      <c r="S1582" s="8">
        <f t="shared" si="246"/>
        <v>48.075000000000003</v>
      </c>
      <c r="T1582" s="8">
        <f t="shared" si="247"/>
        <v>38.375</v>
      </c>
      <c r="U1582" s="7">
        <f t="shared" si="248"/>
        <v>39.991666666666667</v>
      </c>
      <c r="V1582" s="7">
        <f t="shared" si="249"/>
        <v>39.587500000000006</v>
      </c>
    </row>
    <row r="1583" spans="1:22" ht="13.5" x14ac:dyDescent="0.25">
      <c r="A1583" s="3">
        <f>RSI!A1583</f>
        <v>44617</v>
      </c>
      <c r="B1583" s="2">
        <f>RSI!B1583</f>
        <v>0.42</v>
      </c>
      <c r="C1583" s="2">
        <f>RSI!I1583</f>
        <v>56.01827225202824</v>
      </c>
      <c r="D1583" s="2">
        <f>MACD!E1583</f>
        <v>-4.4353525510303915E-3</v>
      </c>
      <c r="E1583" s="2">
        <f>MACD!F1583</f>
        <v>3.3102609308156066E-3</v>
      </c>
      <c r="F1583" s="2">
        <f>'Moving Avg'!D1583</f>
        <v>0.41</v>
      </c>
      <c r="G1583" s="2">
        <f>'Moving Avg'!F1583</f>
        <v>0.40600000000000003</v>
      </c>
      <c r="H1583" s="2">
        <f>'Moving Avg'!G1583</f>
        <v>0.40060000000000001</v>
      </c>
      <c r="I1583" s="2">
        <f>'Moving Avg'!H1583</f>
        <v>0.49335000000000018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  <c r="M1583" s="7">
        <f t="shared" si="240"/>
        <v>25</v>
      </c>
      <c r="N1583" s="7">
        <f t="shared" si="241"/>
        <v>45</v>
      </c>
      <c r="O1583" s="7">
        <f t="shared" si="242"/>
        <v>0</v>
      </c>
      <c r="P1583" s="7">
        <f t="shared" si="243"/>
        <v>83.5</v>
      </c>
      <c r="Q1583" s="8">
        <f t="shared" si="244"/>
        <v>37.024999999999999</v>
      </c>
      <c r="R1583" s="8">
        <f t="shared" si="245"/>
        <v>34.875</v>
      </c>
      <c r="S1583" s="8">
        <f t="shared" si="246"/>
        <v>48.075000000000003</v>
      </c>
      <c r="T1583" s="8">
        <f t="shared" si="247"/>
        <v>38.375</v>
      </c>
      <c r="U1583" s="7">
        <f t="shared" si="248"/>
        <v>39.991666666666667</v>
      </c>
      <c r="V1583" s="7">
        <f t="shared" si="249"/>
        <v>39.587500000000006</v>
      </c>
    </row>
    <row r="1584" spans="1:22" ht="13.5" x14ac:dyDescent="0.25">
      <c r="A1584" s="3">
        <f>RSI!A1584</f>
        <v>44620</v>
      </c>
      <c r="B1584" s="2">
        <f>RSI!B1584</f>
        <v>0.41</v>
      </c>
      <c r="C1584" s="2">
        <f>RSI!I1584</f>
        <v>50.908488679062835</v>
      </c>
      <c r="D1584" s="2">
        <f>MACD!E1584</f>
        <v>-3.5880842417690961E-3</v>
      </c>
      <c r="E1584" s="2">
        <f>MACD!F1584</f>
        <v>1.9305918962986661E-3</v>
      </c>
      <c r="F1584" s="2">
        <f>'Moving Avg'!D1584</f>
        <v>0.41200000000000003</v>
      </c>
      <c r="G1584" s="2">
        <f>'Moving Avg'!F1584</f>
        <v>0.40600000000000003</v>
      </c>
      <c r="H1584" s="2">
        <f>'Moving Avg'!G1584</f>
        <v>0.40180000000000005</v>
      </c>
      <c r="I1584" s="2">
        <f>'Moving Avg'!H1584</f>
        <v>0.49140000000000006</v>
      </c>
      <c r="J1584" s="5" t="str">
        <f>OBV!F1584</f>
        <v>BULLISH</v>
      </c>
      <c r="K1584" s="5" t="str">
        <f>OBV!G1584</f>
        <v>NEUTRAL</v>
      </c>
      <c r="L1584" s="5" t="str">
        <f>OBV!H1584</f>
        <v>CONFIRMED BULLISH</v>
      </c>
      <c r="M1584" s="7">
        <f t="shared" si="240"/>
        <v>25</v>
      </c>
      <c r="N1584" s="7">
        <f t="shared" si="241"/>
        <v>45</v>
      </c>
      <c r="O1584" s="7">
        <f t="shared" si="242"/>
        <v>0</v>
      </c>
      <c r="P1584" s="7">
        <f t="shared" si="243"/>
        <v>83.5</v>
      </c>
      <c r="Q1584" s="8">
        <f t="shared" si="244"/>
        <v>37.024999999999999</v>
      </c>
      <c r="R1584" s="8">
        <f t="shared" si="245"/>
        <v>34.875</v>
      </c>
      <c r="S1584" s="8">
        <f t="shared" si="246"/>
        <v>48.075000000000003</v>
      </c>
      <c r="T1584" s="8">
        <f t="shared" si="247"/>
        <v>38.375</v>
      </c>
      <c r="U1584" s="7">
        <f t="shared" si="248"/>
        <v>39.991666666666667</v>
      </c>
      <c r="V1584" s="7">
        <f t="shared" si="249"/>
        <v>39.587500000000006</v>
      </c>
    </row>
    <row r="1585" spans="1:22" ht="13.5" x14ac:dyDescent="0.25">
      <c r="A1585" s="3">
        <f>RSI!A1585</f>
        <v>44621</v>
      </c>
      <c r="B1585" s="2">
        <f>RSI!B1585</f>
        <v>0.4</v>
      </c>
      <c r="C1585" s="2">
        <f>RSI!I1585</f>
        <v>46.354906405389322</v>
      </c>
      <c r="D1585" s="2">
        <f>MACD!E1585</f>
        <v>-2.142639449706607E-3</v>
      </c>
      <c r="E1585" s="2">
        <f>MACD!F1585</f>
        <v>1.1159456270976114E-3</v>
      </c>
      <c r="F1585" s="2">
        <f>'Moving Avg'!D1585</f>
        <v>0.41</v>
      </c>
      <c r="G1585" s="2">
        <f>'Moving Avg'!F1585</f>
        <v>0.40500000000000008</v>
      </c>
      <c r="H1585" s="2">
        <f>'Moving Avg'!G1585</f>
        <v>0.40299999999999997</v>
      </c>
      <c r="I1585" s="2">
        <f>'Moving Avg'!H1585</f>
        <v>0.48920000000000013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45</v>
      </c>
      <c r="O1585" s="7">
        <f t="shared" si="242"/>
        <v>0</v>
      </c>
      <c r="P1585" s="7">
        <f t="shared" si="243"/>
        <v>16.5</v>
      </c>
      <c r="Q1585" s="8">
        <f t="shared" si="244"/>
        <v>26.975000000000001</v>
      </c>
      <c r="R1585" s="8">
        <f t="shared" si="245"/>
        <v>18.125</v>
      </c>
      <c r="S1585" s="8">
        <f t="shared" si="246"/>
        <v>17.925000000000001</v>
      </c>
      <c r="T1585" s="8">
        <f t="shared" si="247"/>
        <v>21.625</v>
      </c>
      <c r="U1585" s="7">
        <f t="shared" si="248"/>
        <v>21.008333333333336</v>
      </c>
      <c r="V1585" s="7">
        <f t="shared" si="249"/>
        <v>21.162500000000001</v>
      </c>
    </row>
    <row r="1586" spans="1:22" ht="13.5" x14ac:dyDescent="0.25">
      <c r="A1586" s="3">
        <f>RSI!A1586</f>
        <v>44622</v>
      </c>
      <c r="B1586" s="2">
        <f>RSI!B1586</f>
        <v>0.41</v>
      </c>
      <c r="C1586" s="2">
        <f>RSI!I1586</f>
        <v>51.068342210820582</v>
      </c>
      <c r="D1586" s="2">
        <f>MACD!E1586</f>
        <v>-1.6125315419687203E-3</v>
      </c>
      <c r="E1586" s="2">
        <f>MACD!F1586</f>
        <v>5.7025019328434503E-4</v>
      </c>
      <c r="F1586" s="2">
        <f>'Moving Avg'!D1586</f>
        <v>0.41000000000000003</v>
      </c>
      <c r="G1586" s="2">
        <f>'Moving Avg'!F1586</f>
        <v>0.40400000000000008</v>
      </c>
      <c r="H1586" s="2">
        <f>'Moving Avg'!G1586</f>
        <v>0.40439999999999998</v>
      </c>
      <c r="I1586" s="2">
        <f>'Moving Avg'!H1586</f>
        <v>0.48710000000000014</v>
      </c>
      <c r="J1586" s="5" t="str">
        <f>OBV!F1586</f>
        <v>BEARISH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45</v>
      </c>
      <c r="O1586" s="7">
        <f t="shared" si="242"/>
        <v>0</v>
      </c>
      <c r="P1586" s="7">
        <f t="shared" si="243"/>
        <v>16.5</v>
      </c>
      <c r="Q1586" s="8">
        <f t="shared" si="244"/>
        <v>26.975000000000001</v>
      </c>
      <c r="R1586" s="8">
        <f t="shared" si="245"/>
        <v>18.125</v>
      </c>
      <c r="S1586" s="8">
        <f t="shared" si="246"/>
        <v>17.925000000000001</v>
      </c>
      <c r="T1586" s="8">
        <f t="shared" si="247"/>
        <v>21.625</v>
      </c>
      <c r="U1586" s="7">
        <f t="shared" si="248"/>
        <v>21.008333333333336</v>
      </c>
      <c r="V1586" s="7">
        <f t="shared" si="249"/>
        <v>21.162500000000001</v>
      </c>
    </row>
    <row r="1587" spans="1:22" ht="13.5" x14ac:dyDescent="0.25">
      <c r="A1587" s="3">
        <f>RSI!A1587</f>
        <v>44623</v>
      </c>
      <c r="B1587" s="2">
        <f>RSI!B1587</f>
        <v>0.42</v>
      </c>
      <c r="C1587" s="2">
        <f>RSI!I1587</f>
        <v>55.298124525519185</v>
      </c>
      <c r="D1587" s="2">
        <f>MACD!E1587</f>
        <v>-3.4580306850006126E-3</v>
      </c>
      <c r="E1587" s="2">
        <f>MACD!F1587</f>
        <v>-2.3540598237264655E-4</v>
      </c>
      <c r="F1587" s="2">
        <f>'Moving Avg'!D1587</f>
        <v>0.41200000000000003</v>
      </c>
      <c r="G1587" s="2">
        <f>'Moving Avg'!F1587</f>
        <v>0.40400000000000008</v>
      </c>
      <c r="H1587" s="2">
        <f>'Moving Avg'!G1587</f>
        <v>0.40620000000000012</v>
      </c>
      <c r="I1587" s="2">
        <f>'Moving Avg'!H1587</f>
        <v>0.48505000000000015</v>
      </c>
      <c r="J1587" s="5" t="str">
        <f>OBV!F1587</f>
        <v>BEARISH</v>
      </c>
      <c r="K1587" s="5" t="str">
        <f>OBV!G1587</f>
        <v>NEUTRAL</v>
      </c>
      <c r="L1587" s="5" t="str">
        <f>OBV!H1587</f>
        <v>BEARISH DIVERGENCE</v>
      </c>
      <c r="M1587" s="7">
        <f t="shared" si="240"/>
        <v>25</v>
      </c>
      <c r="N1587" s="7">
        <f t="shared" si="241"/>
        <v>45</v>
      </c>
      <c r="O1587" s="7">
        <f t="shared" si="242"/>
        <v>0</v>
      </c>
      <c r="P1587" s="7">
        <f t="shared" si="243"/>
        <v>16.5</v>
      </c>
      <c r="Q1587" s="8">
        <f t="shared" si="244"/>
        <v>26.975000000000001</v>
      </c>
      <c r="R1587" s="8">
        <f t="shared" si="245"/>
        <v>18.125</v>
      </c>
      <c r="S1587" s="8">
        <f t="shared" si="246"/>
        <v>17.925000000000001</v>
      </c>
      <c r="T1587" s="8">
        <f t="shared" si="247"/>
        <v>21.625</v>
      </c>
      <c r="U1587" s="7">
        <f t="shared" si="248"/>
        <v>21.008333333333336</v>
      </c>
      <c r="V1587" s="7">
        <f t="shared" si="249"/>
        <v>21.162500000000001</v>
      </c>
    </row>
    <row r="1588" spans="1:22" ht="13.5" x14ac:dyDescent="0.25">
      <c r="A1588" s="3">
        <f>RSI!A1588</f>
        <v>44624</v>
      </c>
      <c r="B1588" s="2">
        <f>RSI!B1588</f>
        <v>0.42</v>
      </c>
      <c r="C1588" s="2">
        <f>RSI!I1588</f>
        <v>55.298124525519185</v>
      </c>
      <c r="D1588" s="2">
        <f>MACD!E1588</f>
        <v>-6.6309085812791824E-3</v>
      </c>
      <c r="E1588" s="2">
        <f>MACD!F1588</f>
        <v>-1.5145065021539539E-3</v>
      </c>
      <c r="F1588" s="2">
        <f>'Moving Avg'!D1588</f>
        <v>0.41200000000000003</v>
      </c>
      <c r="G1588" s="2">
        <f>'Moving Avg'!F1588</f>
        <v>0.40450000000000008</v>
      </c>
      <c r="H1588" s="2">
        <f>'Moving Avg'!G1588</f>
        <v>0.40780000000000016</v>
      </c>
      <c r="I1588" s="2">
        <f>'Moving Avg'!H1588</f>
        <v>0.48290000000000011</v>
      </c>
      <c r="J1588" s="5" t="str">
        <f>OBV!F1588</f>
        <v>BEARISH</v>
      </c>
      <c r="K1588" s="5" t="str">
        <f>OBV!G1588</f>
        <v>NEUTRAL</v>
      </c>
      <c r="L1588" s="5" t="str">
        <f>OBV!H1588</f>
        <v>NEUTRAL</v>
      </c>
      <c r="M1588" s="7">
        <f t="shared" si="240"/>
        <v>25</v>
      </c>
      <c r="N1588" s="7">
        <f t="shared" si="241"/>
        <v>45</v>
      </c>
      <c r="O1588" s="7">
        <f t="shared" si="242"/>
        <v>0</v>
      </c>
      <c r="P1588" s="7">
        <f t="shared" si="243"/>
        <v>16.5</v>
      </c>
      <c r="Q1588" s="8">
        <f t="shared" si="244"/>
        <v>26.975000000000001</v>
      </c>
      <c r="R1588" s="8">
        <f t="shared" si="245"/>
        <v>18.125</v>
      </c>
      <c r="S1588" s="8">
        <f t="shared" si="246"/>
        <v>17.925000000000001</v>
      </c>
      <c r="T1588" s="8">
        <f t="shared" si="247"/>
        <v>21.625</v>
      </c>
      <c r="U1588" s="7">
        <f t="shared" si="248"/>
        <v>21.008333333333336</v>
      </c>
      <c r="V1588" s="7">
        <f t="shared" si="249"/>
        <v>21.162500000000001</v>
      </c>
    </row>
    <row r="1589" spans="1:22" ht="13.5" x14ac:dyDescent="0.25">
      <c r="A1589" s="3">
        <f>RSI!A1589</f>
        <v>44627</v>
      </c>
      <c r="B1589" s="2">
        <f>RSI!B1589</f>
        <v>0.43</v>
      </c>
      <c r="C1589" s="2">
        <f>RSI!I1589</f>
        <v>59.371276645988402</v>
      </c>
      <c r="D1589" s="2">
        <f>MACD!E1589</f>
        <v>-8.5853752113403958E-3</v>
      </c>
      <c r="E1589" s="2">
        <f>MACD!F1589</f>
        <v>-2.9286802439912425E-3</v>
      </c>
      <c r="F1589" s="2">
        <f>'Moving Avg'!D1589</f>
        <v>0.41600000000000004</v>
      </c>
      <c r="G1589" s="2">
        <f>'Moving Avg'!F1589</f>
        <v>0.40600000000000003</v>
      </c>
      <c r="H1589" s="2">
        <f>'Moving Avg'!G1589</f>
        <v>0.40940000000000021</v>
      </c>
      <c r="I1589" s="2">
        <f>'Moving Avg'!H1589</f>
        <v>0.48075000000000018</v>
      </c>
      <c r="J1589" s="5" t="str">
        <f>OBV!F1589</f>
        <v>BEARISH</v>
      </c>
      <c r="K1589" s="5" t="str">
        <f>OBV!G1589</f>
        <v>NEUTRAL</v>
      </c>
      <c r="L1589" s="5" t="str">
        <f>OBV!H1589</f>
        <v>BEARISH DIVERGENCE</v>
      </c>
      <c r="M1589" s="7">
        <f t="shared" si="240"/>
        <v>25</v>
      </c>
      <c r="N1589" s="7">
        <f t="shared" si="241"/>
        <v>45</v>
      </c>
      <c r="O1589" s="7">
        <f t="shared" si="242"/>
        <v>0</v>
      </c>
      <c r="P1589" s="7">
        <f t="shared" si="243"/>
        <v>16.5</v>
      </c>
      <c r="Q1589" s="8">
        <f t="shared" si="244"/>
        <v>26.975000000000001</v>
      </c>
      <c r="R1589" s="8">
        <f t="shared" si="245"/>
        <v>18.125</v>
      </c>
      <c r="S1589" s="8">
        <f t="shared" si="246"/>
        <v>17.925000000000001</v>
      </c>
      <c r="T1589" s="8">
        <f t="shared" si="247"/>
        <v>21.625</v>
      </c>
      <c r="U1589" s="7">
        <f t="shared" si="248"/>
        <v>21.008333333333336</v>
      </c>
      <c r="V1589" s="7">
        <f t="shared" si="249"/>
        <v>21.162500000000001</v>
      </c>
    </row>
    <row r="1590" spans="1:22" ht="13.5" x14ac:dyDescent="0.25">
      <c r="A1590" s="3">
        <f>RSI!A1590</f>
        <v>44628</v>
      </c>
      <c r="B1590" s="2">
        <f>RSI!B1590</f>
        <v>0.44</v>
      </c>
      <c r="C1590" s="2">
        <f>RSI!I1590</f>
        <v>63.001807079155824</v>
      </c>
      <c r="D1590" s="2">
        <f>MACD!E1590</f>
        <v>-9.562972996016883E-3</v>
      </c>
      <c r="E1590" s="2">
        <f>MACD!F1590</f>
        <v>-4.2555387943963713E-3</v>
      </c>
      <c r="F1590" s="2">
        <f>'Moving Avg'!D1590</f>
        <v>0.42400000000000004</v>
      </c>
      <c r="G1590" s="2">
        <f>'Moving Avg'!F1590</f>
        <v>0.40849999999999997</v>
      </c>
      <c r="H1590" s="2">
        <f>'Moving Avg'!G1590</f>
        <v>0.41100000000000014</v>
      </c>
      <c r="I1590" s="2">
        <f>'Moving Avg'!H1590</f>
        <v>0.47875000000000012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  <c r="M1590" s="7">
        <f t="shared" si="240"/>
        <v>25</v>
      </c>
      <c r="N1590" s="7">
        <f t="shared" si="241"/>
        <v>45</v>
      </c>
      <c r="O1590" s="7">
        <f t="shared" si="242"/>
        <v>0</v>
      </c>
      <c r="P1590" s="7">
        <f t="shared" si="243"/>
        <v>83.5</v>
      </c>
      <c r="Q1590" s="8">
        <f t="shared" si="244"/>
        <v>37.024999999999999</v>
      </c>
      <c r="R1590" s="8">
        <f t="shared" si="245"/>
        <v>34.875</v>
      </c>
      <c r="S1590" s="8">
        <f t="shared" si="246"/>
        <v>48.075000000000003</v>
      </c>
      <c r="T1590" s="8">
        <f t="shared" si="247"/>
        <v>38.375</v>
      </c>
      <c r="U1590" s="7">
        <f t="shared" si="248"/>
        <v>39.991666666666667</v>
      </c>
      <c r="V1590" s="7">
        <f t="shared" si="249"/>
        <v>39.587500000000006</v>
      </c>
    </row>
    <row r="1591" spans="1:22" ht="13.5" x14ac:dyDescent="0.25">
      <c r="A1591" s="3">
        <f>RSI!A1591</f>
        <v>44629</v>
      </c>
      <c r="B1591" s="2">
        <f>RSI!B1591</f>
        <v>0.45</v>
      </c>
      <c r="C1591" s="2">
        <f>RSI!I1591</f>
        <v>66.249683107730306</v>
      </c>
      <c r="D1591" s="2">
        <f>MACD!E1591</f>
        <v>-1.1302538519669281E-2</v>
      </c>
      <c r="E1591" s="2">
        <f>MACD!F1591</f>
        <v>-5.6649387394509532E-3</v>
      </c>
      <c r="F1591" s="2">
        <f>'Moving Avg'!D1591</f>
        <v>0.43200000000000005</v>
      </c>
      <c r="G1591" s="2">
        <f>'Moving Avg'!F1591</f>
        <v>0.41200000000000003</v>
      </c>
      <c r="H1591" s="2">
        <f>'Moving Avg'!G1591</f>
        <v>0.41260000000000019</v>
      </c>
      <c r="I1591" s="2">
        <f>'Moving Avg'!H1591</f>
        <v>0.47695000000000015</v>
      </c>
      <c r="J1591" s="5" t="str">
        <f>OBV!F1591</f>
        <v>BULLISH</v>
      </c>
      <c r="K1591" s="5" t="str">
        <f>OBV!G1591</f>
        <v>NEUTRAL</v>
      </c>
      <c r="L1591" s="5" t="str">
        <f>OBV!H1591</f>
        <v>CONFIRMED BULLISH</v>
      </c>
      <c r="M1591" s="7">
        <f t="shared" si="240"/>
        <v>25</v>
      </c>
      <c r="N1591" s="7">
        <f t="shared" si="241"/>
        <v>45</v>
      </c>
      <c r="O1591" s="7">
        <f t="shared" si="242"/>
        <v>0</v>
      </c>
      <c r="P1591" s="7">
        <f t="shared" si="243"/>
        <v>83.5</v>
      </c>
      <c r="Q1591" s="8">
        <f t="shared" si="244"/>
        <v>37.024999999999999</v>
      </c>
      <c r="R1591" s="8">
        <f t="shared" si="245"/>
        <v>34.875</v>
      </c>
      <c r="S1591" s="8">
        <f t="shared" si="246"/>
        <v>48.075000000000003</v>
      </c>
      <c r="T1591" s="8">
        <f t="shared" si="247"/>
        <v>38.375</v>
      </c>
      <c r="U1591" s="7">
        <f t="shared" si="248"/>
        <v>39.991666666666667</v>
      </c>
      <c r="V1591" s="7">
        <f t="shared" si="249"/>
        <v>39.587500000000006</v>
      </c>
    </row>
    <row r="1592" spans="1:22" ht="13.5" x14ac:dyDescent="0.25">
      <c r="A1592" s="3">
        <f>RSI!A1592</f>
        <v>44630</v>
      </c>
      <c r="B1592" s="2">
        <f>RSI!B1592</f>
        <v>0.47</v>
      </c>
      <c r="C1592" s="2">
        <f>RSI!I1592</f>
        <v>71.616321042983998</v>
      </c>
      <c r="D1592" s="2">
        <f>MACD!E1592</f>
        <v>-1.4473964060768174E-2</v>
      </c>
      <c r="E1592" s="2">
        <f>MACD!F1592</f>
        <v>-7.4267438037143984E-3</v>
      </c>
      <c r="F1592" s="2">
        <f>'Moving Avg'!D1592</f>
        <v>0.442</v>
      </c>
      <c r="G1592" s="2">
        <f>'Moving Avg'!F1592</f>
        <v>0.41600000000000004</v>
      </c>
      <c r="H1592" s="2">
        <f>'Moving Avg'!G1592</f>
        <v>0.4144000000000001</v>
      </c>
      <c r="I1592" s="2">
        <f>'Moving Avg'!H1592</f>
        <v>0.47530000000000017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  <c r="M1592" s="7">
        <f t="shared" si="240"/>
        <v>0</v>
      </c>
      <c r="N1592" s="7">
        <f t="shared" si="241"/>
        <v>45</v>
      </c>
      <c r="O1592" s="7">
        <f t="shared" si="242"/>
        <v>0</v>
      </c>
      <c r="P1592" s="7">
        <f t="shared" si="243"/>
        <v>83.5</v>
      </c>
      <c r="Q1592" s="8">
        <f t="shared" si="244"/>
        <v>28.274999999999999</v>
      </c>
      <c r="R1592" s="8">
        <f t="shared" si="245"/>
        <v>29.875</v>
      </c>
      <c r="S1592" s="8">
        <f t="shared" si="246"/>
        <v>44.325000000000003</v>
      </c>
      <c r="T1592" s="8">
        <f t="shared" si="247"/>
        <v>32.125</v>
      </c>
      <c r="U1592" s="7">
        <f t="shared" si="248"/>
        <v>34.158333333333331</v>
      </c>
      <c r="V1592" s="7">
        <f t="shared" si="249"/>
        <v>33.65</v>
      </c>
    </row>
    <row r="1593" spans="1:22" ht="13.5" x14ac:dyDescent="0.25">
      <c r="A1593" s="3">
        <f>RSI!A1593</f>
        <v>44631</v>
      </c>
      <c r="B1593" s="2">
        <f>RSI!B1593</f>
        <v>0.48</v>
      </c>
      <c r="C1593" s="2">
        <f>RSI!I1593</f>
        <v>73.854885847614526</v>
      </c>
      <c r="D1593" s="2">
        <f>MACD!E1593</f>
        <v>-1.6679793597973724E-2</v>
      </c>
      <c r="E1593" s="2">
        <f>MACD!F1593</f>
        <v>-9.2773537625662639E-3</v>
      </c>
      <c r="F1593" s="2">
        <f>'Moving Avg'!D1593</f>
        <v>0.45400000000000001</v>
      </c>
      <c r="G1593" s="2">
        <f>'Moving Avg'!F1593</f>
        <v>0.42000000000000004</v>
      </c>
      <c r="H1593" s="2">
        <f>'Moving Avg'!G1593</f>
        <v>0.41640000000000016</v>
      </c>
      <c r="I1593" s="2">
        <f>'Moving Avg'!H1593</f>
        <v>0.47375000000000023</v>
      </c>
      <c r="J1593" s="5" t="str">
        <f>OBV!F1593</f>
        <v>BULLISH</v>
      </c>
      <c r="K1593" s="5" t="str">
        <f>OBV!G1593</f>
        <v>STRONG</v>
      </c>
      <c r="L1593" s="5" t="str">
        <f>OBV!H1593</f>
        <v>CONFIRMED BULLISH</v>
      </c>
      <c r="M1593" s="7">
        <f t="shared" si="240"/>
        <v>0</v>
      </c>
      <c r="N1593" s="7">
        <f t="shared" si="241"/>
        <v>45</v>
      </c>
      <c r="O1593" s="7">
        <f t="shared" si="242"/>
        <v>0</v>
      </c>
      <c r="P1593" s="7">
        <f t="shared" si="243"/>
        <v>100</v>
      </c>
      <c r="Q1593" s="8">
        <f t="shared" si="244"/>
        <v>30.75</v>
      </c>
      <c r="R1593" s="8">
        <f t="shared" si="245"/>
        <v>34</v>
      </c>
      <c r="S1593" s="8">
        <f t="shared" si="246"/>
        <v>51.75</v>
      </c>
      <c r="T1593" s="8">
        <f t="shared" si="247"/>
        <v>36.25</v>
      </c>
      <c r="U1593" s="7">
        <f t="shared" si="248"/>
        <v>38.833333333333336</v>
      </c>
      <c r="V1593" s="7">
        <f t="shared" si="249"/>
        <v>38.1875</v>
      </c>
    </row>
    <row r="1594" spans="1:22" ht="13.5" x14ac:dyDescent="0.25">
      <c r="A1594" s="3">
        <f>RSI!A1594</f>
        <v>44634</v>
      </c>
      <c r="B1594" s="2">
        <f>RSI!B1594</f>
        <v>0.5</v>
      </c>
      <c r="C1594" s="2">
        <f>RSI!I1594</f>
        <v>77.651257755970747</v>
      </c>
      <c r="D1594" s="2">
        <f>MACD!E1594</f>
        <v>-2.1921628208627919E-2</v>
      </c>
      <c r="E1594" s="2">
        <f>MACD!F1594</f>
        <v>-1.1806208651778595E-2</v>
      </c>
      <c r="F1594" s="2">
        <f>'Moving Avg'!D1594</f>
        <v>0.46799999999999997</v>
      </c>
      <c r="G1594" s="2">
        <f>'Moving Avg'!F1594</f>
        <v>0.42449999999999999</v>
      </c>
      <c r="H1594" s="2">
        <f>'Moving Avg'!G1594</f>
        <v>0.41900000000000015</v>
      </c>
      <c r="I1594" s="2">
        <f>'Moving Avg'!H1594</f>
        <v>0.47235000000000021</v>
      </c>
      <c r="J1594" s="5" t="str">
        <f>OBV!F1594</f>
        <v>BULLISH</v>
      </c>
      <c r="K1594" s="5" t="str">
        <f>OBV!G1594</f>
        <v>STRONG</v>
      </c>
      <c r="L1594" s="5" t="str">
        <f>OBV!H1594</f>
        <v>CONFIRMED BULLISH</v>
      </c>
      <c r="M1594" s="7">
        <f t="shared" si="240"/>
        <v>0</v>
      </c>
      <c r="N1594" s="7">
        <f t="shared" si="241"/>
        <v>45</v>
      </c>
      <c r="O1594" s="7">
        <f t="shared" si="242"/>
        <v>0</v>
      </c>
      <c r="P1594" s="7">
        <f t="shared" si="243"/>
        <v>100</v>
      </c>
      <c r="Q1594" s="8">
        <f t="shared" si="244"/>
        <v>30.75</v>
      </c>
      <c r="R1594" s="8">
        <f t="shared" si="245"/>
        <v>34</v>
      </c>
      <c r="S1594" s="8">
        <f t="shared" si="246"/>
        <v>51.75</v>
      </c>
      <c r="T1594" s="8">
        <f t="shared" si="247"/>
        <v>36.25</v>
      </c>
      <c r="U1594" s="7">
        <f t="shared" si="248"/>
        <v>38.833333333333336</v>
      </c>
      <c r="V1594" s="7">
        <f t="shared" si="249"/>
        <v>38.1875</v>
      </c>
    </row>
    <row r="1595" spans="1:22" ht="13.5" x14ac:dyDescent="0.25">
      <c r="A1595" s="3">
        <f>RSI!A1595</f>
        <v>44635</v>
      </c>
      <c r="B1595" s="2">
        <f>RSI!B1595</f>
        <v>0.51</v>
      </c>
      <c r="C1595" s="2">
        <f>RSI!I1595</f>
        <v>79.271918124055247</v>
      </c>
      <c r="D1595" s="2">
        <f>MACD!E1595</f>
        <v>-2.9083502867019384E-2</v>
      </c>
      <c r="E1595" s="2">
        <f>MACD!F1595</f>
        <v>-1.5261667494826754E-2</v>
      </c>
      <c r="F1595" s="2">
        <f>'Moving Avg'!D1595</f>
        <v>0.48200000000000004</v>
      </c>
      <c r="G1595" s="2">
        <f>'Moving Avg'!F1595</f>
        <v>0.42949999999999999</v>
      </c>
      <c r="H1595" s="2">
        <f>'Moving Avg'!G1595</f>
        <v>0.4216000000000002</v>
      </c>
      <c r="I1595" s="2">
        <f>'Moving Avg'!H1595</f>
        <v>0.47110000000000019</v>
      </c>
      <c r="J1595" s="5" t="str">
        <f>OBV!F1595</f>
        <v>BULLISH</v>
      </c>
      <c r="K1595" s="5" t="str">
        <f>OBV!G1595</f>
        <v>STRONG</v>
      </c>
      <c r="L1595" s="5" t="str">
        <f>OBV!H1595</f>
        <v>CONFIRMED BULLISH</v>
      </c>
      <c r="M1595" s="7">
        <f t="shared" si="240"/>
        <v>0</v>
      </c>
      <c r="N1595" s="7">
        <f t="shared" si="241"/>
        <v>45</v>
      </c>
      <c r="O1595" s="7">
        <f t="shared" si="242"/>
        <v>50</v>
      </c>
      <c r="P1595" s="7">
        <f t="shared" si="243"/>
        <v>100</v>
      </c>
      <c r="Q1595" s="8">
        <f t="shared" si="244"/>
        <v>38.25</v>
      </c>
      <c r="R1595" s="8">
        <f t="shared" si="245"/>
        <v>51.5</v>
      </c>
      <c r="S1595" s="8">
        <f t="shared" si="246"/>
        <v>64.25</v>
      </c>
      <c r="T1595" s="8">
        <f t="shared" si="247"/>
        <v>48.75</v>
      </c>
      <c r="U1595" s="7">
        <f t="shared" si="248"/>
        <v>51.333333333333336</v>
      </c>
      <c r="V1595" s="7">
        <f t="shared" si="249"/>
        <v>50.6875</v>
      </c>
    </row>
    <row r="1596" spans="1:22" ht="13.5" x14ac:dyDescent="0.25">
      <c r="A1596" s="3">
        <f>RSI!A1596</f>
        <v>44636</v>
      </c>
      <c r="B1596" s="2">
        <f>RSI!B1596</f>
        <v>0.52</v>
      </c>
      <c r="C1596" s="2">
        <f>RSI!I1596</f>
        <v>80.773419258738343</v>
      </c>
      <c r="D1596" s="2">
        <f>MACD!E1596</f>
        <v>-3.4819062751889951E-2</v>
      </c>
      <c r="E1596" s="2">
        <f>MACD!F1596</f>
        <v>-1.9173146546239393E-2</v>
      </c>
      <c r="F1596" s="2">
        <f>'Moving Avg'!D1596</f>
        <v>0.496</v>
      </c>
      <c r="G1596" s="2">
        <f>'Moving Avg'!F1596</f>
        <v>0.43499999999999994</v>
      </c>
      <c r="H1596" s="2">
        <f>'Moving Avg'!G1596</f>
        <v>0.42440000000000017</v>
      </c>
      <c r="I1596" s="2">
        <f>'Moving Avg'!H1596</f>
        <v>0.47005000000000008</v>
      </c>
      <c r="J1596" s="5" t="str">
        <f>OBV!F1596</f>
        <v>BULLISH</v>
      </c>
      <c r="K1596" s="5" t="str">
        <f>OBV!G1596</f>
        <v>STRONG</v>
      </c>
      <c r="L1596" s="5" t="str">
        <f>OBV!H1596</f>
        <v>CONFIRMED BULLISH</v>
      </c>
      <c r="M1596" s="7">
        <f t="shared" si="240"/>
        <v>0</v>
      </c>
      <c r="N1596" s="7">
        <f t="shared" si="241"/>
        <v>45</v>
      </c>
      <c r="O1596" s="7">
        <f t="shared" si="242"/>
        <v>50</v>
      </c>
      <c r="P1596" s="7">
        <f t="shared" si="243"/>
        <v>100</v>
      </c>
      <c r="Q1596" s="8">
        <f t="shared" si="244"/>
        <v>38.25</v>
      </c>
      <c r="R1596" s="8">
        <f t="shared" si="245"/>
        <v>51.5</v>
      </c>
      <c r="S1596" s="8">
        <f t="shared" si="246"/>
        <v>64.25</v>
      </c>
      <c r="T1596" s="8">
        <f t="shared" si="247"/>
        <v>48.75</v>
      </c>
      <c r="U1596" s="7">
        <f t="shared" si="248"/>
        <v>51.333333333333336</v>
      </c>
      <c r="V1596" s="7">
        <f t="shared" si="249"/>
        <v>50.6875</v>
      </c>
    </row>
    <row r="1597" spans="1:22" ht="13.5" x14ac:dyDescent="0.25">
      <c r="A1597" s="3">
        <f>RSI!A1597</f>
        <v>44637</v>
      </c>
      <c r="B1597" s="2">
        <f>RSI!B1597</f>
        <v>0.54</v>
      </c>
      <c r="C1597" s="2">
        <f>RSI!I1597</f>
        <v>83.368302419805104</v>
      </c>
      <c r="D1597" s="2">
        <f>MACD!E1597</f>
        <v>-4.011251778702335E-2</v>
      </c>
      <c r="E1597" s="2">
        <f>MACD!F1597</f>
        <v>-2.3361020794396184E-2</v>
      </c>
      <c r="F1597" s="2">
        <f>'Moving Avg'!D1597</f>
        <v>0.51</v>
      </c>
      <c r="G1597" s="2">
        <f>'Moving Avg'!F1597</f>
        <v>0.442</v>
      </c>
      <c r="H1597" s="2">
        <f>'Moving Avg'!G1597</f>
        <v>0.42740000000000017</v>
      </c>
      <c r="I1597" s="2">
        <f>'Moving Avg'!H1597</f>
        <v>0.46915000000000007</v>
      </c>
      <c r="J1597" s="5" t="str">
        <f>OBV!F1597</f>
        <v>BULLISH</v>
      </c>
      <c r="K1597" s="5" t="str">
        <f>OBV!G1597</f>
        <v>STRONG</v>
      </c>
      <c r="L1597" s="5" t="str">
        <f>OBV!H1597</f>
        <v>CONFIRMED BULLISH</v>
      </c>
      <c r="M1597" s="7">
        <f t="shared" si="240"/>
        <v>0</v>
      </c>
      <c r="N1597" s="7">
        <f t="shared" si="241"/>
        <v>45</v>
      </c>
      <c r="O1597" s="7">
        <f t="shared" si="242"/>
        <v>50</v>
      </c>
      <c r="P1597" s="7">
        <f t="shared" si="243"/>
        <v>100</v>
      </c>
      <c r="Q1597" s="8">
        <f t="shared" si="244"/>
        <v>38.25</v>
      </c>
      <c r="R1597" s="8">
        <f t="shared" si="245"/>
        <v>51.5</v>
      </c>
      <c r="S1597" s="8">
        <f t="shared" si="246"/>
        <v>64.25</v>
      </c>
      <c r="T1597" s="8">
        <f t="shared" si="247"/>
        <v>48.75</v>
      </c>
      <c r="U1597" s="7">
        <f t="shared" si="248"/>
        <v>51.333333333333336</v>
      </c>
      <c r="V1597" s="7">
        <f t="shared" si="249"/>
        <v>50.6875</v>
      </c>
    </row>
    <row r="1598" spans="1:22" ht="13.5" x14ac:dyDescent="0.25">
      <c r="A1598" s="3">
        <f>RSI!A1598</f>
        <v>44638</v>
      </c>
      <c r="B1598" s="2">
        <f>RSI!B1598</f>
        <v>0.54</v>
      </c>
      <c r="C1598" s="2">
        <f>RSI!I1598</f>
        <v>83.368302419805104</v>
      </c>
      <c r="D1598" s="2">
        <f>MACD!E1598</f>
        <v>-4.5170210275666089E-2</v>
      </c>
      <c r="E1598" s="2">
        <f>MACD!F1598</f>
        <v>-2.7722858690650165E-2</v>
      </c>
      <c r="F1598" s="2">
        <f>'Moving Avg'!D1598</f>
        <v>0.52200000000000002</v>
      </c>
      <c r="G1598" s="2">
        <f>'Moving Avg'!F1598</f>
        <v>0.4494999999999999</v>
      </c>
      <c r="H1598" s="2">
        <f>'Moving Avg'!G1598</f>
        <v>0.43040000000000012</v>
      </c>
      <c r="I1598" s="2">
        <f>'Moving Avg'!H1598</f>
        <v>0.46835000000000016</v>
      </c>
      <c r="J1598" s="5" t="str">
        <f>OBV!F1598</f>
        <v>BULLISH</v>
      </c>
      <c r="K1598" s="5" t="str">
        <f>OBV!G1598</f>
        <v>STRONG</v>
      </c>
      <c r="L1598" s="5" t="str">
        <f>OBV!H1598</f>
        <v>CONFIRMED BULLISH</v>
      </c>
      <c r="M1598" s="7">
        <f t="shared" si="240"/>
        <v>0</v>
      </c>
      <c r="N1598" s="7">
        <f t="shared" si="241"/>
        <v>45</v>
      </c>
      <c r="O1598" s="7">
        <f t="shared" si="242"/>
        <v>50</v>
      </c>
      <c r="P1598" s="7">
        <f t="shared" si="243"/>
        <v>100</v>
      </c>
      <c r="Q1598" s="8">
        <f t="shared" si="244"/>
        <v>38.25</v>
      </c>
      <c r="R1598" s="8">
        <f t="shared" si="245"/>
        <v>51.5</v>
      </c>
      <c r="S1598" s="8">
        <f t="shared" si="246"/>
        <v>64.25</v>
      </c>
      <c r="T1598" s="8">
        <f t="shared" si="247"/>
        <v>48.75</v>
      </c>
      <c r="U1598" s="7">
        <f t="shared" si="248"/>
        <v>51.333333333333336</v>
      </c>
      <c r="V1598" s="7">
        <f t="shared" si="249"/>
        <v>50.6875</v>
      </c>
    </row>
    <row r="1599" spans="1:22" ht="13.5" x14ac:dyDescent="0.25">
      <c r="A1599" s="3">
        <f>RSI!A1599</f>
        <v>44641</v>
      </c>
      <c r="B1599" s="2">
        <f>RSI!B1599</f>
        <v>0.53</v>
      </c>
      <c r="C1599" s="2">
        <f>RSI!I1599</f>
        <v>77.317242165175088</v>
      </c>
      <c r="D1599" s="2">
        <f>MACD!E1599</f>
        <v>-4.7706348718042468E-2</v>
      </c>
      <c r="E1599" s="2">
        <f>MACD!F1599</f>
        <v>-3.171955669612863E-2</v>
      </c>
      <c r="F1599" s="2">
        <f>'Moving Avg'!D1599</f>
        <v>0.52800000000000014</v>
      </c>
      <c r="G1599" s="2">
        <f>'Moving Avg'!F1599</f>
        <v>0.45599999999999996</v>
      </c>
      <c r="H1599" s="2">
        <f>'Moving Avg'!G1599</f>
        <v>0.43280000000000013</v>
      </c>
      <c r="I1599" s="2">
        <f>'Moving Avg'!H1599</f>
        <v>0.46735000000000004</v>
      </c>
      <c r="J1599" s="5" t="str">
        <f>OBV!F1599</f>
        <v>BULLISH</v>
      </c>
      <c r="K1599" s="5" t="str">
        <f>OBV!G1599</f>
        <v>NEUTRAL</v>
      </c>
      <c r="L1599" s="5" t="str">
        <f>OBV!H1599</f>
        <v>CONFIRMED BULLISH</v>
      </c>
      <c r="M1599" s="7">
        <f t="shared" si="240"/>
        <v>0</v>
      </c>
      <c r="N1599" s="7">
        <f t="shared" si="241"/>
        <v>45</v>
      </c>
      <c r="O1599" s="7">
        <f t="shared" si="242"/>
        <v>50</v>
      </c>
      <c r="P1599" s="7">
        <f t="shared" si="243"/>
        <v>83.5</v>
      </c>
      <c r="Q1599" s="8">
        <f t="shared" si="244"/>
        <v>35.774999999999999</v>
      </c>
      <c r="R1599" s="8">
        <f t="shared" si="245"/>
        <v>47.375</v>
      </c>
      <c r="S1599" s="8">
        <f t="shared" si="246"/>
        <v>56.825000000000003</v>
      </c>
      <c r="T1599" s="8">
        <f t="shared" si="247"/>
        <v>44.625</v>
      </c>
      <c r="U1599" s="7">
        <f t="shared" si="248"/>
        <v>46.658333333333339</v>
      </c>
      <c r="V1599" s="7">
        <f t="shared" si="249"/>
        <v>46.150000000000006</v>
      </c>
    </row>
    <row r="1600" spans="1:22" ht="13.5" x14ac:dyDescent="0.25">
      <c r="A1600" s="3">
        <f>RSI!A1600</f>
        <v>44642</v>
      </c>
      <c r="B1600" s="2">
        <f>RSI!B1600</f>
        <v>0.51</v>
      </c>
      <c r="C1600" s="2">
        <f>RSI!I1600</f>
        <v>66.864280161224656</v>
      </c>
      <c r="D1600" s="2">
        <f>MACD!E1600</f>
        <v>-4.7269347797191608E-2</v>
      </c>
      <c r="E1600" s="2">
        <f>MACD!F1600</f>
        <v>-3.4829514916341231E-2</v>
      </c>
      <c r="F1600" s="2">
        <f>'Moving Avg'!D1600</f>
        <v>0.52799999999999991</v>
      </c>
      <c r="G1600" s="2">
        <f>'Moving Avg'!F1600</f>
        <v>0.46099999999999997</v>
      </c>
      <c r="H1600" s="2">
        <f>'Moving Avg'!G1600</f>
        <v>0.43460000000000015</v>
      </c>
      <c r="I1600" s="2">
        <f>'Moving Avg'!H1600</f>
        <v>0.4663500000000001</v>
      </c>
      <c r="J1600" s="5" t="str">
        <f>OBV!F1600</f>
        <v>BULLISH</v>
      </c>
      <c r="K1600" s="5" t="str">
        <f>OBV!G1600</f>
        <v>NEUTRAL</v>
      </c>
      <c r="L1600" s="5" t="str">
        <f>OBV!H1600</f>
        <v>NEUTRAL</v>
      </c>
      <c r="M1600" s="7">
        <f t="shared" si="240"/>
        <v>25</v>
      </c>
      <c r="N1600" s="7">
        <f t="shared" si="241"/>
        <v>45</v>
      </c>
      <c r="O1600" s="7">
        <f t="shared" si="242"/>
        <v>50</v>
      </c>
      <c r="P1600" s="7">
        <f t="shared" si="243"/>
        <v>49.5</v>
      </c>
      <c r="Q1600" s="8">
        <f t="shared" si="244"/>
        <v>39.424999999999997</v>
      </c>
      <c r="R1600" s="8">
        <f t="shared" si="245"/>
        <v>43.875</v>
      </c>
      <c r="S1600" s="8">
        <f t="shared" si="246"/>
        <v>45.275000000000006</v>
      </c>
      <c r="T1600" s="8">
        <f t="shared" si="247"/>
        <v>42.375</v>
      </c>
      <c r="U1600" s="7">
        <f t="shared" si="248"/>
        <v>42.858333333333327</v>
      </c>
      <c r="V1600" s="7">
        <f t="shared" si="249"/>
        <v>42.737499999999997</v>
      </c>
    </row>
    <row r="1601" spans="1:22" ht="13.5" x14ac:dyDescent="0.25">
      <c r="A1601" s="3">
        <f>RSI!A1601</f>
        <v>44643</v>
      </c>
      <c r="B1601" s="2">
        <f>RSI!B1601</f>
        <v>0.51</v>
      </c>
      <c r="C1601" s="2">
        <f>RSI!I1601</f>
        <v>66.864280161224656</v>
      </c>
      <c r="D1601" s="2">
        <f>MACD!E1601</f>
        <v>-4.5647545391428679E-2</v>
      </c>
      <c r="E1601" s="2">
        <f>MACD!F1601</f>
        <v>-3.6993121011358723E-2</v>
      </c>
      <c r="F1601" s="2">
        <f>'Moving Avg'!D1601</f>
        <v>0.52600000000000002</v>
      </c>
      <c r="G1601" s="2">
        <f>'Moving Avg'!F1601</f>
        <v>0.46599999999999991</v>
      </c>
      <c r="H1601" s="2">
        <f>'Moving Avg'!G1601</f>
        <v>0.4362000000000002</v>
      </c>
      <c r="I1601" s="2">
        <f>'Moving Avg'!H1601</f>
        <v>0.46540000000000015</v>
      </c>
      <c r="J1601" s="5" t="str">
        <f>OBV!F1601</f>
        <v>BULLISH</v>
      </c>
      <c r="K1601" s="5" t="str">
        <f>OBV!G1601</f>
        <v>NEUTRAL</v>
      </c>
      <c r="L1601" s="5" t="str">
        <f>OBV!H1601</f>
        <v>BULLISH DIVERGENCE</v>
      </c>
      <c r="M1601" s="7">
        <f t="shared" si="240"/>
        <v>25</v>
      </c>
      <c r="N1601" s="7">
        <f t="shared" si="241"/>
        <v>45</v>
      </c>
      <c r="O1601" s="7">
        <f t="shared" si="242"/>
        <v>50</v>
      </c>
      <c r="P1601" s="7">
        <f t="shared" si="243"/>
        <v>66.5</v>
      </c>
      <c r="Q1601" s="8">
        <f t="shared" si="244"/>
        <v>41.975000000000001</v>
      </c>
      <c r="R1601" s="8">
        <f t="shared" si="245"/>
        <v>48.125</v>
      </c>
      <c r="S1601" s="8">
        <f t="shared" si="246"/>
        <v>52.924999999999997</v>
      </c>
      <c r="T1601" s="8">
        <f t="shared" si="247"/>
        <v>46.625</v>
      </c>
      <c r="U1601" s="7">
        <f t="shared" si="248"/>
        <v>47.67499999999999</v>
      </c>
      <c r="V1601" s="7">
        <f t="shared" si="249"/>
        <v>47.412499999999994</v>
      </c>
    </row>
    <row r="1602" spans="1:22" ht="13.5" x14ac:dyDescent="0.25">
      <c r="A1602" s="3">
        <f>RSI!A1602</f>
        <v>44644</v>
      </c>
      <c r="B1602" s="2">
        <f>RSI!B1602</f>
        <v>0.49</v>
      </c>
      <c r="C1602" s="2">
        <f>RSI!I1602</f>
        <v>57.801318750411973</v>
      </c>
      <c r="D1602" s="2">
        <f>MACD!E1602</f>
        <v>-3.9982058658806163E-2</v>
      </c>
      <c r="E1602" s="2">
        <f>MACD!F1602</f>
        <v>-3.7590908540848213E-2</v>
      </c>
      <c r="F1602" s="2">
        <f>'Moving Avg'!D1602</f>
        <v>0.51600000000000001</v>
      </c>
      <c r="G1602" s="2">
        <f>'Moving Avg'!F1602</f>
        <v>0.47000000000000003</v>
      </c>
      <c r="H1602" s="2">
        <f>'Moving Avg'!G1602</f>
        <v>0.43720000000000014</v>
      </c>
      <c r="I1602" s="2">
        <f>'Moving Avg'!H1602</f>
        <v>0.46450000000000008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16.5</v>
      </c>
      <c r="Q1602" s="8">
        <f t="shared" si="244"/>
        <v>34.475000000000001</v>
      </c>
      <c r="R1602" s="8">
        <f t="shared" si="245"/>
        <v>35.625</v>
      </c>
      <c r="S1602" s="8">
        <f t="shared" si="246"/>
        <v>30.425000000000001</v>
      </c>
      <c r="T1602" s="8">
        <f t="shared" si="247"/>
        <v>34.125</v>
      </c>
      <c r="U1602" s="7">
        <f t="shared" si="248"/>
        <v>33.508333333333333</v>
      </c>
      <c r="V1602" s="7">
        <f t="shared" si="249"/>
        <v>33.662499999999994</v>
      </c>
    </row>
    <row r="1603" spans="1:22" ht="13.5" x14ac:dyDescent="0.25">
      <c r="A1603" s="3">
        <f>RSI!A1603</f>
        <v>44645</v>
      </c>
      <c r="B1603" s="2">
        <f>RSI!B1603</f>
        <v>0.47</v>
      </c>
      <c r="C1603" s="2">
        <f>RSI!I1603</f>
        <v>50.438815200371309</v>
      </c>
      <c r="D1603" s="2">
        <f>MACD!E1603</f>
        <v>-3.2295628214058514E-2</v>
      </c>
      <c r="E1603" s="2">
        <f>MACD!F1603</f>
        <v>-3.6531852475490276E-2</v>
      </c>
      <c r="F1603" s="2">
        <f>'Moving Avg'!D1603</f>
        <v>0.502</v>
      </c>
      <c r="G1603" s="2">
        <f>'Moving Avg'!F1603</f>
        <v>0.47250000000000003</v>
      </c>
      <c r="H1603" s="2">
        <f>'Moving Avg'!G1603</f>
        <v>0.43760000000000004</v>
      </c>
      <c r="I1603" s="2">
        <f>'Moving Avg'!H1603</f>
        <v>0.46345000000000014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  <c r="M1603" s="7">
        <f t="shared" si="250"/>
        <v>25</v>
      </c>
      <c r="N1603" s="7">
        <f t="shared" si="251"/>
        <v>0</v>
      </c>
      <c r="O1603" s="7">
        <f t="shared" si="252"/>
        <v>50</v>
      </c>
      <c r="P1603" s="7">
        <f t="shared" si="253"/>
        <v>16.5</v>
      </c>
      <c r="Q1603" s="8">
        <f t="shared" ref="Q1603:Q1666" si="254">0.35*M1603+N1603*0.35+O1603*0.15+P1603*0.15</f>
        <v>18.725000000000001</v>
      </c>
      <c r="R1603" s="8">
        <f t="shared" ref="R1603:R1666" si="255">M1603*0.2+N1603*0.2+O1603*0.35+P1603*0.25</f>
        <v>26.625</v>
      </c>
      <c r="S1603" s="8">
        <f t="shared" ref="S1603:S1666" si="256">M1603*0.15+N1603*0.15+O1603*0.25+P1603*0.45</f>
        <v>23.675000000000001</v>
      </c>
      <c r="T1603" s="8">
        <f t="shared" ref="T1603:T1666" si="257">0.25*SUM(M1603:P1603)</f>
        <v>22.875</v>
      </c>
      <c r="U1603" s="7">
        <f t="shared" ref="U1603:U1666" si="258">SUM(Q1603:S1603)/3</f>
        <v>23.008333333333336</v>
      </c>
      <c r="V1603" s="7">
        <f t="shared" ref="V1603:V1666" si="259">SUM(Q1603:T1603)/4</f>
        <v>22.975000000000001</v>
      </c>
    </row>
    <row r="1604" spans="1:22" ht="13.5" x14ac:dyDescent="0.25">
      <c r="A1604" s="3">
        <f>RSI!A1604</f>
        <v>44648</v>
      </c>
      <c r="B1604" s="2">
        <f>RSI!B1604</f>
        <v>0.46</v>
      </c>
      <c r="C1604" s="2">
        <f>RSI!I1604</f>
        <v>47.201407419528408</v>
      </c>
      <c r="D1604" s="2">
        <f>MACD!E1604</f>
        <v>-2.1973830820435081E-2</v>
      </c>
      <c r="E1604" s="2">
        <f>MACD!F1604</f>
        <v>-3.3620248144479239E-2</v>
      </c>
      <c r="F1604" s="2">
        <f>'Moving Avg'!D1604</f>
        <v>0.48799999999999999</v>
      </c>
      <c r="G1604" s="2">
        <f>'Moving Avg'!F1604</f>
        <v>0.47500000000000009</v>
      </c>
      <c r="H1604" s="2">
        <f>'Moving Avg'!G1604</f>
        <v>0.43780000000000008</v>
      </c>
      <c r="I1604" s="2">
        <f>'Moving Avg'!H1604</f>
        <v>0.46235000000000015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  <c r="M1604" s="7">
        <f t="shared" si="250"/>
        <v>25</v>
      </c>
      <c r="N1604" s="7">
        <f t="shared" si="251"/>
        <v>0</v>
      </c>
      <c r="O1604" s="7">
        <f t="shared" si="252"/>
        <v>50</v>
      </c>
      <c r="P1604" s="7">
        <f t="shared" si="253"/>
        <v>16.5</v>
      </c>
      <c r="Q1604" s="8">
        <f t="shared" si="254"/>
        <v>18.725000000000001</v>
      </c>
      <c r="R1604" s="8">
        <f t="shared" si="255"/>
        <v>26.625</v>
      </c>
      <c r="S1604" s="8">
        <f t="shared" si="256"/>
        <v>23.675000000000001</v>
      </c>
      <c r="T1604" s="8">
        <f t="shared" si="257"/>
        <v>22.875</v>
      </c>
      <c r="U1604" s="7">
        <f t="shared" si="258"/>
        <v>23.008333333333336</v>
      </c>
      <c r="V1604" s="7">
        <f t="shared" si="259"/>
        <v>22.975000000000001</v>
      </c>
    </row>
    <row r="1605" spans="1:22" ht="13.5" x14ac:dyDescent="0.25">
      <c r="A1605" s="3">
        <f>RSI!A1605</f>
        <v>44649</v>
      </c>
      <c r="B1605" s="2">
        <f>RSI!B1605</f>
        <v>0.44</v>
      </c>
      <c r="C1605" s="2">
        <f>RSI!I1605</f>
        <v>41.468608936465827</v>
      </c>
      <c r="D1605" s="2">
        <f>MACD!E1605</f>
        <v>-1.0160755018360446E-2</v>
      </c>
      <c r="E1605" s="2">
        <f>MACD!F1605</f>
        <v>-2.8928349519255481E-2</v>
      </c>
      <c r="F1605" s="2">
        <f>'Moving Avg'!D1605</f>
        <v>0.47400000000000003</v>
      </c>
      <c r="G1605" s="2">
        <f>'Moving Avg'!F1605</f>
        <v>0.47699999999999998</v>
      </c>
      <c r="H1605" s="2">
        <f>'Moving Avg'!G1605</f>
        <v>0.43740000000000007</v>
      </c>
      <c r="I1605" s="2">
        <f>'Moving Avg'!H1605</f>
        <v>0.46120000000000017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  <c r="M1605" s="7">
        <f t="shared" si="250"/>
        <v>25</v>
      </c>
      <c r="N1605" s="7">
        <f t="shared" si="251"/>
        <v>0</v>
      </c>
      <c r="O1605" s="7">
        <f t="shared" si="252"/>
        <v>50</v>
      </c>
      <c r="P1605" s="7">
        <f t="shared" si="253"/>
        <v>16.5</v>
      </c>
      <c r="Q1605" s="8">
        <f t="shared" si="254"/>
        <v>18.725000000000001</v>
      </c>
      <c r="R1605" s="8">
        <f t="shared" si="255"/>
        <v>26.625</v>
      </c>
      <c r="S1605" s="8">
        <f t="shared" si="256"/>
        <v>23.675000000000001</v>
      </c>
      <c r="T1605" s="8">
        <f t="shared" si="257"/>
        <v>22.875</v>
      </c>
      <c r="U1605" s="7">
        <f t="shared" si="258"/>
        <v>23.008333333333336</v>
      </c>
      <c r="V1605" s="7">
        <f t="shared" si="259"/>
        <v>22.975000000000001</v>
      </c>
    </row>
    <row r="1606" spans="1:22" ht="13.5" x14ac:dyDescent="0.25">
      <c r="A1606" s="3">
        <f>RSI!A1606</f>
        <v>44650</v>
      </c>
      <c r="B1606" s="2">
        <f>RSI!B1606</f>
        <v>0.45</v>
      </c>
      <c r="C1606" s="2">
        <f>RSI!I1606</f>
        <v>45.061493502819467</v>
      </c>
      <c r="D1606" s="2">
        <f>MACD!E1606</f>
        <v>8.0573747635170889E-4</v>
      </c>
      <c r="E1606" s="2">
        <f>MACD!F1606</f>
        <v>-2.2981532120134044E-2</v>
      </c>
      <c r="F1606" s="2">
        <f>'Moving Avg'!D1606</f>
        <v>0.46200000000000002</v>
      </c>
      <c r="G1606" s="2">
        <f>'Moving Avg'!F1606</f>
        <v>0.47899999999999998</v>
      </c>
      <c r="H1606" s="2">
        <f>'Moving Avg'!G1606</f>
        <v>0.43700000000000011</v>
      </c>
      <c r="I1606" s="2">
        <f>'Moving Avg'!H1606</f>
        <v>0.46020000000000016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0</v>
      </c>
      <c r="O1606" s="7">
        <f t="shared" si="252"/>
        <v>50</v>
      </c>
      <c r="P1606" s="7">
        <f t="shared" si="253"/>
        <v>16.5</v>
      </c>
      <c r="Q1606" s="8">
        <f t="shared" si="254"/>
        <v>18.725000000000001</v>
      </c>
      <c r="R1606" s="8">
        <f t="shared" si="255"/>
        <v>26.625</v>
      </c>
      <c r="S1606" s="8">
        <f t="shared" si="256"/>
        <v>23.675000000000001</v>
      </c>
      <c r="T1606" s="8">
        <f t="shared" si="257"/>
        <v>22.875</v>
      </c>
      <c r="U1606" s="7">
        <f t="shared" si="258"/>
        <v>23.008333333333336</v>
      </c>
      <c r="V1606" s="7">
        <f t="shared" si="259"/>
        <v>22.975000000000001</v>
      </c>
    </row>
    <row r="1607" spans="1:22" ht="13.5" x14ac:dyDescent="0.25">
      <c r="A1607" s="3">
        <f>RSI!A1607</f>
        <v>44651</v>
      </c>
      <c r="B1607" s="2">
        <f>RSI!B1607</f>
        <v>0.47</v>
      </c>
      <c r="C1607" s="2">
        <f>RSI!I1607</f>
        <v>51.47681463130268</v>
      </c>
      <c r="D1607" s="2">
        <f>MACD!E1607</f>
        <v>1.1781698975327326E-2</v>
      </c>
      <c r="E1607" s="2">
        <f>MACD!F1607</f>
        <v>-1.6028885901041769E-2</v>
      </c>
      <c r="F1607" s="2">
        <f>'Moving Avg'!D1607</f>
        <v>0.45800000000000002</v>
      </c>
      <c r="G1607" s="2">
        <f>'Moving Avg'!F1607</f>
        <v>0.48150000000000004</v>
      </c>
      <c r="H1607" s="2">
        <f>'Moving Avg'!G1607</f>
        <v>0.43740000000000001</v>
      </c>
      <c r="I1607" s="2">
        <f>'Moving Avg'!H1607</f>
        <v>0.4594000000000002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25</v>
      </c>
      <c r="N1607" s="7">
        <f t="shared" si="251"/>
        <v>0</v>
      </c>
      <c r="O1607" s="7">
        <f t="shared" si="252"/>
        <v>0</v>
      </c>
      <c r="P1607" s="7">
        <f t="shared" si="253"/>
        <v>16.5</v>
      </c>
      <c r="Q1607" s="8">
        <f t="shared" si="254"/>
        <v>11.225</v>
      </c>
      <c r="R1607" s="8">
        <f t="shared" si="255"/>
        <v>9.125</v>
      </c>
      <c r="S1607" s="8">
        <f t="shared" si="256"/>
        <v>11.175000000000001</v>
      </c>
      <c r="T1607" s="8">
        <f t="shared" si="257"/>
        <v>10.375</v>
      </c>
      <c r="U1607" s="7">
        <f t="shared" si="258"/>
        <v>10.508333333333335</v>
      </c>
      <c r="V1607" s="7">
        <f t="shared" si="259"/>
        <v>10.475000000000001</v>
      </c>
    </row>
    <row r="1608" spans="1:22" ht="13.5" x14ac:dyDescent="0.25">
      <c r="A1608" s="3">
        <f>RSI!A1608</f>
        <v>44652</v>
      </c>
      <c r="B1608" s="2">
        <f>RSI!B1608</f>
        <v>0.49</v>
      </c>
      <c r="C1608" s="2">
        <f>RSI!I1608</f>
        <v>56.897217227506239</v>
      </c>
      <c r="D1608" s="2">
        <f>MACD!E1608</f>
        <v>1.9563073950589427E-2</v>
      </c>
      <c r="E1608" s="2">
        <f>MACD!F1608</f>
        <v>-8.9104939307155309E-3</v>
      </c>
      <c r="F1608" s="2">
        <f>'Moving Avg'!D1608</f>
        <v>0.46200000000000002</v>
      </c>
      <c r="G1608" s="2">
        <f>'Moving Avg'!F1608</f>
        <v>0.48499999999999999</v>
      </c>
      <c r="H1608" s="2">
        <f>'Moving Avg'!G1608</f>
        <v>0.43859999999999999</v>
      </c>
      <c r="I1608" s="2">
        <f>'Moving Avg'!H1608</f>
        <v>0.45875000000000016</v>
      </c>
      <c r="J1608" s="5" t="str">
        <f>OBV!F1608</f>
        <v>BULLISH</v>
      </c>
      <c r="K1608" s="5" t="str">
        <f>OBV!G1608</f>
        <v>NEUTRAL</v>
      </c>
      <c r="L1608" s="5" t="str">
        <f>OBV!H1608</f>
        <v>CONFIRMED BULLISH</v>
      </c>
      <c r="M1608" s="7">
        <f t="shared" si="250"/>
        <v>25</v>
      </c>
      <c r="N1608" s="7">
        <f t="shared" si="251"/>
        <v>0</v>
      </c>
      <c r="O1608" s="7">
        <f t="shared" si="252"/>
        <v>50</v>
      </c>
      <c r="P1608" s="7">
        <f t="shared" si="253"/>
        <v>83.5</v>
      </c>
      <c r="Q1608" s="8">
        <f t="shared" si="254"/>
        <v>28.774999999999999</v>
      </c>
      <c r="R1608" s="8">
        <f t="shared" si="255"/>
        <v>43.375</v>
      </c>
      <c r="S1608" s="8">
        <f t="shared" si="256"/>
        <v>53.825000000000003</v>
      </c>
      <c r="T1608" s="8">
        <f t="shared" si="257"/>
        <v>39.625</v>
      </c>
      <c r="U1608" s="7">
        <f t="shared" si="258"/>
        <v>41.991666666666667</v>
      </c>
      <c r="V1608" s="7">
        <f t="shared" si="259"/>
        <v>41.400000000000006</v>
      </c>
    </row>
    <row r="1609" spans="1:22" ht="13.5" x14ac:dyDescent="0.25">
      <c r="A1609" s="3">
        <f>RSI!A1609</f>
        <v>44655</v>
      </c>
      <c r="B1609" s="2">
        <f>RSI!B1609</f>
        <v>0.47</v>
      </c>
      <c r="C1609" s="2">
        <f>RSI!I1609</f>
        <v>50.787466724425116</v>
      </c>
      <c r="D1609" s="2">
        <f>MACD!E1609</f>
        <v>2.594947230499034E-2</v>
      </c>
      <c r="E1609" s="2">
        <f>MACD!F1609</f>
        <v>-1.938500683574357E-3</v>
      </c>
      <c r="F1609" s="2">
        <f>'Moving Avg'!D1609</f>
        <v>0.46399999999999997</v>
      </c>
      <c r="G1609" s="2">
        <f>'Moving Avg'!F1609</f>
        <v>0.48699999999999999</v>
      </c>
      <c r="H1609" s="2">
        <f>'Moving Avg'!G1609</f>
        <v>0.43959999999999994</v>
      </c>
      <c r="I1609" s="2">
        <f>'Moving Avg'!H1609</f>
        <v>0.45815000000000017</v>
      </c>
      <c r="J1609" s="5" t="str">
        <f>OBV!F1609</f>
        <v>BULLISH</v>
      </c>
      <c r="K1609" s="5" t="str">
        <f>OBV!G1609</f>
        <v>NEUTRAL</v>
      </c>
      <c r="L1609" s="5" t="str">
        <f>OBV!H1609</f>
        <v>CONFIRMED BULLISH</v>
      </c>
      <c r="M1609" s="7">
        <f t="shared" si="250"/>
        <v>25</v>
      </c>
      <c r="N1609" s="7">
        <f t="shared" si="251"/>
        <v>0</v>
      </c>
      <c r="O1609" s="7">
        <f t="shared" si="252"/>
        <v>50</v>
      </c>
      <c r="P1609" s="7">
        <f t="shared" si="253"/>
        <v>83.5</v>
      </c>
      <c r="Q1609" s="8">
        <f t="shared" si="254"/>
        <v>28.774999999999999</v>
      </c>
      <c r="R1609" s="8">
        <f t="shared" si="255"/>
        <v>43.375</v>
      </c>
      <c r="S1609" s="8">
        <f t="shared" si="256"/>
        <v>53.825000000000003</v>
      </c>
      <c r="T1609" s="8">
        <f t="shared" si="257"/>
        <v>39.625</v>
      </c>
      <c r="U1609" s="7">
        <f t="shared" si="258"/>
        <v>41.991666666666667</v>
      </c>
      <c r="V1609" s="7">
        <f t="shared" si="259"/>
        <v>41.400000000000006</v>
      </c>
    </row>
    <row r="1610" spans="1:22" ht="13.5" x14ac:dyDescent="0.25">
      <c r="A1610" s="3">
        <f>RSI!A1610</f>
        <v>44656</v>
      </c>
      <c r="B1610" s="2">
        <f>RSI!B1610</f>
        <v>0.45</v>
      </c>
      <c r="C1610" s="2">
        <f>RSI!I1610</f>
        <v>45.523069290278876</v>
      </c>
      <c r="D1610" s="2">
        <f>MACD!E1610</f>
        <v>2.9745659365503996E-2</v>
      </c>
      <c r="E1610" s="2">
        <f>MACD!F1610</f>
        <v>4.3983313262413145E-3</v>
      </c>
      <c r="F1610" s="2">
        <f>'Moving Avg'!D1610</f>
        <v>0.46600000000000003</v>
      </c>
      <c r="G1610" s="2">
        <f>'Moving Avg'!F1610</f>
        <v>0.48749999999999999</v>
      </c>
      <c r="H1610" s="2">
        <f>'Moving Avg'!G1610</f>
        <v>0.4403999999999999</v>
      </c>
      <c r="I1610" s="2">
        <f>'Moving Avg'!H1610</f>
        <v>0.45755000000000018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83.5</v>
      </c>
      <c r="Q1610" s="8">
        <f t="shared" si="254"/>
        <v>28.774999999999999</v>
      </c>
      <c r="R1610" s="8">
        <f t="shared" si="255"/>
        <v>43.375</v>
      </c>
      <c r="S1610" s="8">
        <f t="shared" si="256"/>
        <v>53.825000000000003</v>
      </c>
      <c r="T1610" s="8">
        <f t="shared" si="257"/>
        <v>39.625</v>
      </c>
      <c r="U1610" s="7">
        <f t="shared" si="258"/>
        <v>41.991666666666667</v>
      </c>
      <c r="V1610" s="7">
        <f t="shared" si="259"/>
        <v>41.400000000000006</v>
      </c>
    </row>
    <row r="1611" spans="1:22" ht="13.5" x14ac:dyDescent="0.25">
      <c r="A1611" s="3">
        <f>RSI!A1611</f>
        <v>44657</v>
      </c>
      <c r="B1611" s="2">
        <f>RSI!B1611</f>
        <v>0.46</v>
      </c>
      <c r="C1611" s="2">
        <f>RSI!I1611</f>
        <v>48.402932282158581</v>
      </c>
      <c r="D1611" s="2">
        <f>MACD!E1611</f>
        <v>3.2323918066869295E-2</v>
      </c>
      <c r="E1611" s="2">
        <f>MACD!F1611</f>
        <v>9.9834486743669119E-3</v>
      </c>
      <c r="F1611" s="2">
        <f>'Moving Avg'!D1611</f>
        <v>0.46799999999999997</v>
      </c>
      <c r="G1611" s="2">
        <f>'Moving Avg'!F1611</f>
        <v>0.48799999999999999</v>
      </c>
      <c r="H1611" s="2">
        <f>'Moving Avg'!G1611</f>
        <v>0.44140000000000001</v>
      </c>
      <c r="I1611" s="2">
        <f>'Moving Avg'!H1611</f>
        <v>0.45705000000000018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  <c r="M1611" s="7">
        <f t="shared" si="250"/>
        <v>25</v>
      </c>
      <c r="N1611" s="7">
        <f t="shared" si="251"/>
        <v>0</v>
      </c>
      <c r="O1611" s="7">
        <f t="shared" si="252"/>
        <v>50</v>
      </c>
      <c r="P1611" s="7">
        <f t="shared" si="253"/>
        <v>83.5</v>
      </c>
      <c r="Q1611" s="8">
        <f t="shared" si="254"/>
        <v>28.774999999999999</v>
      </c>
      <c r="R1611" s="8">
        <f t="shared" si="255"/>
        <v>43.375</v>
      </c>
      <c r="S1611" s="8">
        <f t="shared" si="256"/>
        <v>53.825000000000003</v>
      </c>
      <c r="T1611" s="8">
        <f t="shared" si="257"/>
        <v>39.625</v>
      </c>
      <c r="U1611" s="7">
        <f t="shared" si="258"/>
        <v>41.991666666666667</v>
      </c>
      <c r="V1611" s="7">
        <f t="shared" si="259"/>
        <v>41.400000000000006</v>
      </c>
    </row>
    <row r="1612" spans="1:22" ht="13.5" x14ac:dyDescent="0.25">
      <c r="A1612" s="3">
        <f>RSI!A1612</f>
        <v>44658</v>
      </c>
      <c r="B1612" s="2">
        <f>RSI!B1612</f>
        <v>0.44</v>
      </c>
      <c r="C1612" s="2">
        <f>RSI!I1612</f>
        <v>43.455103489728103</v>
      </c>
      <c r="D1612" s="2">
        <f>MACD!E1612</f>
        <v>3.2949916558629944E-2</v>
      </c>
      <c r="E1612" s="2">
        <f>MACD!F1612</f>
        <v>1.4576742251219519E-2</v>
      </c>
      <c r="F1612" s="2">
        <f>'Moving Avg'!D1612</f>
        <v>0.46200000000000002</v>
      </c>
      <c r="G1612" s="2">
        <f>'Moving Avg'!F1612</f>
        <v>0.48650000000000004</v>
      </c>
      <c r="H1612" s="2">
        <f>'Moving Avg'!G1612</f>
        <v>0.44199999999999995</v>
      </c>
      <c r="I1612" s="2">
        <f>'Moving Avg'!H1612</f>
        <v>0.45655000000000018</v>
      </c>
      <c r="J1612" s="5" t="str">
        <f>OBV!F1612</f>
        <v>BULLISH</v>
      </c>
      <c r="K1612" s="5" t="str">
        <f>OBV!G1612</f>
        <v>NEUTRAL</v>
      </c>
      <c r="L1612" s="5" t="str">
        <f>OBV!H1612</f>
        <v>BULLISH DIVERGENCE</v>
      </c>
      <c r="M1612" s="7">
        <f t="shared" si="250"/>
        <v>25</v>
      </c>
      <c r="N1612" s="7">
        <f t="shared" si="251"/>
        <v>0</v>
      </c>
      <c r="O1612" s="7">
        <f t="shared" si="252"/>
        <v>50</v>
      </c>
      <c r="P1612" s="7">
        <f t="shared" si="253"/>
        <v>66.5</v>
      </c>
      <c r="Q1612" s="8">
        <f t="shared" si="254"/>
        <v>26.225000000000001</v>
      </c>
      <c r="R1612" s="8">
        <f t="shared" si="255"/>
        <v>39.125</v>
      </c>
      <c r="S1612" s="8">
        <f t="shared" si="256"/>
        <v>46.174999999999997</v>
      </c>
      <c r="T1612" s="8">
        <f t="shared" si="257"/>
        <v>35.375</v>
      </c>
      <c r="U1612" s="7">
        <f t="shared" si="258"/>
        <v>37.174999999999997</v>
      </c>
      <c r="V1612" s="7">
        <f t="shared" si="259"/>
        <v>36.724999999999994</v>
      </c>
    </row>
    <row r="1613" spans="1:22" ht="13.5" x14ac:dyDescent="0.25">
      <c r="A1613" s="3">
        <f>RSI!A1613</f>
        <v>44659</v>
      </c>
      <c r="B1613" s="2">
        <f>RSI!B1613</f>
        <v>0.43</v>
      </c>
      <c r="C1613" s="2">
        <f>RSI!I1613</f>
        <v>41.188014657701366</v>
      </c>
      <c r="D1613" s="2">
        <f>MACD!E1613</f>
        <v>3.1298491826435182E-2</v>
      </c>
      <c r="E1613" s="2">
        <f>MACD!F1613</f>
        <v>1.7921092166262653E-2</v>
      </c>
      <c r="F1613" s="2">
        <f>'Moving Avg'!D1613</f>
        <v>0.45</v>
      </c>
      <c r="G1613" s="2">
        <f>'Moving Avg'!F1613</f>
        <v>0.48399999999999999</v>
      </c>
      <c r="H1613" s="2">
        <f>'Moving Avg'!G1613</f>
        <v>0.44259999999999988</v>
      </c>
      <c r="I1613" s="2">
        <f>'Moving Avg'!H1613</f>
        <v>0.45595000000000019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16.5</v>
      </c>
      <c r="Q1613" s="8">
        <f t="shared" si="254"/>
        <v>11.225</v>
      </c>
      <c r="R1613" s="8">
        <f t="shared" si="255"/>
        <v>9.125</v>
      </c>
      <c r="S1613" s="8">
        <f t="shared" si="256"/>
        <v>11.175000000000001</v>
      </c>
      <c r="T1613" s="8">
        <f t="shared" si="257"/>
        <v>10.375</v>
      </c>
      <c r="U1613" s="7">
        <f t="shared" si="258"/>
        <v>10.508333333333335</v>
      </c>
      <c r="V1613" s="7">
        <f t="shared" si="259"/>
        <v>10.475000000000001</v>
      </c>
    </row>
    <row r="1614" spans="1:22" ht="13.5" x14ac:dyDescent="0.25">
      <c r="A1614" s="3">
        <f>RSI!A1614</f>
        <v>44662</v>
      </c>
      <c r="B1614" s="2">
        <f>RSI!B1614</f>
        <v>0.42</v>
      </c>
      <c r="C1614" s="2">
        <f>RSI!I1614</f>
        <v>38.997007891516382</v>
      </c>
      <c r="D1614" s="2">
        <f>MACD!E1614</f>
        <v>2.9306082229115293E-2</v>
      </c>
      <c r="E1614" s="2">
        <f>MACD!F1614</f>
        <v>2.0198090178833183E-2</v>
      </c>
      <c r="F1614" s="2">
        <f>'Moving Avg'!D1614</f>
        <v>0.44000000000000006</v>
      </c>
      <c r="G1614" s="2">
        <f>'Moving Avg'!F1614</f>
        <v>0.48</v>
      </c>
      <c r="H1614" s="2">
        <f>'Moving Avg'!G1614</f>
        <v>0.44279999999999992</v>
      </c>
      <c r="I1614" s="2">
        <f>'Moving Avg'!H1614</f>
        <v>0.45515000000000022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16.5</v>
      </c>
      <c r="Q1614" s="8">
        <f t="shared" si="254"/>
        <v>11.225</v>
      </c>
      <c r="R1614" s="8">
        <f t="shared" si="255"/>
        <v>9.125</v>
      </c>
      <c r="S1614" s="8">
        <f t="shared" si="256"/>
        <v>11.175000000000001</v>
      </c>
      <c r="T1614" s="8">
        <f t="shared" si="257"/>
        <v>10.375</v>
      </c>
      <c r="U1614" s="7">
        <f t="shared" si="258"/>
        <v>10.508333333333335</v>
      </c>
      <c r="V1614" s="7">
        <f t="shared" si="259"/>
        <v>10.475000000000001</v>
      </c>
    </row>
    <row r="1615" spans="1:22" ht="13.5" x14ac:dyDescent="0.25">
      <c r="A1615" s="3">
        <f>RSI!A1615</f>
        <v>44663</v>
      </c>
      <c r="B1615" s="2">
        <f>RSI!B1615</f>
        <v>0.43</v>
      </c>
      <c r="C1615" s="2">
        <f>RSI!I1615</f>
        <v>42.302344615671863</v>
      </c>
      <c r="D1615" s="2">
        <f>MACD!E1615</f>
        <v>2.4049281749971618E-2</v>
      </c>
      <c r="E1615" s="2">
        <f>MACD!F1615</f>
        <v>2.0968328493060871E-2</v>
      </c>
      <c r="F1615" s="2">
        <f>'Moving Avg'!D1615</f>
        <v>0.43600000000000005</v>
      </c>
      <c r="G1615" s="2">
        <f>'Moving Avg'!F1615</f>
        <v>0.47599999999999998</v>
      </c>
      <c r="H1615" s="2">
        <f>'Moving Avg'!G1615</f>
        <v>0.44299999999999995</v>
      </c>
      <c r="I1615" s="2">
        <f>'Moving Avg'!H1615</f>
        <v>0.45425000000000021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16.5</v>
      </c>
      <c r="Q1615" s="8">
        <f t="shared" si="254"/>
        <v>11.225</v>
      </c>
      <c r="R1615" s="8">
        <f t="shared" si="255"/>
        <v>9.125</v>
      </c>
      <c r="S1615" s="8">
        <f t="shared" si="256"/>
        <v>11.175000000000001</v>
      </c>
      <c r="T1615" s="8">
        <f t="shared" si="257"/>
        <v>10.375</v>
      </c>
      <c r="U1615" s="7">
        <f t="shared" si="258"/>
        <v>10.508333333333335</v>
      </c>
      <c r="V1615" s="7">
        <f t="shared" si="259"/>
        <v>10.475000000000001</v>
      </c>
    </row>
    <row r="1616" spans="1:22" ht="13.5" x14ac:dyDescent="0.25">
      <c r="A1616" s="3">
        <f>RSI!A1616</f>
        <v>44664</v>
      </c>
      <c r="B1616" s="2">
        <f>RSI!B1616</f>
        <v>0.44</v>
      </c>
      <c r="C1616" s="2">
        <f>RSI!I1616</f>
        <v>45.483446974332523</v>
      </c>
      <c r="D1616" s="2">
        <f>MACD!E1616</f>
        <v>2.0568320898791015E-2</v>
      </c>
      <c r="E1616" s="2">
        <f>MACD!F1616</f>
        <v>2.0888326974206901E-2</v>
      </c>
      <c r="F1616" s="2">
        <f>'Moving Avg'!D1616</f>
        <v>0.43200000000000005</v>
      </c>
      <c r="G1616" s="2">
        <f>'Moving Avg'!F1616</f>
        <v>0.47199999999999998</v>
      </c>
      <c r="H1616" s="2">
        <f>'Moving Avg'!G1616</f>
        <v>0.44319999999999998</v>
      </c>
      <c r="I1616" s="2">
        <f>'Moving Avg'!H1616</f>
        <v>0.45340000000000025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  <c r="M1616" s="7">
        <f t="shared" si="250"/>
        <v>25</v>
      </c>
      <c r="N1616" s="7">
        <f t="shared" si="251"/>
        <v>45</v>
      </c>
      <c r="O1616" s="7">
        <f t="shared" si="252"/>
        <v>0</v>
      </c>
      <c r="P1616" s="7">
        <f t="shared" si="253"/>
        <v>16.5</v>
      </c>
      <c r="Q1616" s="8">
        <f t="shared" si="254"/>
        <v>26.975000000000001</v>
      </c>
      <c r="R1616" s="8">
        <f t="shared" si="255"/>
        <v>18.125</v>
      </c>
      <c r="S1616" s="8">
        <f t="shared" si="256"/>
        <v>17.925000000000001</v>
      </c>
      <c r="T1616" s="8">
        <f t="shared" si="257"/>
        <v>21.625</v>
      </c>
      <c r="U1616" s="7">
        <f t="shared" si="258"/>
        <v>21.008333333333336</v>
      </c>
      <c r="V1616" s="7">
        <f t="shared" si="259"/>
        <v>21.162500000000001</v>
      </c>
    </row>
    <row r="1617" spans="1:22" ht="13.5" x14ac:dyDescent="0.25">
      <c r="A1617" s="3">
        <f>RSI!A1617</f>
        <v>44665</v>
      </c>
      <c r="B1617" s="2">
        <f>RSI!B1617</f>
        <v>0.45</v>
      </c>
      <c r="C1617" s="2">
        <f>RSI!I1617</f>
        <v>48.538950575969992</v>
      </c>
      <c r="D1617" s="2">
        <f>MACD!E1617</f>
        <v>2.0056817999446752E-2</v>
      </c>
      <c r="E1617" s="2">
        <f>MACD!F1617</f>
        <v>2.0722025179254873E-2</v>
      </c>
      <c r="F1617" s="2">
        <f>'Moving Avg'!D1617</f>
        <v>0.434</v>
      </c>
      <c r="G1617" s="2">
        <f>'Moving Avg'!F1617</f>
        <v>0.46749999999999992</v>
      </c>
      <c r="H1617" s="2">
        <f>'Moving Avg'!G1617</f>
        <v>0.44379999999999997</v>
      </c>
      <c r="I1617" s="2">
        <f>'Moving Avg'!H1617</f>
        <v>0.45275000000000021</v>
      </c>
      <c r="J1617" s="5" t="str">
        <f>OBV!F1617</f>
        <v>BEARISH</v>
      </c>
      <c r="K1617" s="5" t="str">
        <f>OBV!G1617</f>
        <v>NEUTRAL</v>
      </c>
      <c r="L1617" s="5" t="str">
        <f>OBV!H1617</f>
        <v>BEARISH DIVERGENCE</v>
      </c>
      <c r="M1617" s="7">
        <f t="shared" si="250"/>
        <v>25</v>
      </c>
      <c r="N1617" s="7">
        <f t="shared" si="251"/>
        <v>45</v>
      </c>
      <c r="O1617" s="7">
        <f t="shared" si="252"/>
        <v>0</v>
      </c>
      <c r="P1617" s="7">
        <f t="shared" si="253"/>
        <v>16.5</v>
      </c>
      <c r="Q1617" s="8">
        <f t="shared" si="254"/>
        <v>26.975000000000001</v>
      </c>
      <c r="R1617" s="8">
        <f t="shared" si="255"/>
        <v>18.125</v>
      </c>
      <c r="S1617" s="8">
        <f t="shared" si="256"/>
        <v>17.925000000000001</v>
      </c>
      <c r="T1617" s="8">
        <f t="shared" si="257"/>
        <v>21.625</v>
      </c>
      <c r="U1617" s="7">
        <f t="shared" si="258"/>
        <v>21.008333333333336</v>
      </c>
      <c r="V1617" s="7">
        <f t="shared" si="259"/>
        <v>21.162500000000001</v>
      </c>
    </row>
    <row r="1618" spans="1:22" ht="13.5" x14ac:dyDescent="0.25">
      <c r="A1618" s="3">
        <f>RSI!A1618</f>
        <v>44666</v>
      </c>
      <c r="B1618" s="2">
        <f>RSI!B1618</f>
        <v>0.44</v>
      </c>
      <c r="C1618" s="2">
        <f>RSI!I1618</f>
        <v>45.775977086135129</v>
      </c>
      <c r="D1618" s="2">
        <f>MACD!E1618</f>
        <v>2.3473084183727511E-2</v>
      </c>
      <c r="E1618" s="2">
        <f>MACD!F1618</f>
        <v>2.1272236980149399E-2</v>
      </c>
      <c r="F1618" s="2">
        <f>'Moving Avg'!D1618</f>
        <v>0.43600000000000005</v>
      </c>
      <c r="G1618" s="2">
        <f>'Moving Avg'!F1618</f>
        <v>0.46249999999999991</v>
      </c>
      <c r="H1618" s="2">
        <f>'Moving Avg'!G1618</f>
        <v>0.44439999999999996</v>
      </c>
      <c r="I1618" s="2">
        <f>'Moving Avg'!H1618</f>
        <v>0.45220000000000021</v>
      </c>
      <c r="J1618" s="5" t="str">
        <f>OBV!F1618</f>
        <v>BEARISH</v>
      </c>
      <c r="K1618" s="5" t="str">
        <f>OBV!G1618</f>
        <v>NEUTRAL</v>
      </c>
      <c r="L1618" s="5" t="str">
        <f>OBV!H1618</f>
        <v>BEARISH DIVERGENCE</v>
      </c>
      <c r="M1618" s="7">
        <f t="shared" si="250"/>
        <v>25</v>
      </c>
      <c r="N1618" s="7">
        <f t="shared" si="251"/>
        <v>0</v>
      </c>
      <c r="O1618" s="7">
        <f t="shared" si="252"/>
        <v>0</v>
      </c>
      <c r="P1618" s="7">
        <f t="shared" si="253"/>
        <v>16.5</v>
      </c>
      <c r="Q1618" s="8">
        <f t="shared" si="254"/>
        <v>11.225</v>
      </c>
      <c r="R1618" s="8">
        <f t="shared" si="255"/>
        <v>9.125</v>
      </c>
      <c r="S1618" s="8">
        <f t="shared" si="256"/>
        <v>11.175000000000001</v>
      </c>
      <c r="T1618" s="8">
        <f t="shared" si="257"/>
        <v>10.375</v>
      </c>
      <c r="U1618" s="7">
        <f t="shared" si="258"/>
        <v>10.508333333333335</v>
      </c>
      <c r="V1618" s="7">
        <f t="shared" si="259"/>
        <v>10.475000000000001</v>
      </c>
    </row>
    <row r="1619" spans="1:22" ht="13.5" x14ac:dyDescent="0.25">
      <c r="A1619" s="3">
        <f>RSI!A1619</f>
        <v>44669</v>
      </c>
      <c r="B1619" s="2">
        <f>RSI!B1619</f>
        <v>0.43</v>
      </c>
      <c r="C1619" s="2">
        <f>RSI!I1619</f>
        <v>43.131925837870796</v>
      </c>
      <c r="D1619" s="2">
        <f>MACD!E1619</f>
        <v>2.4115764707779597E-2</v>
      </c>
      <c r="E1619" s="2">
        <f>MACD!F1619</f>
        <v>2.1840942525675439E-2</v>
      </c>
      <c r="F1619" s="2">
        <f>'Moving Avg'!D1619</f>
        <v>0.438</v>
      </c>
      <c r="G1619" s="2">
        <f>'Moving Avg'!F1619</f>
        <v>0.45749999999999991</v>
      </c>
      <c r="H1619" s="2">
        <f>'Moving Avg'!G1619</f>
        <v>0.44500000000000001</v>
      </c>
      <c r="I1619" s="2">
        <f>'Moving Avg'!H1619</f>
        <v>0.45165000000000022</v>
      </c>
      <c r="J1619" s="5" t="str">
        <f>OBV!F1619</f>
        <v>BEARISH</v>
      </c>
      <c r="K1619" s="5" t="str">
        <f>OBV!G1619</f>
        <v>NEUTRAL</v>
      </c>
      <c r="L1619" s="5" t="str">
        <f>OBV!H1619</f>
        <v>BEARISH DIVERGENCE</v>
      </c>
      <c r="M1619" s="7">
        <f t="shared" si="250"/>
        <v>25</v>
      </c>
      <c r="N1619" s="7">
        <f t="shared" si="251"/>
        <v>0</v>
      </c>
      <c r="O1619" s="7">
        <f t="shared" si="252"/>
        <v>0</v>
      </c>
      <c r="P1619" s="7">
        <f t="shared" si="253"/>
        <v>16.5</v>
      </c>
      <c r="Q1619" s="8">
        <f t="shared" si="254"/>
        <v>11.225</v>
      </c>
      <c r="R1619" s="8">
        <f t="shared" si="255"/>
        <v>9.125</v>
      </c>
      <c r="S1619" s="8">
        <f t="shared" si="256"/>
        <v>11.175000000000001</v>
      </c>
      <c r="T1619" s="8">
        <f t="shared" si="257"/>
        <v>10.375</v>
      </c>
      <c r="U1619" s="7">
        <f t="shared" si="258"/>
        <v>10.508333333333335</v>
      </c>
      <c r="V1619" s="7">
        <f t="shared" si="259"/>
        <v>10.475000000000001</v>
      </c>
    </row>
    <row r="1620" spans="1:22" ht="13.5" x14ac:dyDescent="0.25">
      <c r="A1620" s="3">
        <f>RSI!A1620</f>
        <v>44670</v>
      </c>
      <c r="B1620" s="2">
        <f>RSI!B1620</f>
        <v>0.43</v>
      </c>
      <c r="C1620" s="2">
        <f>RSI!I1620</f>
        <v>43.131925837870796</v>
      </c>
      <c r="D1620" s="2">
        <f>MACD!E1620</f>
        <v>2.1723383184370004E-2</v>
      </c>
      <c r="E1620" s="2">
        <f>MACD!F1620</f>
        <v>2.1817430657414351E-2</v>
      </c>
      <c r="F1620" s="2">
        <f>'Moving Avg'!D1620</f>
        <v>0.438</v>
      </c>
      <c r="G1620" s="2">
        <f>'Moving Avg'!F1620</f>
        <v>0.45350000000000001</v>
      </c>
      <c r="H1620" s="2">
        <f>'Moving Avg'!G1620</f>
        <v>0.44579999999999997</v>
      </c>
      <c r="I1620" s="2">
        <f>'Moving Avg'!H1620</f>
        <v>0.45110000000000028</v>
      </c>
      <c r="J1620" s="5" t="str">
        <f>OBV!F1620</f>
        <v>BEARISH</v>
      </c>
      <c r="K1620" s="5" t="str">
        <f>OBV!G1620</f>
        <v>NEUTRAL</v>
      </c>
      <c r="L1620" s="5" t="str">
        <f>OBV!H1620</f>
        <v>NEUTRAL</v>
      </c>
      <c r="M1620" s="7">
        <f t="shared" si="250"/>
        <v>25</v>
      </c>
      <c r="N1620" s="7">
        <f t="shared" si="251"/>
        <v>45</v>
      </c>
      <c r="O1620" s="7">
        <f t="shared" si="252"/>
        <v>0</v>
      </c>
      <c r="P1620" s="7">
        <f t="shared" si="253"/>
        <v>16.5</v>
      </c>
      <c r="Q1620" s="8">
        <f t="shared" si="254"/>
        <v>26.975000000000001</v>
      </c>
      <c r="R1620" s="8">
        <f t="shared" si="255"/>
        <v>18.125</v>
      </c>
      <c r="S1620" s="8">
        <f t="shared" si="256"/>
        <v>17.925000000000001</v>
      </c>
      <c r="T1620" s="8">
        <f t="shared" si="257"/>
        <v>21.625</v>
      </c>
      <c r="U1620" s="7">
        <f t="shared" si="258"/>
        <v>21.008333333333336</v>
      </c>
      <c r="V1620" s="7">
        <f t="shared" si="259"/>
        <v>21.162500000000001</v>
      </c>
    </row>
    <row r="1621" spans="1:22" ht="13.5" x14ac:dyDescent="0.25">
      <c r="A1621" s="3">
        <f>RSI!A1621</f>
        <v>44671</v>
      </c>
      <c r="B1621" s="2">
        <f>RSI!B1621</f>
        <v>0.42</v>
      </c>
      <c r="C1621" s="2">
        <f>RSI!I1621</f>
        <v>40.423975857100274</v>
      </c>
      <c r="D1621" s="2">
        <f>MACD!E1621</f>
        <v>2.210857278073719E-2</v>
      </c>
      <c r="E1621" s="2">
        <f>MACD!F1621</f>
        <v>2.1875659082078919E-2</v>
      </c>
      <c r="F1621" s="2">
        <f>'Moving Avg'!D1621</f>
        <v>0.434</v>
      </c>
      <c r="G1621" s="2">
        <f>'Moving Avg'!F1621</f>
        <v>0.44900000000000001</v>
      </c>
      <c r="H1621" s="2">
        <f>'Moving Avg'!G1621</f>
        <v>0.44660000000000005</v>
      </c>
      <c r="I1621" s="2">
        <f>'Moving Avg'!H1621</f>
        <v>0.45055000000000028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16.5</v>
      </c>
      <c r="Q1621" s="8">
        <f t="shared" si="254"/>
        <v>11.225</v>
      </c>
      <c r="R1621" s="8">
        <f t="shared" si="255"/>
        <v>9.125</v>
      </c>
      <c r="S1621" s="8">
        <f t="shared" si="256"/>
        <v>11.175000000000001</v>
      </c>
      <c r="T1621" s="8">
        <f t="shared" si="257"/>
        <v>10.375</v>
      </c>
      <c r="U1621" s="7">
        <f t="shared" si="258"/>
        <v>10.508333333333335</v>
      </c>
      <c r="V1621" s="7">
        <f t="shared" si="259"/>
        <v>10.475000000000001</v>
      </c>
    </row>
    <row r="1622" spans="1:22" ht="13.5" x14ac:dyDescent="0.25">
      <c r="A1622" s="3">
        <f>RSI!A1622</f>
        <v>44672</v>
      </c>
      <c r="B1622" s="2">
        <f>RSI!B1622</f>
        <v>0.41</v>
      </c>
      <c r="C1622" s="2">
        <f>RSI!I1622</f>
        <v>37.86390561990725</v>
      </c>
      <c r="D1622" s="2">
        <f>MACD!E1622</f>
        <v>2.0278068073836919E-2</v>
      </c>
      <c r="E1622" s="2">
        <f>MACD!F1622</f>
        <v>2.1556140880430522E-2</v>
      </c>
      <c r="F1622" s="2">
        <f>'Moving Avg'!D1622</f>
        <v>0.42599999999999999</v>
      </c>
      <c r="G1622" s="2">
        <f>'Moving Avg'!F1622</f>
        <v>0.44500000000000001</v>
      </c>
      <c r="H1622" s="2">
        <f>'Moving Avg'!G1622</f>
        <v>0.44700000000000012</v>
      </c>
      <c r="I1622" s="2">
        <f>'Moving Avg'!H1622</f>
        <v>0.45000000000000023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  <c r="M1622" s="7">
        <f t="shared" si="250"/>
        <v>25</v>
      </c>
      <c r="N1622" s="7">
        <f t="shared" si="251"/>
        <v>45</v>
      </c>
      <c r="O1622" s="7">
        <f t="shared" si="252"/>
        <v>0</v>
      </c>
      <c r="P1622" s="7">
        <f t="shared" si="253"/>
        <v>16.5</v>
      </c>
      <c r="Q1622" s="8">
        <f t="shared" si="254"/>
        <v>26.975000000000001</v>
      </c>
      <c r="R1622" s="8">
        <f t="shared" si="255"/>
        <v>18.125</v>
      </c>
      <c r="S1622" s="8">
        <f t="shared" si="256"/>
        <v>17.925000000000001</v>
      </c>
      <c r="T1622" s="8">
        <f t="shared" si="257"/>
        <v>21.625</v>
      </c>
      <c r="U1622" s="7">
        <f t="shared" si="258"/>
        <v>21.008333333333336</v>
      </c>
      <c r="V1622" s="7">
        <f t="shared" si="259"/>
        <v>21.162500000000001</v>
      </c>
    </row>
    <row r="1623" spans="1:22" ht="13.5" x14ac:dyDescent="0.25">
      <c r="A1623" s="3">
        <f>RSI!A1623</f>
        <v>44673</v>
      </c>
      <c r="B1623" s="2">
        <f>RSI!B1623</f>
        <v>0.42</v>
      </c>
      <c r="C1623" s="2">
        <f>RSI!I1623</f>
        <v>41.831141982069518</v>
      </c>
      <c r="D1623" s="2">
        <f>MACD!E1623</f>
        <v>1.6675500932261722E-2</v>
      </c>
      <c r="E1623" s="2">
        <f>MACD!F1623</f>
        <v>2.0580012890796761E-2</v>
      </c>
      <c r="F1623" s="2">
        <f>'Moving Avg'!D1623</f>
        <v>0.42199999999999999</v>
      </c>
      <c r="G1623" s="2">
        <f>'Moving Avg'!F1623</f>
        <v>0.44250000000000006</v>
      </c>
      <c r="H1623" s="2">
        <f>'Moving Avg'!G1623</f>
        <v>0.44740000000000008</v>
      </c>
      <c r="I1623" s="2">
        <f>'Moving Avg'!H1623</f>
        <v>0.44955000000000017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45</v>
      </c>
      <c r="O1623" s="7">
        <f t="shared" si="252"/>
        <v>0</v>
      </c>
      <c r="P1623" s="7">
        <f t="shared" si="253"/>
        <v>16.5</v>
      </c>
      <c r="Q1623" s="8">
        <f t="shared" si="254"/>
        <v>26.975000000000001</v>
      </c>
      <c r="R1623" s="8">
        <f t="shared" si="255"/>
        <v>18.125</v>
      </c>
      <c r="S1623" s="8">
        <f t="shared" si="256"/>
        <v>17.925000000000001</v>
      </c>
      <c r="T1623" s="8">
        <f t="shared" si="257"/>
        <v>21.625</v>
      </c>
      <c r="U1623" s="7">
        <f t="shared" si="258"/>
        <v>21.008333333333336</v>
      </c>
      <c r="V1623" s="7">
        <f t="shared" si="259"/>
        <v>21.162500000000001</v>
      </c>
    </row>
    <row r="1624" spans="1:22" ht="13.5" x14ac:dyDescent="0.25">
      <c r="A1624" s="3">
        <f>RSI!A1624</f>
        <v>44676</v>
      </c>
      <c r="B1624" s="2">
        <f>RSI!B1624</f>
        <v>0.42</v>
      </c>
      <c r="C1624" s="2">
        <f>RSI!I1624</f>
        <v>41.831141982069518</v>
      </c>
      <c r="D1624" s="2">
        <f>MACD!E1624</f>
        <v>1.2238441195332295E-2</v>
      </c>
      <c r="E1624" s="2">
        <f>MACD!F1624</f>
        <v>1.8911698551703868E-2</v>
      </c>
      <c r="F1624" s="2">
        <f>'Moving Avg'!D1624</f>
        <v>0.42000000000000004</v>
      </c>
      <c r="G1624" s="2">
        <f>'Moving Avg'!F1624</f>
        <v>0.4405</v>
      </c>
      <c r="H1624" s="2">
        <f>'Moving Avg'!G1624</f>
        <v>0.44760000000000022</v>
      </c>
      <c r="I1624" s="2">
        <f>'Moving Avg'!H1624</f>
        <v>0.44915000000000022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45</v>
      </c>
      <c r="O1624" s="7">
        <f t="shared" si="252"/>
        <v>0</v>
      </c>
      <c r="P1624" s="7">
        <f t="shared" si="253"/>
        <v>16.5</v>
      </c>
      <c r="Q1624" s="8">
        <f t="shared" si="254"/>
        <v>26.975000000000001</v>
      </c>
      <c r="R1624" s="8">
        <f t="shared" si="255"/>
        <v>18.125</v>
      </c>
      <c r="S1624" s="8">
        <f t="shared" si="256"/>
        <v>17.925000000000001</v>
      </c>
      <c r="T1624" s="8">
        <f t="shared" si="257"/>
        <v>21.625</v>
      </c>
      <c r="U1624" s="7">
        <f t="shared" si="258"/>
        <v>21.008333333333336</v>
      </c>
      <c r="V1624" s="7">
        <f t="shared" si="259"/>
        <v>21.162500000000001</v>
      </c>
    </row>
    <row r="1625" spans="1:22" ht="13.5" x14ac:dyDescent="0.25">
      <c r="A1625" s="3">
        <f>RSI!A1625</f>
        <v>44677</v>
      </c>
      <c r="B1625" s="2">
        <f>RSI!B1625</f>
        <v>0.41</v>
      </c>
      <c r="C1625" s="2">
        <f>RSI!I1625</f>
        <v>38.947180138763635</v>
      </c>
      <c r="D1625" s="2">
        <f>MACD!E1625</f>
        <v>1.0901845205483485E-2</v>
      </c>
      <c r="E1625" s="2">
        <f>MACD!F1625</f>
        <v>1.730972788245979E-2</v>
      </c>
      <c r="F1625" s="2">
        <f>'Moving Avg'!D1625</f>
        <v>0.41600000000000004</v>
      </c>
      <c r="G1625" s="2">
        <f>'Moving Avg'!F1625</f>
        <v>0.43900000000000006</v>
      </c>
      <c r="H1625" s="2">
        <f>'Moving Avg'!G1625</f>
        <v>0.44760000000000011</v>
      </c>
      <c r="I1625" s="2">
        <f>'Moving Avg'!H1625</f>
        <v>0.4487500000000002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25</v>
      </c>
      <c r="N1625" s="7">
        <f t="shared" si="251"/>
        <v>45</v>
      </c>
      <c r="O1625" s="7">
        <f t="shared" si="252"/>
        <v>0</v>
      </c>
      <c r="P1625" s="7">
        <f t="shared" si="253"/>
        <v>16.5</v>
      </c>
      <c r="Q1625" s="8">
        <f t="shared" si="254"/>
        <v>26.975000000000001</v>
      </c>
      <c r="R1625" s="8">
        <f t="shared" si="255"/>
        <v>18.125</v>
      </c>
      <c r="S1625" s="8">
        <f t="shared" si="256"/>
        <v>17.925000000000001</v>
      </c>
      <c r="T1625" s="8">
        <f t="shared" si="257"/>
        <v>21.625</v>
      </c>
      <c r="U1625" s="7">
        <f t="shared" si="258"/>
        <v>21.008333333333336</v>
      </c>
      <c r="V1625" s="7">
        <f t="shared" si="259"/>
        <v>21.162500000000001</v>
      </c>
    </row>
    <row r="1626" spans="1:22" ht="13.5" x14ac:dyDescent="0.25">
      <c r="A1626" s="3">
        <f>RSI!A1626</f>
        <v>44678</v>
      </c>
      <c r="B1626" s="2">
        <f>RSI!B1626</f>
        <v>0.4</v>
      </c>
      <c r="C1626" s="2">
        <f>RSI!I1626</f>
        <v>36.255356212501859</v>
      </c>
      <c r="D1626" s="2">
        <f>MACD!E1626</f>
        <v>1.2237539570069345E-2</v>
      </c>
      <c r="E1626" s="2">
        <f>MACD!F1626</f>
        <v>1.62952902199817E-2</v>
      </c>
      <c r="F1626" s="2">
        <f>'Moving Avg'!D1626</f>
        <v>0.41200000000000003</v>
      </c>
      <c r="G1626" s="2">
        <f>'Moving Avg'!F1626</f>
        <v>0.4365</v>
      </c>
      <c r="H1626" s="2">
        <f>'Moving Avg'!G1626</f>
        <v>0.44740000000000008</v>
      </c>
      <c r="I1626" s="2">
        <f>'Moving Avg'!H1626</f>
        <v>0.44825000000000026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  <c r="M1626" s="7">
        <f t="shared" si="250"/>
        <v>25</v>
      </c>
      <c r="N1626" s="7">
        <f t="shared" si="251"/>
        <v>45</v>
      </c>
      <c r="O1626" s="7">
        <f t="shared" si="252"/>
        <v>0</v>
      </c>
      <c r="P1626" s="7">
        <f t="shared" si="253"/>
        <v>66.5</v>
      </c>
      <c r="Q1626" s="8">
        <f t="shared" si="254"/>
        <v>34.475000000000001</v>
      </c>
      <c r="R1626" s="8">
        <f t="shared" si="255"/>
        <v>30.625</v>
      </c>
      <c r="S1626" s="8">
        <f t="shared" si="256"/>
        <v>40.424999999999997</v>
      </c>
      <c r="T1626" s="8">
        <f t="shared" si="257"/>
        <v>34.125</v>
      </c>
      <c r="U1626" s="7">
        <f t="shared" si="258"/>
        <v>35.174999999999997</v>
      </c>
      <c r="V1626" s="7">
        <f t="shared" si="259"/>
        <v>34.912499999999994</v>
      </c>
    </row>
    <row r="1627" spans="1:22" ht="13.5" x14ac:dyDescent="0.25">
      <c r="A1627" s="3">
        <f>RSI!A1627</f>
        <v>44679</v>
      </c>
      <c r="B1627" s="2">
        <f>RSI!B1627</f>
        <v>0.4</v>
      </c>
      <c r="C1627" s="2">
        <f>RSI!I1627</f>
        <v>36.255356212501859</v>
      </c>
      <c r="D1627" s="2">
        <f>MACD!E1627</f>
        <v>1.5138866612749824E-2</v>
      </c>
      <c r="E1627" s="2">
        <f>MACD!F1627</f>
        <v>1.6064005498535323E-2</v>
      </c>
      <c r="F1627" s="2">
        <f>'Moving Avg'!D1627</f>
        <v>0.41</v>
      </c>
      <c r="G1627" s="2">
        <f>'Moving Avg'!F1627</f>
        <v>0.433</v>
      </c>
      <c r="H1627" s="2">
        <f>'Moving Avg'!G1627</f>
        <v>0.44740000000000008</v>
      </c>
      <c r="I1627" s="2">
        <f>'Moving Avg'!H1627</f>
        <v>0.44770000000000015</v>
      </c>
      <c r="J1627" s="5" t="str">
        <f>OBV!F1627</f>
        <v>BULLISH</v>
      </c>
      <c r="K1627" s="5" t="str">
        <f>OBV!G1627</f>
        <v>NEUTRAL</v>
      </c>
      <c r="L1627" s="5" t="str">
        <f>OBV!H1627</f>
        <v>BULLISH DIVERGENCE</v>
      </c>
      <c r="M1627" s="7">
        <f t="shared" si="250"/>
        <v>25</v>
      </c>
      <c r="N1627" s="7">
        <f t="shared" si="251"/>
        <v>45</v>
      </c>
      <c r="O1627" s="7">
        <f t="shared" si="252"/>
        <v>0</v>
      </c>
      <c r="P1627" s="7">
        <f t="shared" si="253"/>
        <v>66.5</v>
      </c>
      <c r="Q1627" s="8">
        <f t="shared" si="254"/>
        <v>34.475000000000001</v>
      </c>
      <c r="R1627" s="8">
        <f t="shared" si="255"/>
        <v>30.625</v>
      </c>
      <c r="S1627" s="8">
        <f t="shared" si="256"/>
        <v>40.424999999999997</v>
      </c>
      <c r="T1627" s="8">
        <f t="shared" si="257"/>
        <v>34.125</v>
      </c>
      <c r="U1627" s="7">
        <f t="shared" si="258"/>
        <v>35.174999999999997</v>
      </c>
      <c r="V1627" s="7">
        <f t="shared" si="259"/>
        <v>34.912499999999994</v>
      </c>
    </row>
    <row r="1628" spans="1:22" ht="13.5" x14ac:dyDescent="0.25">
      <c r="A1628" s="3">
        <f>RSI!A1628</f>
        <v>44680</v>
      </c>
      <c r="B1628" s="2">
        <f>RSI!B1628</f>
        <v>0.39</v>
      </c>
      <c r="C1628" s="2">
        <f>RSI!I1628</f>
        <v>33.564903292721993</v>
      </c>
      <c r="D1628" s="2">
        <f>MACD!E1628</f>
        <v>1.701154316627157E-2</v>
      </c>
      <c r="E1628" s="2">
        <f>MACD!F1628</f>
        <v>1.6253513032082573E-2</v>
      </c>
      <c r="F1628" s="2">
        <f>'Moving Avg'!D1628</f>
        <v>0.40400000000000003</v>
      </c>
      <c r="G1628" s="2">
        <f>'Moving Avg'!F1628</f>
        <v>0.42800000000000005</v>
      </c>
      <c r="H1628" s="2">
        <f>'Moving Avg'!G1628</f>
        <v>0.44740000000000008</v>
      </c>
      <c r="I1628" s="2">
        <f>'Moving Avg'!H1628</f>
        <v>0.44705000000000017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33</v>
      </c>
      <c r="Q1628" s="8">
        <f t="shared" si="254"/>
        <v>13.7</v>
      </c>
      <c r="R1628" s="8">
        <f t="shared" si="255"/>
        <v>13.25</v>
      </c>
      <c r="S1628" s="8">
        <f t="shared" si="256"/>
        <v>18.600000000000001</v>
      </c>
      <c r="T1628" s="8">
        <f t="shared" si="257"/>
        <v>14.5</v>
      </c>
      <c r="U1628" s="7">
        <f t="shared" si="258"/>
        <v>15.183333333333332</v>
      </c>
      <c r="V1628" s="7">
        <f t="shared" si="259"/>
        <v>15.012499999999999</v>
      </c>
    </row>
    <row r="1629" spans="1:22" ht="13.5" x14ac:dyDescent="0.25">
      <c r="A1629" s="3">
        <f>RSI!A1629</f>
        <v>44685</v>
      </c>
      <c r="B1629" s="2">
        <f>RSI!B1629</f>
        <v>0.39</v>
      </c>
      <c r="C1629" s="2">
        <f>RSI!I1629</f>
        <v>33.564903292721993</v>
      </c>
      <c r="D1629" s="2">
        <f>MACD!E1629</f>
        <v>1.7316215187791195E-2</v>
      </c>
      <c r="E1629" s="2">
        <f>MACD!F1629</f>
        <v>1.6466053463224301E-2</v>
      </c>
      <c r="F1629" s="2">
        <f>'Moving Avg'!D1629</f>
        <v>0.39800000000000002</v>
      </c>
      <c r="G1629" s="2">
        <f>'Moving Avg'!F1629</f>
        <v>0.4240000000000001</v>
      </c>
      <c r="H1629" s="2">
        <f>'Moving Avg'!G1629</f>
        <v>0.44720000000000015</v>
      </c>
      <c r="I1629" s="2">
        <f>'Moving Avg'!H1629</f>
        <v>0.44635000000000025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33</v>
      </c>
      <c r="Q1629" s="8">
        <f t="shared" si="254"/>
        <v>13.7</v>
      </c>
      <c r="R1629" s="8">
        <f t="shared" si="255"/>
        <v>13.25</v>
      </c>
      <c r="S1629" s="8">
        <f t="shared" si="256"/>
        <v>18.600000000000001</v>
      </c>
      <c r="T1629" s="8">
        <f t="shared" si="257"/>
        <v>14.5</v>
      </c>
      <c r="U1629" s="7">
        <f t="shared" si="258"/>
        <v>15.183333333333332</v>
      </c>
      <c r="V1629" s="7">
        <f t="shared" si="259"/>
        <v>15.012499999999999</v>
      </c>
    </row>
    <row r="1630" spans="1:22" ht="13.5" x14ac:dyDescent="0.25">
      <c r="A1630" s="3">
        <f>RSI!A1630</f>
        <v>44686</v>
      </c>
      <c r="B1630" s="2">
        <f>RSI!B1630</f>
        <v>0.38</v>
      </c>
      <c r="C1630" s="2">
        <f>RSI!I1630</f>
        <v>30.905081837157155</v>
      </c>
      <c r="D1630" s="2">
        <f>MACD!E1630</f>
        <v>1.8554163749519792E-2</v>
      </c>
      <c r="E1630" s="2">
        <f>MACD!F1630</f>
        <v>1.68836755204834E-2</v>
      </c>
      <c r="F1630" s="2">
        <f>'Moving Avg'!D1630</f>
        <v>0.39200000000000002</v>
      </c>
      <c r="G1630" s="2">
        <f>'Moving Avg'!F1630</f>
        <v>0.4205000000000001</v>
      </c>
      <c r="H1630" s="2">
        <f>'Moving Avg'!G1630</f>
        <v>0.44660000000000011</v>
      </c>
      <c r="I1630" s="2">
        <f>'Moving Avg'!H1630</f>
        <v>0.44555000000000028</v>
      </c>
      <c r="J1630" s="5" t="str">
        <f>OBV!F1630</f>
        <v>BEARISH</v>
      </c>
      <c r="K1630" s="5" t="str">
        <f>OBV!G1630</f>
        <v>WEAK</v>
      </c>
      <c r="L1630" s="5" t="str">
        <f>OBV!H1630</f>
        <v>CONFIRMED BEARISH</v>
      </c>
      <c r="M1630" s="7">
        <f t="shared" si="250"/>
        <v>25</v>
      </c>
      <c r="N1630" s="7">
        <f t="shared" si="251"/>
        <v>0</v>
      </c>
      <c r="O1630" s="7">
        <f t="shared" si="252"/>
        <v>0</v>
      </c>
      <c r="P1630" s="7">
        <f t="shared" si="253"/>
        <v>0</v>
      </c>
      <c r="Q1630" s="8">
        <f t="shared" si="254"/>
        <v>8.75</v>
      </c>
      <c r="R1630" s="8">
        <f t="shared" si="255"/>
        <v>5</v>
      </c>
      <c r="S1630" s="8">
        <f t="shared" si="256"/>
        <v>3.75</v>
      </c>
      <c r="T1630" s="8">
        <f t="shared" si="257"/>
        <v>6.25</v>
      </c>
      <c r="U1630" s="7">
        <f t="shared" si="258"/>
        <v>5.833333333333333</v>
      </c>
      <c r="V1630" s="7">
        <f t="shared" si="259"/>
        <v>5.9375</v>
      </c>
    </row>
    <row r="1631" spans="1:22" ht="13.5" x14ac:dyDescent="0.25">
      <c r="A1631" s="3">
        <f>RSI!A1631</f>
        <v>44687</v>
      </c>
      <c r="B1631" s="2">
        <f>RSI!B1631</f>
        <v>0.39</v>
      </c>
      <c r="C1631" s="2">
        <f>RSI!I1631</f>
        <v>36.337987126872243</v>
      </c>
      <c r="D1631" s="2">
        <f>MACD!E1631</f>
        <v>1.7603221297888105E-2</v>
      </c>
      <c r="E1631" s="2">
        <f>MACD!F1631</f>
        <v>1.7027584675964342E-2</v>
      </c>
      <c r="F1631" s="2">
        <f>'Moving Avg'!D1631</f>
        <v>0.39</v>
      </c>
      <c r="G1631" s="2">
        <f>'Moving Avg'!F1631</f>
        <v>0.41700000000000009</v>
      </c>
      <c r="H1631" s="2">
        <f>'Moving Avg'!G1631</f>
        <v>0.44620000000000004</v>
      </c>
      <c r="I1631" s="2">
        <f>'Moving Avg'!H1631</f>
        <v>0.4447500000000002</v>
      </c>
      <c r="J1631" s="5" t="str">
        <f>OBV!F1631</f>
        <v>BEARISH</v>
      </c>
      <c r="K1631" s="5" t="str">
        <f>OBV!G1631</f>
        <v>WEAK</v>
      </c>
      <c r="L1631" s="5" t="str">
        <f>OBV!H1631</f>
        <v>CONFIRMED BEARISH</v>
      </c>
      <c r="M1631" s="7">
        <f t="shared" si="250"/>
        <v>25</v>
      </c>
      <c r="N1631" s="7">
        <f t="shared" si="251"/>
        <v>0</v>
      </c>
      <c r="O1631" s="7">
        <f t="shared" si="252"/>
        <v>0</v>
      </c>
      <c r="P1631" s="7">
        <f t="shared" si="253"/>
        <v>0</v>
      </c>
      <c r="Q1631" s="8">
        <f t="shared" si="254"/>
        <v>8.75</v>
      </c>
      <c r="R1631" s="8">
        <f t="shared" si="255"/>
        <v>5</v>
      </c>
      <c r="S1631" s="8">
        <f t="shared" si="256"/>
        <v>3.75</v>
      </c>
      <c r="T1631" s="8">
        <f t="shared" si="257"/>
        <v>6.25</v>
      </c>
      <c r="U1631" s="7">
        <f t="shared" si="258"/>
        <v>5.833333333333333</v>
      </c>
      <c r="V1631" s="7">
        <f t="shared" si="259"/>
        <v>5.9375</v>
      </c>
    </row>
    <row r="1632" spans="1:22" ht="13.5" x14ac:dyDescent="0.25">
      <c r="A1632" s="3">
        <f>RSI!A1632</f>
        <v>44690</v>
      </c>
      <c r="B1632" s="2">
        <f>RSI!B1632</f>
        <v>0.38</v>
      </c>
      <c r="C1632" s="2">
        <f>RSI!I1632</f>
        <v>33.501173943416489</v>
      </c>
      <c r="D1632" s="2">
        <f>MACD!E1632</f>
        <v>1.6201733949197883E-2</v>
      </c>
      <c r="E1632" s="2">
        <f>MACD!F1632</f>
        <v>1.6862414530611051E-2</v>
      </c>
      <c r="F1632" s="2">
        <f>'Moving Avg'!D1632</f>
        <v>0.38600000000000001</v>
      </c>
      <c r="G1632" s="2">
        <f>'Moving Avg'!F1632</f>
        <v>0.41399999999999998</v>
      </c>
      <c r="H1632" s="2">
        <f>'Moving Avg'!G1632</f>
        <v>0.44560000000000011</v>
      </c>
      <c r="I1632" s="2">
        <f>'Moving Avg'!H1632</f>
        <v>0.44385000000000019</v>
      </c>
      <c r="J1632" s="5" t="str">
        <f>OBV!F1632</f>
        <v>BEARISH</v>
      </c>
      <c r="K1632" s="5" t="str">
        <f>OBV!G1632</f>
        <v>WEAK</v>
      </c>
      <c r="L1632" s="5" t="str">
        <f>OBV!H1632</f>
        <v>CONFIRMED BEARISH</v>
      </c>
      <c r="M1632" s="7">
        <f t="shared" si="250"/>
        <v>25</v>
      </c>
      <c r="N1632" s="7">
        <f t="shared" si="251"/>
        <v>45</v>
      </c>
      <c r="O1632" s="7">
        <f t="shared" si="252"/>
        <v>0</v>
      </c>
      <c r="P1632" s="7">
        <f t="shared" si="253"/>
        <v>0</v>
      </c>
      <c r="Q1632" s="8">
        <f t="shared" si="254"/>
        <v>24.5</v>
      </c>
      <c r="R1632" s="8">
        <f t="shared" si="255"/>
        <v>14</v>
      </c>
      <c r="S1632" s="8">
        <f t="shared" si="256"/>
        <v>10.5</v>
      </c>
      <c r="T1632" s="8">
        <f t="shared" si="257"/>
        <v>17.5</v>
      </c>
      <c r="U1632" s="7">
        <f t="shared" si="258"/>
        <v>16.333333333333332</v>
      </c>
      <c r="V1632" s="7">
        <f t="shared" si="259"/>
        <v>16.625</v>
      </c>
    </row>
    <row r="1633" spans="1:22" ht="13.5" x14ac:dyDescent="0.25">
      <c r="A1633" s="3">
        <f>RSI!A1633</f>
        <v>44691</v>
      </c>
      <c r="B1633" s="2">
        <f>RSI!B1633</f>
        <v>0.39</v>
      </c>
      <c r="C1633" s="2">
        <f>RSI!I1633</f>
        <v>38.658328631105391</v>
      </c>
      <c r="D1633" s="2">
        <f>MACD!E1633</f>
        <v>1.605866854553234E-2</v>
      </c>
      <c r="E1633" s="2">
        <f>MACD!F1633</f>
        <v>1.6701665333595309E-2</v>
      </c>
      <c r="F1633" s="2">
        <f>'Moving Avg'!D1633</f>
        <v>0.38600000000000001</v>
      </c>
      <c r="G1633" s="2">
        <f>'Moving Avg'!F1633</f>
        <v>0.41200000000000003</v>
      </c>
      <c r="H1633" s="2">
        <f>'Moving Avg'!G1633</f>
        <v>0.44500000000000006</v>
      </c>
      <c r="I1633" s="2">
        <f>'Moving Avg'!H1633</f>
        <v>0.44295000000000007</v>
      </c>
      <c r="J1633" s="5" t="str">
        <f>OBV!F1633</f>
        <v>BEARISH</v>
      </c>
      <c r="K1633" s="5" t="str">
        <f>OBV!G1633</f>
        <v>WEAK</v>
      </c>
      <c r="L1633" s="5" t="str">
        <f>OBV!H1633</f>
        <v>NEUTRAL</v>
      </c>
      <c r="M1633" s="7">
        <f t="shared" si="250"/>
        <v>25</v>
      </c>
      <c r="N1633" s="7">
        <f t="shared" si="251"/>
        <v>45</v>
      </c>
      <c r="O1633" s="7">
        <f t="shared" si="252"/>
        <v>0</v>
      </c>
      <c r="P1633" s="7">
        <f t="shared" si="253"/>
        <v>0</v>
      </c>
      <c r="Q1633" s="8">
        <f t="shared" si="254"/>
        <v>24.5</v>
      </c>
      <c r="R1633" s="8">
        <f t="shared" si="255"/>
        <v>14</v>
      </c>
      <c r="S1633" s="8">
        <f t="shared" si="256"/>
        <v>10.5</v>
      </c>
      <c r="T1633" s="8">
        <f t="shared" si="257"/>
        <v>17.5</v>
      </c>
      <c r="U1633" s="7">
        <f t="shared" si="258"/>
        <v>16.333333333333332</v>
      </c>
      <c r="V1633" s="7">
        <f t="shared" si="259"/>
        <v>16.625</v>
      </c>
    </row>
    <row r="1634" spans="1:22" ht="13.5" x14ac:dyDescent="0.25">
      <c r="A1634" s="3">
        <f>RSI!A1634</f>
        <v>44692</v>
      </c>
      <c r="B1634" s="2">
        <f>RSI!B1634</f>
        <v>0.4</v>
      </c>
      <c r="C1634" s="2">
        <f>RSI!I1634</f>
        <v>43.386576958883829</v>
      </c>
      <c r="D1634" s="2">
        <f>MACD!E1634</f>
        <v>1.5364715097697157E-2</v>
      </c>
      <c r="E1634" s="2">
        <f>MACD!F1634</f>
        <v>1.6434275286415678E-2</v>
      </c>
      <c r="F1634" s="2">
        <f>'Moving Avg'!D1634</f>
        <v>0.38800000000000001</v>
      </c>
      <c r="G1634" s="2">
        <f>'Moving Avg'!F1634</f>
        <v>0.41099999999999992</v>
      </c>
      <c r="H1634" s="2">
        <f>'Moving Avg'!G1634</f>
        <v>0.44480000000000003</v>
      </c>
      <c r="I1634" s="2">
        <f>'Moving Avg'!H1634</f>
        <v>0.44210000000000016</v>
      </c>
      <c r="J1634" s="5" t="str">
        <f>OBV!F1634</f>
        <v>BEARISH</v>
      </c>
      <c r="K1634" s="5" t="str">
        <f>OBV!G1634</f>
        <v>WEAK</v>
      </c>
      <c r="L1634" s="5" t="str">
        <f>OBV!H1634</f>
        <v>BEARISH DIVERGENCE</v>
      </c>
      <c r="M1634" s="7">
        <f t="shared" si="250"/>
        <v>25</v>
      </c>
      <c r="N1634" s="7">
        <f t="shared" si="251"/>
        <v>45</v>
      </c>
      <c r="O1634" s="7">
        <f t="shared" si="252"/>
        <v>0</v>
      </c>
      <c r="P1634" s="7">
        <f t="shared" si="253"/>
        <v>0</v>
      </c>
      <c r="Q1634" s="8">
        <f t="shared" si="254"/>
        <v>24.5</v>
      </c>
      <c r="R1634" s="8">
        <f t="shared" si="255"/>
        <v>14</v>
      </c>
      <c r="S1634" s="8">
        <f t="shared" si="256"/>
        <v>10.5</v>
      </c>
      <c r="T1634" s="8">
        <f t="shared" si="257"/>
        <v>17.5</v>
      </c>
      <c r="U1634" s="7">
        <f t="shared" si="258"/>
        <v>16.333333333333332</v>
      </c>
      <c r="V1634" s="7">
        <f t="shared" si="259"/>
        <v>16.625</v>
      </c>
    </row>
    <row r="1635" spans="1:22" ht="13.5" x14ac:dyDescent="0.25">
      <c r="A1635" s="3">
        <f>RSI!A1635</f>
        <v>44693</v>
      </c>
      <c r="B1635" s="2">
        <f>RSI!B1635</f>
        <v>0.41</v>
      </c>
      <c r="C1635" s="2">
        <f>RSI!I1635</f>
        <v>47.72584407302611</v>
      </c>
      <c r="D1635" s="2">
        <f>MACD!E1635</f>
        <v>1.2594640856826878E-2</v>
      </c>
      <c r="E1635" s="2">
        <f>MACD!F1635</f>
        <v>1.566634840049792E-2</v>
      </c>
      <c r="F1635" s="2">
        <f>'Moving Avg'!D1635</f>
        <v>0.39400000000000002</v>
      </c>
      <c r="G1635" s="2">
        <f>'Moving Avg'!F1635</f>
        <v>0.41</v>
      </c>
      <c r="H1635" s="2">
        <f>'Moving Avg'!G1635</f>
        <v>0.44500000000000001</v>
      </c>
      <c r="I1635" s="2">
        <f>'Moving Avg'!H1635</f>
        <v>0.44130000000000008</v>
      </c>
      <c r="J1635" s="5" t="str">
        <f>OBV!F1635</f>
        <v>BULLISH</v>
      </c>
      <c r="K1635" s="5" t="str">
        <f>OBV!G1635</f>
        <v>STRONG</v>
      </c>
      <c r="L1635" s="5" t="str">
        <f>OBV!H1635</f>
        <v>CONFIRMED BULLISH</v>
      </c>
      <c r="M1635" s="7">
        <f t="shared" si="250"/>
        <v>25</v>
      </c>
      <c r="N1635" s="7">
        <f t="shared" si="251"/>
        <v>45</v>
      </c>
      <c r="O1635" s="7">
        <f t="shared" si="252"/>
        <v>0</v>
      </c>
      <c r="P1635" s="7">
        <f t="shared" si="253"/>
        <v>100</v>
      </c>
      <c r="Q1635" s="8">
        <f t="shared" si="254"/>
        <v>39.5</v>
      </c>
      <c r="R1635" s="8">
        <f t="shared" si="255"/>
        <v>39</v>
      </c>
      <c r="S1635" s="8">
        <f t="shared" si="256"/>
        <v>55.5</v>
      </c>
      <c r="T1635" s="8">
        <f t="shared" si="257"/>
        <v>42.5</v>
      </c>
      <c r="U1635" s="7">
        <f t="shared" si="258"/>
        <v>44.666666666666664</v>
      </c>
      <c r="V1635" s="7">
        <f t="shared" si="259"/>
        <v>44.125</v>
      </c>
    </row>
    <row r="1636" spans="1:22" ht="13.5" x14ac:dyDescent="0.25">
      <c r="A1636" s="3">
        <f>RSI!A1636</f>
        <v>44694</v>
      </c>
      <c r="B1636" s="2">
        <f>RSI!B1636</f>
        <v>0.42</v>
      </c>
      <c r="C1636" s="2">
        <f>RSI!I1636</f>
        <v>51.711716730454299</v>
      </c>
      <c r="D1636" s="2">
        <f>MACD!E1636</f>
        <v>8.0016238207396007E-3</v>
      </c>
      <c r="E1636" s="2">
        <f>MACD!F1636</f>
        <v>1.4133403484546257E-2</v>
      </c>
      <c r="F1636" s="2">
        <f>'Moving Avg'!D1636</f>
        <v>0.39999999999999997</v>
      </c>
      <c r="G1636" s="2">
        <f>'Moving Avg'!F1636</f>
        <v>0.40899999999999997</v>
      </c>
      <c r="H1636" s="2">
        <f>'Moving Avg'!G1636</f>
        <v>0.44520000000000004</v>
      </c>
      <c r="I1636" s="2">
        <f>'Moving Avg'!H1636</f>
        <v>0.44060000000000016</v>
      </c>
      <c r="J1636" s="5" t="str">
        <f>OBV!F1636</f>
        <v>BULLISH</v>
      </c>
      <c r="K1636" s="5" t="str">
        <f>OBV!G1636</f>
        <v>STRONG</v>
      </c>
      <c r="L1636" s="5" t="str">
        <f>OBV!H1636</f>
        <v>CONFIRMED BULLISH</v>
      </c>
      <c r="M1636" s="7">
        <f t="shared" si="250"/>
        <v>25</v>
      </c>
      <c r="N1636" s="7">
        <f t="shared" si="251"/>
        <v>45</v>
      </c>
      <c r="O1636" s="7">
        <f t="shared" si="252"/>
        <v>0</v>
      </c>
      <c r="P1636" s="7">
        <f t="shared" si="253"/>
        <v>100</v>
      </c>
      <c r="Q1636" s="8">
        <f t="shared" si="254"/>
        <v>39.5</v>
      </c>
      <c r="R1636" s="8">
        <f t="shared" si="255"/>
        <v>39</v>
      </c>
      <c r="S1636" s="8">
        <f t="shared" si="256"/>
        <v>55.5</v>
      </c>
      <c r="T1636" s="8">
        <f t="shared" si="257"/>
        <v>42.5</v>
      </c>
      <c r="U1636" s="7">
        <f t="shared" si="258"/>
        <v>44.666666666666664</v>
      </c>
      <c r="V1636" s="7">
        <f t="shared" si="259"/>
        <v>44.125</v>
      </c>
    </row>
    <row r="1637" spans="1:22" ht="13.5" x14ac:dyDescent="0.25">
      <c r="A1637" s="3">
        <f>RSI!A1637</f>
        <v>44697</v>
      </c>
      <c r="B1637" s="2">
        <f>RSI!B1637</f>
        <v>0.43</v>
      </c>
      <c r="C1637" s="2">
        <f>RSI!I1637</f>
        <v>55.376004141615461</v>
      </c>
      <c r="D1637" s="2">
        <f>MACD!E1637</f>
        <v>3.3432586349647631E-3</v>
      </c>
      <c r="E1637" s="2">
        <f>MACD!F1637</f>
        <v>1.1975374514629959E-2</v>
      </c>
      <c r="F1637" s="2">
        <f>'Moving Avg'!D1637</f>
        <v>0.41</v>
      </c>
      <c r="G1637" s="2">
        <f>'Moving Avg'!F1637</f>
        <v>0.40799999999999992</v>
      </c>
      <c r="H1637" s="2">
        <f>'Moving Avg'!G1637</f>
        <v>0.44540000000000002</v>
      </c>
      <c r="I1637" s="2">
        <f>'Moving Avg'!H1637</f>
        <v>0.44000000000000017</v>
      </c>
      <c r="J1637" s="5" t="str">
        <f>OBV!F1637</f>
        <v>BULLISH</v>
      </c>
      <c r="K1637" s="5" t="str">
        <f>OBV!G1637</f>
        <v>STRONG</v>
      </c>
      <c r="L1637" s="5" t="str">
        <f>OBV!H1637</f>
        <v>CONFIRMED BULLISH</v>
      </c>
      <c r="M1637" s="7">
        <f t="shared" si="250"/>
        <v>25</v>
      </c>
      <c r="N1637" s="7">
        <f t="shared" si="251"/>
        <v>45</v>
      </c>
      <c r="O1637" s="7">
        <f t="shared" si="252"/>
        <v>0</v>
      </c>
      <c r="P1637" s="7">
        <f t="shared" si="253"/>
        <v>100</v>
      </c>
      <c r="Q1637" s="8">
        <f t="shared" si="254"/>
        <v>39.5</v>
      </c>
      <c r="R1637" s="8">
        <f t="shared" si="255"/>
        <v>39</v>
      </c>
      <c r="S1637" s="8">
        <f t="shared" si="256"/>
        <v>55.5</v>
      </c>
      <c r="T1637" s="8">
        <f t="shared" si="257"/>
        <v>42.5</v>
      </c>
      <c r="U1637" s="7">
        <f t="shared" si="258"/>
        <v>44.666666666666664</v>
      </c>
      <c r="V1637" s="7">
        <f t="shared" si="259"/>
        <v>44.125</v>
      </c>
    </row>
    <row r="1638" spans="1:22" ht="13.5" x14ac:dyDescent="0.25">
      <c r="A1638" s="3">
        <f>RSI!A1638</f>
        <v>44698</v>
      </c>
      <c r="B1638" s="2">
        <f>RSI!B1638</f>
        <v>0.44</v>
      </c>
      <c r="C1638" s="2">
        <f>RSI!I1638</f>
        <v>58.747213596458266</v>
      </c>
      <c r="D1638" s="2">
        <f>MACD!E1638</f>
        <v>-2.9656401132629462E-3</v>
      </c>
      <c r="E1638" s="2">
        <f>MACD!F1638</f>
        <v>8.9871715890513775E-3</v>
      </c>
      <c r="F1638" s="2">
        <f>'Moving Avg'!D1638</f>
        <v>0.42000000000000004</v>
      </c>
      <c r="G1638" s="2">
        <f>'Moving Avg'!F1638</f>
        <v>0.40799999999999992</v>
      </c>
      <c r="H1638" s="2">
        <f>'Moving Avg'!G1638</f>
        <v>0.44579999999999997</v>
      </c>
      <c r="I1638" s="2">
        <f>'Moving Avg'!H1638</f>
        <v>0.43950000000000017</v>
      </c>
      <c r="J1638" s="5" t="str">
        <f>OBV!F1638</f>
        <v>BULLISH</v>
      </c>
      <c r="K1638" s="5" t="str">
        <f>OBV!G1638</f>
        <v>STRONG</v>
      </c>
      <c r="L1638" s="5" t="str">
        <f>OBV!H1638</f>
        <v>CONFIRMED BULLISH</v>
      </c>
      <c r="M1638" s="7">
        <f t="shared" si="250"/>
        <v>25</v>
      </c>
      <c r="N1638" s="7">
        <f t="shared" si="251"/>
        <v>45</v>
      </c>
      <c r="O1638" s="7">
        <f t="shared" si="252"/>
        <v>0</v>
      </c>
      <c r="P1638" s="7">
        <f t="shared" si="253"/>
        <v>100</v>
      </c>
      <c r="Q1638" s="8">
        <f t="shared" si="254"/>
        <v>39.5</v>
      </c>
      <c r="R1638" s="8">
        <f t="shared" si="255"/>
        <v>39</v>
      </c>
      <c r="S1638" s="8">
        <f t="shared" si="256"/>
        <v>55.5</v>
      </c>
      <c r="T1638" s="8">
        <f t="shared" si="257"/>
        <v>42.5</v>
      </c>
      <c r="U1638" s="7">
        <f t="shared" si="258"/>
        <v>44.666666666666664</v>
      </c>
      <c r="V1638" s="7">
        <f t="shared" si="259"/>
        <v>44.125</v>
      </c>
    </row>
    <row r="1639" spans="1:22" ht="13.5" x14ac:dyDescent="0.25">
      <c r="A1639" s="3">
        <f>RSI!A1639</f>
        <v>44699</v>
      </c>
      <c r="B1639" s="2">
        <f>RSI!B1639</f>
        <v>0.45</v>
      </c>
      <c r="C1639" s="2">
        <f>RSI!I1639</f>
        <v>61.850955686708396</v>
      </c>
      <c r="D1639" s="2">
        <f>MACD!E1639</f>
        <v>-9.1852543449141288E-3</v>
      </c>
      <c r="E1639" s="2">
        <f>MACD!F1639</f>
        <v>5.3526864022582768E-3</v>
      </c>
      <c r="F1639" s="2">
        <f>'Moving Avg'!D1639</f>
        <v>0.43</v>
      </c>
      <c r="G1639" s="2">
        <f>'Moving Avg'!F1639</f>
        <v>0.40899999999999997</v>
      </c>
      <c r="H1639" s="2">
        <f>'Moving Avg'!G1639</f>
        <v>0.44619999999999993</v>
      </c>
      <c r="I1639" s="2">
        <f>'Moving Avg'!H1639</f>
        <v>0.43910000000000016</v>
      </c>
      <c r="J1639" s="5" t="str">
        <f>OBV!F1639</f>
        <v>BULLISH</v>
      </c>
      <c r="K1639" s="5" t="str">
        <f>OBV!G1639</f>
        <v>STRONG</v>
      </c>
      <c r="L1639" s="5" t="str">
        <f>OBV!H1639</f>
        <v>CONFIRMED BULLISH</v>
      </c>
      <c r="M1639" s="7">
        <f t="shared" si="250"/>
        <v>25</v>
      </c>
      <c r="N1639" s="7">
        <f t="shared" si="251"/>
        <v>45</v>
      </c>
      <c r="O1639" s="7">
        <f t="shared" si="252"/>
        <v>0</v>
      </c>
      <c r="P1639" s="7">
        <f t="shared" si="253"/>
        <v>100</v>
      </c>
      <c r="Q1639" s="8">
        <f t="shared" si="254"/>
        <v>39.5</v>
      </c>
      <c r="R1639" s="8">
        <f t="shared" si="255"/>
        <v>39</v>
      </c>
      <c r="S1639" s="8">
        <f t="shared" si="256"/>
        <v>55.5</v>
      </c>
      <c r="T1639" s="8">
        <f t="shared" si="257"/>
        <v>42.5</v>
      </c>
      <c r="U1639" s="7">
        <f t="shared" si="258"/>
        <v>44.666666666666664</v>
      </c>
      <c r="V1639" s="7">
        <f t="shared" si="259"/>
        <v>44.125</v>
      </c>
    </row>
    <row r="1640" spans="1:22" ht="13.5" x14ac:dyDescent="0.25">
      <c r="A1640" s="3">
        <f>RSI!A1640</f>
        <v>44700</v>
      </c>
      <c r="B1640" s="2">
        <f>RSI!B1640</f>
        <v>0.47</v>
      </c>
      <c r="C1640" s="2">
        <f>RSI!I1640</f>
        <v>67.170888480395973</v>
      </c>
      <c r="D1640" s="2">
        <f>MACD!E1640</f>
        <v>-1.765719991848802E-2</v>
      </c>
      <c r="E1640" s="2">
        <f>MACD!F1640</f>
        <v>7.5070913810901772E-4</v>
      </c>
      <c r="F1640" s="2">
        <f>'Moving Avg'!D1640</f>
        <v>0.442</v>
      </c>
      <c r="G1640" s="2">
        <f>'Moving Avg'!F1640</f>
        <v>0.41100000000000003</v>
      </c>
      <c r="H1640" s="2">
        <f>'Moving Avg'!G1640</f>
        <v>0.44679999999999986</v>
      </c>
      <c r="I1640" s="2">
        <f>'Moving Avg'!H1640</f>
        <v>0.43880000000000008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  <c r="M1640" s="7">
        <f t="shared" si="250"/>
        <v>25</v>
      </c>
      <c r="N1640" s="7">
        <f t="shared" si="251"/>
        <v>45</v>
      </c>
      <c r="O1640" s="7">
        <f t="shared" si="252"/>
        <v>50</v>
      </c>
      <c r="P1640" s="7">
        <f t="shared" si="253"/>
        <v>33</v>
      </c>
      <c r="Q1640" s="8">
        <f t="shared" si="254"/>
        <v>36.950000000000003</v>
      </c>
      <c r="R1640" s="8">
        <f t="shared" si="255"/>
        <v>39.75</v>
      </c>
      <c r="S1640" s="8">
        <f t="shared" si="256"/>
        <v>37.85</v>
      </c>
      <c r="T1640" s="8">
        <f t="shared" si="257"/>
        <v>38.25</v>
      </c>
      <c r="U1640" s="7">
        <f t="shared" si="258"/>
        <v>38.183333333333337</v>
      </c>
      <c r="V1640" s="7">
        <f t="shared" si="259"/>
        <v>38.200000000000003</v>
      </c>
    </row>
    <row r="1641" spans="1:22" ht="13.5" x14ac:dyDescent="0.25">
      <c r="A1641" s="3">
        <f>RSI!A1641</f>
        <v>44701</v>
      </c>
      <c r="B1641" s="2">
        <f>RSI!B1641</f>
        <v>0.49</v>
      </c>
      <c r="C1641" s="2">
        <f>RSI!I1641</f>
        <v>71.45737170447002</v>
      </c>
      <c r="D1641" s="2">
        <f>MACD!E1641</f>
        <v>-2.5062203431476193E-2</v>
      </c>
      <c r="E1641" s="2">
        <f>MACD!F1641</f>
        <v>-4.4118733758080255E-3</v>
      </c>
      <c r="F1641" s="2">
        <f>'Moving Avg'!D1641</f>
        <v>0.45600000000000007</v>
      </c>
      <c r="G1641" s="2">
        <f>'Moving Avg'!F1641</f>
        <v>0.41449999999999998</v>
      </c>
      <c r="H1641" s="2">
        <f>'Moving Avg'!G1641</f>
        <v>0.44759999999999983</v>
      </c>
      <c r="I1641" s="2">
        <f>'Moving Avg'!H1641</f>
        <v>0.4386500000000001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  <c r="M1641" s="7">
        <f t="shared" si="250"/>
        <v>0</v>
      </c>
      <c r="N1641" s="7">
        <f t="shared" si="251"/>
        <v>100</v>
      </c>
      <c r="O1641" s="7">
        <f t="shared" si="252"/>
        <v>50</v>
      </c>
      <c r="P1641" s="7">
        <f t="shared" si="253"/>
        <v>33</v>
      </c>
      <c r="Q1641" s="8">
        <f t="shared" si="254"/>
        <v>47.45</v>
      </c>
      <c r="R1641" s="8">
        <f t="shared" si="255"/>
        <v>45.75</v>
      </c>
      <c r="S1641" s="8">
        <f t="shared" si="256"/>
        <v>42.35</v>
      </c>
      <c r="T1641" s="8">
        <f t="shared" si="257"/>
        <v>45.75</v>
      </c>
      <c r="U1641" s="7">
        <f t="shared" si="258"/>
        <v>45.183333333333337</v>
      </c>
      <c r="V1641" s="7">
        <f t="shared" si="259"/>
        <v>45.325000000000003</v>
      </c>
    </row>
    <row r="1642" spans="1:22" ht="13.5" x14ac:dyDescent="0.25">
      <c r="A1642" s="3">
        <f>RSI!A1642</f>
        <v>44704</v>
      </c>
      <c r="B1642" s="2">
        <f>RSI!B1642</f>
        <v>0.51</v>
      </c>
      <c r="C1642" s="2">
        <f>RSI!I1642</f>
        <v>74.97607119623504</v>
      </c>
      <c r="D1642" s="2">
        <f>MACD!E1642</f>
        <v>-3.4737779364085453E-2</v>
      </c>
      <c r="E1642" s="2">
        <f>MACD!F1642</f>
        <v>-1.0477054573463511E-2</v>
      </c>
      <c r="F1642" s="2">
        <f>'Moving Avg'!D1642</f>
        <v>0.47199999999999998</v>
      </c>
      <c r="G1642" s="2">
        <f>'Moving Avg'!F1642</f>
        <v>0.41950000000000004</v>
      </c>
      <c r="H1642" s="2">
        <f>'Moving Avg'!G1642</f>
        <v>0.44839999999999997</v>
      </c>
      <c r="I1642" s="2">
        <f>'Moving Avg'!H1642</f>
        <v>0.43860000000000005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0</v>
      </c>
      <c r="N1642" s="7">
        <f t="shared" si="251"/>
        <v>100</v>
      </c>
      <c r="O1642" s="7">
        <f t="shared" si="252"/>
        <v>50</v>
      </c>
      <c r="P1642" s="7">
        <f t="shared" si="253"/>
        <v>33</v>
      </c>
      <c r="Q1642" s="8">
        <f t="shared" si="254"/>
        <v>47.45</v>
      </c>
      <c r="R1642" s="8">
        <f t="shared" si="255"/>
        <v>45.75</v>
      </c>
      <c r="S1642" s="8">
        <f t="shared" si="256"/>
        <v>42.35</v>
      </c>
      <c r="T1642" s="8">
        <f t="shared" si="257"/>
        <v>45.75</v>
      </c>
      <c r="U1642" s="7">
        <f t="shared" si="258"/>
        <v>45.183333333333337</v>
      </c>
      <c r="V1642" s="7">
        <f t="shared" si="259"/>
        <v>45.325000000000003</v>
      </c>
    </row>
    <row r="1643" spans="1:22" ht="13.5" x14ac:dyDescent="0.25">
      <c r="A1643" s="3">
        <f>RSI!A1643</f>
        <v>44705</v>
      </c>
      <c r="B1643" s="2">
        <f>RSI!B1643</f>
        <v>0.53</v>
      </c>
      <c r="C1643" s="2">
        <f>RSI!I1643</f>
        <v>77.908921035583973</v>
      </c>
      <c r="D1643" s="2">
        <f>MACD!E1643</f>
        <v>-4.3346988093462102E-2</v>
      </c>
      <c r="E1643" s="2">
        <f>MACD!F1643</f>
        <v>-1.7051041277463229E-2</v>
      </c>
      <c r="F1643" s="2">
        <f>'Moving Avg'!D1643</f>
        <v>0.49000000000000005</v>
      </c>
      <c r="G1643" s="2">
        <f>'Moving Avg'!F1643</f>
        <v>0.42499999999999999</v>
      </c>
      <c r="H1643" s="2">
        <f>'Moving Avg'!G1643</f>
        <v>0.44939999999999997</v>
      </c>
      <c r="I1643" s="2">
        <f>'Moving Avg'!H1643</f>
        <v>0.4386500000000001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0</v>
      </c>
      <c r="N1643" s="7">
        <f t="shared" si="251"/>
        <v>100</v>
      </c>
      <c r="O1643" s="7">
        <f t="shared" si="252"/>
        <v>50</v>
      </c>
      <c r="P1643" s="7">
        <f t="shared" si="253"/>
        <v>33</v>
      </c>
      <c r="Q1643" s="8">
        <f t="shared" si="254"/>
        <v>47.45</v>
      </c>
      <c r="R1643" s="8">
        <f t="shared" si="255"/>
        <v>45.75</v>
      </c>
      <c r="S1643" s="8">
        <f t="shared" si="256"/>
        <v>42.35</v>
      </c>
      <c r="T1643" s="8">
        <f t="shared" si="257"/>
        <v>45.75</v>
      </c>
      <c r="U1643" s="7">
        <f t="shared" si="258"/>
        <v>45.183333333333337</v>
      </c>
      <c r="V1643" s="7">
        <f t="shared" si="259"/>
        <v>45.325000000000003</v>
      </c>
    </row>
    <row r="1644" spans="1:22" ht="13.5" x14ac:dyDescent="0.25">
      <c r="A1644" s="3">
        <f>RSI!A1644</f>
        <v>44706</v>
      </c>
      <c r="B1644" s="2">
        <f>RSI!B1644</f>
        <v>0.55000000000000004</v>
      </c>
      <c r="C1644" s="2">
        <f>RSI!I1644</f>
        <v>80.384710637689551</v>
      </c>
      <c r="D1644" s="2">
        <f>MACD!E1644</f>
        <v>-5.1136573415982711E-2</v>
      </c>
      <c r="E1644" s="2">
        <f>MACD!F1644</f>
        <v>-2.3868147705167125E-2</v>
      </c>
      <c r="F1644" s="2">
        <f>'Moving Avg'!D1644</f>
        <v>0.51</v>
      </c>
      <c r="G1644" s="2">
        <f>'Moving Avg'!F1644</f>
        <v>0.43150000000000005</v>
      </c>
      <c r="H1644" s="2">
        <f>'Moving Avg'!G1644</f>
        <v>0.45039999999999997</v>
      </c>
      <c r="I1644" s="2">
        <f>'Moving Avg'!H1644</f>
        <v>0.43875000000000008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0</v>
      </c>
      <c r="N1644" s="7">
        <f t="shared" si="251"/>
        <v>100</v>
      </c>
      <c r="O1644" s="7">
        <f t="shared" si="252"/>
        <v>50</v>
      </c>
      <c r="P1644" s="7">
        <f t="shared" si="253"/>
        <v>33</v>
      </c>
      <c r="Q1644" s="8">
        <f t="shared" si="254"/>
        <v>47.45</v>
      </c>
      <c r="R1644" s="8">
        <f t="shared" si="255"/>
        <v>45.75</v>
      </c>
      <c r="S1644" s="8">
        <f t="shared" si="256"/>
        <v>42.35</v>
      </c>
      <c r="T1644" s="8">
        <f t="shared" si="257"/>
        <v>45.75</v>
      </c>
      <c r="U1644" s="7">
        <f t="shared" si="258"/>
        <v>45.183333333333337</v>
      </c>
      <c r="V1644" s="7">
        <f t="shared" si="259"/>
        <v>45.325000000000003</v>
      </c>
    </row>
    <row r="1645" spans="1:22" ht="13.5" x14ac:dyDescent="0.25">
      <c r="A1645" s="3">
        <f>RSI!A1645</f>
        <v>44707</v>
      </c>
      <c r="B1645" s="2">
        <f>RSI!B1645</f>
        <v>0.56999999999999995</v>
      </c>
      <c r="C1645" s="2">
        <f>RSI!I1645</f>
        <v>82.497176082848725</v>
      </c>
      <c r="D1645" s="2">
        <f>MACD!E1645</f>
        <v>-5.8309193558516104E-2</v>
      </c>
      <c r="E1645" s="2">
        <f>MACD!F1645</f>
        <v>-3.0756356875836922E-2</v>
      </c>
      <c r="F1645" s="2">
        <f>'Moving Avg'!D1645</f>
        <v>0.53</v>
      </c>
      <c r="G1645" s="2">
        <f>'Moving Avg'!F1645</f>
        <v>0.43950000000000006</v>
      </c>
      <c r="H1645" s="2">
        <f>'Moving Avg'!G1645</f>
        <v>0.45160000000000006</v>
      </c>
      <c r="I1645" s="2">
        <f>'Moving Avg'!H1645</f>
        <v>0.43895000000000001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0</v>
      </c>
      <c r="N1645" s="7">
        <f t="shared" si="251"/>
        <v>100</v>
      </c>
      <c r="O1645" s="7">
        <f t="shared" si="252"/>
        <v>50</v>
      </c>
      <c r="P1645" s="7">
        <f t="shared" si="253"/>
        <v>33</v>
      </c>
      <c r="Q1645" s="8">
        <f t="shared" si="254"/>
        <v>47.45</v>
      </c>
      <c r="R1645" s="8">
        <f t="shared" si="255"/>
        <v>45.75</v>
      </c>
      <c r="S1645" s="8">
        <f t="shared" si="256"/>
        <v>42.35</v>
      </c>
      <c r="T1645" s="8">
        <f t="shared" si="257"/>
        <v>45.75</v>
      </c>
      <c r="U1645" s="7">
        <f t="shared" si="258"/>
        <v>45.183333333333337</v>
      </c>
      <c r="V1645" s="7">
        <f t="shared" si="259"/>
        <v>45.325000000000003</v>
      </c>
    </row>
    <row r="1646" spans="1:22" ht="13.5" x14ac:dyDescent="0.25">
      <c r="A1646" s="3">
        <f>RSI!A1646</f>
        <v>44708</v>
      </c>
      <c r="B1646" s="2">
        <f>RSI!B1646</f>
        <v>0.59</v>
      </c>
      <c r="C1646" s="2">
        <f>RSI!I1646</f>
        <v>84.316171716559111</v>
      </c>
      <c r="D1646" s="2">
        <f>MACD!E1646</f>
        <v>-6.5030657276358317E-2</v>
      </c>
      <c r="E1646" s="2">
        <f>MACD!F1646</f>
        <v>-3.7611216955941204E-2</v>
      </c>
      <c r="F1646" s="2">
        <f>'Moving Avg'!D1646</f>
        <v>0.55000000000000004</v>
      </c>
      <c r="G1646" s="2">
        <f>'Moving Avg'!F1646</f>
        <v>0.44900000000000001</v>
      </c>
      <c r="H1646" s="2">
        <f>'Moving Avg'!G1646</f>
        <v>0.45300000000000007</v>
      </c>
      <c r="I1646" s="2">
        <f>'Moving Avg'!H1646</f>
        <v>0.43930000000000008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  <c r="M1646" s="7">
        <f t="shared" si="250"/>
        <v>0</v>
      </c>
      <c r="N1646" s="7">
        <f t="shared" si="251"/>
        <v>100</v>
      </c>
      <c r="O1646" s="7">
        <f t="shared" si="252"/>
        <v>50</v>
      </c>
      <c r="P1646" s="7">
        <f t="shared" si="253"/>
        <v>33</v>
      </c>
      <c r="Q1646" s="8">
        <f t="shared" si="254"/>
        <v>47.45</v>
      </c>
      <c r="R1646" s="8">
        <f t="shared" si="255"/>
        <v>45.75</v>
      </c>
      <c r="S1646" s="8">
        <f t="shared" si="256"/>
        <v>42.35</v>
      </c>
      <c r="T1646" s="8">
        <f t="shared" si="257"/>
        <v>45.75</v>
      </c>
      <c r="U1646" s="7">
        <f t="shared" si="258"/>
        <v>45.183333333333337</v>
      </c>
      <c r="V1646" s="7">
        <f t="shared" si="259"/>
        <v>45.325000000000003</v>
      </c>
    </row>
    <row r="1647" spans="1:22" ht="13.5" x14ac:dyDescent="0.25">
      <c r="A1647" s="3">
        <f>RSI!A1647</f>
        <v>44711</v>
      </c>
      <c r="B1647" s="2">
        <f>RSI!B1647</f>
        <v>0.61</v>
      </c>
      <c r="C1647" s="2">
        <f>RSI!I1647</f>
        <v>85.894824796548406</v>
      </c>
      <c r="D1647" s="2">
        <f>MACD!E1647</f>
        <v>-7.1436013097729179E-2</v>
      </c>
      <c r="E1647" s="2">
        <f>MACD!F1647</f>
        <v>-4.4376176184298802E-2</v>
      </c>
      <c r="F1647" s="2">
        <f>'Moving Avg'!D1647</f>
        <v>0.56999999999999995</v>
      </c>
      <c r="G1647" s="2">
        <f>'Moving Avg'!F1647</f>
        <v>0.45950000000000008</v>
      </c>
      <c r="H1647" s="2">
        <f>'Moving Avg'!G1647</f>
        <v>0.45440000000000003</v>
      </c>
      <c r="I1647" s="2">
        <f>'Moving Avg'!H1647</f>
        <v>0.43980000000000002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  <c r="M1647" s="7">
        <f t="shared" si="250"/>
        <v>0</v>
      </c>
      <c r="N1647" s="7">
        <f t="shared" si="251"/>
        <v>100</v>
      </c>
      <c r="O1647" s="7">
        <f t="shared" si="252"/>
        <v>50</v>
      </c>
      <c r="P1647" s="7">
        <f t="shared" si="253"/>
        <v>33</v>
      </c>
      <c r="Q1647" s="8">
        <f t="shared" si="254"/>
        <v>47.45</v>
      </c>
      <c r="R1647" s="8">
        <f t="shared" si="255"/>
        <v>45.75</v>
      </c>
      <c r="S1647" s="8">
        <f t="shared" si="256"/>
        <v>42.35</v>
      </c>
      <c r="T1647" s="8">
        <f t="shared" si="257"/>
        <v>45.75</v>
      </c>
      <c r="U1647" s="7">
        <f t="shared" si="258"/>
        <v>45.183333333333337</v>
      </c>
      <c r="V1647" s="7">
        <f t="shared" si="259"/>
        <v>45.325000000000003</v>
      </c>
    </row>
    <row r="1648" spans="1:22" ht="13.5" x14ac:dyDescent="0.25">
      <c r="A1648" s="3">
        <f>RSI!A1648</f>
        <v>44712</v>
      </c>
      <c r="B1648" s="2">
        <f>RSI!B1648</f>
        <v>0.63</v>
      </c>
      <c r="C1648" s="2">
        <f>RSI!I1648</f>
        <v>87.274262999581339</v>
      </c>
      <c r="D1648" s="2">
        <f>MACD!E1648</f>
        <v>-7.7634670643273562E-2</v>
      </c>
      <c r="E1648" s="2">
        <f>MACD!F1648</f>
        <v>-5.1027875076093757E-2</v>
      </c>
      <c r="F1648" s="2">
        <f>'Moving Avg'!D1648</f>
        <v>0.59</v>
      </c>
      <c r="G1648" s="2">
        <f>'Moving Avg'!F1648</f>
        <v>0.47150000000000009</v>
      </c>
      <c r="H1648" s="2">
        <f>'Moving Avg'!G1648</f>
        <v>0.45620000000000005</v>
      </c>
      <c r="I1648" s="2">
        <f>'Moving Avg'!H1648</f>
        <v>0.44045000000000001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  <c r="M1648" s="7">
        <f t="shared" si="250"/>
        <v>0</v>
      </c>
      <c r="N1648" s="7">
        <f t="shared" si="251"/>
        <v>100</v>
      </c>
      <c r="O1648" s="7">
        <f t="shared" si="252"/>
        <v>50</v>
      </c>
      <c r="P1648" s="7">
        <f t="shared" si="253"/>
        <v>33</v>
      </c>
      <c r="Q1648" s="8">
        <f t="shared" si="254"/>
        <v>47.45</v>
      </c>
      <c r="R1648" s="8">
        <f t="shared" si="255"/>
        <v>45.75</v>
      </c>
      <c r="S1648" s="8">
        <f t="shared" si="256"/>
        <v>42.35</v>
      </c>
      <c r="T1648" s="8">
        <f t="shared" si="257"/>
        <v>45.75</v>
      </c>
      <c r="U1648" s="7">
        <f t="shared" si="258"/>
        <v>45.183333333333337</v>
      </c>
      <c r="V1648" s="7">
        <f t="shared" si="259"/>
        <v>45.325000000000003</v>
      </c>
    </row>
    <row r="1649" spans="1:22" ht="13.5" x14ac:dyDescent="0.25">
      <c r="A1649" s="3">
        <f>RSI!A1649</f>
        <v>44713</v>
      </c>
      <c r="B1649" s="2">
        <f>RSI!B1649</f>
        <v>0.65</v>
      </c>
      <c r="C1649" s="2">
        <f>RSI!I1649</f>
        <v>88.486823988907972</v>
      </c>
      <c r="D1649" s="2">
        <f>MACD!E1649</f>
        <v>-8.3714705237152853E-2</v>
      </c>
      <c r="E1649" s="2">
        <f>MACD!F1649</f>
        <v>-5.7565241108305576E-2</v>
      </c>
      <c r="F1649" s="2">
        <f>'Moving Avg'!D1649</f>
        <v>0.61</v>
      </c>
      <c r="G1649" s="2">
        <f>'Moving Avg'!F1649</f>
        <v>0.48450000000000004</v>
      </c>
      <c r="H1649" s="2">
        <f>'Moving Avg'!G1649</f>
        <v>0.45860000000000006</v>
      </c>
      <c r="I1649" s="2">
        <f>'Moving Avg'!H1649</f>
        <v>0.44125000000000009</v>
      </c>
      <c r="J1649" s="5" t="str">
        <f>OBV!F1649</f>
        <v>BULLISH</v>
      </c>
      <c r="K1649" s="5" t="str">
        <f>OBV!G1649</f>
        <v>STRONG</v>
      </c>
      <c r="L1649" s="5" t="str">
        <f>OBV!H1649</f>
        <v>CONFIRMED BULLISH</v>
      </c>
      <c r="M1649" s="7">
        <f t="shared" si="250"/>
        <v>0</v>
      </c>
      <c r="N1649" s="7">
        <f t="shared" si="251"/>
        <v>100</v>
      </c>
      <c r="O1649" s="7">
        <f t="shared" si="252"/>
        <v>50</v>
      </c>
      <c r="P1649" s="7">
        <f t="shared" si="253"/>
        <v>100</v>
      </c>
      <c r="Q1649" s="8">
        <f t="shared" si="254"/>
        <v>57.5</v>
      </c>
      <c r="R1649" s="8">
        <f t="shared" si="255"/>
        <v>62.5</v>
      </c>
      <c r="S1649" s="8">
        <f t="shared" si="256"/>
        <v>72.5</v>
      </c>
      <c r="T1649" s="8">
        <f t="shared" si="257"/>
        <v>62.5</v>
      </c>
      <c r="U1649" s="7">
        <f t="shared" si="258"/>
        <v>64.166666666666671</v>
      </c>
      <c r="V1649" s="7">
        <f t="shared" si="259"/>
        <v>63.75</v>
      </c>
    </row>
    <row r="1650" spans="1:22" ht="13.5" x14ac:dyDescent="0.25">
      <c r="A1650" s="3">
        <f>RSI!A1650</f>
        <v>44714</v>
      </c>
      <c r="B1650" s="2">
        <f>RSI!B1650</f>
        <v>0.64</v>
      </c>
      <c r="C1650" s="2">
        <f>RSI!I1650</f>
        <v>84.168408248446852</v>
      </c>
      <c r="D1650" s="2">
        <f>MACD!E1650</f>
        <v>-8.5985789830794412E-2</v>
      </c>
      <c r="E1650" s="2">
        <f>MACD!F1650</f>
        <v>-6.3249350852803352E-2</v>
      </c>
      <c r="F1650" s="2">
        <f>'Moving Avg'!D1650</f>
        <v>0.624</v>
      </c>
      <c r="G1650" s="2">
        <f>'Moving Avg'!F1650</f>
        <v>0.49750000000000016</v>
      </c>
      <c r="H1650" s="2">
        <f>'Moving Avg'!G1650</f>
        <v>0.46120000000000005</v>
      </c>
      <c r="I1650" s="2">
        <f>'Moving Avg'!H1650</f>
        <v>0.44195000000000001</v>
      </c>
      <c r="J1650" s="5" t="str">
        <f>OBV!F1650</f>
        <v>BULLISH</v>
      </c>
      <c r="K1650" s="5" t="str">
        <f>OBV!G1650</f>
        <v>STRONG</v>
      </c>
      <c r="L1650" s="5" t="str">
        <f>OBV!H1650</f>
        <v>CONFIRMED BULLISH</v>
      </c>
      <c r="M1650" s="7">
        <f t="shared" si="250"/>
        <v>0</v>
      </c>
      <c r="N1650" s="7">
        <f t="shared" si="251"/>
        <v>100</v>
      </c>
      <c r="O1650" s="7">
        <f t="shared" si="252"/>
        <v>50</v>
      </c>
      <c r="P1650" s="7">
        <f t="shared" si="253"/>
        <v>100</v>
      </c>
      <c r="Q1650" s="8">
        <f t="shared" si="254"/>
        <v>57.5</v>
      </c>
      <c r="R1650" s="8">
        <f t="shared" si="255"/>
        <v>62.5</v>
      </c>
      <c r="S1650" s="8">
        <f t="shared" si="256"/>
        <v>72.5</v>
      </c>
      <c r="T1650" s="8">
        <f t="shared" si="257"/>
        <v>62.5</v>
      </c>
      <c r="U1650" s="7">
        <f t="shared" si="258"/>
        <v>64.166666666666671</v>
      </c>
      <c r="V1650" s="7">
        <f t="shared" si="259"/>
        <v>63.75</v>
      </c>
    </row>
    <row r="1651" spans="1:22" ht="13.5" x14ac:dyDescent="0.25">
      <c r="A1651" s="3">
        <f>RSI!A1651</f>
        <v>44715</v>
      </c>
      <c r="B1651" s="2">
        <f>RSI!B1651</f>
        <v>0.62</v>
      </c>
      <c r="C1651" s="2">
        <f>RSI!I1651</f>
        <v>76.162648386382898</v>
      </c>
      <c r="D1651" s="2">
        <f>MACD!E1651</f>
        <v>-8.4164151950248067E-2</v>
      </c>
      <c r="E1651" s="2">
        <f>MACD!F1651</f>
        <v>-6.7432311072292292E-2</v>
      </c>
      <c r="F1651" s="2">
        <f>'Moving Avg'!D1651</f>
        <v>0.63000000000000012</v>
      </c>
      <c r="G1651" s="2">
        <f>'Moving Avg'!F1651</f>
        <v>0.50900000000000012</v>
      </c>
      <c r="H1651" s="2">
        <f>'Moving Avg'!G1651</f>
        <v>0.46340000000000009</v>
      </c>
      <c r="I1651" s="2">
        <f>'Moving Avg'!H1651</f>
        <v>0.44259999999999999</v>
      </c>
      <c r="J1651" s="5" t="str">
        <f>OBV!F1651</f>
        <v>BULLISH</v>
      </c>
      <c r="K1651" s="5" t="str">
        <f>OBV!G1651</f>
        <v>STRONG</v>
      </c>
      <c r="L1651" s="5" t="str">
        <f>OBV!H1651</f>
        <v>CONFIRMED BULLISH</v>
      </c>
      <c r="M1651" s="7">
        <f t="shared" si="250"/>
        <v>0</v>
      </c>
      <c r="N1651" s="7">
        <f t="shared" si="251"/>
        <v>45</v>
      </c>
      <c r="O1651" s="7">
        <f t="shared" si="252"/>
        <v>50</v>
      </c>
      <c r="P1651" s="7">
        <f t="shared" si="253"/>
        <v>100</v>
      </c>
      <c r="Q1651" s="8">
        <f t="shared" si="254"/>
        <v>38.25</v>
      </c>
      <c r="R1651" s="8">
        <f t="shared" si="255"/>
        <v>51.5</v>
      </c>
      <c r="S1651" s="8">
        <f t="shared" si="256"/>
        <v>64.25</v>
      </c>
      <c r="T1651" s="8">
        <f t="shared" si="257"/>
        <v>48.75</v>
      </c>
      <c r="U1651" s="7">
        <f t="shared" si="258"/>
        <v>51.333333333333336</v>
      </c>
      <c r="V1651" s="7">
        <f t="shared" si="259"/>
        <v>50.6875</v>
      </c>
    </row>
    <row r="1652" spans="1:22" ht="13.5" x14ac:dyDescent="0.25">
      <c r="A1652" s="3">
        <f>RSI!A1652</f>
        <v>44718</v>
      </c>
      <c r="B1652" s="2">
        <f>RSI!B1652</f>
        <v>0.6</v>
      </c>
      <c r="C1652" s="2">
        <f>RSI!I1652</f>
        <v>69.085991737983292</v>
      </c>
      <c r="D1652" s="2">
        <f>MACD!E1652</f>
        <v>-7.8700884072894051E-2</v>
      </c>
      <c r="E1652" s="2">
        <f>MACD!F1652</f>
        <v>-6.9686025672412652E-2</v>
      </c>
      <c r="F1652" s="2">
        <f>'Moving Avg'!D1652</f>
        <v>0.628</v>
      </c>
      <c r="G1652" s="2">
        <f>'Moving Avg'!F1652</f>
        <v>0.52</v>
      </c>
      <c r="H1652" s="2">
        <f>'Moving Avg'!G1652</f>
        <v>0.46560000000000007</v>
      </c>
      <c r="I1652" s="2">
        <f>'Moving Avg'!H1652</f>
        <v>0.44319999999999993</v>
      </c>
      <c r="J1652" s="5" t="str">
        <f>OBV!F1652</f>
        <v>BULLISH</v>
      </c>
      <c r="K1652" s="5" t="str">
        <f>OBV!G1652</f>
        <v>STRONG</v>
      </c>
      <c r="L1652" s="5" t="str">
        <f>OBV!H1652</f>
        <v>BULLISH DIVERGENCE</v>
      </c>
      <c r="M1652" s="7">
        <f t="shared" si="250"/>
        <v>25</v>
      </c>
      <c r="N1652" s="7">
        <f t="shared" si="251"/>
        <v>45</v>
      </c>
      <c r="O1652" s="7">
        <f t="shared" si="252"/>
        <v>50</v>
      </c>
      <c r="P1652" s="7">
        <f t="shared" si="253"/>
        <v>83</v>
      </c>
      <c r="Q1652" s="8">
        <f t="shared" si="254"/>
        <v>44.45</v>
      </c>
      <c r="R1652" s="8">
        <f t="shared" si="255"/>
        <v>52.25</v>
      </c>
      <c r="S1652" s="8">
        <f t="shared" si="256"/>
        <v>60.35</v>
      </c>
      <c r="T1652" s="8">
        <f t="shared" si="257"/>
        <v>50.75</v>
      </c>
      <c r="U1652" s="7">
        <f t="shared" si="258"/>
        <v>52.35</v>
      </c>
      <c r="V1652" s="7">
        <f t="shared" si="259"/>
        <v>51.95</v>
      </c>
    </row>
    <row r="1653" spans="1:22" ht="13.5" x14ac:dyDescent="0.25">
      <c r="A1653" s="3">
        <f>RSI!A1653</f>
        <v>44719</v>
      </c>
      <c r="B1653" s="2">
        <f>RSI!B1653</f>
        <v>0.57999999999999996</v>
      </c>
      <c r="C1653" s="2">
        <f>RSI!I1653</f>
        <v>62.80188635564879</v>
      </c>
      <c r="D1653" s="2">
        <f>MACD!E1653</f>
        <v>-6.9990906287811683E-2</v>
      </c>
      <c r="E1653" s="2">
        <f>MACD!F1653</f>
        <v>-6.9747001795492453E-2</v>
      </c>
      <c r="F1653" s="2">
        <f>'Moving Avg'!D1653</f>
        <v>0.6180000000000001</v>
      </c>
      <c r="G1653" s="2">
        <f>'Moving Avg'!F1653</f>
        <v>0.52949999999999997</v>
      </c>
      <c r="H1653" s="2">
        <f>'Moving Avg'!G1653</f>
        <v>0.46780000000000016</v>
      </c>
      <c r="I1653" s="2">
        <f>'Moving Avg'!H1653</f>
        <v>0.44364999999999988</v>
      </c>
      <c r="J1653" s="5" t="str">
        <f>OBV!F1653</f>
        <v>BULLISH</v>
      </c>
      <c r="K1653" s="5" t="str">
        <f>OBV!G1653</f>
        <v>STRONG</v>
      </c>
      <c r="L1653" s="5" t="str">
        <f>OBV!H1653</f>
        <v>BULLISH DIVERGENCE</v>
      </c>
      <c r="M1653" s="7">
        <f t="shared" si="250"/>
        <v>25</v>
      </c>
      <c r="N1653" s="7">
        <f t="shared" si="251"/>
        <v>45</v>
      </c>
      <c r="O1653" s="7">
        <f t="shared" si="252"/>
        <v>50</v>
      </c>
      <c r="P1653" s="7">
        <f t="shared" si="253"/>
        <v>83</v>
      </c>
      <c r="Q1653" s="8">
        <f t="shared" si="254"/>
        <v>44.45</v>
      </c>
      <c r="R1653" s="8">
        <f t="shared" si="255"/>
        <v>52.25</v>
      </c>
      <c r="S1653" s="8">
        <f t="shared" si="256"/>
        <v>60.35</v>
      </c>
      <c r="T1653" s="8">
        <f t="shared" si="257"/>
        <v>50.75</v>
      </c>
      <c r="U1653" s="7">
        <f t="shared" si="258"/>
        <v>52.35</v>
      </c>
      <c r="V1653" s="7">
        <f t="shared" si="259"/>
        <v>51.95</v>
      </c>
    </row>
    <row r="1654" spans="1:22" ht="13.5" x14ac:dyDescent="0.25">
      <c r="A1654" s="3">
        <f>RSI!A1654</f>
        <v>44720</v>
      </c>
      <c r="B1654" s="2">
        <f>RSI!B1654</f>
        <v>0.56000000000000005</v>
      </c>
      <c r="C1654" s="2">
        <f>RSI!I1654</f>
        <v>57.198826460476447</v>
      </c>
      <c r="D1654" s="2">
        <f>MACD!E1654</f>
        <v>-5.8380628464310469E-2</v>
      </c>
      <c r="E1654" s="2">
        <f>MACD!F1654</f>
        <v>-6.7473727129256061E-2</v>
      </c>
      <c r="F1654" s="2">
        <f>'Moving Avg'!D1654</f>
        <v>0.6</v>
      </c>
      <c r="G1654" s="2">
        <f>'Moving Avg'!F1654</f>
        <v>0.53749999999999998</v>
      </c>
      <c r="H1654" s="2">
        <f>'Moving Avg'!G1654</f>
        <v>0.46980000000000011</v>
      </c>
      <c r="I1654" s="2">
        <f>'Moving Avg'!H1654</f>
        <v>0.4439499999999999</v>
      </c>
      <c r="J1654" s="5" t="str">
        <f>OBV!F1654</f>
        <v>BEARISH</v>
      </c>
      <c r="K1654" s="5" t="str">
        <f>OBV!G1654</f>
        <v>WEAK</v>
      </c>
      <c r="L1654" s="5" t="str">
        <f>OBV!H1654</f>
        <v>CONFIRMED BEARISH</v>
      </c>
      <c r="M1654" s="7">
        <f t="shared" si="250"/>
        <v>25</v>
      </c>
      <c r="N1654" s="7">
        <f t="shared" si="251"/>
        <v>0</v>
      </c>
      <c r="O1654" s="7">
        <f t="shared" si="252"/>
        <v>50</v>
      </c>
      <c r="P1654" s="7">
        <f t="shared" si="253"/>
        <v>0</v>
      </c>
      <c r="Q1654" s="8">
        <f t="shared" si="254"/>
        <v>16.25</v>
      </c>
      <c r="R1654" s="8">
        <f t="shared" si="255"/>
        <v>22.5</v>
      </c>
      <c r="S1654" s="8">
        <f t="shared" si="256"/>
        <v>16.25</v>
      </c>
      <c r="T1654" s="8">
        <f t="shared" si="257"/>
        <v>18.75</v>
      </c>
      <c r="U1654" s="7">
        <f t="shared" si="258"/>
        <v>18.333333333333332</v>
      </c>
      <c r="V1654" s="7">
        <f t="shared" si="259"/>
        <v>18.4375</v>
      </c>
    </row>
    <row r="1655" spans="1:22" ht="13.5" x14ac:dyDescent="0.25">
      <c r="A1655" s="3">
        <f>RSI!A1655</f>
        <v>44721</v>
      </c>
      <c r="B1655" s="2">
        <f>RSI!B1655</f>
        <v>0.54</v>
      </c>
      <c r="C1655" s="2">
        <f>RSI!I1655</f>
        <v>52.184856230869123</v>
      </c>
      <c r="D1655" s="2">
        <f>MACD!E1655</f>
        <v>-4.4174506198441377E-2</v>
      </c>
      <c r="E1655" s="2">
        <f>MACD!F1655</f>
        <v>-6.2813882943093119E-2</v>
      </c>
      <c r="F1655" s="2">
        <f>'Moving Avg'!D1655</f>
        <v>0.57999999999999996</v>
      </c>
      <c r="G1655" s="2">
        <f>'Moving Avg'!F1655</f>
        <v>0.54399999999999993</v>
      </c>
      <c r="H1655" s="2">
        <f>'Moving Avg'!G1655</f>
        <v>0.47180000000000005</v>
      </c>
      <c r="I1655" s="2">
        <f>'Moving Avg'!H1655</f>
        <v>0.44409999999999994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25</v>
      </c>
      <c r="N1655" s="7">
        <f t="shared" si="251"/>
        <v>0</v>
      </c>
      <c r="O1655" s="7">
        <f t="shared" si="252"/>
        <v>50</v>
      </c>
      <c r="P1655" s="7">
        <f t="shared" si="253"/>
        <v>16.5</v>
      </c>
      <c r="Q1655" s="8">
        <f t="shared" si="254"/>
        <v>18.725000000000001</v>
      </c>
      <c r="R1655" s="8">
        <f t="shared" si="255"/>
        <v>26.625</v>
      </c>
      <c r="S1655" s="8">
        <f t="shared" si="256"/>
        <v>23.675000000000001</v>
      </c>
      <c r="T1655" s="8">
        <f t="shared" si="257"/>
        <v>22.875</v>
      </c>
      <c r="U1655" s="7">
        <f t="shared" si="258"/>
        <v>23.008333333333336</v>
      </c>
      <c r="V1655" s="7">
        <f t="shared" si="259"/>
        <v>22.975000000000001</v>
      </c>
    </row>
    <row r="1656" spans="1:22" ht="13.5" x14ac:dyDescent="0.25">
      <c r="A1656" s="3">
        <f>RSI!A1656</f>
        <v>44722</v>
      </c>
      <c r="B1656" s="2">
        <f>RSI!B1656</f>
        <v>0.52</v>
      </c>
      <c r="C1656" s="2">
        <f>RSI!I1656</f>
        <v>47.683461572323381</v>
      </c>
      <c r="D1656" s="2">
        <f>MACD!E1656</f>
        <v>-2.7640655349701282E-2</v>
      </c>
      <c r="E1656" s="2">
        <f>MACD!F1656</f>
        <v>-5.5779237424414749E-2</v>
      </c>
      <c r="F1656" s="2">
        <f>'Moving Avg'!D1656</f>
        <v>0.56000000000000005</v>
      </c>
      <c r="G1656" s="2">
        <f>'Moving Avg'!F1656</f>
        <v>0.54900000000000004</v>
      </c>
      <c r="H1656" s="2">
        <f>'Moving Avg'!G1656</f>
        <v>0.47320000000000001</v>
      </c>
      <c r="I1656" s="2">
        <f>'Moving Avg'!H1656</f>
        <v>0.44409999999999994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  <c r="M1656" s="7">
        <f t="shared" si="250"/>
        <v>25</v>
      </c>
      <c r="N1656" s="7">
        <f t="shared" si="251"/>
        <v>0</v>
      </c>
      <c r="O1656" s="7">
        <f t="shared" si="252"/>
        <v>50</v>
      </c>
      <c r="P1656" s="7">
        <f t="shared" si="253"/>
        <v>16.5</v>
      </c>
      <c r="Q1656" s="8">
        <f t="shared" si="254"/>
        <v>18.725000000000001</v>
      </c>
      <c r="R1656" s="8">
        <f t="shared" si="255"/>
        <v>26.625</v>
      </c>
      <c r="S1656" s="8">
        <f t="shared" si="256"/>
        <v>23.675000000000001</v>
      </c>
      <c r="T1656" s="8">
        <f t="shared" si="257"/>
        <v>22.875</v>
      </c>
      <c r="U1656" s="7">
        <f t="shared" si="258"/>
        <v>23.008333333333336</v>
      </c>
      <c r="V1656" s="7">
        <f t="shared" si="259"/>
        <v>22.975000000000001</v>
      </c>
    </row>
    <row r="1657" spans="1:22" ht="13.5" x14ac:dyDescent="0.25">
      <c r="A1657" s="3">
        <f>RSI!A1657</f>
        <v>44725</v>
      </c>
      <c r="B1657" s="2">
        <f>RSI!B1657</f>
        <v>0.5</v>
      </c>
      <c r="C1657" s="2">
        <f>RSI!I1657</f>
        <v>43.630457413489957</v>
      </c>
      <c r="D1657" s="2">
        <f>MACD!E1657</f>
        <v>-9.0156650226292934E-3</v>
      </c>
      <c r="E1657" s="2">
        <f>MACD!F1657</f>
        <v>-4.6426522944057656E-2</v>
      </c>
      <c r="F1657" s="2">
        <f>'Moving Avg'!D1657</f>
        <v>0.54</v>
      </c>
      <c r="G1657" s="2">
        <f>'Moving Avg'!F1657</f>
        <v>0.55249999999999999</v>
      </c>
      <c r="H1657" s="2">
        <f>'Moving Avg'!G1657</f>
        <v>0.47379999999999994</v>
      </c>
      <c r="I1657" s="2">
        <f>'Moving Avg'!H1657</f>
        <v>0.44400000000000001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0</v>
      </c>
      <c r="O1657" s="7">
        <f t="shared" si="252"/>
        <v>50</v>
      </c>
      <c r="P1657" s="7">
        <f t="shared" si="253"/>
        <v>16.5</v>
      </c>
      <c r="Q1657" s="8">
        <f t="shared" si="254"/>
        <v>18.725000000000001</v>
      </c>
      <c r="R1657" s="8">
        <f t="shared" si="255"/>
        <v>26.625</v>
      </c>
      <c r="S1657" s="8">
        <f t="shared" si="256"/>
        <v>23.675000000000001</v>
      </c>
      <c r="T1657" s="8">
        <f t="shared" si="257"/>
        <v>22.875</v>
      </c>
      <c r="U1657" s="7">
        <f t="shared" si="258"/>
        <v>23.008333333333336</v>
      </c>
      <c r="V1657" s="7">
        <f t="shared" si="259"/>
        <v>22.975000000000001</v>
      </c>
    </row>
    <row r="1658" spans="1:22" ht="13.5" x14ac:dyDescent="0.25">
      <c r="A1658" s="3">
        <f>RSI!A1658</f>
        <v>44726</v>
      </c>
      <c r="B1658" s="2">
        <f>RSI!B1658</f>
        <v>0.52</v>
      </c>
      <c r="C1658" s="2">
        <f>RSI!I1658</f>
        <v>48.357616675789302</v>
      </c>
      <c r="D1658" s="2">
        <f>MACD!E1658</f>
        <v>8.5283093364457718E-3</v>
      </c>
      <c r="E1658" s="2">
        <f>MACD!F1658</f>
        <v>-3.5435556487956973E-2</v>
      </c>
      <c r="F1658" s="2">
        <f>'Moving Avg'!D1658</f>
        <v>0.52800000000000002</v>
      </c>
      <c r="G1658" s="2">
        <f>'Moving Avg'!F1658</f>
        <v>0.55649999999999999</v>
      </c>
      <c r="H1658" s="2">
        <f>'Moving Avg'!G1658</f>
        <v>0.47439999999999999</v>
      </c>
      <c r="I1658" s="2">
        <f>'Moving Avg'!H1658</f>
        <v>0.44419999999999993</v>
      </c>
      <c r="J1658" s="5" t="str">
        <f>OBV!F1658</f>
        <v>BULLISH</v>
      </c>
      <c r="K1658" s="5" t="str">
        <f>OBV!G1658</f>
        <v>STRONG</v>
      </c>
      <c r="L1658" s="5" t="str">
        <f>OBV!H1658</f>
        <v>BULLISH DIVERGENCE</v>
      </c>
      <c r="M1658" s="7">
        <f t="shared" si="250"/>
        <v>25</v>
      </c>
      <c r="N1658" s="7">
        <f t="shared" si="251"/>
        <v>0</v>
      </c>
      <c r="O1658" s="7">
        <f t="shared" si="252"/>
        <v>50</v>
      </c>
      <c r="P1658" s="7">
        <f t="shared" si="253"/>
        <v>83</v>
      </c>
      <c r="Q1658" s="8">
        <f t="shared" si="254"/>
        <v>28.7</v>
      </c>
      <c r="R1658" s="8">
        <f t="shared" si="255"/>
        <v>43.25</v>
      </c>
      <c r="S1658" s="8">
        <f t="shared" si="256"/>
        <v>53.6</v>
      </c>
      <c r="T1658" s="8">
        <f t="shared" si="257"/>
        <v>39.5</v>
      </c>
      <c r="U1658" s="7">
        <f t="shared" si="258"/>
        <v>41.85</v>
      </c>
      <c r="V1658" s="7">
        <f t="shared" si="259"/>
        <v>41.262500000000003</v>
      </c>
    </row>
    <row r="1659" spans="1:22" ht="13.5" x14ac:dyDescent="0.25">
      <c r="A1659" s="3">
        <f>RSI!A1659</f>
        <v>44727</v>
      </c>
      <c r="B1659" s="2">
        <f>RSI!B1659</f>
        <v>0.54</v>
      </c>
      <c r="C1659" s="2">
        <f>RSI!I1659</f>
        <v>52.63517865124296</v>
      </c>
      <c r="D1659" s="2">
        <f>MACD!E1659</f>
        <v>2.5025402531317242E-2</v>
      </c>
      <c r="E1659" s="2">
        <f>MACD!F1659</f>
        <v>-2.3343364684102131E-2</v>
      </c>
      <c r="F1659" s="2">
        <f>'Moving Avg'!D1659</f>
        <v>0.52400000000000002</v>
      </c>
      <c r="G1659" s="2">
        <f>'Moving Avg'!F1659</f>
        <v>0.56099999999999994</v>
      </c>
      <c r="H1659" s="2">
        <f>'Moving Avg'!G1659</f>
        <v>0.4758</v>
      </c>
      <c r="I1659" s="2">
        <f>'Moving Avg'!H1659</f>
        <v>0.44445000000000001</v>
      </c>
      <c r="J1659" s="5" t="str">
        <f>OBV!F1659</f>
        <v>BULLISH</v>
      </c>
      <c r="K1659" s="5" t="str">
        <f>OBV!G1659</f>
        <v>STRONG</v>
      </c>
      <c r="L1659" s="5" t="str">
        <f>OBV!H1659</f>
        <v>BULLISH DIVERGENCE</v>
      </c>
      <c r="M1659" s="7">
        <f t="shared" si="250"/>
        <v>25</v>
      </c>
      <c r="N1659" s="7">
        <f t="shared" si="251"/>
        <v>0</v>
      </c>
      <c r="O1659" s="7">
        <f t="shared" si="252"/>
        <v>50</v>
      </c>
      <c r="P1659" s="7">
        <f t="shared" si="253"/>
        <v>83</v>
      </c>
      <c r="Q1659" s="8">
        <f t="shared" si="254"/>
        <v>28.7</v>
      </c>
      <c r="R1659" s="8">
        <f t="shared" si="255"/>
        <v>43.25</v>
      </c>
      <c r="S1659" s="8">
        <f t="shared" si="256"/>
        <v>53.6</v>
      </c>
      <c r="T1659" s="8">
        <f t="shared" si="257"/>
        <v>39.5</v>
      </c>
      <c r="U1659" s="7">
        <f t="shared" si="258"/>
        <v>41.85</v>
      </c>
      <c r="V1659" s="7">
        <f t="shared" si="259"/>
        <v>41.262500000000003</v>
      </c>
    </row>
    <row r="1660" spans="1:22" ht="13.5" x14ac:dyDescent="0.25">
      <c r="A1660" s="3">
        <f>RSI!A1660</f>
        <v>44728</v>
      </c>
      <c r="B1660" s="2">
        <f>RSI!B1660</f>
        <v>0.52</v>
      </c>
      <c r="C1660" s="2">
        <f>RSI!I1660</f>
        <v>48.324532464550124</v>
      </c>
      <c r="D1660" s="2">
        <f>MACD!E1660</f>
        <v>3.8861866971386716E-2</v>
      </c>
      <c r="E1660" s="2">
        <f>MACD!F1660</f>
        <v>-1.0902318353004363E-2</v>
      </c>
      <c r="F1660" s="2">
        <f>'Moving Avg'!D1660</f>
        <v>0.52</v>
      </c>
      <c r="G1660" s="2">
        <f>'Moving Avg'!F1660</f>
        <v>0.56349999999999978</v>
      </c>
      <c r="H1660" s="2">
        <f>'Moving Avg'!G1660</f>
        <v>0.47720000000000001</v>
      </c>
      <c r="I1660" s="2">
        <f>'Moving Avg'!H1660</f>
        <v>0.44455</v>
      </c>
      <c r="J1660" s="5" t="str">
        <f>OBV!F1660</f>
        <v>BULLISH</v>
      </c>
      <c r="K1660" s="5" t="str">
        <f>OBV!G1660</f>
        <v>STRONG</v>
      </c>
      <c r="L1660" s="5" t="str">
        <f>OBV!H1660</f>
        <v>BULLISH DIVERGENCE</v>
      </c>
      <c r="M1660" s="7">
        <f t="shared" si="250"/>
        <v>25</v>
      </c>
      <c r="N1660" s="7">
        <f t="shared" si="251"/>
        <v>0</v>
      </c>
      <c r="O1660" s="7">
        <f t="shared" si="252"/>
        <v>50</v>
      </c>
      <c r="P1660" s="7">
        <f t="shared" si="253"/>
        <v>83</v>
      </c>
      <c r="Q1660" s="8">
        <f t="shared" si="254"/>
        <v>28.7</v>
      </c>
      <c r="R1660" s="8">
        <f t="shared" si="255"/>
        <v>43.25</v>
      </c>
      <c r="S1660" s="8">
        <f t="shared" si="256"/>
        <v>53.6</v>
      </c>
      <c r="T1660" s="8">
        <f t="shared" si="257"/>
        <v>39.5</v>
      </c>
      <c r="U1660" s="7">
        <f t="shared" si="258"/>
        <v>41.85</v>
      </c>
      <c r="V1660" s="7">
        <f t="shared" si="259"/>
        <v>41.262500000000003</v>
      </c>
    </row>
    <row r="1661" spans="1:22" ht="13.5" x14ac:dyDescent="0.25">
      <c r="A1661" s="3">
        <f>RSI!A1661</f>
        <v>44729</v>
      </c>
      <c r="B1661" s="2">
        <f>RSI!B1661</f>
        <v>0.54</v>
      </c>
      <c r="C1661" s="2">
        <f>RSI!I1661</f>
        <v>52.512738916417206</v>
      </c>
      <c r="D1661" s="2">
        <f>MACD!E1661</f>
        <v>4.606864831934554E-2</v>
      </c>
      <c r="E1661" s="2">
        <f>MACD!F1661</f>
        <v>4.918749814656169E-4</v>
      </c>
      <c r="F1661" s="2">
        <f>'Moving Avg'!D1661</f>
        <v>0.52400000000000002</v>
      </c>
      <c r="G1661" s="2">
        <f>'Moving Avg'!F1661</f>
        <v>0.56599999999999984</v>
      </c>
      <c r="H1661" s="2">
        <f>'Moving Avg'!G1661</f>
        <v>0.47879999999999995</v>
      </c>
      <c r="I1661" s="2">
        <f>'Moving Avg'!H1661</f>
        <v>0.44480000000000003</v>
      </c>
      <c r="J1661" s="5" t="str">
        <f>OBV!F1661</f>
        <v>BULLISH</v>
      </c>
      <c r="K1661" s="5" t="str">
        <f>OBV!G1661</f>
        <v>STRONG</v>
      </c>
      <c r="L1661" s="5" t="str">
        <f>OBV!H1661</f>
        <v>CONFIRMED BULLISH</v>
      </c>
      <c r="M1661" s="7">
        <f t="shared" si="250"/>
        <v>25</v>
      </c>
      <c r="N1661" s="7">
        <f t="shared" si="251"/>
        <v>0</v>
      </c>
      <c r="O1661" s="7">
        <f t="shared" si="252"/>
        <v>50</v>
      </c>
      <c r="P1661" s="7">
        <f t="shared" si="253"/>
        <v>100</v>
      </c>
      <c r="Q1661" s="8">
        <f t="shared" si="254"/>
        <v>31.25</v>
      </c>
      <c r="R1661" s="8">
        <f t="shared" si="255"/>
        <v>47.5</v>
      </c>
      <c r="S1661" s="8">
        <f t="shared" si="256"/>
        <v>61.25</v>
      </c>
      <c r="T1661" s="8">
        <f t="shared" si="257"/>
        <v>43.75</v>
      </c>
      <c r="U1661" s="7">
        <f t="shared" si="258"/>
        <v>46.666666666666664</v>
      </c>
      <c r="V1661" s="7">
        <f t="shared" si="259"/>
        <v>45.9375</v>
      </c>
    </row>
    <row r="1662" spans="1:22" ht="13.5" x14ac:dyDescent="0.25">
      <c r="A1662" s="3">
        <f>RSI!A1662</f>
        <v>44732</v>
      </c>
      <c r="B1662" s="2">
        <f>RSI!B1662</f>
        <v>0.56000000000000005</v>
      </c>
      <c r="C1662" s="2">
        <f>RSI!I1662</f>
        <v>56.324827461051264</v>
      </c>
      <c r="D1662" s="2">
        <f>MACD!E1662</f>
        <v>4.7543264494306459E-2</v>
      </c>
      <c r="E1662" s="2">
        <f>MACD!F1662</f>
        <v>9.9021528840337863E-3</v>
      </c>
      <c r="F1662" s="2">
        <f>'Moving Avg'!D1662</f>
        <v>0.53600000000000003</v>
      </c>
      <c r="G1662" s="2">
        <f>'Moving Avg'!F1662</f>
        <v>0.56850000000000001</v>
      </c>
      <c r="H1662" s="2">
        <f>'Moving Avg'!G1662</f>
        <v>0.48119999999999985</v>
      </c>
      <c r="I1662" s="2">
        <f>'Moving Avg'!H1662</f>
        <v>0.44505</v>
      </c>
      <c r="J1662" s="5" t="str">
        <f>OBV!F1662</f>
        <v>BULLISH</v>
      </c>
      <c r="K1662" s="5" t="str">
        <f>OBV!G1662</f>
        <v>STRONG</v>
      </c>
      <c r="L1662" s="5" t="str">
        <f>OBV!H1662</f>
        <v>CONFIRMED BULLISH</v>
      </c>
      <c r="M1662" s="7">
        <f t="shared" si="250"/>
        <v>25</v>
      </c>
      <c r="N1662" s="7">
        <f t="shared" si="251"/>
        <v>0</v>
      </c>
      <c r="O1662" s="7">
        <f t="shared" si="252"/>
        <v>50</v>
      </c>
      <c r="P1662" s="7">
        <f t="shared" si="253"/>
        <v>100</v>
      </c>
      <c r="Q1662" s="8">
        <f t="shared" si="254"/>
        <v>31.25</v>
      </c>
      <c r="R1662" s="8">
        <f t="shared" si="255"/>
        <v>47.5</v>
      </c>
      <c r="S1662" s="8">
        <f t="shared" si="256"/>
        <v>61.25</v>
      </c>
      <c r="T1662" s="8">
        <f t="shared" si="257"/>
        <v>43.75</v>
      </c>
      <c r="U1662" s="7">
        <f t="shared" si="258"/>
        <v>46.666666666666664</v>
      </c>
      <c r="V1662" s="7">
        <f t="shared" si="259"/>
        <v>45.9375</v>
      </c>
    </row>
    <row r="1663" spans="1:22" ht="13.5" x14ac:dyDescent="0.25">
      <c r="A1663" s="3">
        <f>RSI!A1663</f>
        <v>44733</v>
      </c>
      <c r="B1663" s="2">
        <f>RSI!B1663</f>
        <v>0.57999999999999996</v>
      </c>
      <c r="C1663" s="2">
        <f>RSI!I1663</f>
        <v>59.800148946921993</v>
      </c>
      <c r="D1663" s="2">
        <f>MACD!E1663</f>
        <v>4.4054222870765214E-2</v>
      </c>
      <c r="E1663" s="2">
        <f>MACD!F1663</f>
        <v>1.673256688138007E-2</v>
      </c>
      <c r="F1663" s="2">
        <f>'Moving Avg'!D1663</f>
        <v>0.54800000000000004</v>
      </c>
      <c r="G1663" s="2">
        <f>'Moving Avg'!F1663</f>
        <v>0.57099999999999995</v>
      </c>
      <c r="H1663" s="2">
        <f>'Moving Avg'!G1663</f>
        <v>0.48419999999999985</v>
      </c>
      <c r="I1663" s="2">
        <f>'Moving Avg'!H1663</f>
        <v>0.44540000000000007</v>
      </c>
      <c r="J1663" s="5" t="str">
        <f>OBV!F1663</f>
        <v>BULLISH</v>
      </c>
      <c r="K1663" s="5" t="str">
        <f>OBV!G1663</f>
        <v>STRONG</v>
      </c>
      <c r="L1663" s="5" t="str">
        <f>OBV!H1663</f>
        <v>CONFIRMED BULLISH</v>
      </c>
      <c r="M1663" s="7">
        <f t="shared" si="250"/>
        <v>25</v>
      </c>
      <c r="N1663" s="7">
        <f t="shared" si="251"/>
        <v>0</v>
      </c>
      <c r="O1663" s="7">
        <f t="shared" si="252"/>
        <v>50</v>
      </c>
      <c r="P1663" s="7">
        <f t="shared" si="253"/>
        <v>100</v>
      </c>
      <c r="Q1663" s="8">
        <f t="shared" si="254"/>
        <v>31.25</v>
      </c>
      <c r="R1663" s="8">
        <f t="shared" si="255"/>
        <v>47.5</v>
      </c>
      <c r="S1663" s="8">
        <f t="shared" si="256"/>
        <v>61.25</v>
      </c>
      <c r="T1663" s="8">
        <f t="shared" si="257"/>
        <v>43.75</v>
      </c>
      <c r="U1663" s="7">
        <f t="shared" si="258"/>
        <v>46.666666666666664</v>
      </c>
      <c r="V1663" s="7">
        <f t="shared" si="259"/>
        <v>45.9375</v>
      </c>
    </row>
    <row r="1664" spans="1:22" ht="13.5" x14ac:dyDescent="0.25">
      <c r="A1664" s="3">
        <f>RSI!A1664</f>
        <v>44734</v>
      </c>
      <c r="B1664" s="2">
        <f>RSI!B1664</f>
        <v>0.59</v>
      </c>
      <c r="C1664" s="2">
        <f>RSI!I1664</f>
        <v>61.451803095038763</v>
      </c>
      <c r="D1664" s="2">
        <f>MACD!E1664</f>
        <v>3.7000937007640067E-2</v>
      </c>
      <c r="E1664" s="2">
        <f>MACD!F1664</f>
        <v>2.0786240906632072E-2</v>
      </c>
      <c r="F1664" s="2">
        <f>'Moving Avg'!D1664</f>
        <v>0.55800000000000005</v>
      </c>
      <c r="G1664" s="2">
        <f>'Moving Avg'!F1664</f>
        <v>0.57299999999999984</v>
      </c>
      <c r="H1664" s="2">
        <f>'Moving Avg'!G1664</f>
        <v>0.48759999999999981</v>
      </c>
      <c r="I1664" s="2">
        <f>'Moving Avg'!H1664</f>
        <v>0.44580000000000003</v>
      </c>
      <c r="J1664" s="5" t="str">
        <f>OBV!F1664</f>
        <v>BULLISH</v>
      </c>
      <c r="K1664" s="5" t="str">
        <f>OBV!G1664</f>
        <v>NEUTRAL</v>
      </c>
      <c r="L1664" s="5" t="str">
        <f>OBV!H1664</f>
        <v>CONFIRMED BULLISH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83.5</v>
      </c>
      <c r="Q1664" s="8">
        <f t="shared" si="254"/>
        <v>28.774999999999999</v>
      </c>
      <c r="R1664" s="8">
        <f t="shared" si="255"/>
        <v>43.375</v>
      </c>
      <c r="S1664" s="8">
        <f t="shared" si="256"/>
        <v>53.825000000000003</v>
      </c>
      <c r="T1664" s="8">
        <f t="shared" si="257"/>
        <v>39.625</v>
      </c>
      <c r="U1664" s="7">
        <f t="shared" si="258"/>
        <v>41.991666666666667</v>
      </c>
      <c r="V1664" s="7">
        <f t="shared" si="259"/>
        <v>41.400000000000006</v>
      </c>
    </row>
    <row r="1665" spans="1:22" ht="13.5" x14ac:dyDescent="0.25">
      <c r="A1665" s="3">
        <f>RSI!A1665</f>
        <v>44735</v>
      </c>
      <c r="B1665" s="2">
        <f>RSI!B1665</f>
        <v>0.56999999999999995</v>
      </c>
      <c r="C1665" s="2">
        <f>RSI!I1665</f>
        <v>56.455850573602504</v>
      </c>
      <c r="D1665" s="2">
        <f>MACD!E1665</f>
        <v>2.911587330282539E-2</v>
      </c>
      <c r="E1665" s="2">
        <f>MACD!F1665</f>
        <v>2.2452167385870737E-2</v>
      </c>
      <c r="F1665" s="2">
        <f>'Moving Avg'!D1665</f>
        <v>0.56799999999999995</v>
      </c>
      <c r="G1665" s="2">
        <f>'Moving Avg'!F1665</f>
        <v>0.57300000000000006</v>
      </c>
      <c r="H1665" s="2">
        <f>'Moving Avg'!G1665</f>
        <v>0.49039999999999984</v>
      </c>
      <c r="I1665" s="2">
        <f>'Moving Avg'!H1665</f>
        <v>0.44619999999999999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83.5</v>
      </c>
      <c r="Q1665" s="8">
        <f t="shared" si="254"/>
        <v>28.774999999999999</v>
      </c>
      <c r="R1665" s="8">
        <f t="shared" si="255"/>
        <v>43.375</v>
      </c>
      <c r="S1665" s="8">
        <f t="shared" si="256"/>
        <v>53.825000000000003</v>
      </c>
      <c r="T1665" s="8">
        <f t="shared" si="257"/>
        <v>39.625</v>
      </c>
      <c r="U1665" s="7">
        <f t="shared" si="258"/>
        <v>41.991666666666667</v>
      </c>
      <c r="V1665" s="7">
        <f t="shared" si="259"/>
        <v>41.400000000000006</v>
      </c>
    </row>
    <row r="1666" spans="1:22" ht="13.5" x14ac:dyDescent="0.25">
      <c r="A1666" s="3">
        <f>RSI!A1666</f>
        <v>44736</v>
      </c>
      <c r="B1666" s="2">
        <f>RSI!B1666</f>
        <v>0.55000000000000004</v>
      </c>
      <c r="C1666" s="2">
        <f>RSI!I1666</f>
        <v>51.910921657044781</v>
      </c>
      <c r="D1666" s="2">
        <f>MACD!E1666</f>
        <v>2.0668990077653437E-2</v>
      </c>
      <c r="E1666" s="2">
        <f>MACD!F1666</f>
        <v>2.209553192422728E-2</v>
      </c>
      <c r="F1666" s="2">
        <f>'Moving Avg'!D1666</f>
        <v>0.56999999999999995</v>
      </c>
      <c r="G1666" s="2">
        <f>'Moving Avg'!F1666</f>
        <v>0.57100000000000006</v>
      </c>
      <c r="H1666" s="2">
        <f>'Moving Avg'!G1666</f>
        <v>0.49259999999999982</v>
      </c>
      <c r="I1666" s="2">
        <f>'Moving Avg'!H1666</f>
        <v>0.44655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83.5</v>
      </c>
      <c r="Q1666" s="8">
        <f t="shared" si="254"/>
        <v>44.524999999999999</v>
      </c>
      <c r="R1666" s="8">
        <f t="shared" si="255"/>
        <v>52.375</v>
      </c>
      <c r="S1666" s="8">
        <f t="shared" si="256"/>
        <v>60.575000000000003</v>
      </c>
      <c r="T1666" s="8">
        <f t="shared" si="257"/>
        <v>50.875</v>
      </c>
      <c r="U1666" s="7">
        <f t="shared" si="258"/>
        <v>52.491666666666674</v>
      </c>
      <c r="V1666" s="7">
        <f t="shared" si="259"/>
        <v>52.087500000000006</v>
      </c>
    </row>
    <row r="1667" spans="1:22" ht="13.5" x14ac:dyDescent="0.25">
      <c r="A1667" s="3">
        <f>RSI!A1667</f>
        <v>44739</v>
      </c>
      <c r="B1667" s="2">
        <f>RSI!B1667</f>
        <v>0.54</v>
      </c>
      <c r="C1667" s="2">
        <f>RSI!I1667</f>
        <v>49.754159655637494</v>
      </c>
      <c r="D1667" s="2">
        <f>MACD!E1667</f>
        <v>1.1137454900351784E-2</v>
      </c>
      <c r="E1667" s="2">
        <f>MACD!F1667</f>
        <v>1.990391651945218E-2</v>
      </c>
      <c r="F1667" s="2">
        <f>'Moving Avg'!D1667</f>
        <v>0.56600000000000006</v>
      </c>
      <c r="G1667" s="2">
        <f>'Moving Avg'!F1667</f>
        <v>0.56750000000000012</v>
      </c>
      <c r="H1667" s="2">
        <f>'Moving Avg'!G1667</f>
        <v>0.49439999999999978</v>
      </c>
      <c r="I1667" s="2">
        <f>'Moving Avg'!H1667</f>
        <v>0.44690000000000007</v>
      </c>
      <c r="J1667" s="5" t="str">
        <f>OBV!F1667</f>
        <v>BULLISH</v>
      </c>
      <c r="K1667" s="5" t="str">
        <f>OBV!G1667</f>
        <v>NEUTRAL</v>
      </c>
      <c r="L1667" s="5" t="str">
        <f>OBV!H1667</f>
        <v>BULLISH DIVERGENCE</v>
      </c>
      <c r="M1667" s="7">
        <f t="shared" si="260"/>
        <v>25</v>
      </c>
      <c r="N1667" s="7">
        <f t="shared" si="261"/>
        <v>45</v>
      </c>
      <c r="O1667" s="7">
        <f t="shared" si="262"/>
        <v>50</v>
      </c>
      <c r="P1667" s="7">
        <f t="shared" si="263"/>
        <v>66.5</v>
      </c>
      <c r="Q1667" s="8">
        <f t="shared" ref="Q1667:Q1730" si="264">0.35*M1667+N1667*0.35+O1667*0.15+P1667*0.15</f>
        <v>41.975000000000001</v>
      </c>
      <c r="R1667" s="8">
        <f t="shared" ref="R1667:R1730" si="265">M1667*0.2+N1667*0.2+O1667*0.35+P1667*0.25</f>
        <v>48.125</v>
      </c>
      <c r="S1667" s="8">
        <f t="shared" ref="S1667:S1730" si="266">M1667*0.15+N1667*0.15+O1667*0.25+P1667*0.45</f>
        <v>52.924999999999997</v>
      </c>
      <c r="T1667" s="8">
        <f t="shared" ref="T1667:T1730" si="267">0.25*SUM(M1667:P1667)</f>
        <v>46.625</v>
      </c>
      <c r="U1667" s="7">
        <f t="shared" ref="U1667:U1730" si="268">SUM(Q1667:S1667)/3</f>
        <v>47.67499999999999</v>
      </c>
      <c r="V1667" s="7">
        <f t="shared" ref="V1667:V1730" si="269">SUM(Q1667:T1667)/4</f>
        <v>47.412499999999994</v>
      </c>
    </row>
    <row r="1668" spans="1:22" ht="13.5" x14ac:dyDescent="0.25">
      <c r="A1668" s="3">
        <f>RSI!A1668</f>
        <v>44740</v>
      </c>
      <c r="B1668" s="2">
        <f>RSI!B1668</f>
        <v>0.54</v>
      </c>
      <c r="C1668" s="2">
        <f>RSI!I1668</f>
        <v>49.754159655637494</v>
      </c>
      <c r="D1668" s="2">
        <f>MACD!E1668</f>
        <v>6.1638879677039515E-3</v>
      </c>
      <c r="E1668" s="2">
        <f>MACD!F1668</f>
        <v>1.7155910809102535E-2</v>
      </c>
      <c r="F1668" s="2">
        <f>'Moving Avg'!D1668</f>
        <v>0.55800000000000005</v>
      </c>
      <c r="G1668" s="2">
        <f>'Moving Avg'!F1668</f>
        <v>0.56300000000000006</v>
      </c>
      <c r="H1668" s="2">
        <f>'Moving Avg'!G1668</f>
        <v>0.49639999999999979</v>
      </c>
      <c r="I1668" s="2">
        <f>'Moving Avg'!H1668</f>
        <v>0.44724999999999993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25</v>
      </c>
      <c r="N1668" s="7">
        <f t="shared" si="261"/>
        <v>45</v>
      </c>
      <c r="O1668" s="7">
        <f t="shared" si="262"/>
        <v>50</v>
      </c>
      <c r="P1668" s="7">
        <f t="shared" si="263"/>
        <v>16.5</v>
      </c>
      <c r="Q1668" s="8">
        <f t="shared" si="264"/>
        <v>34.475000000000001</v>
      </c>
      <c r="R1668" s="8">
        <f t="shared" si="265"/>
        <v>35.625</v>
      </c>
      <c r="S1668" s="8">
        <f t="shared" si="266"/>
        <v>30.425000000000001</v>
      </c>
      <c r="T1668" s="8">
        <f t="shared" si="267"/>
        <v>34.125</v>
      </c>
      <c r="U1668" s="7">
        <f t="shared" si="268"/>
        <v>33.508333333333333</v>
      </c>
      <c r="V1668" s="7">
        <f t="shared" si="269"/>
        <v>33.662499999999994</v>
      </c>
    </row>
    <row r="1669" spans="1:22" ht="13.5" x14ac:dyDescent="0.25">
      <c r="A1669" s="3">
        <f>RSI!A1669</f>
        <v>44741</v>
      </c>
      <c r="B1669" s="2">
        <f>RSI!B1669</f>
        <v>0.56000000000000005</v>
      </c>
      <c r="C1669" s="2">
        <f>RSI!I1669</f>
        <v>54.170735877704509</v>
      </c>
      <c r="D1669" s="2">
        <f>MACD!E1669</f>
        <v>3.5644963484761094E-3</v>
      </c>
      <c r="E1669" s="2">
        <f>MACD!F1669</f>
        <v>1.4437627916977251E-2</v>
      </c>
      <c r="F1669" s="2">
        <f>'Moving Avg'!D1669</f>
        <v>0.55200000000000005</v>
      </c>
      <c r="G1669" s="2">
        <f>'Moving Avg'!F1669</f>
        <v>0.5585</v>
      </c>
      <c r="H1669" s="2">
        <f>'Moving Avg'!G1669</f>
        <v>0.49899999999999978</v>
      </c>
      <c r="I1669" s="2">
        <f>'Moving Avg'!H1669</f>
        <v>0.44780000000000003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  <c r="M1669" s="7">
        <f t="shared" si="260"/>
        <v>25</v>
      </c>
      <c r="N1669" s="7">
        <f t="shared" si="261"/>
        <v>45</v>
      </c>
      <c r="O1669" s="7">
        <f t="shared" si="262"/>
        <v>50</v>
      </c>
      <c r="P1669" s="7">
        <f t="shared" si="263"/>
        <v>16.5</v>
      </c>
      <c r="Q1669" s="8">
        <f t="shared" si="264"/>
        <v>34.475000000000001</v>
      </c>
      <c r="R1669" s="8">
        <f t="shared" si="265"/>
        <v>35.625</v>
      </c>
      <c r="S1669" s="8">
        <f t="shared" si="266"/>
        <v>30.425000000000001</v>
      </c>
      <c r="T1669" s="8">
        <f t="shared" si="267"/>
        <v>34.125</v>
      </c>
      <c r="U1669" s="7">
        <f t="shared" si="268"/>
        <v>33.508333333333333</v>
      </c>
      <c r="V1669" s="7">
        <f t="shared" si="269"/>
        <v>33.662499999999994</v>
      </c>
    </row>
    <row r="1670" spans="1:22" ht="13.5" x14ac:dyDescent="0.25">
      <c r="A1670" s="3">
        <f>RSI!A1670</f>
        <v>44742</v>
      </c>
      <c r="B1670" s="2">
        <f>RSI!B1670</f>
        <v>0.57999999999999996</v>
      </c>
      <c r="C1670" s="2">
        <f>RSI!I1670</f>
        <v>58.133822873052679</v>
      </c>
      <c r="D1670" s="2">
        <f>MACD!E1670</f>
        <v>-3.2990098642917687E-3</v>
      </c>
      <c r="E1670" s="2">
        <f>MACD!F1670</f>
        <v>1.0890300360723446E-2</v>
      </c>
      <c r="F1670" s="2">
        <f>'Moving Avg'!D1670</f>
        <v>0.55400000000000005</v>
      </c>
      <c r="G1670" s="2">
        <f>'Moving Avg'!F1670</f>
        <v>0.55549999999999999</v>
      </c>
      <c r="H1670" s="2">
        <f>'Moving Avg'!G1670</f>
        <v>0.50199999999999978</v>
      </c>
      <c r="I1670" s="2">
        <f>'Moving Avg'!H1670</f>
        <v>0.44834999999999992</v>
      </c>
      <c r="J1670" s="5" t="str">
        <f>OBV!F1670</f>
        <v>BEARISH</v>
      </c>
      <c r="K1670" s="5" t="str">
        <f>OBV!G1670</f>
        <v>NEUTRAL</v>
      </c>
      <c r="L1670" s="5" t="str">
        <f>OBV!H1670</f>
        <v>BEARISH DIVERGENCE</v>
      </c>
      <c r="M1670" s="7">
        <f t="shared" si="260"/>
        <v>25</v>
      </c>
      <c r="N1670" s="7">
        <f t="shared" si="261"/>
        <v>45</v>
      </c>
      <c r="O1670" s="7">
        <f t="shared" si="262"/>
        <v>50</v>
      </c>
      <c r="P1670" s="7">
        <f t="shared" si="263"/>
        <v>16.5</v>
      </c>
      <c r="Q1670" s="8">
        <f t="shared" si="264"/>
        <v>34.475000000000001</v>
      </c>
      <c r="R1670" s="8">
        <f t="shared" si="265"/>
        <v>35.625</v>
      </c>
      <c r="S1670" s="8">
        <f t="shared" si="266"/>
        <v>30.425000000000001</v>
      </c>
      <c r="T1670" s="8">
        <f t="shared" si="267"/>
        <v>34.125</v>
      </c>
      <c r="U1670" s="7">
        <f t="shared" si="268"/>
        <v>33.508333333333333</v>
      </c>
      <c r="V1670" s="7">
        <f t="shared" si="269"/>
        <v>33.662499999999994</v>
      </c>
    </row>
    <row r="1671" spans="1:22" ht="13.5" x14ac:dyDescent="0.25">
      <c r="A1671" s="3">
        <f>RSI!A1671</f>
        <v>44743</v>
      </c>
      <c r="B1671" s="2">
        <f>RSI!B1671</f>
        <v>0.59</v>
      </c>
      <c r="C1671" s="2">
        <f>RSI!I1671</f>
        <v>59.99652384518479</v>
      </c>
      <c r="D1671" s="2">
        <f>MACD!E1671</f>
        <v>-6.986383565300347E-3</v>
      </c>
      <c r="E1671" s="2">
        <f>MACD!F1671</f>
        <v>7.3149635755186881E-3</v>
      </c>
      <c r="F1671" s="2">
        <f>'Moving Avg'!D1671</f>
        <v>0.56200000000000006</v>
      </c>
      <c r="G1671" s="2">
        <f>'Moving Avg'!F1671</f>
        <v>0.55400000000000005</v>
      </c>
      <c r="H1671" s="2">
        <f>'Moving Avg'!G1671</f>
        <v>0.50539999999999974</v>
      </c>
      <c r="I1671" s="2">
        <f>'Moving Avg'!H1671</f>
        <v>0.44909999999999989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  <c r="M1671" s="7">
        <f t="shared" si="260"/>
        <v>25</v>
      </c>
      <c r="N1671" s="7">
        <f t="shared" si="261"/>
        <v>45</v>
      </c>
      <c r="O1671" s="7">
        <f t="shared" si="262"/>
        <v>50</v>
      </c>
      <c r="P1671" s="7">
        <f t="shared" si="263"/>
        <v>83.5</v>
      </c>
      <c r="Q1671" s="8">
        <f t="shared" si="264"/>
        <v>44.524999999999999</v>
      </c>
      <c r="R1671" s="8">
        <f t="shared" si="265"/>
        <v>52.375</v>
      </c>
      <c r="S1671" s="8">
        <f t="shared" si="266"/>
        <v>60.575000000000003</v>
      </c>
      <c r="T1671" s="8">
        <f t="shared" si="267"/>
        <v>50.875</v>
      </c>
      <c r="U1671" s="7">
        <f t="shared" si="268"/>
        <v>52.491666666666674</v>
      </c>
      <c r="V1671" s="7">
        <f t="shared" si="269"/>
        <v>52.087500000000006</v>
      </c>
    </row>
    <row r="1672" spans="1:22" ht="13.5" x14ac:dyDescent="0.25">
      <c r="A1672" s="3">
        <f>RSI!A1672</f>
        <v>44746</v>
      </c>
      <c r="B1672" s="2">
        <f>RSI!B1672</f>
        <v>0.6</v>
      </c>
      <c r="C1672" s="2">
        <f>RSI!I1672</f>
        <v>61.82561989394943</v>
      </c>
      <c r="D1672" s="2">
        <f>MACD!E1672</f>
        <v>-8.029352891557151E-3</v>
      </c>
      <c r="E1672" s="2">
        <f>MACD!F1672</f>
        <v>4.2461002821035203E-3</v>
      </c>
      <c r="F1672" s="2">
        <f>'Moving Avg'!D1672</f>
        <v>0.57400000000000007</v>
      </c>
      <c r="G1672" s="2">
        <f>'Moving Avg'!F1672</f>
        <v>0.55400000000000005</v>
      </c>
      <c r="H1672" s="2">
        <f>'Moving Avg'!G1672</f>
        <v>0.50919999999999987</v>
      </c>
      <c r="I1672" s="2">
        <f>'Moving Avg'!H1672</f>
        <v>0.44999999999999984</v>
      </c>
      <c r="J1672" s="5" t="str">
        <f>OBV!F1672</f>
        <v>BULLISH</v>
      </c>
      <c r="K1672" s="5" t="str">
        <f>OBV!G1672</f>
        <v>STRONG</v>
      </c>
      <c r="L1672" s="5" t="str">
        <f>OBV!H1672</f>
        <v>CONFIRMED BULLISH</v>
      </c>
      <c r="M1672" s="7">
        <f t="shared" si="260"/>
        <v>25</v>
      </c>
      <c r="N1672" s="7">
        <f t="shared" si="261"/>
        <v>45</v>
      </c>
      <c r="O1672" s="7">
        <f t="shared" si="262"/>
        <v>50</v>
      </c>
      <c r="P1672" s="7">
        <f t="shared" si="263"/>
        <v>100</v>
      </c>
      <c r="Q1672" s="8">
        <f t="shared" si="264"/>
        <v>47</v>
      </c>
      <c r="R1672" s="8">
        <f t="shared" si="265"/>
        <v>56.5</v>
      </c>
      <c r="S1672" s="8">
        <f t="shared" si="266"/>
        <v>68</v>
      </c>
      <c r="T1672" s="8">
        <f t="shared" si="267"/>
        <v>55</v>
      </c>
      <c r="U1672" s="7">
        <f t="shared" si="268"/>
        <v>57.166666666666664</v>
      </c>
      <c r="V1672" s="7">
        <f t="shared" si="269"/>
        <v>56.625</v>
      </c>
    </row>
    <row r="1673" spans="1:22" ht="13.5" x14ac:dyDescent="0.25">
      <c r="A1673" s="3">
        <f>RSI!A1673</f>
        <v>44747</v>
      </c>
      <c r="B1673" s="2">
        <f>RSI!B1673</f>
        <v>0.6</v>
      </c>
      <c r="C1673" s="2">
        <f>RSI!I1673</f>
        <v>61.825619893949423</v>
      </c>
      <c r="D1673" s="2">
        <f>MACD!E1673</f>
        <v>-6.1339088834500011E-3</v>
      </c>
      <c r="E1673" s="2">
        <f>MACD!F1673</f>
        <v>2.1700984489928161E-3</v>
      </c>
      <c r="F1673" s="2">
        <f>'Moving Avg'!D1673</f>
        <v>0.58600000000000008</v>
      </c>
      <c r="G1673" s="2">
        <f>'Moving Avg'!F1673</f>
        <v>0.55500000000000005</v>
      </c>
      <c r="H1673" s="2">
        <f>'Moving Avg'!G1673</f>
        <v>0.51279999999999992</v>
      </c>
      <c r="I1673" s="2">
        <f>'Moving Avg'!H1673</f>
        <v>0.45094999999999991</v>
      </c>
      <c r="J1673" s="5" t="str">
        <f>OBV!F1673</f>
        <v>BULLISH</v>
      </c>
      <c r="K1673" s="5" t="str">
        <f>OBV!G1673</f>
        <v>STRONG</v>
      </c>
      <c r="L1673" s="5" t="str">
        <f>OBV!H1673</f>
        <v>CONFIRMED BULLISH</v>
      </c>
      <c r="M1673" s="7">
        <f t="shared" si="260"/>
        <v>25</v>
      </c>
      <c r="N1673" s="7">
        <f t="shared" si="261"/>
        <v>45</v>
      </c>
      <c r="O1673" s="7">
        <f t="shared" si="262"/>
        <v>50</v>
      </c>
      <c r="P1673" s="7">
        <f t="shared" si="263"/>
        <v>100</v>
      </c>
      <c r="Q1673" s="8">
        <f t="shared" si="264"/>
        <v>47</v>
      </c>
      <c r="R1673" s="8">
        <f t="shared" si="265"/>
        <v>56.5</v>
      </c>
      <c r="S1673" s="8">
        <f t="shared" si="266"/>
        <v>68</v>
      </c>
      <c r="T1673" s="8">
        <f t="shared" si="267"/>
        <v>55</v>
      </c>
      <c r="U1673" s="7">
        <f t="shared" si="268"/>
        <v>57.166666666666664</v>
      </c>
      <c r="V1673" s="7">
        <f t="shared" si="269"/>
        <v>56.625</v>
      </c>
    </row>
    <row r="1674" spans="1:22" ht="13.5" x14ac:dyDescent="0.25">
      <c r="A1674" s="3">
        <f>RSI!A1674</f>
        <v>44748</v>
      </c>
      <c r="B1674" s="2">
        <f>RSI!B1674</f>
        <v>0.57999999999999996</v>
      </c>
      <c r="C1674" s="2">
        <f>RSI!I1674</f>
        <v>55.897332792910966</v>
      </c>
      <c r="D1674" s="2">
        <f>MACD!E1674</f>
        <v>-1.7869495166031868E-3</v>
      </c>
      <c r="E1674" s="2">
        <f>MACD!F1674</f>
        <v>1.3786888558736156E-3</v>
      </c>
      <c r="F1674" s="2">
        <f>'Moving Avg'!D1674</f>
        <v>0.59000000000000008</v>
      </c>
      <c r="G1674" s="2">
        <f>'Moving Avg'!F1674</f>
        <v>0.55599999999999994</v>
      </c>
      <c r="H1674" s="2">
        <f>'Moving Avg'!G1674</f>
        <v>0.5159999999999999</v>
      </c>
      <c r="I1674" s="2">
        <f>'Moving Avg'!H1674</f>
        <v>0.45184999999999986</v>
      </c>
      <c r="J1674" s="5" t="str">
        <f>OBV!F1674</f>
        <v>BULLISH</v>
      </c>
      <c r="K1674" s="5" t="str">
        <f>OBV!G1674</f>
        <v>NEUTRAL</v>
      </c>
      <c r="L1674" s="5" t="str">
        <f>OBV!H1674</f>
        <v>CONFIRMED BULLISH</v>
      </c>
      <c r="M1674" s="7">
        <f t="shared" si="260"/>
        <v>25</v>
      </c>
      <c r="N1674" s="7">
        <f t="shared" si="261"/>
        <v>45</v>
      </c>
      <c r="O1674" s="7">
        <f t="shared" si="262"/>
        <v>50</v>
      </c>
      <c r="P1674" s="7">
        <f t="shared" si="263"/>
        <v>83.5</v>
      </c>
      <c r="Q1674" s="8">
        <f t="shared" si="264"/>
        <v>44.524999999999999</v>
      </c>
      <c r="R1674" s="8">
        <f t="shared" si="265"/>
        <v>52.375</v>
      </c>
      <c r="S1674" s="8">
        <f t="shared" si="266"/>
        <v>60.575000000000003</v>
      </c>
      <c r="T1674" s="8">
        <f t="shared" si="267"/>
        <v>50.875</v>
      </c>
      <c r="U1674" s="7">
        <f t="shared" si="268"/>
        <v>52.491666666666674</v>
      </c>
      <c r="V1674" s="7">
        <f t="shared" si="269"/>
        <v>52.087500000000006</v>
      </c>
    </row>
    <row r="1675" spans="1:22" ht="13.5" x14ac:dyDescent="0.25">
      <c r="A1675" s="3">
        <f>RSI!A1675</f>
        <v>44749</v>
      </c>
      <c r="B1675" s="2">
        <f>RSI!B1675</f>
        <v>0.57999999999999996</v>
      </c>
      <c r="C1675" s="2">
        <f>RSI!I1675</f>
        <v>55.897332792910966</v>
      </c>
      <c r="D1675" s="2">
        <f>MACD!E1675</f>
        <v>-1.3238109868330961E-3</v>
      </c>
      <c r="E1675" s="2">
        <f>MACD!F1675</f>
        <v>8.3818888733227322E-4</v>
      </c>
      <c r="F1675" s="2">
        <f>'Moving Avg'!D1675</f>
        <v>0.59000000000000008</v>
      </c>
      <c r="G1675" s="2">
        <f>'Moving Avg'!F1675</f>
        <v>0.55800000000000005</v>
      </c>
      <c r="H1675" s="2">
        <f>'Moving Avg'!G1675</f>
        <v>0.51939999999999986</v>
      </c>
      <c r="I1675" s="2">
        <f>'Moving Avg'!H1675</f>
        <v>0.45279999999999987</v>
      </c>
      <c r="J1675" s="5" t="str">
        <f>OBV!F1675</f>
        <v>BULLISH</v>
      </c>
      <c r="K1675" s="5" t="str">
        <f>OBV!G1675</f>
        <v>NEUTRAL</v>
      </c>
      <c r="L1675" s="5" t="str">
        <f>OBV!H1675</f>
        <v>NEUTRAL</v>
      </c>
      <c r="M1675" s="7">
        <f t="shared" si="260"/>
        <v>25</v>
      </c>
      <c r="N1675" s="7">
        <f t="shared" si="261"/>
        <v>45</v>
      </c>
      <c r="O1675" s="7">
        <f t="shared" si="262"/>
        <v>50</v>
      </c>
      <c r="P1675" s="7">
        <f t="shared" si="263"/>
        <v>49.5</v>
      </c>
      <c r="Q1675" s="8">
        <f t="shared" si="264"/>
        <v>39.424999999999997</v>
      </c>
      <c r="R1675" s="8">
        <f t="shared" si="265"/>
        <v>43.875</v>
      </c>
      <c r="S1675" s="8">
        <f t="shared" si="266"/>
        <v>45.275000000000006</v>
      </c>
      <c r="T1675" s="8">
        <f t="shared" si="267"/>
        <v>42.375</v>
      </c>
      <c r="U1675" s="7">
        <f t="shared" si="268"/>
        <v>42.858333333333327</v>
      </c>
      <c r="V1675" s="7">
        <f t="shared" si="269"/>
        <v>42.737499999999997</v>
      </c>
    </row>
    <row r="1676" spans="1:22" ht="13.5" x14ac:dyDescent="0.25">
      <c r="A1676" s="3">
        <f>RSI!A1676</f>
        <v>44750</v>
      </c>
      <c r="B1676" s="2">
        <f>RSI!B1676</f>
        <v>0.56000000000000005</v>
      </c>
      <c r="C1676" s="2">
        <f>RSI!I1676</f>
        <v>50.303281640624967</v>
      </c>
      <c r="D1676" s="2">
        <f>MACD!E1676</f>
        <v>-2.6552687086731641E-3</v>
      </c>
      <c r="E1676" s="2">
        <f>MACD!F1676</f>
        <v>1.3949736813118573E-4</v>
      </c>
      <c r="F1676" s="2">
        <f>'Moving Avg'!D1676</f>
        <v>0.58399999999999996</v>
      </c>
      <c r="G1676" s="2">
        <f>'Moving Avg'!F1676</f>
        <v>0.56000000000000005</v>
      </c>
      <c r="H1676" s="2">
        <f>'Moving Avg'!G1676</f>
        <v>0.52259999999999973</v>
      </c>
      <c r="I1676" s="2">
        <f>'Moving Avg'!H1676</f>
        <v>0.45369999999999988</v>
      </c>
      <c r="J1676" s="5" t="str">
        <f>OBV!F1676</f>
        <v>BULLISH</v>
      </c>
      <c r="K1676" s="5" t="str">
        <f>OBV!G1676</f>
        <v>NEUTRAL</v>
      </c>
      <c r="L1676" s="5" t="str">
        <f>OBV!H1676</f>
        <v>BULLISH DIVERGENCE</v>
      </c>
      <c r="M1676" s="7">
        <f t="shared" si="260"/>
        <v>25</v>
      </c>
      <c r="N1676" s="7">
        <f t="shared" si="261"/>
        <v>45</v>
      </c>
      <c r="O1676" s="7">
        <f t="shared" si="262"/>
        <v>50</v>
      </c>
      <c r="P1676" s="7">
        <f t="shared" si="263"/>
        <v>66.5</v>
      </c>
      <c r="Q1676" s="8">
        <f t="shared" si="264"/>
        <v>41.975000000000001</v>
      </c>
      <c r="R1676" s="8">
        <f t="shared" si="265"/>
        <v>48.125</v>
      </c>
      <c r="S1676" s="8">
        <f t="shared" si="266"/>
        <v>52.924999999999997</v>
      </c>
      <c r="T1676" s="8">
        <f t="shared" si="267"/>
        <v>46.625</v>
      </c>
      <c r="U1676" s="7">
        <f t="shared" si="268"/>
        <v>47.67499999999999</v>
      </c>
      <c r="V1676" s="7">
        <f t="shared" si="269"/>
        <v>47.412499999999994</v>
      </c>
    </row>
    <row r="1677" spans="1:22" ht="13.5" x14ac:dyDescent="0.25">
      <c r="A1677" s="3">
        <f>RSI!A1677</f>
        <v>44753</v>
      </c>
      <c r="B1677" s="2">
        <f>RSI!B1677</f>
        <v>0.56000000000000005</v>
      </c>
      <c r="C1677" s="2">
        <f>RSI!I1677</f>
        <v>50.303281640624967</v>
      </c>
      <c r="D1677" s="2">
        <f>MACD!E1677</f>
        <v>-5.3205957704148821E-3</v>
      </c>
      <c r="E1677" s="2">
        <f>MACD!F1677</f>
        <v>-9.5252125957802792E-4</v>
      </c>
      <c r="F1677" s="2">
        <f>'Moving Avg'!D1677</f>
        <v>0.57599999999999996</v>
      </c>
      <c r="G1677" s="2">
        <f>'Moving Avg'!F1677</f>
        <v>0.56299999999999994</v>
      </c>
      <c r="H1677" s="2">
        <f>'Moving Avg'!G1677</f>
        <v>0.52579999999999982</v>
      </c>
      <c r="I1677" s="2">
        <f>'Moving Avg'!H1677</f>
        <v>0.45464999999999989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45</v>
      </c>
      <c r="O1677" s="7">
        <f t="shared" si="262"/>
        <v>50</v>
      </c>
      <c r="P1677" s="7">
        <f t="shared" si="263"/>
        <v>33</v>
      </c>
      <c r="Q1677" s="8">
        <f t="shared" si="264"/>
        <v>36.950000000000003</v>
      </c>
      <c r="R1677" s="8">
        <f t="shared" si="265"/>
        <v>39.75</v>
      </c>
      <c r="S1677" s="8">
        <f t="shared" si="266"/>
        <v>37.85</v>
      </c>
      <c r="T1677" s="8">
        <f t="shared" si="267"/>
        <v>38.25</v>
      </c>
      <c r="U1677" s="7">
        <f t="shared" si="268"/>
        <v>38.183333333333337</v>
      </c>
      <c r="V1677" s="7">
        <f t="shared" si="269"/>
        <v>38.200000000000003</v>
      </c>
    </row>
    <row r="1678" spans="1:22" ht="13.5" x14ac:dyDescent="0.25">
      <c r="A1678" s="3">
        <f>RSI!A1678</f>
        <v>44754</v>
      </c>
      <c r="B1678" s="2">
        <f>RSI!B1678</f>
        <v>0.55000000000000004</v>
      </c>
      <c r="C1678" s="2">
        <f>RSI!I1678</f>
        <v>47.544153694544825</v>
      </c>
      <c r="D1678" s="2">
        <f>MACD!E1678</f>
        <v>-6.8353608954784262E-3</v>
      </c>
      <c r="E1678" s="2">
        <f>MACD!F1678</f>
        <v>-2.1290891867581079E-3</v>
      </c>
      <c r="F1678" s="2">
        <f>'Moving Avg'!D1678</f>
        <v>0.56600000000000006</v>
      </c>
      <c r="G1678" s="2">
        <f>'Moving Avg'!F1678</f>
        <v>0.5645</v>
      </c>
      <c r="H1678" s="2">
        <f>'Moving Avg'!G1678</f>
        <v>0.5289999999999998</v>
      </c>
      <c r="I1678" s="2">
        <f>'Moving Avg'!H1678</f>
        <v>0.45559999999999978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  <c r="M1678" s="7">
        <f t="shared" si="260"/>
        <v>25</v>
      </c>
      <c r="N1678" s="7">
        <f t="shared" si="261"/>
        <v>45</v>
      </c>
      <c r="O1678" s="7">
        <f t="shared" si="262"/>
        <v>50</v>
      </c>
      <c r="P1678" s="7">
        <f t="shared" si="263"/>
        <v>16.5</v>
      </c>
      <c r="Q1678" s="8">
        <f t="shared" si="264"/>
        <v>34.475000000000001</v>
      </c>
      <c r="R1678" s="8">
        <f t="shared" si="265"/>
        <v>35.625</v>
      </c>
      <c r="S1678" s="8">
        <f t="shared" si="266"/>
        <v>30.425000000000001</v>
      </c>
      <c r="T1678" s="8">
        <f t="shared" si="267"/>
        <v>34.125</v>
      </c>
      <c r="U1678" s="7">
        <f t="shared" si="268"/>
        <v>33.508333333333333</v>
      </c>
      <c r="V1678" s="7">
        <f t="shared" si="269"/>
        <v>33.662499999999994</v>
      </c>
    </row>
    <row r="1679" spans="1:22" ht="13.5" x14ac:dyDescent="0.25">
      <c r="A1679" s="3">
        <f>RSI!A1679</f>
        <v>44755</v>
      </c>
      <c r="B1679" s="2">
        <f>RSI!B1679</f>
        <v>0.55000000000000004</v>
      </c>
      <c r="C1679" s="2">
        <f>RSI!I1679</f>
        <v>47.544153694544825</v>
      </c>
      <c r="D1679" s="2">
        <f>MACD!E1679</f>
        <v>-4.9812838749957455E-3</v>
      </c>
      <c r="E1679" s="2">
        <f>MACD!F1679</f>
        <v>-2.6995281244056356E-3</v>
      </c>
      <c r="F1679" s="2">
        <f>'Moving Avg'!D1679</f>
        <v>0.55999999999999994</v>
      </c>
      <c r="G1679" s="2">
        <f>'Moving Avg'!F1679</f>
        <v>0.56500000000000017</v>
      </c>
      <c r="H1679" s="2">
        <f>'Moving Avg'!G1679</f>
        <v>0.53219999999999978</v>
      </c>
      <c r="I1679" s="2">
        <f>'Moving Avg'!H1679</f>
        <v>0.45659999999999973</v>
      </c>
      <c r="J1679" s="5" t="str">
        <f>OBV!F1679</f>
        <v>BEARISH</v>
      </c>
      <c r="K1679" s="5" t="str">
        <f>OBV!G1679</f>
        <v>NEUTRAL</v>
      </c>
      <c r="L1679" s="5" t="str">
        <f>OBV!H1679</f>
        <v>CONFIRMED BEARISH</v>
      </c>
      <c r="M1679" s="7">
        <f t="shared" si="260"/>
        <v>25</v>
      </c>
      <c r="N1679" s="7">
        <f t="shared" si="261"/>
        <v>45</v>
      </c>
      <c r="O1679" s="7">
        <f t="shared" si="262"/>
        <v>50</v>
      </c>
      <c r="P1679" s="7">
        <f t="shared" si="263"/>
        <v>16.5</v>
      </c>
      <c r="Q1679" s="8">
        <f t="shared" si="264"/>
        <v>34.475000000000001</v>
      </c>
      <c r="R1679" s="8">
        <f t="shared" si="265"/>
        <v>35.625</v>
      </c>
      <c r="S1679" s="8">
        <f t="shared" si="266"/>
        <v>30.425000000000001</v>
      </c>
      <c r="T1679" s="8">
        <f t="shared" si="267"/>
        <v>34.125</v>
      </c>
      <c r="U1679" s="7">
        <f t="shared" si="268"/>
        <v>33.508333333333333</v>
      </c>
      <c r="V1679" s="7">
        <f t="shared" si="269"/>
        <v>33.662499999999994</v>
      </c>
    </row>
    <row r="1680" spans="1:22" ht="13.5" x14ac:dyDescent="0.25">
      <c r="A1680" s="3">
        <f>RSI!A1680</f>
        <v>44756</v>
      </c>
      <c r="B1680" s="2">
        <f>RSI!B1680</f>
        <v>0.55000000000000004</v>
      </c>
      <c r="C1680" s="2">
        <f>RSI!I1680</f>
        <v>47.544153694544825</v>
      </c>
      <c r="D1680" s="2">
        <f>MACD!E1680</f>
        <v>-2.8100947005926802E-4</v>
      </c>
      <c r="E1680" s="2">
        <f>MACD!F1680</f>
        <v>-2.2158243935363623E-3</v>
      </c>
      <c r="F1680" s="2">
        <f>'Moving Avg'!D1680</f>
        <v>0.55400000000000005</v>
      </c>
      <c r="G1680" s="2">
        <f>'Moving Avg'!F1680</f>
        <v>0.56650000000000011</v>
      </c>
      <c r="H1680" s="2">
        <f>'Moving Avg'!G1680</f>
        <v>0.53559999999999985</v>
      </c>
      <c r="I1680" s="2">
        <f>'Moving Avg'!H1680</f>
        <v>0.45764999999999972</v>
      </c>
      <c r="J1680" s="5" t="str">
        <f>OBV!F1680</f>
        <v>BEARISH</v>
      </c>
      <c r="K1680" s="5" t="str">
        <f>OBV!G1680</f>
        <v>NEUTRAL</v>
      </c>
      <c r="L1680" s="5" t="str">
        <f>OBV!H1680</f>
        <v>CONFIRMED BEARISH</v>
      </c>
      <c r="M1680" s="7">
        <f t="shared" si="260"/>
        <v>25</v>
      </c>
      <c r="N1680" s="7">
        <f t="shared" si="261"/>
        <v>0</v>
      </c>
      <c r="O1680" s="7">
        <f t="shared" si="262"/>
        <v>50</v>
      </c>
      <c r="P1680" s="7">
        <f t="shared" si="263"/>
        <v>16.5</v>
      </c>
      <c r="Q1680" s="8">
        <f t="shared" si="264"/>
        <v>18.725000000000001</v>
      </c>
      <c r="R1680" s="8">
        <f t="shared" si="265"/>
        <v>26.625</v>
      </c>
      <c r="S1680" s="8">
        <f t="shared" si="266"/>
        <v>23.675000000000001</v>
      </c>
      <c r="T1680" s="8">
        <f t="shared" si="267"/>
        <v>22.875</v>
      </c>
      <c r="U1680" s="7">
        <f t="shared" si="268"/>
        <v>23.008333333333336</v>
      </c>
      <c r="V1680" s="7">
        <f t="shared" si="269"/>
        <v>22.975000000000001</v>
      </c>
    </row>
    <row r="1681" spans="1:22" ht="13.5" x14ac:dyDescent="0.25">
      <c r="A1681" s="3">
        <f>RSI!A1681</f>
        <v>44757</v>
      </c>
      <c r="B1681" s="2">
        <f>RSI!B1681</f>
        <v>0.54</v>
      </c>
      <c r="C1681" s="2">
        <f>RSI!I1681</f>
        <v>44.495910124708331</v>
      </c>
      <c r="D1681" s="2">
        <f>MACD!E1681</f>
        <v>6.0258267101053198E-3</v>
      </c>
      <c r="E1681" s="2">
        <f>MACD!F1681</f>
        <v>-5.674941728080259E-4</v>
      </c>
      <c r="F1681" s="2">
        <f>'Moving Avg'!D1681</f>
        <v>0.55000000000000004</v>
      </c>
      <c r="G1681" s="2">
        <f>'Moving Avg'!F1681</f>
        <v>0.56650000000000011</v>
      </c>
      <c r="H1681" s="2">
        <f>'Moving Avg'!G1681</f>
        <v>0.53859999999999975</v>
      </c>
      <c r="I1681" s="2">
        <f>'Moving Avg'!H1681</f>
        <v>0.45869999999999983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  <c r="M1681" s="7">
        <f t="shared" si="260"/>
        <v>25</v>
      </c>
      <c r="N1681" s="7">
        <f t="shared" si="261"/>
        <v>0</v>
      </c>
      <c r="O1681" s="7">
        <f t="shared" si="262"/>
        <v>50</v>
      </c>
      <c r="P1681" s="7">
        <f t="shared" si="263"/>
        <v>16.5</v>
      </c>
      <c r="Q1681" s="8">
        <f t="shared" si="264"/>
        <v>18.725000000000001</v>
      </c>
      <c r="R1681" s="8">
        <f t="shared" si="265"/>
        <v>26.625</v>
      </c>
      <c r="S1681" s="8">
        <f t="shared" si="266"/>
        <v>23.675000000000001</v>
      </c>
      <c r="T1681" s="8">
        <f t="shared" si="267"/>
        <v>22.875</v>
      </c>
      <c r="U1681" s="7">
        <f t="shared" si="268"/>
        <v>23.008333333333336</v>
      </c>
      <c r="V1681" s="7">
        <f t="shared" si="269"/>
        <v>22.975000000000001</v>
      </c>
    </row>
    <row r="1682" spans="1:22" ht="13.5" x14ac:dyDescent="0.25">
      <c r="A1682" s="3">
        <f>RSI!A1682</f>
        <v>44760</v>
      </c>
      <c r="B1682" s="2">
        <f>RSI!B1682</f>
        <v>0.52</v>
      </c>
      <c r="C1682" s="2">
        <f>RSI!I1682</f>
        <v>39.096950183703967</v>
      </c>
      <c r="D1682" s="2">
        <f>MACD!E1682</f>
        <v>1.4488153327497977E-2</v>
      </c>
      <c r="E1682" s="2">
        <f>MACD!F1682</f>
        <v>2.4436353272531746E-3</v>
      </c>
      <c r="F1682" s="2">
        <f>'Moving Avg'!D1682</f>
        <v>0.54200000000000004</v>
      </c>
      <c r="G1682" s="2">
        <f>'Moving Avg'!F1682</f>
        <v>0.56450000000000011</v>
      </c>
      <c r="H1682" s="2">
        <f>'Moving Avg'!G1682</f>
        <v>0.54139999999999988</v>
      </c>
      <c r="I1682" s="2">
        <f>'Moving Avg'!H1682</f>
        <v>0.45969999999999978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  <c r="M1682" s="7">
        <f t="shared" si="260"/>
        <v>25</v>
      </c>
      <c r="N1682" s="7">
        <f t="shared" si="261"/>
        <v>0</v>
      </c>
      <c r="O1682" s="7">
        <f t="shared" si="262"/>
        <v>50</v>
      </c>
      <c r="P1682" s="7">
        <f t="shared" si="263"/>
        <v>16.5</v>
      </c>
      <c r="Q1682" s="8">
        <f t="shared" si="264"/>
        <v>18.725000000000001</v>
      </c>
      <c r="R1682" s="8">
        <f t="shared" si="265"/>
        <v>26.625</v>
      </c>
      <c r="S1682" s="8">
        <f t="shared" si="266"/>
        <v>23.675000000000001</v>
      </c>
      <c r="T1682" s="8">
        <f t="shared" si="267"/>
        <v>22.875</v>
      </c>
      <c r="U1682" s="7">
        <f t="shared" si="268"/>
        <v>23.008333333333336</v>
      </c>
      <c r="V1682" s="7">
        <f t="shared" si="269"/>
        <v>22.975000000000001</v>
      </c>
    </row>
    <row r="1683" spans="1:22" ht="13.5" x14ac:dyDescent="0.25">
      <c r="A1683" s="3">
        <f>RSI!A1683</f>
        <v>44761</v>
      </c>
      <c r="B1683" s="2">
        <f>RSI!B1683</f>
        <v>0.53</v>
      </c>
      <c r="C1683" s="2">
        <f>RSI!I1683</f>
        <v>42.832010484830995</v>
      </c>
      <c r="D1683" s="2">
        <f>MACD!E1683</f>
        <v>2.1124014314600648E-2</v>
      </c>
      <c r="E1683" s="2">
        <f>MACD!F1683</f>
        <v>6.1797111247226698E-3</v>
      </c>
      <c r="F1683" s="2">
        <f>'Moving Avg'!D1683</f>
        <v>0.53800000000000003</v>
      </c>
      <c r="G1683" s="2">
        <f>'Moving Avg'!F1683</f>
        <v>0.56200000000000006</v>
      </c>
      <c r="H1683" s="2">
        <f>'Moving Avg'!G1683</f>
        <v>0.54419999999999991</v>
      </c>
      <c r="I1683" s="2">
        <f>'Moving Avg'!H1683</f>
        <v>0.46074999999999983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25</v>
      </c>
      <c r="N1683" s="7">
        <f t="shared" si="261"/>
        <v>0</v>
      </c>
      <c r="O1683" s="7">
        <f t="shared" si="262"/>
        <v>50</v>
      </c>
      <c r="P1683" s="7">
        <f t="shared" si="263"/>
        <v>16.5</v>
      </c>
      <c r="Q1683" s="8">
        <f t="shared" si="264"/>
        <v>18.725000000000001</v>
      </c>
      <c r="R1683" s="8">
        <f t="shared" si="265"/>
        <v>26.625</v>
      </c>
      <c r="S1683" s="8">
        <f t="shared" si="266"/>
        <v>23.675000000000001</v>
      </c>
      <c r="T1683" s="8">
        <f t="shared" si="267"/>
        <v>22.875</v>
      </c>
      <c r="U1683" s="7">
        <f t="shared" si="268"/>
        <v>23.008333333333336</v>
      </c>
      <c r="V1683" s="7">
        <f t="shared" si="269"/>
        <v>22.975000000000001</v>
      </c>
    </row>
    <row r="1684" spans="1:22" ht="13.5" x14ac:dyDescent="0.25">
      <c r="A1684" s="3">
        <f>RSI!A1684</f>
        <v>44762</v>
      </c>
      <c r="B1684" s="2">
        <f>RSI!B1684</f>
        <v>0.53</v>
      </c>
      <c r="C1684" s="2">
        <f>RSI!I1684</f>
        <v>42.832010484830995</v>
      </c>
      <c r="D1684" s="2">
        <f>MACD!E1684</f>
        <v>2.3803118913446331E-2</v>
      </c>
      <c r="E1684" s="2">
        <f>MACD!F1684</f>
        <v>9.7043926824674012E-3</v>
      </c>
      <c r="F1684" s="2">
        <f>'Moving Avg'!D1684</f>
        <v>0.53400000000000003</v>
      </c>
      <c r="G1684" s="2">
        <f>'Moving Avg'!F1684</f>
        <v>0.55899999999999994</v>
      </c>
      <c r="H1684" s="2">
        <f>'Moving Avg'!G1684</f>
        <v>0.54679999999999984</v>
      </c>
      <c r="I1684" s="2">
        <f>'Moving Avg'!H1684</f>
        <v>0.46174999999999983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25</v>
      </c>
      <c r="N1684" s="7">
        <f t="shared" si="261"/>
        <v>0</v>
      </c>
      <c r="O1684" s="7">
        <f t="shared" si="262"/>
        <v>50</v>
      </c>
      <c r="P1684" s="7">
        <f t="shared" si="263"/>
        <v>16.5</v>
      </c>
      <c r="Q1684" s="8">
        <f t="shared" si="264"/>
        <v>18.725000000000001</v>
      </c>
      <c r="R1684" s="8">
        <f t="shared" si="265"/>
        <v>26.625</v>
      </c>
      <c r="S1684" s="8">
        <f t="shared" si="266"/>
        <v>23.675000000000001</v>
      </c>
      <c r="T1684" s="8">
        <f t="shared" si="267"/>
        <v>22.875</v>
      </c>
      <c r="U1684" s="7">
        <f t="shared" si="268"/>
        <v>23.008333333333336</v>
      </c>
      <c r="V1684" s="7">
        <f t="shared" si="269"/>
        <v>22.975000000000001</v>
      </c>
    </row>
    <row r="1685" spans="1:22" ht="13.5" x14ac:dyDescent="0.25">
      <c r="A1685" s="3">
        <f>RSI!A1685</f>
        <v>44763</v>
      </c>
      <c r="B1685" s="2">
        <f>RSI!B1685</f>
        <v>0.51</v>
      </c>
      <c r="C1685" s="2">
        <f>RSI!I1685</f>
        <v>37.497869047392257</v>
      </c>
      <c r="D1685" s="2">
        <f>MACD!E1685</f>
        <v>2.7682153924924235E-2</v>
      </c>
      <c r="E1685" s="2">
        <f>MACD!F1685</f>
        <v>1.3299944930958769E-2</v>
      </c>
      <c r="F1685" s="2">
        <f>'Moving Avg'!D1685</f>
        <v>0.52600000000000002</v>
      </c>
      <c r="G1685" s="2">
        <f>'Moving Avg'!F1685</f>
        <v>0.55599999999999994</v>
      </c>
      <c r="H1685" s="2">
        <f>'Moving Avg'!G1685</f>
        <v>0.54879999999999984</v>
      </c>
      <c r="I1685" s="2">
        <f>'Moving Avg'!H1685</f>
        <v>0.46259999999999984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25</v>
      </c>
      <c r="N1685" s="7">
        <f t="shared" si="261"/>
        <v>0</v>
      </c>
      <c r="O1685" s="7">
        <f t="shared" si="262"/>
        <v>50</v>
      </c>
      <c r="P1685" s="7">
        <f t="shared" si="263"/>
        <v>16.5</v>
      </c>
      <c r="Q1685" s="8">
        <f t="shared" si="264"/>
        <v>18.725000000000001</v>
      </c>
      <c r="R1685" s="8">
        <f t="shared" si="265"/>
        <v>26.625</v>
      </c>
      <c r="S1685" s="8">
        <f t="shared" si="266"/>
        <v>23.675000000000001</v>
      </c>
      <c r="T1685" s="8">
        <f t="shared" si="267"/>
        <v>22.875</v>
      </c>
      <c r="U1685" s="7">
        <f t="shared" si="268"/>
        <v>23.008333333333336</v>
      </c>
      <c r="V1685" s="7">
        <f t="shared" si="269"/>
        <v>22.975000000000001</v>
      </c>
    </row>
    <row r="1686" spans="1:22" ht="13.5" x14ac:dyDescent="0.25">
      <c r="A1686" s="3">
        <f>RSI!A1686</f>
        <v>44764</v>
      </c>
      <c r="B1686" s="2">
        <f>RSI!B1686</f>
        <v>0.53</v>
      </c>
      <c r="C1686" s="2">
        <f>RSI!I1686</f>
        <v>44.88912222233035</v>
      </c>
      <c r="D1686" s="2">
        <f>MACD!E1686</f>
        <v>2.6645134017393657E-2</v>
      </c>
      <c r="E1686" s="2">
        <f>MACD!F1686</f>
        <v>1.596898274824575E-2</v>
      </c>
      <c r="F1686" s="2">
        <f>'Moving Avg'!D1686</f>
        <v>0.52400000000000002</v>
      </c>
      <c r="G1686" s="2">
        <f>'Moving Avg'!F1686</f>
        <v>0.55499999999999994</v>
      </c>
      <c r="H1686" s="2">
        <f>'Moving Avg'!G1686</f>
        <v>0.55099999999999993</v>
      </c>
      <c r="I1686" s="2">
        <f>'Moving Avg'!H1686</f>
        <v>0.46349999999999986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25</v>
      </c>
      <c r="N1686" s="7">
        <f t="shared" si="261"/>
        <v>0</v>
      </c>
      <c r="O1686" s="7">
        <f t="shared" si="262"/>
        <v>50</v>
      </c>
      <c r="P1686" s="7">
        <f t="shared" si="263"/>
        <v>16.5</v>
      </c>
      <c r="Q1686" s="8">
        <f t="shared" si="264"/>
        <v>18.725000000000001</v>
      </c>
      <c r="R1686" s="8">
        <f t="shared" si="265"/>
        <v>26.625</v>
      </c>
      <c r="S1686" s="8">
        <f t="shared" si="266"/>
        <v>23.675000000000001</v>
      </c>
      <c r="T1686" s="8">
        <f t="shared" si="267"/>
        <v>22.875</v>
      </c>
      <c r="U1686" s="7">
        <f t="shared" si="268"/>
        <v>23.008333333333336</v>
      </c>
      <c r="V1686" s="7">
        <f t="shared" si="269"/>
        <v>22.975000000000001</v>
      </c>
    </row>
    <row r="1687" spans="1:22" ht="13.5" x14ac:dyDescent="0.25">
      <c r="A1687" s="3">
        <f>RSI!A1687</f>
        <v>44768</v>
      </c>
      <c r="B1687" s="2">
        <f>RSI!B1687</f>
        <v>0.51</v>
      </c>
      <c r="C1687" s="2">
        <f>RSI!I1687</f>
        <v>39.818172949819854</v>
      </c>
      <c r="D1687" s="2">
        <f>MACD!E1687</f>
        <v>2.7352367605312455E-2</v>
      </c>
      <c r="E1687" s="2">
        <f>MACD!F1687</f>
        <v>1.8245659719659094E-2</v>
      </c>
      <c r="F1687" s="2">
        <f>'Moving Avg'!D1687</f>
        <v>0.52200000000000002</v>
      </c>
      <c r="G1687" s="2">
        <f>'Moving Avg'!F1687</f>
        <v>0.55349999999999988</v>
      </c>
      <c r="H1687" s="2">
        <f>'Moving Avg'!G1687</f>
        <v>0.55259999999999998</v>
      </c>
      <c r="I1687" s="2">
        <f>'Moving Avg'!H1687</f>
        <v>0.46424999999999988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0</v>
      </c>
      <c r="O1687" s="7">
        <f t="shared" si="262"/>
        <v>50</v>
      </c>
      <c r="P1687" s="7">
        <f t="shared" si="263"/>
        <v>16.5</v>
      </c>
      <c r="Q1687" s="8">
        <f t="shared" si="264"/>
        <v>18.725000000000001</v>
      </c>
      <c r="R1687" s="8">
        <f t="shared" si="265"/>
        <v>26.625</v>
      </c>
      <c r="S1687" s="8">
        <f t="shared" si="266"/>
        <v>23.675000000000001</v>
      </c>
      <c r="T1687" s="8">
        <f t="shared" si="267"/>
        <v>22.875</v>
      </c>
      <c r="U1687" s="7">
        <f t="shared" si="268"/>
        <v>23.008333333333336</v>
      </c>
      <c r="V1687" s="7">
        <f t="shared" si="269"/>
        <v>22.975000000000001</v>
      </c>
    </row>
    <row r="1688" spans="1:22" ht="13.5" x14ac:dyDescent="0.25">
      <c r="A1688" s="3">
        <f>RSI!A1688</f>
        <v>44769</v>
      </c>
      <c r="B1688" s="2">
        <f>RSI!B1688</f>
        <v>0.51</v>
      </c>
      <c r="C1688" s="2">
        <f>RSI!I1688</f>
        <v>39.818172949819854</v>
      </c>
      <c r="D1688" s="2">
        <f>MACD!E1688</f>
        <v>2.6626099133108427E-2</v>
      </c>
      <c r="E1688" s="2">
        <f>MACD!F1688</f>
        <v>1.9921747602348962E-2</v>
      </c>
      <c r="F1688" s="2">
        <f>'Moving Avg'!D1688</f>
        <v>0.51800000000000002</v>
      </c>
      <c r="G1688" s="2">
        <f>'Moving Avg'!F1688</f>
        <v>0.55199999999999982</v>
      </c>
      <c r="H1688" s="2">
        <f>'Moving Avg'!G1688</f>
        <v>0.55399999999999994</v>
      </c>
      <c r="I1688" s="2">
        <f>'Moving Avg'!H1688</f>
        <v>0.46494999999999992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  <c r="M1688" s="7">
        <f t="shared" si="260"/>
        <v>25</v>
      </c>
      <c r="N1688" s="7">
        <f t="shared" si="261"/>
        <v>0</v>
      </c>
      <c r="O1688" s="7">
        <f t="shared" si="262"/>
        <v>50</v>
      </c>
      <c r="P1688" s="7">
        <f t="shared" si="263"/>
        <v>16.5</v>
      </c>
      <c r="Q1688" s="8">
        <f t="shared" si="264"/>
        <v>18.725000000000001</v>
      </c>
      <c r="R1688" s="8">
        <f t="shared" si="265"/>
        <v>26.625</v>
      </c>
      <c r="S1688" s="8">
        <f t="shared" si="266"/>
        <v>23.675000000000001</v>
      </c>
      <c r="T1688" s="8">
        <f t="shared" si="267"/>
        <v>22.875</v>
      </c>
      <c r="U1688" s="7">
        <f t="shared" si="268"/>
        <v>23.008333333333336</v>
      </c>
      <c r="V1688" s="7">
        <f t="shared" si="269"/>
        <v>22.975000000000001</v>
      </c>
    </row>
    <row r="1689" spans="1:22" ht="13.5" x14ac:dyDescent="0.25">
      <c r="A1689" s="3">
        <f>RSI!A1689</f>
        <v>44770</v>
      </c>
      <c r="B1689" s="2">
        <f>RSI!B1689</f>
        <v>0.53</v>
      </c>
      <c r="C1689" s="2">
        <f>RSI!I1689</f>
        <v>46.789491512832328</v>
      </c>
      <c r="D1689" s="2">
        <f>MACD!E1689</f>
        <v>2.4728013018041506E-2</v>
      </c>
      <c r="E1689" s="2">
        <f>MACD!F1689</f>
        <v>2.0883000685487475E-2</v>
      </c>
      <c r="F1689" s="2">
        <f>'Moving Avg'!D1689</f>
        <v>0.51800000000000002</v>
      </c>
      <c r="G1689" s="2">
        <f>'Moving Avg'!F1689</f>
        <v>0.55049999999999988</v>
      </c>
      <c r="H1689" s="2">
        <f>'Moving Avg'!G1689</f>
        <v>0.55559999999999998</v>
      </c>
      <c r="I1689" s="2">
        <f>'Moving Avg'!H1689</f>
        <v>0.46569999999999995</v>
      </c>
      <c r="J1689" s="5" t="str">
        <f>OBV!F1689</f>
        <v>BEARISH</v>
      </c>
      <c r="K1689" s="5" t="str">
        <f>OBV!G1689</f>
        <v>NEUTRAL</v>
      </c>
      <c r="L1689" s="5" t="str">
        <f>OBV!H1689</f>
        <v>NEUTRAL</v>
      </c>
      <c r="M1689" s="7">
        <f t="shared" si="260"/>
        <v>25</v>
      </c>
      <c r="N1689" s="7">
        <f t="shared" si="261"/>
        <v>0</v>
      </c>
      <c r="O1689" s="7">
        <f t="shared" si="262"/>
        <v>50</v>
      </c>
      <c r="P1689" s="7">
        <f t="shared" si="263"/>
        <v>16.5</v>
      </c>
      <c r="Q1689" s="8">
        <f t="shared" si="264"/>
        <v>18.725000000000001</v>
      </c>
      <c r="R1689" s="8">
        <f t="shared" si="265"/>
        <v>26.625</v>
      </c>
      <c r="S1689" s="8">
        <f t="shared" si="266"/>
        <v>23.675000000000001</v>
      </c>
      <c r="T1689" s="8">
        <f t="shared" si="267"/>
        <v>22.875</v>
      </c>
      <c r="U1689" s="7">
        <f t="shared" si="268"/>
        <v>23.008333333333336</v>
      </c>
      <c r="V1689" s="7">
        <f t="shared" si="269"/>
        <v>22.975000000000001</v>
      </c>
    </row>
    <row r="1690" spans="1:22" ht="13.5" x14ac:dyDescent="0.25">
      <c r="A1690" s="3">
        <f>RSI!A1690</f>
        <v>44771</v>
      </c>
      <c r="B1690" s="2">
        <f>RSI!B1690</f>
        <v>0.53</v>
      </c>
      <c r="C1690" s="2">
        <f>RSI!I1690</f>
        <v>46.789491512832328</v>
      </c>
      <c r="D1690" s="2">
        <f>MACD!E1690</f>
        <v>2.3187028021700806E-2</v>
      </c>
      <c r="E1690" s="2">
        <f>MACD!F1690</f>
        <v>2.1343806152730141E-2</v>
      </c>
      <c r="F1690" s="2">
        <f>'Moving Avg'!D1690</f>
        <v>0.52200000000000002</v>
      </c>
      <c r="G1690" s="2">
        <f>'Moving Avg'!F1690</f>
        <v>0.54799999999999982</v>
      </c>
      <c r="H1690" s="2">
        <f>'Moving Avg'!G1690</f>
        <v>0.55679999999999996</v>
      </c>
      <c r="I1690" s="2">
        <f>'Moving Avg'!H1690</f>
        <v>0.46639999999999993</v>
      </c>
      <c r="J1690" s="5" t="str">
        <f>OBV!F1690</f>
        <v>BULLISH</v>
      </c>
      <c r="K1690" s="5" t="str">
        <f>OBV!G1690</f>
        <v>NEUTRAL</v>
      </c>
      <c r="L1690" s="5" t="str">
        <f>OBV!H1690</f>
        <v>CONFIRMED BULLISH</v>
      </c>
      <c r="M1690" s="7">
        <f t="shared" si="260"/>
        <v>25</v>
      </c>
      <c r="N1690" s="7">
        <f t="shared" si="261"/>
        <v>0</v>
      </c>
      <c r="O1690" s="7">
        <f t="shared" si="262"/>
        <v>50</v>
      </c>
      <c r="P1690" s="7">
        <f t="shared" si="263"/>
        <v>83.5</v>
      </c>
      <c r="Q1690" s="8">
        <f t="shared" si="264"/>
        <v>28.774999999999999</v>
      </c>
      <c r="R1690" s="8">
        <f t="shared" si="265"/>
        <v>43.375</v>
      </c>
      <c r="S1690" s="8">
        <f t="shared" si="266"/>
        <v>53.825000000000003</v>
      </c>
      <c r="T1690" s="8">
        <f t="shared" si="267"/>
        <v>39.625</v>
      </c>
      <c r="U1690" s="7">
        <f t="shared" si="268"/>
        <v>41.991666666666667</v>
      </c>
      <c r="V1690" s="7">
        <f t="shared" si="269"/>
        <v>41.400000000000006</v>
      </c>
    </row>
    <row r="1691" spans="1:22" ht="13.5" x14ac:dyDescent="0.25">
      <c r="A1691" s="3">
        <f>RSI!A1691</f>
        <v>44774</v>
      </c>
      <c r="B1691" s="2">
        <f>RSI!B1691</f>
        <v>0.55000000000000004</v>
      </c>
      <c r="C1691" s="2">
        <f>RSI!I1691</f>
        <v>53.09139112841153</v>
      </c>
      <c r="D1691" s="2">
        <f>MACD!E1691</f>
        <v>1.8923441166770583E-2</v>
      </c>
      <c r="E1691" s="2">
        <f>MACD!F1691</f>
        <v>2.0859733155538233E-2</v>
      </c>
      <c r="F1691" s="2">
        <f>'Moving Avg'!D1691</f>
        <v>0.52600000000000002</v>
      </c>
      <c r="G1691" s="2">
        <f>'Moving Avg'!F1691</f>
        <v>0.54599999999999993</v>
      </c>
      <c r="H1691" s="2">
        <f>'Moving Avg'!G1691</f>
        <v>0.55800000000000016</v>
      </c>
      <c r="I1691" s="2">
        <f>'Moving Avg'!H1691</f>
        <v>0.46714999999999995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  <c r="M1691" s="7">
        <f t="shared" si="260"/>
        <v>25</v>
      </c>
      <c r="N1691" s="7">
        <f t="shared" si="261"/>
        <v>45</v>
      </c>
      <c r="O1691" s="7">
        <f t="shared" si="262"/>
        <v>50</v>
      </c>
      <c r="P1691" s="7">
        <f t="shared" si="263"/>
        <v>83.5</v>
      </c>
      <c r="Q1691" s="8">
        <f t="shared" si="264"/>
        <v>44.524999999999999</v>
      </c>
      <c r="R1691" s="8">
        <f t="shared" si="265"/>
        <v>52.375</v>
      </c>
      <c r="S1691" s="8">
        <f t="shared" si="266"/>
        <v>60.575000000000003</v>
      </c>
      <c r="T1691" s="8">
        <f t="shared" si="267"/>
        <v>50.875</v>
      </c>
      <c r="U1691" s="7">
        <f t="shared" si="268"/>
        <v>52.491666666666674</v>
      </c>
      <c r="V1691" s="7">
        <f t="shared" si="269"/>
        <v>52.087500000000006</v>
      </c>
    </row>
    <row r="1692" spans="1:22" ht="13.5" x14ac:dyDescent="0.25">
      <c r="A1692" s="3">
        <f>RSI!A1692</f>
        <v>44775</v>
      </c>
      <c r="B1692" s="2">
        <f>RSI!B1692</f>
        <v>0.56000000000000005</v>
      </c>
      <c r="C1692" s="2">
        <f>RSI!I1692</f>
        <v>55.903504560805416</v>
      </c>
      <c r="D1692" s="2">
        <f>MACD!E1692</f>
        <v>1.1435748432374937E-2</v>
      </c>
      <c r="E1692" s="2">
        <f>MACD!F1692</f>
        <v>1.8974936210905576E-2</v>
      </c>
      <c r="F1692" s="2">
        <f>'Moving Avg'!D1692</f>
        <v>0.53600000000000003</v>
      </c>
      <c r="G1692" s="2">
        <f>'Moving Avg'!F1692</f>
        <v>0.54400000000000004</v>
      </c>
      <c r="H1692" s="2">
        <f>'Moving Avg'!G1692</f>
        <v>0.55900000000000016</v>
      </c>
      <c r="I1692" s="2">
        <f>'Moving Avg'!H1692</f>
        <v>0.46789999999999993</v>
      </c>
      <c r="J1692" s="5" t="str">
        <f>OBV!F1692</f>
        <v>BULLISH</v>
      </c>
      <c r="K1692" s="5" t="str">
        <f>OBV!G1692</f>
        <v>NEUTRAL</v>
      </c>
      <c r="L1692" s="5" t="str">
        <f>OBV!H1692</f>
        <v>CONFIRMED BULLISH</v>
      </c>
      <c r="M1692" s="7">
        <f t="shared" si="260"/>
        <v>25</v>
      </c>
      <c r="N1692" s="7">
        <f t="shared" si="261"/>
        <v>45</v>
      </c>
      <c r="O1692" s="7">
        <f t="shared" si="262"/>
        <v>50</v>
      </c>
      <c r="P1692" s="7">
        <f t="shared" si="263"/>
        <v>83.5</v>
      </c>
      <c r="Q1692" s="8">
        <f t="shared" si="264"/>
        <v>44.524999999999999</v>
      </c>
      <c r="R1692" s="8">
        <f t="shared" si="265"/>
        <v>52.375</v>
      </c>
      <c r="S1692" s="8">
        <f t="shared" si="266"/>
        <v>60.575000000000003</v>
      </c>
      <c r="T1692" s="8">
        <f t="shared" si="267"/>
        <v>50.875</v>
      </c>
      <c r="U1692" s="7">
        <f t="shared" si="268"/>
        <v>52.491666666666674</v>
      </c>
      <c r="V1692" s="7">
        <f t="shared" si="269"/>
        <v>52.087500000000006</v>
      </c>
    </row>
    <row r="1693" spans="1:22" ht="13.5" x14ac:dyDescent="0.25">
      <c r="A1693" s="3">
        <f>RSI!A1693</f>
        <v>44776</v>
      </c>
      <c r="B1693" s="2">
        <f>RSI!B1693</f>
        <v>0.56999999999999995</v>
      </c>
      <c r="C1693" s="2">
        <f>RSI!I1693</f>
        <v>58.577734881593535</v>
      </c>
      <c r="D1693" s="2">
        <f>MACD!E1693</f>
        <v>5.7808809232913205E-3</v>
      </c>
      <c r="E1693" s="2">
        <f>MACD!F1693</f>
        <v>1.6336125153382723E-2</v>
      </c>
      <c r="F1693" s="2">
        <f>'Moving Avg'!D1693</f>
        <v>0.54799999999999993</v>
      </c>
      <c r="G1693" s="2">
        <f>'Moving Avg'!F1693</f>
        <v>0.54250000000000009</v>
      </c>
      <c r="H1693" s="2">
        <f>'Moving Avg'!G1693</f>
        <v>0.55980000000000008</v>
      </c>
      <c r="I1693" s="2">
        <f>'Moving Avg'!H1693</f>
        <v>0.4686499999999999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  <c r="M1693" s="7">
        <f t="shared" si="260"/>
        <v>25</v>
      </c>
      <c r="N1693" s="7">
        <f t="shared" si="261"/>
        <v>45</v>
      </c>
      <c r="O1693" s="7">
        <f t="shared" si="262"/>
        <v>50</v>
      </c>
      <c r="P1693" s="7">
        <f t="shared" si="263"/>
        <v>83.5</v>
      </c>
      <c r="Q1693" s="8">
        <f t="shared" si="264"/>
        <v>44.524999999999999</v>
      </c>
      <c r="R1693" s="8">
        <f t="shared" si="265"/>
        <v>52.375</v>
      </c>
      <c r="S1693" s="8">
        <f t="shared" si="266"/>
        <v>60.575000000000003</v>
      </c>
      <c r="T1693" s="8">
        <f t="shared" si="267"/>
        <v>50.875</v>
      </c>
      <c r="U1693" s="7">
        <f t="shared" si="268"/>
        <v>52.491666666666674</v>
      </c>
      <c r="V1693" s="7">
        <f t="shared" si="269"/>
        <v>52.087500000000006</v>
      </c>
    </row>
    <row r="1694" spans="1:22" ht="13.5" x14ac:dyDescent="0.25">
      <c r="A1694" s="3">
        <f>RSI!A1694</f>
        <v>44777</v>
      </c>
      <c r="B1694" s="2">
        <f>RSI!B1694</f>
        <v>0.56999999999999995</v>
      </c>
      <c r="C1694" s="2">
        <f>RSI!I1694</f>
        <v>58.577734881593535</v>
      </c>
      <c r="D1694" s="2">
        <f>MACD!E1694</f>
        <v>8.2870973043913665E-4</v>
      </c>
      <c r="E1694" s="2">
        <f>MACD!F1694</f>
        <v>1.3234642068794007E-2</v>
      </c>
      <c r="F1694" s="2">
        <f>'Moving Avg'!D1694</f>
        <v>0.55599999999999994</v>
      </c>
      <c r="G1694" s="2">
        <f>'Moving Avg'!F1694</f>
        <v>0.54200000000000004</v>
      </c>
      <c r="H1694" s="2">
        <f>'Moving Avg'!G1694</f>
        <v>0.56020000000000003</v>
      </c>
      <c r="I1694" s="2">
        <f>'Moving Avg'!H1694</f>
        <v>0.46934999999999988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  <c r="M1694" s="7">
        <f t="shared" si="260"/>
        <v>25</v>
      </c>
      <c r="N1694" s="7">
        <f t="shared" si="261"/>
        <v>45</v>
      </c>
      <c r="O1694" s="7">
        <f t="shared" si="262"/>
        <v>50</v>
      </c>
      <c r="P1694" s="7">
        <f t="shared" si="263"/>
        <v>83.5</v>
      </c>
      <c r="Q1694" s="8">
        <f t="shared" si="264"/>
        <v>44.524999999999999</v>
      </c>
      <c r="R1694" s="8">
        <f t="shared" si="265"/>
        <v>52.375</v>
      </c>
      <c r="S1694" s="8">
        <f t="shared" si="266"/>
        <v>60.575000000000003</v>
      </c>
      <c r="T1694" s="8">
        <f t="shared" si="267"/>
        <v>50.875</v>
      </c>
      <c r="U1694" s="7">
        <f t="shared" si="268"/>
        <v>52.491666666666674</v>
      </c>
      <c r="V1694" s="7">
        <f t="shared" si="269"/>
        <v>52.087500000000006</v>
      </c>
    </row>
    <row r="1695" spans="1:22" ht="13.5" x14ac:dyDescent="0.25">
      <c r="A1695" s="3">
        <f>RSI!A1695</f>
        <v>44778</v>
      </c>
      <c r="B1695" s="2">
        <f>RSI!B1695</f>
        <v>0.55000000000000004</v>
      </c>
      <c r="C1695" s="2">
        <f>RSI!I1695</f>
        <v>51.353904139259427</v>
      </c>
      <c r="D1695" s="2">
        <f>MACD!E1695</f>
        <v>-5.1119225116010858E-3</v>
      </c>
      <c r="E1695" s="2">
        <f>MACD!F1695</f>
        <v>9.5653291527149874E-3</v>
      </c>
      <c r="F1695" s="2">
        <f>'Moving Avg'!D1695</f>
        <v>0.55999999999999994</v>
      </c>
      <c r="G1695" s="2">
        <f>'Moving Avg'!F1695</f>
        <v>0.54050000000000009</v>
      </c>
      <c r="H1695" s="2">
        <f>'Moving Avg'!G1695</f>
        <v>0.55980000000000008</v>
      </c>
      <c r="I1695" s="2">
        <f>'Moving Avg'!H1695</f>
        <v>0.46989999999999987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  <c r="M1695" s="7">
        <f t="shared" si="260"/>
        <v>25</v>
      </c>
      <c r="N1695" s="7">
        <f t="shared" si="261"/>
        <v>45</v>
      </c>
      <c r="O1695" s="7">
        <f t="shared" si="262"/>
        <v>50</v>
      </c>
      <c r="P1695" s="7">
        <f t="shared" si="263"/>
        <v>83.5</v>
      </c>
      <c r="Q1695" s="8">
        <f t="shared" si="264"/>
        <v>44.524999999999999</v>
      </c>
      <c r="R1695" s="8">
        <f t="shared" si="265"/>
        <v>52.375</v>
      </c>
      <c r="S1695" s="8">
        <f t="shared" si="266"/>
        <v>60.575000000000003</v>
      </c>
      <c r="T1695" s="8">
        <f t="shared" si="267"/>
        <v>50.875</v>
      </c>
      <c r="U1695" s="7">
        <f t="shared" si="268"/>
        <v>52.491666666666674</v>
      </c>
      <c r="V1695" s="7">
        <f t="shared" si="269"/>
        <v>52.087500000000006</v>
      </c>
    </row>
    <row r="1696" spans="1:22" ht="13.5" x14ac:dyDescent="0.25">
      <c r="A1696" s="3">
        <f>RSI!A1696</f>
        <v>44781</v>
      </c>
      <c r="B1696" s="2">
        <f>RSI!B1696</f>
        <v>0.56999999999999995</v>
      </c>
      <c r="C1696" s="2">
        <f>RSI!I1696</f>
        <v>57.057016002658962</v>
      </c>
      <c r="D1696" s="2">
        <f>MACD!E1696</f>
        <v>-8.5684073449762144E-3</v>
      </c>
      <c r="E1696" s="2">
        <f>MACD!F1696</f>
        <v>5.9385818531767472E-3</v>
      </c>
      <c r="F1696" s="2">
        <f>'Moving Avg'!D1696</f>
        <v>0.56399999999999995</v>
      </c>
      <c r="G1696" s="2">
        <f>'Moving Avg'!F1696</f>
        <v>0.54100000000000015</v>
      </c>
      <c r="H1696" s="2">
        <f>'Moving Avg'!G1696</f>
        <v>0.55940000000000012</v>
      </c>
      <c r="I1696" s="2">
        <f>'Moving Avg'!H1696</f>
        <v>0.47049999999999981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  <c r="M1696" s="7">
        <f t="shared" si="260"/>
        <v>25</v>
      </c>
      <c r="N1696" s="7">
        <f t="shared" si="261"/>
        <v>45</v>
      </c>
      <c r="O1696" s="7">
        <f t="shared" si="262"/>
        <v>50</v>
      </c>
      <c r="P1696" s="7">
        <f t="shared" si="263"/>
        <v>83.5</v>
      </c>
      <c r="Q1696" s="8">
        <f t="shared" si="264"/>
        <v>44.524999999999999</v>
      </c>
      <c r="R1696" s="8">
        <f t="shared" si="265"/>
        <v>52.375</v>
      </c>
      <c r="S1696" s="8">
        <f t="shared" si="266"/>
        <v>60.575000000000003</v>
      </c>
      <c r="T1696" s="8">
        <f t="shared" si="267"/>
        <v>50.875</v>
      </c>
      <c r="U1696" s="7">
        <f t="shared" si="268"/>
        <v>52.491666666666674</v>
      </c>
      <c r="V1696" s="7">
        <f t="shared" si="269"/>
        <v>52.087500000000006</v>
      </c>
    </row>
    <row r="1697" spans="1:22" ht="13.5" x14ac:dyDescent="0.25">
      <c r="A1697" s="3">
        <f>RSI!A1697</f>
        <v>44782</v>
      </c>
      <c r="B1697" s="2">
        <f>RSI!B1697</f>
        <v>0.55000000000000004</v>
      </c>
      <c r="C1697" s="2">
        <f>RSI!I1697</f>
        <v>50.66083263732088</v>
      </c>
      <c r="D1697" s="2">
        <f>MACD!E1697</f>
        <v>-1.3230115891409988E-2</v>
      </c>
      <c r="E1697" s="2">
        <f>MACD!F1697</f>
        <v>2.1048423042594007E-3</v>
      </c>
      <c r="F1697" s="2">
        <f>'Moving Avg'!D1697</f>
        <v>0.56199999999999994</v>
      </c>
      <c r="G1697" s="2">
        <f>'Moving Avg'!F1697</f>
        <v>0.54050000000000009</v>
      </c>
      <c r="H1697" s="2">
        <f>'Moving Avg'!G1697</f>
        <v>0.55820000000000025</v>
      </c>
      <c r="I1697" s="2">
        <f>'Moving Avg'!H1697</f>
        <v>0.47089999999999982</v>
      </c>
      <c r="J1697" s="5" t="str">
        <f>OBV!F1697</f>
        <v>BULLISH</v>
      </c>
      <c r="K1697" s="5" t="str">
        <f>OBV!G1697</f>
        <v>NEUTRAL</v>
      </c>
      <c r="L1697" s="5" t="str">
        <f>OBV!H1697</f>
        <v>BULLISH DIVERGENCE</v>
      </c>
      <c r="M1697" s="7">
        <f t="shared" si="260"/>
        <v>25</v>
      </c>
      <c r="N1697" s="7">
        <f t="shared" si="261"/>
        <v>45</v>
      </c>
      <c r="O1697" s="7">
        <f t="shared" si="262"/>
        <v>50</v>
      </c>
      <c r="P1697" s="7">
        <f t="shared" si="263"/>
        <v>66.5</v>
      </c>
      <c r="Q1697" s="8">
        <f t="shared" si="264"/>
        <v>41.975000000000001</v>
      </c>
      <c r="R1697" s="8">
        <f t="shared" si="265"/>
        <v>48.125</v>
      </c>
      <c r="S1697" s="8">
        <f t="shared" si="266"/>
        <v>52.924999999999997</v>
      </c>
      <c r="T1697" s="8">
        <f t="shared" si="267"/>
        <v>46.625</v>
      </c>
      <c r="U1697" s="7">
        <f t="shared" si="268"/>
        <v>47.67499999999999</v>
      </c>
      <c r="V1697" s="7">
        <f t="shared" si="269"/>
        <v>47.412499999999994</v>
      </c>
    </row>
    <row r="1698" spans="1:22" ht="13.5" x14ac:dyDescent="0.25">
      <c r="A1698" s="3">
        <f>RSI!A1698</f>
        <v>44783</v>
      </c>
      <c r="B1698" s="2">
        <f>RSI!B1698</f>
        <v>0.53</v>
      </c>
      <c r="C1698" s="2">
        <f>RSI!I1698</f>
        <v>45.203632633349471</v>
      </c>
      <c r="D1698" s="2">
        <f>MACD!E1698</f>
        <v>-1.5706040070052829E-2</v>
      </c>
      <c r="E1698" s="2">
        <f>MACD!F1698</f>
        <v>-1.4573341706030454E-3</v>
      </c>
      <c r="F1698" s="2">
        <f>'Moving Avg'!D1698</f>
        <v>0.55400000000000005</v>
      </c>
      <c r="G1698" s="2">
        <f>'Moving Avg'!F1698</f>
        <v>0.53950000000000009</v>
      </c>
      <c r="H1698" s="2">
        <f>'Moving Avg'!G1698</f>
        <v>0.55620000000000036</v>
      </c>
      <c r="I1698" s="2">
        <f>'Moving Avg'!H1698</f>
        <v>0.47109999999999985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  <c r="M1698" s="7">
        <f t="shared" si="260"/>
        <v>25</v>
      </c>
      <c r="N1698" s="7">
        <f t="shared" si="261"/>
        <v>45</v>
      </c>
      <c r="O1698" s="7">
        <f t="shared" si="262"/>
        <v>50</v>
      </c>
      <c r="P1698" s="7">
        <f t="shared" si="263"/>
        <v>16.5</v>
      </c>
      <c r="Q1698" s="8">
        <f t="shared" si="264"/>
        <v>34.475000000000001</v>
      </c>
      <c r="R1698" s="8">
        <f t="shared" si="265"/>
        <v>35.625</v>
      </c>
      <c r="S1698" s="8">
        <f t="shared" si="266"/>
        <v>30.425000000000001</v>
      </c>
      <c r="T1698" s="8">
        <f t="shared" si="267"/>
        <v>34.125</v>
      </c>
      <c r="U1698" s="7">
        <f t="shared" si="268"/>
        <v>33.508333333333333</v>
      </c>
      <c r="V1698" s="7">
        <f t="shared" si="269"/>
        <v>33.662499999999994</v>
      </c>
    </row>
    <row r="1699" spans="1:22" ht="13.5" x14ac:dyDescent="0.25">
      <c r="A1699" s="3">
        <f>RSI!A1699</f>
        <v>44784</v>
      </c>
      <c r="B1699" s="2">
        <f>RSI!B1699</f>
        <v>0.53</v>
      </c>
      <c r="C1699" s="2">
        <f>RSI!I1699</f>
        <v>45.203632633349464</v>
      </c>
      <c r="D1699" s="2">
        <f>MACD!E1699</f>
        <v>-1.4617877645114241E-2</v>
      </c>
      <c r="E1699" s="2">
        <f>MACD!F1699</f>
        <v>-4.0894428655052851E-3</v>
      </c>
      <c r="F1699" s="2">
        <f>'Moving Avg'!D1699</f>
        <v>0.54600000000000004</v>
      </c>
      <c r="G1699" s="2">
        <f>'Moving Avg'!F1699</f>
        <v>0.53850000000000009</v>
      </c>
      <c r="H1699" s="2">
        <f>'Moving Avg'!G1699</f>
        <v>0.55380000000000029</v>
      </c>
      <c r="I1699" s="2">
        <f>'Moving Avg'!H1699</f>
        <v>0.47119999999999984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25</v>
      </c>
      <c r="N1699" s="7">
        <f t="shared" si="261"/>
        <v>45</v>
      </c>
      <c r="O1699" s="7">
        <f t="shared" si="262"/>
        <v>50</v>
      </c>
      <c r="P1699" s="7">
        <f t="shared" si="263"/>
        <v>16.5</v>
      </c>
      <c r="Q1699" s="8">
        <f t="shared" si="264"/>
        <v>34.475000000000001</v>
      </c>
      <c r="R1699" s="8">
        <f t="shared" si="265"/>
        <v>35.625</v>
      </c>
      <c r="S1699" s="8">
        <f t="shared" si="266"/>
        <v>30.425000000000001</v>
      </c>
      <c r="T1699" s="8">
        <f t="shared" si="267"/>
        <v>34.125</v>
      </c>
      <c r="U1699" s="7">
        <f t="shared" si="268"/>
        <v>33.508333333333333</v>
      </c>
      <c r="V1699" s="7">
        <f t="shared" si="269"/>
        <v>33.662499999999994</v>
      </c>
    </row>
    <row r="1700" spans="1:22" ht="13.5" x14ac:dyDescent="0.25">
      <c r="A1700" s="3">
        <f>RSI!A1700</f>
        <v>44785</v>
      </c>
      <c r="B1700" s="2">
        <f>RSI!B1700</f>
        <v>0.54</v>
      </c>
      <c r="C1700" s="2">
        <f>RSI!I1700</f>
        <v>48.425250643900647</v>
      </c>
      <c r="D1700" s="2">
        <f>MACD!E1700</f>
        <v>-1.4339483977198197E-2</v>
      </c>
      <c r="E1700" s="2">
        <f>MACD!F1700</f>
        <v>-6.1394510878438682E-3</v>
      </c>
      <c r="F1700" s="2">
        <f>'Moving Avg'!D1700</f>
        <v>0.54400000000000004</v>
      </c>
      <c r="G1700" s="2">
        <f>'Moving Avg'!F1700</f>
        <v>0.53800000000000003</v>
      </c>
      <c r="H1700" s="2">
        <f>'Moving Avg'!G1700</f>
        <v>0.55180000000000029</v>
      </c>
      <c r="I1700" s="2">
        <f>'Moving Avg'!H1700</f>
        <v>0.47139999999999987</v>
      </c>
      <c r="J1700" s="5" t="str">
        <f>OBV!F1700</f>
        <v>BULLISH</v>
      </c>
      <c r="K1700" s="5" t="str">
        <f>OBV!G1700</f>
        <v>NEUTRAL</v>
      </c>
      <c r="L1700" s="5" t="str">
        <f>OBV!H1700</f>
        <v>BULLISH DIVERGENCE</v>
      </c>
      <c r="M1700" s="7">
        <f t="shared" si="260"/>
        <v>25</v>
      </c>
      <c r="N1700" s="7">
        <f t="shared" si="261"/>
        <v>45</v>
      </c>
      <c r="O1700" s="7">
        <f t="shared" si="262"/>
        <v>50</v>
      </c>
      <c r="P1700" s="7">
        <f t="shared" si="263"/>
        <v>66.5</v>
      </c>
      <c r="Q1700" s="8">
        <f t="shared" si="264"/>
        <v>41.975000000000001</v>
      </c>
      <c r="R1700" s="8">
        <f t="shared" si="265"/>
        <v>48.125</v>
      </c>
      <c r="S1700" s="8">
        <f t="shared" si="266"/>
        <v>52.924999999999997</v>
      </c>
      <c r="T1700" s="8">
        <f t="shared" si="267"/>
        <v>46.625</v>
      </c>
      <c r="U1700" s="7">
        <f t="shared" si="268"/>
        <v>47.67499999999999</v>
      </c>
      <c r="V1700" s="7">
        <f t="shared" si="269"/>
        <v>47.412499999999994</v>
      </c>
    </row>
    <row r="1701" spans="1:22" ht="13.5" x14ac:dyDescent="0.25">
      <c r="A1701" s="3">
        <f>RSI!A1701</f>
        <v>44788</v>
      </c>
      <c r="B1701" s="2">
        <f>RSI!B1701</f>
        <v>0.54</v>
      </c>
      <c r="C1701" s="2">
        <f>RSI!I1701</f>
        <v>48.425250643900647</v>
      </c>
      <c r="D1701" s="2">
        <f>MACD!E1701</f>
        <v>-1.0994993394332853E-2</v>
      </c>
      <c r="E1701" s="2">
        <f>MACD!F1701</f>
        <v>-7.1105595491416651E-3</v>
      </c>
      <c r="F1701" s="2">
        <f>'Moving Avg'!D1701</f>
        <v>0.53800000000000003</v>
      </c>
      <c r="G1701" s="2">
        <f>'Moving Avg'!F1701</f>
        <v>0.53799999999999992</v>
      </c>
      <c r="H1701" s="2">
        <f>'Moving Avg'!G1701</f>
        <v>0.55020000000000036</v>
      </c>
      <c r="I1701" s="2">
        <f>'Moving Avg'!H1701</f>
        <v>0.47149999999999997</v>
      </c>
      <c r="J1701" s="5" t="str">
        <f>OBV!F1701</f>
        <v>BULLISH</v>
      </c>
      <c r="K1701" s="5" t="str">
        <f>OBV!G1701</f>
        <v>NEUTRAL</v>
      </c>
      <c r="L1701" s="5" t="str">
        <f>OBV!H1701</f>
        <v>BULLISH DIVERGENCE</v>
      </c>
      <c r="M1701" s="7">
        <f t="shared" si="260"/>
        <v>25</v>
      </c>
      <c r="N1701" s="7">
        <f t="shared" si="261"/>
        <v>45</v>
      </c>
      <c r="O1701" s="7">
        <f t="shared" si="262"/>
        <v>50</v>
      </c>
      <c r="P1701" s="7">
        <f t="shared" si="263"/>
        <v>66.5</v>
      </c>
      <c r="Q1701" s="8">
        <f t="shared" si="264"/>
        <v>41.975000000000001</v>
      </c>
      <c r="R1701" s="8">
        <f t="shared" si="265"/>
        <v>48.125</v>
      </c>
      <c r="S1701" s="8">
        <f t="shared" si="266"/>
        <v>52.924999999999997</v>
      </c>
      <c r="T1701" s="8">
        <f t="shared" si="267"/>
        <v>46.625</v>
      </c>
      <c r="U1701" s="7">
        <f t="shared" si="268"/>
        <v>47.67499999999999</v>
      </c>
      <c r="V1701" s="7">
        <f t="shared" si="269"/>
        <v>47.412499999999994</v>
      </c>
    </row>
    <row r="1702" spans="1:22" ht="13.5" x14ac:dyDescent="0.25">
      <c r="A1702" s="3">
        <f>RSI!A1702</f>
        <v>44789</v>
      </c>
      <c r="B1702" s="2">
        <f>RSI!B1702</f>
        <v>0.52</v>
      </c>
      <c r="C1702" s="2">
        <f>RSI!I1702</f>
        <v>42.6139489832929</v>
      </c>
      <c r="D1702" s="2">
        <f>MACD!E1702</f>
        <v>-5.1154638106710726E-3</v>
      </c>
      <c r="E1702" s="2">
        <f>MACD!F1702</f>
        <v>-6.7115404014475473E-3</v>
      </c>
      <c r="F1702" s="2">
        <f>'Moving Avg'!D1702</f>
        <v>0.53200000000000003</v>
      </c>
      <c r="G1702" s="2">
        <f>'Moving Avg'!F1702</f>
        <v>0.53799999999999992</v>
      </c>
      <c r="H1702" s="2">
        <f>'Moving Avg'!G1702</f>
        <v>0.54860000000000031</v>
      </c>
      <c r="I1702" s="2">
        <f>'Moving Avg'!H1702</f>
        <v>0.47139999999999999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  <c r="M1702" s="7">
        <f t="shared" si="260"/>
        <v>25</v>
      </c>
      <c r="N1702" s="7">
        <f t="shared" si="261"/>
        <v>0</v>
      </c>
      <c r="O1702" s="7">
        <f t="shared" si="262"/>
        <v>50</v>
      </c>
      <c r="P1702" s="7">
        <f t="shared" si="263"/>
        <v>16.5</v>
      </c>
      <c r="Q1702" s="8">
        <f t="shared" si="264"/>
        <v>18.725000000000001</v>
      </c>
      <c r="R1702" s="8">
        <f t="shared" si="265"/>
        <v>26.625</v>
      </c>
      <c r="S1702" s="8">
        <f t="shared" si="266"/>
        <v>23.675000000000001</v>
      </c>
      <c r="T1702" s="8">
        <f t="shared" si="267"/>
        <v>22.875</v>
      </c>
      <c r="U1702" s="7">
        <f t="shared" si="268"/>
        <v>23.008333333333336</v>
      </c>
      <c r="V1702" s="7">
        <f t="shared" si="269"/>
        <v>22.975000000000001</v>
      </c>
    </row>
    <row r="1703" spans="1:22" ht="13.5" x14ac:dyDescent="0.25">
      <c r="A1703" s="3">
        <f>RSI!A1703</f>
        <v>44790</v>
      </c>
      <c r="B1703" s="2">
        <f>RSI!B1703</f>
        <v>0.52</v>
      </c>
      <c r="C1703" s="2">
        <f>RSI!I1703</f>
        <v>42.613948983292893</v>
      </c>
      <c r="D1703" s="2">
        <f>MACD!E1703</f>
        <v>1.5436031145417139E-3</v>
      </c>
      <c r="E1703" s="2">
        <f>MACD!F1703</f>
        <v>-5.0605116982496952E-3</v>
      </c>
      <c r="F1703" s="2">
        <f>'Moving Avg'!D1703</f>
        <v>0.53</v>
      </c>
      <c r="G1703" s="2">
        <f>'Moving Avg'!F1703</f>
        <v>0.53749999999999987</v>
      </c>
      <c r="H1703" s="2">
        <f>'Moving Avg'!G1703</f>
        <v>0.54740000000000033</v>
      </c>
      <c r="I1703" s="2">
        <f>'Moving Avg'!H1703</f>
        <v>0.47119999999999995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16.5</v>
      </c>
      <c r="Q1703" s="8">
        <f t="shared" si="264"/>
        <v>18.725000000000001</v>
      </c>
      <c r="R1703" s="8">
        <f t="shared" si="265"/>
        <v>26.625</v>
      </c>
      <c r="S1703" s="8">
        <f t="shared" si="266"/>
        <v>23.675000000000001</v>
      </c>
      <c r="T1703" s="8">
        <f t="shared" si="267"/>
        <v>22.875</v>
      </c>
      <c r="U1703" s="7">
        <f t="shared" si="268"/>
        <v>23.008333333333336</v>
      </c>
      <c r="V1703" s="7">
        <f t="shared" si="269"/>
        <v>22.975000000000001</v>
      </c>
    </row>
    <row r="1704" spans="1:22" ht="13.5" x14ac:dyDescent="0.25">
      <c r="A1704" s="3">
        <f>RSI!A1704</f>
        <v>44791</v>
      </c>
      <c r="B1704" s="2">
        <f>RSI!B1704</f>
        <v>0.53</v>
      </c>
      <c r="C1704" s="2">
        <f>RSI!I1704</f>
        <v>46.347570625532917</v>
      </c>
      <c r="D1704" s="2">
        <f>MACD!E1704</f>
        <v>6.5722897013660297E-3</v>
      </c>
      <c r="E1704" s="2">
        <f>MACD!F1704</f>
        <v>-2.7339514183265497E-3</v>
      </c>
      <c r="F1704" s="2">
        <f>'Moving Avg'!D1704</f>
        <v>0.53</v>
      </c>
      <c r="G1704" s="2">
        <f>'Moving Avg'!F1704</f>
        <v>0.53749999999999987</v>
      </c>
      <c r="H1704" s="2">
        <f>'Moving Avg'!G1704</f>
        <v>0.54680000000000029</v>
      </c>
      <c r="I1704" s="2">
        <f>'Moving Avg'!H1704</f>
        <v>0.47094999999999992</v>
      </c>
      <c r="J1704" s="5" t="str">
        <f>OBV!F1704</f>
        <v>BULLISH</v>
      </c>
      <c r="K1704" s="5" t="str">
        <f>OBV!G1704</f>
        <v>NEUTRAL</v>
      </c>
      <c r="L1704" s="5" t="str">
        <f>OBV!H1704</f>
        <v>NEUTRAL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49.5</v>
      </c>
      <c r="Q1704" s="8">
        <f t="shared" si="264"/>
        <v>23.675000000000001</v>
      </c>
      <c r="R1704" s="8">
        <f t="shared" si="265"/>
        <v>34.875</v>
      </c>
      <c r="S1704" s="8">
        <f t="shared" si="266"/>
        <v>38.525000000000006</v>
      </c>
      <c r="T1704" s="8">
        <f t="shared" si="267"/>
        <v>31.125</v>
      </c>
      <c r="U1704" s="7">
        <f t="shared" si="268"/>
        <v>32.358333333333334</v>
      </c>
      <c r="V1704" s="7">
        <f t="shared" si="269"/>
        <v>32.049999999999997</v>
      </c>
    </row>
    <row r="1705" spans="1:22" ht="13.5" x14ac:dyDescent="0.25">
      <c r="A1705" s="3">
        <f>RSI!A1705</f>
        <v>44792</v>
      </c>
      <c r="B1705" s="2">
        <f>RSI!B1705</f>
        <v>0.51</v>
      </c>
      <c r="C1705" s="2">
        <f>RSI!I1705</f>
        <v>40.651041511916794</v>
      </c>
      <c r="D1705" s="2">
        <f>MACD!E1705</f>
        <v>9.2976448368966569E-3</v>
      </c>
      <c r="E1705" s="2">
        <f>MACD!F1705</f>
        <v>-3.276321672819086E-4</v>
      </c>
      <c r="F1705" s="2">
        <f>'Moving Avg'!D1705</f>
        <v>0.52400000000000002</v>
      </c>
      <c r="G1705" s="2">
        <f>'Moving Avg'!F1705</f>
        <v>0.53749999999999998</v>
      </c>
      <c r="H1705" s="2">
        <f>'Moving Avg'!G1705</f>
        <v>0.54620000000000024</v>
      </c>
      <c r="I1705" s="2">
        <f>'Moving Avg'!H1705</f>
        <v>0.47049999999999997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16.5</v>
      </c>
      <c r="Q1705" s="8">
        <f t="shared" si="264"/>
        <v>18.725000000000001</v>
      </c>
      <c r="R1705" s="8">
        <f t="shared" si="265"/>
        <v>26.625</v>
      </c>
      <c r="S1705" s="8">
        <f t="shared" si="266"/>
        <v>23.675000000000001</v>
      </c>
      <c r="T1705" s="8">
        <f t="shared" si="267"/>
        <v>22.875</v>
      </c>
      <c r="U1705" s="7">
        <f t="shared" si="268"/>
        <v>23.008333333333336</v>
      </c>
      <c r="V1705" s="7">
        <f t="shared" si="269"/>
        <v>22.975000000000001</v>
      </c>
    </row>
    <row r="1706" spans="1:22" ht="13.5" x14ac:dyDescent="0.25">
      <c r="A1706" s="3">
        <f>RSI!A1706</f>
        <v>44795</v>
      </c>
      <c r="B1706" s="2">
        <f>RSI!B1706</f>
        <v>0.52</v>
      </c>
      <c r="C1706" s="2">
        <f>RSI!I1706</f>
        <v>44.335043915505366</v>
      </c>
      <c r="D1706" s="2">
        <f>MACD!E1706</f>
        <v>1.4118961312461709E-2</v>
      </c>
      <c r="E1706" s="2">
        <f>MACD!F1706</f>
        <v>2.5616865286668153E-3</v>
      </c>
      <c r="F1706" s="2">
        <f>'Moving Avg'!D1706</f>
        <v>0.52</v>
      </c>
      <c r="G1706" s="2">
        <f>'Moving Avg'!F1706</f>
        <v>0.53699999999999992</v>
      </c>
      <c r="H1706" s="2">
        <f>'Moving Avg'!G1706</f>
        <v>0.54620000000000024</v>
      </c>
      <c r="I1706" s="2">
        <f>'Moving Avg'!H1706</f>
        <v>0.47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16.5</v>
      </c>
      <c r="Q1706" s="8">
        <f t="shared" si="264"/>
        <v>18.725000000000001</v>
      </c>
      <c r="R1706" s="8">
        <f t="shared" si="265"/>
        <v>26.625</v>
      </c>
      <c r="S1706" s="8">
        <f t="shared" si="266"/>
        <v>23.675000000000001</v>
      </c>
      <c r="T1706" s="8">
        <f t="shared" si="267"/>
        <v>22.875</v>
      </c>
      <c r="U1706" s="7">
        <f t="shared" si="268"/>
        <v>23.008333333333336</v>
      </c>
      <c r="V1706" s="7">
        <f t="shared" si="269"/>
        <v>22.975000000000001</v>
      </c>
    </row>
    <row r="1707" spans="1:22" ht="13.5" x14ac:dyDescent="0.25">
      <c r="A1707" s="3">
        <f>RSI!A1707</f>
        <v>44796</v>
      </c>
      <c r="B1707" s="2">
        <f>RSI!B1707</f>
        <v>0.52</v>
      </c>
      <c r="C1707" s="2">
        <f>RSI!I1707</f>
        <v>44.335043915505366</v>
      </c>
      <c r="D1707" s="2">
        <f>MACD!E1707</f>
        <v>1.5228323664400523E-2</v>
      </c>
      <c r="E1707" s="2">
        <f>MACD!F1707</f>
        <v>5.0950139558135574E-3</v>
      </c>
      <c r="F1707" s="2">
        <f>'Moving Avg'!D1707</f>
        <v>0.52</v>
      </c>
      <c r="G1707" s="2">
        <f>'Moving Avg'!F1707</f>
        <v>0.53749999999999987</v>
      </c>
      <c r="H1707" s="2">
        <f>'Moving Avg'!G1707</f>
        <v>0.5466000000000002</v>
      </c>
      <c r="I1707" s="2">
        <f>'Moving Avg'!H1707</f>
        <v>0.46960000000000002</v>
      </c>
      <c r="J1707" s="5" t="str">
        <f>OBV!F1707</f>
        <v>BEARISH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16.5</v>
      </c>
      <c r="Q1707" s="8">
        <f t="shared" si="264"/>
        <v>18.725000000000001</v>
      </c>
      <c r="R1707" s="8">
        <f t="shared" si="265"/>
        <v>26.625</v>
      </c>
      <c r="S1707" s="8">
        <f t="shared" si="266"/>
        <v>23.675000000000001</v>
      </c>
      <c r="T1707" s="8">
        <f t="shared" si="267"/>
        <v>22.875</v>
      </c>
      <c r="U1707" s="7">
        <f t="shared" si="268"/>
        <v>23.008333333333336</v>
      </c>
      <c r="V1707" s="7">
        <f t="shared" si="269"/>
        <v>22.975000000000001</v>
      </c>
    </row>
    <row r="1708" spans="1:22" ht="13.5" x14ac:dyDescent="0.25">
      <c r="A1708" s="3">
        <f>RSI!A1708</f>
        <v>44797</v>
      </c>
      <c r="B1708" s="2">
        <f>RSI!B1708</f>
        <v>0.51</v>
      </c>
      <c r="C1708" s="2">
        <f>RSI!I1708</f>
        <v>41.357677328841802</v>
      </c>
      <c r="D1708" s="2">
        <f>MACD!E1708</f>
        <v>1.392963805792069E-2</v>
      </c>
      <c r="E1708" s="2">
        <f>MACD!F1708</f>
        <v>6.861938776234984E-3</v>
      </c>
      <c r="F1708" s="2">
        <f>'Moving Avg'!D1708</f>
        <v>0.51800000000000002</v>
      </c>
      <c r="G1708" s="2">
        <f>'Moving Avg'!F1708</f>
        <v>0.53749999999999987</v>
      </c>
      <c r="H1708" s="2">
        <f>'Moving Avg'!G1708</f>
        <v>0.54640000000000022</v>
      </c>
      <c r="I1708" s="2">
        <f>'Moving Avg'!H1708</f>
        <v>0.46925000000000006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16.5</v>
      </c>
      <c r="Q1708" s="8">
        <f t="shared" si="264"/>
        <v>18.725000000000001</v>
      </c>
      <c r="R1708" s="8">
        <f t="shared" si="265"/>
        <v>26.625</v>
      </c>
      <c r="S1708" s="8">
        <f t="shared" si="266"/>
        <v>23.675000000000001</v>
      </c>
      <c r="T1708" s="8">
        <f t="shared" si="267"/>
        <v>22.875</v>
      </c>
      <c r="U1708" s="7">
        <f t="shared" si="268"/>
        <v>23.008333333333336</v>
      </c>
      <c r="V1708" s="7">
        <f t="shared" si="269"/>
        <v>22.975000000000001</v>
      </c>
    </row>
    <row r="1709" spans="1:22" ht="13.5" x14ac:dyDescent="0.25">
      <c r="A1709" s="3">
        <f>RSI!A1709</f>
        <v>44798</v>
      </c>
      <c r="B1709" s="2">
        <f>RSI!B1709</f>
        <v>0.51</v>
      </c>
      <c r="C1709" s="2">
        <f>RSI!I1709</f>
        <v>41.357677328841795</v>
      </c>
      <c r="D1709" s="2">
        <f>MACD!E1709</f>
        <v>1.2981327248765107E-2</v>
      </c>
      <c r="E1709" s="2">
        <f>MACD!F1709</f>
        <v>8.0858164707410096E-3</v>
      </c>
      <c r="F1709" s="2">
        <f>'Moving Avg'!D1709</f>
        <v>0.51400000000000001</v>
      </c>
      <c r="G1709" s="2">
        <f>'Moving Avg'!F1709</f>
        <v>0.53649999999999998</v>
      </c>
      <c r="H1709" s="2">
        <f>'Moving Avg'!G1709</f>
        <v>0.54580000000000017</v>
      </c>
      <c r="I1709" s="2">
        <f>'Moving Avg'!H1709</f>
        <v>0.46900000000000008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16.5</v>
      </c>
      <c r="Q1709" s="8">
        <f t="shared" si="264"/>
        <v>18.725000000000001</v>
      </c>
      <c r="R1709" s="8">
        <f t="shared" si="265"/>
        <v>26.625</v>
      </c>
      <c r="S1709" s="8">
        <f t="shared" si="266"/>
        <v>23.675000000000001</v>
      </c>
      <c r="T1709" s="8">
        <f t="shared" si="267"/>
        <v>22.875</v>
      </c>
      <c r="U1709" s="7">
        <f t="shared" si="268"/>
        <v>23.008333333333336</v>
      </c>
      <c r="V1709" s="7">
        <f t="shared" si="269"/>
        <v>22.975000000000001</v>
      </c>
    </row>
    <row r="1710" spans="1:22" ht="13.5" x14ac:dyDescent="0.25">
      <c r="A1710" s="3">
        <f>RSI!A1710</f>
        <v>44799</v>
      </c>
      <c r="B1710" s="2">
        <f>RSI!B1710</f>
        <v>0.51</v>
      </c>
      <c r="C1710" s="2">
        <f>RSI!I1710</f>
        <v>41.357677328841795</v>
      </c>
      <c r="D1710" s="2">
        <f>MACD!E1710</f>
        <v>1.3856795107702768E-2</v>
      </c>
      <c r="E1710" s="2">
        <f>MACD!F1710</f>
        <v>9.240012198133361E-3</v>
      </c>
      <c r="F1710" s="2">
        <f>'Moving Avg'!D1710</f>
        <v>0.51400000000000001</v>
      </c>
      <c r="G1710" s="2">
        <f>'Moving Avg'!F1710</f>
        <v>0.53549999999999998</v>
      </c>
      <c r="H1710" s="2">
        <f>'Moving Avg'!G1710</f>
        <v>0.5456000000000002</v>
      </c>
      <c r="I1710" s="2">
        <f>'Moving Avg'!H1710</f>
        <v>0.46885000000000004</v>
      </c>
      <c r="J1710" s="5" t="str">
        <f>OBV!F1710</f>
        <v>BEARISH</v>
      </c>
      <c r="K1710" s="5" t="str">
        <f>OBV!G1710</f>
        <v>NEUTRAL</v>
      </c>
      <c r="L1710" s="5" t="str">
        <f>OBV!H1710</f>
        <v>NEUTRAL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16.5</v>
      </c>
      <c r="Q1710" s="8">
        <f t="shared" si="264"/>
        <v>18.725000000000001</v>
      </c>
      <c r="R1710" s="8">
        <f t="shared" si="265"/>
        <v>26.625</v>
      </c>
      <c r="S1710" s="8">
        <f t="shared" si="266"/>
        <v>23.675000000000001</v>
      </c>
      <c r="T1710" s="8">
        <f t="shared" si="267"/>
        <v>22.875</v>
      </c>
      <c r="U1710" s="7">
        <f t="shared" si="268"/>
        <v>23.008333333333336</v>
      </c>
      <c r="V1710" s="7">
        <f t="shared" si="269"/>
        <v>22.975000000000001</v>
      </c>
    </row>
    <row r="1711" spans="1:22" ht="13.5" x14ac:dyDescent="0.25">
      <c r="A1711" s="3">
        <f>RSI!A1711</f>
        <v>44802</v>
      </c>
      <c r="B1711" s="2">
        <f>RSI!B1711</f>
        <v>0.53</v>
      </c>
      <c r="C1711" s="2">
        <f>RSI!I1711</f>
        <v>49.781894227173979</v>
      </c>
      <c r="D1711" s="2">
        <f>MACD!E1711</f>
        <v>1.3245189639831123E-2</v>
      </c>
      <c r="E1711" s="2">
        <f>MACD!F1711</f>
        <v>1.0041047686472914E-2</v>
      </c>
      <c r="F1711" s="2">
        <f>'Moving Avg'!D1711</f>
        <v>0.51600000000000001</v>
      </c>
      <c r="G1711" s="2">
        <f>'Moving Avg'!F1711</f>
        <v>0.53449999999999998</v>
      </c>
      <c r="H1711" s="2">
        <f>'Moving Avg'!G1711</f>
        <v>0.54540000000000011</v>
      </c>
      <c r="I1711" s="2">
        <f>'Moving Avg'!H1711</f>
        <v>0.46890000000000009</v>
      </c>
      <c r="J1711" s="5" t="str">
        <f>OBV!F1711</f>
        <v>BEARISH</v>
      </c>
      <c r="K1711" s="5" t="str">
        <f>OBV!G1711</f>
        <v>NEUTRAL</v>
      </c>
      <c r="L1711" s="5" t="str">
        <f>OBV!H1711</f>
        <v>BEARISH DIVERGENCE</v>
      </c>
      <c r="M1711" s="7">
        <f t="shared" si="260"/>
        <v>25</v>
      </c>
      <c r="N1711" s="7">
        <f t="shared" si="261"/>
        <v>0</v>
      </c>
      <c r="O1711" s="7">
        <f t="shared" si="262"/>
        <v>50</v>
      </c>
      <c r="P1711" s="7">
        <f t="shared" si="263"/>
        <v>16.5</v>
      </c>
      <c r="Q1711" s="8">
        <f t="shared" si="264"/>
        <v>18.725000000000001</v>
      </c>
      <c r="R1711" s="8">
        <f t="shared" si="265"/>
        <v>26.625</v>
      </c>
      <c r="S1711" s="8">
        <f t="shared" si="266"/>
        <v>23.675000000000001</v>
      </c>
      <c r="T1711" s="8">
        <f t="shared" si="267"/>
        <v>22.875</v>
      </c>
      <c r="U1711" s="7">
        <f t="shared" si="268"/>
        <v>23.008333333333336</v>
      </c>
      <c r="V1711" s="7">
        <f t="shared" si="269"/>
        <v>22.975000000000001</v>
      </c>
    </row>
    <row r="1712" spans="1:22" ht="13.5" x14ac:dyDescent="0.25">
      <c r="A1712" s="3">
        <f>RSI!A1712</f>
        <v>44803</v>
      </c>
      <c r="B1712" s="2">
        <f>RSI!B1712</f>
        <v>0.51</v>
      </c>
      <c r="C1712" s="2">
        <f>RSI!I1712</f>
        <v>43.112235624817025</v>
      </c>
      <c r="D1712" s="2">
        <f>MACD!E1712</f>
        <v>1.1133587753152985E-2</v>
      </c>
      <c r="E1712" s="2">
        <f>MACD!F1712</f>
        <v>1.025955569980893E-2</v>
      </c>
      <c r="F1712" s="2">
        <f>'Moving Avg'!D1712</f>
        <v>0.51400000000000001</v>
      </c>
      <c r="G1712" s="2">
        <f>'Moving Avg'!F1712</f>
        <v>0.53199999999999992</v>
      </c>
      <c r="H1712" s="2">
        <f>'Moving Avg'!G1712</f>
        <v>0.54440000000000022</v>
      </c>
      <c r="I1712" s="2">
        <f>'Moving Avg'!H1712</f>
        <v>0.46895000000000009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16.5</v>
      </c>
      <c r="Q1712" s="8">
        <f t="shared" si="264"/>
        <v>18.725000000000001</v>
      </c>
      <c r="R1712" s="8">
        <f t="shared" si="265"/>
        <v>26.625</v>
      </c>
      <c r="S1712" s="8">
        <f t="shared" si="266"/>
        <v>23.675000000000001</v>
      </c>
      <c r="T1712" s="8">
        <f t="shared" si="267"/>
        <v>22.875</v>
      </c>
      <c r="U1712" s="7">
        <f t="shared" si="268"/>
        <v>23.008333333333336</v>
      </c>
      <c r="V1712" s="7">
        <f t="shared" si="269"/>
        <v>22.975000000000001</v>
      </c>
    </row>
    <row r="1713" spans="1:22" ht="13.5" x14ac:dyDescent="0.25">
      <c r="A1713" s="3">
        <f>RSI!A1713</f>
        <v>44804</v>
      </c>
      <c r="B1713" s="2">
        <f>RSI!B1713</f>
        <v>0.49</v>
      </c>
      <c r="C1713" s="2">
        <f>RSI!I1713</f>
        <v>37.676181738038132</v>
      </c>
      <c r="D1713" s="2">
        <f>MACD!E1713</f>
        <v>1.0947761913127074E-2</v>
      </c>
      <c r="E1713" s="2">
        <f>MACD!F1713</f>
        <v>1.0397196942472559E-2</v>
      </c>
      <c r="F1713" s="2">
        <f>'Moving Avg'!D1713</f>
        <v>0.51</v>
      </c>
      <c r="G1713" s="2">
        <f>'Moving Avg'!F1713</f>
        <v>0.52799999999999991</v>
      </c>
      <c r="H1713" s="2">
        <f>'Moving Avg'!G1713</f>
        <v>0.54260000000000008</v>
      </c>
      <c r="I1713" s="2">
        <f>'Moving Avg'!H1713</f>
        <v>0.46900000000000014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  <c r="M1713" s="7">
        <f t="shared" si="260"/>
        <v>25</v>
      </c>
      <c r="N1713" s="7">
        <f t="shared" si="261"/>
        <v>0</v>
      </c>
      <c r="O1713" s="7">
        <f t="shared" si="262"/>
        <v>50</v>
      </c>
      <c r="P1713" s="7">
        <f t="shared" si="263"/>
        <v>16.5</v>
      </c>
      <c r="Q1713" s="8">
        <f t="shared" si="264"/>
        <v>18.725000000000001</v>
      </c>
      <c r="R1713" s="8">
        <f t="shared" si="265"/>
        <v>26.625</v>
      </c>
      <c r="S1713" s="8">
        <f t="shared" si="266"/>
        <v>23.675000000000001</v>
      </c>
      <c r="T1713" s="8">
        <f t="shared" si="267"/>
        <v>22.875</v>
      </c>
      <c r="U1713" s="7">
        <f t="shared" si="268"/>
        <v>23.008333333333336</v>
      </c>
      <c r="V1713" s="7">
        <f t="shared" si="269"/>
        <v>22.975000000000001</v>
      </c>
    </row>
    <row r="1714" spans="1:22" ht="13.5" x14ac:dyDescent="0.25">
      <c r="A1714" s="3">
        <f>RSI!A1714</f>
        <v>44805</v>
      </c>
      <c r="B1714" s="2">
        <f>RSI!B1714</f>
        <v>0.49</v>
      </c>
      <c r="C1714" s="2">
        <f>RSI!I1714</f>
        <v>37.676181738038125</v>
      </c>
      <c r="D1714" s="2">
        <f>MACD!E1714</f>
        <v>1.2557752928341714E-2</v>
      </c>
      <c r="E1714" s="2">
        <f>MACD!F1714</f>
        <v>1.0829308139646391E-2</v>
      </c>
      <c r="F1714" s="2">
        <f>'Moving Avg'!D1714</f>
        <v>0.50600000000000001</v>
      </c>
      <c r="G1714" s="2">
        <f>'Moving Avg'!F1714</f>
        <v>0.52399999999999991</v>
      </c>
      <c r="H1714" s="2">
        <f>'Moving Avg'!G1714</f>
        <v>0.54060000000000008</v>
      </c>
      <c r="I1714" s="2">
        <f>'Moving Avg'!H1714</f>
        <v>0.46915000000000007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25</v>
      </c>
      <c r="N1714" s="7">
        <f t="shared" si="261"/>
        <v>0</v>
      </c>
      <c r="O1714" s="7">
        <f t="shared" si="262"/>
        <v>50</v>
      </c>
      <c r="P1714" s="7">
        <f t="shared" si="263"/>
        <v>16.5</v>
      </c>
      <c r="Q1714" s="8">
        <f t="shared" si="264"/>
        <v>18.725000000000001</v>
      </c>
      <c r="R1714" s="8">
        <f t="shared" si="265"/>
        <v>26.625</v>
      </c>
      <c r="S1714" s="8">
        <f t="shared" si="266"/>
        <v>23.675000000000001</v>
      </c>
      <c r="T1714" s="8">
        <f t="shared" si="267"/>
        <v>22.875</v>
      </c>
      <c r="U1714" s="7">
        <f t="shared" si="268"/>
        <v>23.008333333333336</v>
      </c>
      <c r="V1714" s="7">
        <f t="shared" si="269"/>
        <v>22.975000000000001</v>
      </c>
    </row>
    <row r="1715" spans="1:22" ht="13.5" x14ac:dyDescent="0.25">
      <c r="A1715" s="3">
        <f>RSI!A1715</f>
        <v>44806</v>
      </c>
      <c r="B1715" s="2">
        <f>RSI!B1715</f>
        <v>0.49</v>
      </c>
      <c r="C1715" s="2">
        <f>RSI!I1715</f>
        <v>37.676181738038132</v>
      </c>
      <c r="D1715" s="2">
        <f>MACD!E1715</f>
        <v>1.1054950983813816E-2</v>
      </c>
      <c r="E1715" s="2">
        <f>MACD!F1715</f>
        <v>1.0874436708479877E-2</v>
      </c>
      <c r="F1715" s="2">
        <f>'Moving Avg'!D1715</f>
        <v>0.502</v>
      </c>
      <c r="G1715" s="2">
        <f>'Moving Avg'!F1715</f>
        <v>0.52100000000000002</v>
      </c>
      <c r="H1715" s="2">
        <f>'Moving Avg'!G1715</f>
        <v>0.53900000000000003</v>
      </c>
      <c r="I1715" s="2">
        <f>'Moving Avg'!H1715</f>
        <v>0.46940000000000004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  <c r="M1715" s="7">
        <f t="shared" si="260"/>
        <v>25</v>
      </c>
      <c r="N1715" s="7">
        <f t="shared" si="261"/>
        <v>0</v>
      </c>
      <c r="O1715" s="7">
        <f t="shared" si="262"/>
        <v>50</v>
      </c>
      <c r="P1715" s="7">
        <f t="shared" si="263"/>
        <v>16.5</v>
      </c>
      <c r="Q1715" s="8">
        <f t="shared" si="264"/>
        <v>18.725000000000001</v>
      </c>
      <c r="R1715" s="8">
        <f t="shared" si="265"/>
        <v>26.625</v>
      </c>
      <c r="S1715" s="8">
        <f t="shared" si="266"/>
        <v>23.675000000000001</v>
      </c>
      <c r="T1715" s="8">
        <f t="shared" si="267"/>
        <v>22.875</v>
      </c>
      <c r="U1715" s="7">
        <f t="shared" si="268"/>
        <v>23.008333333333336</v>
      </c>
      <c r="V1715" s="7">
        <f t="shared" si="269"/>
        <v>22.975000000000001</v>
      </c>
    </row>
    <row r="1716" spans="1:22" ht="13.5" x14ac:dyDescent="0.25">
      <c r="A1716" s="3">
        <f>RSI!A1716</f>
        <v>44809</v>
      </c>
      <c r="B1716" s="2">
        <f>RSI!B1716</f>
        <v>0.49</v>
      </c>
      <c r="C1716" s="2">
        <f>RSI!I1716</f>
        <v>37.676181738038132</v>
      </c>
      <c r="D1716" s="2">
        <f>MACD!E1716</f>
        <v>1.1517941471903659E-2</v>
      </c>
      <c r="E1716" s="2">
        <f>MACD!F1716</f>
        <v>1.1003137661164633E-2</v>
      </c>
      <c r="F1716" s="2">
        <f>'Moving Avg'!D1716</f>
        <v>0.49399999999999994</v>
      </c>
      <c r="G1716" s="2">
        <f>'Moving Avg'!F1716</f>
        <v>0.51700000000000013</v>
      </c>
      <c r="H1716" s="2">
        <f>'Moving Avg'!G1716</f>
        <v>0.53780000000000006</v>
      </c>
      <c r="I1716" s="2">
        <f>'Moving Avg'!H1716</f>
        <v>0.46970000000000006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  <c r="M1716" s="7">
        <f t="shared" si="260"/>
        <v>25</v>
      </c>
      <c r="N1716" s="7">
        <f t="shared" si="261"/>
        <v>0</v>
      </c>
      <c r="O1716" s="7">
        <f t="shared" si="262"/>
        <v>50</v>
      </c>
      <c r="P1716" s="7">
        <f t="shared" si="263"/>
        <v>16.5</v>
      </c>
      <c r="Q1716" s="8">
        <f t="shared" si="264"/>
        <v>18.725000000000001</v>
      </c>
      <c r="R1716" s="8">
        <f t="shared" si="265"/>
        <v>26.625</v>
      </c>
      <c r="S1716" s="8">
        <f t="shared" si="266"/>
        <v>23.675000000000001</v>
      </c>
      <c r="T1716" s="8">
        <f t="shared" si="267"/>
        <v>22.875</v>
      </c>
      <c r="U1716" s="7">
        <f t="shared" si="268"/>
        <v>23.008333333333336</v>
      </c>
      <c r="V1716" s="7">
        <f t="shared" si="269"/>
        <v>22.975000000000001</v>
      </c>
    </row>
    <row r="1717" spans="1:22" ht="13.5" x14ac:dyDescent="0.25">
      <c r="A1717" s="3">
        <f>RSI!A1717</f>
        <v>44810</v>
      </c>
      <c r="B1717" s="2">
        <f>RSI!B1717</f>
        <v>0.47</v>
      </c>
      <c r="C1717" s="2">
        <f>RSI!I1717</f>
        <v>32.21291968809814</v>
      </c>
      <c r="D1717" s="2">
        <f>MACD!E1717</f>
        <v>1.3572786538391113E-2</v>
      </c>
      <c r="E1717" s="2">
        <f>MACD!F1717</f>
        <v>1.1517067436609929E-2</v>
      </c>
      <c r="F1717" s="2">
        <f>'Moving Avg'!D1717</f>
        <v>0.48599999999999993</v>
      </c>
      <c r="G1717" s="2">
        <f>'Moving Avg'!F1717</f>
        <v>0.51300000000000001</v>
      </c>
      <c r="H1717" s="2">
        <f>'Moving Avg'!G1717</f>
        <v>0.53639999999999999</v>
      </c>
      <c r="I1717" s="2">
        <f>'Moving Avg'!H1717</f>
        <v>0.46984999999999999</v>
      </c>
      <c r="J1717" s="5" t="str">
        <f>OBV!F1717</f>
        <v>BEARISH</v>
      </c>
      <c r="K1717" s="5" t="str">
        <f>OBV!G1717</f>
        <v>WEAK</v>
      </c>
      <c r="L1717" s="5" t="str">
        <f>OBV!H1717</f>
        <v>CONFIRMED BEARISH</v>
      </c>
      <c r="M1717" s="7">
        <f t="shared" si="260"/>
        <v>25</v>
      </c>
      <c r="N1717" s="7">
        <f t="shared" si="261"/>
        <v>0</v>
      </c>
      <c r="O1717" s="7">
        <f t="shared" si="262"/>
        <v>50</v>
      </c>
      <c r="P1717" s="7">
        <f t="shared" si="263"/>
        <v>0</v>
      </c>
      <c r="Q1717" s="8">
        <f t="shared" si="264"/>
        <v>16.25</v>
      </c>
      <c r="R1717" s="8">
        <f t="shared" si="265"/>
        <v>22.5</v>
      </c>
      <c r="S1717" s="8">
        <f t="shared" si="266"/>
        <v>16.25</v>
      </c>
      <c r="T1717" s="8">
        <f t="shared" si="267"/>
        <v>18.75</v>
      </c>
      <c r="U1717" s="7">
        <f t="shared" si="268"/>
        <v>18.333333333333332</v>
      </c>
      <c r="V1717" s="7">
        <f t="shared" si="269"/>
        <v>18.4375</v>
      </c>
    </row>
    <row r="1718" spans="1:22" ht="13.5" x14ac:dyDescent="0.25">
      <c r="A1718" s="3">
        <f>RSI!A1718</f>
        <v>44811</v>
      </c>
      <c r="B1718" s="2">
        <f>RSI!B1718</f>
        <v>0.48</v>
      </c>
      <c r="C1718" s="2">
        <f>RSI!I1718</f>
        <v>37.122402838802955</v>
      </c>
      <c r="D1718" s="2">
        <f>MACD!E1718</f>
        <v>1.3318630547309973E-2</v>
      </c>
      <c r="E1718" s="2">
        <f>MACD!F1718</f>
        <v>1.1877380058749939E-2</v>
      </c>
      <c r="F1718" s="2">
        <f>'Moving Avg'!D1718</f>
        <v>0.48399999999999999</v>
      </c>
      <c r="G1718" s="2">
        <f>'Moving Avg'!F1718</f>
        <v>0.51049999999999995</v>
      </c>
      <c r="H1718" s="2">
        <f>'Moving Avg'!G1718</f>
        <v>0.53520000000000001</v>
      </c>
      <c r="I1718" s="2">
        <f>'Moving Avg'!H1718</f>
        <v>0.47005000000000008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  <c r="M1718" s="7">
        <f t="shared" si="260"/>
        <v>25</v>
      </c>
      <c r="N1718" s="7">
        <f t="shared" si="261"/>
        <v>0</v>
      </c>
      <c r="O1718" s="7">
        <f t="shared" si="262"/>
        <v>50</v>
      </c>
      <c r="P1718" s="7">
        <f t="shared" si="263"/>
        <v>16.5</v>
      </c>
      <c r="Q1718" s="8">
        <f t="shared" si="264"/>
        <v>18.725000000000001</v>
      </c>
      <c r="R1718" s="8">
        <f t="shared" si="265"/>
        <v>26.625</v>
      </c>
      <c r="S1718" s="8">
        <f t="shared" si="266"/>
        <v>23.675000000000001</v>
      </c>
      <c r="T1718" s="8">
        <f t="shared" si="267"/>
        <v>22.875</v>
      </c>
      <c r="U1718" s="7">
        <f t="shared" si="268"/>
        <v>23.008333333333336</v>
      </c>
      <c r="V1718" s="7">
        <f t="shared" si="269"/>
        <v>22.975000000000001</v>
      </c>
    </row>
    <row r="1719" spans="1:22" ht="13.5" x14ac:dyDescent="0.25">
      <c r="A1719" s="3">
        <f>RSI!A1719</f>
        <v>44812</v>
      </c>
      <c r="B1719" s="2">
        <f>RSI!B1719</f>
        <v>0.47</v>
      </c>
      <c r="C1719" s="2">
        <f>RSI!I1719</f>
        <v>34.436487175842061</v>
      </c>
      <c r="D1719" s="2">
        <f>MACD!E1719</f>
        <v>1.4050347300197163E-2</v>
      </c>
      <c r="E1719" s="2">
        <f>MACD!F1719</f>
        <v>1.2311973507039383E-2</v>
      </c>
      <c r="F1719" s="2">
        <f>'Moving Avg'!D1719</f>
        <v>0.48</v>
      </c>
      <c r="G1719" s="2">
        <f>'Moving Avg'!F1719</f>
        <v>0.50750000000000006</v>
      </c>
      <c r="H1719" s="2">
        <f>'Moving Avg'!G1719</f>
        <v>0.53339999999999999</v>
      </c>
      <c r="I1719" s="2">
        <f>'Moving Avg'!H1719</f>
        <v>0.47015000000000007</v>
      </c>
      <c r="J1719" s="5" t="str">
        <f>OBV!F1719</f>
        <v>BEARISH</v>
      </c>
      <c r="K1719" s="5" t="str">
        <f>OBV!G1719</f>
        <v>WEAK</v>
      </c>
      <c r="L1719" s="5" t="str">
        <f>OBV!H1719</f>
        <v>CONFIRMED BEARISH</v>
      </c>
      <c r="M1719" s="7">
        <f t="shared" si="260"/>
        <v>25</v>
      </c>
      <c r="N1719" s="7">
        <f t="shared" si="261"/>
        <v>0</v>
      </c>
      <c r="O1719" s="7">
        <f t="shared" si="262"/>
        <v>50</v>
      </c>
      <c r="P1719" s="7">
        <f t="shared" si="263"/>
        <v>0</v>
      </c>
      <c r="Q1719" s="8">
        <f t="shared" si="264"/>
        <v>16.25</v>
      </c>
      <c r="R1719" s="8">
        <f t="shared" si="265"/>
        <v>22.5</v>
      </c>
      <c r="S1719" s="8">
        <f t="shared" si="266"/>
        <v>16.25</v>
      </c>
      <c r="T1719" s="8">
        <f t="shared" si="267"/>
        <v>18.75</v>
      </c>
      <c r="U1719" s="7">
        <f t="shared" si="268"/>
        <v>18.333333333333332</v>
      </c>
      <c r="V1719" s="7">
        <f t="shared" si="269"/>
        <v>18.4375</v>
      </c>
    </row>
    <row r="1720" spans="1:22" ht="13.5" x14ac:dyDescent="0.25">
      <c r="A1720" s="3">
        <f>RSI!A1720</f>
        <v>44813</v>
      </c>
      <c r="B1720" s="2">
        <f>RSI!B1720</f>
        <v>0.48</v>
      </c>
      <c r="C1720" s="2">
        <f>RSI!I1720</f>
        <v>39.175820305213705</v>
      </c>
      <c r="D1720" s="2">
        <f>MACD!E1720</f>
        <v>1.4178611453596668E-2</v>
      </c>
      <c r="E1720" s="2">
        <f>MACD!F1720</f>
        <v>1.268530109635084E-2</v>
      </c>
      <c r="F1720" s="2">
        <f>'Moving Avg'!D1720</f>
        <v>0.47799999999999992</v>
      </c>
      <c r="G1720" s="2">
        <f>'Moving Avg'!F1720</f>
        <v>0.50450000000000006</v>
      </c>
      <c r="H1720" s="2">
        <f>'Moving Avg'!G1720</f>
        <v>0.53139999999999998</v>
      </c>
      <c r="I1720" s="2">
        <f>'Moving Avg'!H1720</f>
        <v>0.47020000000000001</v>
      </c>
      <c r="J1720" s="5" t="str">
        <f>OBV!F1720</f>
        <v>BEARISH</v>
      </c>
      <c r="K1720" s="5" t="str">
        <f>OBV!G1720</f>
        <v>WEAK</v>
      </c>
      <c r="L1720" s="5" t="str">
        <f>OBV!H1720</f>
        <v>CONFIRMED BEARISH</v>
      </c>
      <c r="M1720" s="7">
        <f t="shared" si="260"/>
        <v>25</v>
      </c>
      <c r="N1720" s="7">
        <f t="shared" si="261"/>
        <v>0</v>
      </c>
      <c r="O1720" s="7">
        <f t="shared" si="262"/>
        <v>50</v>
      </c>
      <c r="P1720" s="7">
        <f t="shared" si="263"/>
        <v>0</v>
      </c>
      <c r="Q1720" s="8">
        <f t="shared" si="264"/>
        <v>16.25</v>
      </c>
      <c r="R1720" s="8">
        <f t="shared" si="265"/>
        <v>22.5</v>
      </c>
      <c r="S1720" s="8">
        <f t="shared" si="266"/>
        <v>16.25</v>
      </c>
      <c r="T1720" s="8">
        <f t="shared" si="267"/>
        <v>18.75</v>
      </c>
      <c r="U1720" s="7">
        <f t="shared" si="268"/>
        <v>18.333333333333332</v>
      </c>
      <c r="V1720" s="7">
        <f t="shared" si="269"/>
        <v>18.4375</v>
      </c>
    </row>
    <row r="1721" spans="1:22" ht="13.5" x14ac:dyDescent="0.25">
      <c r="A1721" s="3">
        <f>RSI!A1721</f>
        <v>44816</v>
      </c>
      <c r="B1721" s="2">
        <f>RSI!B1721</f>
        <v>0.46</v>
      </c>
      <c r="C1721" s="2">
        <f>RSI!I1721</f>
        <v>33.898113810783443</v>
      </c>
      <c r="D1721" s="2">
        <f>MACD!E1721</f>
        <v>1.9017808594253283E-2</v>
      </c>
      <c r="E1721" s="2">
        <f>MACD!F1721</f>
        <v>1.395180259593133E-2</v>
      </c>
      <c r="F1721" s="2">
        <f>'Moving Avg'!D1721</f>
        <v>0.47199999999999998</v>
      </c>
      <c r="G1721" s="2">
        <f>'Moving Avg'!F1721</f>
        <v>0.50050000000000017</v>
      </c>
      <c r="H1721" s="2">
        <f>'Moving Avg'!G1721</f>
        <v>0.52880000000000005</v>
      </c>
      <c r="I1721" s="2">
        <f>'Moving Avg'!H1721</f>
        <v>0.47015000000000001</v>
      </c>
      <c r="J1721" s="5" t="str">
        <f>OBV!F1721</f>
        <v>BEARISH</v>
      </c>
      <c r="K1721" s="5" t="str">
        <f>OBV!G1721</f>
        <v>WEAK</v>
      </c>
      <c r="L1721" s="5" t="str">
        <f>OBV!H1721</f>
        <v>CONFIRMED BEARISH</v>
      </c>
      <c r="M1721" s="7">
        <f t="shared" si="260"/>
        <v>25</v>
      </c>
      <c r="N1721" s="7">
        <f t="shared" si="261"/>
        <v>0</v>
      </c>
      <c r="O1721" s="7">
        <f t="shared" si="262"/>
        <v>50</v>
      </c>
      <c r="P1721" s="7">
        <f t="shared" si="263"/>
        <v>0</v>
      </c>
      <c r="Q1721" s="8">
        <f t="shared" si="264"/>
        <v>16.25</v>
      </c>
      <c r="R1721" s="8">
        <f t="shared" si="265"/>
        <v>22.5</v>
      </c>
      <c r="S1721" s="8">
        <f t="shared" si="266"/>
        <v>16.25</v>
      </c>
      <c r="T1721" s="8">
        <f t="shared" si="267"/>
        <v>18.75</v>
      </c>
      <c r="U1721" s="7">
        <f t="shared" si="268"/>
        <v>18.333333333333332</v>
      </c>
      <c r="V1721" s="7">
        <f t="shared" si="269"/>
        <v>18.4375</v>
      </c>
    </row>
    <row r="1722" spans="1:22" ht="13.5" x14ac:dyDescent="0.25">
      <c r="A1722" s="3">
        <f>RSI!A1722</f>
        <v>44817</v>
      </c>
      <c r="B1722" s="2">
        <f>RSI!B1722</f>
        <v>0.44</v>
      </c>
      <c r="C1722" s="2">
        <f>RSI!I1722</f>
        <v>29.603234328145035</v>
      </c>
      <c r="D1722" s="2">
        <f>MACD!E1722</f>
        <v>2.1794754404234951E-2</v>
      </c>
      <c r="E1722" s="2">
        <f>MACD!F1722</f>
        <v>1.5520392957592055E-2</v>
      </c>
      <c r="F1722" s="2">
        <f>'Moving Avg'!D1722</f>
        <v>0.46600000000000003</v>
      </c>
      <c r="G1722" s="2">
        <f>'Moving Avg'!F1722</f>
        <v>0.49650000000000005</v>
      </c>
      <c r="H1722" s="2">
        <f>'Moving Avg'!G1722</f>
        <v>0.52560000000000007</v>
      </c>
      <c r="I1722" s="2">
        <f>'Moving Avg'!H1722</f>
        <v>0.47010000000000007</v>
      </c>
      <c r="J1722" s="5" t="str">
        <f>OBV!F1722</f>
        <v>BEARISH</v>
      </c>
      <c r="K1722" s="5" t="str">
        <f>OBV!G1722</f>
        <v>WEAK</v>
      </c>
      <c r="L1722" s="5" t="str">
        <f>OBV!H1722</f>
        <v>CONFIRMED BEARISH</v>
      </c>
      <c r="M1722" s="7">
        <f t="shared" si="260"/>
        <v>50</v>
      </c>
      <c r="N1722" s="7">
        <f t="shared" si="261"/>
        <v>0</v>
      </c>
      <c r="O1722" s="7">
        <f t="shared" si="262"/>
        <v>0</v>
      </c>
      <c r="P1722" s="7">
        <f t="shared" si="263"/>
        <v>0</v>
      </c>
      <c r="Q1722" s="8">
        <f t="shared" si="264"/>
        <v>17.5</v>
      </c>
      <c r="R1722" s="8">
        <f t="shared" si="265"/>
        <v>10</v>
      </c>
      <c r="S1722" s="8">
        <f t="shared" si="266"/>
        <v>7.5</v>
      </c>
      <c r="T1722" s="8">
        <f t="shared" si="267"/>
        <v>12.5</v>
      </c>
      <c r="U1722" s="7">
        <f t="shared" si="268"/>
        <v>11.666666666666666</v>
      </c>
      <c r="V1722" s="7">
        <f t="shared" si="269"/>
        <v>11.875</v>
      </c>
    </row>
    <row r="1723" spans="1:22" ht="13.5" x14ac:dyDescent="0.25">
      <c r="A1723" s="3">
        <f>RSI!A1723</f>
        <v>44818</v>
      </c>
      <c r="B1723" s="2">
        <f>RSI!B1723</f>
        <v>0.43</v>
      </c>
      <c r="C1723" s="2">
        <f>RSI!I1723</f>
        <v>27.712600529244781</v>
      </c>
      <c r="D1723" s="2">
        <f>MACD!E1723</f>
        <v>2.2183589390354641E-2</v>
      </c>
      <c r="E1723" s="2">
        <f>MACD!F1723</f>
        <v>1.6853032244144573E-2</v>
      </c>
      <c r="F1723" s="2">
        <f>'Moving Avg'!D1723</f>
        <v>0.45599999999999996</v>
      </c>
      <c r="G1723" s="2">
        <f>'Moving Avg'!F1723</f>
        <v>0.4920000000000001</v>
      </c>
      <c r="H1723" s="2">
        <f>'Moving Avg'!G1723</f>
        <v>0.52220000000000011</v>
      </c>
      <c r="I1723" s="2">
        <f>'Moving Avg'!H1723</f>
        <v>0.47010000000000013</v>
      </c>
      <c r="J1723" s="5" t="str">
        <f>OBV!F1723</f>
        <v>BEARISH</v>
      </c>
      <c r="K1723" s="5" t="str">
        <f>OBV!G1723</f>
        <v>WEAK</v>
      </c>
      <c r="L1723" s="5" t="str">
        <f>OBV!H1723</f>
        <v>CONFIRMED BEARISH</v>
      </c>
      <c r="M1723" s="7">
        <f t="shared" si="260"/>
        <v>50</v>
      </c>
      <c r="N1723" s="7">
        <f t="shared" si="261"/>
        <v>0</v>
      </c>
      <c r="O1723" s="7">
        <f t="shared" si="262"/>
        <v>0</v>
      </c>
      <c r="P1723" s="7">
        <f t="shared" si="263"/>
        <v>0</v>
      </c>
      <c r="Q1723" s="8">
        <f t="shared" si="264"/>
        <v>17.5</v>
      </c>
      <c r="R1723" s="8">
        <f t="shared" si="265"/>
        <v>10</v>
      </c>
      <c r="S1723" s="8">
        <f t="shared" si="266"/>
        <v>7.5</v>
      </c>
      <c r="T1723" s="8">
        <f t="shared" si="267"/>
        <v>12.5</v>
      </c>
      <c r="U1723" s="7">
        <f t="shared" si="268"/>
        <v>11.666666666666666</v>
      </c>
      <c r="V1723" s="7">
        <f t="shared" si="269"/>
        <v>11.875</v>
      </c>
    </row>
    <row r="1724" spans="1:22" ht="13.5" x14ac:dyDescent="0.25">
      <c r="A1724" s="3">
        <f>RSI!A1724</f>
        <v>44819</v>
      </c>
      <c r="B1724" s="2">
        <f>RSI!B1724</f>
        <v>0.43</v>
      </c>
      <c r="C1724" s="2">
        <f>RSI!I1724</f>
        <v>27.712600529244781</v>
      </c>
      <c r="D1724" s="2">
        <f>MACD!E1724</f>
        <v>2.2919188432011295E-2</v>
      </c>
      <c r="E1724" s="2">
        <f>MACD!F1724</f>
        <v>1.8066263481717918E-2</v>
      </c>
      <c r="F1724" s="2">
        <f>'Moving Avg'!D1724</f>
        <v>0.44799999999999995</v>
      </c>
      <c r="G1724" s="2">
        <f>'Moving Avg'!F1724</f>
        <v>0.48699999999999999</v>
      </c>
      <c r="H1724" s="2">
        <f>'Moving Avg'!G1724</f>
        <v>0.51920000000000011</v>
      </c>
      <c r="I1724" s="2">
        <f>'Moving Avg'!H1724</f>
        <v>0.47010000000000013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  <c r="M1724" s="7">
        <f t="shared" si="260"/>
        <v>50</v>
      </c>
      <c r="N1724" s="7">
        <f t="shared" si="261"/>
        <v>0</v>
      </c>
      <c r="O1724" s="7">
        <f t="shared" si="262"/>
        <v>0</v>
      </c>
      <c r="P1724" s="7">
        <f t="shared" si="263"/>
        <v>16.5</v>
      </c>
      <c r="Q1724" s="8">
        <f t="shared" si="264"/>
        <v>19.975000000000001</v>
      </c>
      <c r="R1724" s="8">
        <f t="shared" si="265"/>
        <v>14.125</v>
      </c>
      <c r="S1724" s="8">
        <f t="shared" si="266"/>
        <v>14.925000000000001</v>
      </c>
      <c r="T1724" s="8">
        <f t="shared" si="267"/>
        <v>16.625</v>
      </c>
      <c r="U1724" s="7">
        <f t="shared" si="268"/>
        <v>16.341666666666669</v>
      </c>
      <c r="V1724" s="7">
        <f t="shared" si="269"/>
        <v>16.412500000000001</v>
      </c>
    </row>
    <row r="1725" spans="1:22" ht="13.5" x14ac:dyDescent="0.25">
      <c r="A1725" s="3">
        <f>RSI!A1725</f>
        <v>44820</v>
      </c>
      <c r="B1725" s="2">
        <f>RSI!B1725</f>
        <v>0.44</v>
      </c>
      <c r="C1725" s="2">
        <f>RSI!I1725</f>
        <v>32.697632661736591</v>
      </c>
      <c r="D1725" s="2">
        <f>MACD!E1725</f>
        <v>2.3177345077958655E-2</v>
      </c>
      <c r="E1725" s="2">
        <f>MACD!F1725</f>
        <v>1.9088479800966066E-2</v>
      </c>
      <c r="F1725" s="2">
        <f>'Moving Avg'!D1725</f>
        <v>0.44000000000000006</v>
      </c>
      <c r="G1725" s="2">
        <f>'Moving Avg'!F1725</f>
        <v>0.48349999999999999</v>
      </c>
      <c r="H1725" s="2">
        <f>'Moving Avg'!G1725</f>
        <v>0.51639999999999997</v>
      </c>
      <c r="I1725" s="2">
        <f>'Moving Avg'!H1725</f>
        <v>0.47020000000000012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0</v>
      </c>
      <c r="O1725" s="7">
        <f t="shared" si="262"/>
        <v>0</v>
      </c>
      <c r="P1725" s="7">
        <f t="shared" si="263"/>
        <v>16.5</v>
      </c>
      <c r="Q1725" s="8">
        <f t="shared" si="264"/>
        <v>11.225</v>
      </c>
      <c r="R1725" s="8">
        <f t="shared" si="265"/>
        <v>9.125</v>
      </c>
      <c r="S1725" s="8">
        <f t="shared" si="266"/>
        <v>11.175000000000001</v>
      </c>
      <c r="T1725" s="8">
        <f t="shared" si="267"/>
        <v>10.375</v>
      </c>
      <c r="U1725" s="7">
        <f t="shared" si="268"/>
        <v>10.508333333333335</v>
      </c>
      <c r="V1725" s="7">
        <f t="shared" si="269"/>
        <v>10.475000000000001</v>
      </c>
    </row>
    <row r="1726" spans="1:22" ht="13.5" x14ac:dyDescent="0.25">
      <c r="A1726" s="3">
        <f>RSI!A1726</f>
        <v>44823</v>
      </c>
      <c r="B1726" s="2">
        <f>RSI!B1726</f>
        <v>0.45</v>
      </c>
      <c r="C1726" s="2">
        <f>RSI!I1726</f>
        <v>37.350370185330462</v>
      </c>
      <c r="D1726" s="2">
        <f>MACD!E1726</f>
        <v>2.2944535098823826E-2</v>
      </c>
      <c r="E1726" s="2">
        <f>MACD!F1726</f>
        <v>1.985969086053762E-2</v>
      </c>
      <c r="F1726" s="2">
        <f>'Moving Avg'!D1726</f>
        <v>0.438</v>
      </c>
      <c r="G1726" s="2">
        <f>'Moving Avg'!F1726</f>
        <v>0.47999999999999987</v>
      </c>
      <c r="H1726" s="2">
        <f>'Moving Avg'!G1726</f>
        <v>0.51419999999999999</v>
      </c>
      <c r="I1726" s="2">
        <f>'Moving Avg'!H1726</f>
        <v>0.47040000000000004</v>
      </c>
      <c r="J1726" s="5" t="str">
        <f>OBV!F1726</f>
        <v>BULLISH</v>
      </c>
      <c r="K1726" s="5" t="str">
        <f>OBV!G1726</f>
        <v>NEUTRAL</v>
      </c>
      <c r="L1726" s="5" t="str">
        <f>OBV!H1726</f>
        <v>BULLISH DIVERGENCE</v>
      </c>
      <c r="M1726" s="7">
        <f t="shared" si="260"/>
        <v>25</v>
      </c>
      <c r="N1726" s="7">
        <f t="shared" si="261"/>
        <v>0</v>
      </c>
      <c r="O1726" s="7">
        <f t="shared" si="262"/>
        <v>0</v>
      </c>
      <c r="P1726" s="7">
        <f t="shared" si="263"/>
        <v>66.5</v>
      </c>
      <c r="Q1726" s="8">
        <f t="shared" si="264"/>
        <v>18.725000000000001</v>
      </c>
      <c r="R1726" s="8">
        <f t="shared" si="265"/>
        <v>21.625</v>
      </c>
      <c r="S1726" s="8">
        <f t="shared" si="266"/>
        <v>33.674999999999997</v>
      </c>
      <c r="T1726" s="8">
        <f t="shared" si="267"/>
        <v>22.875</v>
      </c>
      <c r="U1726" s="7">
        <f t="shared" si="268"/>
        <v>24.675000000000001</v>
      </c>
      <c r="V1726" s="7">
        <f t="shared" si="269"/>
        <v>24.225000000000001</v>
      </c>
    </row>
    <row r="1727" spans="1:22" ht="13.5" x14ac:dyDescent="0.25">
      <c r="A1727" s="3">
        <f>RSI!A1727</f>
        <v>44824</v>
      </c>
      <c r="B1727" s="2">
        <f>RSI!B1727</f>
        <v>0.47</v>
      </c>
      <c r="C1727" s="2">
        <f>RSI!I1727</f>
        <v>45.469872415223485</v>
      </c>
      <c r="D1727" s="2">
        <f>MACD!E1727</f>
        <v>1.8398093831993756E-2</v>
      </c>
      <c r="E1727" s="2">
        <f>MACD!F1727</f>
        <v>1.9567371454828848E-2</v>
      </c>
      <c r="F1727" s="2">
        <f>'Moving Avg'!D1727</f>
        <v>0.44399999999999995</v>
      </c>
      <c r="G1727" s="2">
        <f>'Moving Avg'!F1727</f>
        <v>0.47749999999999992</v>
      </c>
      <c r="H1727" s="2">
        <f>'Moving Avg'!G1727</f>
        <v>0.51239999999999997</v>
      </c>
      <c r="I1727" s="2">
        <f>'Moving Avg'!H1727</f>
        <v>0.47075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  <c r="M1727" s="7">
        <f t="shared" si="260"/>
        <v>25</v>
      </c>
      <c r="N1727" s="7">
        <f t="shared" si="261"/>
        <v>45</v>
      </c>
      <c r="O1727" s="7">
        <f t="shared" si="262"/>
        <v>0</v>
      </c>
      <c r="P1727" s="7">
        <f t="shared" si="263"/>
        <v>83.5</v>
      </c>
      <c r="Q1727" s="8">
        <f t="shared" si="264"/>
        <v>37.024999999999999</v>
      </c>
      <c r="R1727" s="8">
        <f t="shared" si="265"/>
        <v>34.875</v>
      </c>
      <c r="S1727" s="8">
        <f t="shared" si="266"/>
        <v>48.075000000000003</v>
      </c>
      <c r="T1727" s="8">
        <f t="shared" si="267"/>
        <v>38.375</v>
      </c>
      <c r="U1727" s="7">
        <f t="shared" si="268"/>
        <v>39.991666666666667</v>
      </c>
      <c r="V1727" s="7">
        <f t="shared" si="269"/>
        <v>39.587500000000006</v>
      </c>
    </row>
    <row r="1728" spans="1:22" ht="13.5" x14ac:dyDescent="0.25">
      <c r="A1728" s="3">
        <f>RSI!A1728</f>
        <v>44825</v>
      </c>
      <c r="B1728" s="2">
        <f>RSI!B1728</f>
        <v>0.45</v>
      </c>
      <c r="C1728" s="2">
        <f>RSI!I1728</f>
        <v>39.900863940000846</v>
      </c>
      <c r="D1728" s="2">
        <f>MACD!E1728</f>
        <v>1.7646345331406188E-2</v>
      </c>
      <c r="E1728" s="2">
        <f>MACD!F1728</f>
        <v>1.9183166230144318E-2</v>
      </c>
      <c r="F1728" s="2">
        <f>'Moving Avg'!D1728</f>
        <v>0.44800000000000006</v>
      </c>
      <c r="G1728" s="2">
        <f>'Moving Avg'!F1728</f>
        <v>0.47449999999999992</v>
      </c>
      <c r="H1728" s="2">
        <f>'Moving Avg'!G1728</f>
        <v>0.51039999999999996</v>
      </c>
      <c r="I1728" s="2">
        <f>'Moving Avg'!H1728</f>
        <v>0.47105000000000014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  <c r="M1728" s="7">
        <f t="shared" si="260"/>
        <v>25</v>
      </c>
      <c r="N1728" s="7">
        <f t="shared" si="261"/>
        <v>45</v>
      </c>
      <c r="O1728" s="7">
        <f t="shared" si="262"/>
        <v>0</v>
      </c>
      <c r="P1728" s="7">
        <f t="shared" si="263"/>
        <v>83.5</v>
      </c>
      <c r="Q1728" s="8">
        <f t="shared" si="264"/>
        <v>37.024999999999999</v>
      </c>
      <c r="R1728" s="8">
        <f t="shared" si="265"/>
        <v>34.875</v>
      </c>
      <c r="S1728" s="8">
        <f t="shared" si="266"/>
        <v>48.075000000000003</v>
      </c>
      <c r="T1728" s="8">
        <f t="shared" si="267"/>
        <v>38.375</v>
      </c>
      <c r="U1728" s="7">
        <f t="shared" si="268"/>
        <v>39.991666666666667</v>
      </c>
      <c r="V1728" s="7">
        <f t="shared" si="269"/>
        <v>39.587500000000006</v>
      </c>
    </row>
    <row r="1729" spans="1:22" ht="13.5" x14ac:dyDescent="0.25">
      <c r="A1729" s="3">
        <f>RSI!A1729</f>
        <v>44826</v>
      </c>
      <c r="B1729" s="2">
        <f>RSI!B1729</f>
        <v>0.44</v>
      </c>
      <c r="C1729" s="2">
        <f>RSI!I1729</f>
        <v>37.432241539559307</v>
      </c>
      <c r="D1729" s="2">
        <f>MACD!E1729</f>
        <v>1.6400430177596514E-2</v>
      </c>
      <c r="E1729" s="2">
        <f>MACD!F1729</f>
        <v>1.862661901963476E-2</v>
      </c>
      <c r="F1729" s="2">
        <f>'Moving Avg'!D1729</f>
        <v>0.45</v>
      </c>
      <c r="G1729" s="2">
        <f>'Moving Avg'!F1729</f>
        <v>0.47099999999999997</v>
      </c>
      <c r="H1729" s="2">
        <f>'Moving Avg'!G1729</f>
        <v>0.50819999999999999</v>
      </c>
      <c r="I1729" s="2">
        <f>'Moving Avg'!H1729</f>
        <v>0.47130000000000005</v>
      </c>
      <c r="J1729" s="5" t="str">
        <f>OBV!F1729</f>
        <v>BULLISH</v>
      </c>
      <c r="K1729" s="5" t="str">
        <f>OBV!G1729</f>
        <v>NEUTRAL</v>
      </c>
      <c r="L1729" s="5" t="str">
        <f>OBV!H1729</f>
        <v>CONFIRMED BULLISH</v>
      </c>
      <c r="M1729" s="7">
        <f t="shared" si="260"/>
        <v>25</v>
      </c>
      <c r="N1729" s="7">
        <f t="shared" si="261"/>
        <v>45</v>
      </c>
      <c r="O1729" s="7">
        <f t="shared" si="262"/>
        <v>0</v>
      </c>
      <c r="P1729" s="7">
        <f t="shared" si="263"/>
        <v>83.5</v>
      </c>
      <c r="Q1729" s="8">
        <f t="shared" si="264"/>
        <v>37.024999999999999</v>
      </c>
      <c r="R1729" s="8">
        <f t="shared" si="265"/>
        <v>34.875</v>
      </c>
      <c r="S1729" s="8">
        <f t="shared" si="266"/>
        <v>48.075000000000003</v>
      </c>
      <c r="T1729" s="8">
        <f t="shared" si="267"/>
        <v>38.375</v>
      </c>
      <c r="U1729" s="7">
        <f t="shared" si="268"/>
        <v>39.991666666666667</v>
      </c>
      <c r="V1729" s="7">
        <f t="shared" si="269"/>
        <v>39.587500000000006</v>
      </c>
    </row>
    <row r="1730" spans="1:22" ht="13.5" x14ac:dyDescent="0.25">
      <c r="A1730" s="3">
        <f>RSI!A1730</f>
        <v>44827</v>
      </c>
      <c r="B1730" s="2">
        <f>RSI!B1730</f>
        <v>0.44</v>
      </c>
      <c r="C1730" s="2">
        <f>RSI!I1730</f>
        <v>37.432241539559314</v>
      </c>
      <c r="D1730" s="2">
        <f>MACD!E1730</f>
        <v>1.711772821745966E-2</v>
      </c>
      <c r="E1730" s="2">
        <f>MACD!F1730</f>
        <v>1.8324840859199741E-2</v>
      </c>
      <c r="F1730" s="2">
        <f>'Moving Avg'!D1730</f>
        <v>0.45</v>
      </c>
      <c r="G1730" s="2">
        <f>'Moving Avg'!F1730</f>
        <v>0.46749999999999997</v>
      </c>
      <c r="H1730" s="2">
        <f>'Moving Avg'!G1730</f>
        <v>0.50599999999999989</v>
      </c>
      <c r="I1730" s="2">
        <f>'Moving Avg'!H1730</f>
        <v>0.47155000000000008</v>
      </c>
      <c r="J1730" s="5" t="str">
        <f>OBV!F1730</f>
        <v>BULLISH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45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49.5</v>
      </c>
      <c r="Q1730" s="8">
        <f t="shared" si="264"/>
        <v>31.925000000000001</v>
      </c>
      <c r="R1730" s="8">
        <f t="shared" si="265"/>
        <v>26.375</v>
      </c>
      <c r="S1730" s="8">
        <f t="shared" si="266"/>
        <v>32.775000000000006</v>
      </c>
      <c r="T1730" s="8">
        <f t="shared" si="267"/>
        <v>29.875</v>
      </c>
      <c r="U1730" s="7">
        <f t="shared" si="268"/>
        <v>30.358333333333334</v>
      </c>
      <c r="V1730" s="7">
        <f t="shared" si="269"/>
        <v>30.237500000000001</v>
      </c>
    </row>
    <row r="1731" spans="1:22" ht="13.5" x14ac:dyDescent="0.25">
      <c r="A1731" s="3">
        <f>RSI!A1731</f>
        <v>44830</v>
      </c>
      <c r="B1731" s="2">
        <f>RSI!B1731</f>
        <v>0.43</v>
      </c>
      <c r="C1731" s="2">
        <f>RSI!I1731</f>
        <v>34.926174134067381</v>
      </c>
      <c r="D1731" s="2">
        <f>MACD!E1731</f>
        <v>1.5604298155045215E-2</v>
      </c>
      <c r="E1731" s="2">
        <f>MACD!F1731</f>
        <v>1.7780732318368835E-2</v>
      </c>
      <c r="F1731" s="2">
        <f>'Moving Avg'!D1731</f>
        <v>0.44600000000000001</v>
      </c>
      <c r="G1731" s="2">
        <f>'Moving Avg'!F1731</f>
        <v>0.46249999999999991</v>
      </c>
      <c r="H1731" s="2">
        <f>'Moving Avg'!G1731</f>
        <v>0.5037999999999998</v>
      </c>
      <c r="I1731" s="2">
        <f>'Moving Avg'!H1731</f>
        <v>0.47180000000000016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45</v>
      </c>
      <c r="O1731" s="7">
        <f t="shared" si="272"/>
        <v>0</v>
      </c>
      <c r="P1731" s="7">
        <f t="shared" si="273"/>
        <v>16.5</v>
      </c>
      <c r="Q1731" s="8">
        <f t="shared" ref="Q1731:Q1794" si="274">0.35*M1731+N1731*0.35+O1731*0.15+P1731*0.15</f>
        <v>26.975000000000001</v>
      </c>
      <c r="R1731" s="8">
        <f t="shared" ref="R1731:R1794" si="275">M1731*0.2+N1731*0.2+O1731*0.35+P1731*0.25</f>
        <v>18.125</v>
      </c>
      <c r="S1731" s="8">
        <f t="shared" ref="S1731:S1794" si="276">M1731*0.15+N1731*0.15+O1731*0.25+P1731*0.45</f>
        <v>17.925000000000001</v>
      </c>
      <c r="T1731" s="8">
        <f t="shared" ref="T1731:T1794" si="277">0.25*SUM(M1731:P1731)</f>
        <v>21.625</v>
      </c>
      <c r="U1731" s="7">
        <f t="shared" ref="U1731:U1794" si="278">SUM(Q1731:S1731)/3</f>
        <v>21.008333333333336</v>
      </c>
      <c r="V1731" s="7">
        <f t="shared" ref="V1731:V1794" si="279">SUM(Q1731:T1731)/4</f>
        <v>21.162500000000001</v>
      </c>
    </row>
    <row r="1732" spans="1:22" ht="13.5" x14ac:dyDescent="0.25">
      <c r="A1732" s="3">
        <f>RSI!A1732</f>
        <v>44831</v>
      </c>
      <c r="B1732" s="2">
        <f>RSI!B1732</f>
        <v>0.43</v>
      </c>
      <c r="C1732" s="2">
        <f>RSI!I1732</f>
        <v>34.926174134067381</v>
      </c>
      <c r="D1732" s="2">
        <f>MACD!E1732</f>
        <v>1.1505692856514815E-2</v>
      </c>
      <c r="E1732" s="2">
        <f>MACD!F1732</f>
        <v>1.6525724425998034E-2</v>
      </c>
      <c r="F1732" s="2">
        <f>'Moving Avg'!D1732</f>
        <v>0.438</v>
      </c>
      <c r="G1732" s="2">
        <f>'Moving Avg'!F1732</f>
        <v>0.45850000000000002</v>
      </c>
      <c r="H1732" s="2">
        <f>'Moving Avg'!G1732</f>
        <v>0.50199999999999978</v>
      </c>
      <c r="I1732" s="2">
        <f>'Moving Avg'!H1732</f>
        <v>0.47210000000000013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  <c r="M1732" s="7">
        <f t="shared" si="270"/>
        <v>25</v>
      </c>
      <c r="N1732" s="7">
        <f t="shared" si="271"/>
        <v>45</v>
      </c>
      <c r="O1732" s="7">
        <f t="shared" si="272"/>
        <v>0</v>
      </c>
      <c r="P1732" s="7">
        <f t="shared" si="273"/>
        <v>16.5</v>
      </c>
      <c r="Q1732" s="8">
        <f t="shared" si="274"/>
        <v>26.975000000000001</v>
      </c>
      <c r="R1732" s="8">
        <f t="shared" si="275"/>
        <v>18.125</v>
      </c>
      <c r="S1732" s="8">
        <f t="shared" si="276"/>
        <v>17.925000000000001</v>
      </c>
      <c r="T1732" s="8">
        <f t="shared" si="277"/>
        <v>21.625</v>
      </c>
      <c r="U1732" s="7">
        <f t="shared" si="278"/>
        <v>21.008333333333336</v>
      </c>
      <c r="V1732" s="7">
        <f t="shared" si="279"/>
        <v>21.162500000000001</v>
      </c>
    </row>
    <row r="1733" spans="1:22" ht="13.5" x14ac:dyDescent="0.25">
      <c r="A1733" s="3">
        <f>RSI!A1733</f>
        <v>44832</v>
      </c>
      <c r="B1733" s="2">
        <f>RSI!B1733</f>
        <v>0.42</v>
      </c>
      <c r="C1733" s="2">
        <f>RSI!I1733</f>
        <v>32.409706342694335</v>
      </c>
      <c r="D1733" s="2">
        <f>MACD!E1733</f>
        <v>7.4796551684181978E-3</v>
      </c>
      <c r="E1733" s="2">
        <f>MACD!F1733</f>
        <v>1.4716510574482068E-2</v>
      </c>
      <c r="F1733" s="2">
        <f>'Moving Avg'!D1733</f>
        <v>0.43200000000000005</v>
      </c>
      <c r="G1733" s="2">
        <f>'Moving Avg'!F1733</f>
        <v>0.45499999999999996</v>
      </c>
      <c r="H1733" s="2">
        <f>'Moving Avg'!G1733</f>
        <v>0.4997999999999998</v>
      </c>
      <c r="I1733" s="2">
        <f>'Moving Avg'!H1733</f>
        <v>0.47240000000000021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45</v>
      </c>
      <c r="O1733" s="7">
        <f t="shared" si="272"/>
        <v>0</v>
      </c>
      <c r="P1733" s="7">
        <f t="shared" si="273"/>
        <v>16.5</v>
      </c>
      <c r="Q1733" s="8">
        <f t="shared" si="274"/>
        <v>26.975000000000001</v>
      </c>
      <c r="R1733" s="8">
        <f t="shared" si="275"/>
        <v>18.125</v>
      </c>
      <c r="S1733" s="8">
        <f t="shared" si="276"/>
        <v>17.925000000000001</v>
      </c>
      <c r="T1733" s="8">
        <f t="shared" si="277"/>
        <v>21.625</v>
      </c>
      <c r="U1733" s="7">
        <f t="shared" si="278"/>
        <v>21.008333333333336</v>
      </c>
      <c r="V1733" s="7">
        <f t="shared" si="279"/>
        <v>21.162500000000001</v>
      </c>
    </row>
    <row r="1734" spans="1:22" ht="13.5" x14ac:dyDescent="0.25">
      <c r="A1734" s="3">
        <f>RSI!A1734</f>
        <v>44833</v>
      </c>
      <c r="B1734" s="2">
        <f>RSI!B1734</f>
        <v>0.41</v>
      </c>
      <c r="C1734" s="2">
        <f>RSI!I1734</f>
        <v>30.076005414646829</v>
      </c>
      <c r="D1734" s="2">
        <f>MACD!E1734</f>
        <v>5.0948147555969769E-3</v>
      </c>
      <c r="E1734" s="2">
        <f>MACD!F1734</f>
        <v>1.279217141070505E-2</v>
      </c>
      <c r="F1734" s="2">
        <f>'Moving Avg'!D1734</f>
        <v>0.42599999999999999</v>
      </c>
      <c r="G1734" s="2">
        <f>'Moving Avg'!F1734</f>
        <v>0.45100000000000007</v>
      </c>
      <c r="H1734" s="2">
        <f>'Moving Avg'!G1734</f>
        <v>0.49739999999999995</v>
      </c>
      <c r="I1734" s="2">
        <f>'Moving Avg'!H1734</f>
        <v>0.47270000000000018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25</v>
      </c>
      <c r="N1734" s="7">
        <f t="shared" si="271"/>
        <v>45</v>
      </c>
      <c r="O1734" s="7">
        <f t="shared" si="272"/>
        <v>0</v>
      </c>
      <c r="P1734" s="7">
        <f t="shared" si="273"/>
        <v>16.5</v>
      </c>
      <c r="Q1734" s="8">
        <f t="shared" si="274"/>
        <v>26.975000000000001</v>
      </c>
      <c r="R1734" s="8">
        <f t="shared" si="275"/>
        <v>18.125</v>
      </c>
      <c r="S1734" s="8">
        <f t="shared" si="276"/>
        <v>17.925000000000001</v>
      </c>
      <c r="T1734" s="8">
        <f t="shared" si="277"/>
        <v>21.625</v>
      </c>
      <c r="U1734" s="7">
        <f t="shared" si="278"/>
        <v>21.008333333333336</v>
      </c>
      <c r="V1734" s="7">
        <f t="shared" si="279"/>
        <v>21.162500000000001</v>
      </c>
    </row>
    <row r="1735" spans="1:22" ht="13.5" x14ac:dyDescent="0.25">
      <c r="A1735" s="3">
        <f>RSI!A1735</f>
        <v>44834</v>
      </c>
      <c r="B1735" s="2">
        <f>RSI!B1735</f>
        <v>0.41</v>
      </c>
      <c r="C1735" s="2">
        <f>RSI!I1735</f>
        <v>30.076005414646829</v>
      </c>
      <c r="D1735" s="2">
        <f>MACD!E1735</f>
        <v>4.9346712440636042E-3</v>
      </c>
      <c r="E1735" s="2">
        <f>MACD!F1735</f>
        <v>1.1220671377376762E-2</v>
      </c>
      <c r="F1735" s="2">
        <f>'Moving Avg'!D1735</f>
        <v>0.42000000000000004</v>
      </c>
      <c r="G1735" s="2">
        <f>'Moving Avg'!F1735</f>
        <v>0.44700000000000006</v>
      </c>
      <c r="H1735" s="2">
        <f>'Moving Avg'!G1735</f>
        <v>0.49540000000000001</v>
      </c>
      <c r="I1735" s="2">
        <f>'Moving Avg'!H1735</f>
        <v>0.47305000000000014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  <c r="M1735" s="7">
        <f t="shared" si="270"/>
        <v>25</v>
      </c>
      <c r="N1735" s="7">
        <f t="shared" si="271"/>
        <v>45</v>
      </c>
      <c r="O1735" s="7">
        <f t="shared" si="272"/>
        <v>0</v>
      </c>
      <c r="P1735" s="7">
        <f t="shared" si="273"/>
        <v>16.5</v>
      </c>
      <c r="Q1735" s="8">
        <f t="shared" si="274"/>
        <v>26.975000000000001</v>
      </c>
      <c r="R1735" s="8">
        <f t="shared" si="275"/>
        <v>18.125</v>
      </c>
      <c r="S1735" s="8">
        <f t="shared" si="276"/>
        <v>17.925000000000001</v>
      </c>
      <c r="T1735" s="8">
        <f t="shared" si="277"/>
        <v>21.625</v>
      </c>
      <c r="U1735" s="7">
        <f t="shared" si="278"/>
        <v>21.008333333333336</v>
      </c>
      <c r="V1735" s="7">
        <f t="shared" si="279"/>
        <v>21.162500000000001</v>
      </c>
    </row>
    <row r="1736" spans="1:22" ht="13.5" x14ac:dyDescent="0.25">
      <c r="A1736" s="3">
        <f>RSI!A1736</f>
        <v>44837</v>
      </c>
      <c r="B1736" s="2">
        <f>RSI!B1736</f>
        <v>0.42</v>
      </c>
      <c r="C1736" s="2">
        <f>RSI!I1736</f>
        <v>35.46530964170222</v>
      </c>
      <c r="D1736" s="2">
        <f>MACD!E1736</f>
        <v>5.8925682507646182E-3</v>
      </c>
      <c r="E1736" s="2">
        <f>MACD!F1736</f>
        <v>1.0155050752054333E-2</v>
      </c>
      <c r="F1736" s="2">
        <f>'Moving Avg'!D1736</f>
        <v>0.41799999999999998</v>
      </c>
      <c r="G1736" s="2">
        <f>'Moving Avg'!F1736</f>
        <v>0.44350000000000006</v>
      </c>
      <c r="H1736" s="2">
        <f>'Moving Avg'!G1736</f>
        <v>0.49320000000000008</v>
      </c>
      <c r="I1736" s="2">
        <f>'Moving Avg'!H1736</f>
        <v>0.47345000000000015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  <c r="M1736" s="7">
        <f t="shared" si="270"/>
        <v>25</v>
      </c>
      <c r="N1736" s="7">
        <f t="shared" si="271"/>
        <v>45</v>
      </c>
      <c r="O1736" s="7">
        <f t="shared" si="272"/>
        <v>0</v>
      </c>
      <c r="P1736" s="7">
        <f t="shared" si="273"/>
        <v>16.5</v>
      </c>
      <c r="Q1736" s="8">
        <f t="shared" si="274"/>
        <v>26.975000000000001</v>
      </c>
      <c r="R1736" s="8">
        <f t="shared" si="275"/>
        <v>18.125</v>
      </c>
      <c r="S1736" s="8">
        <f t="shared" si="276"/>
        <v>17.925000000000001</v>
      </c>
      <c r="T1736" s="8">
        <f t="shared" si="277"/>
        <v>21.625</v>
      </c>
      <c r="U1736" s="7">
        <f t="shared" si="278"/>
        <v>21.008333333333336</v>
      </c>
      <c r="V1736" s="7">
        <f t="shared" si="279"/>
        <v>21.162500000000001</v>
      </c>
    </row>
    <row r="1737" spans="1:22" ht="13.5" x14ac:dyDescent="0.25">
      <c r="A1737" s="3">
        <f>RSI!A1737</f>
        <v>44838</v>
      </c>
      <c r="B1737" s="2">
        <f>RSI!B1737</f>
        <v>0.41</v>
      </c>
      <c r="C1737" s="2">
        <f>RSI!I1737</f>
        <v>32.747209510690283</v>
      </c>
      <c r="D1737" s="2">
        <f>MACD!E1737</f>
        <v>1.073544974318541E-2</v>
      </c>
      <c r="E1737" s="2">
        <f>MACD!F1737</f>
        <v>1.0271130550280548E-2</v>
      </c>
      <c r="F1737" s="2">
        <f>'Moving Avg'!D1737</f>
        <v>0.41399999999999998</v>
      </c>
      <c r="G1737" s="2">
        <f>'Moving Avg'!F1737</f>
        <v>0.4405</v>
      </c>
      <c r="H1737" s="2">
        <f>'Moving Avg'!G1737</f>
        <v>0.49120000000000003</v>
      </c>
      <c r="I1737" s="2">
        <f>'Moving Avg'!H1737</f>
        <v>0.4738500000000001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  <c r="M1737" s="7">
        <f t="shared" si="270"/>
        <v>25</v>
      </c>
      <c r="N1737" s="7">
        <f t="shared" si="271"/>
        <v>0</v>
      </c>
      <c r="O1737" s="7">
        <f t="shared" si="272"/>
        <v>0</v>
      </c>
      <c r="P1737" s="7">
        <f t="shared" si="273"/>
        <v>16.5</v>
      </c>
      <c r="Q1737" s="8">
        <f t="shared" si="274"/>
        <v>11.225</v>
      </c>
      <c r="R1737" s="8">
        <f t="shared" si="275"/>
        <v>9.125</v>
      </c>
      <c r="S1737" s="8">
        <f t="shared" si="276"/>
        <v>11.175000000000001</v>
      </c>
      <c r="T1737" s="8">
        <f t="shared" si="277"/>
        <v>10.375</v>
      </c>
      <c r="U1737" s="7">
        <f t="shared" si="278"/>
        <v>10.508333333333335</v>
      </c>
      <c r="V1737" s="7">
        <f t="shared" si="279"/>
        <v>10.475000000000001</v>
      </c>
    </row>
    <row r="1738" spans="1:22" ht="13.5" x14ac:dyDescent="0.25">
      <c r="A1738" s="3">
        <f>RSI!A1738</f>
        <v>44839</v>
      </c>
      <c r="B1738" s="2">
        <f>RSI!B1738</f>
        <v>0.42</v>
      </c>
      <c r="C1738" s="2">
        <f>RSI!I1738</f>
        <v>37.874809220909256</v>
      </c>
      <c r="D1738" s="2">
        <f>MACD!E1738</f>
        <v>1.1273485673222394E-2</v>
      </c>
      <c r="E1738" s="2">
        <f>MACD!F1738</f>
        <v>1.0471601574868919E-2</v>
      </c>
      <c r="F1738" s="2">
        <f>'Moving Avg'!D1738</f>
        <v>0.41399999999999998</v>
      </c>
      <c r="G1738" s="2">
        <f>'Moving Avg'!F1738</f>
        <v>0.4375</v>
      </c>
      <c r="H1738" s="2">
        <f>'Moving Avg'!G1738</f>
        <v>0.48940000000000011</v>
      </c>
      <c r="I1738" s="2">
        <f>'Moving Avg'!H1738</f>
        <v>0.47425000000000017</v>
      </c>
      <c r="J1738" s="5" t="str">
        <f>OBV!F1738</f>
        <v>BEARISH</v>
      </c>
      <c r="K1738" s="5" t="str">
        <f>OBV!G1738</f>
        <v>NEUTRAL</v>
      </c>
      <c r="L1738" s="5" t="str">
        <f>OBV!H1738</f>
        <v>NEUTRAL</v>
      </c>
      <c r="M1738" s="7">
        <f t="shared" si="270"/>
        <v>25</v>
      </c>
      <c r="N1738" s="7">
        <f t="shared" si="271"/>
        <v>0</v>
      </c>
      <c r="O1738" s="7">
        <f t="shared" si="272"/>
        <v>0</v>
      </c>
      <c r="P1738" s="7">
        <f t="shared" si="273"/>
        <v>16.5</v>
      </c>
      <c r="Q1738" s="8">
        <f t="shared" si="274"/>
        <v>11.225</v>
      </c>
      <c r="R1738" s="8">
        <f t="shared" si="275"/>
        <v>9.125</v>
      </c>
      <c r="S1738" s="8">
        <f t="shared" si="276"/>
        <v>11.175000000000001</v>
      </c>
      <c r="T1738" s="8">
        <f t="shared" si="277"/>
        <v>10.375</v>
      </c>
      <c r="U1738" s="7">
        <f t="shared" si="278"/>
        <v>10.508333333333335</v>
      </c>
      <c r="V1738" s="7">
        <f t="shared" si="279"/>
        <v>10.475000000000001</v>
      </c>
    </row>
    <row r="1739" spans="1:22" ht="13.5" x14ac:dyDescent="0.25">
      <c r="A1739" s="3">
        <f>RSI!A1739</f>
        <v>44840</v>
      </c>
      <c r="B1739" s="2">
        <f>RSI!B1739</f>
        <v>0.42</v>
      </c>
      <c r="C1739" s="2">
        <f>RSI!I1739</f>
        <v>37.874809220909249</v>
      </c>
      <c r="D1739" s="2">
        <f>MACD!E1739</f>
        <v>1.0369969827260295E-2</v>
      </c>
      <c r="E1739" s="2">
        <f>MACD!F1739</f>
        <v>1.0451275225347195E-2</v>
      </c>
      <c r="F1739" s="2">
        <f>'Moving Avg'!D1739</f>
        <v>0.41600000000000004</v>
      </c>
      <c r="G1739" s="2">
        <f>'Moving Avg'!F1739</f>
        <v>0.43500000000000005</v>
      </c>
      <c r="H1739" s="2">
        <f>'Moving Avg'!G1739</f>
        <v>0.48720000000000019</v>
      </c>
      <c r="I1739" s="2">
        <f>'Moving Avg'!H1739</f>
        <v>0.47460000000000013</v>
      </c>
      <c r="J1739" s="5" t="str">
        <f>OBV!F1739</f>
        <v>BEARISH</v>
      </c>
      <c r="K1739" s="5" t="str">
        <f>OBV!G1739</f>
        <v>NEUTRAL</v>
      </c>
      <c r="L1739" s="5" t="str">
        <f>OBV!H1739</f>
        <v>BEARISH DIVERGENCE</v>
      </c>
      <c r="M1739" s="7">
        <f t="shared" si="270"/>
        <v>25</v>
      </c>
      <c r="N1739" s="7">
        <f t="shared" si="271"/>
        <v>45</v>
      </c>
      <c r="O1739" s="7">
        <f t="shared" si="272"/>
        <v>0</v>
      </c>
      <c r="P1739" s="7">
        <f t="shared" si="273"/>
        <v>16.5</v>
      </c>
      <c r="Q1739" s="8">
        <f t="shared" si="274"/>
        <v>26.975000000000001</v>
      </c>
      <c r="R1739" s="8">
        <f t="shared" si="275"/>
        <v>18.125</v>
      </c>
      <c r="S1739" s="8">
        <f t="shared" si="276"/>
        <v>17.925000000000001</v>
      </c>
      <c r="T1739" s="8">
        <f t="shared" si="277"/>
        <v>21.625</v>
      </c>
      <c r="U1739" s="7">
        <f t="shared" si="278"/>
        <v>21.008333333333336</v>
      </c>
      <c r="V1739" s="7">
        <f t="shared" si="279"/>
        <v>21.162500000000001</v>
      </c>
    </row>
    <row r="1740" spans="1:22" ht="13.5" x14ac:dyDescent="0.25">
      <c r="A1740" s="3">
        <f>RSI!A1740</f>
        <v>44841</v>
      </c>
      <c r="B1740" s="2">
        <f>RSI!B1740</f>
        <v>0.43</v>
      </c>
      <c r="C1740" s="2">
        <f>RSI!I1740</f>
        <v>42.921916697452474</v>
      </c>
      <c r="D1740" s="2">
        <f>MACD!E1740</f>
        <v>9.031090234814021E-3</v>
      </c>
      <c r="E1740" s="2">
        <f>MACD!F1740</f>
        <v>1.0167238227240562E-2</v>
      </c>
      <c r="F1740" s="2">
        <f>'Moving Avg'!D1740</f>
        <v>0.42000000000000004</v>
      </c>
      <c r="G1740" s="2">
        <f>'Moving Avg'!F1740</f>
        <v>0.4325</v>
      </c>
      <c r="H1740" s="2">
        <f>'Moving Avg'!G1740</f>
        <v>0.48520000000000019</v>
      </c>
      <c r="I1740" s="2">
        <f>'Moving Avg'!H1740</f>
        <v>0.47495000000000021</v>
      </c>
      <c r="J1740" s="5" t="str">
        <f>OBV!F1740</f>
        <v>BEARISH</v>
      </c>
      <c r="K1740" s="5" t="str">
        <f>OBV!G1740</f>
        <v>NEUTRAL</v>
      </c>
      <c r="L1740" s="5" t="str">
        <f>OBV!H1740</f>
        <v>BEARISH DIVERGENCE</v>
      </c>
      <c r="M1740" s="7">
        <f t="shared" si="270"/>
        <v>25</v>
      </c>
      <c r="N1740" s="7">
        <f t="shared" si="271"/>
        <v>45</v>
      </c>
      <c r="O1740" s="7">
        <f t="shared" si="272"/>
        <v>0</v>
      </c>
      <c r="P1740" s="7">
        <f t="shared" si="273"/>
        <v>16.5</v>
      </c>
      <c r="Q1740" s="8">
        <f t="shared" si="274"/>
        <v>26.975000000000001</v>
      </c>
      <c r="R1740" s="8">
        <f t="shared" si="275"/>
        <v>18.125</v>
      </c>
      <c r="S1740" s="8">
        <f t="shared" si="276"/>
        <v>17.925000000000001</v>
      </c>
      <c r="T1740" s="8">
        <f t="shared" si="277"/>
        <v>21.625</v>
      </c>
      <c r="U1740" s="7">
        <f t="shared" si="278"/>
        <v>21.008333333333336</v>
      </c>
      <c r="V1740" s="7">
        <f t="shared" si="279"/>
        <v>21.162500000000001</v>
      </c>
    </row>
    <row r="1741" spans="1:22" ht="13.5" x14ac:dyDescent="0.25">
      <c r="A1741" s="3">
        <f>RSI!A1741</f>
        <v>44844</v>
      </c>
      <c r="B1741" s="2">
        <f>RSI!B1741</f>
        <v>0.43</v>
      </c>
      <c r="C1741" s="2">
        <f>RSI!I1741</f>
        <v>42.921916697452474</v>
      </c>
      <c r="D1741" s="2">
        <f>MACD!E1741</f>
        <v>6.4546906654067149E-3</v>
      </c>
      <c r="E1741" s="2">
        <f>MACD!F1741</f>
        <v>9.4247287148737924E-3</v>
      </c>
      <c r="F1741" s="2">
        <f>'Moving Avg'!D1741</f>
        <v>0.42199999999999999</v>
      </c>
      <c r="G1741" s="2">
        <f>'Moving Avg'!F1741</f>
        <v>0.43099999999999994</v>
      </c>
      <c r="H1741" s="2">
        <f>'Moving Avg'!G1741</f>
        <v>0.48280000000000023</v>
      </c>
      <c r="I1741" s="2">
        <f>'Moving Avg'!H1741</f>
        <v>0.47525000000000028</v>
      </c>
      <c r="J1741" s="5" t="str">
        <f>OBV!F1741</f>
        <v>BEARISH</v>
      </c>
      <c r="K1741" s="5" t="str">
        <f>OBV!G1741</f>
        <v>NEUTRAL</v>
      </c>
      <c r="L1741" s="5" t="str">
        <f>OBV!H1741</f>
        <v>BEARISH DIVERGENCE</v>
      </c>
      <c r="M1741" s="7">
        <f t="shared" si="270"/>
        <v>25</v>
      </c>
      <c r="N1741" s="7">
        <f t="shared" si="271"/>
        <v>45</v>
      </c>
      <c r="O1741" s="7">
        <f t="shared" si="272"/>
        <v>0</v>
      </c>
      <c r="P1741" s="7">
        <f t="shared" si="273"/>
        <v>16.5</v>
      </c>
      <c r="Q1741" s="8">
        <f t="shared" si="274"/>
        <v>26.975000000000001</v>
      </c>
      <c r="R1741" s="8">
        <f t="shared" si="275"/>
        <v>18.125</v>
      </c>
      <c r="S1741" s="8">
        <f t="shared" si="276"/>
        <v>17.925000000000001</v>
      </c>
      <c r="T1741" s="8">
        <f t="shared" si="277"/>
        <v>21.625</v>
      </c>
      <c r="U1741" s="7">
        <f t="shared" si="278"/>
        <v>21.008333333333336</v>
      </c>
      <c r="V1741" s="7">
        <f t="shared" si="279"/>
        <v>21.162500000000001</v>
      </c>
    </row>
    <row r="1742" spans="1:22" ht="13.5" x14ac:dyDescent="0.25">
      <c r="A1742" s="3">
        <f>RSI!A1742</f>
        <v>44845</v>
      </c>
      <c r="B1742" s="2">
        <f>RSI!B1742</f>
        <v>0.43</v>
      </c>
      <c r="C1742" s="2">
        <f>RSI!I1742</f>
        <v>42.921916697452481</v>
      </c>
      <c r="D1742" s="2">
        <f>MACD!E1742</f>
        <v>4.3625862658379644E-3</v>
      </c>
      <c r="E1742" s="2">
        <f>MACD!F1742</f>
        <v>8.4123002250666278E-3</v>
      </c>
      <c r="F1742" s="2">
        <f>'Moving Avg'!D1742</f>
        <v>0.42599999999999999</v>
      </c>
      <c r="G1742" s="2">
        <f>'Moving Avg'!F1742</f>
        <v>0.43049999999999999</v>
      </c>
      <c r="H1742" s="2">
        <f>'Moving Avg'!G1742</f>
        <v>0.48020000000000018</v>
      </c>
      <c r="I1742" s="2">
        <f>'Moving Avg'!H1742</f>
        <v>0.47550000000000031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  <c r="M1742" s="7">
        <f t="shared" si="270"/>
        <v>25</v>
      </c>
      <c r="N1742" s="7">
        <f t="shared" si="271"/>
        <v>45</v>
      </c>
      <c r="O1742" s="7">
        <f t="shared" si="272"/>
        <v>0</v>
      </c>
      <c r="P1742" s="7">
        <f t="shared" si="273"/>
        <v>83.5</v>
      </c>
      <c r="Q1742" s="8">
        <f t="shared" si="274"/>
        <v>37.024999999999999</v>
      </c>
      <c r="R1742" s="8">
        <f t="shared" si="275"/>
        <v>34.875</v>
      </c>
      <c r="S1742" s="8">
        <f t="shared" si="276"/>
        <v>48.075000000000003</v>
      </c>
      <c r="T1742" s="8">
        <f t="shared" si="277"/>
        <v>38.375</v>
      </c>
      <c r="U1742" s="7">
        <f t="shared" si="278"/>
        <v>39.991666666666667</v>
      </c>
      <c r="V1742" s="7">
        <f t="shared" si="279"/>
        <v>39.587500000000006</v>
      </c>
    </row>
    <row r="1743" spans="1:22" ht="13.5" x14ac:dyDescent="0.25">
      <c r="A1743" s="3">
        <f>RSI!A1743</f>
        <v>44846</v>
      </c>
      <c r="B1743" s="2">
        <f>RSI!B1743</f>
        <v>0.43</v>
      </c>
      <c r="C1743" s="2">
        <f>RSI!I1743</f>
        <v>42.921916697452481</v>
      </c>
      <c r="D1743" s="2">
        <f>MACD!E1743</f>
        <v>1.1352955110096041E-3</v>
      </c>
      <c r="E1743" s="2">
        <f>MACD!F1743</f>
        <v>6.9568992822552234E-3</v>
      </c>
      <c r="F1743" s="2">
        <f>'Moving Avg'!D1743</f>
        <v>0.42800000000000005</v>
      </c>
      <c r="G1743" s="2">
        <f>'Moving Avg'!F1743</f>
        <v>0.43049999999999999</v>
      </c>
      <c r="H1743" s="2">
        <f>'Moving Avg'!G1743</f>
        <v>0.47740000000000016</v>
      </c>
      <c r="I1743" s="2">
        <f>'Moving Avg'!H1743</f>
        <v>0.47575000000000034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  <c r="M1743" s="7">
        <f t="shared" si="270"/>
        <v>25</v>
      </c>
      <c r="N1743" s="7">
        <f t="shared" si="271"/>
        <v>45</v>
      </c>
      <c r="O1743" s="7">
        <f t="shared" si="272"/>
        <v>0</v>
      </c>
      <c r="P1743" s="7">
        <f t="shared" si="273"/>
        <v>83.5</v>
      </c>
      <c r="Q1743" s="8">
        <f t="shared" si="274"/>
        <v>37.024999999999999</v>
      </c>
      <c r="R1743" s="8">
        <f t="shared" si="275"/>
        <v>34.875</v>
      </c>
      <c r="S1743" s="8">
        <f t="shared" si="276"/>
        <v>48.075000000000003</v>
      </c>
      <c r="T1743" s="8">
        <f t="shared" si="277"/>
        <v>38.375</v>
      </c>
      <c r="U1743" s="7">
        <f t="shared" si="278"/>
        <v>39.991666666666667</v>
      </c>
      <c r="V1743" s="7">
        <f t="shared" si="279"/>
        <v>39.587500000000006</v>
      </c>
    </row>
    <row r="1744" spans="1:22" ht="13.5" x14ac:dyDescent="0.25">
      <c r="A1744" s="3">
        <f>RSI!A1744</f>
        <v>44847</v>
      </c>
      <c r="B1744" s="2">
        <f>RSI!B1744</f>
        <v>0.43</v>
      </c>
      <c r="C1744" s="2">
        <f>RSI!I1744</f>
        <v>42.921916697452474</v>
      </c>
      <c r="D1744" s="2">
        <f>MACD!E1744</f>
        <v>-3.0585681346366744E-3</v>
      </c>
      <c r="E1744" s="2">
        <f>MACD!F1744</f>
        <v>4.9538057988768435E-3</v>
      </c>
      <c r="F1744" s="2">
        <f>'Moving Avg'!D1744</f>
        <v>0.43</v>
      </c>
      <c r="G1744" s="2">
        <f>'Moving Avg'!F1744</f>
        <v>0.43049999999999999</v>
      </c>
      <c r="H1744" s="2">
        <f>'Moving Avg'!G1744</f>
        <v>0.47460000000000013</v>
      </c>
      <c r="I1744" s="2">
        <f>'Moving Avg'!H1744</f>
        <v>0.47605000000000031</v>
      </c>
      <c r="J1744" s="5" t="str">
        <f>OBV!F1744</f>
        <v>BULLISH</v>
      </c>
      <c r="K1744" s="5" t="str">
        <f>OBV!G1744</f>
        <v>NEUTRAL</v>
      </c>
      <c r="L1744" s="5" t="str">
        <f>OBV!H1744</f>
        <v>CONFIRMED BULLISH</v>
      </c>
      <c r="M1744" s="7">
        <f t="shared" si="270"/>
        <v>25</v>
      </c>
      <c r="N1744" s="7">
        <f t="shared" si="271"/>
        <v>45</v>
      </c>
      <c r="O1744" s="7">
        <f t="shared" si="272"/>
        <v>0</v>
      </c>
      <c r="P1744" s="7">
        <f t="shared" si="273"/>
        <v>83.5</v>
      </c>
      <c r="Q1744" s="8">
        <f t="shared" si="274"/>
        <v>37.024999999999999</v>
      </c>
      <c r="R1744" s="8">
        <f t="shared" si="275"/>
        <v>34.875</v>
      </c>
      <c r="S1744" s="8">
        <f t="shared" si="276"/>
        <v>48.075000000000003</v>
      </c>
      <c r="T1744" s="8">
        <f t="shared" si="277"/>
        <v>38.375</v>
      </c>
      <c r="U1744" s="7">
        <f t="shared" si="278"/>
        <v>39.991666666666667</v>
      </c>
      <c r="V1744" s="7">
        <f t="shared" si="279"/>
        <v>39.587500000000006</v>
      </c>
    </row>
    <row r="1745" spans="1:22" ht="13.5" x14ac:dyDescent="0.25">
      <c r="A1745" s="3">
        <f>RSI!A1745</f>
        <v>44848</v>
      </c>
      <c r="B1745" s="2">
        <f>RSI!B1745</f>
        <v>0.42</v>
      </c>
      <c r="C1745" s="2">
        <f>RSI!I1745</f>
        <v>38.402729534664786</v>
      </c>
      <c r="D1745" s="2">
        <f>MACD!E1745</f>
        <v>-5.7966827500616769E-3</v>
      </c>
      <c r="E1745" s="2">
        <f>MACD!F1745</f>
        <v>2.8037080890891391E-3</v>
      </c>
      <c r="F1745" s="2">
        <f>'Moving Avg'!D1745</f>
        <v>0.42800000000000005</v>
      </c>
      <c r="G1745" s="2">
        <f>'Moving Avg'!F1745</f>
        <v>0.42949999999999999</v>
      </c>
      <c r="H1745" s="2">
        <f>'Moving Avg'!G1745</f>
        <v>0.47200000000000025</v>
      </c>
      <c r="I1745" s="2">
        <f>'Moving Avg'!H1745</f>
        <v>0.47625000000000034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  <c r="M1745" s="7">
        <f t="shared" si="270"/>
        <v>25</v>
      </c>
      <c r="N1745" s="7">
        <f t="shared" si="271"/>
        <v>45</v>
      </c>
      <c r="O1745" s="7">
        <f t="shared" si="272"/>
        <v>0</v>
      </c>
      <c r="P1745" s="7">
        <f t="shared" si="273"/>
        <v>16.5</v>
      </c>
      <c r="Q1745" s="8">
        <f t="shared" si="274"/>
        <v>26.975000000000001</v>
      </c>
      <c r="R1745" s="8">
        <f t="shared" si="275"/>
        <v>18.125</v>
      </c>
      <c r="S1745" s="8">
        <f t="shared" si="276"/>
        <v>17.925000000000001</v>
      </c>
      <c r="T1745" s="8">
        <f t="shared" si="277"/>
        <v>21.625</v>
      </c>
      <c r="U1745" s="7">
        <f t="shared" si="278"/>
        <v>21.008333333333336</v>
      </c>
      <c r="V1745" s="7">
        <f t="shared" si="279"/>
        <v>21.162500000000001</v>
      </c>
    </row>
    <row r="1746" spans="1:22" ht="13.5" x14ac:dyDescent="0.25">
      <c r="A1746" s="3">
        <f>RSI!A1746</f>
        <v>44851</v>
      </c>
      <c r="B1746" s="2">
        <f>RSI!B1746</f>
        <v>0.42</v>
      </c>
      <c r="C1746" s="2">
        <f>RSI!I1746</f>
        <v>38.402729534664786</v>
      </c>
      <c r="D1746" s="2">
        <f>MACD!E1746</f>
        <v>-6.4513687564480837E-3</v>
      </c>
      <c r="E1746" s="2">
        <f>MACD!F1746</f>
        <v>9.5269271998169448E-4</v>
      </c>
      <c r="F1746" s="2">
        <f>'Moving Avg'!D1746</f>
        <v>0.42599999999999999</v>
      </c>
      <c r="G1746" s="2">
        <f>'Moving Avg'!F1746</f>
        <v>0.42799999999999994</v>
      </c>
      <c r="H1746" s="2">
        <f>'Moving Avg'!G1746</f>
        <v>0.46900000000000025</v>
      </c>
      <c r="I1746" s="2">
        <f>'Moving Avg'!H1746</f>
        <v>0.47645000000000037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45</v>
      </c>
      <c r="O1746" s="7">
        <f t="shared" si="272"/>
        <v>0</v>
      </c>
      <c r="P1746" s="7">
        <f t="shared" si="273"/>
        <v>16.5</v>
      </c>
      <c r="Q1746" s="8">
        <f t="shared" si="274"/>
        <v>26.975000000000001</v>
      </c>
      <c r="R1746" s="8">
        <f t="shared" si="275"/>
        <v>18.125</v>
      </c>
      <c r="S1746" s="8">
        <f t="shared" si="276"/>
        <v>17.925000000000001</v>
      </c>
      <c r="T1746" s="8">
        <f t="shared" si="277"/>
        <v>21.625</v>
      </c>
      <c r="U1746" s="7">
        <f t="shared" si="278"/>
        <v>21.008333333333336</v>
      </c>
      <c r="V1746" s="7">
        <f t="shared" si="279"/>
        <v>21.162500000000001</v>
      </c>
    </row>
    <row r="1747" spans="1:22" ht="13.5" x14ac:dyDescent="0.25">
      <c r="A1747" s="3">
        <f>RSI!A1747</f>
        <v>44852</v>
      </c>
      <c r="B1747" s="2">
        <f>RSI!B1747</f>
        <v>0.43</v>
      </c>
      <c r="C1747" s="2">
        <f>RSI!I1747</f>
        <v>45.105844880100562</v>
      </c>
      <c r="D1747" s="2">
        <f>MACD!E1747</f>
        <v>-9.1699817955662177E-3</v>
      </c>
      <c r="E1747" s="2">
        <f>MACD!F1747</f>
        <v>-1.0718421831278878E-3</v>
      </c>
      <c r="F1747" s="2">
        <f>'Moving Avg'!D1747</f>
        <v>0.42599999999999999</v>
      </c>
      <c r="G1747" s="2">
        <f>'Moving Avg'!F1747</f>
        <v>0.42599999999999988</v>
      </c>
      <c r="H1747" s="2">
        <f>'Moving Avg'!G1747</f>
        <v>0.46660000000000018</v>
      </c>
      <c r="I1747" s="2">
        <f>'Moving Avg'!H1747</f>
        <v>0.47665000000000041</v>
      </c>
      <c r="J1747" s="5" t="str">
        <f>OBV!F1747</f>
        <v>BEARISH</v>
      </c>
      <c r="K1747" s="5" t="str">
        <f>OBV!G1747</f>
        <v>NEUTRAL</v>
      </c>
      <c r="L1747" s="5" t="str">
        <f>OBV!H1747</f>
        <v>NEUTRAL</v>
      </c>
      <c r="M1747" s="7">
        <f t="shared" si="270"/>
        <v>25</v>
      </c>
      <c r="N1747" s="7">
        <f t="shared" si="271"/>
        <v>45</v>
      </c>
      <c r="O1747" s="7">
        <f t="shared" si="272"/>
        <v>0</v>
      </c>
      <c r="P1747" s="7">
        <f t="shared" si="273"/>
        <v>16.5</v>
      </c>
      <c r="Q1747" s="8">
        <f t="shared" si="274"/>
        <v>26.975000000000001</v>
      </c>
      <c r="R1747" s="8">
        <f t="shared" si="275"/>
        <v>18.125</v>
      </c>
      <c r="S1747" s="8">
        <f t="shared" si="276"/>
        <v>17.925000000000001</v>
      </c>
      <c r="T1747" s="8">
        <f t="shared" si="277"/>
        <v>21.625</v>
      </c>
      <c r="U1747" s="7">
        <f t="shared" si="278"/>
        <v>21.008333333333336</v>
      </c>
      <c r="V1747" s="7">
        <f t="shared" si="279"/>
        <v>21.162500000000001</v>
      </c>
    </row>
    <row r="1748" spans="1:22" ht="13.5" x14ac:dyDescent="0.25">
      <c r="A1748" s="3">
        <f>RSI!A1748</f>
        <v>44853</v>
      </c>
      <c r="B1748" s="2">
        <f>RSI!B1748</f>
        <v>0.43</v>
      </c>
      <c r="C1748" s="2">
        <f>RSI!I1748</f>
        <v>45.105844880100555</v>
      </c>
      <c r="D1748" s="2">
        <f>MACD!E1748</f>
        <v>-9.8849067487720155E-3</v>
      </c>
      <c r="E1748" s="2">
        <f>MACD!F1748</f>
        <v>-2.8344550962567132E-3</v>
      </c>
      <c r="F1748" s="2">
        <f>'Moving Avg'!D1748</f>
        <v>0.42599999999999999</v>
      </c>
      <c r="G1748" s="2">
        <f>'Moving Avg'!F1748</f>
        <v>0.42499999999999993</v>
      </c>
      <c r="H1748" s="2">
        <f>'Moving Avg'!G1748</f>
        <v>0.46460000000000012</v>
      </c>
      <c r="I1748" s="2">
        <f>'Moving Avg'!H1748</f>
        <v>0.47685000000000044</v>
      </c>
      <c r="J1748" s="5" t="str">
        <f>OBV!F1748</f>
        <v>BEARISH</v>
      </c>
      <c r="K1748" s="5" t="str">
        <f>OBV!G1748</f>
        <v>NEUTRAL</v>
      </c>
      <c r="L1748" s="5" t="str">
        <f>OBV!H1748</f>
        <v>NEUTRAL</v>
      </c>
      <c r="M1748" s="7">
        <f t="shared" si="270"/>
        <v>25</v>
      </c>
      <c r="N1748" s="7">
        <f t="shared" si="271"/>
        <v>45</v>
      </c>
      <c r="O1748" s="7">
        <f t="shared" si="272"/>
        <v>0</v>
      </c>
      <c r="P1748" s="7">
        <f t="shared" si="273"/>
        <v>16.5</v>
      </c>
      <c r="Q1748" s="8">
        <f t="shared" si="274"/>
        <v>26.975000000000001</v>
      </c>
      <c r="R1748" s="8">
        <f t="shared" si="275"/>
        <v>18.125</v>
      </c>
      <c r="S1748" s="8">
        <f t="shared" si="276"/>
        <v>17.925000000000001</v>
      </c>
      <c r="T1748" s="8">
        <f t="shared" si="277"/>
        <v>21.625</v>
      </c>
      <c r="U1748" s="7">
        <f t="shared" si="278"/>
        <v>21.008333333333336</v>
      </c>
      <c r="V1748" s="7">
        <f t="shared" si="279"/>
        <v>21.162500000000001</v>
      </c>
    </row>
    <row r="1749" spans="1:22" ht="13.5" x14ac:dyDescent="0.25">
      <c r="A1749" s="3">
        <f>RSI!A1749</f>
        <v>44854</v>
      </c>
      <c r="B1749" s="2">
        <f>RSI!B1749</f>
        <v>0.43</v>
      </c>
      <c r="C1749" s="2">
        <f>RSI!I1749</f>
        <v>45.105844880100555</v>
      </c>
      <c r="D1749" s="2">
        <f>MACD!E1749</f>
        <v>-1.04463447406139E-2</v>
      </c>
      <c r="E1749" s="2">
        <f>MACD!F1749</f>
        <v>-4.3568330251281505E-3</v>
      </c>
      <c r="F1749" s="2">
        <f>'Moving Avg'!D1749</f>
        <v>0.42599999999999999</v>
      </c>
      <c r="G1749" s="2">
        <f>'Moving Avg'!F1749</f>
        <v>0.42449999999999993</v>
      </c>
      <c r="H1749" s="2">
        <f>'Moving Avg'!G1749</f>
        <v>0.46260000000000012</v>
      </c>
      <c r="I1749" s="2">
        <f>'Moving Avg'!H1749</f>
        <v>0.47695000000000048</v>
      </c>
      <c r="J1749" s="5" t="str">
        <f>OBV!F1749</f>
        <v>BEARISH</v>
      </c>
      <c r="K1749" s="5" t="str">
        <f>OBV!G1749</f>
        <v>NEUTRAL</v>
      </c>
      <c r="L1749" s="5" t="str">
        <f>OBV!H1749</f>
        <v>NEUTRAL</v>
      </c>
      <c r="M1749" s="7">
        <f t="shared" si="270"/>
        <v>25</v>
      </c>
      <c r="N1749" s="7">
        <f t="shared" si="271"/>
        <v>45</v>
      </c>
      <c r="O1749" s="7">
        <f t="shared" si="272"/>
        <v>0</v>
      </c>
      <c r="P1749" s="7">
        <f t="shared" si="273"/>
        <v>16.5</v>
      </c>
      <c r="Q1749" s="8">
        <f t="shared" si="274"/>
        <v>26.975000000000001</v>
      </c>
      <c r="R1749" s="8">
        <f t="shared" si="275"/>
        <v>18.125</v>
      </c>
      <c r="S1749" s="8">
        <f t="shared" si="276"/>
        <v>17.925000000000001</v>
      </c>
      <c r="T1749" s="8">
        <f t="shared" si="277"/>
        <v>21.625</v>
      </c>
      <c r="U1749" s="7">
        <f t="shared" si="278"/>
        <v>21.008333333333336</v>
      </c>
      <c r="V1749" s="7">
        <f t="shared" si="279"/>
        <v>21.162500000000001</v>
      </c>
    </row>
    <row r="1750" spans="1:22" ht="13.5" x14ac:dyDescent="0.25">
      <c r="A1750" s="3">
        <f>RSI!A1750</f>
        <v>44855</v>
      </c>
      <c r="B1750" s="2">
        <f>RSI!B1750</f>
        <v>0.44</v>
      </c>
      <c r="C1750" s="2">
        <f>RSI!I1750</f>
        <v>51.674089518684141</v>
      </c>
      <c r="D1750" s="2">
        <f>MACD!E1750</f>
        <v>-1.0083410463673892E-2</v>
      </c>
      <c r="E1750" s="2">
        <f>MACD!F1750</f>
        <v>-5.5021485128372988E-3</v>
      </c>
      <c r="F1750" s="2">
        <f>'Moving Avg'!D1750</f>
        <v>0.43</v>
      </c>
      <c r="G1750" s="2">
        <f>'Moving Avg'!F1750</f>
        <v>0.42449999999999993</v>
      </c>
      <c r="H1750" s="2">
        <f>'Moving Avg'!G1750</f>
        <v>0.46060000000000012</v>
      </c>
      <c r="I1750" s="2">
        <f>'Moving Avg'!H1750</f>
        <v>0.47705000000000047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  <c r="M1750" s="7">
        <f t="shared" si="270"/>
        <v>25</v>
      </c>
      <c r="N1750" s="7">
        <f t="shared" si="271"/>
        <v>45</v>
      </c>
      <c r="O1750" s="7">
        <f t="shared" si="272"/>
        <v>0</v>
      </c>
      <c r="P1750" s="7">
        <f t="shared" si="273"/>
        <v>83.5</v>
      </c>
      <c r="Q1750" s="8">
        <f t="shared" si="274"/>
        <v>37.024999999999999</v>
      </c>
      <c r="R1750" s="8">
        <f t="shared" si="275"/>
        <v>34.875</v>
      </c>
      <c r="S1750" s="8">
        <f t="shared" si="276"/>
        <v>48.075000000000003</v>
      </c>
      <c r="T1750" s="8">
        <f t="shared" si="277"/>
        <v>38.375</v>
      </c>
      <c r="U1750" s="7">
        <f t="shared" si="278"/>
        <v>39.991666666666667</v>
      </c>
      <c r="V1750" s="7">
        <f t="shared" si="279"/>
        <v>39.587500000000006</v>
      </c>
    </row>
    <row r="1751" spans="1:22" ht="13.5" x14ac:dyDescent="0.25">
      <c r="A1751" s="3">
        <f>RSI!A1751</f>
        <v>44858</v>
      </c>
      <c r="B1751" s="2">
        <f>RSI!B1751</f>
        <v>0.44</v>
      </c>
      <c r="C1751" s="2">
        <f>RSI!I1751</f>
        <v>51.674089518684141</v>
      </c>
      <c r="D1751" s="2">
        <f>MACD!E1751</f>
        <v>-9.7981097001034745E-3</v>
      </c>
      <c r="E1751" s="2">
        <f>MACD!F1751</f>
        <v>-6.3613407502905337E-3</v>
      </c>
      <c r="F1751" s="2">
        <f>'Moving Avg'!D1751</f>
        <v>0.434</v>
      </c>
      <c r="G1751" s="2">
        <f>'Moving Avg'!F1751</f>
        <v>0.42499999999999993</v>
      </c>
      <c r="H1751" s="2">
        <f>'Moving Avg'!G1751</f>
        <v>0.45860000000000012</v>
      </c>
      <c r="I1751" s="2">
        <f>'Moving Avg'!H1751</f>
        <v>0.47710000000000041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45</v>
      </c>
      <c r="O1751" s="7">
        <f t="shared" si="272"/>
        <v>0</v>
      </c>
      <c r="P1751" s="7">
        <f t="shared" si="273"/>
        <v>83.5</v>
      </c>
      <c r="Q1751" s="8">
        <f t="shared" si="274"/>
        <v>37.024999999999999</v>
      </c>
      <c r="R1751" s="8">
        <f t="shared" si="275"/>
        <v>34.875</v>
      </c>
      <c r="S1751" s="8">
        <f t="shared" si="276"/>
        <v>48.075000000000003</v>
      </c>
      <c r="T1751" s="8">
        <f t="shared" si="277"/>
        <v>38.375</v>
      </c>
      <c r="U1751" s="7">
        <f t="shared" si="278"/>
        <v>39.991666666666667</v>
      </c>
      <c r="V1751" s="7">
        <f t="shared" si="279"/>
        <v>39.587500000000006</v>
      </c>
    </row>
    <row r="1752" spans="1:22" ht="13.5" x14ac:dyDescent="0.25">
      <c r="A1752" s="3">
        <f>RSI!A1752</f>
        <v>44859</v>
      </c>
      <c r="B1752" s="2">
        <f>RSI!B1752</f>
        <v>0.45</v>
      </c>
      <c r="C1752" s="2">
        <f>RSI!I1752</f>
        <v>57.563027430935954</v>
      </c>
      <c r="D1752" s="2">
        <f>MACD!E1752</f>
        <v>-1.0317624945738069E-2</v>
      </c>
      <c r="E1752" s="2">
        <f>MACD!F1752</f>
        <v>-7.1525975893800414E-3</v>
      </c>
      <c r="F1752" s="2">
        <f>'Moving Avg'!D1752</f>
        <v>0.438</v>
      </c>
      <c r="G1752" s="2">
        <f>'Moving Avg'!F1752</f>
        <v>0.42599999999999988</v>
      </c>
      <c r="H1752" s="2">
        <f>'Moving Avg'!G1752</f>
        <v>0.45720000000000005</v>
      </c>
      <c r="I1752" s="2">
        <f>'Moving Avg'!H1752</f>
        <v>0.47715000000000046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45</v>
      </c>
      <c r="O1752" s="7">
        <f t="shared" si="272"/>
        <v>0</v>
      </c>
      <c r="P1752" s="7">
        <f t="shared" si="273"/>
        <v>83.5</v>
      </c>
      <c r="Q1752" s="8">
        <f t="shared" si="274"/>
        <v>37.024999999999999</v>
      </c>
      <c r="R1752" s="8">
        <f t="shared" si="275"/>
        <v>34.875</v>
      </c>
      <c r="S1752" s="8">
        <f t="shared" si="276"/>
        <v>48.075000000000003</v>
      </c>
      <c r="T1752" s="8">
        <f t="shared" si="277"/>
        <v>38.375</v>
      </c>
      <c r="U1752" s="7">
        <f t="shared" si="278"/>
        <v>39.991666666666667</v>
      </c>
      <c r="V1752" s="7">
        <f t="shared" si="279"/>
        <v>39.587500000000006</v>
      </c>
    </row>
    <row r="1753" spans="1:22" ht="13.5" x14ac:dyDescent="0.25">
      <c r="A1753" s="3">
        <f>RSI!A1753</f>
        <v>44860</v>
      </c>
      <c r="B1753" s="2">
        <f>RSI!B1753</f>
        <v>0.45</v>
      </c>
      <c r="C1753" s="2">
        <f>RSI!I1753</f>
        <v>57.563027430935954</v>
      </c>
      <c r="D1753" s="2">
        <f>MACD!E1753</f>
        <v>-1.0834993016298033E-2</v>
      </c>
      <c r="E1753" s="2">
        <f>MACD!F1753</f>
        <v>-7.8890766747636409E-3</v>
      </c>
      <c r="F1753" s="2">
        <f>'Moving Avg'!D1753</f>
        <v>0.442</v>
      </c>
      <c r="G1753" s="2">
        <f>'Moving Avg'!F1753</f>
        <v>0.42749999999999994</v>
      </c>
      <c r="H1753" s="2">
        <f>'Moving Avg'!G1753</f>
        <v>0.45580000000000004</v>
      </c>
      <c r="I1753" s="2">
        <f>'Moving Avg'!H1753</f>
        <v>0.47715000000000041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45</v>
      </c>
      <c r="O1753" s="7">
        <f t="shared" si="272"/>
        <v>0</v>
      </c>
      <c r="P1753" s="7">
        <f t="shared" si="273"/>
        <v>83.5</v>
      </c>
      <c r="Q1753" s="8">
        <f t="shared" si="274"/>
        <v>37.024999999999999</v>
      </c>
      <c r="R1753" s="8">
        <f t="shared" si="275"/>
        <v>34.875</v>
      </c>
      <c r="S1753" s="8">
        <f t="shared" si="276"/>
        <v>48.075000000000003</v>
      </c>
      <c r="T1753" s="8">
        <f t="shared" si="277"/>
        <v>38.375</v>
      </c>
      <c r="U1753" s="7">
        <f t="shared" si="278"/>
        <v>39.991666666666667</v>
      </c>
      <c r="V1753" s="7">
        <f t="shared" si="279"/>
        <v>39.587500000000006</v>
      </c>
    </row>
    <row r="1754" spans="1:22" ht="13.5" x14ac:dyDescent="0.25">
      <c r="A1754" s="3">
        <f>RSI!A1754</f>
        <v>44861</v>
      </c>
      <c r="B1754" s="2">
        <f>RSI!B1754</f>
        <v>0.45</v>
      </c>
      <c r="C1754" s="2">
        <f>RSI!I1754</f>
        <v>57.563027430935961</v>
      </c>
      <c r="D1754" s="2">
        <f>MACD!E1754</f>
        <v>-1.1344782894756211E-2</v>
      </c>
      <c r="E1754" s="2">
        <f>MACD!F1754</f>
        <v>-8.580217918762156E-3</v>
      </c>
      <c r="F1754" s="2">
        <f>'Moving Avg'!D1754</f>
        <v>0.44600000000000001</v>
      </c>
      <c r="G1754" s="2">
        <f>'Moving Avg'!F1754</f>
        <v>0.42949999999999999</v>
      </c>
      <c r="H1754" s="2">
        <f>'Moving Avg'!G1754</f>
        <v>0.45419999999999999</v>
      </c>
      <c r="I1754" s="2">
        <f>'Moving Avg'!H1754</f>
        <v>0.47715000000000041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45</v>
      </c>
      <c r="O1754" s="7">
        <f t="shared" si="272"/>
        <v>0</v>
      </c>
      <c r="P1754" s="7">
        <f t="shared" si="273"/>
        <v>83.5</v>
      </c>
      <c r="Q1754" s="8">
        <f t="shared" si="274"/>
        <v>37.024999999999999</v>
      </c>
      <c r="R1754" s="8">
        <f t="shared" si="275"/>
        <v>34.875</v>
      </c>
      <c r="S1754" s="8">
        <f t="shared" si="276"/>
        <v>48.075000000000003</v>
      </c>
      <c r="T1754" s="8">
        <f t="shared" si="277"/>
        <v>38.375</v>
      </c>
      <c r="U1754" s="7">
        <f t="shared" si="278"/>
        <v>39.991666666666667</v>
      </c>
      <c r="V1754" s="7">
        <f t="shared" si="279"/>
        <v>39.587500000000006</v>
      </c>
    </row>
    <row r="1755" spans="1:22" ht="13.5" x14ac:dyDescent="0.25">
      <c r="A1755" s="3">
        <f>RSI!A1755</f>
        <v>44862</v>
      </c>
      <c r="B1755" s="2">
        <f>RSI!B1755</f>
        <v>0.45</v>
      </c>
      <c r="C1755" s="2">
        <f>RSI!I1755</f>
        <v>57.563027430935961</v>
      </c>
      <c r="D1755" s="2">
        <f>MACD!E1755</f>
        <v>-1.3381287410417053E-2</v>
      </c>
      <c r="E1755" s="2">
        <f>MACD!F1755</f>
        <v>-9.5404318170931365E-3</v>
      </c>
      <c r="F1755" s="2">
        <f>'Moving Avg'!D1755</f>
        <v>0.44800000000000006</v>
      </c>
      <c r="G1755" s="2">
        <f>'Moving Avg'!F1755</f>
        <v>0.43150000000000005</v>
      </c>
      <c r="H1755" s="2">
        <f>'Moving Avg'!G1755</f>
        <v>0.45299999999999996</v>
      </c>
      <c r="I1755" s="2">
        <f>'Moving Avg'!H1755</f>
        <v>0.47710000000000036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45</v>
      </c>
      <c r="O1755" s="7">
        <f t="shared" si="272"/>
        <v>0</v>
      </c>
      <c r="P1755" s="7">
        <f t="shared" si="273"/>
        <v>83.5</v>
      </c>
      <c r="Q1755" s="8">
        <f t="shared" si="274"/>
        <v>37.024999999999999</v>
      </c>
      <c r="R1755" s="8">
        <f t="shared" si="275"/>
        <v>34.875</v>
      </c>
      <c r="S1755" s="8">
        <f t="shared" si="276"/>
        <v>48.075000000000003</v>
      </c>
      <c r="T1755" s="8">
        <f t="shared" si="277"/>
        <v>38.375</v>
      </c>
      <c r="U1755" s="7">
        <f t="shared" si="278"/>
        <v>39.991666666666667</v>
      </c>
      <c r="V1755" s="7">
        <f t="shared" si="279"/>
        <v>39.587500000000006</v>
      </c>
    </row>
    <row r="1756" spans="1:22" ht="13.5" x14ac:dyDescent="0.25">
      <c r="A1756" s="3">
        <f>RSI!A1756</f>
        <v>44865</v>
      </c>
      <c r="B1756" s="2">
        <f>RSI!B1756</f>
        <v>0.45</v>
      </c>
      <c r="C1756" s="2">
        <f>RSI!I1756</f>
        <v>57.563027430935968</v>
      </c>
      <c r="D1756" s="2">
        <f>MACD!E1756</f>
        <v>-1.5166226419434325E-2</v>
      </c>
      <c r="E1756" s="2">
        <f>MACD!F1756</f>
        <v>-1.0665590737561376E-2</v>
      </c>
      <c r="F1756" s="2">
        <f>'Moving Avg'!D1756</f>
        <v>0.45</v>
      </c>
      <c r="G1756" s="2">
        <f>'Moving Avg'!F1756</f>
        <v>0.433</v>
      </c>
      <c r="H1756" s="2">
        <f>'Moving Avg'!G1756</f>
        <v>0.45159999999999995</v>
      </c>
      <c r="I1756" s="2">
        <f>'Moving Avg'!H1756</f>
        <v>0.47700000000000037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  <c r="M1756" s="7">
        <f t="shared" si="270"/>
        <v>25</v>
      </c>
      <c r="N1756" s="7">
        <f t="shared" si="271"/>
        <v>45</v>
      </c>
      <c r="O1756" s="7">
        <f t="shared" si="272"/>
        <v>0</v>
      </c>
      <c r="P1756" s="7">
        <f t="shared" si="273"/>
        <v>83.5</v>
      </c>
      <c r="Q1756" s="8">
        <f t="shared" si="274"/>
        <v>37.024999999999999</v>
      </c>
      <c r="R1756" s="8">
        <f t="shared" si="275"/>
        <v>34.875</v>
      </c>
      <c r="S1756" s="8">
        <f t="shared" si="276"/>
        <v>48.075000000000003</v>
      </c>
      <c r="T1756" s="8">
        <f t="shared" si="277"/>
        <v>38.375</v>
      </c>
      <c r="U1756" s="7">
        <f t="shared" si="278"/>
        <v>39.991666666666667</v>
      </c>
      <c r="V1756" s="7">
        <f t="shared" si="279"/>
        <v>39.587500000000006</v>
      </c>
    </row>
    <row r="1757" spans="1:22" ht="13.5" x14ac:dyDescent="0.25">
      <c r="A1757" s="3">
        <f>RSI!A1757</f>
        <v>44866</v>
      </c>
      <c r="B1757" s="2">
        <f>RSI!B1757</f>
        <v>0.46</v>
      </c>
      <c r="C1757" s="2">
        <f>RSI!I1757</f>
        <v>63.929919139426204</v>
      </c>
      <c r="D1757" s="2">
        <f>MACD!E1757</f>
        <v>-1.5936007963029852E-2</v>
      </c>
      <c r="E1757" s="2">
        <f>MACD!F1757</f>
        <v>-1.1719674182655071E-2</v>
      </c>
      <c r="F1757" s="2">
        <f>'Moving Avg'!D1757</f>
        <v>0.45200000000000007</v>
      </c>
      <c r="G1757" s="2">
        <f>'Moving Avg'!F1757</f>
        <v>0.43550000000000005</v>
      </c>
      <c r="H1757" s="2">
        <f>'Moving Avg'!G1757</f>
        <v>0.45039999999999997</v>
      </c>
      <c r="I1757" s="2">
        <f>'Moving Avg'!H1757</f>
        <v>0.47705000000000042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  <c r="M1757" s="7">
        <f t="shared" si="270"/>
        <v>25</v>
      </c>
      <c r="N1757" s="7">
        <f t="shared" si="271"/>
        <v>45</v>
      </c>
      <c r="O1757" s="7">
        <f t="shared" si="272"/>
        <v>0</v>
      </c>
      <c r="P1757" s="7">
        <f t="shared" si="273"/>
        <v>83.5</v>
      </c>
      <c r="Q1757" s="8">
        <f t="shared" si="274"/>
        <v>37.024999999999999</v>
      </c>
      <c r="R1757" s="8">
        <f t="shared" si="275"/>
        <v>34.875</v>
      </c>
      <c r="S1757" s="8">
        <f t="shared" si="276"/>
        <v>48.075000000000003</v>
      </c>
      <c r="T1757" s="8">
        <f t="shared" si="277"/>
        <v>38.375</v>
      </c>
      <c r="U1757" s="7">
        <f t="shared" si="278"/>
        <v>39.991666666666667</v>
      </c>
      <c r="V1757" s="7">
        <f t="shared" si="279"/>
        <v>39.587500000000006</v>
      </c>
    </row>
    <row r="1758" spans="1:22" ht="13.5" x14ac:dyDescent="0.25">
      <c r="A1758" s="3">
        <f>RSI!A1758</f>
        <v>44867</v>
      </c>
      <c r="B1758" s="2">
        <f>RSI!B1758</f>
        <v>0.46</v>
      </c>
      <c r="C1758" s="2">
        <f>RSI!I1758</f>
        <v>63.929919139426204</v>
      </c>
      <c r="D1758" s="2">
        <f>MACD!E1758</f>
        <v>-1.6699386574530239E-2</v>
      </c>
      <c r="E1758" s="2">
        <f>MACD!F1758</f>
        <v>-1.2715616661030105E-2</v>
      </c>
      <c r="F1758" s="2">
        <f>'Moving Avg'!D1758</f>
        <v>0.45400000000000001</v>
      </c>
      <c r="G1758" s="2">
        <f>'Moving Avg'!F1758</f>
        <v>0.43750000000000017</v>
      </c>
      <c r="H1758" s="2">
        <f>'Moving Avg'!G1758</f>
        <v>0.44939999999999997</v>
      </c>
      <c r="I1758" s="2">
        <f>'Moving Avg'!H1758</f>
        <v>0.47720000000000035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  <c r="M1758" s="7">
        <f t="shared" si="270"/>
        <v>25</v>
      </c>
      <c r="N1758" s="7">
        <f t="shared" si="271"/>
        <v>45</v>
      </c>
      <c r="O1758" s="7">
        <f t="shared" si="272"/>
        <v>0</v>
      </c>
      <c r="P1758" s="7">
        <f t="shared" si="273"/>
        <v>83.5</v>
      </c>
      <c r="Q1758" s="8">
        <f t="shared" si="274"/>
        <v>37.024999999999999</v>
      </c>
      <c r="R1758" s="8">
        <f t="shared" si="275"/>
        <v>34.875</v>
      </c>
      <c r="S1758" s="8">
        <f t="shared" si="276"/>
        <v>48.075000000000003</v>
      </c>
      <c r="T1758" s="8">
        <f t="shared" si="277"/>
        <v>38.375</v>
      </c>
      <c r="U1758" s="7">
        <f t="shared" si="278"/>
        <v>39.991666666666667</v>
      </c>
      <c r="V1758" s="7">
        <f t="shared" si="279"/>
        <v>39.587500000000006</v>
      </c>
    </row>
    <row r="1759" spans="1:22" ht="13.5" x14ac:dyDescent="0.25">
      <c r="A1759" s="3">
        <f>RSI!A1759</f>
        <v>44868</v>
      </c>
      <c r="B1759" s="2">
        <f>RSI!B1759</f>
        <v>0.44</v>
      </c>
      <c r="C1759" s="2">
        <f>RSI!I1759</f>
        <v>47.42566617241598</v>
      </c>
      <c r="D1759" s="2">
        <f>MACD!E1759</f>
        <v>-1.596756769095331E-2</v>
      </c>
      <c r="E1759" s="2">
        <f>MACD!F1759</f>
        <v>-1.3366006867014746E-2</v>
      </c>
      <c r="F1759" s="2">
        <f>'Moving Avg'!D1759</f>
        <v>0.45200000000000007</v>
      </c>
      <c r="G1759" s="2">
        <f>'Moving Avg'!F1759</f>
        <v>0.43850000000000006</v>
      </c>
      <c r="H1759" s="2">
        <f>'Moving Avg'!G1759</f>
        <v>0.44800000000000006</v>
      </c>
      <c r="I1759" s="2">
        <f>'Moving Avg'!H1759</f>
        <v>0.47730000000000034</v>
      </c>
      <c r="J1759" s="5" t="str">
        <f>OBV!F1759</f>
        <v>BULLISH</v>
      </c>
      <c r="K1759" s="5" t="str">
        <f>OBV!G1759</f>
        <v>NEUTRAL</v>
      </c>
      <c r="L1759" s="5" t="str">
        <f>OBV!H1759</f>
        <v>BULLISH DIVERGENCE</v>
      </c>
      <c r="M1759" s="7">
        <f t="shared" si="270"/>
        <v>25</v>
      </c>
      <c r="N1759" s="7">
        <f t="shared" si="271"/>
        <v>45</v>
      </c>
      <c r="O1759" s="7">
        <f t="shared" si="272"/>
        <v>0</v>
      </c>
      <c r="P1759" s="7">
        <f t="shared" si="273"/>
        <v>66.5</v>
      </c>
      <c r="Q1759" s="8">
        <f t="shared" si="274"/>
        <v>34.475000000000001</v>
      </c>
      <c r="R1759" s="8">
        <f t="shared" si="275"/>
        <v>30.625</v>
      </c>
      <c r="S1759" s="8">
        <f t="shared" si="276"/>
        <v>40.424999999999997</v>
      </c>
      <c r="T1759" s="8">
        <f t="shared" si="277"/>
        <v>34.125</v>
      </c>
      <c r="U1759" s="7">
        <f t="shared" si="278"/>
        <v>35.174999999999997</v>
      </c>
      <c r="V1759" s="7">
        <f t="shared" si="279"/>
        <v>34.912499999999994</v>
      </c>
    </row>
    <row r="1760" spans="1:22" ht="13.5" x14ac:dyDescent="0.25">
      <c r="A1760" s="3">
        <f>RSI!A1760</f>
        <v>44869</v>
      </c>
      <c r="B1760" s="2">
        <f>RSI!B1760</f>
        <v>0.43</v>
      </c>
      <c r="C1760" s="2">
        <f>RSI!I1760</f>
        <v>41.637616318625454</v>
      </c>
      <c r="D1760" s="2">
        <f>MACD!E1760</f>
        <v>-1.3046996569165692E-2</v>
      </c>
      <c r="E1760" s="2">
        <f>MACD!F1760</f>
        <v>-1.3302204807444935E-2</v>
      </c>
      <c r="F1760" s="2">
        <f>'Moving Avg'!D1760</f>
        <v>0.44800000000000006</v>
      </c>
      <c r="G1760" s="2">
        <f>'Moving Avg'!F1760</f>
        <v>0.43850000000000006</v>
      </c>
      <c r="H1760" s="2">
        <f>'Moving Avg'!G1760</f>
        <v>0.44640000000000002</v>
      </c>
      <c r="I1760" s="2">
        <f>'Moving Avg'!H1760</f>
        <v>0.47740000000000038</v>
      </c>
      <c r="J1760" s="5" t="str">
        <f>OBV!F1760</f>
        <v>BULLISH</v>
      </c>
      <c r="K1760" s="5" t="str">
        <f>OBV!G1760</f>
        <v>NEUTRAL</v>
      </c>
      <c r="L1760" s="5" t="str">
        <f>OBV!H1760</f>
        <v>BULLISH DIVERGENCE</v>
      </c>
      <c r="M1760" s="7">
        <f t="shared" si="270"/>
        <v>25</v>
      </c>
      <c r="N1760" s="7">
        <f t="shared" si="271"/>
        <v>0</v>
      </c>
      <c r="O1760" s="7">
        <f t="shared" si="272"/>
        <v>0</v>
      </c>
      <c r="P1760" s="7">
        <f t="shared" si="273"/>
        <v>66.5</v>
      </c>
      <c r="Q1760" s="8">
        <f t="shared" si="274"/>
        <v>18.725000000000001</v>
      </c>
      <c r="R1760" s="8">
        <f t="shared" si="275"/>
        <v>21.625</v>
      </c>
      <c r="S1760" s="8">
        <f t="shared" si="276"/>
        <v>33.674999999999997</v>
      </c>
      <c r="T1760" s="8">
        <f t="shared" si="277"/>
        <v>22.875</v>
      </c>
      <c r="U1760" s="7">
        <f t="shared" si="278"/>
        <v>24.675000000000001</v>
      </c>
      <c r="V1760" s="7">
        <f t="shared" si="279"/>
        <v>24.225000000000001</v>
      </c>
    </row>
    <row r="1761" spans="1:22" ht="13.5" x14ac:dyDescent="0.25">
      <c r="A1761" s="3">
        <f>RSI!A1761</f>
        <v>44872</v>
      </c>
      <c r="B1761" s="2">
        <f>RSI!B1761</f>
        <v>0.42</v>
      </c>
      <c r="C1761" s="2">
        <f>RSI!I1761</f>
        <v>36.800788471356697</v>
      </c>
      <c r="D1761" s="2">
        <f>MACD!E1761</f>
        <v>-9.7554152450394782E-3</v>
      </c>
      <c r="E1761" s="2">
        <f>MACD!F1761</f>
        <v>-1.2592846894963846E-2</v>
      </c>
      <c r="F1761" s="2">
        <f>'Moving Avg'!D1761</f>
        <v>0.442</v>
      </c>
      <c r="G1761" s="2">
        <f>'Moving Avg'!F1761</f>
        <v>0.43800000000000006</v>
      </c>
      <c r="H1761" s="2">
        <f>'Moving Avg'!G1761</f>
        <v>0.44420000000000004</v>
      </c>
      <c r="I1761" s="2">
        <f>'Moving Avg'!H1761</f>
        <v>0.47745000000000037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  <c r="M1761" s="7">
        <f t="shared" si="270"/>
        <v>25</v>
      </c>
      <c r="N1761" s="7">
        <f t="shared" si="271"/>
        <v>0</v>
      </c>
      <c r="O1761" s="7">
        <f t="shared" si="272"/>
        <v>0</v>
      </c>
      <c r="P1761" s="7">
        <f t="shared" si="273"/>
        <v>16.5</v>
      </c>
      <c r="Q1761" s="8">
        <f t="shared" si="274"/>
        <v>11.225</v>
      </c>
      <c r="R1761" s="8">
        <f t="shared" si="275"/>
        <v>9.125</v>
      </c>
      <c r="S1761" s="8">
        <f t="shared" si="276"/>
        <v>11.175000000000001</v>
      </c>
      <c r="T1761" s="8">
        <f t="shared" si="277"/>
        <v>10.375</v>
      </c>
      <c r="U1761" s="7">
        <f t="shared" si="278"/>
        <v>10.508333333333335</v>
      </c>
      <c r="V1761" s="7">
        <f t="shared" si="279"/>
        <v>10.475000000000001</v>
      </c>
    </row>
    <row r="1762" spans="1:22" ht="13.5" x14ac:dyDescent="0.25">
      <c r="A1762" s="3">
        <f>RSI!A1762</f>
        <v>44873</v>
      </c>
      <c r="B1762" s="2">
        <f>RSI!B1762</f>
        <v>0.42</v>
      </c>
      <c r="C1762" s="2">
        <f>RSI!I1762</f>
        <v>36.800788471356697</v>
      </c>
      <c r="D1762" s="2">
        <f>MACD!E1762</f>
        <v>-5.2989863985584695E-3</v>
      </c>
      <c r="E1762" s="2">
        <f>MACD!F1762</f>
        <v>-1.1134074795682772E-2</v>
      </c>
      <c r="F1762" s="2">
        <f>'Moving Avg'!D1762</f>
        <v>0.434</v>
      </c>
      <c r="G1762" s="2">
        <f>'Moving Avg'!F1762</f>
        <v>0.43750000000000011</v>
      </c>
      <c r="H1762" s="2">
        <f>'Moving Avg'!G1762</f>
        <v>0.44240000000000007</v>
      </c>
      <c r="I1762" s="2">
        <f>'Moving Avg'!H1762</f>
        <v>0.47750000000000042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25</v>
      </c>
      <c r="N1762" s="7">
        <f t="shared" si="271"/>
        <v>0</v>
      </c>
      <c r="O1762" s="7">
        <f t="shared" si="272"/>
        <v>0</v>
      </c>
      <c r="P1762" s="7">
        <f t="shared" si="273"/>
        <v>16.5</v>
      </c>
      <c r="Q1762" s="8">
        <f t="shared" si="274"/>
        <v>11.225</v>
      </c>
      <c r="R1762" s="8">
        <f t="shared" si="275"/>
        <v>9.125</v>
      </c>
      <c r="S1762" s="8">
        <f t="shared" si="276"/>
        <v>11.175000000000001</v>
      </c>
      <c r="T1762" s="8">
        <f t="shared" si="277"/>
        <v>10.375</v>
      </c>
      <c r="U1762" s="7">
        <f t="shared" si="278"/>
        <v>10.508333333333335</v>
      </c>
      <c r="V1762" s="7">
        <f t="shared" si="279"/>
        <v>10.475000000000001</v>
      </c>
    </row>
    <row r="1763" spans="1:22" ht="13.5" x14ac:dyDescent="0.25">
      <c r="A1763" s="3">
        <f>RSI!A1763</f>
        <v>44874</v>
      </c>
      <c r="B1763" s="2">
        <f>RSI!B1763</f>
        <v>0.41</v>
      </c>
      <c r="C1763" s="2">
        <f>RSI!I1763</f>
        <v>32.43149596595994</v>
      </c>
      <c r="D1763" s="2">
        <f>MACD!E1763</f>
        <v>-6.6447392455126764E-4</v>
      </c>
      <c r="E1763" s="2">
        <f>MACD!F1763</f>
        <v>-9.0401546214564713E-3</v>
      </c>
      <c r="F1763" s="2">
        <f>'Moving Avg'!D1763</f>
        <v>0.42400000000000004</v>
      </c>
      <c r="G1763" s="2">
        <f>'Moving Avg'!F1763</f>
        <v>0.4365</v>
      </c>
      <c r="H1763" s="2">
        <f>'Moving Avg'!G1763</f>
        <v>0.44080000000000008</v>
      </c>
      <c r="I1763" s="2">
        <f>'Moving Avg'!H1763</f>
        <v>0.47755000000000047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25</v>
      </c>
      <c r="N1763" s="7">
        <f t="shared" si="271"/>
        <v>0</v>
      </c>
      <c r="O1763" s="7">
        <f t="shared" si="272"/>
        <v>0</v>
      </c>
      <c r="P1763" s="7">
        <f t="shared" si="273"/>
        <v>16.5</v>
      </c>
      <c r="Q1763" s="8">
        <f t="shared" si="274"/>
        <v>11.225</v>
      </c>
      <c r="R1763" s="8">
        <f t="shared" si="275"/>
        <v>9.125</v>
      </c>
      <c r="S1763" s="8">
        <f t="shared" si="276"/>
        <v>11.175000000000001</v>
      </c>
      <c r="T1763" s="8">
        <f t="shared" si="277"/>
        <v>10.375</v>
      </c>
      <c r="U1763" s="7">
        <f t="shared" si="278"/>
        <v>10.508333333333335</v>
      </c>
      <c r="V1763" s="7">
        <f t="shared" si="279"/>
        <v>10.475000000000001</v>
      </c>
    </row>
    <row r="1764" spans="1:22" ht="13.5" x14ac:dyDescent="0.25">
      <c r="A1764" s="3">
        <f>RSI!A1764</f>
        <v>44875</v>
      </c>
      <c r="B1764" s="2">
        <f>RSI!B1764</f>
        <v>0.4</v>
      </c>
      <c r="C1764" s="2">
        <f>RSI!I1764</f>
        <v>28.754865211492486</v>
      </c>
      <c r="D1764" s="2">
        <f>MACD!E1764</f>
        <v>4.1707079160475113E-3</v>
      </c>
      <c r="E1764" s="2">
        <f>MACD!F1764</f>
        <v>-6.3979821139556747E-3</v>
      </c>
      <c r="F1764" s="2">
        <f>'Moving Avg'!D1764</f>
        <v>0.41600000000000004</v>
      </c>
      <c r="G1764" s="2">
        <f>'Moving Avg'!F1764</f>
        <v>0.43500000000000005</v>
      </c>
      <c r="H1764" s="2">
        <f>'Moving Avg'!G1764</f>
        <v>0.439</v>
      </c>
      <c r="I1764" s="2">
        <f>'Moving Avg'!H1764</f>
        <v>0.47750000000000048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  <c r="M1764" s="7">
        <f t="shared" si="270"/>
        <v>50</v>
      </c>
      <c r="N1764" s="7">
        <f t="shared" si="271"/>
        <v>0</v>
      </c>
      <c r="O1764" s="7">
        <f t="shared" si="272"/>
        <v>0</v>
      </c>
      <c r="P1764" s="7">
        <f t="shared" si="273"/>
        <v>16.5</v>
      </c>
      <c r="Q1764" s="8">
        <f t="shared" si="274"/>
        <v>19.975000000000001</v>
      </c>
      <c r="R1764" s="8">
        <f t="shared" si="275"/>
        <v>14.125</v>
      </c>
      <c r="S1764" s="8">
        <f t="shared" si="276"/>
        <v>14.925000000000001</v>
      </c>
      <c r="T1764" s="8">
        <f t="shared" si="277"/>
        <v>16.625</v>
      </c>
      <c r="U1764" s="7">
        <f t="shared" si="278"/>
        <v>16.341666666666669</v>
      </c>
      <c r="V1764" s="7">
        <f t="shared" si="279"/>
        <v>16.412500000000001</v>
      </c>
    </row>
    <row r="1765" spans="1:22" ht="13.5" x14ac:dyDescent="0.25">
      <c r="A1765" s="3">
        <f>RSI!A1765</f>
        <v>44876</v>
      </c>
      <c r="B1765" s="2">
        <f>RSI!B1765</f>
        <v>0.4</v>
      </c>
      <c r="C1765" s="2">
        <f>RSI!I1765</f>
        <v>28.754865211492486</v>
      </c>
      <c r="D1765" s="2">
        <f>MACD!E1765</f>
        <v>8.4812269317183775E-3</v>
      </c>
      <c r="E1765" s="2">
        <f>MACD!F1765</f>
        <v>-3.4221403048208645E-3</v>
      </c>
      <c r="F1765" s="2">
        <f>'Moving Avg'!D1765</f>
        <v>0.41</v>
      </c>
      <c r="G1765" s="2">
        <f>'Moving Avg'!F1765</f>
        <v>0.43400000000000005</v>
      </c>
      <c r="H1765" s="2">
        <f>'Moving Avg'!G1765</f>
        <v>0.43719999999999998</v>
      </c>
      <c r="I1765" s="2">
        <f>'Moving Avg'!H1765</f>
        <v>0.47740000000000049</v>
      </c>
      <c r="J1765" s="5" t="str">
        <f>OBV!F1765</f>
        <v>BEARISH</v>
      </c>
      <c r="K1765" s="5" t="str">
        <f>OBV!G1765</f>
        <v>NEUTRAL</v>
      </c>
      <c r="L1765" s="5" t="str">
        <f>OBV!H1765</f>
        <v>CONFIRMED BEARISH</v>
      </c>
      <c r="M1765" s="7">
        <f t="shared" si="270"/>
        <v>50</v>
      </c>
      <c r="N1765" s="7">
        <f t="shared" si="271"/>
        <v>0</v>
      </c>
      <c r="O1765" s="7">
        <f t="shared" si="272"/>
        <v>0</v>
      </c>
      <c r="P1765" s="7">
        <f t="shared" si="273"/>
        <v>16.5</v>
      </c>
      <c r="Q1765" s="8">
        <f t="shared" si="274"/>
        <v>19.975000000000001</v>
      </c>
      <c r="R1765" s="8">
        <f t="shared" si="275"/>
        <v>14.125</v>
      </c>
      <c r="S1765" s="8">
        <f t="shared" si="276"/>
        <v>14.925000000000001</v>
      </c>
      <c r="T1765" s="8">
        <f t="shared" si="277"/>
        <v>16.625</v>
      </c>
      <c r="U1765" s="7">
        <f t="shared" si="278"/>
        <v>16.341666666666669</v>
      </c>
      <c r="V1765" s="7">
        <f t="shared" si="279"/>
        <v>16.412500000000001</v>
      </c>
    </row>
    <row r="1766" spans="1:22" ht="13.5" x14ac:dyDescent="0.25">
      <c r="A1766" s="3">
        <f>RSI!A1766</f>
        <v>44879</v>
      </c>
      <c r="B1766" s="2">
        <f>RSI!B1766</f>
        <v>0.41</v>
      </c>
      <c r="C1766" s="2">
        <f>RSI!I1766</f>
        <v>37.033554419100916</v>
      </c>
      <c r="D1766" s="2">
        <f>MACD!E1766</f>
        <v>1.1590821865002154E-2</v>
      </c>
      <c r="E1766" s="2">
        <f>MACD!F1766</f>
        <v>-4.1954787085626052E-4</v>
      </c>
      <c r="F1766" s="2">
        <f>'Moving Avg'!D1766</f>
        <v>0.40800000000000003</v>
      </c>
      <c r="G1766" s="2">
        <f>'Moving Avg'!F1766</f>
        <v>0.43350000000000011</v>
      </c>
      <c r="H1766" s="2">
        <f>'Moving Avg'!G1766</f>
        <v>0.43559999999999993</v>
      </c>
      <c r="I1766" s="2">
        <f>'Moving Avg'!H1766</f>
        <v>0.47730000000000045</v>
      </c>
      <c r="J1766" s="5" t="str">
        <f>OBV!F1766</f>
        <v>BEARISH</v>
      </c>
      <c r="K1766" s="5" t="str">
        <f>OBV!G1766</f>
        <v>NEUTRAL</v>
      </c>
      <c r="L1766" s="5" t="str">
        <f>OBV!H1766</f>
        <v>CONFIRMED BEARISH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16.5</v>
      </c>
      <c r="Q1766" s="8">
        <f t="shared" si="274"/>
        <v>11.225</v>
      </c>
      <c r="R1766" s="8">
        <f t="shared" si="275"/>
        <v>9.125</v>
      </c>
      <c r="S1766" s="8">
        <f t="shared" si="276"/>
        <v>11.175000000000001</v>
      </c>
      <c r="T1766" s="8">
        <f t="shared" si="277"/>
        <v>10.375</v>
      </c>
      <c r="U1766" s="7">
        <f t="shared" si="278"/>
        <v>10.508333333333335</v>
      </c>
      <c r="V1766" s="7">
        <f t="shared" si="279"/>
        <v>10.475000000000001</v>
      </c>
    </row>
    <row r="1767" spans="1:22" ht="13.5" x14ac:dyDescent="0.25">
      <c r="A1767" s="3">
        <f>RSI!A1767</f>
        <v>44880</v>
      </c>
      <c r="B1767" s="2">
        <f>RSI!B1767</f>
        <v>0.4</v>
      </c>
      <c r="C1767" s="2">
        <f>RSI!I1767</f>
        <v>32.914661993777855</v>
      </c>
      <c r="D1767" s="2">
        <f>MACD!E1767</f>
        <v>1.6630067788629022E-2</v>
      </c>
      <c r="E1767" s="2">
        <f>MACD!F1767</f>
        <v>2.9903752610407957E-3</v>
      </c>
      <c r="F1767" s="2">
        <f>'Moving Avg'!D1767</f>
        <v>0.40400000000000003</v>
      </c>
      <c r="G1767" s="2">
        <f>'Moving Avg'!F1767</f>
        <v>0.43200000000000011</v>
      </c>
      <c r="H1767" s="2">
        <f>'Moving Avg'!G1767</f>
        <v>0.43419999999999992</v>
      </c>
      <c r="I1767" s="2">
        <f>'Moving Avg'!H1767</f>
        <v>0.47720000000000051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16.5</v>
      </c>
      <c r="Q1767" s="8">
        <f t="shared" si="274"/>
        <v>11.225</v>
      </c>
      <c r="R1767" s="8">
        <f t="shared" si="275"/>
        <v>9.125</v>
      </c>
      <c r="S1767" s="8">
        <f t="shared" si="276"/>
        <v>11.175000000000001</v>
      </c>
      <c r="T1767" s="8">
        <f t="shared" si="277"/>
        <v>10.375</v>
      </c>
      <c r="U1767" s="7">
        <f t="shared" si="278"/>
        <v>10.508333333333335</v>
      </c>
      <c r="V1767" s="7">
        <f t="shared" si="279"/>
        <v>10.475000000000001</v>
      </c>
    </row>
    <row r="1768" spans="1:22" ht="13.5" x14ac:dyDescent="0.25">
      <c r="A1768" s="3">
        <f>RSI!A1768</f>
        <v>44881</v>
      </c>
      <c r="B1768" s="2">
        <f>RSI!B1768</f>
        <v>0.4</v>
      </c>
      <c r="C1768" s="2">
        <f>RSI!I1768</f>
        <v>32.914661993777855</v>
      </c>
      <c r="D1768" s="2">
        <f>MACD!E1768</f>
        <v>2.1072439178494773E-2</v>
      </c>
      <c r="E1768" s="2">
        <f>MACD!F1768</f>
        <v>6.6067880445315917E-3</v>
      </c>
      <c r="F1768" s="2">
        <f>'Moving Avg'!D1768</f>
        <v>0.40199999999999997</v>
      </c>
      <c r="G1768" s="2">
        <f>'Moving Avg'!F1768</f>
        <v>0.43050000000000005</v>
      </c>
      <c r="H1768" s="2">
        <f>'Moving Avg'!G1768</f>
        <v>0.43259999999999993</v>
      </c>
      <c r="I1768" s="2">
        <f>'Moving Avg'!H1768</f>
        <v>0.47715000000000052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25</v>
      </c>
      <c r="N1768" s="7">
        <f t="shared" si="271"/>
        <v>0</v>
      </c>
      <c r="O1768" s="7">
        <f t="shared" si="272"/>
        <v>0</v>
      </c>
      <c r="P1768" s="7">
        <f t="shared" si="273"/>
        <v>16.5</v>
      </c>
      <c r="Q1768" s="8">
        <f t="shared" si="274"/>
        <v>11.225</v>
      </c>
      <c r="R1768" s="8">
        <f t="shared" si="275"/>
        <v>9.125</v>
      </c>
      <c r="S1768" s="8">
        <f t="shared" si="276"/>
        <v>11.175000000000001</v>
      </c>
      <c r="T1768" s="8">
        <f t="shared" si="277"/>
        <v>10.375</v>
      </c>
      <c r="U1768" s="7">
        <f t="shared" si="278"/>
        <v>10.508333333333335</v>
      </c>
      <c r="V1768" s="7">
        <f t="shared" si="279"/>
        <v>10.475000000000001</v>
      </c>
    </row>
    <row r="1769" spans="1:22" ht="13.5" x14ac:dyDescent="0.25">
      <c r="A1769" s="3">
        <f>RSI!A1769</f>
        <v>44882</v>
      </c>
      <c r="B1769" s="2">
        <f>RSI!B1769</f>
        <v>0.41</v>
      </c>
      <c r="C1769" s="2">
        <f>RSI!I1769</f>
        <v>40.579308357176984</v>
      </c>
      <c r="D1769" s="2">
        <f>MACD!E1769</f>
        <v>2.117888469273721E-2</v>
      </c>
      <c r="E1769" s="2">
        <f>MACD!F1769</f>
        <v>9.5212073741727157E-3</v>
      </c>
      <c r="F1769" s="2">
        <f>'Moving Avg'!D1769</f>
        <v>0.40400000000000003</v>
      </c>
      <c r="G1769" s="2">
        <f>'Moving Avg'!F1769</f>
        <v>0.4295000000000001</v>
      </c>
      <c r="H1769" s="2">
        <f>'Moving Avg'!G1769</f>
        <v>0.43139999999999995</v>
      </c>
      <c r="I1769" s="2">
        <f>'Moving Avg'!H1769</f>
        <v>0.47720000000000051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0</v>
      </c>
      <c r="O1769" s="7">
        <f t="shared" si="272"/>
        <v>0</v>
      </c>
      <c r="P1769" s="7">
        <f t="shared" si="273"/>
        <v>83.5</v>
      </c>
      <c r="Q1769" s="8">
        <f t="shared" si="274"/>
        <v>21.274999999999999</v>
      </c>
      <c r="R1769" s="8">
        <f t="shared" si="275"/>
        <v>25.875</v>
      </c>
      <c r="S1769" s="8">
        <f t="shared" si="276"/>
        <v>41.325000000000003</v>
      </c>
      <c r="T1769" s="8">
        <f t="shared" si="277"/>
        <v>27.125</v>
      </c>
      <c r="U1769" s="7">
        <f t="shared" si="278"/>
        <v>29.491666666666664</v>
      </c>
      <c r="V1769" s="7">
        <f t="shared" si="279"/>
        <v>28.9</v>
      </c>
    </row>
    <row r="1770" spans="1:22" ht="13.5" x14ac:dyDescent="0.25">
      <c r="A1770" s="3">
        <f>RSI!A1770</f>
        <v>44883</v>
      </c>
      <c r="B1770" s="2">
        <f>RSI!B1770</f>
        <v>0.42</v>
      </c>
      <c r="C1770" s="2">
        <f>RSI!I1770</f>
        <v>47.089463764855374</v>
      </c>
      <c r="D1770" s="2">
        <f>MACD!E1770</f>
        <v>1.9083605426770678E-2</v>
      </c>
      <c r="E1770" s="2">
        <f>MACD!F1770</f>
        <v>1.1433686984692309E-2</v>
      </c>
      <c r="F1770" s="2">
        <f>'Moving Avg'!D1770</f>
        <v>0.40800000000000003</v>
      </c>
      <c r="G1770" s="2">
        <f>'Moving Avg'!F1770</f>
        <v>0.4285000000000001</v>
      </c>
      <c r="H1770" s="2">
        <f>'Moving Avg'!G1770</f>
        <v>0.43019999999999992</v>
      </c>
      <c r="I1770" s="2">
        <f>'Moving Avg'!H1770</f>
        <v>0.4773500000000005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  <c r="M1770" s="7">
        <f t="shared" si="270"/>
        <v>25</v>
      </c>
      <c r="N1770" s="7">
        <f t="shared" si="271"/>
        <v>0</v>
      </c>
      <c r="O1770" s="7">
        <f t="shared" si="272"/>
        <v>0</v>
      </c>
      <c r="P1770" s="7">
        <f t="shared" si="273"/>
        <v>83.5</v>
      </c>
      <c r="Q1770" s="8">
        <f t="shared" si="274"/>
        <v>21.274999999999999</v>
      </c>
      <c r="R1770" s="8">
        <f t="shared" si="275"/>
        <v>25.875</v>
      </c>
      <c r="S1770" s="8">
        <f t="shared" si="276"/>
        <v>41.325000000000003</v>
      </c>
      <c r="T1770" s="8">
        <f t="shared" si="277"/>
        <v>27.125</v>
      </c>
      <c r="U1770" s="7">
        <f t="shared" si="278"/>
        <v>29.491666666666664</v>
      </c>
      <c r="V1770" s="7">
        <f t="shared" si="279"/>
        <v>28.9</v>
      </c>
    </row>
    <row r="1771" spans="1:22" ht="13.5" x14ac:dyDescent="0.25">
      <c r="A1771" s="3">
        <f>RSI!A1771</f>
        <v>44886</v>
      </c>
      <c r="B1771" s="2">
        <f>RSI!B1771</f>
        <v>0.41</v>
      </c>
      <c r="C1771" s="2">
        <f>RSI!I1771</f>
        <v>42.119824251023978</v>
      </c>
      <c r="D1771" s="2">
        <f>MACD!E1771</f>
        <v>1.6540767193585826E-2</v>
      </c>
      <c r="E1771" s="2">
        <f>MACD!F1771</f>
        <v>1.2455103026471012E-2</v>
      </c>
      <c r="F1771" s="2">
        <f>'Moving Avg'!D1771</f>
        <v>0.40800000000000003</v>
      </c>
      <c r="G1771" s="2">
        <f>'Moving Avg'!F1771</f>
        <v>0.42700000000000016</v>
      </c>
      <c r="H1771" s="2">
        <f>'Moving Avg'!G1771</f>
        <v>0.42919999999999986</v>
      </c>
      <c r="I1771" s="2">
        <f>'Moving Avg'!H1771</f>
        <v>0.47750000000000048</v>
      </c>
      <c r="J1771" s="5" t="str">
        <f>OBV!F1771</f>
        <v>BULLISH</v>
      </c>
      <c r="K1771" s="5" t="str">
        <f>OBV!G1771</f>
        <v>NEUTRAL</v>
      </c>
      <c r="L1771" s="5" t="str">
        <f>OBV!H1771</f>
        <v>NEUTRAL</v>
      </c>
      <c r="M1771" s="7">
        <f t="shared" si="270"/>
        <v>25</v>
      </c>
      <c r="N1771" s="7">
        <f t="shared" si="271"/>
        <v>0</v>
      </c>
      <c r="O1771" s="7">
        <f t="shared" si="272"/>
        <v>0</v>
      </c>
      <c r="P1771" s="7">
        <f t="shared" si="273"/>
        <v>49.5</v>
      </c>
      <c r="Q1771" s="8">
        <f t="shared" si="274"/>
        <v>16.175000000000001</v>
      </c>
      <c r="R1771" s="8">
        <f t="shared" si="275"/>
        <v>17.375</v>
      </c>
      <c r="S1771" s="8">
        <f t="shared" si="276"/>
        <v>26.025000000000002</v>
      </c>
      <c r="T1771" s="8">
        <f t="shared" si="277"/>
        <v>18.625</v>
      </c>
      <c r="U1771" s="7">
        <f t="shared" si="278"/>
        <v>19.858333333333334</v>
      </c>
      <c r="V1771" s="7">
        <f t="shared" si="279"/>
        <v>19.55</v>
      </c>
    </row>
    <row r="1772" spans="1:22" ht="13.5" x14ac:dyDescent="0.25">
      <c r="A1772" s="3">
        <f>RSI!A1772</f>
        <v>44887</v>
      </c>
      <c r="B1772" s="2">
        <f>RSI!B1772</f>
        <v>0.42</v>
      </c>
      <c r="C1772" s="2">
        <f>RSI!I1772</f>
        <v>48.026801160177328</v>
      </c>
      <c r="D1772" s="2">
        <f>MACD!E1772</f>
        <v>1.3733235618371642E-2</v>
      </c>
      <c r="E1772" s="2">
        <f>MACD!F1772</f>
        <v>1.2710729544851139E-2</v>
      </c>
      <c r="F1772" s="2">
        <f>'Moving Avg'!D1772</f>
        <v>0.41200000000000003</v>
      </c>
      <c r="G1772" s="2">
        <f>'Moving Avg'!F1772</f>
        <v>0.4255000000000001</v>
      </c>
      <c r="H1772" s="2">
        <f>'Moving Avg'!G1772</f>
        <v>0.42879999999999996</v>
      </c>
      <c r="I1772" s="2">
        <f>'Moving Avg'!H1772</f>
        <v>0.47765000000000052</v>
      </c>
      <c r="J1772" s="5" t="str">
        <f>OBV!F1772</f>
        <v>BULLISH</v>
      </c>
      <c r="K1772" s="5" t="str">
        <f>OBV!G1772</f>
        <v>NEUTRAL</v>
      </c>
      <c r="L1772" s="5" t="str">
        <f>OBV!H1772</f>
        <v>CONFIRMED BULLISH</v>
      </c>
      <c r="M1772" s="7">
        <f t="shared" si="270"/>
        <v>25</v>
      </c>
      <c r="N1772" s="7">
        <f t="shared" si="271"/>
        <v>0</v>
      </c>
      <c r="O1772" s="7">
        <f t="shared" si="272"/>
        <v>0</v>
      </c>
      <c r="P1772" s="7">
        <f t="shared" si="273"/>
        <v>83.5</v>
      </c>
      <c r="Q1772" s="8">
        <f t="shared" si="274"/>
        <v>21.274999999999999</v>
      </c>
      <c r="R1772" s="8">
        <f t="shared" si="275"/>
        <v>25.875</v>
      </c>
      <c r="S1772" s="8">
        <f t="shared" si="276"/>
        <v>41.325000000000003</v>
      </c>
      <c r="T1772" s="8">
        <f t="shared" si="277"/>
        <v>27.125</v>
      </c>
      <c r="U1772" s="7">
        <f t="shared" si="278"/>
        <v>29.491666666666664</v>
      </c>
      <c r="V1772" s="7">
        <f t="shared" si="279"/>
        <v>28.9</v>
      </c>
    </row>
    <row r="1773" spans="1:22" ht="13.5" x14ac:dyDescent="0.25">
      <c r="A1773" s="3">
        <f>RSI!A1773</f>
        <v>44888</v>
      </c>
      <c r="B1773" s="2">
        <f>RSI!B1773</f>
        <v>0.42</v>
      </c>
      <c r="C1773" s="2">
        <f>RSI!I1773</f>
        <v>48.026801160177328</v>
      </c>
      <c r="D1773" s="2">
        <f>MACD!E1773</f>
        <v>9.8386369697751053E-3</v>
      </c>
      <c r="E1773" s="2">
        <f>MACD!F1773</f>
        <v>1.2136311029835933E-2</v>
      </c>
      <c r="F1773" s="2">
        <f>'Moving Avg'!D1773</f>
        <v>0.41600000000000004</v>
      </c>
      <c r="G1773" s="2">
        <f>'Moving Avg'!F1773</f>
        <v>0.4240000000000001</v>
      </c>
      <c r="H1773" s="2">
        <f>'Moving Avg'!G1773</f>
        <v>0.42859999999999998</v>
      </c>
      <c r="I1773" s="2">
        <f>'Moving Avg'!H1773</f>
        <v>0.47775000000000056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  <c r="M1773" s="7">
        <f t="shared" si="270"/>
        <v>25</v>
      </c>
      <c r="N1773" s="7">
        <f t="shared" si="271"/>
        <v>45</v>
      </c>
      <c r="O1773" s="7">
        <f t="shared" si="272"/>
        <v>0</v>
      </c>
      <c r="P1773" s="7">
        <f t="shared" si="273"/>
        <v>83.5</v>
      </c>
      <c r="Q1773" s="8">
        <f t="shared" si="274"/>
        <v>37.024999999999999</v>
      </c>
      <c r="R1773" s="8">
        <f t="shared" si="275"/>
        <v>34.875</v>
      </c>
      <c r="S1773" s="8">
        <f t="shared" si="276"/>
        <v>48.075000000000003</v>
      </c>
      <c r="T1773" s="8">
        <f t="shared" si="277"/>
        <v>38.375</v>
      </c>
      <c r="U1773" s="7">
        <f t="shared" si="278"/>
        <v>39.991666666666667</v>
      </c>
      <c r="V1773" s="7">
        <f t="shared" si="279"/>
        <v>39.587500000000006</v>
      </c>
    </row>
    <row r="1774" spans="1:22" ht="13.5" x14ac:dyDescent="0.25">
      <c r="A1774" s="3">
        <f>RSI!A1774</f>
        <v>44889</v>
      </c>
      <c r="B1774" s="2">
        <f>RSI!B1774</f>
        <v>0.41</v>
      </c>
      <c r="C1774" s="2">
        <f>RSI!I1774</f>
        <v>42.943956334448551</v>
      </c>
      <c r="D1774" s="2">
        <f>MACD!E1774</f>
        <v>5.7635111115325044E-3</v>
      </c>
      <c r="E1774" s="2">
        <f>MACD!F1774</f>
        <v>1.0861751046175249E-2</v>
      </c>
      <c r="F1774" s="2">
        <f>'Moving Avg'!D1774</f>
        <v>0.41600000000000004</v>
      </c>
      <c r="G1774" s="2">
        <f>'Moving Avg'!F1774</f>
        <v>0.42200000000000015</v>
      </c>
      <c r="H1774" s="2">
        <f>'Moving Avg'!G1774</f>
        <v>0.42819999999999991</v>
      </c>
      <c r="I1774" s="2">
        <f>'Moving Avg'!H1774</f>
        <v>0.47775000000000056</v>
      </c>
      <c r="J1774" s="5" t="str">
        <f>OBV!F1774</f>
        <v>BULLISH</v>
      </c>
      <c r="K1774" s="5" t="str">
        <f>OBV!G1774</f>
        <v>NEUTRAL</v>
      </c>
      <c r="L1774" s="5" t="str">
        <f>OBV!H1774</f>
        <v>NEUTRAL</v>
      </c>
      <c r="M1774" s="7">
        <f t="shared" si="270"/>
        <v>25</v>
      </c>
      <c r="N1774" s="7">
        <f t="shared" si="271"/>
        <v>45</v>
      </c>
      <c r="O1774" s="7">
        <f t="shared" si="272"/>
        <v>0</v>
      </c>
      <c r="P1774" s="7">
        <f t="shared" si="273"/>
        <v>49.5</v>
      </c>
      <c r="Q1774" s="8">
        <f t="shared" si="274"/>
        <v>31.925000000000001</v>
      </c>
      <c r="R1774" s="8">
        <f t="shared" si="275"/>
        <v>26.375</v>
      </c>
      <c r="S1774" s="8">
        <f t="shared" si="276"/>
        <v>32.775000000000006</v>
      </c>
      <c r="T1774" s="8">
        <f t="shared" si="277"/>
        <v>29.875</v>
      </c>
      <c r="U1774" s="7">
        <f t="shared" si="278"/>
        <v>30.358333333333334</v>
      </c>
      <c r="V1774" s="7">
        <f t="shared" si="279"/>
        <v>30.237500000000001</v>
      </c>
    </row>
    <row r="1775" spans="1:22" ht="13.5" x14ac:dyDescent="0.25">
      <c r="A1775" s="3">
        <f>RSI!A1775</f>
        <v>44890</v>
      </c>
      <c r="B1775" s="2">
        <f>RSI!B1775</f>
        <v>0.41</v>
      </c>
      <c r="C1775" s="2">
        <f>RSI!I1775</f>
        <v>42.943956334448551</v>
      </c>
      <c r="D1775" s="2">
        <f>MACD!E1775</f>
        <v>2.3911075347152755E-3</v>
      </c>
      <c r="E1775" s="2">
        <f>MACD!F1775</f>
        <v>9.1676223438832537E-3</v>
      </c>
      <c r="F1775" s="2">
        <f>'Moving Avg'!D1775</f>
        <v>0.41399999999999998</v>
      </c>
      <c r="G1775" s="2">
        <f>'Moving Avg'!F1775</f>
        <v>0.42000000000000004</v>
      </c>
      <c r="H1775" s="2">
        <f>'Moving Avg'!G1775</f>
        <v>0.42759999999999992</v>
      </c>
      <c r="I1775" s="2">
        <f>'Moving Avg'!H1775</f>
        <v>0.47775000000000051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45</v>
      </c>
      <c r="O1775" s="7">
        <f t="shared" si="272"/>
        <v>0</v>
      </c>
      <c r="P1775" s="7">
        <f t="shared" si="273"/>
        <v>16.5</v>
      </c>
      <c r="Q1775" s="8">
        <f t="shared" si="274"/>
        <v>26.975000000000001</v>
      </c>
      <c r="R1775" s="8">
        <f t="shared" si="275"/>
        <v>18.125</v>
      </c>
      <c r="S1775" s="8">
        <f t="shared" si="276"/>
        <v>17.925000000000001</v>
      </c>
      <c r="T1775" s="8">
        <f t="shared" si="277"/>
        <v>21.625</v>
      </c>
      <c r="U1775" s="7">
        <f t="shared" si="278"/>
        <v>21.008333333333336</v>
      </c>
      <c r="V1775" s="7">
        <f t="shared" si="279"/>
        <v>21.162500000000001</v>
      </c>
    </row>
    <row r="1776" spans="1:22" ht="13.5" x14ac:dyDescent="0.25">
      <c r="A1776" s="3">
        <f>RSI!A1776</f>
        <v>44893</v>
      </c>
      <c r="B1776" s="2">
        <f>RSI!B1776</f>
        <v>0.42</v>
      </c>
      <c r="C1776" s="2">
        <f>RSI!I1776</f>
        <v>49.181510231298169</v>
      </c>
      <c r="D1776" s="2">
        <f>MACD!E1776</f>
        <v>4.0542259521786361E-4</v>
      </c>
      <c r="E1776" s="2">
        <f>MACD!F1776</f>
        <v>7.4151823941501754E-3</v>
      </c>
      <c r="F1776" s="2">
        <f>'Moving Avg'!D1776</f>
        <v>0.41600000000000004</v>
      </c>
      <c r="G1776" s="2">
        <f>'Moving Avg'!F1776</f>
        <v>0.41850000000000004</v>
      </c>
      <c r="H1776" s="2">
        <f>'Moving Avg'!G1776</f>
        <v>0.42699999999999988</v>
      </c>
      <c r="I1776" s="2">
        <f>'Moving Avg'!H1776</f>
        <v>0.4778000000000005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  <c r="M1776" s="7">
        <f t="shared" si="270"/>
        <v>25</v>
      </c>
      <c r="N1776" s="7">
        <f t="shared" si="271"/>
        <v>45</v>
      </c>
      <c r="O1776" s="7">
        <f t="shared" si="272"/>
        <v>0</v>
      </c>
      <c r="P1776" s="7">
        <f t="shared" si="273"/>
        <v>83.5</v>
      </c>
      <c r="Q1776" s="8">
        <f t="shared" si="274"/>
        <v>37.024999999999999</v>
      </c>
      <c r="R1776" s="8">
        <f t="shared" si="275"/>
        <v>34.875</v>
      </c>
      <c r="S1776" s="8">
        <f t="shared" si="276"/>
        <v>48.075000000000003</v>
      </c>
      <c r="T1776" s="8">
        <f t="shared" si="277"/>
        <v>38.375</v>
      </c>
      <c r="U1776" s="7">
        <f t="shared" si="278"/>
        <v>39.991666666666667</v>
      </c>
      <c r="V1776" s="7">
        <f t="shared" si="279"/>
        <v>39.587500000000006</v>
      </c>
    </row>
    <row r="1777" spans="1:22" ht="13.5" x14ac:dyDescent="0.25">
      <c r="A1777" s="3">
        <f>RSI!A1777</f>
        <v>44894</v>
      </c>
      <c r="B1777" s="2">
        <f>RSI!B1777</f>
        <v>0.41</v>
      </c>
      <c r="C1777" s="2">
        <f>RSI!I1777</f>
        <v>44.001134981932161</v>
      </c>
      <c r="D1777" s="2">
        <f>MACD!E1777</f>
        <v>-2.0666145806871872E-3</v>
      </c>
      <c r="E1777" s="2">
        <f>MACD!F1777</f>
        <v>5.5188229991827032E-3</v>
      </c>
      <c r="F1777" s="2">
        <f>'Moving Avg'!D1777</f>
        <v>0.41399999999999998</v>
      </c>
      <c r="G1777" s="2">
        <f>'Moving Avg'!F1777</f>
        <v>0.41600000000000004</v>
      </c>
      <c r="H1777" s="2">
        <f>'Moving Avg'!G1777</f>
        <v>0.42579999999999996</v>
      </c>
      <c r="I1777" s="2">
        <f>'Moving Avg'!H1777</f>
        <v>0.47785000000000044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  <c r="M1777" s="7">
        <f t="shared" si="270"/>
        <v>25</v>
      </c>
      <c r="N1777" s="7">
        <f t="shared" si="271"/>
        <v>45</v>
      </c>
      <c r="O1777" s="7">
        <f t="shared" si="272"/>
        <v>0</v>
      </c>
      <c r="P1777" s="7">
        <f t="shared" si="273"/>
        <v>16.5</v>
      </c>
      <c r="Q1777" s="8">
        <f t="shared" si="274"/>
        <v>26.975000000000001</v>
      </c>
      <c r="R1777" s="8">
        <f t="shared" si="275"/>
        <v>18.125</v>
      </c>
      <c r="S1777" s="8">
        <f t="shared" si="276"/>
        <v>17.925000000000001</v>
      </c>
      <c r="T1777" s="8">
        <f t="shared" si="277"/>
        <v>21.625</v>
      </c>
      <c r="U1777" s="7">
        <f t="shared" si="278"/>
        <v>21.008333333333336</v>
      </c>
      <c r="V1777" s="7">
        <f t="shared" si="279"/>
        <v>21.162500000000001</v>
      </c>
    </row>
    <row r="1778" spans="1:22" ht="13.5" x14ac:dyDescent="0.25">
      <c r="A1778" s="3">
        <f>RSI!A1778</f>
        <v>44895</v>
      </c>
      <c r="B1778" s="2">
        <f>RSI!B1778</f>
        <v>0.41</v>
      </c>
      <c r="C1778" s="2">
        <f>RSI!I1778</f>
        <v>44.001134981932161</v>
      </c>
      <c r="D1778" s="2">
        <f>MACD!E1778</f>
        <v>-4.0938047945081046E-3</v>
      </c>
      <c r="E1778" s="2">
        <f>MACD!F1778</f>
        <v>3.5962974404445416E-3</v>
      </c>
      <c r="F1778" s="2">
        <f>'Moving Avg'!D1778</f>
        <v>0.41200000000000003</v>
      </c>
      <c r="G1778" s="2">
        <f>'Moving Avg'!F1778</f>
        <v>0.41349999999999998</v>
      </c>
      <c r="H1778" s="2">
        <f>'Moving Avg'!G1778</f>
        <v>0.42499999999999999</v>
      </c>
      <c r="I1778" s="2">
        <f>'Moving Avg'!H1778</f>
        <v>0.47795000000000054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25</v>
      </c>
      <c r="N1778" s="7">
        <f t="shared" si="271"/>
        <v>45</v>
      </c>
      <c r="O1778" s="7">
        <f t="shared" si="272"/>
        <v>0</v>
      </c>
      <c r="P1778" s="7">
        <f t="shared" si="273"/>
        <v>16.5</v>
      </c>
      <c r="Q1778" s="8">
        <f t="shared" si="274"/>
        <v>26.975000000000001</v>
      </c>
      <c r="R1778" s="8">
        <f t="shared" si="275"/>
        <v>18.125</v>
      </c>
      <c r="S1778" s="8">
        <f t="shared" si="276"/>
        <v>17.925000000000001</v>
      </c>
      <c r="T1778" s="8">
        <f t="shared" si="277"/>
        <v>21.625</v>
      </c>
      <c r="U1778" s="7">
        <f t="shared" si="278"/>
        <v>21.008333333333336</v>
      </c>
      <c r="V1778" s="7">
        <f t="shared" si="279"/>
        <v>21.162500000000001</v>
      </c>
    </row>
    <row r="1779" spans="1:22" ht="13.5" x14ac:dyDescent="0.25">
      <c r="A1779" s="3">
        <f>RSI!A1779</f>
        <v>44896</v>
      </c>
      <c r="B1779" s="2">
        <f>RSI!B1779</f>
        <v>0.42</v>
      </c>
      <c r="C1779" s="2">
        <f>RSI!I1779</f>
        <v>50.097250656350973</v>
      </c>
      <c r="D1779" s="2">
        <f>MACD!E1779</f>
        <v>-4.9516455056839437E-3</v>
      </c>
      <c r="E1779" s="2">
        <f>MACD!F1779</f>
        <v>1.8867088512188447E-3</v>
      </c>
      <c r="F1779" s="2">
        <f>'Moving Avg'!D1779</f>
        <v>0.41399999999999998</v>
      </c>
      <c r="G1779" s="2">
        <f>'Moving Avg'!F1779</f>
        <v>0.41249999999999998</v>
      </c>
      <c r="H1779" s="2">
        <f>'Moving Avg'!G1779</f>
        <v>0.42460000000000009</v>
      </c>
      <c r="I1779" s="2">
        <f>'Moving Avg'!H1779</f>
        <v>0.47805000000000047</v>
      </c>
      <c r="J1779" s="5" t="str">
        <f>OBV!F1779</f>
        <v>BEARISH</v>
      </c>
      <c r="K1779" s="5" t="str">
        <f>OBV!G1779</f>
        <v>NEUTRAL</v>
      </c>
      <c r="L1779" s="5" t="str">
        <f>OBV!H1779</f>
        <v>BEARISH DIVERGENCE</v>
      </c>
      <c r="M1779" s="7">
        <f t="shared" si="270"/>
        <v>25</v>
      </c>
      <c r="N1779" s="7">
        <f t="shared" si="271"/>
        <v>45</v>
      </c>
      <c r="O1779" s="7">
        <f t="shared" si="272"/>
        <v>0</v>
      </c>
      <c r="P1779" s="7">
        <f t="shared" si="273"/>
        <v>16.5</v>
      </c>
      <c r="Q1779" s="8">
        <f t="shared" si="274"/>
        <v>26.975000000000001</v>
      </c>
      <c r="R1779" s="8">
        <f t="shared" si="275"/>
        <v>18.125</v>
      </c>
      <c r="S1779" s="8">
        <f t="shared" si="276"/>
        <v>17.925000000000001</v>
      </c>
      <c r="T1779" s="8">
        <f t="shared" si="277"/>
        <v>21.625</v>
      </c>
      <c r="U1779" s="7">
        <f t="shared" si="278"/>
        <v>21.008333333333336</v>
      </c>
      <c r="V1779" s="7">
        <f t="shared" si="279"/>
        <v>21.162500000000001</v>
      </c>
    </row>
    <row r="1780" spans="1:22" ht="13.5" x14ac:dyDescent="0.25">
      <c r="A1780" s="3">
        <f>RSI!A1780</f>
        <v>44897</v>
      </c>
      <c r="B1780" s="2">
        <f>RSI!B1780</f>
        <v>0.41</v>
      </c>
      <c r="C1780" s="2">
        <f>RSI!I1780</f>
        <v>44.840372950990705</v>
      </c>
      <c r="D1780" s="2">
        <f>MACD!E1780</f>
        <v>-3.4020717551159207E-3</v>
      </c>
      <c r="E1780" s="2">
        <f>MACD!F1780</f>
        <v>8.2895272995189156E-4</v>
      </c>
      <c r="F1780" s="2">
        <f>'Moving Avg'!D1780</f>
        <v>0.41399999999999998</v>
      </c>
      <c r="G1780" s="2">
        <f>'Moving Avg'!F1780</f>
        <v>0.41150000000000003</v>
      </c>
      <c r="H1780" s="2">
        <f>'Moving Avg'!G1780</f>
        <v>0.42400000000000015</v>
      </c>
      <c r="I1780" s="2">
        <f>'Moving Avg'!H1780</f>
        <v>0.47805000000000047</v>
      </c>
      <c r="J1780" s="5" t="str">
        <f>OBV!F1780</f>
        <v>BEARISH</v>
      </c>
      <c r="K1780" s="5" t="str">
        <f>OBV!G1780</f>
        <v>NEUTRAL</v>
      </c>
      <c r="L1780" s="5" t="str">
        <f>OBV!H1780</f>
        <v>NEUTRAL</v>
      </c>
      <c r="M1780" s="7">
        <f t="shared" si="270"/>
        <v>25</v>
      </c>
      <c r="N1780" s="7">
        <f t="shared" si="271"/>
        <v>45</v>
      </c>
      <c r="O1780" s="7">
        <f t="shared" si="272"/>
        <v>0</v>
      </c>
      <c r="P1780" s="7">
        <f t="shared" si="273"/>
        <v>16.5</v>
      </c>
      <c r="Q1780" s="8">
        <f t="shared" si="274"/>
        <v>26.975000000000001</v>
      </c>
      <c r="R1780" s="8">
        <f t="shared" si="275"/>
        <v>18.125</v>
      </c>
      <c r="S1780" s="8">
        <f t="shared" si="276"/>
        <v>17.925000000000001</v>
      </c>
      <c r="T1780" s="8">
        <f t="shared" si="277"/>
        <v>21.625</v>
      </c>
      <c r="U1780" s="7">
        <f t="shared" si="278"/>
        <v>21.008333333333336</v>
      </c>
      <c r="V1780" s="7">
        <f t="shared" si="279"/>
        <v>21.162500000000001</v>
      </c>
    </row>
    <row r="1781" spans="1:22" ht="13.5" x14ac:dyDescent="0.25">
      <c r="A1781" s="3">
        <f>RSI!A1781</f>
        <v>44900</v>
      </c>
      <c r="B1781" s="2">
        <f>RSI!B1781</f>
        <v>0.42</v>
      </c>
      <c r="C1781" s="2">
        <f>RSI!I1781</f>
        <v>50.440820942674009</v>
      </c>
      <c r="D1781" s="2">
        <f>MACD!E1781</f>
        <v>-4.314490363586887E-3</v>
      </c>
      <c r="E1781" s="2">
        <f>MACD!F1781</f>
        <v>-1.9973588875586419E-4</v>
      </c>
      <c r="F1781" s="2">
        <f>'Moving Avg'!D1781</f>
        <v>0.41399999999999998</v>
      </c>
      <c r="G1781" s="2">
        <f>'Moving Avg'!F1781</f>
        <v>0.41150000000000003</v>
      </c>
      <c r="H1781" s="2">
        <f>'Moving Avg'!G1781</f>
        <v>0.42380000000000018</v>
      </c>
      <c r="I1781" s="2">
        <f>'Moving Avg'!H1781</f>
        <v>0.47810000000000047</v>
      </c>
      <c r="J1781" s="5" t="str">
        <f>OBV!F1781</f>
        <v>BULLISH</v>
      </c>
      <c r="K1781" s="5" t="str">
        <f>OBV!G1781</f>
        <v>NEUTRAL</v>
      </c>
      <c r="L1781" s="5" t="str">
        <f>OBV!H1781</f>
        <v>NEUTRAL</v>
      </c>
      <c r="M1781" s="7">
        <f t="shared" si="270"/>
        <v>25</v>
      </c>
      <c r="N1781" s="7">
        <f t="shared" si="271"/>
        <v>45</v>
      </c>
      <c r="O1781" s="7">
        <f t="shared" si="272"/>
        <v>0</v>
      </c>
      <c r="P1781" s="7">
        <f t="shared" si="273"/>
        <v>49.5</v>
      </c>
      <c r="Q1781" s="8">
        <f t="shared" si="274"/>
        <v>31.925000000000001</v>
      </c>
      <c r="R1781" s="8">
        <f t="shared" si="275"/>
        <v>26.375</v>
      </c>
      <c r="S1781" s="8">
        <f t="shared" si="276"/>
        <v>32.775000000000006</v>
      </c>
      <c r="T1781" s="8">
        <f t="shared" si="277"/>
        <v>29.875</v>
      </c>
      <c r="U1781" s="7">
        <f t="shared" si="278"/>
        <v>30.358333333333334</v>
      </c>
      <c r="V1781" s="7">
        <f t="shared" si="279"/>
        <v>30.237500000000001</v>
      </c>
    </row>
    <row r="1782" spans="1:22" ht="13.5" x14ac:dyDescent="0.25">
      <c r="A1782" s="3">
        <f>RSI!A1782</f>
        <v>44901</v>
      </c>
      <c r="B1782" s="2">
        <f>RSI!B1782</f>
        <v>0.41</v>
      </c>
      <c r="C1782" s="2">
        <f>RSI!I1782</f>
        <v>45.469143912985665</v>
      </c>
      <c r="D1782" s="2">
        <f>MACD!E1782</f>
        <v>-2.8149381011229879E-3</v>
      </c>
      <c r="E1782" s="2">
        <f>MACD!F1782</f>
        <v>-7.2277633122928896E-4</v>
      </c>
      <c r="F1782" s="2">
        <f>'Moving Avg'!D1782</f>
        <v>0.41399999999999998</v>
      </c>
      <c r="G1782" s="2">
        <f>'Moving Avg'!F1782</f>
        <v>0.41100000000000003</v>
      </c>
      <c r="H1782" s="2">
        <f>'Moving Avg'!G1782</f>
        <v>0.42340000000000017</v>
      </c>
      <c r="I1782" s="2">
        <f>'Moving Avg'!H1782</f>
        <v>0.47810000000000047</v>
      </c>
      <c r="J1782" s="5" t="str">
        <f>OBV!F1782</f>
        <v>BULLISH</v>
      </c>
      <c r="K1782" s="5" t="str">
        <f>OBV!G1782</f>
        <v>NEUTRAL</v>
      </c>
      <c r="L1782" s="5" t="str">
        <f>OBV!H1782</f>
        <v>NEUTRAL</v>
      </c>
      <c r="M1782" s="7">
        <f t="shared" si="270"/>
        <v>25</v>
      </c>
      <c r="N1782" s="7">
        <f t="shared" si="271"/>
        <v>45</v>
      </c>
      <c r="O1782" s="7">
        <f t="shared" si="272"/>
        <v>0</v>
      </c>
      <c r="P1782" s="7">
        <f t="shared" si="273"/>
        <v>49.5</v>
      </c>
      <c r="Q1782" s="8">
        <f t="shared" si="274"/>
        <v>31.925000000000001</v>
      </c>
      <c r="R1782" s="8">
        <f t="shared" si="275"/>
        <v>26.375</v>
      </c>
      <c r="S1782" s="8">
        <f t="shared" si="276"/>
        <v>32.775000000000006</v>
      </c>
      <c r="T1782" s="8">
        <f t="shared" si="277"/>
        <v>29.875</v>
      </c>
      <c r="U1782" s="7">
        <f t="shared" si="278"/>
        <v>30.358333333333334</v>
      </c>
      <c r="V1782" s="7">
        <f t="shared" si="279"/>
        <v>30.237500000000001</v>
      </c>
    </row>
    <row r="1783" spans="1:22" ht="13.5" x14ac:dyDescent="0.25">
      <c r="A1783" s="3">
        <f>RSI!A1783</f>
        <v>44902</v>
      </c>
      <c r="B1783" s="2">
        <f>RSI!B1783</f>
        <v>0.42</v>
      </c>
      <c r="C1783" s="2">
        <f>RSI!I1783</f>
        <v>50.701955936424277</v>
      </c>
      <c r="D1783" s="2">
        <f>MACD!E1783</f>
        <v>-2.2347767775273697E-3</v>
      </c>
      <c r="E1783" s="2">
        <f>MACD!F1783</f>
        <v>-1.025176420488905E-3</v>
      </c>
      <c r="F1783" s="2">
        <f>'Moving Avg'!D1783</f>
        <v>0.41600000000000004</v>
      </c>
      <c r="G1783" s="2">
        <f>'Moving Avg'!F1783</f>
        <v>0.41150000000000003</v>
      </c>
      <c r="H1783" s="2">
        <f>'Moving Avg'!G1783</f>
        <v>0.42340000000000017</v>
      </c>
      <c r="I1783" s="2">
        <f>'Moving Avg'!H1783</f>
        <v>0.47810000000000036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  <c r="M1783" s="7">
        <f t="shared" si="270"/>
        <v>25</v>
      </c>
      <c r="N1783" s="7">
        <f t="shared" si="271"/>
        <v>45</v>
      </c>
      <c r="O1783" s="7">
        <f t="shared" si="272"/>
        <v>0</v>
      </c>
      <c r="P1783" s="7">
        <f t="shared" si="273"/>
        <v>83.5</v>
      </c>
      <c r="Q1783" s="8">
        <f t="shared" si="274"/>
        <v>37.024999999999999</v>
      </c>
      <c r="R1783" s="8">
        <f t="shared" si="275"/>
        <v>34.875</v>
      </c>
      <c r="S1783" s="8">
        <f t="shared" si="276"/>
        <v>48.075000000000003</v>
      </c>
      <c r="T1783" s="8">
        <f t="shared" si="277"/>
        <v>38.375</v>
      </c>
      <c r="U1783" s="7">
        <f t="shared" si="278"/>
        <v>39.991666666666667</v>
      </c>
      <c r="V1783" s="7">
        <f t="shared" si="279"/>
        <v>39.587500000000006</v>
      </c>
    </row>
    <row r="1784" spans="1:22" ht="13.5" x14ac:dyDescent="0.25">
      <c r="A1784" s="3">
        <f>RSI!A1784</f>
        <v>44903</v>
      </c>
      <c r="B1784" s="2">
        <f>RSI!B1784</f>
        <v>0.43</v>
      </c>
      <c r="C1784" s="2">
        <f>RSI!I1784</f>
        <v>55.319350422136196</v>
      </c>
      <c r="D1784" s="2">
        <f>MACD!E1784</f>
        <v>-4.0339691675589928E-3</v>
      </c>
      <c r="E1784" s="2">
        <f>MACD!F1784</f>
        <v>-1.6269349699029228E-3</v>
      </c>
      <c r="F1784" s="2">
        <f>'Moving Avg'!D1784</f>
        <v>0.41799999999999998</v>
      </c>
      <c r="G1784" s="2">
        <f>'Moving Avg'!F1784</f>
        <v>0.41299999999999998</v>
      </c>
      <c r="H1784" s="2">
        <f>'Moving Avg'!G1784</f>
        <v>0.42380000000000023</v>
      </c>
      <c r="I1784" s="2">
        <f>'Moving Avg'!H1784</f>
        <v>0.4782000000000004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  <c r="M1784" s="7">
        <f t="shared" si="270"/>
        <v>25</v>
      </c>
      <c r="N1784" s="7">
        <f t="shared" si="271"/>
        <v>45</v>
      </c>
      <c r="O1784" s="7">
        <f t="shared" si="272"/>
        <v>0</v>
      </c>
      <c r="P1784" s="7">
        <f t="shared" si="273"/>
        <v>83.5</v>
      </c>
      <c r="Q1784" s="8">
        <f t="shared" si="274"/>
        <v>37.024999999999999</v>
      </c>
      <c r="R1784" s="8">
        <f t="shared" si="275"/>
        <v>34.875</v>
      </c>
      <c r="S1784" s="8">
        <f t="shared" si="276"/>
        <v>48.075000000000003</v>
      </c>
      <c r="T1784" s="8">
        <f t="shared" si="277"/>
        <v>38.375</v>
      </c>
      <c r="U1784" s="7">
        <f t="shared" si="278"/>
        <v>39.991666666666667</v>
      </c>
      <c r="V1784" s="7">
        <f t="shared" si="279"/>
        <v>39.587500000000006</v>
      </c>
    </row>
    <row r="1785" spans="1:22" ht="13.5" x14ac:dyDescent="0.25">
      <c r="A1785" s="3">
        <f>RSI!A1785</f>
        <v>44904</v>
      </c>
      <c r="B1785" s="2">
        <f>RSI!B1785</f>
        <v>0.44</v>
      </c>
      <c r="C1785" s="2">
        <f>RSI!I1785</f>
        <v>59.41324199998347</v>
      </c>
      <c r="D1785" s="2">
        <f>MACD!E1785</f>
        <v>-6.366282645018928E-3</v>
      </c>
      <c r="E1785" s="2">
        <f>MACD!F1785</f>
        <v>-2.5748045049261239E-3</v>
      </c>
      <c r="F1785" s="2">
        <f>'Moving Avg'!D1785</f>
        <v>0.42400000000000004</v>
      </c>
      <c r="G1785" s="2">
        <f>'Moving Avg'!F1785</f>
        <v>0.41500000000000004</v>
      </c>
      <c r="H1785" s="2">
        <f>'Moving Avg'!G1785</f>
        <v>0.42440000000000028</v>
      </c>
      <c r="I1785" s="2">
        <f>'Moving Avg'!H1785</f>
        <v>0.47840000000000038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  <c r="M1785" s="7">
        <f t="shared" si="270"/>
        <v>25</v>
      </c>
      <c r="N1785" s="7">
        <f t="shared" si="271"/>
        <v>45</v>
      </c>
      <c r="O1785" s="7">
        <f t="shared" si="272"/>
        <v>0</v>
      </c>
      <c r="P1785" s="7">
        <f t="shared" si="273"/>
        <v>83.5</v>
      </c>
      <c r="Q1785" s="8">
        <f t="shared" si="274"/>
        <v>37.024999999999999</v>
      </c>
      <c r="R1785" s="8">
        <f t="shared" si="275"/>
        <v>34.875</v>
      </c>
      <c r="S1785" s="8">
        <f t="shared" si="276"/>
        <v>48.075000000000003</v>
      </c>
      <c r="T1785" s="8">
        <f t="shared" si="277"/>
        <v>38.375</v>
      </c>
      <c r="U1785" s="7">
        <f t="shared" si="278"/>
        <v>39.991666666666667</v>
      </c>
      <c r="V1785" s="7">
        <f t="shared" si="279"/>
        <v>39.587500000000006</v>
      </c>
    </row>
    <row r="1786" spans="1:22" ht="13.5" x14ac:dyDescent="0.25">
      <c r="A1786" s="3">
        <f>RSI!A1786</f>
        <v>44907</v>
      </c>
      <c r="B1786" s="2">
        <f>RSI!B1786</f>
        <v>0.45</v>
      </c>
      <c r="C1786" s="2">
        <f>RSI!I1786</f>
        <v>63.05840676513747</v>
      </c>
      <c r="D1786" s="2">
        <f>MACD!E1786</f>
        <v>-7.665203088669692E-3</v>
      </c>
      <c r="E1786" s="2">
        <f>MACD!F1786</f>
        <v>-3.5928842216748375E-3</v>
      </c>
      <c r="F1786" s="2">
        <f>'Moving Avg'!D1786</f>
        <v>0.43</v>
      </c>
      <c r="G1786" s="2">
        <f>'Moving Avg'!F1786</f>
        <v>0.41699999999999998</v>
      </c>
      <c r="H1786" s="2">
        <f>'Moving Avg'!G1786</f>
        <v>0.42500000000000021</v>
      </c>
      <c r="I1786" s="2">
        <f>'Moving Avg'!H1786</f>
        <v>0.47860000000000041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  <c r="M1786" s="7">
        <f t="shared" si="270"/>
        <v>25</v>
      </c>
      <c r="N1786" s="7">
        <f t="shared" si="271"/>
        <v>45</v>
      </c>
      <c r="O1786" s="7">
        <f t="shared" si="272"/>
        <v>0</v>
      </c>
      <c r="P1786" s="7">
        <f t="shared" si="273"/>
        <v>33</v>
      </c>
      <c r="Q1786" s="8">
        <f t="shared" si="274"/>
        <v>29.45</v>
      </c>
      <c r="R1786" s="8">
        <f t="shared" si="275"/>
        <v>22.25</v>
      </c>
      <c r="S1786" s="8">
        <f t="shared" si="276"/>
        <v>25.35</v>
      </c>
      <c r="T1786" s="8">
        <f t="shared" si="277"/>
        <v>25.75</v>
      </c>
      <c r="U1786" s="7">
        <f t="shared" si="278"/>
        <v>25.683333333333337</v>
      </c>
      <c r="V1786" s="7">
        <f t="shared" si="279"/>
        <v>25.700000000000003</v>
      </c>
    </row>
    <row r="1787" spans="1:22" ht="13.5" x14ac:dyDescent="0.25">
      <c r="A1787" s="3">
        <f>RSI!A1787</f>
        <v>44908</v>
      </c>
      <c r="B1787" s="2">
        <f>RSI!B1787</f>
        <v>0.47</v>
      </c>
      <c r="C1787" s="2">
        <f>RSI!I1787</f>
        <v>69.046138281469013</v>
      </c>
      <c r="D1787" s="2">
        <f>MACD!E1787</f>
        <v>-1.1957346421003823E-2</v>
      </c>
      <c r="E1787" s="2">
        <f>MACD!F1787</f>
        <v>-5.2657766615406346E-3</v>
      </c>
      <c r="F1787" s="2">
        <f>'Moving Avg'!D1787</f>
        <v>0.442</v>
      </c>
      <c r="G1787" s="2">
        <f>'Moving Avg'!F1787</f>
        <v>0.42049999999999998</v>
      </c>
      <c r="H1787" s="2">
        <f>'Moving Avg'!G1787</f>
        <v>0.42620000000000019</v>
      </c>
      <c r="I1787" s="2">
        <f>'Moving Avg'!H1787</f>
        <v>0.47885000000000039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25</v>
      </c>
      <c r="N1787" s="7">
        <f t="shared" si="271"/>
        <v>45</v>
      </c>
      <c r="O1787" s="7">
        <f t="shared" si="272"/>
        <v>0</v>
      </c>
      <c r="P1787" s="7">
        <f t="shared" si="273"/>
        <v>83.5</v>
      </c>
      <c r="Q1787" s="8">
        <f t="shared" si="274"/>
        <v>37.024999999999999</v>
      </c>
      <c r="R1787" s="8">
        <f t="shared" si="275"/>
        <v>34.875</v>
      </c>
      <c r="S1787" s="8">
        <f t="shared" si="276"/>
        <v>48.075000000000003</v>
      </c>
      <c r="T1787" s="8">
        <f t="shared" si="277"/>
        <v>38.375</v>
      </c>
      <c r="U1787" s="7">
        <f t="shared" si="278"/>
        <v>39.991666666666667</v>
      </c>
      <c r="V1787" s="7">
        <f t="shared" si="279"/>
        <v>39.587500000000006</v>
      </c>
    </row>
    <row r="1788" spans="1:22" ht="13.5" x14ac:dyDescent="0.25">
      <c r="A1788" s="3">
        <f>RSI!A1788</f>
        <v>44909</v>
      </c>
      <c r="B1788" s="2">
        <f>RSI!B1788</f>
        <v>0.45</v>
      </c>
      <c r="C1788" s="2">
        <f>RSI!I1788</f>
        <v>58.784952477695533</v>
      </c>
      <c r="D1788" s="2">
        <f>MACD!E1788</f>
        <v>-1.4386149927294034E-2</v>
      </c>
      <c r="E1788" s="2">
        <f>MACD!F1788</f>
        <v>-7.089851314691315E-3</v>
      </c>
      <c r="F1788" s="2">
        <f>'Moving Avg'!D1788</f>
        <v>0.44800000000000006</v>
      </c>
      <c r="G1788" s="2">
        <f>'Moving Avg'!F1788</f>
        <v>0.42300000000000004</v>
      </c>
      <c r="H1788" s="2">
        <f>'Moving Avg'!G1788</f>
        <v>0.42680000000000023</v>
      </c>
      <c r="I1788" s="2">
        <f>'Moving Avg'!H1788</f>
        <v>0.47900000000000048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  <c r="M1788" s="7">
        <f t="shared" si="270"/>
        <v>25</v>
      </c>
      <c r="N1788" s="7">
        <f t="shared" si="271"/>
        <v>45</v>
      </c>
      <c r="O1788" s="7">
        <f t="shared" si="272"/>
        <v>0</v>
      </c>
      <c r="P1788" s="7">
        <f t="shared" si="273"/>
        <v>83.5</v>
      </c>
      <c r="Q1788" s="8">
        <f t="shared" si="274"/>
        <v>37.024999999999999</v>
      </c>
      <c r="R1788" s="8">
        <f t="shared" si="275"/>
        <v>34.875</v>
      </c>
      <c r="S1788" s="8">
        <f t="shared" si="276"/>
        <v>48.075000000000003</v>
      </c>
      <c r="T1788" s="8">
        <f t="shared" si="277"/>
        <v>38.375</v>
      </c>
      <c r="U1788" s="7">
        <f t="shared" si="278"/>
        <v>39.991666666666667</v>
      </c>
      <c r="V1788" s="7">
        <f t="shared" si="279"/>
        <v>39.587500000000006</v>
      </c>
    </row>
    <row r="1789" spans="1:22" ht="13.5" x14ac:dyDescent="0.25">
      <c r="A1789" s="3">
        <f>RSI!A1789</f>
        <v>44910</v>
      </c>
      <c r="B1789" s="2">
        <f>RSI!B1789</f>
        <v>0.44</v>
      </c>
      <c r="C1789" s="2">
        <f>RSI!I1789</f>
        <v>54.429370824610594</v>
      </c>
      <c r="D1789" s="2">
        <f>MACD!E1789</f>
        <v>-1.4301752105415566E-2</v>
      </c>
      <c r="E1789" s="2">
        <f>MACD!F1789</f>
        <v>-8.5322314728361656E-3</v>
      </c>
      <c r="F1789" s="2">
        <f>'Moving Avg'!D1789</f>
        <v>0.45</v>
      </c>
      <c r="G1789" s="2">
        <f>'Moving Avg'!F1789</f>
        <v>0.42449999999999999</v>
      </c>
      <c r="H1789" s="2">
        <f>'Moving Avg'!G1789</f>
        <v>0.42720000000000014</v>
      </c>
      <c r="I1789" s="2">
        <f>'Moving Avg'!H1789</f>
        <v>0.47905000000000042</v>
      </c>
      <c r="J1789" s="5" t="str">
        <f>OBV!F1789</f>
        <v>BULLISH</v>
      </c>
      <c r="K1789" s="5" t="str">
        <f>OBV!G1789</f>
        <v>NEUTRAL</v>
      </c>
      <c r="L1789" s="5" t="str">
        <f>OBV!H1789</f>
        <v>CONFIRMED BULLISH</v>
      </c>
      <c r="M1789" s="7">
        <f t="shared" si="270"/>
        <v>25</v>
      </c>
      <c r="N1789" s="7">
        <f t="shared" si="271"/>
        <v>45</v>
      </c>
      <c r="O1789" s="7">
        <f t="shared" si="272"/>
        <v>0</v>
      </c>
      <c r="P1789" s="7">
        <f t="shared" si="273"/>
        <v>83.5</v>
      </c>
      <c r="Q1789" s="8">
        <f t="shared" si="274"/>
        <v>37.024999999999999</v>
      </c>
      <c r="R1789" s="8">
        <f t="shared" si="275"/>
        <v>34.875</v>
      </c>
      <c r="S1789" s="8">
        <f t="shared" si="276"/>
        <v>48.075000000000003</v>
      </c>
      <c r="T1789" s="8">
        <f t="shared" si="277"/>
        <v>38.375</v>
      </c>
      <c r="U1789" s="7">
        <f t="shared" si="278"/>
        <v>39.991666666666667</v>
      </c>
      <c r="V1789" s="7">
        <f t="shared" si="279"/>
        <v>39.587500000000006</v>
      </c>
    </row>
    <row r="1790" spans="1:22" ht="13.5" x14ac:dyDescent="0.25">
      <c r="A1790" s="3">
        <f>RSI!A1790</f>
        <v>44911</v>
      </c>
      <c r="B1790" s="2">
        <f>RSI!B1790</f>
        <v>0.43</v>
      </c>
      <c r="C1790" s="2">
        <f>RSI!I1790</f>
        <v>50.407228009702955</v>
      </c>
      <c r="D1790" s="2">
        <f>MACD!E1790</f>
        <v>-1.5098286551460449E-2</v>
      </c>
      <c r="E1790" s="2">
        <f>MACD!F1790</f>
        <v>-9.8454424885610226E-3</v>
      </c>
      <c r="F1790" s="2">
        <f>'Moving Avg'!D1790</f>
        <v>0.44799999999999995</v>
      </c>
      <c r="G1790" s="2">
        <f>'Moving Avg'!F1790</f>
        <v>0.42499999999999999</v>
      </c>
      <c r="H1790" s="2">
        <f>'Moving Avg'!G1790</f>
        <v>0.42720000000000014</v>
      </c>
      <c r="I1790" s="2">
        <f>'Moving Avg'!H1790</f>
        <v>0.47900000000000048</v>
      </c>
      <c r="J1790" s="5" t="str">
        <f>OBV!F1790</f>
        <v>BULLISH</v>
      </c>
      <c r="K1790" s="5" t="str">
        <f>OBV!G1790</f>
        <v>NEUTRAL</v>
      </c>
      <c r="L1790" s="5" t="str">
        <f>OBV!H1790</f>
        <v>BULLISH DIVERGENCE</v>
      </c>
      <c r="M1790" s="7">
        <f t="shared" si="270"/>
        <v>25</v>
      </c>
      <c r="N1790" s="7">
        <f t="shared" si="271"/>
        <v>45</v>
      </c>
      <c r="O1790" s="7">
        <f t="shared" si="272"/>
        <v>0</v>
      </c>
      <c r="P1790" s="7">
        <f t="shared" si="273"/>
        <v>66.5</v>
      </c>
      <c r="Q1790" s="8">
        <f t="shared" si="274"/>
        <v>34.475000000000001</v>
      </c>
      <c r="R1790" s="8">
        <f t="shared" si="275"/>
        <v>30.625</v>
      </c>
      <c r="S1790" s="8">
        <f t="shared" si="276"/>
        <v>40.424999999999997</v>
      </c>
      <c r="T1790" s="8">
        <f t="shared" si="277"/>
        <v>34.125</v>
      </c>
      <c r="U1790" s="7">
        <f t="shared" si="278"/>
        <v>35.174999999999997</v>
      </c>
      <c r="V1790" s="7">
        <f t="shared" si="279"/>
        <v>34.912499999999994</v>
      </c>
    </row>
    <row r="1791" spans="1:22" ht="13.5" x14ac:dyDescent="0.25">
      <c r="A1791" s="3">
        <f>RSI!A1791</f>
        <v>44914</v>
      </c>
      <c r="B1791" s="2">
        <f>RSI!B1791</f>
        <v>0.42</v>
      </c>
      <c r="C1791" s="2">
        <f>RSI!I1791</f>
        <v>46.691478076757065</v>
      </c>
      <c r="D1791" s="2">
        <f>MACD!E1791</f>
        <v>-1.3499009703758169E-2</v>
      </c>
      <c r="E1791" s="2">
        <f>MACD!F1791</f>
        <v>-1.0576155931600453E-2</v>
      </c>
      <c r="F1791" s="2">
        <f>'Moving Avg'!D1791</f>
        <v>0.442</v>
      </c>
      <c r="G1791" s="2">
        <f>'Moving Avg'!F1791</f>
        <v>0.4255000000000001</v>
      </c>
      <c r="H1791" s="2">
        <f>'Moving Avg'!G1791</f>
        <v>0.42700000000000016</v>
      </c>
      <c r="I1791" s="2">
        <f>'Moving Avg'!H1791</f>
        <v>0.4788500000000005</v>
      </c>
      <c r="J1791" s="5" t="str">
        <f>OBV!F1791</f>
        <v>BULLISH</v>
      </c>
      <c r="K1791" s="5" t="str">
        <f>OBV!G1791</f>
        <v>NEUTRAL</v>
      </c>
      <c r="L1791" s="5" t="str">
        <f>OBV!H1791</f>
        <v>BULLISH DIVERGENCE</v>
      </c>
      <c r="M1791" s="7">
        <f t="shared" si="270"/>
        <v>25</v>
      </c>
      <c r="N1791" s="7">
        <f t="shared" si="271"/>
        <v>45</v>
      </c>
      <c r="O1791" s="7">
        <f t="shared" si="272"/>
        <v>0</v>
      </c>
      <c r="P1791" s="7">
        <f t="shared" si="273"/>
        <v>66.5</v>
      </c>
      <c r="Q1791" s="8">
        <f t="shared" si="274"/>
        <v>34.475000000000001</v>
      </c>
      <c r="R1791" s="8">
        <f t="shared" si="275"/>
        <v>30.625</v>
      </c>
      <c r="S1791" s="8">
        <f t="shared" si="276"/>
        <v>40.424999999999997</v>
      </c>
      <c r="T1791" s="8">
        <f t="shared" si="277"/>
        <v>34.125</v>
      </c>
      <c r="U1791" s="7">
        <f t="shared" si="278"/>
        <v>35.174999999999997</v>
      </c>
      <c r="V1791" s="7">
        <f t="shared" si="279"/>
        <v>34.912499999999994</v>
      </c>
    </row>
    <row r="1792" spans="1:22" ht="13.5" x14ac:dyDescent="0.25">
      <c r="A1792" s="3">
        <f>RSI!A1792</f>
        <v>44915</v>
      </c>
      <c r="B1792" s="2">
        <f>RSI!B1792</f>
        <v>0.41</v>
      </c>
      <c r="C1792" s="2">
        <f>RSI!I1792</f>
        <v>43.257483555402985</v>
      </c>
      <c r="D1792" s="2">
        <f>MACD!E1792</f>
        <v>-1.2889900951811806E-2</v>
      </c>
      <c r="E1792" s="2">
        <f>MACD!F1792</f>
        <v>-1.1038904935642725E-2</v>
      </c>
      <c r="F1792" s="2">
        <f>'Moving Avg'!D1792</f>
        <v>0.43</v>
      </c>
      <c r="G1792" s="2">
        <f>'Moving Avg'!F1792</f>
        <v>0.42499999999999999</v>
      </c>
      <c r="H1792" s="2">
        <f>'Moving Avg'!G1792</f>
        <v>0.4266000000000002</v>
      </c>
      <c r="I1792" s="2">
        <f>'Moving Avg'!H1792</f>
        <v>0.47855000000000047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45</v>
      </c>
      <c r="O1792" s="7">
        <f t="shared" si="272"/>
        <v>0</v>
      </c>
      <c r="P1792" s="7">
        <f t="shared" si="273"/>
        <v>16.5</v>
      </c>
      <c r="Q1792" s="8">
        <f t="shared" si="274"/>
        <v>26.975000000000001</v>
      </c>
      <c r="R1792" s="8">
        <f t="shared" si="275"/>
        <v>18.125</v>
      </c>
      <c r="S1792" s="8">
        <f t="shared" si="276"/>
        <v>17.925000000000001</v>
      </c>
      <c r="T1792" s="8">
        <f t="shared" si="277"/>
        <v>21.625</v>
      </c>
      <c r="U1792" s="7">
        <f t="shared" si="278"/>
        <v>21.008333333333336</v>
      </c>
      <c r="V1792" s="7">
        <f t="shared" si="279"/>
        <v>21.162500000000001</v>
      </c>
    </row>
    <row r="1793" spans="1:22" ht="13.5" x14ac:dyDescent="0.25">
      <c r="A1793" s="3">
        <f>RSI!A1793</f>
        <v>44916</v>
      </c>
      <c r="B1793" s="2">
        <f>RSI!B1793</f>
        <v>0.4</v>
      </c>
      <c r="C1793" s="2">
        <f>RSI!I1793</f>
        <v>40.082771087994608</v>
      </c>
      <c r="D1793" s="2">
        <f>MACD!E1793</f>
        <v>-9.9865832578160951E-3</v>
      </c>
      <c r="E1793" s="2">
        <f>MACD!F1793</f>
        <v>-1.0828440600077399E-2</v>
      </c>
      <c r="F1793" s="2">
        <f>'Moving Avg'!D1793</f>
        <v>0.42000000000000004</v>
      </c>
      <c r="G1793" s="2">
        <f>'Moving Avg'!F1793</f>
        <v>0.42400000000000004</v>
      </c>
      <c r="H1793" s="2">
        <f>'Moving Avg'!G1793</f>
        <v>0.4260000000000001</v>
      </c>
      <c r="I1793" s="2">
        <f>'Moving Avg'!H1793</f>
        <v>0.47815000000000046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16.5</v>
      </c>
      <c r="Q1793" s="8">
        <f t="shared" si="274"/>
        <v>11.225</v>
      </c>
      <c r="R1793" s="8">
        <f t="shared" si="275"/>
        <v>9.125</v>
      </c>
      <c r="S1793" s="8">
        <f t="shared" si="276"/>
        <v>11.175000000000001</v>
      </c>
      <c r="T1793" s="8">
        <f t="shared" si="277"/>
        <v>10.375</v>
      </c>
      <c r="U1793" s="7">
        <f t="shared" si="278"/>
        <v>10.508333333333335</v>
      </c>
      <c r="V1793" s="7">
        <f t="shared" si="279"/>
        <v>10.475000000000001</v>
      </c>
    </row>
    <row r="1794" spans="1:22" ht="13.5" x14ac:dyDescent="0.25">
      <c r="A1794" s="3">
        <f>RSI!A1794</f>
        <v>44917</v>
      </c>
      <c r="B1794" s="2">
        <f>RSI!B1794</f>
        <v>0.41</v>
      </c>
      <c r="C1794" s="2">
        <f>RSI!I1794</f>
        <v>44.471546974530064</v>
      </c>
      <c r="D1794" s="2">
        <f>MACD!E1794</f>
        <v>-6.5724559105793667E-3</v>
      </c>
      <c r="E1794" s="2">
        <f>MACD!F1794</f>
        <v>-9.9772436621777937E-3</v>
      </c>
      <c r="F1794" s="2">
        <f>'Moving Avg'!D1794</f>
        <v>0.41400000000000003</v>
      </c>
      <c r="G1794" s="2">
        <f>'Moving Avg'!F1794</f>
        <v>0.42400000000000004</v>
      </c>
      <c r="H1794" s="2">
        <f>'Moving Avg'!G1794</f>
        <v>0.42560000000000009</v>
      </c>
      <c r="I1794" s="2">
        <f>'Moving Avg'!H1794</f>
        <v>0.47770000000000046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11.225</v>
      </c>
      <c r="R1794" s="8">
        <f t="shared" si="275"/>
        <v>9.125</v>
      </c>
      <c r="S1794" s="8">
        <f t="shared" si="276"/>
        <v>11.175000000000001</v>
      </c>
      <c r="T1794" s="8">
        <f t="shared" si="277"/>
        <v>10.375</v>
      </c>
      <c r="U1794" s="7">
        <f t="shared" si="278"/>
        <v>10.508333333333335</v>
      </c>
      <c r="V1794" s="7">
        <f t="shared" si="279"/>
        <v>10.475000000000001</v>
      </c>
    </row>
    <row r="1795" spans="1:22" ht="13.5" x14ac:dyDescent="0.25">
      <c r="A1795" s="3">
        <f>RSI!A1795</f>
        <v>44918</v>
      </c>
      <c r="B1795" s="2">
        <f>RSI!B1795</f>
        <v>0.41</v>
      </c>
      <c r="C1795" s="2">
        <f>RSI!I1795</f>
        <v>44.471546974530064</v>
      </c>
      <c r="D1795" s="2">
        <f>MACD!E1795</f>
        <v>-2.056288263478534E-3</v>
      </c>
      <c r="E1795" s="2">
        <f>MACD!F1795</f>
        <v>-8.3930525824379414E-3</v>
      </c>
      <c r="F1795" s="2">
        <f>'Moving Avg'!D1795</f>
        <v>0.41</v>
      </c>
      <c r="G1795" s="2">
        <f>'Moving Avg'!F1795</f>
        <v>0.42400000000000004</v>
      </c>
      <c r="H1795" s="2">
        <f>'Moving Avg'!G1795</f>
        <v>0.42540000000000006</v>
      </c>
      <c r="I1795" s="2">
        <f>'Moving Avg'!H1795</f>
        <v>0.47720000000000051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16.5</v>
      </c>
      <c r="Q1795" s="8">
        <f t="shared" ref="Q1795:Q1858" si="284">0.35*M1795+N1795*0.35+O1795*0.15+P1795*0.15</f>
        <v>11.225</v>
      </c>
      <c r="R1795" s="8">
        <f t="shared" ref="R1795:R1858" si="285">M1795*0.2+N1795*0.2+O1795*0.35+P1795*0.25</f>
        <v>9.125</v>
      </c>
      <c r="S1795" s="8">
        <f t="shared" ref="S1795:S1858" si="286">M1795*0.15+N1795*0.15+O1795*0.25+P1795*0.45</f>
        <v>11.175000000000001</v>
      </c>
      <c r="T1795" s="8">
        <f t="shared" ref="T1795:T1858" si="287">0.25*SUM(M1795:P1795)</f>
        <v>10.375</v>
      </c>
      <c r="U1795" s="7">
        <f t="shared" ref="U1795:U1858" si="288">SUM(Q1795:S1795)/3</f>
        <v>10.508333333333335</v>
      </c>
      <c r="V1795" s="7">
        <f t="shared" ref="V1795:V1858" si="289">SUM(Q1795:T1795)/4</f>
        <v>10.475000000000001</v>
      </c>
    </row>
    <row r="1796" spans="1:22" ht="13.5" x14ac:dyDescent="0.25">
      <c r="A1796" s="3">
        <f>RSI!A1796</f>
        <v>44921</v>
      </c>
      <c r="B1796" s="2">
        <f>RSI!B1796</f>
        <v>0.41</v>
      </c>
      <c r="C1796" s="2">
        <f>RSI!I1796</f>
        <v>44.471546974530064</v>
      </c>
      <c r="D1796" s="2">
        <f>MACD!E1796</f>
        <v>3.3857950869677356E-3</v>
      </c>
      <c r="E1796" s="2">
        <f>MACD!F1796</f>
        <v>-6.0372830485568071E-3</v>
      </c>
      <c r="F1796" s="2">
        <f>'Moving Avg'!D1796</f>
        <v>0.40800000000000003</v>
      </c>
      <c r="G1796" s="2">
        <f>'Moving Avg'!F1796</f>
        <v>0.42350000000000004</v>
      </c>
      <c r="H1796" s="2">
        <f>'Moving Avg'!G1796</f>
        <v>0.42520000000000008</v>
      </c>
      <c r="I1796" s="2">
        <f>'Moving Avg'!H1796</f>
        <v>0.47665000000000041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16.5</v>
      </c>
      <c r="Q1796" s="8">
        <f t="shared" si="284"/>
        <v>11.225</v>
      </c>
      <c r="R1796" s="8">
        <f t="shared" si="285"/>
        <v>9.125</v>
      </c>
      <c r="S1796" s="8">
        <f t="shared" si="286"/>
        <v>11.175000000000001</v>
      </c>
      <c r="T1796" s="8">
        <f t="shared" si="287"/>
        <v>10.375</v>
      </c>
      <c r="U1796" s="7">
        <f t="shared" si="288"/>
        <v>10.508333333333335</v>
      </c>
      <c r="V1796" s="7">
        <f t="shared" si="289"/>
        <v>10.475000000000001</v>
      </c>
    </row>
    <row r="1797" spans="1:22" ht="13.5" x14ac:dyDescent="0.25">
      <c r="A1797" s="3">
        <f>RSI!A1797</f>
        <v>44922</v>
      </c>
      <c r="B1797" s="2">
        <f>RSI!B1797</f>
        <v>0.4</v>
      </c>
      <c r="C1797" s="2">
        <f>RSI!I1797</f>
        <v>40.744107945041932</v>
      </c>
      <c r="D1797" s="2">
        <f>MACD!E1797</f>
        <v>1.1884455317807852E-2</v>
      </c>
      <c r="E1797" s="2">
        <f>MACD!F1797</f>
        <v>-2.4529353752838754E-3</v>
      </c>
      <c r="F1797" s="2">
        <f>'Moving Avg'!D1797</f>
        <v>0.40599999999999997</v>
      </c>
      <c r="G1797" s="2">
        <f>'Moving Avg'!F1797</f>
        <v>0.42300000000000004</v>
      </c>
      <c r="H1797" s="2">
        <f>'Moving Avg'!G1797</f>
        <v>0.42460000000000003</v>
      </c>
      <c r="I1797" s="2">
        <f>'Moving Avg'!H1797</f>
        <v>0.47595000000000043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25</v>
      </c>
      <c r="N1797" s="7">
        <f t="shared" si="281"/>
        <v>0</v>
      </c>
      <c r="O1797" s="7">
        <f t="shared" si="282"/>
        <v>0</v>
      </c>
      <c r="P1797" s="7">
        <f t="shared" si="283"/>
        <v>16.5</v>
      </c>
      <c r="Q1797" s="8">
        <f t="shared" si="284"/>
        <v>11.225</v>
      </c>
      <c r="R1797" s="8">
        <f t="shared" si="285"/>
        <v>9.125</v>
      </c>
      <c r="S1797" s="8">
        <f t="shared" si="286"/>
        <v>11.175000000000001</v>
      </c>
      <c r="T1797" s="8">
        <f t="shared" si="287"/>
        <v>10.375</v>
      </c>
      <c r="U1797" s="7">
        <f t="shared" si="288"/>
        <v>10.508333333333335</v>
      </c>
      <c r="V1797" s="7">
        <f t="shared" si="289"/>
        <v>10.475000000000001</v>
      </c>
    </row>
    <row r="1798" spans="1:22" ht="13.5" x14ac:dyDescent="0.25">
      <c r="A1798" s="3">
        <f>RSI!A1798</f>
        <v>44923</v>
      </c>
      <c r="B1798" s="2">
        <f>RSI!B1798</f>
        <v>0.39</v>
      </c>
      <c r="C1798" s="2">
        <f>RSI!I1798</f>
        <v>37.370875512844684</v>
      </c>
      <c r="D1798" s="2">
        <f>MACD!E1798</f>
        <v>1.686905287396101E-2</v>
      </c>
      <c r="E1798" s="2">
        <f>MACD!F1798</f>
        <v>1.4114622745651016E-3</v>
      </c>
      <c r="F1798" s="2">
        <f>'Moving Avg'!D1798</f>
        <v>0.40400000000000003</v>
      </c>
      <c r="G1798" s="2">
        <f>'Moving Avg'!F1798</f>
        <v>0.42200000000000004</v>
      </c>
      <c r="H1798" s="2">
        <f>'Moving Avg'!G1798</f>
        <v>0.42380000000000001</v>
      </c>
      <c r="I1798" s="2">
        <f>'Moving Avg'!H1798</f>
        <v>0.47520000000000029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16.5</v>
      </c>
      <c r="Q1798" s="8">
        <f t="shared" si="284"/>
        <v>11.225</v>
      </c>
      <c r="R1798" s="8">
        <f t="shared" si="285"/>
        <v>9.125</v>
      </c>
      <c r="S1798" s="8">
        <f t="shared" si="286"/>
        <v>11.175000000000001</v>
      </c>
      <c r="T1798" s="8">
        <f t="shared" si="287"/>
        <v>10.375</v>
      </c>
      <c r="U1798" s="7">
        <f t="shared" si="288"/>
        <v>10.508333333333335</v>
      </c>
      <c r="V1798" s="7">
        <f t="shared" si="289"/>
        <v>10.475000000000001</v>
      </c>
    </row>
    <row r="1799" spans="1:22" ht="13.5" x14ac:dyDescent="0.25">
      <c r="A1799" s="3">
        <f>RSI!A1799</f>
        <v>44924</v>
      </c>
      <c r="B1799" s="2">
        <f>RSI!B1799</f>
        <v>0.39</v>
      </c>
      <c r="C1799" s="2">
        <f>RSI!I1799</f>
        <v>37.370875512844691</v>
      </c>
      <c r="D1799" s="2">
        <f>MACD!E1799</f>
        <v>1.9727423576087255E-2</v>
      </c>
      <c r="E1799" s="2">
        <f>MACD!F1799</f>
        <v>5.0746545348695328E-3</v>
      </c>
      <c r="F1799" s="2">
        <f>'Moving Avg'!D1799</f>
        <v>0.4</v>
      </c>
      <c r="G1799" s="2">
        <f>'Moving Avg'!F1799</f>
        <v>0.4205000000000001</v>
      </c>
      <c r="H1799" s="2">
        <f>'Moving Avg'!G1799</f>
        <v>0.42300000000000004</v>
      </c>
      <c r="I1799" s="2">
        <f>'Moving Avg'!H1799</f>
        <v>0.47450000000000037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8">
        <f t="shared" si="284"/>
        <v>11.225</v>
      </c>
      <c r="R1799" s="8">
        <f t="shared" si="285"/>
        <v>9.125</v>
      </c>
      <c r="S1799" s="8">
        <f t="shared" si="286"/>
        <v>11.175000000000001</v>
      </c>
      <c r="T1799" s="8">
        <f t="shared" si="287"/>
        <v>10.375</v>
      </c>
      <c r="U1799" s="7">
        <f t="shared" si="288"/>
        <v>10.508333333333335</v>
      </c>
      <c r="V1799" s="7">
        <f t="shared" si="289"/>
        <v>10.475000000000001</v>
      </c>
    </row>
    <row r="1800" spans="1:22" ht="13.5" x14ac:dyDescent="0.25">
      <c r="A1800" s="3">
        <f>RSI!A1800</f>
        <v>44925</v>
      </c>
      <c r="B1800" s="2">
        <f>RSI!B1800</f>
        <v>0.39</v>
      </c>
      <c r="C1800" s="2">
        <f>RSI!I1800</f>
        <v>37.370875512844691</v>
      </c>
      <c r="D1800" s="2">
        <f>MACD!E1800</f>
        <v>2.0773412888851761E-2</v>
      </c>
      <c r="E1800" s="2">
        <f>MACD!F1800</f>
        <v>8.2144062056659778E-3</v>
      </c>
      <c r="F1800" s="2">
        <f>'Moving Avg'!D1800</f>
        <v>0.39600000000000007</v>
      </c>
      <c r="G1800" s="2">
        <f>'Moving Avg'!F1800</f>
        <v>0.4195000000000001</v>
      </c>
      <c r="H1800" s="2">
        <f>'Moving Avg'!G1800</f>
        <v>0.4220000000000001</v>
      </c>
      <c r="I1800" s="2">
        <f>'Moving Avg'!H1800</f>
        <v>0.47390000000000038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16.5</v>
      </c>
      <c r="Q1800" s="8">
        <f t="shared" si="284"/>
        <v>11.225</v>
      </c>
      <c r="R1800" s="8">
        <f t="shared" si="285"/>
        <v>9.125</v>
      </c>
      <c r="S1800" s="8">
        <f t="shared" si="286"/>
        <v>11.175000000000001</v>
      </c>
      <c r="T1800" s="8">
        <f t="shared" si="287"/>
        <v>10.375</v>
      </c>
      <c r="U1800" s="7">
        <f t="shared" si="288"/>
        <v>10.508333333333335</v>
      </c>
      <c r="V1800" s="7">
        <f t="shared" si="289"/>
        <v>10.475000000000001</v>
      </c>
    </row>
    <row r="1801" spans="1:22" ht="13.5" x14ac:dyDescent="0.25">
      <c r="A1801" s="3">
        <f>RSI!A1801</f>
        <v>44928</v>
      </c>
      <c r="B1801" s="2">
        <f>RSI!B1801</f>
        <v>0.39</v>
      </c>
      <c r="C1801" s="2">
        <f>RSI!I1801</f>
        <v>37.370875512844691</v>
      </c>
      <c r="D1801" s="2">
        <f>MACD!E1801</f>
        <v>2.0273565052540798E-2</v>
      </c>
      <c r="E1801" s="2">
        <f>MACD!F1801</f>
        <v>1.0626237975040942E-2</v>
      </c>
      <c r="F1801" s="2">
        <f>'Moving Avg'!D1801</f>
        <v>0.39200000000000007</v>
      </c>
      <c r="G1801" s="2">
        <f>'Moving Avg'!F1801</f>
        <v>0.41800000000000004</v>
      </c>
      <c r="H1801" s="2">
        <f>'Moving Avg'!G1801</f>
        <v>0.4210000000000001</v>
      </c>
      <c r="I1801" s="2">
        <f>'Moving Avg'!H1801</f>
        <v>0.47330000000000039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16.5</v>
      </c>
      <c r="Q1801" s="8">
        <f t="shared" si="284"/>
        <v>11.225</v>
      </c>
      <c r="R1801" s="8">
        <f t="shared" si="285"/>
        <v>9.125</v>
      </c>
      <c r="S1801" s="8">
        <f t="shared" si="286"/>
        <v>11.175000000000001</v>
      </c>
      <c r="T1801" s="8">
        <f t="shared" si="287"/>
        <v>10.375</v>
      </c>
      <c r="U1801" s="7">
        <f t="shared" si="288"/>
        <v>10.508333333333335</v>
      </c>
      <c r="V1801" s="7">
        <f t="shared" si="289"/>
        <v>10.475000000000001</v>
      </c>
    </row>
    <row r="1802" spans="1:22" ht="13.5" x14ac:dyDescent="0.25">
      <c r="A1802" s="3">
        <f>RSI!A1802</f>
        <v>44929</v>
      </c>
      <c r="B1802" s="2">
        <f>RSI!B1802</f>
        <v>0.39</v>
      </c>
      <c r="C1802" s="2">
        <f>RSI!I1802</f>
        <v>37.370875512844691</v>
      </c>
      <c r="D1802" s="2">
        <f>MACD!E1802</f>
        <v>1.8454327402410653E-2</v>
      </c>
      <c r="E1802" s="2">
        <f>MACD!F1802</f>
        <v>1.2191855860514885E-2</v>
      </c>
      <c r="F1802" s="2">
        <f>'Moving Avg'!D1802</f>
        <v>0.39</v>
      </c>
      <c r="G1802" s="2">
        <f>'Moving Avg'!F1802</f>
        <v>0.41699999999999998</v>
      </c>
      <c r="H1802" s="2">
        <f>'Moving Avg'!G1802</f>
        <v>0.41980000000000006</v>
      </c>
      <c r="I1802" s="2">
        <f>'Moving Avg'!H1802</f>
        <v>0.47280000000000044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16.5</v>
      </c>
      <c r="Q1802" s="8">
        <f t="shared" si="284"/>
        <v>11.225</v>
      </c>
      <c r="R1802" s="8">
        <f t="shared" si="285"/>
        <v>9.125</v>
      </c>
      <c r="S1802" s="8">
        <f t="shared" si="286"/>
        <v>11.175000000000001</v>
      </c>
      <c r="T1802" s="8">
        <f t="shared" si="287"/>
        <v>10.375</v>
      </c>
      <c r="U1802" s="7">
        <f t="shared" si="288"/>
        <v>10.508333333333335</v>
      </c>
      <c r="V1802" s="7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0.38</v>
      </c>
      <c r="C1803" s="2">
        <f>RSI!I1803</f>
        <v>33.369127634028828</v>
      </c>
      <c r="D1803" s="2">
        <f>MACD!E1803</f>
        <v>1.6248892463962106E-2</v>
      </c>
      <c r="E1803" s="2">
        <f>MACD!F1803</f>
        <v>1.300326318120433E-2</v>
      </c>
      <c r="F1803" s="2">
        <f>'Moving Avg'!D1803</f>
        <v>0.38800000000000001</v>
      </c>
      <c r="G1803" s="2">
        <f>'Moving Avg'!F1803</f>
        <v>0.41500000000000004</v>
      </c>
      <c r="H1803" s="2">
        <f>'Moving Avg'!G1803</f>
        <v>0.41840000000000005</v>
      </c>
      <c r="I1803" s="2">
        <f>'Moving Avg'!H1803</f>
        <v>0.47235000000000033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16.5</v>
      </c>
      <c r="Q1803" s="8">
        <f t="shared" si="284"/>
        <v>11.225</v>
      </c>
      <c r="R1803" s="8">
        <f t="shared" si="285"/>
        <v>9.125</v>
      </c>
      <c r="S1803" s="8">
        <f t="shared" si="286"/>
        <v>11.175000000000001</v>
      </c>
      <c r="T1803" s="8">
        <f t="shared" si="287"/>
        <v>10.375</v>
      </c>
      <c r="U1803" s="7">
        <f t="shared" si="288"/>
        <v>10.508333333333335</v>
      </c>
      <c r="V1803" s="7">
        <f t="shared" si="289"/>
        <v>10.475000000000001</v>
      </c>
    </row>
    <row r="1804" spans="1:22" ht="13.5" x14ac:dyDescent="0.25">
      <c r="A1804" s="3">
        <f>RSI!A1804</f>
        <v>44931</v>
      </c>
      <c r="B1804" s="2">
        <f>RSI!B1804</f>
        <v>0.39</v>
      </c>
      <c r="C1804" s="2">
        <f>RSI!I1804</f>
        <v>40.258465840796838</v>
      </c>
      <c r="D1804" s="2">
        <f>MACD!E1804</f>
        <v>1.5361456059605427E-2</v>
      </c>
      <c r="E1804" s="2">
        <f>MACD!F1804</f>
        <v>1.3474901756884551E-2</v>
      </c>
      <c r="F1804" s="2">
        <f>'Moving Avg'!D1804</f>
        <v>0.38800000000000001</v>
      </c>
      <c r="G1804" s="2">
        <f>'Moving Avg'!F1804</f>
        <v>0.41299999999999998</v>
      </c>
      <c r="H1804" s="2">
        <f>'Moving Avg'!G1804</f>
        <v>0.41720000000000002</v>
      </c>
      <c r="I1804" s="2">
        <f>'Moving Avg'!H1804</f>
        <v>0.47200000000000031</v>
      </c>
      <c r="J1804" s="5" t="str">
        <f>OBV!F1804</f>
        <v>BEARISH</v>
      </c>
      <c r="K1804" s="5" t="str">
        <f>OBV!G1804</f>
        <v>NEUTRAL</v>
      </c>
      <c r="L1804" s="5" t="str">
        <f>OBV!H1804</f>
        <v>NEUTRAL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16.5</v>
      </c>
      <c r="Q1804" s="8">
        <f t="shared" si="284"/>
        <v>11.225</v>
      </c>
      <c r="R1804" s="8">
        <f t="shared" si="285"/>
        <v>9.125</v>
      </c>
      <c r="S1804" s="8">
        <f t="shared" si="286"/>
        <v>11.175000000000001</v>
      </c>
      <c r="T1804" s="8">
        <f t="shared" si="287"/>
        <v>10.375</v>
      </c>
      <c r="U1804" s="7">
        <f t="shared" si="288"/>
        <v>10.508333333333335</v>
      </c>
      <c r="V1804" s="7">
        <f t="shared" si="289"/>
        <v>10.475000000000001</v>
      </c>
    </row>
    <row r="1805" spans="1:22" ht="13.5" x14ac:dyDescent="0.25">
      <c r="A1805" s="3">
        <f>RSI!A1805</f>
        <v>44932</v>
      </c>
      <c r="B1805" s="2">
        <f>RSI!B1805</f>
        <v>0.39</v>
      </c>
      <c r="C1805" s="2">
        <f>RSI!I1805</f>
        <v>40.258465840796845</v>
      </c>
      <c r="D1805" s="2">
        <f>MACD!E1805</f>
        <v>1.4719032027022794E-2</v>
      </c>
      <c r="E1805" s="2">
        <f>MACD!F1805</f>
        <v>1.37237278109122E-2</v>
      </c>
      <c r="F1805" s="2">
        <f>'Moving Avg'!D1805</f>
        <v>0.38800000000000007</v>
      </c>
      <c r="G1805" s="2">
        <f>'Moving Avg'!F1805</f>
        <v>0.41049999999999998</v>
      </c>
      <c r="H1805" s="2">
        <f>'Moving Avg'!G1805</f>
        <v>0.41600000000000004</v>
      </c>
      <c r="I1805" s="2">
        <f>'Moving Avg'!H1805</f>
        <v>0.47175000000000028</v>
      </c>
      <c r="J1805" s="5" t="str">
        <f>OBV!F1805</f>
        <v>BEARISH</v>
      </c>
      <c r="K1805" s="5" t="str">
        <f>OBV!G1805</f>
        <v>NEUTRAL</v>
      </c>
      <c r="L1805" s="5" t="str">
        <f>OBV!H1805</f>
        <v>NEUTRAL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16.5</v>
      </c>
      <c r="Q1805" s="8">
        <f t="shared" si="284"/>
        <v>11.225</v>
      </c>
      <c r="R1805" s="8">
        <f t="shared" si="285"/>
        <v>9.125</v>
      </c>
      <c r="S1805" s="8">
        <f t="shared" si="286"/>
        <v>11.175000000000001</v>
      </c>
      <c r="T1805" s="8">
        <f t="shared" si="287"/>
        <v>10.375</v>
      </c>
      <c r="U1805" s="7">
        <f t="shared" si="288"/>
        <v>10.508333333333335</v>
      </c>
      <c r="V1805" s="7">
        <f t="shared" si="289"/>
        <v>10.475000000000001</v>
      </c>
    </row>
    <row r="1806" spans="1:22" ht="13.5" x14ac:dyDescent="0.25">
      <c r="A1806" s="3">
        <f>RSI!A1806</f>
        <v>44935</v>
      </c>
      <c r="B1806" s="2">
        <f>RSI!B1806</f>
        <v>0.39</v>
      </c>
      <c r="C1806" s="2">
        <f>RSI!I1806</f>
        <v>40.258465840796845</v>
      </c>
      <c r="D1806" s="2">
        <f>MACD!E1806</f>
        <v>1.4275890325973428E-2</v>
      </c>
      <c r="E1806" s="2">
        <f>MACD!F1806</f>
        <v>1.3834160313924447E-2</v>
      </c>
      <c r="F1806" s="2">
        <f>'Moving Avg'!D1806</f>
        <v>0.38800000000000007</v>
      </c>
      <c r="G1806" s="2">
        <f>'Moving Avg'!F1806</f>
        <v>0.40749999999999992</v>
      </c>
      <c r="H1806" s="2">
        <f>'Moving Avg'!G1806</f>
        <v>0.41480000000000006</v>
      </c>
      <c r="I1806" s="2">
        <f>'Moving Avg'!H1806</f>
        <v>0.47145000000000031</v>
      </c>
      <c r="J1806" s="5" t="str">
        <f>OBV!F1806</f>
        <v>BEARISH</v>
      </c>
      <c r="K1806" s="5" t="str">
        <f>OBV!G1806</f>
        <v>NEUTRAL</v>
      </c>
      <c r="L1806" s="5" t="str">
        <f>OBV!H1806</f>
        <v>NEUTRAL</v>
      </c>
      <c r="M1806" s="7">
        <f t="shared" si="280"/>
        <v>25</v>
      </c>
      <c r="N1806" s="7">
        <f t="shared" si="281"/>
        <v>0</v>
      </c>
      <c r="O1806" s="7">
        <f t="shared" si="282"/>
        <v>0</v>
      </c>
      <c r="P1806" s="7">
        <f t="shared" si="283"/>
        <v>16.5</v>
      </c>
      <c r="Q1806" s="8">
        <f t="shared" si="284"/>
        <v>11.225</v>
      </c>
      <c r="R1806" s="8">
        <f t="shared" si="285"/>
        <v>9.125</v>
      </c>
      <c r="S1806" s="8">
        <f t="shared" si="286"/>
        <v>11.175000000000001</v>
      </c>
      <c r="T1806" s="8">
        <f t="shared" si="287"/>
        <v>10.375</v>
      </c>
      <c r="U1806" s="7">
        <f t="shared" si="288"/>
        <v>10.508333333333335</v>
      </c>
      <c r="V1806" s="7">
        <f t="shared" si="289"/>
        <v>10.475000000000001</v>
      </c>
    </row>
    <row r="1807" spans="1:22" ht="13.5" x14ac:dyDescent="0.25">
      <c r="A1807" s="3">
        <f>RSI!A1807</f>
        <v>44936</v>
      </c>
      <c r="B1807" s="2">
        <f>RSI!B1807</f>
        <v>0.38</v>
      </c>
      <c r="C1807" s="2">
        <f>RSI!I1807</f>
        <v>35.65414026991354</v>
      </c>
      <c r="D1807" s="2">
        <f>MACD!E1807</f>
        <v>1.3196210755909432E-2</v>
      </c>
      <c r="E1807" s="2">
        <f>MACD!F1807</f>
        <v>1.3706570402321445E-2</v>
      </c>
      <c r="F1807" s="2">
        <f>'Moving Avg'!D1807</f>
        <v>0.38600000000000001</v>
      </c>
      <c r="G1807" s="2">
        <f>'Moving Avg'!F1807</f>
        <v>0.40299999999999991</v>
      </c>
      <c r="H1807" s="2">
        <f>'Moving Avg'!G1807</f>
        <v>0.41320000000000001</v>
      </c>
      <c r="I1807" s="2">
        <f>'Moving Avg'!H1807</f>
        <v>0.47100000000000025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25</v>
      </c>
      <c r="N1807" s="7">
        <f t="shared" si="281"/>
        <v>45</v>
      </c>
      <c r="O1807" s="7">
        <f t="shared" si="282"/>
        <v>0</v>
      </c>
      <c r="P1807" s="7">
        <f t="shared" si="283"/>
        <v>16.5</v>
      </c>
      <c r="Q1807" s="8">
        <f t="shared" si="284"/>
        <v>26.975000000000001</v>
      </c>
      <c r="R1807" s="8">
        <f t="shared" si="285"/>
        <v>18.125</v>
      </c>
      <c r="S1807" s="8">
        <f t="shared" si="286"/>
        <v>17.925000000000001</v>
      </c>
      <c r="T1807" s="8">
        <f t="shared" si="287"/>
        <v>21.625</v>
      </c>
      <c r="U1807" s="7">
        <f t="shared" si="288"/>
        <v>21.008333333333336</v>
      </c>
      <c r="V1807" s="7">
        <f t="shared" si="289"/>
        <v>21.162500000000001</v>
      </c>
    </row>
    <row r="1808" spans="1:22" ht="13.5" x14ac:dyDescent="0.25">
      <c r="A1808" s="3">
        <f>RSI!A1808</f>
        <v>44937</v>
      </c>
      <c r="B1808" s="2">
        <f>RSI!B1808</f>
        <v>0.39</v>
      </c>
      <c r="C1808" s="2">
        <f>RSI!I1808</f>
        <v>42.710323609623991</v>
      </c>
      <c r="D1808" s="2">
        <f>MACD!E1808</f>
        <v>1.0148641739410158E-2</v>
      </c>
      <c r="E1808" s="2">
        <f>MACD!F1808</f>
        <v>1.2994984669739189E-2</v>
      </c>
      <c r="F1808" s="2">
        <f>'Moving Avg'!D1808</f>
        <v>0.38800000000000001</v>
      </c>
      <c r="G1808" s="2">
        <f>'Moving Avg'!F1808</f>
        <v>0.39999999999999986</v>
      </c>
      <c r="H1808" s="2">
        <f>'Moving Avg'!G1808</f>
        <v>0.4118</v>
      </c>
      <c r="I1808" s="2">
        <f>'Moving Avg'!H1808</f>
        <v>0.47050000000000025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  <c r="M1808" s="7">
        <f t="shared" si="280"/>
        <v>25</v>
      </c>
      <c r="N1808" s="7">
        <f t="shared" si="281"/>
        <v>45</v>
      </c>
      <c r="O1808" s="7">
        <f t="shared" si="282"/>
        <v>0</v>
      </c>
      <c r="P1808" s="7">
        <f t="shared" si="283"/>
        <v>83.5</v>
      </c>
      <c r="Q1808" s="8">
        <f t="shared" si="284"/>
        <v>37.024999999999999</v>
      </c>
      <c r="R1808" s="8">
        <f t="shared" si="285"/>
        <v>34.875</v>
      </c>
      <c r="S1808" s="8">
        <f t="shared" si="286"/>
        <v>48.075000000000003</v>
      </c>
      <c r="T1808" s="8">
        <f t="shared" si="287"/>
        <v>38.375</v>
      </c>
      <c r="U1808" s="7">
        <f t="shared" si="288"/>
        <v>39.991666666666667</v>
      </c>
      <c r="V1808" s="7">
        <f t="shared" si="289"/>
        <v>39.587500000000006</v>
      </c>
    </row>
    <row r="1809" spans="1:22" ht="13.5" x14ac:dyDescent="0.25">
      <c r="A1809" s="3">
        <f>RSI!A1809</f>
        <v>44938</v>
      </c>
      <c r="B1809" s="2">
        <f>RSI!B1809</f>
        <v>0.38</v>
      </c>
      <c r="C1809" s="2">
        <f>RSI!I1809</f>
        <v>38.199167742701711</v>
      </c>
      <c r="D1809" s="2">
        <f>MACD!E1809</f>
        <v>8.3860319203362677E-3</v>
      </c>
      <c r="E1809" s="2">
        <f>MACD!F1809</f>
        <v>1.2073194119858606E-2</v>
      </c>
      <c r="F1809" s="2">
        <f>'Moving Avg'!D1809</f>
        <v>0.38600000000000001</v>
      </c>
      <c r="G1809" s="2">
        <f>'Moving Avg'!F1809</f>
        <v>0.39699999999999991</v>
      </c>
      <c r="H1809" s="2">
        <f>'Moving Avg'!G1809</f>
        <v>0.41060000000000002</v>
      </c>
      <c r="I1809" s="2">
        <f>'Moving Avg'!H1809</f>
        <v>0.47005000000000025</v>
      </c>
      <c r="J1809" s="5" t="str">
        <f>OBV!F1809</f>
        <v>BULLISH</v>
      </c>
      <c r="K1809" s="5" t="str">
        <f>OBV!G1809</f>
        <v>NEUTRAL</v>
      </c>
      <c r="L1809" s="5" t="str">
        <f>OBV!H1809</f>
        <v>BULLISH DIVERGENCE</v>
      </c>
      <c r="M1809" s="7">
        <f t="shared" si="280"/>
        <v>25</v>
      </c>
      <c r="N1809" s="7">
        <f t="shared" si="281"/>
        <v>45</v>
      </c>
      <c r="O1809" s="7">
        <f t="shared" si="282"/>
        <v>0</v>
      </c>
      <c r="P1809" s="7">
        <f t="shared" si="283"/>
        <v>66.5</v>
      </c>
      <c r="Q1809" s="8">
        <f t="shared" si="284"/>
        <v>34.475000000000001</v>
      </c>
      <c r="R1809" s="8">
        <f t="shared" si="285"/>
        <v>30.625</v>
      </c>
      <c r="S1809" s="8">
        <f t="shared" si="286"/>
        <v>40.424999999999997</v>
      </c>
      <c r="T1809" s="8">
        <f t="shared" si="287"/>
        <v>34.125</v>
      </c>
      <c r="U1809" s="7">
        <f t="shared" si="288"/>
        <v>35.174999999999997</v>
      </c>
      <c r="V1809" s="7">
        <f t="shared" si="289"/>
        <v>34.912499999999994</v>
      </c>
    </row>
    <row r="1810" spans="1:22" ht="13.5" x14ac:dyDescent="0.25">
      <c r="A1810" s="3">
        <f>RSI!A1810</f>
        <v>44939</v>
      </c>
      <c r="B1810" s="2">
        <f>RSI!B1810</f>
        <v>0.39</v>
      </c>
      <c r="C1810" s="2">
        <f>RSI!I1810</f>
        <v>44.510883913088691</v>
      </c>
      <c r="D1810" s="2">
        <f>MACD!E1810</f>
        <v>6.2827218692631526E-3</v>
      </c>
      <c r="E1810" s="2">
        <f>MACD!F1810</f>
        <v>1.0915099669739517E-2</v>
      </c>
      <c r="F1810" s="2">
        <f>'Moving Avg'!D1810</f>
        <v>0.38600000000000001</v>
      </c>
      <c r="G1810" s="2">
        <f>'Moving Avg'!F1810</f>
        <v>0.39499999999999991</v>
      </c>
      <c r="H1810" s="2">
        <f>'Moving Avg'!G1810</f>
        <v>0.40980000000000005</v>
      </c>
      <c r="I1810" s="2">
        <f>'Moving Avg'!H1810</f>
        <v>0.46975000000000022</v>
      </c>
      <c r="J1810" s="5" t="str">
        <f>OBV!F1810</f>
        <v>BULLISH</v>
      </c>
      <c r="K1810" s="5" t="str">
        <f>OBV!G1810</f>
        <v>NEUTRAL</v>
      </c>
      <c r="L1810" s="5" t="str">
        <f>OBV!H1810</f>
        <v>NEUTRAL</v>
      </c>
      <c r="M1810" s="7">
        <f t="shared" si="280"/>
        <v>25</v>
      </c>
      <c r="N1810" s="7">
        <f t="shared" si="281"/>
        <v>45</v>
      </c>
      <c r="O1810" s="7">
        <f t="shared" si="282"/>
        <v>0</v>
      </c>
      <c r="P1810" s="7">
        <f t="shared" si="283"/>
        <v>49.5</v>
      </c>
      <c r="Q1810" s="8">
        <f t="shared" si="284"/>
        <v>31.925000000000001</v>
      </c>
      <c r="R1810" s="8">
        <f t="shared" si="285"/>
        <v>26.375</v>
      </c>
      <c r="S1810" s="8">
        <f t="shared" si="286"/>
        <v>32.775000000000006</v>
      </c>
      <c r="T1810" s="8">
        <f t="shared" si="287"/>
        <v>29.875</v>
      </c>
      <c r="U1810" s="7">
        <f t="shared" si="288"/>
        <v>30.358333333333334</v>
      </c>
      <c r="V1810" s="7">
        <f t="shared" si="289"/>
        <v>30.237500000000001</v>
      </c>
    </row>
    <row r="1811" spans="1:22" ht="13.5" x14ac:dyDescent="0.25">
      <c r="A1811" s="3">
        <f>RSI!A1811</f>
        <v>44942</v>
      </c>
      <c r="B1811" s="2">
        <f>RSI!B1811</f>
        <v>0.39</v>
      </c>
      <c r="C1811" s="2">
        <f>RSI!I1811</f>
        <v>44.510883913088691</v>
      </c>
      <c r="D1811" s="2">
        <f>MACD!E1811</f>
        <v>4.5632314090860437E-3</v>
      </c>
      <c r="E1811" s="2">
        <f>MACD!F1811</f>
        <v>9.6447260176088217E-3</v>
      </c>
      <c r="F1811" s="2">
        <f>'Moving Avg'!D1811</f>
        <v>0.38600000000000001</v>
      </c>
      <c r="G1811" s="2">
        <f>'Moving Avg'!F1811</f>
        <v>0.39349999999999985</v>
      </c>
      <c r="H1811" s="2">
        <f>'Moving Avg'!G1811</f>
        <v>0.40920000000000001</v>
      </c>
      <c r="I1811" s="2">
        <f>'Moving Avg'!H1811</f>
        <v>0.46940000000000021</v>
      </c>
      <c r="J1811" s="5" t="str">
        <f>OBV!F1811</f>
        <v>BULLISH</v>
      </c>
      <c r="K1811" s="5" t="str">
        <f>OBV!G1811</f>
        <v>NEUTRAL</v>
      </c>
      <c r="L1811" s="5" t="str">
        <f>OBV!H1811</f>
        <v>NEUTRAL</v>
      </c>
      <c r="M1811" s="7">
        <f t="shared" si="280"/>
        <v>25</v>
      </c>
      <c r="N1811" s="7">
        <f t="shared" si="281"/>
        <v>45</v>
      </c>
      <c r="O1811" s="7">
        <f t="shared" si="282"/>
        <v>0</v>
      </c>
      <c r="P1811" s="7">
        <f t="shared" si="283"/>
        <v>49.5</v>
      </c>
      <c r="Q1811" s="8">
        <f t="shared" si="284"/>
        <v>31.925000000000001</v>
      </c>
      <c r="R1811" s="8">
        <f t="shared" si="285"/>
        <v>26.375</v>
      </c>
      <c r="S1811" s="8">
        <f t="shared" si="286"/>
        <v>32.775000000000006</v>
      </c>
      <c r="T1811" s="8">
        <f t="shared" si="287"/>
        <v>29.875</v>
      </c>
      <c r="U1811" s="7">
        <f t="shared" si="288"/>
        <v>30.358333333333334</v>
      </c>
      <c r="V1811" s="7">
        <f t="shared" si="289"/>
        <v>30.237500000000001</v>
      </c>
    </row>
    <row r="1812" spans="1:22" ht="13.5" x14ac:dyDescent="0.25">
      <c r="A1812" s="3">
        <f>RSI!A1812</f>
        <v>44943</v>
      </c>
      <c r="B1812" s="2">
        <f>RSI!B1812</f>
        <v>0.39</v>
      </c>
      <c r="C1812" s="2">
        <f>RSI!I1812</f>
        <v>44.510883913088691</v>
      </c>
      <c r="D1812" s="2">
        <f>MACD!E1812</f>
        <v>3.1640496364790383E-3</v>
      </c>
      <c r="E1812" s="2">
        <f>MACD!F1812</f>
        <v>8.3485907413828643E-3</v>
      </c>
      <c r="F1812" s="2">
        <f>'Moving Avg'!D1812</f>
        <v>0.38800000000000007</v>
      </c>
      <c r="G1812" s="2">
        <f>'Moving Avg'!F1812</f>
        <v>0.3924999999999999</v>
      </c>
      <c r="H1812" s="2">
        <f>'Moving Avg'!G1812</f>
        <v>0.40860000000000007</v>
      </c>
      <c r="I1812" s="2">
        <f>'Moving Avg'!H1812</f>
        <v>0.46915000000000012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45</v>
      </c>
      <c r="O1812" s="7">
        <f t="shared" si="282"/>
        <v>0</v>
      </c>
      <c r="P1812" s="7">
        <f t="shared" si="283"/>
        <v>83.5</v>
      </c>
      <c r="Q1812" s="8">
        <f t="shared" si="284"/>
        <v>37.024999999999999</v>
      </c>
      <c r="R1812" s="8">
        <f t="shared" si="285"/>
        <v>34.875</v>
      </c>
      <c r="S1812" s="8">
        <f t="shared" si="286"/>
        <v>48.075000000000003</v>
      </c>
      <c r="T1812" s="8">
        <f t="shared" si="287"/>
        <v>38.375</v>
      </c>
      <c r="U1812" s="7">
        <f t="shared" si="288"/>
        <v>39.991666666666667</v>
      </c>
      <c r="V1812" s="7">
        <f t="shared" si="289"/>
        <v>39.587500000000006</v>
      </c>
    </row>
    <row r="1813" spans="1:22" ht="13.5" x14ac:dyDescent="0.25">
      <c r="A1813" s="3">
        <f>RSI!A1813</f>
        <v>44944</v>
      </c>
      <c r="B1813" s="2">
        <f>RSI!B1813</f>
        <v>0.39</v>
      </c>
      <c r="C1813" s="2">
        <f>RSI!I1813</f>
        <v>44.510883913088691</v>
      </c>
      <c r="D1813" s="2">
        <f>MACD!E1813</f>
        <v>4.9330551678433698E-4</v>
      </c>
      <c r="E1813" s="2">
        <f>MACD!F1813</f>
        <v>6.7775336964631594E-3</v>
      </c>
      <c r="F1813" s="2">
        <f>'Moving Avg'!D1813</f>
        <v>0.38800000000000007</v>
      </c>
      <c r="G1813" s="2">
        <f>'Moving Avg'!F1813</f>
        <v>0.3919999999999999</v>
      </c>
      <c r="H1813" s="2">
        <f>'Moving Avg'!G1813</f>
        <v>0.40820000000000006</v>
      </c>
      <c r="I1813" s="2">
        <f>'Moving Avg'!H1813</f>
        <v>0.46895000000000009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45</v>
      </c>
      <c r="O1813" s="7">
        <f t="shared" si="282"/>
        <v>0</v>
      </c>
      <c r="P1813" s="7">
        <f t="shared" si="283"/>
        <v>49.5</v>
      </c>
      <c r="Q1813" s="8">
        <f t="shared" si="284"/>
        <v>31.925000000000001</v>
      </c>
      <c r="R1813" s="8">
        <f t="shared" si="285"/>
        <v>26.375</v>
      </c>
      <c r="S1813" s="8">
        <f t="shared" si="286"/>
        <v>32.775000000000006</v>
      </c>
      <c r="T1813" s="8">
        <f t="shared" si="287"/>
        <v>29.875</v>
      </c>
      <c r="U1813" s="7">
        <f t="shared" si="288"/>
        <v>30.358333333333334</v>
      </c>
      <c r="V1813" s="7">
        <f t="shared" si="289"/>
        <v>30.237500000000001</v>
      </c>
    </row>
    <row r="1814" spans="1:22" ht="13.5" x14ac:dyDescent="0.25">
      <c r="A1814" s="3">
        <f>RSI!A1814</f>
        <v>44945</v>
      </c>
      <c r="B1814" s="2">
        <f>RSI!B1814</f>
        <v>0.38</v>
      </c>
      <c r="C1814" s="2">
        <f>RSI!I1814</f>
        <v>39.13492025710817</v>
      </c>
      <c r="D1814" s="2">
        <f>MACD!E1814</f>
        <v>5.6046262509440448E-4</v>
      </c>
      <c r="E1814" s="2">
        <f>MACD!F1814</f>
        <v>5.5341194821894087E-3</v>
      </c>
      <c r="F1814" s="2">
        <f>'Moving Avg'!D1814</f>
        <v>0.38800000000000001</v>
      </c>
      <c r="G1814" s="2">
        <f>'Moving Avg'!F1814</f>
        <v>0.3904999999999999</v>
      </c>
      <c r="H1814" s="2">
        <f>'Moving Avg'!G1814</f>
        <v>0.40780000000000011</v>
      </c>
      <c r="I1814" s="2">
        <f>'Moving Avg'!H1814</f>
        <v>0.46875000000000006</v>
      </c>
      <c r="J1814" s="5" t="str">
        <f>OBV!F1814</f>
        <v>BULLISH</v>
      </c>
      <c r="K1814" s="5" t="str">
        <f>OBV!G1814</f>
        <v>NEUTRAL</v>
      </c>
      <c r="L1814" s="5" t="str">
        <f>OBV!H1814</f>
        <v>NEUTRAL</v>
      </c>
      <c r="M1814" s="7">
        <f t="shared" si="280"/>
        <v>25</v>
      </c>
      <c r="N1814" s="7">
        <f t="shared" si="281"/>
        <v>45</v>
      </c>
      <c r="O1814" s="7">
        <f t="shared" si="282"/>
        <v>0</v>
      </c>
      <c r="P1814" s="7">
        <f t="shared" si="283"/>
        <v>49.5</v>
      </c>
      <c r="Q1814" s="8">
        <f t="shared" si="284"/>
        <v>31.925000000000001</v>
      </c>
      <c r="R1814" s="8">
        <f t="shared" si="285"/>
        <v>26.375</v>
      </c>
      <c r="S1814" s="8">
        <f t="shared" si="286"/>
        <v>32.775000000000006</v>
      </c>
      <c r="T1814" s="8">
        <f t="shared" si="287"/>
        <v>29.875</v>
      </c>
      <c r="U1814" s="7">
        <f t="shared" si="288"/>
        <v>30.358333333333334</v>
      </c>
      <c r="V1814" s="7">
        <f t="shared" si="289"/>
        <v>30.237500000000001</v>
      </c>
    </row>
    <row r="1815" spans="1:22" ht="13.5" x14ac:dyDescent="0.25">
      <c r="A1815" s="3">
        <f>RSI!A1815</f>
        <v>44946</v>
      </c>
      <c r="B1815" s="2">
        <f>RSI!B1815</f>
        <v>0.37</v>
      </c>
      <c r="C1815" s="2">
        <f>RSI!I1815</f>
        <v>34.6305491227955</v>
      </c>
      <c r="D1815" s="2">
        <f>MACD!E1815</f>
        <v>1.4613924093818675E-3</v>
      </c>
      <c r="E1815" s="2">
        <f>MACD!F1815</f>
        <v>4.7195740676279014E-3</v>
      </c>
      <c r="F1815" s="2">
        <f>'Moving Avg'!D1815</f>
        <v>0.38400000000000001</v>
      </c>
      <c r="G1815" s="2">
        <f>'Moving Avg'!F1815</f>
        <v>0.38849999999999996</v>
      </c>
      <c r="H1815" s="2">
        <f>'Moving Avg'!G1815</f>
        <v>0.40720000000000012</v>
      </c>
      <c r="I1815" s="2">
        <f>'Moving Avg'!H1815</f>
        <v>0.46845000000000003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  <c r="M1815" s="7">
        <f t="shared" si="280"/>
        <v>25</v>
      </c>
      <c r="N1815" s="7">
        <f t="shared" si="281"/>
        <v>45</v>
      </c>
      <c r="O1815" s="7">
        <f t="shared" si="282"/>
        <v>0</v>
      </c>
      <c r="P1815" s="7">
        <f t="shared" si="283"/>
        <v>33</v>
      </c>
      <c r="Q1815" s="8">
        <f t="shared" si="284"/>
        <v>29.45</v>
      </c>
      <c r="R1815" s="8">
        <f t="shared" si="285"/>
        <v>22.25</v>
      </c>
      <c r="S1815" s="8">
        <f t="shared" si="286"/>
        <v>25.35</v>
      </c>
      <c r="T1815" s="8">
        <f t="shared" si="287"/>
        <v>25.75</v>
      </c>
      <c r="U1815" s="7">
        <f t="shared" si="288"/>
        <v>25.683333333333337</v>
      </c>
      <c r="V1815" s="7">
        <f t="shared" si="289"/>
        <v>25.700000000000003</v>
      </c>
    </row>
    <row r="1816" spans="1:22" ht="13.5" x14ac:dyDescent="0.25">
      <c r="A1816" s="3">
        <f>RSI!A1816</f>
        <v>44949</v>
      </c>
      <c r="B1816" s="2">
        <f>RSI!B1816</f>
        <v>0.38</v>
      </c>
      <c r="C1816" s="2">
        <f>RSI!I1816</f>
        <v>41.839654512661582</v>
      </c>
      <c r="D1816" s="2">
        <f>MACD!E1816</f>
        <v>1.6377745206112015E-3</v>
      </c>
      <c r="E1816" s="2">
        <f>MACD!F1816</f>
        <v>4.1032141582245619E-3</v>
      </c>
      <c r="F1816" s="2">
        <f>'Moving Avg'!D1816</f>
        <v>0.38200000000000001</v>
      </c>
      <c r="G1816" s="2">
        <f>'Moving Avg'!F1816</f>
        <v>0.38699999999999996</v>
      </c>
      <c r="H1816" s="2">
        <f>'Moving Avg'!G1816</f>
        <v>0.40660000000000013</v>
      </c>
      <c r="I1816" s="2">
        <f>'Moving Avg'!H1816</f>
        <v>0.46814999999999996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45</v>
      </c>
      <c r="O1816" s="7">
        <f t="shared" si="282"/>
        <v>0</v>
      </c>
      <c r="P1816" s="7">
        <f t="shared" si="283"/>
        <v>33</v>
      </c>
      <c r="Q1816" s="8">
        <f t="shared" si="284"/>
        <v>29.45</v>
      </c>
      <c r="R1816" s="8">
        <f t="shared" si="285"/>
        <v>22.25</v>
      </c>
      <c r="S1816" s="8">
        <f t="shared" si="286"/>
        <v>25.35</v>
      </c>
      <c r="T1816" s="8">
        <f t="shared" si="287"/>
        <v>25.75</v>
      </c>
      <c r="U1816" s="7">
        <f t="shared" si="288"/>
        <v>25.683333333333337</v>
      </c>
      <c r="V1816" s="7">
        <f t="shared" si="289"/>
        <v>25.700000000000003</v>
      </c>
    </row>
    <row r="1817" spans="1:22" ht="13.5" x14ac:dyDescent="0.25">
      <c r="A1817" s="3">
        <f>RSI!A1817</f>
        <v>44950</v>
      </c>
      <c r="B1817" s="2">
        <f>RSI!B1817</f>
        <v>0.37</v>
      </c>
      <c r="C1817" s="2">
        <f>RSI!I1817</f>
        <v>37.398047318405212</v>
      </c>
      <c r="D1817" s="2">
        <f>MACD!E1817</f>
        <v>1.0735408525360812E-3</v>
      </c>
      <c r="E1817" s="2">
        <f>MACD!F1817</f>
        <v>3.4972794970868659E-3</v>
      </c>
      <c r="F1817" s="2">
        <f>'Moving Avg'!D1817</f>
        <v>0.378</v>
      </c>
      <c r="G1817" s="2">
        <f>'Moving Avg'!F1817</f>
        <v>0.38549999999999995</v>
      </c>
      <c r="H1817" s="2">
        <f>'Moving Avg'!G1817</f>
        <v>0.40600000000000008</v>
      </c>
      <c r="I1817" s="2">
        <f>'Moving Avg'!H1817</f>
        <v>0.46775000000000005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25</v>
      </c>
      <c r="N1817" s="7">
        <f t="shared" si="281"/>
        <v>45</v>
      </c>
      <c r="O1817" s="7">
        <f t="shared" si="282"/>
        <v>0</v>
      </c>
      <c r="P1817" s="7">
        <f t="shared" si="283"/>
        <v>16.5</v>
      </c>
      <c r="Q1817" s="8">
        <f t="shared" si="284"/>
        <v>26.975000000000001</v>
      </c>
      <c r="R1817" s="8">
        <f t="shared" si="285"/>
        <v>18.125</v>
      </c>
      <c r="S1817" s="8">
        <f t="shared" si="286"/>
        <v>17.925000000000001</v>
      </c>
      <c r="T1817" s="8">
        <f t="shared" si="287"/>
        <v>21.625</v>
      </c>
      <c r="U1817" s="7">
        <f t="shared" si="288"/>
        <v>21.008333333333336</v>
      </c>
      <c r="V1817" s="7">
        <f t="shared" si="289"/>
        <v>21.162500000000001</v>
      </c>
    </row>
    <row r="1818" spans="1:22" ht="13.5" x14ac:dyDescent="0.25">
      <c r="A1818" s="3">
        <f>RSI!A1818</f>
        <v>44951</v>
      </c>
      <c r="B1818" s="2">
        <f>RSI!B1818</f>
        <v>0.38</v>
      </c>
      <c r="C1818" s="2">
        <f>RSI!I1818</f>
        <v>43.820681789067933</v>
      </c>
      <c r="D1818" s="2">
        <f>MACD!E1818</f>
        <v>1.5309242652688515E-3</v>
      </c>
      <c r="E1818" s="2">
        <f>MACD!F1818</f>
        <v>3.1040084507232635E-3</v>
      </c>
      <c r="F1818" s="2">
        <f>'Moving Avg'!D1818</f>
        <v>0.376</v>
      </c>
      <c r="G1818" s="2">
        <f>'Moving Avg'!F1818</f>
        <v>0.38499999999999995</v>
      </c>
      <c r="H1818" s="2">
        <f>'Moving Avg'!G1818</f>
        <v>0.40560000000000018</v>
      </c>
      <c r="I1818" s="2">
        <f>'Moving Avg'!H1818</f>
        <v>0.46745000000000003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  <c r="M1818" s="7">
        <f t="shared" si="280"/>
        <v>25</v>
      </c>
      <c r="N1818" s="7">
        <f t="shared" si="281"/>
        <v>45</v>
      </c>
      <c r="O1818" s="7">
        <f t="shared" si="282"/>
        <v>0</v>
      </c>
      <c r="P1818" s="7">
        <f t="shared" si="283"/>
        <v>16.5</v>
      </c>
      <c r="Q1818" s="8">
        <f t="shared" si="284"/>
        <v>26.975000000000001</v>
      </c>
      <c r="R1818" s="8">
        <f t="shared" si="285"/>
        <v>18.125</v>
      </c>
      <c r="S1818" s="8">
        <f t="shared" si="286"/>
        <v>17.925000000000001</v>
      </c>
      <c r="T1818" s="8">
        <f t="shared" si="287"/>
        <v>21.625</v>
      </c>
      <c r="U1818" s="7">
        <f t="shared" si="288"/>
        <v>21.008333333333336</v>
      </c>
      <c r="V1818" s="7">
        <f t="shared" si="289"/>
        <v>21.162500000000001</v>
      </c>
    </row>
    <row r="1819" spans="1:22" ht="13.5" x14ac:dyDescent="0.25">
      <c r="A1819" s="3">
        <f>RSI!A1819</f>
        <v>44952</v>
      </c>
      <c r="B1819" s="2">
        <f>RSI!B1819</f>
        <v>0.38</v>
      </c>
      <c r="C1819" s="2">
        <f>RSI!I1819</f>
        <v>43.820681789067933</v>
      </c>
      <c r="D1819" s="2">
        <f>MACD!E1819</f>
        <v>4.4732523803359125E-4</v>
      </c>
      <c r="E1819" s="2">
        <f>MACD!F1819</f>
        <v>2.5726718081853293E-3</v>
      </c>
      <c r="F1819" s="2">
        <f>'Moving Avg'!D1819</f>
        <v>0.376</v>
      </c>
      <c r="G1819" s="2">
        <f>'Moving Avg'!F1819</f>
        <v>0.38449999999999995</v>
      </c>
      <c r="H1819" s="2">
        <f>'Moving Avg'!G1819</f>
        <v>0.40500000000000014</v>
      </c>
      <c r="I1819" s="2">
        <f>'Moving Avg'!H1819</f>
        <v>0.4672</v>
      </c>
      <c r="J1819" s="5" t="str">
        <f>OBV!F1819</f>
        <v>BEARISH</v>
      </c>
      <c r="K1819" s="5" t="str">
        <f>OBV!G1819</f>
        <v>NEUTRAL</v>
      </c>
      <c r="L1819" s="5" t="str">
        <f>OBV!H1819</f>
        <v>NEUTRAL</v>
      </c>
      <c r="M1819" s="7">
        <f t="shared" si="280"/>
        <v>25</v>
      </c>
      <c r="N1819" s="7">
        <f t="shared" si="281"/>
        <v>45</v>
      </c>
      <c r="O1819" s="7">
        <f t="shared" si="282"/>
        <v>0</v>
      </c>
      <c r="P1819" s="7">
        <f t="shared" si="283"/>
        <v>16.5</v>
      </c>
      <c r="Q1819" s="8">
        <f t="shared" si="284"/>
        <v>26.975000000000001</v>
      </c>
      <c r="R1819" s="8">
        <f t="shared" si="285"/>
        <v>18.125</v>
      </c>
      <c r="S1819" s="8">
        <f t="shared" si="286"/>
        <v>17.925000000000001</v>
      </c>
      <c r="T1819" s="8">
        <f t="shared" si="287"/>
        <v>21.625</v>
      </c>
      <c r="U1819" s="7">
        <f t="shared" si="288"/>
        <v>21.008333333333336</v>
      </c>
      <c r="V1819" s="7">
        <f t="shared" si="289"/>
        <v>21.162500000000001</v>
      </c>
    </row>
    <row r="1820" spans="1:22" ht="13.5" x14ac:dyDescent="0.25">
      <c r="A1820" s="3">
        <f>RSI!A1820</f>
        <v>44953</v>
      </c>
      <c r="B1820" s="2">
        <f>RSI!B1820</f>
        <v>0.37</v>
      </c>
      <c r="C1820" s="2">
        <f>RSI!I1820</f>
        <v>39.161074728813347</v>
      </c>
      <c r="D1820" s="2">
        <f>MACD!E1820</f>
        <v>1.8724561968888054E-3</v>
      </c>
      <c r="E1820" s="2">
        <f>MACD!F1820</f>
        <v>2.4326286859260244E-3</v>
      </c>
      <c r="F1820" s="2">
        <f>'Moving Avg'!D1820</f>
        <v>0.376</v>
      </c>
      <c r="G1820" s="2">
        <f>'Moving Avg'!F1820</f>
        <v>0.38350000000000001</v>
      </c>
      <c r="H1820" s="2">
        <f>'Moving Avg'!G1820</f>
        <v>0.40400000000000019</v>
      </c>
      <c r="I1820" s="2">
        <f>'Moving Avg'!H1820</f>
        <v>0.46689999999999998</v>
      </c>
      <c r="J1820" s="5" t="str">
        <f>OBV!F1820</f>
        <v>BEARISH</v>
      </c>
      <c r="K1820" s="5" t="str">
        <f>OBV!G1820</f>
        <v>NEUTRAL</v>
      </c>
      <c r="L1820" s="5" t="str">
        <f>OBV!H1820</f>
        <v>NEUTRAL</v>
      </c>
      <c r="M1820" s="7">
        <f t="shared" si="280"/>
        <v>25</v>
      </c>
      <c r="N1820" s="7">
        <f t="shared" si="281"/>
        <v>45</v>
      </c>
      <c r="O1820" s="7">
        <f t="shared" si="282"/>
        <v>0</v>
      </c>
      <c r="P1820" s="7">
        <f t="shared" si="283"/>
        <v>16.5</v>
      </c>
      <c r="Q1820" s="8">
        <f t="shared" si="284"/>
        <v>26.975000000000001</v>
      </c>
      <c r="R1820" s="8">
        <f t="shared" si="285"/>
        <v>18.125</v>
      </c>
      <c r="S1820" s="8">
        <f t="shared" si="286"/>
        <v>17.925000000000001</v>
      </c>
      <c r="T1820" s="8">
        <f t="shared" si="287"/>
        <v>21.625</v>
      </c>
      <c r="U1820" s="7">
        <f t="shared" si="288"/>
        <v>21.008333333333336</v>
      </c>
      <c r="V1820" s="7">
        <f t="shared" si="289"/>
        <v>21.162500000000001</v>
      </c>
    </row>
    <row r="1821" spans="1:22" ht="13.5" x14ac:dyDescent="0.25">
      <c r="A1821" s="3">
        <f>RSI!A1821</f>
        <v>44956</v>
      </c>
      <c r="B1821" s="2">
        <f>RSI!B1821</f>
        <v>0.36</v>
      </c>
      <c r="C1821" s="2">
        <f>RSI!I1821</f>
        <v>35.13738665815336</v>
      </c>
      <c r="D1821" s="2">
        <f>MACD!E1821</f>
        <v>3.9363342279361557E-3</v>
      </c>
      <c r="E1821" s="2">
        <f>MACD!F1821</f>
        <v>2.7333697943280506E-3</v>
      </c>
      <c r="F1821" s="2">
        <f>'Moving Avg'!D1821</f>
        <v>0.372</v>
      </c>
      <c r="G1821" s="2">
        <f>'Moving Avg'!F1821</f>
        <v>0.38200000000000001</v>
      </c>
      <c r="H1821" s="2">
        <f>'Moving Avg'!G1821</f>
        <v>0.40300000000000019</v>
      </c>
      <c r="I1821" s="2">
        <f>'Moving Avg'!H1821</f>
        <v>0.46659999999999996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  <c r="M1821" s="7">
        <f t="shared" si="280"/>
        <v>25</v>
      </c>
      <c r="N1821" s="7">
        <f t="shared" si="281"/>
        <v>0</v>
      </c>
      <c r="O1821" s="7">
        <f t="shared" si="282"/>
        <v>0</v>
      </c>
      <c r="P1821" s="7">
        <f t="shared" si="283"/>
        <v>16.5</v>
      </c>
      <c r="Q1821" s="8">
        <f t="shared" si="284"/>
        <v>11.225</v>
      </c>
      <c r="R1821" s="8">
        <f t="shared" si="285"/>
        <v>9.125</v>
      </c>
      <c r="S1821" s="8">
        <f t="shared" si="286"/>
        <v>11.175000000000001</v>
      </c>
      <c r="T1821" s="8">
        <f t="shared" si="287"/>
        <v>10.375</v>
      </c>
      <c r="U1821" s="7">
        <f t="shared" si="288"/>
        <v>10.508333333333335</v>
      </c>
      <c r="V1821" s="7">
        <f t="shared" si="289"/>
        <v>10.475000000000001</v>
      </c>
    </row>
    <row r="1822" spans="1:22" ht="13.5" x14ac:dyDescent="0.25">
      <c r="A1822" s="3">
        <f>RSI!A1822</f>
        <v>44957</v>
      </c>
      <c r="B1822" s="2">
        <f>RSI!B1822</f>
        <v>0.37</v>
      </c>
      <c r="C1822" s="2">
        <f>RSI!I1822</f>
        <v>41.599451518057869</v>
      </c>
      <c r="D1822" s="2">
        <f>MACD!E1822</f>
        <v>5.1096137767290273E-3</v>
      </c>
      <c r="E1822" s="2">
        <f>MACD!F1822</f>
        <v>3.208618590808246E-3</v>
      </c>
      <c r="F1822" s="2">
        <f>'Moving Avg'!D1822</f>
        <v>0.372</v>
      </c>
      <c r="G1822" s="2">
        <f>'Moving Avg'!F1822</f>
        <v>0.38100000000000006</v>
      </c>
      <c r="H1822" s="2">
        <f>'Moving Avg'!G1822</f>
        <v>0.40200000000000019</v>
      </c>
      <c r="I1822" s="2">
        <f>'Moving Avg'!H1822</f>
        <v>0.46639999999999998</v>
      </c>
      <c r="J1822" s="5" t="str">
        <f>OBV!F1822</f>
        <v>BEARISH</v>
      </c>
      <c r="K1822" s="5" t="str">
        <f>OBV!G1822</f>
        <v>NEUTRAL</v>
      </c>
      <c r="L1822" s="5" t="str">
        <f>OBV!H1822</f>
        <v>NEUTRAL</v>
      </c>
      <c r="M1822" s="7">
        <f t="shared" si="280"/>
        <v>25</v>
      </c>
      <c r="N1822" s="7">
        <f t="shared" si="281"/>
        <v>0</v>
      </c>
      <c r="O1822" s="7">
        <f t="shared" si="282"/>
        <v>0</v>
      </c>
      <c r="P1822" s="7">
        <f t="shared" si="283"/>
        <v>16.5</v>
      </c>
      <c r="Q1822" s="8">
        <f t="shared" si="284"/>
        <v>11.225</v>
      </c>
      <c r="R1822" s="8">
        <f t="shared" si="285"/>
        <v>9.125</v>
      </c>
      <c r="S1822" s="8">
        <f t="shared" si="286"/>
        <v>11.175000000000001</v>
      </c>
      <c r="T1822" s="8">
        <f t="shared" si="287"/>
        <v>10.375</v>
      </c>
      <c r="U1822" s="7">
        <f t="shared" si="288"/>
        <v>10.508333333333335</v>
      </c>
      <c r="V1822" s="7">
        <f t="shared" si="289"/>
        <v>10.475000000000001</v>
      </c>
    </row>
    <row r="1823" spans="1:22" ht="13.5" x14ac:dyDescent="0.25">
      <c r="A1823" s="3">
        <f>RSI!A1823</f>
        <v>44958</v>
      </c>
      <c r="B1823" s="2">
        <f>RSI!B1823</f>
        <v>0.36</v>
      </c>
      <c r="C1823" s="2">
        <f>RSI!I1823</f>
        <v>37.568685796114146</v>
      </c>
      <c r="D1823" s="2">
        <f>MACD!E1823</f>
        <v>6.9392816422877424E-3</v>
      </c>
      <c r="E1823" s="2">
        <f>MACD!F1823</f>
        <v>3.9547512011041458E-3</v>
      </c>
      <c r="F1823" s="2">
        <f>'Moving Avg'!D1823</f>
        <v>0.36799999999999999</v>
      </c>
      <c r="G1823" s="2">
        <f>'Moving Avg'!F1823</f>
        <v>0.38000000000000006</v>
      </c>
      <c r="H1823" s="2">
        <f>'Moving Avg'!G1823</f>
        <v>0.40080000000000021</v>
      </c>
      <c r="I1823" s="2">
        <f>'Moving Avg'!H1823</f>
        <v>0.4660999999999999</v>
      </c>
      <c r="J1823" s="5" t="str">
        <f>OBV!F1823</f>
        <v>BEARISH</v>
      </c>
      <c r="K1823" s="5" t="str">
        <f>OBV!G1823</f>
        <v>WEAK</v>
      </c>
      <c r="L1823" s="5" t="str">
        <f>OBV!H1823</f>
        <v>CONFIRMED BEARISH</v>
      </c>
      <c r="M1823" s="7">
        <f t="shared" si="280"/>
        <v>25</v>
      </c>
      <c r="N1823" s="7">
        <f t="shared" si="281"/>
        <v>0</v>
      </c>
      <c r="O1823" s="7">
        <f t="shared" si="282"/>
        <v>0</v>
      </c>
      <c r="P1823" s="7">
        <f t="shared" si="283"/>
        <v>0</v>
      </c>
      <c r="Q1823" s="8">
        <f t="shared" si="284"/>
        <v>8.75</v>
      </c>
      <c r="R1823" s="8">
        <f t="shared" si="285"/>
        <v>5</v>
      </c>
      <c r="S1823" s="8">
        <f t="shared" si="286"/>
        <v>3.75</v>
      </c>
      <c r="T1823" s="8">
        <f t="shared" si="287"/>
        <v>6.25</v>
      </c>
      <c r="U1823" s="7">
        <f t="shared" si="288"/>
        <v>5.833333333333333</v>
      </c>
      <c r="V1823" s="7">
        <f t="shared" si="289"/>
        <v>5.9375</v>
      </c>
    </row>
    <row r="1824" spans="1:22" ht="13.5" x14ac:dyDescent="0.25">
      <c r="A1824" s="3">
        <f>RSI!A1824</f>
        <v>44959</v>
      </c>
      <c r="B1824" s="2">
        <f>RSI!B1824</f>
        <v>0.37</v>
      </c>
      <c r="C1824" s="2">
        <f>RSI!I1824</f>
        <v>43.467722735859205</v>
      </c>
      <c r="D1824" s="2">
        <f>MACD!E1824</f>
        <v>6.3563800367592571E-3</v>
      </c>
      <c r="E1824" s="2">
        <f>MACD!F1824</f>
        <v>4.4350769682351687E-3</v>
      </c>
      <c r="F1824" s="2">
        <f>'Moving Avg'!D1824</f>
        <v>0.36599999999999999</v>
      </c>
      <c r="G1824" s="2">
        <f>'Moving Avg'!F1824</f>
        <v>0.37900000000000006</v>
      </c>
      <c r="H1824" s="2">
        <f>'Moving Avg'!G1824</f>
        <v>0.40000000000000019</v>
      </c>
      <c r="I1824" s="2">
        <f>'Moving Avg'!H1824</f>
        <v>0.46584999999999999</v>
      </c>
      <c r="J1824" s="5" t="str">
        <f>OBV!F1824</f>
        <v>BEARISH</v>
      </c>
      <c r="K1824" s="5" t="str">
        <f>OBV!G1824</f>
        <v>WEAK</v>
      </c>
      <c r="L1824" s="5" t="str">
        <f>OBV!H1824</f>
        <v>CONFIRMED BEARISH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0</v>
      </c>
      <c r="Q1824" s="8">
        <f t="shared" si="284"/>
        <v>8.75</v>
      </c>
      <c r="R1824" s="8">
        <f t="shared" si="285"/>
        <v>5</v>
      </c>
      <c r="S1824" s="8">
        <f t="shared" si="286"/>
        <v>3.75</v>
      </c>
      <c r="T1824" s="8">
        <f t="shared" si="287"/>
        <v>6.25</v>
      </c>
      <c r="U1824" s="7">
        <f t="shared" si="288"/>
        <v>5.833333333333333</v>
      </c>
      <c r="V1824" s="7">
        <f t="shared" si="289"/>
        <v>5.9375</v>
      </c>
    </row>
    <row r="1825" spans="1:22" ht="13.5" x14ac:dyDescent="0.25">
      <c r="A1825" s="3">
        <f>RSI!A1825</f>
        <v>44960</v>
      </c>
      <c r="B1825" s="2">
        <f>RSI!B1825</f>
        <v>0.38</v>
      </c>
      <c r="C1825" s="2">
        <f>RSI!I1825</f>
        <v>48.688967751180897</v>
      </c>
      <c r="D1825" s="2">
        <f>MACD!E1825</f>
        <v>3.6620112001000682E-3</v>
      </c>
      <c r="E1825" s="2">
        <f>MACD!F1825</f>
        <v>4.2804638146081491E-3</v>
      </c>
      <c r="F1825" s="2">
        <f>'Moving Avg'!D1825</f>
        <v>0.36799999999999999</v>
      </c>
      <c r="G1825" s="2">
        <f>'Moving Avg'!F1825</f>
        <v>0.37850000000000006</v>
      </c>
      <c r="H1825" s="2">
        <f>'Moving Avg'!G1825</f>
        <v>0.3994000000000002</v>
      </c>
      <c r="I1825" s="2">
        <f>'Moving Avg'!H1825</f>
        <v>0.4657</v>
      </c>
      <c r="J1825" s="5" t="str">
        <f>OBV!F1825</f>
        <v>BEARISH</v>
      </c>
      <c r="K1825" s="5" t="str">
        <f>OBV!G1825</f>
        <v>NEUTRAL</v>
      </c>
      <c r="L1825" s="5" t="str">
        <f>OBV!H1825</f>
        <v>BEARISH DIVERGENCE</v>
      </c>
      <c r="M1825" s="7">
        <f t="shared" si="280"/>
        <v>25</v>
      </c>
      <c r="N1825" s="7">
        <f t="shared" si="281"/>
        <v>45</v>
      </c>
      <c r="O1825" s="7">
        <f t="shared" si="282"/>
        <v>0</v>
      </c>
      <c r="P1825" s="7">
        <f t="shared" si="283"/>
        <v>16.5</v>
      </c>
      <c r="Q1825" s="8">
        <f t="shared" si="284"/>
        <v>26.975000000000001</v>
      </c>
      <c r="R1825" s="8">
        <f t="shared" si="285"/>
        <v>18.125</v>
      </c>
      <c r="S1825" s="8">
        <f t="shared" si="286"/>
        <v>17.925000000000001</v>
      </c>
      <c r="T1825" s="8">
        <f t="shared" si="287"/>
        <v>21.625</v>
      </c>
      <c r="U1825" s="7">
        <f t="shared" si="288"/>
        <v>21.008333333333336</v>
      </c>
      <c r="V1825" s="7">
        <f t="shared" si="289"/>
        <v>21.162500000000001</v>
      </c>
    </row>
    <row r="1826" spans="1:22" ht="13.5" x14ac:dyDescent="0.25">
      <c r="A1826" s="3">
        <f>RSI!A1826</f>
        <v>44963</v>
      </c>
      <c r="B1826" s="2">
        <f>RSI!B1826</f>
        <v>0.39</v>
      </c>
      <c r="C1826" s="2">
        <f>RSI!I1826</f>
        <v>53.330831026593884</v>
      </c>
      <c r="D1826" s="2">
        <f>MACD!E1826</f>
        <v>2.19306682721776E-3</v>
      </c>
      <c r="E1826" s="2">
        <f>MACD!F1826</f>
        <v>3.8629844171300717E-3</v>
      </c>
      <c r="F1826" s="2">
        <f>'Moving Avg'!D1826</f>
        <v>0.374</v>
      </c>
      <c r="G1826" s="2">
        <f>'Moving Avg'!F1826</f>
        <v>0.3785</v>
      </c>
      <c r="H1826" s="2">
        <f>'Moving Avg'!G1826</f>
        <v>0.39880000000000027</v>
      </c>
      <c r="I1826" s="2">
        <f>'Moving Avg'!H1826</f>
        <v>0.46564999999999995</v>
      </c>
      <c r="J1826" s="5" t="str">
        <f>OBV!F1826</f>
        <v>BEARISH</v>
      </c>
      <c r="K1826" s="5" t="str">
        <f>OBV!G1826</f>
        <v>NEUTRAL</v>
      </c>
      <c r="L1826" s="5" t="str">
        <f>OBV!H1826</f>
        <v>BEARISH DIVERGENCE</v>
      </c>
      <c r="M1826" s="7">
        <f t="shared" si="280"/>
        <v>25</v>
      </c>
      <c r="N1826" s="7">
        <f t="shared" si="281"/>
        <v>45</v>
      </c>
      <c r="O1826" s="7">
        <f t="shared" si="282"/>
        <v>0</v>
      </c>
      <c r="P1826" s="7">
        <f t="shared" si="283"/>
        <v>16.5</v>
      </c>
      <c r="Q1826" s="8">
        <f t="shared" si="284"/>
        <v>26.975000000000001</v>
      </c>
      <c r="R1826" s="8">
        <f t="shared" si="285"/>
        <v>18.125</v>
      </c>
      <c r="S1826" s="8">
        <f t="shared" si="286"/>
        <v>17.925000000000001</v>
      </c>
      <c r="T1826" s="8">
        <f t="shared" si="287"/>
        <v>21.625</v>
      </c>
      <c r="U1826" s="7">
        <f t="shared" si="288"/>
        <v>21.008333333333336</v>
      </c>
      <c r="V1826" s="7">
        <f t="shared" si="289"/>
        <v>21.162500000000001</v>
      </c>
    </row>
    <row r="1827" spans="1:22" ht="13.5" x14ac:dyDescent="0.25">
      <c r="A1827" s="3">
        <f>RSI!A1827</f>
        <v>44964</v>
      </c>
      <c r="B1827" s="2">
        <f>RSI!B1827</f>
        <v>0.4</v>
      </c>
      <c r="C1827" s="2">
        <f>RSI!I1827</f>
        <v>57.473897119741466</v>
      </c>
      <c r="D1827" s="2">
        <f>MACD!E1827</f>
        <v>-1.3759701239260957E-3</v>
      </c>
      <c r="E1827" s="2">
        <f>MACD!F1827</f>
        <v>2.8151935089188382E-3</v>
      </c>
      <c r="F1827" s="2">
        <f>'Moving Avg'!D1827</f>
        <v>0.38</v>
      </c>
      <c r="G1827" s="2">
        <f>'Moving Avg'!F1827</f>
        <v>0.37950000000000006</v>
      </c>
      <c r="H1827" s="2">
        <f>'Moving Avg'!G1827</f>
        <v>0.39860000000000023</v>
      </c>
      <c r="I1827" s="2">
        <f>'Moving Avg'!H1827</f>
        <v>0.46565000000000006</v>
      </c>
      <c r="J1827" s="5" t="str">
        <f>OBV!F1827</f>
        <v>BEARISH</v>
      </c>
      <c r="K1827" s="5" t="str">
        <f>OBV!G1827</f>
        <v>NEUTRAL</v>
      </c>
      <c r="L1827" s="5" t="str">
        <f>OBV!H1827</f>
        <v>BEARISH DIVERGENCE</v>
      </c>
      <c r="M1827" s="7">
        <f t="shared" si="280"/>
        <v>25</v>
      </c>
      <c r="N1827" s="7">
        <f t="shared" si="281"/>
        <v>45</v>
      </c>
      <c r="O1827" s="7">
        <f t="shared" si="282"/>
        <v>0</v>
      </c>
      <c r="P1827" s="7">
        <f t="shared" si="283"/>
        <v>16.5</v>
      </c>
      <c r="Q1827" s="8">
        <f t="shared" si="284"/>
        <v>26.975000000000001</v>
      </c>
      <c r="R1827" s="8">
        <f t="shared" si="285"/>
        <v>18.125</v>
      </c>
      <c r="S1827" s="8">
        <f t="shared" si="286"/>
        <v>17.925000000000001</v>
      </c>
      <c r="T1827" s="8">
        <f t="shared" si="287"/>
        <v>21.625</v>
      </c>
      <c r="U1827" s="7">
        <f t="shared" si="288"/>
        <v>21.008333333333336</v>
      </c>
      <c r="V1827" s="7">
        <f t="shared" si="289"/>
        <v>21.162500000000001</v>
      </c>
    </row>
    <row r="1828" spans="1:22" ht="13.5" x14ac:dyDescent="0.25">
      <c r="A1828" s="3">
        <f>RSI!A1828</f>
        <v>44965</v>
      </c>
      <c r="B1828" s="2">
        <f>RSI!B1828</f>
        <v>0.41</v>
      </c>
      <c r="C1828" s="2">
        <f>RSI!I1828</f>
        <v>61.184789995439587</v>
      </c>
      <c r="D1828" s="2">
        <f>MACD!E1828</f>
        <v>-3.7007031184242423E-3</v>
      </c>
      <c r="E1828" s="2">
        <f>MACD!F1828</f>
        <v>1.5120141834502224E-3</v>
      </c>
      <c r="F1828" s="2">
        <f>'Moving Avg'!D1828</f>
        <v>0.39</v>
      </c>
      <c r="G1828" s="2">
        <f>'Moving Avg'!F1828</f>
        <v>0.38050000000000006</v>
      </c>
      <c r="H1828" s="2">
        <f>'Moving Avg'!G1828</f>
        <v>0.39860000000000023</v>
      </c>
      <c r="I1828" s="2">
        <f>'Moving Avg'!H1828</f>
        <v>0.46575000000000005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45</v>
      </c>
      <c r="O1828" s="7">
        <f t="shared" si="282"/>
        <v>0</v>
      </c>
      <c r="P1828" s="7">
        <f t="shared" si="283"/>
        <v>83.5</v>
      </c>
      <c r="Q1828" s="8">
        <f t="shared" si="284"/>
        <v>37.024999999999999</v>
      </c>
      <c r="R1828" s="8">
        <f t="shared" si="285"/>
        <v>34.875</v>
      </c>
      <c r="S1828" s="8">
        <f t="shared" si="286"/>
        <v>48.075000000000003</v>
      </c>
      <c r="T1828" s="8">
        <f t="shared" si="287"/>
        <v>38.375</v>
      </c>
      <c r="U1828" s="7">
        <f t="shared" si="288"/>
        <v>39.991666666666667</v>
      </c>
      <c r="V1828" s="7">
        <f t="shared" si="289"/>
        <v>39.587500000000006</v>
      </c>
    </row>
    <row r="1829" spans="1:22" ht="13.5" x14ac:dyDescent="0.25">
      <c r="A1829" s="3">
        <f>RSI!A1829</f>
        <v>44966</v>
      </c>
      <c r="B1829" s="2">
        <f>RSI!B1829</f>
        <v>0.4</v>
      </c>
      <c r="C1829" s="2">
        <f>RSI!I1829</f>
        <v>55.928927366399677</v>
      </c>
      <c r="D1829" s="2">
        <f>MACD!E1829</f>
        <v>-5.0810414688894912E-3</v>
      </c>
      <c r="E1829" s="2">
        <f>MACD!F1829</f>
        <v>1.9340305298227978E-4</v>
      </c>
      <c r="F1829" s="2">
        <f>'Moving Avg'!D1829</f>
        <v>0.39600000000000002</v>
      </c>
      <c r="G1829" s="2">
        <f>'Moving Avg'!F1829</f>
        <v>0.38150000000000006</v>
      </c>
      <c r="H1829" s="2">
        <f>'Moving Avg'!G1829</f>
        <v>0.39820000000000022</v>
      </c>
      <c r="I1829" s="2">
        <f>'Moving Avg'!H1829</f>
        <v>0.46580000000000005</v>
      </c>
      <c r="J1829" s="5" t="str">
        <f>OBV!F1829</f>
        <v>BEARISH</v>
      </c>
      <c r="K1829" s="5" t="str">
        <f>OBV!G1829</f>
        <v>NEUTRAL</v>
      </c>
      <c r="L1829" s="5" t="str">
        <f>OBV!H1829</f>
        <v>BEARISH DIVERGENCE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16.5</v>
      </c>
      <c r="Q1829" s="8">
        <f t="shared" si="284"/>
        <v>26.975000000000001</v>
      </c>
      <c r="R1829" s="8">
        <f t="shared" si="285"/>
        <v>18.125</v>
      </c>
      <c r="S1829" s="8">
        <f t="shared" si="286"/>
        <v>17.925000000000001</v>
      </c>
      <c r="T1829" s="8">
        <f t="shared" si="287"/>
        <v>21.625</v>
      </c>
      <c r="U1829" s="7">
        <f t="shared" si="288"/>
        <v>21.008333333333336</v>
      </c>
      <c r="V1829" s="7">
        <f t="shared" si="289"/>
        <v>21.162500000000001</v>
      </c>
    </row>
    <row r="1830" spans="1:22" ht="13.5" x14ac:dyDescent="0.25">
      <c r="A1830" s="3">
        <f>RSI!A1830</f>
        <v>44967</v>
      </c>
      <c r="B1830" s="2">
        <f>RSI!B1830</f>
        <v>0.41</v>
      </c>
      <c r="C1830" s="2">
        <f>RSI!I1830</f>
        <v>59.660687395923112</v>
      </c>
      <c r="D1830" s="2">
        <f>MACD!E1830</f>
        <v>-8.611722040121339E-3</v>
      </c>
      <c r="E1830" s="2">
        <f>MACD!F1830</f>
        <v>-1.5676219656384439E-3</v>
      </c>
      <c r="F1830" s="2">
        <f>'Moving Avg'!D1830</f>
        <v>0.40200000000000002</v>
      </c>
      <c r="G1830" s="2">
        <f>'Moving Avg'!F1830</f>
        <v>0.38250000000000006</v>
      </c>
      <c r="H1830" s="2">
        <f>'Moving Avg'!G1830</f>
        <v>0.39820000000000022</v>
      </c>
      <c r="I1830" s="2">
        <f>'Moving Avg'!H1830</f>
        <v>0.46595000000000009</v>
      </c>
      <c r="J1830" s="5" t="str">
        <f>OBV!F1830</f>
        <v>BEARISH</v>
      </c>
      <c r="K1830" s="5" t="str">
        <f>OBV!G1830</f>
        <v>NEUTRAL</v>
      </c>
      <c r="L1830" s="5" t="str">
        <f>OBV!H1830</f>
        <v>BEARISH DIVERGENCE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16.5</v>
      </c>
      <c r="Q1830" s="8">
        <f t="shared" si="284"/>
        <v>26.975000000000001</v>
      </c>
      <c r="R1830" s="8">
        <f t="shared" si="285"/>
        <v>18.125</v>
      </c>
      <c r="S1830" s="8">
        <f t="shared" si="286"/>
        <v>17.925000000000001</v>
      </c>
      <c r="T1830" s="8">
        <f t="shared" si="287"/>
        <v>21.625</v>
      </c>
      <c r="U1830" s="7">
        <f t="shared" si="288"/>
        <v>21.008333333333336</v>
      </c>
      <c r="V1830" s="7">
        <f t="shared" si="289"/>
        <v>21.162500000000001</v>
      </c>
    </row>
    <row r="1831" spans="1:22" ht="13.5" x14ac:dyDescent="0.25">
      <c r="A1831" s="3">
        <f>RSI!A1831</f>
        <v>44970</v>
      </c>
      <c r="B1831" s="2">
        <f>RSI!B1831</f>
        <v>0.41</v>
      </c>
      <c r="C1831" s="2">
        <f>RSI!I1831</f>
        <v>59.660687395923112</v>
      </c>
      <c r="D1831" s="2">
        <f>MACD!E1831</f>
        <v>-1.3274087478663432E-2</v>
      </c>
      <c r="E1831" s="2">
        <f>MACD!F1831</f>
        <v>-3.9089150682434419E-3</v>
      </c>
      <c r="F1831" s="2">
        <f>'Moving Avg'!D1831</f>
        <v>0.40599999999999997</v>
      </c>
      <c r="G1831" s="2">
        <f>'Moving Avg'!F1831</f>
        <v>0.38350000000000006</v>
      </c>
      <c r="H1831" s="2">
        <f>'Moving Avg'!G1831</f>
        <v>0.39800000000000019</v>
      </c>
      <c r="I1831" s="2">
        <f>'Moving Avg'!H1831</f>
        <v>0.46605000000000013</v>
      </c>
      <c r="J1831" s="5" t="str">
        <f>OBV!F1831</f>
        <v>BEARISH</v>
      </c>
      <c r="K1831" s="5" t="str">
        <f>OBV!G1831</f>
        <v>NEUTRAL</v>
      </c>
      <c r="L1831" s="5" t="str">
        <f>OBV!H1831</f>
        <v>BEARISH DIVERGENCE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16.5</v>
      </c>
      <c r="Q1831" s="8">
        <f t="shared" si="284"/>
        <v>26.975000000000001</v>
      </c>
      <c r="R1831" s="8">
        <f t="shared" si="285"/>
        <v>18.125</v>
      </c>
      <c r="S1831" s="8">
        <f t="shared" si="286"/>
        <v>17.925000000000001</v>
      </c>
      <c r="T1831" s="8">
        <f t="shared" si="287"/>
        <v>21.625</v>
      </c>
      <c r="U1831" s="7">
        <f t="shared" si="288"/>
        <v>21.008333333333336</v>
      </c>
      <c r="V1831" s="7">
        <f t="shared" si="289"/>
        <v>21.162500000000001</v>
      </c>
    </row>
    <row r="1832" spans="1:22" ht="13.5" x14ac:dyDescent="0.25">
      <c r="A1832" s="3">
        <f>RSI!A1832</f>
        <v>44971</v>
      </c>
      <c r="B1832" s="2">
        <f>RSI!B1832</f>
        <v>0.41</v>
      </c>
      <c r="C1832" s="2">
        <f>RSI!I1832</f>
        <v>59.660687395923112</v>
      </c>
      <c r="D1832" s="2">
        <f>MACD!E1832</f>
        <v>-1.5807005272636176E-2</v>
      </c>
      <c r="E1832" s="2">
        <f>MACD!F1832</f>
        <v>-6.288533109121989E-3</v>
      </c>
      <c r="F1832" s="2">
        <f>'Moving Avg'!D1832</f>
        <v>0.40800000000000003</v>
      </c>
      <c r="G1832" s="2">
        <f>'Moving Avg'!F1832</f>
        <v>0.38450000000000006</v>
      </c>
      <c r="H1832" s="2">
        <f>'Moving Avg'!G1832</f>
        <v>0.39800000000000013</v>
      </c>
      <c r="I1832" s="2">
        <f>'Moving Avg'!H1832</f>
        <v>0.46620000000000011</v>
      </c>
      <c r="J1832" s="5" t="str">
        <f>OBV!F1832</f>
        <v>BEARISH</v>
      </c>
      <c r="K1832" s="5" t="str">
        <f>OBV!G1832</f>
        <v>NEUTRAL</v>
      </c>
      <c r="L1832" s="5" t="str">
        <f>OBV!H1832</f>
        <v>BEARISH DIVERGENCE</v>
      </c>
      <c r="M1832" s="7">
        <f t="shared" si="280"/>
        <v>25</v>
      </c>
      <c r="N1832" s="7">
        <f t="shared" si="281"/>
        <v>45</v>
      </c>
      <c r="O1832" s="7">
        <f t="shared" si="282"/>
        <v>0</v>
      </c>
      <c r="P1832" s="7">
        <f t="shared" si="283"/>
        <v>16.5</v>
      </c>
      <c r="Q1832" s="8">
        <f t="shared" si="284"/>
        <v>26.975000000000001</v>
      </c>
      <c r="R1832" s="8">
        <f t="shared" si="285"/>
        <v>18.125</v>
      </c>
      <c r="S1832" s="8">
        <f t="shared" si="286"/>
        <v>17.925000000000001</v>
      </c>
      <c r="T1832" s="8">
        <f t="shared" si="287"/>
        <v>21.625</v>
      </c>
      <c r="U1832" s="7">
        <f t="shared" si="288"/>
        <v>21.008333333333336</v>
      </c>
      <c r="V1832" s="7">
        <f t="shared" si="289"/>
        <v>21.162500000000001</v>
      </c>
    </row>
    <row r="1833" spans="1:22" ht="13.5" x14ac:dyDescent="0.25">
      <c r="A1833" s="3">
        <f>RSI!A1833</f>
        <v>44972</v>
      </c>
      <c r="B1833" s="2">
        <f>RSI!B1833</f>
        <v>0.4</v>
      </c>
      <c r="C1833" s="2">
        <f>RSI!I1833</f>
        <v>53.954550141754652</v>
      </c>
      <c r="D1833" s="2">
        <f>MACD!E1833</f>
        <v>-1.8864909467086188E-2</v>
      </c>
      <c r="E1833" s="2">
        <f>MACD!F1833</f>
        <v>-8.8038083807148292E-3</v>
      </c>
      <c r="F1833" s="2">
        <f>'Moving Avg'!D1833</f>
        <v>0.40599999999999997</v>
      </c>
      <c r="G1833" s="2">
        <f>'Moving Avg'!F1833</f>
        <v>0.38500000000000006</v>
      </c>
      <c r="H1833" s="2">
        <f>'Moving Avg'!G1833</f>
        <v>0.39760000000000006</v>
      </c>
      <c r="I1833" s="2">
        <f>'Moving Avg'!H1833</f>
        <v>0.46625000000000005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  <c r="M1833" s="7">
        <f t="shared" si="280"/>
        <v>25</v>
      </c>
      <c r="N1833" s="7">
        <f t="shared" si="281"/>
        <v>45</v>
      </c>
      <c r="O1833" s="7">
        <f t="shared" si="282"/>
        <v>0</v>
      </c>
      <c r="P1833" s="7">
        <f t="shared" si="283"/>
        <v>16.5</v>
      </c>
      <c r="Q1833" s="8">
        <f t="shared" si="284"/>
        <v>26.975000000000001</v>
      </c>
      <c r="R1833" s="8">
        <f t="shared" si="285"/>
        <v>18.125</v>
      </c>
      <c r="S1833" s="8">
        <f t="shared" si="286"/>
        <v>17.925000000000001</v>
      </c>
      <c r="T1833" s="8">
        <f t="shared" si="287"/>
        <v>21.625</v>
      </c>
      <c r="U1833" s="7">
        <f t="shared" si="288"/>
        <v>21.008333333333336</v>
      </c>
      <c r="V1833" s="7">
        <f t="shared" si="289"/>
        <v>21.162500000000001</v>
      </c>
    </row>
    <row r="1834" spans="1:22" ht="13.5" x14ac:dyDescent="0.25">
      <c r="A1834" s="3">
        <f>RSI!A1834</f>
        <v>44973</v>
      </c>
      <c r="B1834" s="2">
        <f>RSI!B1834</f>
        <v>0.39</v>
      </c>
      <c r="C1834" s="2">
        <f>RSI!I1834</f>
        <v>48.916168333665006</v>
      </c>
      <c r="D1834" s="2">
        <f>MACD!E1834</f>
        <v>-1.9222356804993346E-2</v>
      </c>
      <c r="E1834" s="2">
        <f>MACD!F1834</f>
        <v>-1.0887518065570532E-2</v>
      </c>
      <c r="F1834" s="2">
        <f>'Moving Avg'!D1834</f>
        <v>0.40400000000000003</v>
      </c>
      <c r="G1834" s="2">
        <f>'Moving Avg'!F1834</f>
        <v>0.38550000000000006</v>
      </c>
      <c r="H1834" s="2">
        <f>'Moving Avg'!G1834</f>
        <v>0.39679999999999999</v>
      </c>
      <c r="I1834" s="2">
        <f>'Moving Avg'!H1834</f>
        <v>0.46620000000000006</v>
      </c>
      <c r="J1834" s="5" t="str">
        <f>OBV!F1834</f>
        <v>BULLISH</v>
      </c>
      <c r="K1834" s="5" t="str">
        <f>OBV!G1834</f>
        <v>NEUTRAL</v>
      </c>
      <c r="L1834" s="5" t="str">
        <f>OBV!H1834</f>
        <v>BULLISH DIVERGENCE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66.5</v>
      </c>
      <c r="Q1834" s="8">
        <f t="shared" si="284"/>
        <v>34.475000000000001</v>
      </c>
      <c r="R1834" s="8">
        <f t="shared" si="285"/>
        <v>30.625</v>
      </c>
      <c r="S1834" s="8">
        <f t="shared" si="286"/>
        <v>40.424999999999997</v>
      </c>
      <c r="T1834" s="8">
        <f t="shared" si="287"/>
        <v>34.125</v>
      </c>
      <c r="U1834" s="7">
        <f t="shared" si="288"/>
        <v>35.174999999999997</v>
      </c>
      <c r="V1834" s="7">
        <f t="shared" si="289"/>
        <v>34.912499999999994</v>
      </c>
    </row>
    <row r="1835" spans="1:22" ht="13.5" x14ac:dyDescent="0.25">
      <c r="A1835" s="3">
        <f>RSI!A1835</f>
        <v>44974</v>
      </c>
      <c r="B1835" s="2">
        <f>RSI!B1835</f>
        <v>0.38</v>
      </c>
      <c r="C1835" s="2">
        <f>RSI!I1835</f>
        <v>44.446406931981407</v>
      </c>
      <c r="D1835" s="2">
        <f>MACD!E1835</f>
        <v>-1.7232067889621505E-2</v>
      </c>
      <c r="E1835" s="2">
        <f>MACD!F1835</f>
        <v>-1.2156428030380728E-2</v>
      </c>
      <c r="F1835" s="2">
        <f>'Moving Avg'!D1835</f>
        <v>0.39799999999999996</v>
      </c>
      <c r="G1835" s="2">
        <f>'Moving Avg'!F1835</f>
        <v>0.38600000000000001</v>
      </c>
      <c r="H1835" s="2">
        <f>'Moving Avg'!G1835</f>
        <v>0.39559999999999995</v>
      </c>
      <c r="I1835" s="2">
        <f>'Moving Avg'!H1835</f>
        <v>0.46605000000000002</v>
      </c>
      <c r="J1835" s="5" t="str">
        <f>OBV!F1835</f>
        <v>BEARISH</v>
      </c>
      <c r="K1835" s="5" t="str">
        <f>OBV!G1835</f>
        <v>WEAK</v>
      </c>
      <c r="L1835" s="5" t="str">
        <f>OBV!H1835</f>
        <v>CONFIRMED BEARISH</v>
      </c>
      <c r="M1835" s="7">
        <f t="shared" si="280"/>
        <v>25</v>
      </c>
      <c r="N1835" s="7">
        <f t="shared" si="281"/>
        <v>45</v>
      </c>
      <c r="O1835" s="7">
        <f t="shared" si="282"/>
        <v>0</v>
      </c>
      <c r="P1835" s="7">
        <f t="shared" si="283"/>
        <v>0</v>
      </c>
      <c r="Q1835" s="8">
        <f t="shared" si="284"/>
        <v>24.5</v>
      </c>
      <c r="R1835" s="8">
        <f t="shared" si="285"/>
        <v>14</v>
      </c>
      <c r="S1835" s="8">
        <f t="shared" si="286"/>
        <v>10.5</v>
      </c>
      <c r="T1835" s="8">
        <f t="shared" si="287"/>
        <v>17.5</v>
      </c>
      <c r="U1835" s="7">
        <f t="shared" si="288"/>
        <v>16.333333333333332</v>
      </c>
      <c r="V1835" s="7">
        <f t="shared" si="289"/>
        <v>16.625</v>
      </c>
    </row>
    <row r="1836" spans="1:22" ht="13.5" x14ac:dyDescent="0.25">
      <c r="A1836" s="3">
        <f>RSI!A1836</f>
        <v>44977</v>
      </c>
      <c r="B1836" s="2">
        <f>RSI!B1836</f>
        <v>0.37</v>
      </c>
      <c r="C1836" s="2">
        <f>RSI!I1836</f>
        <v>40.464502782760079</v>
      </c>
      <c r="D1836" s="2">
        <f>MACD!E1836</f>
        <v>-1.3197145601058113E-2</v>
      </c>
      <c r="E1836" s="2">
        <f>MACD!F1836</f>
        <v>-1.2364571544516206E-2</v>
      </c>
      <c r="F1836" s="2">
        <f>'Moving Avg'!D1836</f>
        <v>0.39</v>
      </c>
      <c r="G1836" s="2">
        <f>'Moving Avg'!F1836</f>
        <v>0.38550000000000006</v>
      </c>
      <c r="H1836" s="2">
        <f>'Moving Avg'!G1836</f>
        <v>0.39399999999999996</v>
      </c>
      <c r="I1836" s="2">
        <f>'Moving Avg'!H1836</f>
        <v>0.46580000000000005</v>
      </c>
      <c r="J1836" s="5" t="str">
        <f>OBV!F1836</f>
        <v>BEARISH</v>
      </c>
      <c r="K1836" s="5" t="str">
        <f>OBV!G1836</f>
        <v>WEAK</v>
      </c>
      <c r="L1836" s="5" t="str">
        <f>OBV!H1836</f>
        <v>CONFIRMED BEARISH</v>
      </c>
      <c r="M1836" s="7">
        <f t="shared" si="280"/>
        <v>25</v>
      </c>
      <c r="N1836" s="7">
        <f t="shared" si="281"/>
        <v>45</v>
      </c>
      <c r="O1836" s="7">
        <f t="shared" si="282"/>
        <v>0</v>
      </c>
      <c r="P1836" s="7">
        <f t="shared" si="283"/>
        <v>0</v>
      </c>
      <c r="Q1836" s="8">
        <f t="shared" si="284"/>
        <v>24.5</v>
      </c>
      <c r="R1836" s="8">
        <f t="shared" si="285"/>
        <v>14</v>
      </c>
      <c r="S1836" s="8">
        <f t="shared" si="286"/>
        <v>10.5</v>
      </c>
      <c r="T1836" s="8">
        <f t="shared" si="287"/>
        <v>17.5</v>
      </c>
      <c r="U1836" s="7">
        <f t="shared" si="288"/>
        <v>16.333333333333332</v>
      </c>
      <c r="V1836" s="7">
        <f t="shared" si="289"/>
        <v>16.625</v>
      </c>
    </row>
    <row r="1837" spans="1:22" ht="13.5" x14ac:dyDescent="0.25">
      <c r="A1837" s="3">
        <f>RSI!A1837</f>
        <v>44978</v>
      </c>
      <c r="B1837" s="2">
        <f>RSI!B1837</f>
        <v>0.36</v>
      </c>
      <c r="C1837" s="2">
        <f>RSI!I1837</f>
        <v>36.903992979598492</v>
      </c>
      <c r="D1837" s="2">
        <f>MACD!E1837</f>
        <v>-7.3783643709750546E-3</v>
      </c>
      <c r="E1837" s="2">
        <f>MACD!F1837</f>
        <v>-1.1367330109807975E-2</v>
      </c>
      <c r="F1837" s="2">
        <f>'Moving Avg'!D1837</f>
        <v>0.38</v>
      </c>
      <c r="G1837" s="2">
        <f>'Moving Avg'!F1837</f>
        <v>0.38500000000000006</v>
      </c>
      <c r="H1837" s="2">
        <f>'Moving Avg'!G1837</f>
        <v>0.39179999999999998</v>
      </c>
      <c r="I1837" s="2">
        <f>'Moving Avg'!H1837</f>
        <v>0.46545000000000003</v>
      </c>
      <c r="J1837" s="5" t="str">
        <f>OBV!F1837</f>
        <v>BEARISH</v>
      </c>
      <c r="K1837" s="5" t="str">
        <f>OBV!G1837</f>
        <v>WEAK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0</v>
      </c>
      <c r="Q1837" s="8">
        <f t="shared" si="284"/>
        <v>8.75</v>
      </c>
      <c r="R1837" s="8">
        <f t="shared" si="285"/>
        <v>5</v>
      </c>
      <c r="S1837" s="8">
        <f t="shared" si="286"/>
        <v>3.75</v>
      </c>
      <c r="T1837" s="8">
        <f t="shared" si="287"/>
        <v>6.25</v>
      </c>
      <c r="U1837" s="7">
        <f t="shared" si="288"/>
        <v>5.833333333333333</v>
      </c>
      <c r="V1837" s="7">
        <f t="shared" si="289"/>
        <v>5.9375</v>
      </c>
    </row>
    <row r="1838" spans="1:22" ht="13.5" x14ac:dyDescent="0.25">
      <c r="A1838" s="3">
        <f>RSI!A1838</f>
        <v>44979</v>
      </c>
      <c r="B1838" s="2">
        <f>RSI!B1838</f>
        <v>0.35</v>
      </c>
      <c r="C1838" s="2">
        <f>RSI!I1838</f>
        <v>33.709681178107871</v>
      </c>
      <c r="D1838" s="2">
        <f>MACD!E1838</f>
        <v>-3.635283631897579E-7</v>
      </c>
      <c r="E1838" s="2">
        <f>MACD!F1838</f>
        <v>-9.09393679351902E-3</v>
      </c>
      <c r="F1838" s="2">
        <f>'Moving Avg'!D1838</f>
        <v>0.37</v>
      </c>
      <c r="G1838" s="2">
        <f>'Moving Avg'!F1838</f>
        <v>0.38350000000000006</v>
      </c>
      <c r="H1838" s="2">
        <f>'Moving Avg'!G1838</f>
        <v>0.38979999999999998</v>
      </c>
      <c r="I1838" s="2">
        <f>'Moving Avg'!H1838</f>
        <v>0.46500000000000002</v>
      </c>
      <c r="J1838" s="5" t="str">
        <f>OBV!F1838</f>
        <v>BEARISH</v>
      </c>
      <c r="K1838" s="5" t="str">
        <f>OBV!G1838</f>
        <v>WEAK</v>
      </c>
      <c r="L1838" s="5" t="str">
        <f>OBV!H1838</f>
        <v>CONFIRMED BEARISH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0</v>
      </c>
      <c r="Q1838" s="8">
        <f t="shared" si="284"/>
        <v>8.75</v>
      </c>
      <c r="R1838" s="8">
        <f t="shared" si="285"/>
        <v>5</v>
      </c>
      <c r="S1838" s="8">
        <f t="shared" si="286"/>
        <v>3.75</v>
      </c>
      <c r="T1838" s="8">
        <f t="shared" si="287"/>
        <v>6.25</v>
      </c>
      <c r="U1838" s="7">
        <f t="shared" si="288"/>
        <v>5.833333333333333</v>
      </c>
      <c r="V1838" s="7">
        <f t="shared" si="289"/>
        <v>5.9375</v>
      </c>
    </row>
    <row r="1839" spans="1:22" ht="13.5" x14ac:dyDescent="0.25">
      <c r="A1839" s="3">
        <f>RSI!A1839</f>
        <v>44980</v>
      </c>
      <c r="B1839" s="2">
        <f>RSI!B1839</f>
        <v>0.34</v>
      </c>
      <c r="C1839" s="2">
        <f>RSI!I1839</f>
        <v>30.835345720116635</v>
      </c>
      <c r="D1839" s="2">
        <f>MACD!E1839</f>
        <v>5.6661654911003279E-3</v>
      </c>
      <c r="E1839" s="2">
        <f>MACD!F1839</f>
        <v>-6.1419163365951509E-3</v>
      </c>
      <c r="F1839" s="2">
        <f>'Moving Avg'!D1839</f>
        <v>0.36</v>
      </c>
      <c r="G1839" s="2">
        <f>'Moving Avg'!F1839</f>
        <v>0.38150000000000001</v>
      </c>
      <c r="H1839" s="2">
        <f>'Moving Avg'!G1839</f>
        <v>0.38780000000000003</v>
      </c>
      <c r="I1839" s="2">
        <f>'Moving Avg'!H1839</f>
        <v>0.46445000000000003</v>
      </c>
      <c r="J1839" s="5" t="str">
        <f>OBV!F1839</f>
        <v>BEARISH</v>
      </c>
      <c r="K1839" s="5" t="str">
        <f>OBV!G1839</f>
        <v>WEAK</v>
      </c>
      <c r="L1839" s="5" t="str">
        <f>OBV!H1839</f>
        <v>CONFIRMED BEARISH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0</v>
      </c>
      <c r="Q1839" s="8">
        <f t="shared" si="284"/>
        <v>8.75</v>
      </c>
      <c r="R1839" s="8">
        <f t="shared" si="285"/>
        <v>5</v>
      </c>
      <c r="S1839" s="8">
        <f t="shared" si="286"/>
        <v>3.75</v>
      </c>
      <c r="T1839" s="8">
        <f t="shared" si="287"/>
        <v>6.25</v>
      </c>
      <c r="U1839" s="7">
        <f t="shared" si="288"/>
        <v>5.833333333333333</v>
      </c>
      <c r="V1839" s="7">
        <f t="shared" si="289"/>
        <v>5.9375</v>
      </c>
    </row>
    <row r="1840" spans="1:22" ht="13.5" x14ac:dyDescent="0.25">
      <c r="A1840" s="3">
        <f>RSI!A1840</f>
        <v>44981</v>
      </c>
      <c r="B1840" s="2">
        <f>RSI!B1840</f>
        <v>0.35</v>
      </c>
      <c r="C1840" s="2">
        <f>RSI!I1840</f>
        <v>36.652333021029683</v>
      </c>
      <c r="D1840" s="2">
        <f>MACD!E1840</f>
        <v>1.1522663549186019E-2</v>
      </c>
      <c r="E1840" s="2">
        <f>MACD!F1840</f>
        <v>-2.6090003594389168E-3</v>
      </c>
      <c r="F1840" s="2">
        <f>'Moving Avg'!D1840</f>
        <v>0.35399999999999998</v>
      </c>
      <c r="G1840" s="2">
        <f>'Moving Avg'!F1840</f>
        <v>0.38049999999999995</v>
      </c>
      <c r="H1840" s="2">
        <f>'Moving Avg'!G1840</f>
        <v>0.38619999999999999</v>
      </c>
      <c r="I1840" s="2">
        <f>'Moving Avg'!H1840</f>
        <v>0.46384999999999993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  <c r="M1840" s="7">
        <f t="shared" si="280"/>
        <v>25</v>
      </c>
      <c r="N1840" s="7">
        <f t="shared" si="281"/>
        <v>0</v>
      </c>
      <c r="O1840" s="7">
        <f t="shared" si="282"/>
        <v>0</v>
      </c>
      <c r="P1840" s="7">
        <f t="shared" si="283"/>
        <v>16.5</v>
      </c>
      <c r="Q1840" s="8">
        <f t="shared" si="284"/>
        <v>11.225</v>
      </c>
      <c r="R1840" s="8">
        <f t="shared" si="285"/>
        <v>9.125</v>
      </c>
      <c r="S1840" s="8">
        <f t="shared" si="286"/>
        <v>11.175000000000001</v>
      </c>
      <c r="T1840" s="8">
        <f t="shared" si="287"/>
        <v>10.375</v>
      </c>
      <c r="U1840" s="7">
        <f t="shared" si="288"/>
        <v>10.508333333333335</v>
      </c>
      <c r="V1840" s="7">
        <f t="shared" si="289"/>
        <v>10.475000000000001</v>
      </c>
    </row>
    <row r="1841" spans="1:22" ht="13.5" x14ac:dyDescent="0.25">
      <c r="A1841" s="3">
        <f>RSI!A1841</f>
        <v>44984</v>
      </c>
      <c r="B1841" s="2">
        <f>RSI!B1841</f>
        <v>0.36</v>
      </c>
      <c r="C1841" s="2">
        <f>RSI!I1841</f>
        <v>41.913407934170607</v>
      </c>
      <c r="D1841" s="2">
        <f>MACD!E1841</f>
        <v>1.5922795491570108E-2</v>
      </c>
      <c r="E1841" s="2">
        <f>MACD!F1841</f>
        <v>1.0973588107628884E-3</v>
      </c>
      <c r="F1841" s="2">
        <f>'Moving Avg'!D1841</f>
        <v>0.35199999999999998</v>
      </c>
      <c r="G1841" s="2">
        <f>'Moving Avg'!F1841</f>
        <v>0.3805</v>
      </c>
      <c r="H1841" s="2">
        <f>'Moving Avg'!G1841</f>
        <v>0.38500000000000001</v>
      </c>
      <c r="I1841" s="2">
        <f>'Moving Avg'!H1841</f>
        <v>0.46319999999999995</v>
      </c>
      <c r="J1841" s="5" t="str">
        <f>OBV!F1841</f>
        <v>BULLISH</v>
      </c>
      <c r="K1841" s="5" t="str">
        <f>OBV!G1841</f>
        <v>NEUTRAL</v>
      </c>
      <c r="L1841" s="5" t="str">
        <f>OBV!H1841</f>
        <v>BULLISH DIVERGENCE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66.5</v>
      </c>
      <c r="Q1841" s="8">
        <f t="shared" si="284"/>
        <v>18.725000000000001</v>
      </c>
      <c r="R1841" s="8">
        <f t="shared" si="285"/>
        <v>21.625</v>
      </c>
      <c r="S1841" s="8">
        <f t="shared" si="286"/>
        <v>33.674999999999997</v>
      </c>
      <c r="T1841" s="8">
        <f t="shared" si="287"/>
        <v>22.875</v>
      </c>
      <c r="U1841" s="7">
        <f t="shared" si="288"/>
        <v>24.675000000000001</v>
      </c>
      <c r="V1841" s="7">
        <f t="shared" si="289"/>
        <v>24.225000000000001</v>
      </c>
    </row>
    <row r="1842" spans="1:22" ht="13.5" x14ac:dyDescent="0.25">
      <c r="A1842" s="3">
        <f>RSI!A1842</f>
        <v>44985</v>
      </c>
      <c r="B1842" s="2">
        <f>RSI!B1842</f>
        <v>0.36</v>
      </c>
      <c r="C1842" s="2">
        <f>RSI!I1842</f>
        <v>41.913407934170607</v>
      </c>
      <c r="D1842" s="2">
        <f>MACD!E1842</f>
        <v>1.9758536523448555E-2</v>
      </c>
      <c r="E1842" s="2">
        <f>MACD!F1842</f>
        <v>4.8295943533000225E-3</v>
      </c>
      <c r="F1842" s="2">
        <f>'Moving Avg'!D1842</f>
        <v>0.35199999999999998</v>
      </c>
      <c r="G1842" s="2">
        <f>'Moving Avg'!F1842</f>
        <v>0.38</v>
      </c>
      <c r="H1842" s="2">
        <f>'Moving Avg'!G1842</f>
        <v>0.38400000000000001</v>
      </c>
      <c r="I1842" s="2">
        <f>'Moving Avg'!H1842</f>
        <v>0.46244999999999997</v>
      </c>
      <c r="J1842" s="5" t="str">
        <f>OBV!F1842</f>
        <v>BULLISH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49.5</v>
      </c>
      <c r="Q1842" s="8">
        <f t="shared" si="284"/>
        <v>16.175000000000001</v>
      </c>
      <c r="R1842" s="8">
        <f t="shared" si="285"/>
        <v>17.375</v>
      </c>
      <c r="S1842" s="8">
        <f t="shared" si="286"/>
        <v>26.025000000000002</v>
      </c>
      <c r="T1842" s="8">
        <f t="shared" si="287"/>
        <v>18.625</v>
      </c>
      <c r="U1842" s="7">
        <f t="shared" si="288"/>
        <v>19.858333333333334</v>
      </c>
      <c r="V1842" s="7">
        <f t="shared" si="289"/>
        <v>19.55</v>
      </c>
    </row>
    <row r="1843" spans="1:22" ht="13.5" x14ac:dyDescent="0.25">
      <c r="A1843" s="3">
        <f>RSI!A1843</f>
        <v>44986</v>
      </c>
      <c r="B1843" s="2">
        <f>RSI!B1843</f>
        <v>0.35</v>
      </c>
      <c r="C1843" s="2">
        <f>RSI!I1843</f>
        <v>38.231023295855302</v>
      </c>
      <c r="D1843" s="2">
        <f>MACD!E1843</f>
        <v>2.2310657998299843E-2</v>
      </c>
      <c r="E1843" s="2">
        <f>MACD!F1843</f>
        <v>8.3258070822999873E-3</v>
      </c>
      <c r="F1843" s="2">
        <f>'Moving Avg'!D1843</f>
        <v>0.35199999999999998</v>
      </c>
      <c r="G1843" s="2">
        <f>'Moving Avg'!F1843</f>
        <v>0.3795</v>
      </c>
      <c r="H1843" s="2">
        <f>'Moving Avg'!G1843</f>
        <v>0.38300000000000006</v>
      </c>
      <c r="I1843" s="2">
        <f>'Moving Avg'!H1843</f>
        <v>0.46154999999999996</v>
      </c>
      <c r="J1843" s="5" t="str">
        <f>OBV!F1843</f>
        <v>BULLISH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49.5</v>
      </c>
      <c r="Q1843" s="8">
        <f t="shared" si="284"/>
        <v>16.175000000000001</v>
      </c>
      <c r="R1843" s="8">
        <f t="shared" si="285"/>
        <v>17.375</v>
      </c>
      <c r="S1843" s="8">
        <f t="shared" si="286"/>
        <v>26.025000000000002</v>
      </c>
      <c r="T1843" s="8">
        <f t="shared" si="287"/>
        <v>18.625</v>
      </c>
      <c r="U1843" s="7">
        <f t="shared" si="288"/>
        <v>19.858333333333334</v>
      </c>
      <c r="V1843" s="7">
        <f t="shared" si="289"/>
        <v>19.55</v>
      </c>
    </row>
    <row r="1844" spans="1:22" ht="13.5" x14ac:dyDescent="0.25">
      <c r="A1844" s="3">
        <f>RSI!A1844</f>
        <v>44987</v>
      </c>
      <c r="B1844" s="2">
        <f>RSI!B1844</f>
        <v>0.34</v>
      </c>
      <c r="C1844" s="2">
        <f>RSI!I1844</f>
        <v>34.926450587591333</v>
      </c>
      <c r="D1844" s="2">
        <f>MACD!E1844</f>
        <v>2.3828010629612928E-2</v>
      </c>
      <c r="E1844" s="2">
        <f>MACD!F1844</f>
        <v>1.1426247791762576E-2</v>
      </c>
      <c r="F1844" s="2">
        <f>'Moving Avg'!D1844</f>
        <v>0.35199999999999998</v>
      </c>
      <c r="G1844" s="2">
        <f>'Moving Avg'!F1844</f>
        <v>0.378</v>
      </c>
      <c r="H1844" s="2">
        <f>'Moving Avg'!G1844</f>
        <v>0.38160000000000005</v>
      </c>
      <c r="I1844" s="2">
        <f>'Moving Avg'!H1844</f>
        <v>0.46049999999999991</v>
      </c>
      <c r="J1844" s="5" t="str">
        <f>OBV!F1844</f>
        <v>BULLISH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0</v>
      </c>
      <c r="O1844" s="7">
        <f t="shared" si="282"/>
        <v>0</v>
      </c>
      <c r="P1844" s="7">
        <f t="shared" si="283"/>
        <v>49.5</v>
      </c>
      <c r="Q1844" s="8">
        <f t="shared" si="284"/>
        <v>16.175000000000001</v>
      </c>
      <c r="R1844" s="8">
        <f t="shared" si="285"/>
        <v>17.375</v>
      </c>
      <c r="S1844" s="8">
        <f t="shared" si="286"/>
        <v>26.025000000000002</v>
      </c>
      <c r="T1844" s="8">
        <f t="shared" si="287"/>
        <v>18.625</v>
      </c>
      <c r="U1844" s="7">
        <f t="shared" si="288"/>
        <v>19.858333333333334</v>
      </c>
      <c r="V1844" s="7">
        <f t="shared" si="289"/>
        <v>19.55</v>
      </c>
    </row>
    <row r="1845" spans="1:22" ht="13.5" x14ac:dyDescent="0.25">
      <c r="A1845" s="3">
        <f>RSI!A1845</f>
        <v>44988</v>
      </c>
      <c r="B1845" s="2">
        <f>RSI!B1845</f>
        <v>0.33</v>
      </c>
      <c r="C1845" s="2">
        <f>RSI!I1845</f>
        <v>31.952154372884124</v>
      </c>
      <c r="D1845" s="2">
        <f>MACD!E1845</f>
        <v>2.451735516264042E-2</v>
      </c>
      <c r="E1845" s="2">
        <f>MACD!F1845</f>
        <v>1.4044469265938145E-2</v>
      </c>
      <c r="F1845" s="2">
        <f>'Moving Avg'!D1845</f>
        <v>0.34799999999999998</v>
      </c>
      <c r="G1845" s="2">
        <f>'Moving Avg'!F1845</f>
        <v>0.37550000000000006</v>
      </c>
      <c r="H1845" s="2">
        <f>'Moving Avg'!G1845</f>
        <v>0.38</v>
      </c>
      <c r="I1845" s="2">
        <f>'Moving Avg'!H1845</f>
        <v>0.45929999999999993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16.5</v>
      </c>
      <c r="Q1845" s="8">
        <f t="shared" si="284"/>
        <v>11.225</v>
      </c>
      <c r="R1845" s="8">
        <f t="shared" si="285"/>
        <v>9.125</v>
      </c>
      <c r="S1845" s="8">
        <f t="shared" si="286"/>
        <v>11.175000000000001</v>
      </c>
      <c r="T1845" s="8">
        <f t="shared" si="287"/>
        <v>10.375</v>
      </c>
      <c r="U1845" s="7">
        <f t="shared" si="288"/>
        <v>10.508333333333335</v>
      </c>
      <c r="V1845" s="7">
        <f t="shared" si="289"/>
        <v>10.475000000000001</v>
      </c>
    </row>
    <row r="1846" spans="1:22" ht="13.5" x14ac:dyDescent="0.25">
      <c r="A1846" s="3">
        <f>RSI!A1846</f>
        <v>44991</v>
      </c>
      <c r="B1846" s="2">
        <f>RSI!B1846</f>
        <v>0.34</v>
      </c>
      <c r="C1846" s="2">
        <f>RSI!I1846</f>
        <v>37.668542775168014</v>
      </c>
      <c r="D1846" s="2">
        <f>MACD!E1846</f>
        <v>2.3068638142503595E-2</v>
      </c>
      <c r="E1846" s="2">
        <f>MACD!F1846</f>
        <v>1.5849303041251237E-2</v>
      </c>
      <c r="F1846" s="2">
        <f>'Moving Avg'!D1846</f>
        <v>0.34400000000000003</v>
      </c>
      <c r="G1846" s="2">
        <f>'Moving Avg'!F1846</f>
        <v>0.37299999999999994</v>
      </c>
      <c r="H1846" s="2">
        <f>'Moving Avg'!G1846</f>
        <v>0.37859999999999999</v>
      </c>
      <c r="I1846" s="2">
        <f>'Moving Avg'!H1846</f>
        <v>0.45804999999999985</v>
      </c>
      <c r="J1846" s="5" t="str">
        <f>OBV!F1846</f>
        <v>BEARISH</v>
      </c>
      <c r="K1846" s="5" t="str">
        <f>OBV!G1846</f>
        <v>WEAK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0</v>
      </c>
      <c r="Q1846" s="8">
        <f t="shared" si="284"/>
        <v>8.75</v>
      </c>
      <c r="R1846" s="8">
        <f t="shared" si="285"/>
        <v>5</v>
      </c>
      <c r="S1846" s="8">
        <f t="shared" si="286"/>
        <v>3.75</v>
      </c>
      <c r="T1846" s="8">
        <f t="shared" si="287"/>
        <v>6.25</v>
      </c>
      <c r="U1846" s="7">
        <f t="shared" si="288"/>
        <v>5.833333333333333</v>
      </c>
      <c r="V1846" s="7">
        <f t="shared" si="289"/>
        <v>5.9375</v>
      </c>
    </row>
    <row r="1847" spans="1:22" ht="13.5" x14ac:dyDescent="0.25">
      <c r="A1847" s="3">
        <f>RSI!A1847</f>
        <v>44992</v>
      </c>
      <c r="B1847" s="2">
        <f>RSI!B1847</f>
        <v>0.33</v>
      </c>
      <c r="C1847" s="2">
        <f>RSI!I1847</f>
        <v>34.543484128584012</v>
      </c>
      <c r="D1847" s="2">
        <f>MACD!E1847</f>
        <v>2.1214872521114314E-2</v>
      </c>
      <c r="E1847" s="2">
        <f>MACD!F1847</f>
        <v>1.6922416937223853E-2</v>
      </c>
      <c r="F1847" s="2">
        <f>'Moving Avg'!D1847</f>
        <v>0.33800000000000002</v>
      </c>
      <c r="G1847" s="2">
        <f>'Moving Avg'!F1847</f>
        <v>0.3695</v>
      </c>
      <c r="H1847" s="2">
        <f>'Moving Avg'!G1847</f>
        <v>0.37719999999999998</v>
      </c>
      <c r="I1847" s="2">
        <f>'Moving Avg'!H1847</f>
        <v>0.45664999999999994</v>
      </c>
      <c r="J1847" s="5" t="str">
        <f>OBV!F1847</f>
        <v>BEARISH</v>
      </c>
      <c r="K1847" s="5" t="str">
        <f>OBV!G1847</f>
        <v>WEAK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0</v>
      </c>
      <c r="P1847" s="7">
        <f t="shared" si="283"/>
        <v>0</v>
      </c>
      <c r="Q1847" s="8">
        <f t="shared" si="284"/>
        <v>8.75</v>
      </c>
      <c r="R1847" s="8">
        <f t="shared" si="285"/>
        <v>5</v>
      </c>
      <c r="S1847" s="8">
        <f t="shared" si="286"/>
        <v>3.75</v>
      </c>
      <c r="T1847" s="8">
        <f t="shared" si="287"/>
        <v>6.25</v>
      </c>
      <c r="U1847" s="7">
        <f t="shared" si="288"/>
        <v>5.833333333333333</v>
      </c>
      <c r="V1847" s="7">
        <f t="shared" si="289"/>
        <v>5.9375</v>
      </c>
    </row>
    <row r="1848" spans="1:22" ht="13.5" x14ac:dyDescent="0.25">
      <c r="A1848" s="3">
        <f>RSI!A1848</f>
        <v>44993</v>
      </c>
      <c r="B1848" s="2">
        <f>RSI!B1848</f>
        <v>0.32</v>
      </c>
      <c r="C1848" s="2">
        <f>RSI!I1848</f>
        <v>31.710362363263982</v>
      </c>
      <c r="D1848" s="2">
        <f>MACD!E1848</f>
        <v>1.9064886663659908E-2</v>
      </c>
      <c r="E1848" s="2">
        <f>MACD!F1848</f>
        <v>1.7350910882511065E-2</v>
      </c>
      <c r="F1848" s="2">
        <f>'Moving Avg'!D1848</f>
        <v>0.33200000000000002</v>
      </c>
      <c r="G1848" s="2">
        <f>'Moving Avg'!F1848</f>
        <v>0.36499999999999999</v>
      </c>
      <c r="H1848" s="2">
        <f>'Moving Avg'!G1848</f>
        <v>0.37579999999999991</v>
      </c>
      <c r="I1848" s="2">
        <f>'Moving Avg'!H1848</f>
        <v>0.45509999999999989</v>
      </c>
      <c r="J1848" s="5" t="str">
        <f>OBV!F1848</f>
        <v>BEARISH</v>
      </c>
      <c r="K1848" s="5" t="str">
        <f>OBV!G1848</f>
        <v>WEAK</v>
      </c>
      <c r="L1848" s="5" t="str">
        <f>OBV!H1848</f>
        <v>CONFIRMED BEARISH</v>
      </c>
      <c r="M1848" s="7">
        <f t="shared" si="280"/>
        <v>25</v>
      </c>
      <c r="N1848" s="7">
        <f t="shared" si="281"/>
        <v>0</v>
      </c>
      <c r="O1848" s="7">
        <f t="shared" si="282"/>
        <v>0</v>
      </c>
      <c r="P1848" s="7">
        <f t="shared" si="283"/>
        <v>0</v>
      </c>
      <c r="Q1848" s="8">
        <f t="shared" si="284"/>
        <v>8.75</v>
      </c>
      <c r="R1848" s="8">
        <f t="shared" si="285"/>
        <v>5</v>
      </c>
      <c r="S1848" s="8">
        <f t="shared" si="286"/>
        <v>3.75</v>
      </c>
      <c r="T1848" s="8">
        <f t="shared" si="287"/>
        <v>6.25</v>
      </c>
      <c r="U1848" s="7">
        <f t="shared" si="288"/>
        <v>5.833333333333333</v>
      </c>
      <c r="V1848" s="7">
        <f t="shared" si="289"/>
        <v>5.9375</v>
      </c>
    </row>
    <row r="1849" spans="1:22" ht="13.5" x14ac:dyDescent="0.25">
      <c r="A1849" s="3">
        <f>RSI!A1849</f>
        <v>44994</v>
      </c>
      <c r="B1849" s="2">
        <f>RSI!B1849</f>
        <v>0.33</v>
      </c>
      <c r="C1849" s="2">
        <f>RSI!I1849</f>
        <v>37.252534060108303</v>
      </c>
      <c r="D1849" s="2">
        <f>MACD!E1849</f>
        <v>1.5225839206524316E-2</v>
      </c>
      <c r="E1849" s="2">
        <f>MACD!F1849</f>
        <v>1.6925896547313714E-2</v>
      </c>
      <c r="F1849" s="2">
        <f>'Moving Avg'!D1849</f>
        <v>0.33</v>
      </c>
      <c r="G1849" s="2">
        <f>'Moving Avg'!F1849</f>
        <v>0.36150000000000004</v>
      </c>
      <c r="H1849" s="2">
        <f>'Moving Avg'!G1849</f>
        <v>0.37459999999999988</v>
      </c>
      <c r="I1849" s="2">
        <f>'Moving Avg'!H1849</f>
        <v>0.45349999999999985</v>
      </c>
      <c r="J1849" s="5" t="str">
        <f>OBV!F1849</f>
        <v>BEARISH</v>
      </c>
      <c r="K1849" s="5" t="str">
        <f>OBV!G1849</f>
        <v>WEAK</v>
      </c>
      <c r="L1849" s="5" t="str">
        <f>OBV!H1849</f>
        <v>CONFIRMED BEARISH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0</v>
      </c>
      <c r="Q1849" s="8">
        <f t="shared" si="284"/>
        <v>24.5</v>
      </c>
      <c r="R1849" s="8">
        <f t="shared" si="285"/>
        <v>14</v>
      </c>
      <c r="S1849" s="8">
        <f t="shared" si="286"/>
        <v>10.5</v>
      </c>
      <c r="T1849" s="8">
        <f t="shared" si="287"/>
        <v>17.5</v>
      </c>
      <c r="U1849" s="7">
        <f t="shared" si="288"/>
        <v>16.333333333333332</v>
      </c>
      <c r="V1849" s="7">
        <f t="shared" si="289"/>
        <v>16.625</v>
      </c>
    </row>
    <row r="1850" spans="1:22" ht="13.5" x14ac:dyDescent="0.25">
      <c r="A1850" s="3">
        <f>RSI!A1850</f>
        <v>44995</v>
      </c>
      <c r="B1850" s="2">
        <f>RSI!B1850</f>
        <v>0.32</v>
      </c>
      <c r="C1850" s="2">
        <f>RSI!I1850</f>
        <v>34.258363953161734</v>
      </c>
      <c r="D1850" s="2">
        <f>MACD!E1850</f>
        <v>1.4437687048295234E-2</v>
      </c>
      <c r="E1850" s="2">
        <f>MACD!F1850</f>
        <v>1.6428254647510021E-2</v>
      </c>
      <c r="F1850" s="2">
        <f>'Moving Avg'!D1850</f>
        <v>0.32800000000000001</v>
      </c>
      <c r="G1850" s="2">
        <f>'Moving Avg'!F1850</f>
        <v>0.35700000000000004</v>
      </c>
      <c r="H1850" s="2">
        <f>'Moving Avg'!G1850</f>
        <v>0.37319999999999987</v>
      </c>
      <c r="I1850" s="2">
        <f>'Moving Avg'!H1850</f>
        <v>0.45189999999999991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25</v>
      </c>
      <c r="N1850" s="7">
        <f t="shared" si="281"/>
        <v>45</v>
      </c>
      <c r="O1850" s="7">
        <f t="shared" si="282"/>
        <v>0</v>
      </c>
      <c r="P1850" s="7">
        <f t="shared" si="283"/>
        <v>16.5</v>
      </c>
      <c r="Q1850" s="8">
        <f t="shared" si="284"/>
        <v>26.975000000000001</v>
      </c>
      <c r="R1850" s="8">
        <f t="shared" si="285"/>
        <v>18.125</v>
      </c>
      <c r="S1850" s="8">
        <f t="shared" si="286"/>
        <v>17.925000000000001</v>
      </c>
      <c r="T1850" s="8">
        <f t="shared" si="287"/>
        <v>21.625</v>
      </c>
      <c r="U1850" s="7">
        <f t="shared" si="288"/>
        <v>21.008333333333336</v>
      </c>
      <c r="V1850" s="7">
        <f t="shared" si="289"/>
        <v>21.162500000000001</v>
      </c>
    </row>
    <row r="1851" spans="1:22" ht="13.5" x14ac:dyDescent="0.25">
      <c r="A1851" s="3">
        <f>RSI!A1851</f>
        <v>44998</v>
      </c>
      <c r="B1851" s="2">
        <f>RSI!B1851</f>
        <v>0.31</v>
      </c>
      <c r="C1851" s="2">
        <f>RSI!I1851</f>
        <v>31.529265595933254</v>
      </c>
      <c r="D1851" s="2">
        <f>MACD!E1851</f>
        <v>1.6276739493576775E-2</v>
      </c>
      <c r="E1851" s="2">
        <f>MACD!F1851</f>
        <v>1.6397951616723371E-2</v>
      </c>
      <c r="F1851" s="2">
        <f>'Moving Avg'!D1851</f>
        <v>0.32200000000000001</v>
      </c>
      <c r="G1851" s="2">
        <f>'Moving Avg'!F1851</f>
        <v>0.35199999999999998</v>
      </c>
      <c r="H1851" s="2">
        <f>'Moving Avg'!G1851</f>
        <v>0.37159999999999987</v>
      </c>
      <c r="I1851" s="2">
        <f>'Moving Avg'!H1851</f>
        <v>0.45034999999999992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25</v>
      </c>
      <c r="N1851" s="7">
        <f t="shared" si="281"/>
        <v>45</v>
      </c>
      <c r="O1851" s="7">
        <f t="shared" si="282"/>
        <v>0</v>
      </c>
      <c r="P1851" s="7">
        <f t="shared" si="283"/>
        <v>16.5</v>
      </c>
      <c r="Q1851" s="8">
        <f t="shared" si="284"/>
        <v>26.975000000000001</v>
      </c>
      <c r="R1851" s="8">
        <f t="shared" si="285"/>
        <v>18.125</v>
      </c>
      <c r="S1851" s="8">
        <f t="shared" si="286"/>
        <v>17.925000000000001</v>
      </c>
      <c r="T1851" s="8">
        <f t="shared" si="287"/>
        <v>21.625</v>
      </c>
      <c r="U1851" s="7">
        <f t="shared" si="288"/>
        <v>21.008333333333336</v>
      </c>
      <c r="V1851" s="7">
        <f t="shared" si="289"/>
        <v>21.162500000000001</v>
      </c>
    </row>
    <row r="1852" spans="1:22" ht="13.5" x14ac:dyDescent="0.25">
      <c r="A1852" s="3">
        <f>RSI!A1852</f>
        <v>44999</v>
      </c>
      <c r="B1852" s="2">
        <f>RSI!B1852</f>
        <v>0.3</v>
      </c>
      <c r="C1852" s="2">
        <f>RSI!I1852</f>
        <v>29.038084935651241</v>
      </c>
      <c r="D1852" s="2">
        <f>MACD!E1852</f>
        <v>1.8842643950779392E-2</v>
      </c>
      <c r="E1852" s="2">
        <f>MACD!F1852</f>
        <v>1.6886890083534577E-2</v>
      </c>
      <c r="F1852" s="2">
        <f>'Moving Avg'!D1852</f>
        <v>0.316</v>
      </c>
      <c r="G1852" s="2">
        <f>'Moving Avg'!F1852</f>
        <v>0.34649999999999997</v>
      </c>
      <c r="H1852" s="2">
        <f>'Moving Avg'!G1852</f>
        <v>0.36979999999999996</v>
      </c>
      <c r="I1852" s="2">
        <f>'Moving Avg'!H1852</f>
        <v>0.44884999999999986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50</v>
      </c>
      <c r="N1852" s="7">
        <f t="shared" si="281"/>
        <v>0</v>
      </c>
      <c r="O1852" s="7">
        <f t="shared" si="282"/>
        <v>0</v>
      </c>
      <c r="P1852" s="7">
        <f t="shared" si="283"/>
        <v>16.5</v>
      </c>
      <c r="Q1852" s="8">
        <f t="shared" si="284"/>
        <v>19.975000000000001</v>
      </c>
      <c r="R1852" s="8">
        <f t="shared" si="285"/>
        <v>14.125</v>
      </c>
      <c r="S1852" s="8">
        <f t="shared" si="286"/>
        <v>14.925000000000001</v>
      </c>
      <c r="T1852" s="8">
        <f t="shared" si="287"/>
        <v>16.625</v>
      </c>
      <c r="U1852" s="7">
        <f t="shared" si="288"/>
        <v>16.341666666666669</v>
      </c>
      <c r="V1852" s="7">
        <f t="shared" si="289"/>
        <v>16.412500000000001</v>
      </c>
    </row>
    <row r="1853" spans="1:22" ht="13.5" x14ac:dyDescent="0.25">
      <c r="A1853" s="3">
        <f>RSI!A1853</f>
        <v>45000</v>
      </c>
      <c r="B1853" s="2">
        <f>RSI!B1853</f>
        <v>0.28999999999999998</v>
      </c>
      <c r="C1853" s="2">
        <f>RSI!I1853</f>
        <v>26.761004059005657</v>
      </c>
      <c r="D1853" s="2">
        <f>MACD!E1853</f>
        <v>2.0524276856556001E-2</v>
      </c>
      <c r="E1853" s="2">
        <f>MACD!F1853</f>
        <v>1.7614367438138864E-2</v>
      </c>
      <c r="F1853" s="2">
        <f>'Moving Avg'!D1853</f>
        <v>0.31</v>
      </c>
      <c r="G1853" s="2">
        <f>'Moving Avg'!F1853</f>
        <v>0.34099999999999997</v>
      </c>
      <c r="H1853" s="2">
        <f>'Moving Avg'!G1853</f>
        <v>0.36799999999999999</v>
      </c>
      <c r="I1853" s="2">
        <f>'Moving Avg'!H1853</f>
        <v>0.44739999999999985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19.975000000000001</v>
      </c>
      <c r="R1853" s="8">
        <f t="shared" si="285"/>
        <v>14.125</v>
      </c>
      <c r="S1853" s="8">
        <f t="shared" si="286"/>
        <v>14.925000000000001</v>
      </c>
      <c r="T1853" s="8">
        <f t="shared" si="287"/>
        <v>16.625</v>
      </c>
      <c r="U1853" s="7">
        <f t="shared" si="288"/>
        <v>16.341666666666669</v>
      </c>
      <c r="V1853" s="7">
        <f t="shared" si="289"/>
        <v>16.412500000000001</v>
      </c>
    </row>
    <row r="1854" spans="1:22" ht="13.5" x14ac:dyDescent="0.25">
      <c r="A1854" s="3">
        <f>RSI!A1854</f>
        <v>45001</v>
      </c>
      <c r="B1854" s="2">
        <f>RSI!B1854</f>
        <v>0.28000000000000003</v>
      </c>
      <c r="C1854" s="2">
        <f>RSI!I1854</f>
        <v>24.677048811644426</v>
      </c>
      <c r="D1854" s="2">
        <f>MACD!E1854</f>
        <v>2.1493940508015785E-2</v>
      </c>
      <c r="E1854" s="2">
        <f>MACD!F1854</f>
        <v>1.8390282052114248E-2</v>
      </c>
      <c r="F1854" s="2">
        <f>'Moving Avg'!D1854</f>
        <v>0.3</v>
      </c>
      <c r="G1854" s="2">
        <f>'Moving Avg'!F1854</f>
        <v>0.33550000000000002</v>
      </c>
      <c r="H1854" s="2">
        <f>'Moving Avg'!G1854</f>
        <v>0.36579999999999996</v>
      </c>
      <c r="I1854" s="2">
        <f>'Moving Avg'!H1854</f>
        <v>0.4459999999999999</v>
      </c>
      <c r="J1854" s="5" t="str">
        <f>OBV!F1854</f>
        <v>BEARISH</v>
      </c>
      <c r="K1854" s="5" t="str">
        <f>OBV!G1854</f>
        <v>WEAK</v>
      </c>
      <c r="L1854" s="5" t="str">
        <f>OBV!H1854</f>
        <v>CONFIRMED BEARISH</v>
      </c>
      <c r="M1854" s="7">
        <f t="shared" si="280"/>
        <v>50</v>
      </c>
      <c r="N1854" s="7">
        <f t="shared" si="281"/>
        <v>0</v>
      </c>
      <c r="O1854" s="7">
        <f t="shared" si="282"/>
        <v>0</v>
      </c>
      <c r="P1854" s="7">
        <f t="shared" si="283"/>
        <v>0</v>
      </c>
      <c r="Q1854" s="8">
        <f t="shared" si="284"/>
        <v>17.5</v>
      </c>
      <c r="R1854" s="8">
        <f t="shared" si="285"/>
        <v>10</v>
      </c>
      <c r="S1854" s="8">
        <f t="shared" si="286"/>
        <v>7.5</v>
      </c>
      <c r="T1854" s="8">
        <f t="shared" si="287"/>
        <v>12.5</v>
      </c>
      <c r="U1854" s="7">
        <f t="shared" si="288"/>
        <v>11.666666666666666</v>
      </c>
      <c r="V1854" s="7">
        <f t="shared" si="289"/>
        <v>11.875</v>
      </c>
    </row>
    <row r="1855" spans="1:22" ht="13.5" x14ac:dyDescent="0.25">
      <c r="A1855" s="3">
        <f>RSI!A1855</f>
        <v>45002</v>
      </c>
      <c r="B1855" s="2">
        <f>RSI!B1855</f>
        <v>0.27</v>
      </c>
      <c r="C1855" s="2">
        <f>RSI!I1855</f>
        <v>22.767681532490641</v>
      </c>
      <c r="D1855" s="2">
        <f>MACD!E1855</f>
        <v>2.1894743192116484E-2</v>
      </c>
      <c r="E1855" s="2">
        <f>MACD!F1855</f>
        <v>1.9091174280114694E-2</v>
      </c>
      <c r="F1855" s="2">
        <f>'Moving Avg'!D1855</f>
        <v>0.28999999999999998</v>
      </c>
      <c r="G1855" s="2">
        <f>'Moving Avg'!F1855</f>
        <v>0.32999999999999996</v>
      </c>
      <c r="H1855" s="2">
        <f>'Moving Avg'!G1855</f>
        <v>0.36339999999999995</v>
      </c>
      <c r="I1855" s="2">
        <f>'Moving Avg'!H1855</f>
        <v>0.44464999999999982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50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19.975000000000001</v>
      </c>
      <c r="R1855" s="8">
        <f t="shared" si="285"/>
        <v>14.125</v>
      </c>
      <c r="S1855" s="8">
        <f t="shared" si="286"/>
        <v>14.925000000000001</v>
      </c>
      <c r="T1855" s="8">
        <f t="shared" si="287"/>
        <v>16.625</v>
      </c>
      <c r="U1855" s="7">
        <f t="shared" si="288"/>
        <v>16.341666666666669</v>
      </c>
      <c r="V1855" s="7">
        <f t="shared" si="289"/>
        <v>16.412500000000001</v>
      </c>
    </row>
    <row r="1856" spans="1:22" ht="13.5" x14ac:dyDescent="0.25">
      <c r="A1856" s="3">
        <f>RSI!A1856</f>
        <v>45006</v>
      </c>
      <c r="B1856" s="2">
        <f>RSI!B1856</f>
        <v>0.26</v>
      </c>
      <c r="C1856" s="2">
        <f>RSI!I1856</f>
        <v>21.016462173658425</v>
      </c>
      <c r="D1856" s="2">
        <f>MACD!E1856</f>
        <v>2.4922212609094385E-2</v>
      </c>
      <c r="E1856" s="2">
        <f>MACD!F1856</f>
        <v>2.0257381945910632E-2</v>
      </c>
      <c r="F1856" s="2">
        <f>'Moving Avg'!D1856</f>
        <v>0.28000000000000003</v>
      </c>
      <c r="G1856" s="2">
        <f>'Moving Avg'!F1856</f>
        <v>0.32450000000000001</v>
      </c>
      <c r="H1856" s="2">
        <f>'Moving Avg'!G1856</f>
        <v>0.36080000000000001</v>
      </c>
      <c r="I1856" s="2">
        <f>'Moving Avg'!H1856</f>
        <v>0.4433499999999998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50</v>
      </c>
      <c r="N1856" s="7">
        <f t="shared" si="281"/>
        <v>0</v>
      </c>
      <c r="O1856" s="7">
        <f t="shared" si="282"/>
        <v>0</v>
      </c>
      <c r="P1856" s="7">
        <f t="shared" si="283"/>
        <v>16.5</v>
      </c>
      <c r="Q1856" s="8">
        <f t="shared" si="284"/>
        <v>19.975000000000001</v>
      </c>
      <c r="R1856" s="8">
        <f t="shared" si="285"/>
        <v>14.125</v>
      </c>
      <c r="S1856" s="8">
        <f t="shared" si="286"/>
        <v>14.925000000000001</v>
      </c>
      <c r="T1856" s="8">
        <f t="shared" si="287"/>
        <v>16.625</v>
      </c>
      <c r="U1856" s="7">
        <f t="shared" si="288"/>
        <v>16.341666666666669</v>
      </c>
      <c r="V1856" s="7">
        <f t="shared" si="289"/>
        <v>16.412500000000001</v>
      </c>
    </row>
    <row r="1857" spans="1:22" ht="13.5" x14ac:dyDescent="0.25">
      <c r="A1857" s="3">
        <f>RSI!A1857</f>
        <v>45007</v>
      </c>
      <c r="B1857" s="2">
        <f>RSI!B1857</f>
        <v>0.27</v>
      </c>
      <c r="C1857" s="2">
        <f>RSI!I1857</f>
        <v>27.058470129465462</v>
      </c>
      <c r="D1857" s="2">
        <f>MACD!E1857</f>
        <v>2.5642626396081669E-2</v>
      </c>
      <c r="E1857" s="2">
        <f>MACD!F1857</f>
        <v>2.1334430835944843E-2</v>
      </c>
      <c r="F1857" s="2">
        <f>'Moving Avg'!D1857</f>
        <v>0.27400000000000002</v>
      </c>
      <c r="G1857" s="2">
        <f>'Moving Avg'!F1857</f>
        <v>0.31999999999999995</v>
      </c>
      <c r="H1857" s="2">
        <f>'Moving Avg'!G1857</f>
        <v>0.35860000000000009</v>
      </c>
      <c r="I1857" s="2">
        <f>'Moving Avg'!H1857</f>
        <v>0.44219999999999976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50</v>
      </c>
      <c r="N1857" s="7">
        <f t="shared" si="281"/>
        <v>0</v>
      </c>
      <c r="O1857" s="7">
        <f t="shared" si="282"/>
        <v>0</v>
      </c>
      <c r="P1857" s="7">
        <f t="shared" si="283"/>
        <v>16.5</v>
      </c>
      <c r="Q1857" s="8">
        <f t="shared" si="284"/>
        <v>19.975000000000001</v>
      </c>
      <c r="R1857" s="8">
        <f t="shared" si="285"/>
        <v>14.125</v>
      </c>
      <c r="S1857" s="8">
        <f t="shared" si="286"/>
        <v>14.925000000000001</v>
      </c>
      <c r="T1857" s="8">
        <f t="shared" si="287"/>
        <v>16.625</v>
      </c>
      <c r="U1857" s="7">
        <f t="shared" si="288"/>
        <v>16.341666666666669</v>
      </c>
      <c r="V1857" s="7">
        <f t="shared" si="289"/>
        <v>16.412500000000001</v>
      </c>
    </row>
    <row r="1858" spans="1:22" ht="13.5" x14ac:dyDescent="0.25">
      <c r="A1858" s="3">
        <f>RSI!A1858</f>
        <v>45008</v>
      </c>
      <c r="B1858" s="2">
        <f>RSI!B1858</f>
        <v>0.28000000000000003</v>
      </c>
      <c r="C1858" s="2">
        <f>RSI!I1858</f>
        <v>32.610143715946478</v>
      </c>
      <c r="D1858" s="2">
        <f>MACD!E1858</f>
        <v>2.4319387894193301E-2</v>
      </c>
      <c r="E1858" s="2">
        <f>MACD!F1858</f>
        <v>2.1931422247594534E-2</v>
      </c>
      <c r="F1858" s="2">
        <f>'Moving Avg'!D1858</f>
        <v>0.27200000000000002</v>
      </c>
      <c r="G1858" s="2">
        <f>'Moving Avg'!F1858</f>
        <v>0.31649999999999995</v>
      </c>
      <c r="H1858" s="2">
        <f>'Moving Avg'!G1858</f>
        <v>0.35640000000000005</v>
      </c>
      <c r="I1858" s="2">
        <f>'Moving Avg'!H1858</f>
        <v>0.44099999999999978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11.225</v>
      </c>
      <c r="R1858" s="8">
        <f t="shared" si="285"/>
        <v>9.125</v>
      </c>
      <c r="S1858" s="8">
        <f t="shared" si="286"/>
        <v>11.175000000000001</v>
      </c>
      <c r="T1858" s="8">
        <f t="shared" si="287"/>
        <v>10.375</v>
      </c>
      <c r="U1858" s="7">
        <f t="shared" si="288"/>
        <v>10.508333333333335</v>
      </c>
      <c r="V1858" s="7">
        <f t="shared" si="289"/>
        <v>10.475000000000001</v>
      </c>
    </row>
    <row r="1859" spans="1:22" ht="13.5" x14ac:dyDescent="0.25">
      <c r="A1859" s="3">
        <f>RSI!A1859</f>
        <v>45009</v>
      </c>
      <c r="B1859" s="2">
        <f>RSI!B1859</f>
        <v>0.27</v>
      </c>
      <c r="C1859" s="2">
        <f>RSI!I1859</f>
        <v>30.139712089886359</v>
      </c>
      <c r="D1859" s="2">
        <f>MACD!E1859</f>
        <v>2.5740561285657437E-2</v>
      </c>
      <c r="E1859" s="2">
        <f>MACD!F1859</f>
        <v>2.2693250055207115E-2</v>
      </c>
      <c r="F1859" s="2">
        <f>'Moving Avg'!D1859</f>
        <v>0.27</v>
      </c>
      <c r="G1859" s="2">
        <f>'Moving Avg'!F1859</f>
        <v>0.313</v>
      </c>
      <c r="H1859" s="2">
        <f>'Moving Avg'!G1859</f>
        <v>0.35420000000000007</v>
      </c>
      <c r="I1859" s="2">
        <f>'Moving Avg'!H1859</f>
        <v>0.43964999999999976</v>
      </c>
      <c r="J1859" s="5" t="str">
        <f>OBV!F1859</f>
        <v>BULLISH</v>
      </c>
      <c r="K1859" s="5" t="str">
        <f>OBV!G1859</f>
        <v>NEUTRAL</v>
      </c>
      <c r="L1859" s="5" t="str">
        <f>OBV!H1859</f>
        <v>BULLISH DIVERGENCE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66.5</v>
      </c>
      <c r="Q1859" s="8">
        <f t="shared" ref="Q1859:Q1922" si="294">0.35*M1859+N1859*0.35+O1859*0.15+P1859*0.15</f>
        <v>18.725000000000001</v>
      </c>
      <c r="R1859" s="8">
        <f t="shared" ref="R1859:R1922" si="295">M1859*0.2+N1859*0.2+O1859*0.35+P1859*0.25</f>
        <v>21.625</v>
      </c>
      <c r="S1859" s="8">
        <f t="shared" ref="S1859:S1922" si="296">M1859*0.15+N1859*0.15+O1859*0.25+P1859*0.45</f>
        <v>33.674999999999997</v>
      </c>
      <c r="T1859" s="8">
        <f t="shared" ref="T1859:T1922" si="297">0.25*SUM(M1859:P1859)</f>
        <v>22.875</v>
      </c>
      <c r="U1859" s="7">
        <f t="shared" ref="U1859:U1922" si="298">SUM(Q1859:S1859)/3</f>
        <v>24.675000000000001</v>
      </c>
      <c r="V1859" s="7">
        <f t="shared" ref="V1859:V1922" si="299">SUM(Q1859:T1859)/4</f>
        <v>24.225000000000001</v>
      </c>
    </row>
    <row r="1860" spans="1:22" ht="13.5" x14ac:dyDescent="0.25">
      <c r="A1860" s="3">
        <f>RSI!A1860</f>
        <v>45012</v>
      </c>
      <c r="B1860" s="2">
        <f>RSI!B1860</f>
        <v>0.28000000000000003</v>
      </c>
      <c r="C1860" s="2">
        <f>RSI!I1860</f>
        <v>35.40927920357575</v>
      </c>
      <c r="D1860" s="2">
        <f>MACD!E1860</f>
        <v>2.4965234896797084E-2</v>
      </c>
      <c r="E1860" s="2">
        <f>MACD!F1860</f>
        <v>2.3147647023525109E-2</v>
      </c>
      <c r="F1860" s="2">
        <f>'Moving Avg'!D1860</f>
        <v>0.27200000000000002</v>
      </c>
      <c r="G1860" s="2">
        <f>'Moving Avg'!F1860</f>
        <v>0.3095</v>
      </c>
      <c r="H1860" s="2">
        <f>'Moving Avg'!G1860</f>
        <v>0.35200000000000004</v>
      </c>
      <c r="I1860" s="2">
        <f>'Moving Avg'!H1860</f>
        <v>0.43844999999999973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83.5</v>
      </c>
      <c r="Q1860" s="8">
        <f t="shared" si="294"/>
        <v>21.274999999999999</v>
      </c>
      <c r="R1860" s="8">
        <f t="shared" si="295"/>
        <v>25.875</v>
      </c>
      <c r="S1860" s="8">
        <f t="shared" si="296"/>
        <v>41.325000000000003</v>
      </c>
      <c r="T1860" s="8">
        <f t="shared" si="297"/>
        <v>27.125</v>
      </c>
      <c r="U1860" s="7">
        <f t="shared" si="298"/>
        <v>29.491666666666664</v>
      </c>
      <c r="V1860" s="7">
        <f t="shared" si="299"/>
        <v>28.9</v>
      </c>
    </row>
    <row r="1861" spans="1:22" ht="13.5" x14ac:dyDescent="0.25">
      <c r="A1861" s="3">
        <f>RSI!A1861</f>
        <v>45013</v>
      </c>
      <c r="B1861" s="2">
        <f>RSI!B1861</f>
        <v>0.27</v>
      </c>
      <c r="C1861" s="2">
        <f>RSI!I1861</f>
        <v>32.748999568609889</v>
      </c>
      <c r="D1861" s="2">
        <f>MACD!E1861</f>
        <v>2.373140100356691E-2</v>
      </c>
      <c r="E1861" s="2">
        <f>MACD!F1861</f>
        <v>2.3264397819533471E-2</v>
      </c>
      <c r="F1861" s="2">
        <f>'Moving Avg'!D1861</f>
        <v>0.27400000000000002</v>
      </c>
      <c r="G1861" s="2">
        <f>'Moving Avg'!F1861</f>
        <v>0.30500000000000005</v>
      </c>
      <c r="H1861" s="2">
        <f>'Moving Avg'!G1861</f>
        <v>0.34960000000000002</v>
      </c>
      <c r="I1861" s="2">
        <f>'Moving Avg'!H1861</f>
        <v>0.43709999999999971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83.5</v>
      </c>
      <c r="Q1861" s="8">
        <f t="shared" si="294"/>
        <v>21.274999999999999</v>
      </c>
      <c r="R1861" s="8">
        <f t="shared" si="295"/>
        <v>25.875</v>
      </c>
      <c r="S1861" s="8">
        <f t="shared" si="296"/>
        <v>41.325000000000003</v>
      </c>
      <c r="T1861" s="8">
        <f t="shared" si="297"/>
        <v>27.125</v>
      </c>
      <c r="U1861" s="7">
        <f t="shared" si="298"/>
        <v>29.491666666666664</v>
      </c>
      <c r="V1861" s="7">
        <f t="shared" si="299"/>
        <v>28.9</v>
      </c>
    </row>
    <row r="1862" spans="1:22" ht="13.5" x14ac:dyDescent="0.25">
      <c r="A1862" s="3">
        <f>RSI!A1862</f>
        <v>45014</v>
      </c>
      <c r="B1862" s="2">
        <f>RSI!B1862</f>
        <v>0.27</v>
      </c>
      <c r="C1862" s="2">
        <f>RSI!I1862</f>
        <v>32.748999568609889</v>
      </c>
      <c r="D1862" s="2">
        <f>MACD!E1862</f>
        <v>2.1411657628488345E-2</v>
      </c>
      <c r="E1862" s="2">
        <f>MACD!F1862</f>
        <v>2.2893849781324447E-2</v>
      </c>
      <c r="F1862" s="2">
        <f>'Moving Avg'!D1862</f>
        <v>0.27400000000000002</v>
      </c>
      <c r="G1862" s="2">
        <f>'Moving Avg'!F1862</f>
        <v>0.30049999999999999</v>
      </c>
      <c r="H1862" s="2">
        <f>'Moving Avg'!G1862</f>
        <v>0.34720000000000001</v>
      </c>
      <c r="I1862" s="2">
        <f>'Moving Avg'!H1862</f>
        <v>0.43564999999999965</v>
      </c>
      <c r="J1862" s="5" t="str">
        <f>OBV!F1862</f>
        <v>BEARISH</v>
      </c>
      <c r="K1862" s="5" t="str">
        <f>OBV!G1862</f>
        <v>NEUTRAL</v>
      </c>
      <c r="L1862" s="5" t="str">
        <f>OBV!H1862</f>
        <v>NEUTRAL</v>
      </c>
      <c r="M1862" s="7">
        <f t="shared" si="290"/>
        <v>25</v>
      </c>
      <c r="N1862" s="7">
        <f t="shared" si="291"/>
        <v>45</v>
      </c>
      <c r="O1862" s="7">
        <f t="shared" si="292"/>
        <v>0</v>
      </c>
      <c r="P1862" s="7">
        <f t="shared" si="293"/>
        <v>16.5</v>
      </c>
      <c r="Q1862" s="8">
        <f t="shared" si="294"/>
        <v>26.975000000000001</v>
      </c>
      <c r="R1862" s="8">
        <f t="shared" si="295"/>
        <v>18.125</v>
      </c>
      <c r="S1862" s="8">
        <f t="shared" si="296"/>
        <v>17.925000000000001</v>
      </c>
      <c r="T1862" s="8">
        <f t="shared" si="297"/>
        <v>21.625</v>
      </c>
      <c r="U1862" s="7">
        <f t="shared" si="298"/>
        <v>21.008333333333336</v>
      </c>
      <c r="V1862" s="7">
        <f t="shared" si="299"/>
        <v>21.162500000000001</v>
      </c>
    </row>
    <row r="1863" spans="1:22" ht="13.5" x14ac:dyDescent="0.25">
      <c r="A1863" s="3">
        <f>RSI!A1863</f>
        <v>45015</v>
      </c>
      <c r="B1863" s="2">
        <f>RSI!B1863</f>
        <v>0.27</v>
      </c>
      <c r="C1863" s="2">
        <f>RSI!I1863</f>
        <v>32.748999568609889</v>
      </c>
      <c r="D1863" s="2">
        <f>MACD!E1863</f>
        <v>1.8153606179312942E-2</v>
      </c>
      <c r="E1863" s="2">
        <f>MACD!F1863</f>
        <v>2.1945801060922147E-2</v>
      </c>
      <c r="F1863" s="2">
        <f>'Moving Avg'!D1863</f>
        <v>0.27200000000000002</v>
      </c>
      <c r="G1863" s="2">
        <f>'Moving Avg'!F1863</f>
        <v>0.2965000000000001</v>
      </c>
      <c r="H1863" s="2">
        <f>'Moving Avg'!G1863</f>
        <v>0.3448</v>
      </c>
      <c r="I1863" s="2">
        <f>'Moving Avg'!H1863</f>
        <v>0.4340999999999996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25</v>
      </c>
      <c r="N1863" s="7">
        <f t="shared" si="291"/>
        <v>45</v>
      </c>
      <c r="O1863" s="7">
        <f t="shared" si="292"/>
        <v>0</v>
      </c>
      <c r="P1863" s="7">
        <f t="shared" si="293"/>
        <v>16.5</v>
      </c>
      <c r="Q1863" s="8">
        <f t="shared" si="294"/>
        <v>26.975000000000001</v>
      </c>
      <c r="R1863" s="8">
        <f t="shared" si="295"/>
        <v>18.125</v>
      </c>
      <c r="S1863" s="8">
        <f t="shared" si="296"/>
        <v>17.925000000000001</v>
      </c>
      <c r="T1863" s="8">
        <f t="shared" si="297"/>
        <v>21.625</v>
      </c>
      <c r="U1863" s="7">
        <f t="shared" si="298"/>
        <v>21.008333333333336</v>
      </c>
      <c r="V1863" s="7">
        <f t="shared" si="299"/>
        <v>21.162500000000001</v>
      </c>
    </row>
    <row r="1864" spans="1:22" ht="13.5" x14ac:dyDescent="0.25">
      <c r="A1864" s="3">
        <f>RSI!A1864</f>
        <v>45016</v>
      </c>
      <c r="B1864" s="2">
        <f>RSI!B1864</f>
        <v>0.28000000000000003</v>
      </c>
      <c r="C1864" s="2">
        <f>RSI!I1864</f>
        <v>38.518141709016469</v>
      </c>
      <c r="D1864" s="2">
        <f>MACD!E1864</f>
        <v>1.3342841013385676E-2</v>
      </c>
      <c r="E1864" s="2">
        <f>MACD!F1864</f>
        <v>2.0225209051414852E-2</v>
      </c>
      <c r="F1864" s="2">
        <f>'Moving Avg'!D1864</f>
        <v>0.27400000000000002</v>
      </c>
      <c r="G1864" s="2">
        <f>'Moving Avg'!F1864</f>
        <v>0.29349999999999998</v>
      </c>
      <c r="H1864" s="2">
        <f>'Moving Avg'!G1864</f>
        <v>0.34279999999999994</v>
      </c>
      <c r="I1864" s="2">
        <f>'Moving Avg'!H1864</f>
        <v>0.4325499999999996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  <c r="M1864" s="7">
        <f t="shared" si="290"/>
        <v>25</v>
      </c>
      <c r="N1864" s="7">
        <f t="shared" si="291"/>
        <v>45</v>
      </c>
      <c r="O1864" s="7">
        <f t="shared" si="292"/>
        <v>0</v>
      </c>
      <c r="P1864" s="7">
        <f t="shared" si="293"/>
        <v>16.5</v>
      </c>
      <c r="Q1864" s="8">
        <f t="shared" si="294"/>
        <v>26.975000000000001</v>
      </c>
      <c r="R1864" s="8">
        <f t="shared" si="295"/>
        <v>18.125</v>
      </c>
      <c r="S1864" s="8">
        <f t="shared" si="296"/>
        <v>17.925000000000001</v>
      </c>
      <c r="T1864" s="8">
        <f t="shared" si="297"/>
        <v>21.625</v>
      </c>
      <c r="U1864" s="7">
        <f t="shared" si="298"/>
        <v>21.008333333333336</v>
      </c>
      <c r="V1864" s="7">
        <f t="shared" si="299"/>
        <v>21.162500000000001</v>
      </c>
    </row>
    <row r="1865" spans="1:22" ht="13.5" x14ac:dyDescent="0.25">
      <c r="A1865" s="3">
        <f>RSI!A1865</f>
        <v>45019</v>
      </c>
      <c r="B1865" s="2">
        <f>RSI!B1865</f>
        <v>0.28999999999999998</v>
      </c>
      <c r="C1865" s="2">
        <f>RSI!I1865</f>
        <v>43.717728043421147</v>
      </c>
      <c r="D1865" s="2">
        <f>MACD!E1865</f>
        <v>7.1424655584468311E-3</v>
      </c>
      <c r="E1865" s="2">
        <f>MACD!F1865</f>
        <v>1.760866035282125E-2</v>
      </c>
      <c r="F1865" s="2">
        <f>'Moving Avg'!D1865</f>
        <v>0.27600000000000002</v>
      </c>
      <c r="G1865" s="2">
        <f>'Moving Avg'!F1865</f>
        <v>0.29149999999999998</v>
      </c>
      <c r="H1865" s="2">
        <f>'Moving Avg'!G1865</f>
        <v>0.34119999999999989</v>
      </c>
      <c r="I1865" s="2">
        <f>'Moving Avg'!H1865</f>
        <v>0.43114999999999964</v>
      </c>
      <c r="J1865" s="5" t="str">
        <f>OBV!F1865</f>
        <v>BEARISH</v>
      </c>
      <c r="K1865" s="5" t="str">
        <f>OBV!G1865</f>
        <v>NEUTRAL</v>
      </c>
      <c r="L1865" s="5" t="str">
        <f>OBV!H1865</f>
        <v>BEARISH DIVERGENCE</v>
      </c>
      <c r="M1865" s="7">
        <f t="shared" si="290"/>
        <v>25</v>
      </c>
      <c r="N1865" s="7">
        <f t="shared" si="291"/>
        <v>45</v>
      </c>
      <c r="O1865" s="7">
        <f t="shared" si="292"/>
        <v>0</v>
      </c>
      <c r="P1865" s="7">
        <f t="shared" si="293"/>
        <v>16.5</v>
      </c>
      <c r="Q1865" s="8">
        <f t="shared" si="294"/>
        <v>26.975000000000001</v>
      </c>
      <c r="R1865" s="8">
        <f t="shared" si="295"/>
        <v>18.125</v>
      </c>
      <c r="S1865" s="8">
        <f t="shared" si="296"/>
        <v>17.925000000000001</v>
      </c>
      <c r="T1865" s="8">
        <f t="shared" si="297"/>
        <v>21.625</v>
      </c>
      <c r="U1865" s="7">
        <f t="shared" si="298"/>
        <v>21.008333333333336</v>
      </c>
      <c r="V1865" s="7">
        <f t="shared" si="299"/>
        <v>21.162500000000001</v>
      </c>
    </row>
    <row r="1866" spans="1:22" ht="13.5" x14ac:dyDescent="0.25">
      <c r="A1866" s="3">
        <f>RSI!A1866</f>
        <v>45020</v>
      </c>
      <c r="B1866" s="2">
        <f>RSI!B1866</f>
        <v>0.3</v>
      </c>
      <c r="C1866" s="2">
        <f>RSI!I1866</f>
        <v>48.415834967726987</v>
      </c>
      <c r="D1866" s="2">
        <f>MACD!E1866</f>
        <v>-3.0389658497759209E-4</v>
      </c>
      <c r="E1866" s="2">
        <f>MACD!F1866</f>
        <v>1.4026148965261482E-2</v>
      </c>
      <c r="F1866" s="2">
        <f>'Moving Avg'!D1866</f>
        <v>0.28200000000000003</v>
      </c>
      <c r="G1866" s="2">
        <f>'Moving Avg'!F1866</f>
        <v>0.28949999999999998</v>
      </c>
      <c r="H1866" s="2">
        <f>'Moving Avg'!G1866</f>
        <v>0.33959999999999996</v>
      </c>
      <c r="I1866" s="2">
        <f>'Moving Avg'!H1866</f>
        <v>0.42989999999999967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  <c r="M1866" s="7">
        <f t="shared" si="290"/>
        <v>25</v>
      </c>
      <c r="N1866" s="7">
        <f t="shared" si="291"/>
        <v>45</v>
      </c>
      <c r="O1866" s="7">
        <f t="shared" si="292"/>
        <v>0</v>
      </c>
      <c r="P1866" s="7">
        <f t="shared" si="293"/>
        <v>83.5</v>
      </c>
      <c r="Q1866" s="8">
        <f t="shared" si="294"/>
        <v>37.024999999999999</v>
      </c>
      <c r="R1866" s="8">
        <f t="shared" si="295"/>
        <v>34.875</v>
      </c>
      <c r="S1866" s="8">
        <f t="shared" si="296"/>
        <v>48.075000000000003</v>
      </c>
      <c r="T1866" s="8">
        <f t="shared" si="297"/>
        <v>38.375</v>
      </c>
      <c r="U1866" s="7">
        <f t="shared" si="298"/>
        <v>39.991666666666667</v>
      </c>
      <c r="V1866" s="7">
        <f t="shared" si="299"/>
        <v>39.587500000000006</v>
      </c>
    </row>
    <row r="1867" spans="1:22" ht="13.5" x14ac:dyDescent="0.25">
      <c r="A1867" s="3">
        <f>RSI!A1867</f>
        <v>45021</v>
      </c>
      <c r="B1867" s="2">
        <f>RSI!B1867</f>
        <v>0.3</v>
      </c>
      <c r="C1867" s="2">
        <f>RSI!I1867</f>
        <v>48.415834967726987</v>
      </c>
      <c r="D1867" s="2">
        <f>MACD!E1867</f>
        <v>-5.0518567077748044E-3</v>
      </c>
      <c r="E1867" s="2">
        <f>MACD!F1867</f>
        <v>1.0210547830654226E-2</v>
      </c>
      <c r="F1867" s="2">
        <f>'Moving Avg'!D1867</f>
        <v>0.28800000000000003</v>
      </c>
      <c r="G1867" s="2">
        <f>'Moving Avg'!F1867</f>
        <v>0.28799999999999998</v>
      </c>
      <c r="H1867" s="2">
        <f>'Moving Avg'!G1867</f>
        <v>0.33819999999999995</v>
      </c>
      <c r="I1867" s="2">
        <f>'Moving Avg'!H1867</f>
        <v>0.42869999999999964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45</v>
      </c>
      <c r="O1867" s="7">
        <f t="shared" si="292"/>
        <v>0</v>
      </c>
      <c r="P1867" s="7">
        <f t="shared" si="293"/>
        <v>83.5</v>
      </c>
      <c r="Q1867" s="8">
        <f t="shared" si="294"/>
        <v>37.024999999999999</v>
      </c>
      <c r="R1867" s="8">
        <f t="shared" si="295"/>
        <v>34.875</v>
      </c>
      <c r="S1867" s="8">
        <f t="shared" si="296"/>
        <v>48.075000000000003</v>
      </c>
      <c r="T1867" s="8">
        <f t="shared" si="297"/>
        <v>38.375</v>
      </c>
      <c r="U1867" s="7">
        <f t="shared" si="298"/>
        <v>39.991666666666667</v>
      </c>
      <c r="V1867" s="7">
        <f t="shared" si="299"/>
        <v>39.587500000000006</v>
      </c>
    </row>
    <row r="1868" spans="1:22" ht="13.5" x14ac:dyDescent="0.25">
      <c r="A1868" s="3">
        <f>RSI!A1868</f>
        <v>45022</v>
      </c>
      <c r="B1868" s="2">
        <f>RSI!B1868</f>
        <v>0.3</v>
      </c>
      <c r="C1868" s="2">
        <f>RSI!I1868</f>
        <v>48.415834967726987</v>
      </c>
      <c r="D1868" s="2">
        <f>MACD!E1868</f>
        <v>-7.5176162717010553E-3</v>
      </c>
      <c r="E1868" s="2">
        <f>MACD!F1868</f>
        <v>6.6649150101831698E-3</v>
      </c>
      <c r="F1868" s="2">
        <f>'Moving Avg'!D1868</f>
        <v>0.29400000000000004</v>
      </c>
      <c r="G1868" s="2">
        <f>'Moving Avg'!F1868</f>
        <v>0.28699999999999998</v>
      </c>
      <c r="H1868" s="2">
        <f>'Moving Avg'!G1868</f>
        <v>0.3365999999999999</v>
      </c>
      <c r="I1868" s="2">
        <f>'Moving Avg'!H1868</f>
        <v>0.42749999999999966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45</v>
      </c>
      <c r="O1868" s="7">
        <f t="shared" si="292"/>
        <v>0</v>
      </c>
      <c r="P1868" s="7">
        <f t="shared" si="293"/>
        <v>83.5</v>
      </c>
      <c r="Q1868" s="8">
        <f t="shared" si="294"/>
        <v>37.024999999999999</v>
      </c>
      <c r="R1868" s="8">
        <f t="shared" si="295"/>
        <v>34.875</v>
      </c>
      <c r="S1868" s="8">
        <f t="shared" si="296"/>
        <v>48.075000000000003</v>
      </c>
      <c r="T1868" s="8">
        <f t="shared" si="297"/>
        <v>38.375</v>
      </c>
      <c r="U1868" s="7">
        <f t="shared" si="298"/>
        <v>39.991666666666667</v>
      </c>
      <c r="V1868" s="7">
        <f t="shared" si="299"/>
        <v>39.587500000000006</v>
      </c>
    </row>
    <row r="1869" spans="1:22" ht="13.5" x14ac:dyDescent="0.25">
      <c r="A1869" s="3">
        <f>RSI!A1869</f>
        <v>45023</v>
      </c>
      <c r="B1869" s="2">
        <f>RSI!B1869</f>
        <v>0.3</v>
      </c>
      <c r="C1869" s="2">
        <f>RSI!I1869</f>
        <v>48.41583496772698</v>
      </c>
      <c r="D1869" s="2">
        <f>MACD!E1869</f>
        <v>-1.1130190103589677E-2</v>
      </c>
      <c r="E1869" s="2">
        <f>MACD!F1869</f>
        <v>3.1058939874286013E-3</v>
      </c>
      <c r="F1869" s="2">
        <f>'Moving Avg'!D1869</f>
        <v>0.29799999999999999</v>
      </c>
      <c r="G1869" s="2">
        <f>'Moving Avg'!F1869</f>
        <v>0.28549999999999998</v>
      </c>
      <c r="H1869" s="2">
        <f>'Moving Avg'!G1869</f>
        <v>0.33499999999999991</v>
      </c>
      <c r="I1869" s="2">
        <f>'Moving Avg'!H1869</f>
        <v>0.42619999999999969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45</v>
      </c>
      <c r="O1869" s="7">
        <f t="shared" si="292"/>
        <v>0</v>
      </c>
      <c r="P1869" s="7">
        <f t="shared" si="293"/>
        <v>83.5</v>
      </c>
      <c r="Q1869" s="8">
        <f t="shared" si="294"/>
        <v>37.024999999999999</v>
      </c>
      <c r="R1869" s="8">
        <f t="shared" si="295"/>
        <v>34.875</v>
      </c>
      <c r="S1869" s="8">
        <f t="shared" si="296"/>
        <v>48.075000000000003</v>
      </c>
      <c r="T1869" s="8">
        <f t="shared" si="297"/>
        <v>38.375</v>
      </c>
      <c r="U1869" s="7">
        <f t="shared" si="298"/>
        <v>39.991666666666667</v>
      </c>
      <c r="V1869" s="7">
        <f t="shared" si="299"/>
        <v>39.587500000000006</v>
      </c>
    </row>
    <row r="1870" spans="1:22" ht="13.5" x14ac:dyDescent="0.25">
      <c r="A1870" s="3">
        <f>RSI!A1870</f>
        <v>45026</v>
      </c>
      <c r="B1870" s="2">
        <f>RSI!B1870</f>
        <v>0.31</v>
      </c>
      <c r="C1870" s="2">
        <f>RSI!I1870</f>
        <v>53.622906429101505</v>
      </c>
      <c r="D1870" s="2">
        <f>MACD!E1870</f>
        <v>-1.3377873987791999E-2</v>
      </c>
      <c r="E1870" s="2">
        <f>MACD!F1870</f>
        <v>-1.9085960761551892E-4</v>
      </c>
      <c r="F1870" s="2">
        <f>'Moving Avg'!D1870</f>
        <v>0.30199999999999999</v>
      </c>
      <c r="G1870" s="2">
        <f>'Moving Avg'!F1870</f>
        <v>0.28499999999999992</v>
      </c>
      <c r="H1870" s="2">
        <f>'Moving Avg'!G1870</f>
        <v>0.33379999999999987</v>
      </c>
      <c r="I1870" s="2">
        <f>'Moving Avg'!H1870</f>
        <v>0.42484999999999973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  <c r="M1870" s="7">
        <f t="shared" si="290"/>
        <v>25</v>
      </c>
      <c r="N1870" s="7">
        <f t="shared" si="291"/>
        <v>45</v>
      </c>
      <c r="O1870" s="7">
        <f t="shared" si="292"/>
        <v>0</v>
      </c>
      <c r="P1870" s="7">
        <f t="shared" si="293"/>
        <v>83.5</v>
      </c>
      <c r="Q1870" s="8">
        <f t="shared" si="294"/>
        <v>37.024999999999999</v>
      </c>
      <c r="R1870" s="8">
        <f t="shared" si="295"/>
        <v>34.875</v>
      </c>
      <c r="S1870" s="8">
        <f t="shared" si="296"/>
        <v>48.075000000000003</v>
      </c>
      <c r="T1870" s="8">
        <f t="shared" si="297"/>
        <v>38.375</v>
      </c>
      <c r="U1870" s="7">
        <f t="shared" si="298"/>
        <v>39.991666666666667</v>
      </c>
      <c r="V1870" s="7">
        <f t="shared" si="299"/>
        <v>39.587500000000006</v>
      </c>
    </row>
    <row r="1871" spans="1:22" ht="13.5" x14ac:dyDescent="0.25">
      <c r="A1871" s="3">
        <f>RSI!A1871</f>
        <v>45027</v>
      </c>
      <c r="B1871" s="2">
        <f>RSI!B1871</f>
        <v>0.32</v>
      </c>
      <c r="C1871" s="2">
        <f>RSI!I1871</f>
        <v>58.170149109499334</v>
      </c>
      <c r="D1871" s="2">
        <f>MACD!E1871</f>
        <v>-1.7607508096636693E-2</v>
      </c>
      <c r="E1871" s="2">
        <f>MACD!F1871</f>
        <v>-3.6741893054197537E-3</v>
      </c>
      <c r="F1871" s="2">
        <f>'Moving Avg'!D1871</f>
        <v>0.30599999999999999</v>
      </c>
      <c r="G1871" s="2">
        <f>'Moving Avg'!F1871</f>
        <v>0.28549999999999998</v>
      </c>
      <c r="H1871" s="2">
        <f>'Moving Avg'!G1871</f>
        <v>0.33299999999999991</v>
      </c>
      <c r="I1871" s="2">
        <f>'Moving Avg'!H1871</f>
        <v>0.42349999999999971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  <c r="M1871" s="7">
        <f t="shared" si="290"/>
        <v>25</v>
      </c>
      <c r="N1871" s="7">
        <f t="shared" si="291"/>
        <v>45</v>
      </c>
      <c r="O1871" s="7">
        <f t="shared" si="292"/>
        <v>0</v>
      </c>
      <c r="P1871" s="7">
        <f t="shared" si="293"/>
        <v>83.5</v>
      </c>
      <c r="Q1871" s="8">
        <f t="shared" si="294"/>
        <v>37.024999999999999</v>
      </c>
      <c r="R1871" s="8">
        <f t="shared" si="295"/>
        <v>34.875</v>
      </c>
      <c r="S1871" s="8">
        <f t="shared" si="296"/>
        <v>48.075000000000003</v>
      </c>
      <c r="T1871" s="8">
        <f t="shared" si="297"/>
        <v>38.375</v>
      </c>
      <c r="U1871" s="7">
        <f t="shared" si="298"/>
        <v>39.991666666666667</v>
      </c>
      <c r="V1871" s="7">
        <f t="shared" si="299"/>
        <v>39.587500000000006</v>
      </c>
    </row>
    <row r="1872" spans="1:22" ht="13.5" x14ac:dyDescent="0.25">
      <c r="A1872" s="3">
        <f>RSI!A1872</f>
        <v>45028</v>
      </c>
      <c r="B1872" s="2">
        <f>RSI!B1872</f>
        <v>0.32</v>
      </c>
      <c r="C1872" s="2">
        <f>RSI!I1872</f>
        <v>58.170149109499334</v>
      </c>
      <c r="D1872" s="2">
        <f>MACD!E1872</f>
        <v>-2.1290469200755613E-2</v>
      </c>
      <c r="E1872" s="2">
        <f>MACD!F1872</f>
        <v>-7.1974452844869256E-3</v>
      </c>
      <c r="F1872" s="2">
        <f>'Moving Avg'!D1872</f>
        <v>0.31</v>
      </c>
      <c r="G1872" s="2">
        <f>'Moving Avg'!F1872</f>
        <v>0.28649999999999998</v>
      </c>
      <c r="H1872" s="2">
        <f>'Moving Avg'!G1872</f>
        <v>0.33199999999999996</v>
      </c>
      <c r="I1872" s="2">
        <f>'Moving Avg'!H1872</f>
        <v>0.4220999999999997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25</v>
      </c>
      <c r="N1872" s="7">
        <f t="shared" si="291"/>
        <v>45</v>
      </c>
      <c r="O1872" s="7">
        <f t="shared" si="292"/>
        <v>0</v>
      </c>
      <c r="P1872" s="7">
        <f t="shared" si="293"/>
        <v>83.5</v>
      </c>
      <c r="Q1872" s="8">
        <f t="shared" si="294"/>
        <v>37.024999999999999</v>
      </c>
      <c r="R1872" s="8">
        <f t="shared" si="295"/>
        <v>34.875</v>
      </c>
      <c r="S1872" s="8">
        <f t="shared" si="296"/>
        <v>48.075000000000003</v>
      </c>
      <c r="T1872" s="8">
        <f t="shared" si="297"/>
        <v>38.375</v>
      </c>
      <c r="U1872" s="7">
        <f t="shared" si="298"/>
        <v>39.991666666666667</v>
      </c>
      <c r="V1872" s="7">
        <f t="shared" si="299"/>
        <v>39.587500000000006</v>
      </c>
    </row>
    <row r="1873" spans="1:22" ht="13.5" x14ac:dyDescent="0.25">
      <c r="A1873" s="3">
        <f>RSI!A1873</f>
        <v>45029</v>
      </c>
      <c r="B1873" s="2">
        <f>RSI!B1873</f>
        <v>0.31</v>
      </c>
      <c r="C1873" s="2">
        <f>RSI!I1873</f>
        <v>52.230777951918334</v>
      </c>
      <c r="D1873" s="2">
        <f>MACD!E1873</f>
        <v>-2.3762413436737573E-2</v>
      </c>
      <c r="E1873" s="2">
        <f>MACD!F1873</f>
        <v>-1.0510438914937055E-2</v>
      </c>
      <c r="F1873" s="2">
        <f>'Moving Avg'!D1873</f>
        <v>0.312</v>
      </c>
      <c r="G1873" s="2">
        <f>'Moving Avg'!F1873</f>
        <v>0.28749999999999998</v>
      </c>
      <c r="H1873" s="2">
        <f>'Moving Avg'!G1873</f>
        <v>0.33099999999999996</v>
      </c>
      <c r="I1873" s="2">
        <f>'Moving Avg'!H1873</f>
        <v>0.42064999999999975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25</v>
      </c>
      <c r="N1873" s="7">
        <f t="shared" si="291"/>
        <v>45</v>
      </c>
      <c r="O1873" s="7">
        <f t="shared" si="292"/>
        <v>0</v>
      </c>
      <c r="P1873" s="7">
        <f t="shared" si="293"/>
        <v>83.5</v>
      </c>
      <c r="Q1873" s="8">
        <f t="shared" si="294"/>
        <v>37.024999999999999</v>
      </c>
      <c r="R1873" s="8">
        <f t="shared" si="295"/>
        <v>34.875</v>
      </c>
      <c r="S1873" s="8">
        <f t="shared" si="296"/>
        <v>48.075000000000003</v>
      </c>
      <c r="T1873" s="8">
        <f t="shared" si="297"/>
        <v>38.375</v>
      </c>
      <c r="U1873" s="7">
        <f t="shared" si="298"/>
        <v>39.991666666666667</v>
      </c>
      <c r="V1873" s="7">
        <f t="shared" si="299"/>
        <v>39.587500000000006</v>
      </c>
    </row>
    <row r="1874" spans="1:22" ht="13.5" x14ac:dyDescent="0.25">
      <c r="A1874" s="3">
        <f>RSI!A1874</f>
        <v>45030</v>
      </c>
      <c r="B1874" s="2">
        <f>RSI!B1874</f>
        <v>0.3</v>
      </c>
      <c r="C1874" s="2">
        <f>RSI!I1874</f>
        <v>47.056555394007937</v>
      </c>
      <c r="D1874" s="2">
        <f>MACD!E1874</f>
        <v>-2.3604963326048334E-2</v>
      </c>
      <c r="E1874" s="2">
        <f>MACD!F1874</f>
        <v>-1.3129343797159312E-2</v>
      </c>
      <c r="F1874" s="2">
        <f>'Moving Avg'!D1874</f>
        <v>0.312</v>
      </c>
      <c r="G1874" s="2">
        <f>'Moving Avg'!F1874</f>
        <v>0.28849999999999992</v>
      </c>
      <c r="H1874" s="2">
        <f>'Moving Avg'!G1874</f>
        <v>0.3296</v>
      </c>
      <c r="I1874" s="2">
        <f>'Moving Avg'!H1874</f>
        <v>0.41924999999999973</v>
      </c>
      <c r="J1874" s="5" t="str">
        <f>OBV!F1874</f>
        <v>BULLISH</v>
      </c>
      <c r="K1874" s="5" t="str">
        <f>OBV!G1874</f>
        <v>NEUTRAL</v>
      </c>
      <c r="L1874" s="5" t="str">
        <f>OBV!H1874</f>
        <v>NEUTRAL</v>
      </c>
      <c r="M1874" s="7">
        <f t="shared" si="290"/>
        <v>25</v>
      </c>
      <c r="N1874" s="7">
        <f t="shared" si="291"/>
        <v>45</v>
      </c>
      <c r="O1874" s="7">
        <f t="shared" si="292"/>
        <v>0</v>
      </c>
      <c r="P1874" s="7">
        <f t="shared" si="293"/>
        <v>49.5</v>
      </c>
      <c r="Q1874" s="8">
        <f t="shared" si="294"/>
        <v>31.925000000000001</v>
      </c>
      <c r="R1874" s="8">
        <f t="shared" si="295"/>
        <v>26.375</v>
      </c>
      <c r="S1874" s="8">
        <f t="shared" si="296"/>
        <v>32.775000000000006</v>
      </c>
      <c r="T1874" s="8">
        <f t="shared" si="297"/>
        <v>29.875</v>
      </c>
      <c r="U1874" s="7">
        <f t="shared" si="298"/>
        <v>30.358333333333334</v>
      </c>
      <c r="V1874" s="7">
        <f t="shared" si="299"/>
        <v>30.237500000000001</v>
      </c>
    </row>
    <row r="1875" spans="1:22" ht="13.5" x14ac:dyDescent="0.25">
      <c r="A1875" s="3">
        <f>RSI!A1875</f>
        <v>45033</v>
      </c>
      <c r="B1875" s="2">
        <f>RSI!B1875</f>
        <v>0.28999999999999998</v>
      </c>
      <c r="C1875" s="2">
        <f>RSI!I1875</f>
        <v>42.520280026091278</v>
      </c>
      <c r="D1875" s="2">
        <f>MACD!E1875</f>
        <v>-2.1161320494869684E-2</v>
      </c>
      <c r="E1875" s="2">
        <f>MACD!F1875</f>
        <v>-1.4735739136701387E-2</v>
      </c>
      <c r="F1875" s="2">
        <f>'Moving Avg'!D1875</f>
        <v>0.308</v>
      </c>
      <c r="G1875" s="2">
        <f>'Moving Avg'!F1875</f>
        <v>0.28949999999999998</v>
      </c>
      <c r="H1875" s="2">
        <f>'Moving Avg'!G1875</f>
        <v>0.32779999999999992</v>
      </c>
      <c r="I1875" s="2">
        <f>'Moving Avg'!H1875</f>
        <v>0.41779999999999978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25</v>
      </c>
      <c r="N1875" s="7">
        <f t="shared" si="291"/>
        <v>45</v>
      </c>
      <c r="O1875" s="7">
        <f t="shared" si="292"/>
        <v>0</v>
      </c>
      <c r="P1875" s="7">
        <f t="shared" si="293"/>
        <v>16.5</v>
      </c>
      <c r="Q1875" s="8">
        <f t="shared" si="294"/>
        <v>26.975000000000001</v>
      </c>
      <c r="R1875" s="8">
        <f t="shared" si="295"/>
        <v>18.125</v>
      </c>
      <c r="S1875" s="8">
        <f t="shared" si="296"/>
        <v>17.925000000000001</v>
      </c>
      <c r="T1875" s="8">
        <f t="shared" si="297"/>
        <v>21.625</v>
      </c>
      <c r="U1875" s="7">
        <f t="shared" si="298"/>
        <v>21.008333333333336</v>
      </c>
      <c r="V1875" s="7">
        <f t="shared" si="299"/>
        <v>21.162500000000001</v>
      </c>
    </row>
    <row r="1876" spans="1:22" ht="13.5" x14ac:dyDescent="0.25">
      <c r="A1876" s="3">
        <f>RSI!A1876</f>
        <v>45034</v>
      </c>
      <c r="B1876" s="2">
        <f>RSI!B1876</f>
        <v>0.28000000000000003</v>
      </c>
      <c r="C1876" s="2">
        <f>RSI!I1876</f>
        <v>38.521169359494138</v>
      </c>
      <c r="D1876" s="2">
        <f>MACD!E1876</f>
        <v>-1.6726428584460495E-2</v>
      </c>
      <c r="E1876" s="2">
        <f>MACD!F1876</f>
        <v>-1.513387702625321E-2</v>
      </c>
      <c r="F1876" s="2">
        <f>'Moving Avg'!D1876</f>
        <v>0.3</v>
      </c>
      <c r="G1876" s="2">
        <f>'Moving Avg'!F1876</f>
        <v>0.29049999999999998</v>
      </c>
      <c r="H1876" s="2">
        <f>'Moving Avg'!G1876</f>
        <v>0.32559999999999995</v>
      </c>
      <c r="I1876" s="2">
        <f>'Moving Avg'!H1876</f>
        <v>0.41639999999999977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  <c r="M1876" s="7">
        <f t="shared" si="290"/>
        <v>25</v>
      </c>
      <c r="N1876" s="7">
        <f t="shared" si="291"/>
        <v>45</v>
      </c>
      <c r="O1876" s="7">
        <f t="shared" si="292"/>
        <v>0</v>
      </c>
      <c r="P1876" s="7">
        <f t="shared" si="293"/>
        <v>16.5</v>
      </c>
      <c r="Q1876" s="8">
        <f t="shared" si="294"/>
        <v>26.975000000000001</v>
      </c>
      <c r="R1876" s="8">
        <f t="shared" si="295"/>
        <v>18.125</v>
      </c>
      <c r="S1876" s="8">
        <f t="shared" si="296"/>
        <v>17.925000000000001</v>
      </c>
      <c r="T1876" s="8">
        <f t="shared" si="297"/>
        <v>21.625</v>
      </c>
      <c r="U1876" s="7">
        <f t="shared" si="298"/>
        <v>21.008333333333336</v>
      </c>
      <c r="V1876" s="7">
        <f t="shared" si="299"/>
        <v>21.162500000000001</v>
      </c>
    </row>
    <row r="1877" spans="1:22" ht="13.5" x14ac:dyDescent="0.25">
      <c r="A1877" s="3">
        <f>RSI!A1877</f>
        <v>45035</v>
      </c>
      <c r="B1877" s="2">
        <f>RSI!B1877</f>
        <v>0.27</v>
      </c>
      <c r="C1877" s="2">
        <f>RSI!I1877</f>
        <v>34.978332965172598</v>
      </c>
      <c r="D1877" s="2">
        <f>MACD!E1877</f>
        <v>-1.2092522630898217E-2</v>
      </c>
      <c r="E1877" s="2">
        <f>MACD!F1877</f>
        <v>-1.4525606147182213E-2</v>
      </c>
      <c r="F1877" s="2">
        <f>'Moving Avg'!D1877</f>
        <v>0.28999999999999998</v>
      </c>
      <c r="G1877" s="2">
        <f>'Moving Avg'!F1877</f>
        <v>0.29049999999999992</v>
      </c>
      <c r="H1877" s="2">
        <f>'Moving Avg'!G1877</f>
        <v>0.32299999999999995</v>
      </c>
      <c r="I1877" s="2">
        <f>'Moving Avg'!H1877</f>
        <v>0.41494999999999976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16.5</v>
      </c>
      <c r="Q1877" s="8">
        <f t="shared" si="294"/>
        <v>11.225</v>
      </c>
      <c r="R1877" s="8">
        <f t="shared" si="295"/>
        <v>9.125</v>
      </c>
      <c r="S1877" s="8">
        <f t="shared" si="296"/>
        <v>11.175000000000001</v>
      </c>
      <c r="T1877" s="8">
        <f t="shared" si="297"/>
        <v>10.375</v>
      </c>
      <c r="U1877" s="7">
        <f t="shared" si="298"/>
        <v>10.508333333333335</v>
      </c>
      <c r="V1877" s="7">
        <f t="shared" si="299"/>
        <v>10.475000000000001</v>
      </c>
    </row>
    <row r="1878" spans="1:22" ht="13.5" x14ac:dyDescent="0.25">
      <c r="A1878" s="3">
        <f>RSI!A1878</f>
        <v>45036</v>
      </c>
      <c r="B1878" s="2">
        <f>RSI!B1878</f>
        <v>0.26</v>
      </c>
      <c r="C1878" s="2">
        <f>RSI!I1878</f>
        <v>31.826090522252386</v>
      </c>
      <c r="D1878" s="2">
        <f>MACD!E1878</f>
        <v>-7.2415419250486113E-3</v>
      </c>
      <c r="E1878" s="2">
        <f>MACD!F1878</f>
        <v>-1.3068793302755493E-2</v>
      </c>
      <c r="F1878" s="2">
        <f>'Moving Avg'!D1878</f>
        <v>0.28000000000000003</v>
      </c>
      <c r="G1878" s="2">
        <f>'Moving Avg'!F1878</f>
        <v>0.28949999999999998</v>
      </c>
      <c r="H1878" s="2">
        <f>'Moving Avg'!G1878</f>
        <v>0.31999999999999995</v>
      </c>
      <c r="I1878" s="2">
        <f>'Moving Avg'!H1878</f>
        <v>0.41349999999999981</v>
      </c>
      <c r="J1878" s="5" t="str">
        <f>OBV!F1878</f>
        <v>BEARISH</v>
      </c>
      <c r="K1878" s="5" t="str">
        <f>OBV!G1878</f>
        <v>NEUTRAL</v>
      </c>
      <c r="L1878" s="5" t="str">
        <f>OBV!H1878</f>
        <v>CONFIRMED BEARISH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16.5</v>
      </c>
      <c r="Q1878" s="8">
        <f t="shared" si="294"/>
        <v>11.225</v>
      </c>
      <c r="R1878" s="8">
        <f t="shared" si="295"/>
        <v>9.125</v>
      </c>
      <c r="S1878" s="8">
        <f t="shared" si="296"/>
        <v>11.175000000000001</v>
      </c>
      <c r="T1878" s="8">
        <f t="shared" si="297"/>
        <v>10.375</v>
      </c>
      <c r="U1878" s="7">
        <f t="shared" si="298"/>
        <v>10.508333333333335</v>
      </c>
      <c r="V1878" s="7">
        <f t="shared" si="299"/>
        <v>10.475000000000001</v>
      </c>
    </row>
    <row r="1879" spans="1:22" ht="13.5" x14ac:dyDescent="0.25">
      <c r="A1879" s="3">
        <f>RSI!A1879</f>
        <v>45040</v>
      </c>
      <c r="B1879" s="2">
        <f>RSI!B1879</f>
        <v>0.26</v>
      </c>
      <c r="C1879" s="2">
        <f>RSI!I1879</f>
        <v>31.826090522252372</v>
      </c>
      <c r="D1879" s="2">
        <f>MACD!E1879</f>
        <v>-2.9025508657641308E-3</v>
      </c>
      <c r="E1879" s="2">
        <f>MACD!F1879</f>
        <v>-1.1035544815357222E-2</v>
      </c>
      <c r="F1879" s="2">
        <f>'Moving Avg'!D1879</f>
        <v>0.27200000000000002</v>
      </c>
      <c r="G1879" s="2">
        <f>'Moving Avg'!F1879</f>
        <v>0.28899999999999998</v>
      </c>
      <c r="H1879" s="2">
        <f>'Moving Avg'!G1879</f>
        <v>0.31719999999999993</v>
      </c>
      <c r="I1879" s="2">
        <f>'Moving Avg'!H1879</f>
        <v>0.41204999999999975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16.5</v>
      </c>
      <c r="Q1879" s="8">
        <f t="shared" si="294"/>
        <v>11.225</v>
      </c>
      <c r="R1879" s="8">
        <f t="shared" si="295"/>
        <v>9.125</v>
      </c>
      <c r="S1879" s="8">
        <f t="shared" si="296"/>
        <v>11.175000000000001</v>
      </c>
      <c r="T1879" s="8">
        <f t="shared" si="297"/>
        <v>10.375</v>
      </c>
      <c r="U1879" s="7">
        <f t="shared" si="298"/>
        <v>10.508333333333335</v>
      </c>
      <c r="V1879" s="7">
        <f t="shared" si="299"/>
        <v>10.475000000000001</v>
      </c>
    </row>
    <row r="1880" spans="1:22" ht="13.5" x14ac:dyDescent="0.25">
      <c r="A1880" s="3">
        <f>RSI!A1880</f>
        <v>45041</v>
      </c>
      <c r="B1880" s="2">
        <f>RSI!B1880</f>
        <v>0.27</v>
      </c>
      <c r="C1880" s="2">
        <f>RSI!I1880</f>
        <v>38.277214504857731</v>
      </c>
      <c r="D1880" s="2">
        <f>MACD!E1880</f>
        <v>1.7835823102081982E-3</v>
      </c>
      <c r="E1880" s="2">
        <f>MACD!F1880</f>
        <v>-8.4717193902441382E-3</v>
      </c>
      <c r="F1880" s="2">
        <f>'Moving Avg'!D1880</f>
        <v>0.26800000000000002</v>
      </c>
      <c r="G1880" s="2">
        <f>'Moving Avg'!F1880</f>
        <v>0.28849999999999998</v>
      </c>
      <c r="H1880" s="2">
        <f>'Moving Avg'!G1880</f>
        <v>0.3143999999999999</v>
      </c>
      <c r="I1880" s="2">
        <f>'Moving Avg'!H1880</f>
        <v>0.41064999999999968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16.5</v>
      </c>
      <c r="Q1880" s="8">
        <f t="shared" si="294"/>
        <v>11.225</v>
      </c>
      <c r="R1880" s="8">
        <f t="shared" si="295"/>
        <v>9.125</v>
      </c>
      <c r="S1880" s="8">
        <f t="shared" si="296"/>
        <v>11.175000000000001</v>
      </c>
      <c r="T1880" s="8">
        <f t="shared" si="297"/>
        <v>10.375</v>
      </c>
      <c r="U1880" s="7">
        <f t="shared" si="298"/>
        <v>10.508333333333335</v>
      </c>
      <c r="V1880" s="7">
        <f t="shared" si="299"/>
        <v>10.475000000000001</v>
      </c>
    </row>
    <row r="1881" spans="1:22" ht="13.5" x14ac:dyDescent="0.25">
      <c r="A1881" s="3">
        <f>RSI!A1881</f>
        <v>45042</v>
      </c>
      <c r="B1881" s="2">
        <f>RSI!B1881</f>
        <v>0.28000000000000003</v>
      </c>
      <c r="C1881" s="2">
        <f>RSI!I1881</f>
        <v>43.985460042543338</v>
      </c>
      <c r="D1881" s="2">
        <f>MACD!E1881</f>
        <v>6.6882897009533648E-3</v>
      </c>
      <c r="E1881" s="2">
        <f>MACD!F1881</f>
        <v>-5.4397175720046383E-3</v>
      </c>
      <c r="F1881" s="2">
        <f>'Moving Avg'!D1881</f>
        <v>0.26800000000000002</v>
      </c>
      <c r="G1881" s="2">
        <f>'Moving Avg'!F1881</f>
        <v>0.28899999999999992</v>
      </c>
      <c r="H1881" s="2">
        <f>'Moving Avg'!G1881</f>
        <v>0.31179999999999991</v>
      </c>
      <c r="I1881" s="2">
        <f>'Moving Avg'!H1881</f>
        <v>0.40934999999999971</v>
      </c>
      <c r="J1881" s="5" t="str">
        <f>OBV!F1881</f>
        <v>BULLISH</v>
      </c>
      <c r="K1881" s="5" t="str">
        <f>OBV!G1881</f>
        <v>NEUTRAL</v>
      </c>
      <c r="L1881" s="5" t="str">
        <f>OBV!H1881</f>
        <v>NEUTRAL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49.5</v>
      </c>
      <c r="Q1881" s="8">
        <f t="shared" si="294"/>
        <v>16.175000000000001</v>
      </c>
      <c r="R1881" s="8">
        <f t="shared" si="295"/>
        <v>17.375</v>
      </c>
      <c r="S1881" s="8">
        <f t="shared" si="296"/>
        <v>26.025000000000002</v>
      </c>
      <c r="T1881" s="8">
        <f t="shared" si="297"/>
        <v>18.625</v>
      </c>
      <c r="U1881" s="7">
        <f t="shared" si="298"/>
        <v>19.858333333333334</v>
      </c>
      <c r="V1881" s="7">
        <f t="shared" si="299"/>
        <v>19.55</v>
      </c>
    </row>
    <row r="1882" spans="1:22" ht="13.5" x14ac:dyDescent="0.25">
      <c r="A1882" s="3">
        <f>RSI!A1882</f>
        <v>45043</v>
      </c>
      <c r="B1882" s="2">
        <f>RSI!B1882</f>
        <v>0.28000000000000003</v>
      </c>
      <c r="C1882" s="2">
        <f>RSI!I1882</f>
        <v>43.985460042543338</v>
      </c>
      <c r="D1882" s="2">
        <f>MACD!E1882</f>
        <v>1.0910629796825499E-2</v>
      </c>
      <c r="E1882" s="2">
        <f>MACD!F1882</f>
        <v>-2.169648098238611E-3</v>
      </c>
      <c r="F1882" s="2">
        <f>'Moving Avg'!D1882</f>
        <v>0.27</v>
      </c>
      <c r="G1882" s="2">
        <f>'Moving Avg'!F1882</f>
        <v>0.28949999999999998</v>
      </c>
      <c r="H1882" s="2">
        <f>'Moving Avg'!G1882</f>
        <v>0.30919999999999992</v>
      </c>
      <c r="I1882" s="2">
        <f>'Moving Avg'!H1882</f>
        <v>0.40814999999999968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83.5</v>
      </c>
      <c r="Q1882" s="8">
        <f t="shared" si="294"/>
        <v>21.274999999999999</v>
      </c>
      <c r="R1882" s="8">
        <f t="shared" si="295"/>
        <v>25.875</v>
      </c>
      <c r="S1882" s="8">
        <f t="shared" si="296"/>
        <v>41.325000000000003</v>
      </c>
      <c r="T1882" s="8">
        <f t="shared" si="297"/>
        <v>27.125</v>
      </c>
      <c r="U1882" s="7">
        <f t="shared" si="298"/>
        <v>29.491666666666664</v>
      </c>
      <c r="V1882" s="7">
        <f t="shared" si="299"/>
        <v>28.9</v>
      </c>
    </row>
    <row r="1883" spans="1:22" ht="13.5" x14ac:dyDescent="0.25">
      <c r="A1883" s="3">
        <f>RSI!A1883</f>
        <v>45044</v>
      </c>
      <c r="B1883" s="2">
        <f>RSI!B1883</f>
        <v>0.27</v>
      </c>
      <c r="C1883" s="2">
        <f>RSI!I1883</f>
        <v>39.724699599269968</v>
      </c>
      <c r="D1883" s="2">
        <f>MACD!E1883</f>
        <v>1.3752513008157441E-2</v>
      </c>
      <c r="E1883" s="2">
        <f>MACD!F1883</f>
        <v>1.0147841230405993E-3</v>
      </c>
      <c r="F1883" s="2">
        <f>'Moving Avg'!D1883</f>
        <v>0.27200000000000002</v>
      </c>
      <c r="G1883" s="2">
        <f>'Moving Avg'!F1883</f>
        <v>0.28949999999999998</v>
      </c>
      <c r="H1883" s="2">
        <f>'Moving Avg'!G1883</f>
        <v>0.30659999999999987</v>
      </c>
      <c r="I1883" s="2">
        <f>'Moving Avg'!H1883</f>
        <v>0.40684999999999966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83.5</v>
      </c>
      <c r="Q1883" s="8">
        <f t="shared" si="294"/>
        <v>21.274999999999999</v>
      </c>
      <c r="R1883" s="8">
        <f t="shared" si="295"/>
        <v>25.875</v>
      </c>
      <c r="S1883" s="8">
        <f t="shared" si="296"/>
        <v>41.325000000000003</v>
      </c>
      <c r="T1883" s="8">
        <f t="shared" si="297"/>
        <v>27.125</v>
      </c>
      <c r="U1883" s="7">
        <f t="shared" si="298"/>
        <v>29.491666666666664</v>
      </c>
      <c r="V1883" s="7">
        <f t="shared" si="299"/>
        <v>28.9</v>
      </c>
    </row>
    <row r="1884" spans="1:22" ht="13.5" x14ac:dyDescent="0.25">
      <c r="A1884" s="3">
        <f>RSI!A1884</f>
        <v>45048</v>
      </c>
      <c r="B1884" s="2">
        <f>RSI!B1884</f>
        <v>0.27</v>
      </c>
      <c r="C1884" s="2">
        <f>RSI!I1884</f>
        <v>39.724699599269968</v>
      </c>
      <c r="D1884" s="2">
        <f>MACD!E1884</f>
        <v>1.4739714806116633E-2</v>
      </c>
      <c r="E1884" s="2">
        <f>MACD!F1884</f>
        <v>3.7597702596558064E-3</v>
      </c>
      <c r="F1884" s="2">
        <f>'Moving Avg'!D1884</f>
        <v>0.27400000000000002</v>
      </c>
      <c r="G1884" s="2">
        <f>'Moving Avg'!F1884</f>
        <v>0.28899999999999998</v>
      </c>
      <c r="H1884" s="2">
        <f>'Moving Avg'!G1884</f>
        <v>0.30419999999999997</v>
      </c>
      <c r="I1884" s="2">
        <f>'Moving Avg'!H1884</f>
        <v>0.40554999999999969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83.5</v>
      </c>
      <c r="Q1884" s="8">
        <f t="shared" si="294"/>
        <v>21.274999999999999</v>
      </c>
      <c r="R1884" s="8">
        <f t="shared" si="295"/>
        <v>25.875</v>
      </c>
      <c r="S1884" s="8">
        <f t="shared" si="296"/>
        <v>41.325000000000003</v>
      </c>
      <c r="T1884" s="8">
        <f t="shared" si="297"/>
        <v>27.125</v>
      </c>
      <c r="U1884" s="7">
        <f t="shared" si="298"/>
        <v>29.491666666666664</v>
      </c>
      <c r="V1884" s="7">
        <f t="shared" si="299"/>
        <v>28.9</v>
      </c>
    </row>
    <row r="1885" spans="1:22" ht="13.5" x14ac:dyDescent="0.25">
      <c r="A1885" s="3">
        <f>RSI!A1885</f>
        <v>45049</v>
      </c>
      <c r="B1885" s="2">
        <f>RSI!B1885</f>
        <v>0.27</v>
      </c>
      <c r="C1885" s="2">
        <f>RSI!I1885</f>
        <v>39.724699599269968</v>
      </c>
      <c r="D1885" s="2">
        <f>MACD!E1885</f>
        <v>1.4148608353735714E-2</v>
      </c>
      <c r="E1885" s="2">
        <f>MACD!F1885</f>
        <v>5.8375378784717886E-3</v>
      </c>
      <c r="F1885" s="2">
        <f>'Moving Avg'!D1885</f>
        <v>0.27400000000000002</v>
      </c>
      <c r="G1885" s="2">
        <f>'Moving Avg'!F1885</f>
        <v>0.28799999999999998</v>
      </c>
      <c r="H1885" s="2">
        <f>'Moving Avg'!G1885</f>
        <v>0.30199999999999994</v>
      </c>
      <c r="I1885" s="2">
        <f>'Moving Avg'!H1885</f>
        <v>0.40434999999999965</v>
      </c>
      <c r="J1885" s="5" t="str">
        <f>OBV!F1885</f>
        <v>BULLISH</v>
      </c>
      <c r="K1885" s="5" t="str">
        <f>OBV!G1885</f>
        <v>NEUTRAL</v>
      </c>
      <c r="L1885" s="5" t="str">
        <f>OBV!H1885</f>
        <v>NEUTRAL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49.5</v>
      </c>
      <c r="Q1885" s="8">
        <f t="shared" si="294"/>
        <v>16.175000000000001</v>
      </c>
      <c r="R1885" s="8">
        <f t="shared" si="295"/>
        <v>17.375</v>
      </c>
      <c r="S1885" s="8">
        <f t="shared" si="296"/>
        <v>26.025000000000002</v>
      </c>
      <c r="T1885" s="8">
        <f t="shared" si="297"/>
        <v>18.625</v>
      </c>
      <c r="U1885" s="7">
        <f t="shared" si="298"/>
        <v>19.858333333333334</v>
      </c>
      <c r="V1885" s="7">
        <f t="shared" si="299"/>
        <v>19.55</v>
      </c>
    </row>
    <row r="1886" spans="1:22" ht="13.5" x14ac:dyDescent="0.25">
      <c r="A1886" s="3">
        <f>RSI!A1886</f>
        <v>45050</v>
      </c>
      <c r="B1886" s="2">
        <f>RSI!B1886</f>
        <v>0.26</v>
      </c>
      <c r="C1886" s="2">
        <f>RSI!I1886</f>
        <v>35.437311529493513</v>
      </c>
      <c r="D1886" s="2">
        <f>MACD!E1886</f>
        <v>1.2954452491001522E-2</v>
      </c>
      <c r="E1886" s="2">
        <f>MACD!F1886</f>
        <v>7.2609208009777361E-3</v>
      </c>
      <c r="F1886" s="2">
        <f>'Moving Avg'!D1886</f>
        <v>0.27</v>
      </c>
      <c r="G1886" s="2">
        <f>'Moving Avg'!F1886</f>
        <v>0.28599999999999992</v>
      </c>
      <c r="H1886" s="2">
        <f>'Moving Avg'!G1886</f>
        <v>0.29979999999999996</v>
      </c>
      <c r="I1886" s="2">
        <f>'Moving Avg'!H1886</f>
        <v>0.40299999999999969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16.5</v>
      </c>
      <c r="Q1886" s="8">
        <f t="shared" si="294"/>
        <v>11.225</v>
      </c>
      <c r="R1886" s="8">
        <f t="shared" si="295"/>
        <v>9.125</v>
      </c>
      <c r="S1886" s="8">
        <f t="shared" si="296"/>
        <v>11.175000000000001</v>
      </c>
      <c r="T1886" s="8">
        <f t="shared" si="297"/>
        <v>10.375</v>
      </c>
      <c r="U1886" s="7">
        <f t="shared" si="298"/>
        <v>10.508333333333335</v>
      </c>
      <c r="V1886" s="7">
        <f t="shared" si="299"/>
        <v>10.475000000000001</v>
      </c>
    </row>
    <row r="1887" spans="1:22" ht="13.5" x14ac:dyDescent="0.25">
      <c r="A1887" s="3">
        <f>RSI!A1887</f>
        <v>45051</v>
      </c>
      <c r="B1887" s="2">
        <f>RSI!B1887</f>
        <v>0.26</v>
      </c>
      <c r="C1887" s="2">
        <f>RSI!I1887</f>
        <v>35.437311529493513</v>
      </c>
      <c r="D1887" s="2">
        <f>MACD!E1887</f>
        <v>1.0560689892095798E-2</v>
      </c>
      <c r="E1887" s="2">
        <f>MACD!F1887</f>
        <v>7.9208746192013495E-3</v>
      </c>
      <c r="F1887" s="2">
        <f>'Moving Avg'!D1887</f>
        <v>0.26600000000000001</v>
      </c>
      <c r="G1887" s="2">
        <f>'Moving Avg'!F1887</f>
        <v>0.28399999999999997</v>
      </c>
      <c r="H1887" s="2">
        <f>'Moving Avg'!G1887</f>
        <v>0.29779999999999995</v>
      </c>
      <c r="I1887" s="2">
        <f>'Moving Avg'!H1887</f>
        <v>0.40174999999999961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25</v>
      </c>
      <c r="N1887" s="7">
        <f t="shared" si="291"/>
        <v>0</v>
      </c>
      <c r="O1887" s="7">
        <f t="shared" si="292"/>
        <v>0</v>
      </c>
      <c r="P1887" s="7">
        <f t="shared" si="293"/>
        <v>16.5</v>
      </c>
      <c r="Q1887" s="8">
        <f t="shared" si="294"/>
        <v>11.225</v>
      </c>
      <c r="R1887" s="8">
        <f t="shared" si="295"/>
        <v>9.125</v>
      </c>
      <c r="S1887" s="8">
        <f t="shared" si="296"/>
        <v>11.175000000000001</v>
      </c>
      <c r="T1887" s="8">
        <f t="shared" si="297"/>
        <v>10.375</v>
      </c>
      <c r="U1887" s="7">
        <f t="shared" si="298"/>
        <v>10.508333333333335</v>
      </c>
      <c r="V1887" s="7">
        <f t="shared" si="299"/>
        <v>10.475000000000001</v>
      </c>
    </row>
    <row r="1888" spans="1:22" ht="13.5" x14ac:dyDescent="0.25">
      <c r="A1888" s="3">
        <f>RSI!A1888</f>
        <v>45054</v>
      </c>
      <c r="B1888" s="2">
        <f>RSI!B1888</f>
        <v>0.26</v>
      </c>
      <c r="C1888" s="2">
        <f>RSI!I1888</f>
        <v>35.437311529493513</v>
      </c>
      <c r="D1888" s="2">
        <f>MACD!E1888</f>
        <v>7.1403836976016155E-3</v>
      </c>
      <c r="E1888" s="2">
        <f>MACD!F1888</f>
        <v>7.7647764348814027E-3</v>
      </c>
      <c r="F1888" s="2">
        <f>'Moving Avg'!D1888</f>
        <v>0.26400000000000001</v>
      </c>
      <c r="G1888" s="2">
        <f>'Moving Avg'!F1888</f>
        <v>0.28199999999999992</v>
      </c>
      <c r="H1888" s="2">
        <f>'Moving Avg'!G1888</f>
        <v>0.29599999999999999</v>
      </c>
      <c r="I1888" s="2">
        <f>'Moving Avg'!H1888</f>
        <v>0.40049999999999969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25</v>
      </c>
      <c r="N1888" s="7">
        <f t="shared" si="291"/>
        <v>45</v>
      </c>
      <c r="O1888" s="7">
        <f t="shared" si="292"/>
        <v>0</v>
      </c>
      <c r="P1888" s="7">
        <f t="shared" si="293"/>
        <v>16.5</v>
      </c>
      <c r="Q1888" s="8">
        <f t="shared" si="294"/>
        <v>26.975000000000001</v>
      </c>
      <c r="R1888" s="8">
        <f t="shared" si="295"/>
        <v>18.125</v>
      </c>
      <c r="S1888" s="8">
        <f t="shared" si="296"/>
        <v>17.925000000000001</v>
      </c>
      <c r="T1888" s="8">
        <f t="shared" si="297"/>
        <v>21.625</v>
      </c>
      <c r="U1888" s="7">
        <f t="shared" si="298"/>
        <v>21.008333333333336</v>
      </c>
      <c r="V1888" s="7">
        <f t="shared" si="299"/>
        <v>21.162500000000001</v>
      </c>
    </row>
    <row r="1889" spans="1:22" ht="13.5" x14ac:dyDescent="0.25">
      <c r="A1889" s="3">
        <f>RSI!A1889</f>
        <v>45055</v>
      </c>
      <c r="B1889" s="2">
        <f>RSI!B1889</f>
        <v>0.26</v>
      </c>
      <c r="C1889" s="2">
        <f>RSI!I1889</f>
        <v>35.437311529493513</v>
      </c>
      <c r="D1889" s="2">
        <f>MACD!E1889</f>
        <v>4.3792847281534653E-3</v>
      </c>
      <c r="E1889" s="2">
        <f>MACD!F1889</f>
        <v>7.0876780935358154E-3</v>
      </c>
      <c r="F1889" s="2">
        <f>'Moving Avg'!D1889</f>
        <v>0.26200000000000001</v>
      </c>
      <c r="G1889" s="2">
        <f>'Moving Avg'!F1889</f>
        <v>0.27999999999999992</v>
      </c>
      <c r="H1889" s="2">
        <f>'Moving Avg'!G1889</f>
        <v>0.2944</v>
      </c>
      <c r="I1889" s="2">
        <f>'Moving Avg'!H1889</f>
        <v>0.39914999999999973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25</v>
      </c>
      <c r="N1889" s="7">
        <f t="shared" si="291"/>
        <v>45</v>
      </c>
      <c r="O1889" s="7">
        <f t="shared" si="292"/>
        <v>0</v>
      </c>
      <c r="P1889" s="7">
        <f t="shared" si="293"/>
        <v>16.5</v>
      </c>
      <c r="Q1889" s="8">
        <f t="shared" si="294"/>
        <v>26.975000000000001</v>
      </c>
      <c r="R1889" s="8">
        <f t="shared" si="295"/>
        <v>18.125</v>
      </c>
      <c r="S1889" s="8">
        <f t="shared" si="296"/>
        <v>17.925000000000001</v>
      </c>
      <c r="T1889" s="8">
        <f t="shared" si="297"/>
        <v>21.625</v>
      </c>
      <c r="U1889" s="7">
        <f t="shared" si="298"/>
        <v>21.008333333333336</v>
      </c>
      <c r="V1889" s="7">
        <f t="shared" si="299"/>
        <v>21.162500000000001</v>
      </c>
    </row>
    <row r="1890" spans="1:22" ht="13.5" x14ac:dyDescent="0.25">
      <c r="A1890" s="3">
        <f>RSI!A1890</f>
        <v>45056</v>
      </c>
      <c r="B1890" s="2">
        <f>RSI!B1890</f>
        <v>0.26</v>
      </c>
      <c r="C1890" s="2">
        <f>RSI!I1890</f>
        <v>35.437311529493513</v>
      </c>
      <c r="D1890" s="2">
        <f>MACD!E1890</f>
        <v>3.7045857096040247E-3</v>
      </c>
      <c r="E1890" s="2">
        <f>MACD!F1890</f>
        <v>6.4110596167494573E-3</v>
      </c>
      <c r="F1890" s="2">
        <f>'Moving Avg'!D1890</f>
        <v>0.26</v>
      </c>
      <c r="G1890" s="2">
        <f>'Moving Avg'!F1890</f>
        <v>0.27749999999999997</v>
      </c>
      <c r="H1890" s="2">
        <f>'Moving Avg'!G1890</f>
        <v>0.29259999999999997</v>
      </c>
      <c r="I1890" s="2">
        <f>'Moving Avg'!H1890</f>
        <v>0.39779999999999971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25</v>
      </c>
      <c r="N1890" s="7">
        <f t="shared" si="291"/>
        <v>45</v>
      </c>
      <c r="O1890" s="7">
        <f t="shared" si="292"/>
        <v>0</v>
      </c>
      <c r="P1890" s="7">
        <f t="shared" si="293"/>
        <v>16.5</v>
      </c>
      <c r="Q1890" s="8">
        <f t="shared" si="294"/>
        <v>26.975000000000001</v>
      </c>
      <c r="R1890" s="8">
        <f t="shared" si="295"/>
        <v>18.125</v>
      </c>
      <c r="S1890" s="8">
        <f t="shared" si="296"/>
        <v>17.925000000000001</v>
      </c>
      <c r="T1890" s="8">
        <f t="shared" si="297"/>
        <v>21.625</v>
      </c>
      <c r="U1890" s="7">
        <f t="shared" si="298"/>
        <v>21.008333333333336</v>
      </c>
      <c r="V1890" s="7">
        <f t="shared" si="299"/>
        <v>21.162500000000001</v>
      </c>
    </row>
    <row r="1891" spans="1:22" ht="13.5" x14ac:dyDescent="0.25">
      <c r="A1891" s="3">
        <f>RSI!A1891</f>
        <v>45057</v>
      </c>
      <c r="B1891" s="2">
        <f>RSI!B1891</f>
        <v>0.26</v>
      </c>
      <c r="C1891" s="2">
        <f>RSI!I1891</f>
        <v>35.437311529493513</v>
      </c>
      <c r="D1891" s="2">
        <f>MACD!E1891</f>
        <v>4.7861795188931522E-3</v>
      </c>
      <c r="E1891" s="2">
        <f>MACD!F1891</f>
        <v>6.0860835971781966E-3</v>
      </c>
      <c r="F1891" s="2">
        <f>'Moving Avg'!D1891</f>
        <v>0.26</v>
      </c>
      <c r="G1891" s="2">
        <f>'Moving Avg'!F1891</f>
        <v>0.27449999999999997</v>
      </c>
      <c r="H1891" s="2">
        <f>'Moving Avg'!G1891</f>
        <v>0.29059999999999997</v>
      </c>
      <c r="I1891" s="2">
        <f>'Moving Avg'!H1891</f>
        <v>0.39634999999999976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45</v>
      </c>
      <c r="O1891" s="7">
        <f t="shared" si="292"/>
        <v>0</v>
      </c>
      <c r="P1891" s="7">
        <f t="shared" si="293"/>
        <v>33</v>
      </c>
      <c r="Q1891" s="8">
        <f t="shared" si="294"/>
        <v>29.45</v>
      </c>
      <c r="R1891" s="8">
        <f t="shared" si="295"/>
        <v>22.25</v>
      </c>
      <c r="S1891" s="8">
        <f t="shared" si="296"/>
        <v>25.35</v>
      </c>
      <c r="T1891" s="8">
        <f t="shared" si="297"/>
        <v>25.75</v>
      </c>
      <c r="U1891" s="7">
        <f t="shared" si="298"/>
        <v>25.683333333333337</v>
      </c>
      <c r="V1891" s="7">
        <f t="shared" si="299"/>
        <v>25.700000000000003</v>
      </c>
    </row>
    <row r="1892" spans="1:22" ht="13.5" x14ac:dyDescent="0.25">
      <c r="A1892" s="3">
        <f>RSI!A1892</f>
        <v>45058</v>
      </c>
      <c r="B1892" s="2">
        <f>RSI!B1892</f>
        <v>0.27</v>
      </c>
      <c r="C1892" s="2">
        <f>RSI!I1892</f>
        <v>44.740782455486574</v>
      </c>
      <c r="D1892" s="2">
        <f>MACD!E1892</f>
        <v>5.0662182068673123E-3</v>
      </c>
      <c r="E1892" s="2">
        <f>MACD!F1892</f>
        <v>5.8821105191160204E-3</v>
      </c>
      <c r="F1892" s="2">
        <f>'Moving Avg'!D1892</f>
        <v>0.26200000000000001</v>
      </c>
      <c r="G1892" s="2">
        <f>'Moving Avg'!F1892</f>
        <v>0.27199999999999996</v>
      </c>
      <c r="H1892" s="2">
        <f>'Moving Avg'!G1892</f>
        <v>0.28879999999999989</v>
      </c>
      <c r="I1892" s="2">
        <f>'Moving Avg'!H1892</f>
        <v>0.39489999999999981</v>
      </c>
      <c r="J1892" s="5" t="str">
        <f>OBV!F1892</f>
        <v>BULLISH</v>
      </c>
      <c r="K1892" s="5" t="str">
        <f>OBV!G1892</f>
        <v>NEUTRAL</v>
      </c>
      <c r="L1892" s="5" t="str">
        <f>OBV!H1892</f>
        <v>CONFIRMED BULLISH</v>
      </c>
      <c r="M1892" s="7">
        <f t="shared" si="290"/>
        <v>25</v>
      </c>
      <c r="N1892" s="7">
        <f t="shared" si="291"/>
        <v>45</v>
      </c>
      <c r="O1892" s="7">
        <f t="shared" si="292"/>
        <v>0</v>
      </c>
      <c r="P1892" s="7">
        <f t="shared" si="293"/>
        <v>83.5</v>
      </c>
      <c r="Q1892" s="8">
        <f t="shared" si="294"/>
        <v>37.024999999999999</v>
      </c>
      <c r="R1892" s="8">
        <f t="shared" si="295"/>
        <v>34.875</v>
      </c>
      <c r="S1892" s="8">
        <f t="shared" si="296"/>
        <v>48.075000000000003</v>
      </c>
      <c r="T1892" s="8">
        <f t="shared" si="297"/>
        <v>38.375</v>
      </c>
      <c r="U1892" s="7">
        <f t="shared" si="298"/>
        <v>39.991666666666667</v>
      </c>
      <c r="V1892" s="7">
        <f t="shared" si="299"/>
        <v>39.587500000000006</v>
      </c>
    </row>
    <row r="1893" spans="1:22" ht="13.5" x14ac:dyDescent="0.25">
      <c r="A1893" s="3">
        <f>RSI!A1893</f>
        <v>45061</v>
      </c>
      <c r="B1893" s="2">
        <f>RSI!B1893</f>
        <v>0.26</v>
      </c>
      <c r="C1893" s="2">
        <f>RSI!I1893</f>
        <v>38.730424491307808</v>
      </c>
      <c r="D1893" s="2">
        <f>MACD!E1893</f>
        <v>4.5441263731506032E-3</v>
      </c>
      <c r="E1893" s="2">
        <f>MACD!F1893</f>
        <v>5.614513689922938E-3</v>
      </c>
      <c r="F1893" s="2">
        <f>'Moving Avg'!D1893</f>
        <v>0.26200000000000001</v>
      </c>
      <c r="G1893" s="2">
        <f>'Moving Avg'!F1893</f>
        <v>0.26949999999999996</v>
      </c>
      <c r="H1893" s="2">
        <f>'Moving Avg'!G1893</f>
        <v>0.28699999999999992</v>
      </c>
      <c r="I1893" s="2">
        <f>'Moving Avg'!H1893</f>
        <v>0.39334999999999981</v>
      </c>
      <c r="J1893" s="5" t="str">
        <f>OBV!F1893</f>
        <v>BULLISH</v>
      </c>
      <c r="K1893" s="5" t="str">
        <f>OBV!G1893</f>
        <v>NEUTRAL</v>
      </c>
      <c r="L1893" s="5" t="str">
        <f>OBV!H1893</f>
        <v>NEUTRAL</v>
      </c>
      <c r="M1893" s="7">
        <f t="shared" si="290"/>
        <v>25</v>
      </c>
      <c r="N1893" s="7">
        <f t="shared" si="291"/>
        <v>45</v>
      </c>
      <c r="O1893" s="7">
        <f t="shared" si="292"/>
        <v>0</v>
      </c>
      <c r="P1893" s="7">
        <f t="shared" si="293"/>
        <v>49.5</v>
      </c>
      <c r="Q1893" s="8">
        <f t="shared" si="294"/>
        <v>31.925000000000001</v>
      </c>
      <c r="R1893" s="8">
        <f t="shared" si="295"/>
        <v>26.375</v>
      </c>
      <c r="S1893" s="8">
        <f t="shared" si="296"/>
        <v>32.775000000000006</v>
      </c>
      <c r="T1893" s="8">
        <f t="shared" si="297"/>
        <v>29.875</v>
      </c>
      <c r="U1893" s="7">
        <f t="shared" si="298"/>
        <v>30.358333333333334</v>
      </c>
      <c r="V1893" s="7">
        <f t="shared" si="299"/>
        <v>30.237500000000001</v>
      </c>
    </row>
    <row r="1894" spans="1:22" ht="13.5" x14ac:dyDescent="0.25">
      <c r="A1894" s="3">
        <f>RSI!A1894</f>
        <v>45062</v>
      </c>
      <c r="B1894" s="2">
        <f>RSI!B1894</f>
        <v>0.27</v>
      </c>
      <c r="C1894" s="2">
        <f>RSI!I1894</f>
        <v>46.474073194471153</v>
      </c>
      <c r="D1894" s="2">
        <f>MACD!E1894</f>
        <v>3.4565145219691007E-3</v>
      </c>
      <c r="E1894" s="2">
        <f>MACD!F1894</f>
        <v>5.1829138563321709E-3</v>
      </c>
      <c r="F1894" s="2">
        <f>'Moving Avg'!D1894</f>
        <v>0.26400000000000001</v>
      </c>
      <c r="G1894" s="2">
        <f>'Moving Avg'!F1894</f>
        <v>0.26799999999999996</v>
      </c>
      <c r="H1894" s="2">
        <f>'Moving Avg'!G1894</f>
        <v>0.28559999999999985</v>
      </c>
      <c r="I1894" s="2">
        <f>'Moving Avg'!H1894</f>
        <v>0.39184999999999981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  <c r="M1894" s="7">
        <f t="shared" si="290"/>
        <v>25</v>
      </c>
      <c r="N1894" s="7">
        <f t="shared" si="291"/>
        <v>45</v>
      </c>
      <c r="O1894" s="7">
        <f t="shared" si="292"/>
        <v>0</v>
      </c>
      <c r="P1894" s="7">
        <f t="shared" si="293"/>
        <v>83.5</v>
      </c>
      <c r="Q1894" s="8">
        <f t="shared" si="294"/>
        <v>37.024999999999999</v>
      </c>
      <c r="R1894" s="8">
        <f t="shared" si="295"/>
        <v>34.875</v>
      </c>
      <c r="S1894" s="8">
        <f t="shared" si="296"/>
        <v>48.075000000000003</v>
      </c>
      <c r="T1894" s="8">
        <f t="shared" si="297"/>
        <v>38.375</v>
      </c>
      <c r="U1894" s="7">
        <f t="shared" si="298"/>
        <v>39.991666666666667</v>
      </c>
      <c r="V1894" s="7">
        <f t="shared" si="299"/>
        <v>39.587500000000006</v>
      </c>
    </row>
    <row r="1895" spans="1:22" ht="13.5" x14ac:dyDescent="0.25">
      <c r="A1895" s="3">
        <f>RSI!A1895</f>
        <v>45063</v>
      </c>
      <c r="B1895" s="2">
        <f>RSI!B1895</f>
        <v>0.28000000000000003</v>
      </c>
      <c r="C1895" s="2">
        <f>RSI!I1895</f>
        <v>52.886609198974739</v>
      </c>
      <c r="D1895" s="2">
        <f>MACD!E1895</f>
        <v>1.8242657551235664E-3</v>
      </c>
      <c r="E1895" s="2">
        <f>MACD!F1895</f>
        <v>4.5111842360904507E-3</v>
      </c>
      <c r="F1895" s="2">
        <f>'Moving Avg'!D1895</f>
        <v>0.26800000000000002</v>
      </c>
      <c r="G1895" s="2">
        <f>'Moving Avg'!F1895</f>
        <v>0.26749999999999996</v>
      </c>
      <c r="H1895" s="2">
        <f>'Moving Avg'!G1895</f>
        <v>0.28459999999999985</v>
      </c>
      <c r="I1895" s="2">
        <f>'Moving Avg'!H1895</f>
        <v>0.39049999999999985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  <c r="M1895" s="7">
        <f t="shared" si="290"/>
        <v>25</v>
      </c>
      <c r="N1895" s="7">
        <f t="shared" si="291"/>
        <v>45</v>
      </c>
      <c r="O1895" s="7">
        <f t="shared" si="292"/>
        <v>0</v>
      </c>
      <c r="P1895" s="7">
        <f t="shared" si="293"/>
        <v>83.5</v>
      </c>
      <c r="Q1895" s="8">
        <f t="shared" si="294"/>
        <v>37.024999999999999</v>
      </c>
      <c r="R1895" s="8">
        <f t="shared" si="295"/>
        <v>34.875</v>
      </c>
      <c r="S1895" s="8">
        <f t="shared" si="296"/>
        <v>48.075000000000003</v>
      </c>
      <c r="T1895" s="8">
        <f t="shared" si="297"/>
        <v>38.375</v>
      </c>
      <c r="U1895" s="7">
        <f t="shared" si="298"/>
        <v>39.991666666666667</v>
      </c>
      <c r="V1895" s="7">
        <f t="shared" si="299"/>
        <v>39.587500000000006</v>
      </c>
    </row>
    <row r="1896" spans="1:22" ht="13.5" x14ac:dyDescent="0.25">
      <c r="A1896" s="3">
        <f>RSI!A1896</f>
        <v>45064</v>
      </c>
      <c r="B1896" s="2">
        <f>RSI!B1896</f>
        <v>0.28999999999999998</v>
      </c>
      <c r="C1896" s="2">
        <f>RSI!I1896</f>
        <v>58.270469721103382</v>
      </c>
      <c r="D1896" s="2">
        <f>MACD!E1896</f>
        <v>-1.8685133728052472E-3</v>
      </c>
      <c r="E1896" s="2">
        <f>MACD!F1896</f>
        <v>3.2352447143113115E-3</v>
      </c>
      <c r="F1896" s="2">
        <f>'Moving Avg'!D1896</f>
        <v>0.27400000000000002</v>
      </c>
      <c r="G1896" s="2">
        <f>'Moving Avg'!F1896</f>
        <v>0.26799999999999996</v>
      </c>
      <c r="H1896" s="2">
        <f>'Moving Avg'!G1896</f>
        <v>0.2835999999999998</v>
      </c>
      <c r="I1896" s="2">
        <f>'Moving Avg'!H1896</f>
        <v>0.38909999999999989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  <c r="M1896" s="7">
        <f t="shared" si="290"/>
        <v>25</v>
      </c>
      <c r="N1896" s="7">
        <f t="shared" si="291"/>
        <v>45</v>
      </c>
      <c r="O1896" s="7">
        <f t="shared" si="292"/>
        <v>0</v>
      </c>
      <c r="P1896" s="7">
        <f t="shared" si="293"/>
        <v>83.5</v>
      </c>
      <c r="Q1896" s="8">
        <f t="shared" si="294"/>
        <v>37.024999999999999</v>
      </c>
      <c r="R1896" s="8">
        <f t="shared" si="295"/>
        <v>34.875</v>
      </c>
      <c r="S1896" s="8">
        <f t="shared" si="296"/>
        <v>48.075000000000003</v>
      </c>
      <c r="T1896" s="8">
        <f t="shared" si="297"/>
        <v>38.375</v>
      </c>
      <c r="U1896" s="7">
        <f t="shared" si="298"/>
        <v>39.991666666666667</v>
      </c>
      <c r="V1896" s="7">
        <f t="shared" si="299"/>
        <v>39.587500000000006</v>
      </c>
    </row>
    <row r="1897" spans="1:22" ht="13.5" x14ac:dyDescent="0.25">
      <c r="A1897" s="3">
        <f>RSI!A1897</f>
        <v>45065</v>
      </c>
      <c r="B1897" s="2">
        <f>RSI!B1897</f>
        <v>0.28999999999999998</v>
      </c>
      <c r="C1897" s="2">
        <f>RSI!I1897</f>
        <v>58.270469721103382</v>
      </c>
      <c r="D1897" s="2">
        <f>MACD!E1897</f>
        <v>-5.0823031354525483E-3</v>
      </c>
      <c r="E1897" s="2">
        <f>MACD!F1897</f>
        <v>1.5717351443585395E-3</v>
      </c>
      <c r="F1897" s="2">
        <f>'Moving Avg'!D1897</f>
        <v>0.27800000000000002</v>
      </c>
      <c r="G1897" s="2">
        <f>'Moving Avg'!F1897</f>
        <v>0.26900000000000002</v>
      </c>
      <c r="H1897" s="2">
        <f>'Moving Avg'!G1897</f>
        <v>0.28279999999999977</v>
      </c>
      <c r="I1897" s="2">
        <f>'Moving Avg'!H1897</f>
        <v>0.38780000000000003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  <c r="M1897" s="7">
        <f t="shared" si="290"/>
        <v>25</v>
      </c>
      <c r="N1897" s="7">
        <f t="shared" si="291"/>
        <v>45</v>
      </c>
      <c r="O1897" s="7">
        <f t="shared" si="292"/>
        <v>0</v>
      </c>
      <c r="P1897" s="7">
        <f t="shared" si="293"/>
        <v>83.5</v>
      </c>
      <c r="Q1897" s="8">
        <f t="shared" si="294"/>
        <v>37.024999999999999</v>
      </c>
      <c r="R1897" s="8">
        <f t="shared" si="295"/>
        <v>34.875</v>
      </c>
      <c r="S1897" s="8">
        <f t="shared" si="296"/>
        <v>48.075000000000003</v>
      </c>
      <c r="T1897" s="8">
        <f t="shared" si="297"/>
        <v>38.375</v>
      </c>
      <c r="U1897" s="7">
        <f t="shared" si="298"/>
        <v>39.991666666666667</v>
      </c>
      <c r="V1897" s="7">
        <f t="shared" si="299"/>
        <v>39.587500000000006</v>
      </c>
    </row>
    <row r="1898" spans="1:22" ht="13.5" x14ac:dyDescent="0.25">
      <c r="A1898" s="3">
        <f>RSI!A1898</f>
        <v>45068</v>
      </c>
      <c r="B1898" s="2">
        <f>RSI!B1898</f>
        <v>0.28000000000000003</v>
      </c>
      <c r="C1898" s="2">
        <f>RSI!I1898</f>
        <v>51.451526569593604</v>
      </c>
      <c r="D1898" s="2">
        <f>MACD!E1898</f>
        <v>-7.1434512043590526E-3</v>
      </c>
      <c r="E1898" s="2">
        <f>MACD!F1898</f>
        <v>-1.7130212538497879E-4</v>
      </c>
      <c r="F1898" s="2">
        <f>'Moving Avg'!D1898</f>
        <v>0.28200000000000003</v>
      </c>
      <c r="G1898" s="2">
        <f>'Moving Avg'!F1898</f>
        <v>0.27</v>
      </c>
      <c r="H1898" s="2">
        <f>'Moving Avg'!G1898</f>
        <v>0.28199999999999981</v>
      </c>
      <c r="I1898" s="2">
        <f>'Moving Avg'!H1898</f>
        <v>0.38655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25</v>
      </c>
      <c r="N1898" s="7">
        <f t="shared" si="291"/>
        <v>45</v>
      </c>
      <c r="O1898" s="7">
        <f t="shared" si="292"/>
        <v>0</v>
      </c>
      <c r="P1898" s="7">
        <f t="shared" si="293"/>
        <v>83.5</v>
      </c>
      <c r="Q1898" s="8">
        <f t="shared" si="294"/>
        <v>37.024999999999999</v>
      </c>
      <c r="R1898" s="8">
        <f t="shared" si="295"/>
        <v>34.875</v>
      </c>
      <c r="S1898" s="8">
        <f t="shared" si="296"/>
        <v>48.075000000000003</v>
      </c>
      <c r="T1898" s="8">
        <f t="shared" si="297"/>
        <v>38.375</v>
      </c>
      <c r="U1898" s="7">
        <f t="shared" si="298"/>
        <v>39.991666666666667</v>
      </c>
      <c r="V1898" s="7">
        <f t="shared" si="299"/>
        <v>39.587500000000006</v>
      </c>
    </row>
    <row r="1899" spans="1:22" ht="13.5" x14ac:dyDescent="0.25">
      <c r="A1899" s="3">
        <f>RSI!A1899</f>
        <v>45069</v>
      </c>
      <c r="B1899" s="2">
        <f>RSI!B1899</f>
        <v>0.28000000000000003</v>
      </c>
      <c r="C1899" s="2">
        <f>RSI!I1899</f>
        <v>51.451526569593604</v>
      </c>
      <c r="D1899" s="2">
        <f>MACD!E1899</f>
        <v>-8.9048241790937177E-3</v>
      </c>
      <c r="E1899" s="2">
        <f>MACD!F1899</f>
        <v>-1.9180065361267267E-3</v>
      </c>
      <c r="F1899" s="2">
        <f>'Moving Avg'!D1899</f>
        <v>0.28400000000000003</v>
      </c>
      <c r="G1899" s="2">
        <f>'Moving Avg'!F1899</f>
        <v>0.27100000000000002</v>
      </c>
      <c r="H1899" s="2">
        <f>'Moving Avg'!G1899</f>
        <v>0.28099999999999981</v>
      </c>
      <c r="I1899" s="2">
        <f>'Moving Avg'!H1899</f>
        <v>0.38530000000000003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45</v>
      </c>
      <c r="O1899" s="7">
        <f t="shared" si="292"/>
        <v>0</v>
      </c>
      <c r="P1899" s="7">
        <f t="shared" si="293"/>
        <v>83.5</v>
      </c>
      <c r="Q1899" s="8">
        <f t="shared" si="294"/>
        <v>37.024999999999999</v>
      </c>
      <c r="R1899" s="8">
        <f t="shared" si="295"/>
        <v>34.875</v>
      </c>
      <c r="S1899" s="8">
        <f t="shared" si="296"/>
        <v>48.075000000000003</v>
      </c>
      <c r="T1899" s="8">
        <f t="shared" si="297"/>
        <v>38.375</v>
      </c>
      <c r="U1899" s="7">
        <f t="shared" si="298"/>
        <v>39.991666666666667</v>
      </c>
      <c r="V1899" s="7">
        <f t="shared" si="299"/>
        <v>39.587500000000006</v>
      </c>
    </row>
    <row r="1900" spans="1:22" ht="13.5" x14ac:dyDescent="0.25">
      <c r="A1900" s="3">
        <f>RSI!A1900</f>
        <v>45070</v>
      </c>
      <c r="B1900" s="2">
        <f>RSI!B1900</f>
        <v>0.27</v>
      </c>
      <c r="C1900" s="2">
        <f>RSI!I1900</f>
        <v>45.303076965386921</v>
      </c>
      <c r="D1900" s="2">
        <f>MACD!E1900</f>
        <v>-9.6705172598220979E-3</v>
      </c>
      <c r="E1900" s="2">
        <f>MACD!F1900</f>
        <v>-3.4685086808658007E-3</v>
      </c>
      <c r="F1900" s="2">
        <f>'Moving Avg'!D1900</f>
        <v>0.28200000000000003</v>
      </c>
      <c r="G1900" s="2">
        <f>'Moving Avg'!F1900</f>
        <v>0.27100000000000002</v>
      </c>
      <c r="H1900" s="2">
        <f>'Moving Avg'!G1900</f>
        <v>0.2799999999999998</v>
      </c>
      <c r="I1900" s="2">
        <f>'Moving Avg'!H1900</f>
        <v>0.38394999999999996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45</v>
      </c>
      <c r="O1900" s="7">
        <f t="shared" si="292"/>
        <v>0</v>
      </c>
      <c r="P1900" s="7">
        <f t="shared" si="293"/>
        <v>16.5</v>
      </c>
      <c r="Q1900" s="8">
        <f t="shared" si="294"/>
        <v>26.975000000000001</v>
      </c>
      <c r="R1900" s="8">
        <f t="shared" si="295"/>
        <v>18.125</v>
      </c>
      <c r="S1900" s="8">
        <f t="shared" si="296"/>
        <v>17.925000000000001</v>
      </c>
      <c r="T1900" s="8">
        <f t="shared" si="297"/>
        <v>21.625</v>
      </c>
      <c r="U1900" s="7">
        <f t="shared" si="298"/>
        <v>21.008333333333336</v>
      </c>
      <c r="V1900" s="7">
        <f t="shared" si="299"/>
        <v>21.162500000000001</v>
      </c>
    </row>
    <row r="1901" spans="1:22" ht="13.5" x14ac:dyDescent="0.25">
      <c r="A1901" s="3">
        <f>RSI!A1901</f>
        <v>45071</v>
      </c>
      <c r="B1901" s="2">
        <f>RSI!B1901</f>
        <v>0.28000000000000003</v>
      </c>
      <c r="C1901" s="2">
        <f>RSI!I1901</f>
        <v>51.53955547081042</v>
      </c>
      <c r="D1901" s="2">
        <f>MACD!E1901</f>
        <v>-1.1014914775950346E-2</v>
      </c>
      <c r="E1901" s="2">
        <f>MACD!F1901</f>
        <v>-4.9777898998827098E-3</v>
      </c>
      <c r="F1901" s="2">
        <f>'Moving Avg'!D1901</f>
        <v>0.28000000000000003</v>
      </c>
      <c r="G1901" s="2">
        <f>'Moving Avg'!F1901</f>
        <v>0.27100000000000002</v>
      </c>
      <c r="H1901" s="2">
        <f>'Moving Avg'!G1901</f>
        <v>0.27939999999999976</v>
      </c>
      <c r="I1901" s="2">
        <f>'Moving Avg'!H1901</f>
        <v>0.38264999999999999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45</v>
      </c>
      <c r="O1901" s="7">
        <f t="shared" si="292"/>
        <v>0</v>
      </c>
      <c r="P1901" s="7">
        <f t="shared" si="293"/>
        <v>16.5</v>
      </c>
      <c r="Q1901" s="8">
        <f t="shared" si="294"/>
        <v>26.975000000000001</v>
      </c>
      <c r="R1901" s="8">
        <f t="shared" si="295"/>
        <v>18.125</v>
      </c>
      <c r="S1901" s="8">
        <f t="shared" si="296"/>
        <v>17.925000000000001</v>
      </c>
      <c r="T1901" s="8">
        <f t="shared" si="297"/>
        <v>21.625</v>
      </c>
      <c r="U1901" s="7">
        <f t="shared" si="298"/>
        <v>21.008333333333336</v>
      </c>
      <c r="V1901" s="7">
        <f t="shared" si="299"/>
        <v>21.162500000000001</v>
      </c>
    </row>
    <row r="1902" spans="1:22" ht="13.5" x14ac:dyDescent="0.25">
      <c r="A1902" s="3">
        <f>RSI!A1902</f>
        <v>45072</v>
      </c>
      <c r="B1902" s="2">
        <f>RSI!B1902</f>
        <v>0.27</v>
      </c>
      <c r="C1902" s="2">
        <f>RSI!I1902</f>
        <v>45.903132908549885</v>
      </c>
      <c r="D1902" s="2">
        <f>MACD!E1902</f>
        <v>-9.8914095276069758E-3</v>
      </c>
      <c r="E1902" s="2">
        <f>MACD!F1902</f>
        <v>-5.9605138254275637E-3</v>
      </c>
      <c r="F1902" s="2">
        <f>'Moving Avg'!D1902</f>
        <v>0.27600000000000002</v>
      </c>
      <c r="G1902" s="2">
        <f>'Moving Avg'!F1902</f>
        <v>0.27050000000000007</v>
      </c>
      <c r="H1902" s="2">
        <f>'Moving Avg'!G1902</f>
        <v>0.27879999999999977</v>
      </c>
      <c r="I1902" s="2">
        <f>'Moving Avg'!H1902</f>
        <v>0.38140000000000002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  <c r="M1902" s="7">
        <f t="shared" si="290"/>
        <v>25</v>
      </c>
      <c r="N1902" s="7">
        <f t="shared" si="291"/>
        <v>45</v>
      </c>
      <c r="O1902" s="7">
        <f t="shared" si="292"/>
        <v>0</v>
      </c>
      <c r="P1902" s="7">
        <f t="shared" si="293"/>
        <v>16.5</v>
      </c>
      <c r="Q1902" s="8">
        <f t="shared" si="294"/>
        <v>26.975000000000001</v>
      </c>
      <c r="R1902" s="8">
        <f t="shared" si="295"/>
        <v>18.125</v>
      </c>
      <c r="S1902" s="8">
        <f t="shared" si="296"/>
        <v>17.925000000000001</v>
      </c>
      <c r="T1902" s="8">
        <f t="shared" si="297"/>
        <v>21.625</v>
      </c>
      <c r="U1902" s="7">
        <f t="shared" si="298"/>
        <v>21.008333333333336</v>
      </c>
      <c r="V1902" s="7">
        <f t="shared" si="299"/>
        <v>21.162500000000001</v>
      </c>
    </row>
    <row r="1903" spans="1:22" ht="13.5" x14ac:dyDescent="0.25">
      <c r="A1903" s="3">
        <f>RSI!A1903</f>
        <v>45075</v>
      </c>
      <c r="B1903" s="2">
        <f>RSI!B1903</f>
        <v>0.28000000000000003</v>
      </c>
      <c r="C1903" s="2">
        <f>RSI!I1903</f>
        <v>51.603014939659502</v>
      </c>
      <c r="D1903" s="2">
        <f>MACD!E1903</f>
        <v>-1.1177650036425013E-2</v>
      </c>
      <c r="E1903" s="2">
        <f>MACD!F1903</f>
        <v>-7.0039410676270538E-3</v>
      </c>
      <c r="F1903" s="2">
        <f>'Moving Avg'!D1903</f>
        <v>0.27600000000000002</v>
      </c>
      <c r="G1903" s="2">
        <f>'Moving Avg'!F1903</f>
        <v>0.27100000000000002</v>
      </c>
      <c r="H1903" s="2">
        <f>'Moving Avg'!G1903</f>
        <v>0.27859999999999979</v>
      </c>
      <c r="I1903" s="2">
        <f>'Moving Avg'!H1903</f>
        <v>0.38020000000000004</v>
      </c>
      <c r="J1903" s="5" t="str">
        <f>OBV!F1903</f>
        <v>BEARISH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45</v>
      </c>
      <c r="O1903" s="7">
        <f t="shared" si="292"/>
        <v>0</v>
      </c>
      <c r="P1903" s="7">
        <f t="shared" si="293"/>
        <v>16.5</v>
      </c>
      <c r="Q1903" s="8">
        <f t="shared" si="294"/>
        <v>26.975000000000001</v>
      </c>
      <c r="R1903" s="8">
        <f t="shared" si="295"/>
        <v>18.125</v>
      </c>
      <c r="S1903" s="8">
        <f t="shared" si="296"/>
        <v>17.925000000000001</v>
      </c>
      <c r="T1903" s="8">
        <f t="shared" si="297"/>
        <v>21.625</v>
      </c>
      <c r="U1903" s="7">
        <f t="shared" si="298"/>
        <v>21.008333333333336</v>
      </c>
      <c r="V1903" s="7">
        <f t="shared" si="299"/>
        <v>21.162500000000001</v>
      </c>
    </row>
    <row r="1904" spans="1:22" ht="13.5" x14ac:dyDescent="0.25">
      <c r="A1904" s="3">
        <f>RSI!A1904</f>
        <v>45076</v>
      </c>
      <c r="B1904" s="2">
        <f>RSI!B1904</f>
        <v>0.28999999999999998</v>
      </c>
      <c r="C1904" s="2">
        <f>RSI!I1904</f>
        <v>56.534962953900092</v>
      </c>
      <c r="D1904" s="2">
        <f>MACD!E1904</f>
        <v>-1.1488207129813188E-2</v>
      </c>
      <c r="E1904" s="2">
        <f>MACD!F1904</f>
        <v>-7.9007942800642817E-3</v>
      </c>
      <c r="F1904" s="2">
        <f>'Moving Avg'!D1904</f>
        <v>0.27800000000000002</v>
      </c>
      <c r="G1904" s="2">
        <f>'Moving Avg'!F1904</f>
        <v>0.27200000000000008</v>
      </c>
      <c r="H1904" s="2">
        <f>'Moving Avg'!G1904</f>
        <v>0.27879999999999977</v>
      </c>
      <c r="I1904" s="2">
        <f>'Moving Avg'!H1904</f>
        <v>0.37900000000000011</v>
      </c>
      <c r="J1904" s="5" t="str">
        <f>OBV!F1904</f>
        <v>BEARISH</v>
      </c>
      <c r="K1904" s="5" t="str">
        <f>OBV!G1904</f>
        <v>NEUTRAL</v>
      </c>
      <c r="L1904" s="5" t="str">
        <f>OBV!H1904</f>
        <v>BEARISH DIVERGENCE</v>
      </c>
      <c r="M1904" s="7">
        <f t="shared" si="290"/>
        <v>25</v>
      </c>
      <c r="N1904" s="7">
        <f t="shared" si="291"/>
        <v>45</v>
      </c>
      <c r="O1904" s="7">
        <f t="shared" si="292"/>
        <v>0</v>
      </c>
      <c r="P1904" s="7">
        <f t="shared" si="293"/>
        <v>16.5</v>
      </c>
      <c r="Q1904" s="8">
        <f t="shared" si="294"/>
        <v>26.975000000000001</v>
      </c>
      <c r="R1904" s="8">
        <f t="shared" si="295"/>
        <v>18.125</v>
      </c>
      <c r="S1904" s="8">
        <f t="shared" si="296"/>
        <v>17.925000000000001</v>
      </c>
      <c r="T1904" s="8">
        <f t="shared" si="297"/>
        <v>21.625</v>
      </c>
      <c r="U1904" s="7">
        <f t="shared" si="298"/>
        <v>21.008333333333336</v>
      </c>
      <c r="V1904" s="7">
        <f t="shared" si="299"/>
        <v>21.162500000000001</v>
      </c>
    </row>
    <row r="1905" spans="1:22" ht="13.5" x14ac:dyDescent="0.25">
      <c r="A1905" s="3">
        <f>RSI!A1905</f>
        <v>45077</v>
      </c>
      <c r="B1905" s="2">
        <f>RSI!B1905</f>
        <v>0.28999999999999998</v>
      </c>
      <c r="C1905" s="2">
        <f>RSI!I1905</f>
        <v>56.534962953900092</v>
      </c>
      <c r="D1905" s="2">
        <f>MACD!E1905</f>
        <v>-1.0290060041957094E-2</v>
      </c>
      <c r="E1905" s="2">
        <f>MACD!F1905</f>
        <v>-8.3786474324428449E-3</v>
      </c>
      <c r="F1905" s="2">
        <f>'Moving Avg'!D1905</f>
        <v>0.28200000000000003</v>
      </c>
      <c r="G1905" s="2">
        <f>'Moving Avg'!F1905</f>
        <v>0.27300000000000008</v>
      </c>
      <c r="H1905" s="2">
        <f>'Moving Avg'!G1905</f>
        <v>0.27919999999999978</v>
      </c>
      <c r="I1905" s="2">
        <f>'Moving Avg'!H1905</f>
        <v>0.37790000000000018</v>
      </c>
      <c r="J1905" s="5" t="str">
        <f>OBV!F1905</f>
        <v>BEARISH</v>
      </c>
      <c r="K1905" s="5" t="str">
        <f>OBV!G1905</f>
        <v>NEUTRAL</v>
      </c>
      <c r="L1905" s="5" t="str">
        <f>OBV!H1905</f>
        <v>BEARISH DIVERGENCE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16.5</v>
      </c>
      <c r="Q1905" s="8">
        <f t="shared" si="294"/>
        <v>26.975000000000001</v>
      </c>
      <c r="R1905" s="8">
        <f t="shared" si="295"/>
        <v>18.125</v>
      </c>
      <c r="S1905" s="8">
        <f t="shared" si="296"/>
        <v>17.925000000000001</v>
      </c>
      <c r="T1905" s="8">
        <f t="shared" si="297"/>
        <v>21.625</v>
      </c>
      <c r="U1905" s="7">
        <f t="shared" si="298"/>
        <v>21.008333333333336</v>
      </c>
      <c r="V1905" s="7">
        <f t="shared" si="299"/>
        <v>21.162500000000001</v>
      </c>
    </row>
    <row r="1906" spans="1:22" ht="13.5" x14ac:dyDescent="0.25">
      <c r="A1906" s="3">
        <f>RSI!A1906</f>
        <v>45078</v>
      </c>
      <c r="B1906" s="2">
        <f>RSI!B1906</f>
        <v>0.28999999999999998</v>
      </c>
      <c r="C1906" s="2">
        <f>RSI!I1906</f>
        <v>56.534962953900092</v>
      </c>
      <c r="D1906" s="2">
        <f>MACD!E1906</f>
        <v>-7.8095737475746274E-3</v>
      </c>
      <c r="E1906" s="2">
        <f>MACD!F1906</f>
        <v>-8.2648326954692011E-3</v>
      </c>
      <c r="F1906" s="2">
        <f>'Moving Avg'!D1906</f>
        <v>0.28400000000000003</v>
      </c>
      <c r="G1906" s="2">
        <f>'Moving Avg'!F1906</f>
        <v>0.27450000000000002</v>
      </c>
      <c r="H1906" s="2">
        <f>'Moving Avg'!G1906</f>
        <v>0.27979999999999977</v>
      </c>
      <c r="I1906" s="2">
        <f>'Moving Avg'!H1906</f>
        <v>0.37675000000000025</v>
      </c>
      <c r="J1906" s="5" t="str">
        <f>OBV!F1906</f>
        <v>BEARISH</v>
      </c>
      <c r="K1906" s="5" t="str">
        <f>OBV!G1906</f>
        <v>NEUTRAL</v>
      </c>
      <c r="L1906" s="5" t="str">
        <f>OBV!H1906</f>
        <v>BEARISH DIVERGENCE</v>
      </c>
      <c r="M1906" s="7">
        <f t="shared" si="290"/>
        <v>25</v>
      </c>
      <c r="N1906" s="7">
        <f t="shared" si="291"/>
        <v>0</v>
      </c>
      <c r="O1906" s="7">
        <f t="shared" si="292"/>
        <v>0</v>
      </c>
      <c r="P1906" s="7">
        <f t="shared" si="293"/>
        <v>16.5</v>
      </c>
      <c r="Q1906" s="8">
        <f t="shared" si="294"/>
        <v>11.225</v>
      </c>
      <c r="R1906" s="8">
        <f t="shared" si="295"/>
        <v>9.125</v>
      </c>
      <c r="S1906" s="8">
        <f t="shared" si="296"/>
        <v>11.175000000000001</v>
      </c>
      <c r="T1906" s="8">
        <f t="shared" si="297"/>
        <v>10.375</v>
      </c>
      <c r="U1906" s="7">
        <f t="shared" si="298"/>
        <v>10.508333333333335</v>
      </c>
      <c r="V1906" s="7">
        <f t="shared" si="299"/>
        <v>10.475000000000001</v>
      </c>
    </row>
    <row r="1907" spans="1:22" ht="13.5" x14ac:dyDescent="0.25">
      <c r="A1907" s="3">
        <f>RSI!A1907</f>
        <v>45079</v>
      </c>
      <c r="B1907" s="2">
        <f>RSI!B1907</f>
        <v>0.3</v>
      </c>
      <c r="C1907" s="2">
        <f>RSI!I1907</f>
        <v>61.442495120519794</v>
      </c>
      <c r="D1907" s="2">
        <f>MACD!E1907</f>
        <v>-6.5179155539977218E-3</v>
      </c>
      <c r="E1907" s="2">
        <f>MACD!F1907</f>
        <v>-7.9154492671749052E-3</v>
      </c>
      <c r="F1907" s="2">
        <f>'Moving Avg'!D1907</f>
        <v>0.29000000000000004</v>
      </c>
      <c r="G1907" s="2">
        <f>'Moving Avg'!F1907</f>
        <v>0.27650000000000002</v>
      </c>
      <c r="H1907" s="2">
        <f>'Moving Avg'!G1907</f>
        <v>0.28039999999999976</v>
      </c>
      <c r="I1907" s="2">
        <f>'Moving Avg'!H1907</f>
        <v>0.37565000000000026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25</v>
      </c>
      <c r="N1907" s="7">
        <f t="shared" si="291"/>
        <v>0</v>
      </c>
      <c r="O1907" s="7">
        <f t="shared" si="292"/>
        <v>0</v>
      </c>
      <c r="P1907" s="7">
        <f t="shared" si="293"/>
        <v>83.5</v>
      </c>
      <c r="Q1907" s="8">
        <f t="shared" si="294"/>
        <v>21.274999999999999</v>
      </c>
      <c r="R1907" s="8">
        <f t="shared" si="295"/>
        <v>25.875</v>
      </c>
      <c r="S1907" s="8">
        <f t="shared" si="296"/>
        <v>41.325000000000003</v>
      </c>
      <c r="T1907" s="8">
        <f t="shared" si="297"/>
        <v>27.125</v>
      </c>
      <c r="U1907" s="7">
        <f t="shared" si="298"/>
        <v>29.491666666666664</v>
      </c>
      <c r="V1907" s="7">
        <f t="shared" si="299"/>
        <v>28.9</v>
      </c>
    </row>
    <row r="1908" spans="1:22" ht="13.5" x14ac:dyDescent="0.25">
      <c r="A1908" s="3">
        <f>RSI!A1908</f>
        <v>45082</v>
      </c>
      <c r="B1908" s="2">
        <f>RSI!B1908</f>
        <v>0.31</v>
      </c>
      <c r="C1908" s="2">
        <f>RSI!I1908</f>
        <v>65.622545362612982</v>
      </c>
      <c r="D1908" s="2">
        <f>MACD!E1908</f>
        <v>-7.8248167920329514E-3</v>
      </c>
      <c r="E1908" s="2">
        <f>MACD!F1908</f>
        <v>-7.8973227721465152E-3</v>
      </c>
      <c r="F1908" s="2">
        <f>'Moving Avg'!D1908</f>
        <v>0.29599999999999999</v>
      </c>
      <c r="G1908" s="2">
        <f>'Moving Avg'!F1908</f>
        <v>0.27899999999999997</v>
      </c>
      <c r="H1908" s="2">
        <f>'Moving Avg'!G1908</f>
        <v>0.28099999999999975</v>
      </c>
      <c r="I1908" s="2">
        <f>'Moving Avg'!H1908</f>
        <v>0.37465000000000026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25</v>
      </c>
      <c r="N1908" s="7">
        <f t="shared" si="291"/>
        <v>0</v>
      </c>
      <c r="O1908" s="7">
        <f t="shared" si="292"/>
        <v>0</v>
      </c>
      <c r="P1908" s="7">
        <f t="shared" si="293"/>
        <v>83.5</v>
      </c>
      <c r="Q1908" s="8">
        <f t="shared" si="294"/>
        <v>21.274999999999999</v>
      </c>
      <c r="R1908" s="8">
        <f t="shared" si="295"/>
        <v>25.875</v>
      </c>
      <c r="S1908" s="8">
        <f t="shared" si="296"/>
        <v>41.325000000000003</v>
      </c>
      <c r="T1908" s="8">
        <f t="shared" si="297"/>
        <v>27.125</v>
      </c>
      <c r="U1908" s="7">
        <f t="shared" si="298"/>
        <v>29.491666666666664</v>
      </c>
      <c r="V1908" s="7">
        <f t="shared" si="299"/>
        <v>28.9</v>
      </c>
    </row>
    <row r="1909" spans="1:22" ht="13.5" x14ac:dyDescent="0.25">
      <c r="A1909" s="3">
        <f>RSI!A1909</f>
        <v>45083</v>
      </c>
      <c r="B1909" s="2">
        <f>RSI!B1909</f>
        <v>0.32</v>
      </c>
      <c r="C1909" s="2">
        <f>RSI!I1909</f>
        <v>69.216519771940412</v>
      </c>
      <c r="D1909" s="2">
        <f>MACD!E1909</f>
        <v>-9.8421916447155033E-3</v>
      </c>
      <c r="E1909" s="2">
        <f>MACD!F1909</f>
        <v>-8.2862965466603128E-3</v>
      </c>
      <c r="F1909" s="2">
        <f>'Moving Avg'!D1909</f>
        <v>0.30199999999999999</v>
      </c>
      <c r="G1909" s="2">
        <f>'Moving Avg'!F1909</f>
        <v>0.28199999999999997</v>
      </c>
      <c r="H1909" s="2">
        <f>'Moving Avg'!G1909</f>
        <v>0.28199999999999981</v>
      </c>
      <c r="I1909" s="2">
        <f>'Moving Avg'!H1909</f>
        <v>0.37370000000000025</v>
      </c>
      <c r="J1909" s="5" t="str">
        <f>OBV!F1909</f>
        <v>NEUTRAL</v>
      </c>
      <c r="K1909" s="5" t="str">
        <f>OBV!G1909</f>
        <v>NEUTRAL</v>
      </c>
      <c r="L1909" s="5" t="str">
        <f>OBV!H1909</f>
        <v>NEUTRAL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33</v>
      </c>
      <c r="Q1909" s="8">
        <f t="shared" si="294"/>
        <v>29.45</v>
      </c>
      <c r="R1909" s="8">
        <f t="shared" si="295"/>
        <v>22.25</v>
      </c>
      <c r="S1909" s="8">
        <f t="shared" si="296"/>
        <v>25.35</v>
      </c>
      <c r="T1909" s="8">
        <f t="shared" si="297"/>
        <v>25.75</v>
      </c>
      <c r="U1909" s="7">
        <f t="shared" si="298"/>
        <v>25.683333333333337</v>
      </c>
      <c r="V1909" s="7">
        <f t="shared" si="299"/>
        <v>25.700000000000003</v>
      </c>
    </row>
    <row r="1910" spans="1:22" ht="13.5" x14ac:dyDescent="0.25">
      <c r="A1910" s="3">
        <f>RSI!A1910</f>
        <v>45084</v>
      </c>
      <c r="B1910" s="2">
        <f>RSI!B1910</f>
        <v>0.33</v>
      </c>
      <c r="C1910" s="2">
        <f>RSI!I1910</f>
        <v>72.331604870340783</v>
      </c>
      <c r="D1910" s="2">
        <f>MACD!E1910</f>
        <v>-1.4045636994883093E-2</v>
      </c>
      <c r="E1910" s="2">
        <f>MACD!F1910</f>
        <v>-9.4381646363048688E-3</v>
      </c>
      <c r="F1910" s="2">
        <f>'Moving Avg'!D1910</f>
        <v>0.31</v>
      </c>
      <c r="G1910" s="2">
        <f>'Moving Avg'!F1910</f>
        <v>0.28549999999999998</v>
      </c>
      <c r="H1910" s="2">
        <f>'Moving Avg'!G1910</f>
        <v>0.28299999999999981</v>
      </c>
      <c r="I1910" s="2">
        <f>'Moving Avg'!H1910</f>
        <v>0.3728000000000003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0</v>
      </c>
      <c r="N1910" s="7">
        <f t="shared" si="291"/>
        <v>45</v>
      </c>
      <c r="O1910" s="7">
        <f t="shared" si="292"/>
        <v>0</v>
      </c>
      <c r="P1910" s="7">
        <f t="shared" si="293"/>
        <v>83.5</v>
      </c>
      <c r="Q1910" s="8">
        <f t="shared" si="294"/>
        <v>28.274999999999999</v>
      </c>
      <c r="R1910" s="8">
        <f t="shared" si="295"/>
        <v>29.875</v>
      </c>
      <c r="S1910" s="8">
        <f t="shared" si="296"/>
        <v>44.325000000000003</v>
      </c>
      <c r="T1910" s="8">
        <f t="shared" si="297"/>
        <v>32.125</v>
      </c>
      <c r="U1910" s="7">
        <f t="shared" si="298"/>
        <v>34.158333333333331</v>
      </c>
      <c r="V1910" s="7">
        <f t="shared" si="299"/>
        <v>33.65</v>
      </c>
    </row>
    <row r="1911" spans="1:22" ht="13.5" x14ac:dyDescent="0.25">
      <c r="A1911" s="3">
        <f>RSI!A1911</f>
        <v>45085</v>
      </c>
      <c r="B1911" s="2">
        <f>RSI!B1911</f>
        <v>0.34</v>
      </c>
      <c r="C1911" s="2">
        <f>RSI!I1911</f>
        <v>75.050535401855285</v>
      </c>
      <c r="D1911" s="2">
        <f>MACD!E1911</f>
        <v>-1.7064910280685242E-2</v>
      </c>
      <c r="E1911" s="2">
        <f>MACD!F1911</f>
        <v>-1.0963513765180944E-2</v>
      </c>
      <c r="F1911" s="2">
        <f>'Moving Avg'!D1911</f>
        <v>0.32</v>
      </c>
      <c r="G1911" s="2">
        <f>'Moving Avg'!F1911</f>
        <v>0.28949999999999998</v>
      </c>
      <c r="H1911" s="2">
        <f>'Moving Avg'!G1911</f>
        <v>0.28439999999999976</v>
      </c>
      <c r="I1911" s="2">
        <f>'Moving Avg'!H1911</f>
        <v>0.37185000000000029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0</v>
      </c>
      <c r="N1911" s="7">
        <f t="shared" si="291"/>
        <v>45</v>
      </c>
      <c r="O1911" s="7">
        <f t="shared" si="292"/>
        <v>0</v>
      </c>
      <c r="P1911" s="7">
        <f t="shared" si="293"/>
        <v>83.5</v>
      </c>
      <c r="Q1911" s="8">
        <f t="shared" si="294"/>
        <v>28.274999999999999</v>
      </c>
      <c r="R1911" s="8">
        <f t="shared" si="295"/>
        <v>29.875</v>
      </c>
      <c r="S1911" s="8">
        <f t="shared" si="296"/>
        <v>44.325000000000003</v>
      </c>
      <c r="T1911" s="8">
        <f t="shared" si="297"/>
        <v>32.125</v>
      </c>
      <c r="U1911" s="7">
        <f t="shared" si="298"/>
        <v>34.158333333333331</v>
      </c>
      <c r="V1911" s="7">
        <f t="shared" si="299"/>
        <v>33.65</v>
      </c>
    </row>
    <row r="1912" spans="1:22" ht="13.5" x14ac:dyDescent="0.25">
      <c r="A1912" s="3">
        <f>RSI!A1912</f>
        <v>45086</v>
      </c>
      <c r="B1912" s="2">
        <f>RSI!B1912</f>
        <v>0.35</v>
      </c>
      <c r="C1912" s="2">
        <f>RSI!I1912</f>
        <v>77.438196274386115</v>
      </c>
      <c r="D1912" s="2">
        <f>MACD!E1912</f>
        <v>-2.2198928834738951E-2</v>
      </c>
      <c r="E1912" s="2">
        <f>MACD!F1912</f>
        <v>-1.3210596779092545E-2</v>
      </c>
      <c r="F1912" s="2">
        <f>'Moving Avg'!D1912</f>
        <v>0.32999999999999996</v>
      </c>
      <c r="G1912" s="2">
        <f>'Moving Avg'!F1912</f>
        <v>0.29349999999999998</v>
      </c>
      <c r="H1912" s="2">
        <f>'Moving Avg'!G1912</f>
        <v>0.28599999999999975</v>
      </c>
      <c r="I1912" s="2">
        <f>'Moving Avg'!H1912</f>
        <v>0.37105000000000027</v>
      </c>
      <c r="J1912" s="5" t="str">
        <f>OBV!F1912</f>
        <v>BULLISH</v>
      </c>
      <c r="K1912" s="5" t="str">
        <f>OBV!G1912</f>
        <v>STRONG</v>
      </c>
      <c r="L1912" s="5" t="str">
        <f>OBV!H1912</f>
        <v>CONFIRMED BULLISH</v>
      </c>
      <c r="M1912" s="7">
        <f t="shared" si="290"/>
        <v>0</v>
      </c>
      <c r="N1912" s="7">
        <f t="shared" si="291"/>
        <v>45</v>
      </c>
      <c r="O1912" s="7">
        <f t="shared" si="292"/>
        <v>0</v>
      </c>
      <c r="P1912" s="7">
        <f t="shared" si="293"/>
        <v>100</v>
      </c>
      <c r="Q1912" s="8">
        <f t="shared" si="294"/>
        <v>30.75</v>
      </c>
      <c r="R1912" s="8">
        <f t="shared" si="295"/>
        <v>34</v>
      </c>
      <c r="S1912" s="8">
        <f t="shared" si="296"/>
        <v>51.75</v>
      </c>
      <c r="T1912" s="8">
        <f t="shared" si="297"/>
        <v>36.25</v>
      </c>
      <c r="U1912" s="7">
        <f t="shared" si="298"/>
        <v>38.833333333333336</v>
      </c>
      <c r="V1912" s="7">
        <f t="shared" si="299"/>
        <v>38.1875</v>
      </c>
    </row>
    <row r="1913" spans="1:22" ht="13.5" x14ac:dyDescent="0.25">
      <c r="A1913" s="3">
        <f>RSI!A1913</f>
        <v>45089</v>
      </c>
      <c r="B1913" s="2">
        <f>RSI!B1913</f>
        <v>0.36</v>
      </c>
      <c r="C1913" s="2">
        <f>RSI!I1913</f>
        <v>79.546194396235407</v>
      </c>
      <c r="D1913" s="2">
        <f>MACD!E1913</f>
        <v>-2.6082288911735529E-2</v>
      </c>
      <c r="E1913" s="2">
        <f>MACD!F1913</f>
        <v>-1.5784935205621145E-2</v>
      </c>
      <c r="F1913" s="2">
        <f>'Moving Avg'!D1913</f>
        <v>0.33999999999999997</v>
      </c>
      <c r="G1913" s="2">
        <f>'Moving Avg'!F1913</f>
        <v>0.29849999999999999</v>
      </c>
      <c r="H1913" s="2">
        <f>'Moving Avg'!G1913</f>
        <v>0.28779999999999978</v>
      </c>
      <c r="I1913" s="2">
        <f>'Moving Avg'!H1913</f>
        <v>0.37040000000000028</v>
      </c>
      <c r="J1913" s="5" t="str">
        <f>OBV!F1913</f>
        <v>BULLISH</v>
      </c>
      <c r="K1913" s="5" t="str">
        <f>OBV!G1913</f>
        <v>STRONG</v>
      </c>
      <c r="L1913" s="5" t="str">
        <f>OBV!H1913</f>
        <v>CONFIRMED BULLISH</v>
      </c>
      <c r="M1913" s="7">
        <f t="shared" si="290"/>
        <v>0</v>
      </c>
      <c r="N1913" s="7">
        <f t="shared" si="291"/>
        <v>45</v>
      </c>
      <c r="O1913" s="7">
        <f t="shared" si="292"/>
        <v>0</v>
      </c>
      <c r="P1913" s="7">
        <f t="shared" si="293"/>
        <v>100</v>
      </c>
      <c r="Q1913" s="8">
        <f t="shared" si="294"/>
        <v>30.75</v>
      </c>
      <c r="R1913" s="8">
        <f t="shared" si="295"/>
        <v>34</v>
      </c>
      <c r="S1913" s="8">
        <f t="shared" si="296"/>
        <v>51.75</v>
      </c>
      <c r="T1913" s="8">
        <f t="shared" si="297"/>
        <v>36.25</v>
      </c>
      <c r="U1913" s="7">
        <f t="shared" si="298"/>
        <v>38.833333333333336</v>
      </c>
      <c r="V1913" s="7">
        <f t="shared" si="299"/>
        <v>38.1875</v>
      </c>
    </row>
    <row r="1914" spans="1:22" ht="13.5" x14ac:dyDescent="0.25">
      <c r="A1914" s="3">
        <f>RSI!A1914</f>
        <v>45090</v>
      </c>
      <c r="B1914" s="2">
        <f>RSI!B1914</f>
        <v>0.37</v>
      </c>
      <c r="C1914" s="2">
        <f>RSI!I1914</f>
        <v>81.416093204551984</v>
      </c>
      <c r="D1914" s="2">
        <f>MACD!E1914</f>
        <v>-2.8941533542866937E-2</v>
      </c>
      <c r="E1914" s="2">
        <f>MACD!F1914</f>
        <v>-1.8416254873070304E-2</v>
      </c>
      <c r="F1914" s="2">
        <f>'Moving Avg'!D1914</f>
        <v>0.35</v>
      </c>
      <c r="G1914" s="2">
        <f>'Moving Avg'!F1914</f>
        <v>0.30349999999999999</v>
      </c>
      <c r="H1914" s="2">
        <f>'Moving Avg'!G1914</f>
        <v>0.28959999999999975</v>
      </c>
      <c r="I1914" s="2">
        <f>'Moving Avg'!H1914</f>
        <v>0.36980000000000024</v>
      </c>
      <c r="J1914" s="5" t="str">
        <f>OBV!F1914</f>
        <v>BULLISH</v>
      </c>
      <c r="K1914" s="5" t="str">
        <f>OBV!G1914</f>
        <v>STRONG</v>
      </c>
      <c r="L1914" s="5" t="str">
        <f>OBV!H1914</f>
        <v>CONFIRMED BULLISH</v>
      </c>
      <c r="M1914" s="7">
        <f t="shared" si="290"/>
        <v>0</v>
      </c>
      <c r="N1914" s="7">
        <f t="shared" si="291"/>
        <v>45</v>
      </c>
      <c r="O1914" s="7">
        <f t="shared" si="292"/>
        <v>0</v>
      </c>
      <c r="P1914" s="7">
        <f t="shared" si="293"/>
        <v>100</v>
      </c>
      <c r="Q1914" s="8">
        <f t="shared" si="294"/>
        <v>30.75</v>
      </c>
      <c r="R1914" s="8">
        <f t="shared" si="295"/>
        <v>34</v>
      </c>
      <c r="S1914" s="8">
        <f t="shared" si="296"/>
        <v>51.75</v>
      </c>
      <c r="T1914" s="8">
        <f t="shared" si="297"/>
        <v>36.25</v>
      </c>
      <c r="U1914" s="7">
        <f t="shared" si="298"/>
        <v>38.833333333333336</v>
      </c>
      <c r="V1914" s="7">
        <f t="shared" si="299"/>
        <v>38.1875</v>
      </c>
    </row>
    <row r="1915" spans="1:22" ht="13.5" x14ac:dyDescent="0.25">
      <c r="A1915" s="3">
        <f>RSI!A1915</f>
        <v>45091</v>
      </c>
      <c r="B1915" s="2">
        <f>RSI!B1915</f>
        <v>0.38</v>
      </c>
      <c r="C1915" s="2">
        <f>RSI!I1915</f>
        <v>83.081745046996431</v>
      </c>
      <c r="D1915" s="2">
        <f>MACD!E1915</f>
        <v>-3.2504286076740718E-2</v>
      </c>
      <c r="E1915" s="2">
        <f>MACD!F1915</f>
        <v>-2.1233861113804389E-2</v>
      </c>
      <c r="F1915" s="2">
        <f>'Moving Avg'!D1915</f>
        <v>0.36</v>
      </c>
      <c r="G1915" s="2">
        <f>'Moving Avg'!F1915</f>
        <v>0.3085</v>
      </c>
      <c r="H1915" s="2">
        <f>'Moving Avg'!G1915</f>
        <v>0.29139999999999977</v>
      </c>
      <c r="I1915" s="2">
        <f>'Moving Avg'!H1915</f>
        <v>0.36925000000000024</v>
      </c>
      <c r="J1915" s="5" t="str">
        <f>OBV!F1915</f>
        <v>BULLISH</v>
      </c>
      <c r="K1915" s="5" t="str">
        <f>OBV!G1915</f>
        <v>STRONG</v>
      </c>
      <c r="L1915" s="5" t="str">
        <f>OBV!H1915</f>
        <v>CONFIRMED BULLISH</v>
      </c>
      <c r="M1915" s="7">
        <f t="shared" si="290"/>
        <v>0</v>
      </c>
      <c r="N1915" s="7">
        <f t="shared" si="291"/>
        <v>45</v>
      </c>
      <c r="O1915" s="7">
        <f t="shared" si="292"/>
        <v>0</v>
      </c>
      <c r="P1915" s="7">
        <f t="shared" si="293"/>
        <v>100</v>
      </c>
      <c r="Q1915" s="8">
        <f t="shared" si="294"/>
        <v>30.75</v>
      </c>
      <c r="R1915" s="8">
        <f t="shared" si="295"/>
        <v>34</v>
      </c>
      <c r="S1915" s="8">
        <f t="shared" si="296"/>
        <v>51.75</v>
      </c>
      <c r="T1915" s="8">
        <f t="shared" si="297"/>
        <v>36.25</v>
      </c>
      <c r="U1915" s="7">
        <f t="shared" si="298"/>
        <v>38.833333333333336</v>
      </c>
      <c r="V1915" s="7">
        <f t="shared" si="299"/>
        <v>38.1875</v>
      </c>
    </row>
    <row r="1916" spans="1:22" ht="13.5" x14ac:dyDescent="0.25">
      <c r="A1916" s="3">
        <f>RSI!A1916</f>
        <v>45092</v>
      </c>
      <c r="B1916" s="2">
        <f>RSI!B1916</f>
        <v>0.39</v>
      </c>
      <c r="C1916" s="2">
        <f>RSI!I1916</f>
        <v>84.571001939310008</v>
      </c>
      <c r="D1916" s="2">
        <f>MACD!E1916</f>
        <v>-3.6691578961379812E-2</v>
      </c>
      <c r="E1916" s="2">
        <f>MACD!F1916</f>
        <v>-2.4325404683319472E-2</v>
      </c>
      <c r="F1916" s="2">
        <f>'Moving Avg'!D1916</f>
        <v>0.37</v>
      </c>
      <c r="G1916" s="2">
        <f>'Moving Avg'!F1916</f>
        <v>0.3135</v>
      </c>
      <c r="H1916" s="2">
        <f>'Moving Avg'!G1916</f>
        <v>0.29319999999999979</v>
      </c>
      <c r="I1916" s="2">
        <f>'Moving Avg'!H1916</f>
        <v>0.36875000000000019</v>
      </c>
      <c r="J1916" s="5" t="str">
        <f>OBV!F1916</f>
        <v>BULLISH</v>
      </c>
      <c r="K1916" s="5" t="str">
        <f>OBV!G1916</f>
        <v>STRONG</v>
      </c>
      <c r="L1916" s="5" t="str">
        <f>OBV!H1916</f>
        <v>CONFIRMED BULLISH</v>
      </c>
      <c r="M1916" s="7">
        <f t="shared" si="290"/>
        <v>0</v>
      </c>
      <c r="N1916" s="7">
        <f t="shared" si="291"/>
        <v>45</v>
      </c>
      <c r="O1916" s="7">
        <f t="shared" si="292"/>
        <v>50</v>
      </c>
      <c r="P1916" s="7">
        <f t="shared" si="293"/>
        <v>100</v>
      </c>
      <c r="Q1916" s="8">
        <f t="shared" si="294"/>
        <v>38.25</v>
      </c>
      <c r="R1916" s="8">
        <f t="shared" si="295"/>
        <v>51.5</v>
      </c>
      <c r="S1916" s="8">
        <f t="shared" si="296"/>
        <v>64.25</v>
      </c>
      <c r="T1916" s="8">
        <f t="shared" si="297"/>
        <v>48.75</v>
      </c>
      <c r="U1916" s="7">
        <f t="shared" si="298"/>
        <v>51.333333333333336</v>
      </c>
      <c r="V1916" s="7">
        <f t="shared" si="299"/>
        <v>50.6875</v>
      </c>
    </row>
    <row r="1917" spans="1:22" ht="13.5" x14ac:dyDescent="0.25">
      <c r="A1917" s="3">
        <f>RSI!A1917</f>
        <v>45093</v>
      </c>
      <c r="B1917" s="2">
        <f>RSI!B1917</f>
        <v>0.4</v>
      </c>
      <c r="C1917" s="2">
        <f>RSI!I1917</f>
        <v>85.906989774652331</v>
      </c>
      <c r="D1917" s="2">
        <f>MACD!E1917</f>
        <v>-3.9895964224713754E-2</v>
      </c>
      <c r="E1917" s="2">
        <f>MACD!F1917</f>
        <v>-2.743951659159833E-2</v>
      </c>
      <c r="F1917" s="2">
        <f>'Moving Avg'!D1917</f>
        <v>0.38</v>
      </c>
      <c r="G1917" s="2">
        <f>'Moving Avg'!F1917</f>
        <v>0.31900000000000001</v>
      </c>
      <c r="H1917" s="2">
        <f>'Moving Avg'!G1917</f>
        <v>0.29519999999999985</v>
      </c>
      <c r="I1917" s="2">
        <f>'Moving Avg'!H1917</f>
        <v>0.36840000000000039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  <c r="M1917" s="7">
        <f t="shared" si="290"/>
        <v>0</v>
      </c>
      <c r="N1917" s="7">
        <f t="shared" si="291"/>
        <v>45</v>
      </c>
      <c r="O1917" s="7">
        <f t="shared" si="292"/>
        <v>50</v>
      </c>
      <c r="P1917" s="7">
        <f t="shared" si="293"/>
        <v>83.5</v>
      </c>
      <c r="Q1917" s="8">
        <f t="shared" si="294"/>
        <v>35.774999999999999</v>
      </c>
      <c r="R1917" s="8">
        <f t="shared" si="295"/>
        <v>47.375</v>
      </c>
      <c r="S1917" s="8">
        <f t="shared" si="296"/>
        <v>56.825000000000003</v>
      </c>
      <c r="T1917" s="8">
        <f t="shared" si="297"/>
        <v>44.625</v>
      </c>
      <c r="U1917" s="7">
        <f t="shared" si="298"/>
        <v>46.658333333333339</v>
      </c>
      <c r="V1917" s="7">
        <f t="shared" si="299"/>
        <v>46.150000000000006</v>
      </c>
    </row>
    <row r="1918" spans="1:22" ht="13.5" x14ac:dyDescent="0.25">
      <c r="A1918" s="3">
        <f>RSI!A1918</f>
        <v>45096</v>
      </c>
      <c r="B1918" s="2">
        <f>RSI!B1918</f>
        <v>0.41</v>
      </c>
      <c r="C1918" s="2">
        <f>RSI!I1918</f>
        <v>87.109070657939995</v>
      </c>
      <c r="D1918" s="2">
        <f>MACD!E1918</f>
        <v>-4.2293747958383199E-2</v>
      </c>
      <c r="E1918" s="2">
        <f>MACD!F1918</f>
        <v>-3.0410362864955305E-2</v>
      </c>
      <c r="F1918" s="2">
        <f>'Moving Avg'!D1918</f>
        <v>0.39</v>
      </c>
      <c r="G1918" s="2">
        <f>'Moving Avg'!F1918</f>
        <v>0.32550000000000001</v>
      </c>
      <c r="H1918" s="2">
        <f>'Moving Avg'!G1918</f>
        <v>0.29739999999999983</v>
      </c>
      <c r="I1918" s="2">
        <f>'Moving Avg'!H1918</f>
        <v>0.36805000000000038</v>
      </c>
      <c r="J1918" s="5" t="str">
        <f>OBV!F1918</f>
        <v>BULLISH</v>
      </c>
      <c r="K1918" s="5" t="str">
        <f>OBV!G1918</f>
        <v>STRONG</v>
      </c>
      <c r="L1918" s="5" t="str">
        <f>OBV!H1918</f>
        <v>CONFIRMED BULLISH</v>
      </c>
      <c r="M1918" s="7">
        <f t="shared" si="290"/>
        <v>0</v>
      </c>
      <c r="N1918" s="7">
        <f t="shared" si="291"/>
        <v>45</v>
      </c>
      <c r="O1918" s="7">
        <f t="shared" si="292"/>
        <v>50</v>
      </c>
      <c r="P1918" s="7">
        <f t="shared" si="293"/>
        <v>100</v>
      </c>
      <c r="Q1918" s="8">
        <f t="shared" si="294"/>
        <v>38.25</v>
      </c>
      <c r="R1918" s="8">
        <f t="shared" si="295"/>
        <v>51.5</v>
      </c>
      <c r="S1918" s="8">
        <f t="shared" si="296"/>
        <v>64.25</v>
      </c>
      <c r="T1918" s="8">
        <f t="shared" si="297"/>
        <v>48.75</v>
      </c>
      <c r="U1918" s="7">
        <f t="shared" si="298"/>
        <v>51.333333333333336</v>
      </c>
      <c r="V1918" s="7">
        <f t="shared" si="299"/>
        <v>50.6875</v>
      </c>
    </row>
    <row r="1919" spans="1:22" ht="13.5" x14ac:dyDescent="0.25">
      <c r="A1919" s="3">
        <f>RSI!A1919</f>
        <v>45097</v>
      </c>
      <c r="B1919" s="2">
        <f>RSI!B1919</f>
        <v>0.42</v>
      </c>
      <c r="C1919" s="2">
        <f>RSI!I1919</f>
        <v>88.193578943882741</v>
      </c>
      <c r="D1919" s="2">
        <f>MACD!E1919</f>
        <v>-4.4032253755891926E-2</v>
      </c>
      <c r="E1919" s="2">
        <f>MACD!F1919</f>
        <v>-3.3134741043142631E-2</v>
      </c>
      <c r="F1919" s="2">
        <f>'Moving Avg'!D1919</f>
        <v>0.39999999999999997</v>
      </c>
      <c r="G1919" s="2">
        <f>'Moving Avg'!F1919</f>
        <v>0.33250000000000002</v>
      </c>
      <c r="H1919" s="2">
        <f>'Moving Avg'!G1919</f>
        <v>0.29979999999999984</v>
      </c>
      <c r="I1919" s="2">
        <f>'Moving Avg'!H1919</f>
        <v>0.36780000000000029</v>
      </c>
      <c r="J1919" s="5" t="str">
        <f>OBV!F1919</f>
        <v>BULLISH</v>
      </c>
      <c r="K1919" s="5" t="str">
        <f>OBV!G1919</f>
        <v>STRONG</v>
      </c>
      <c r="L1919" s="5" t="str">
        <f>OBV!H1919</f>
        <v>CONFIRMED BULLISH</v>
      </c>
      <c r="M1919" s="7">
        <f t="shared" si="290"/>
        <v>0</v>
      </c>
      <c r="N1919" s="7">
        <f t="shared" si="291"/>
        <v>45</v>
      </c>
      <c r="O1919" s="7">
        <f t="shared" si="292"/>
        <v>50</v>
      </c>
      <c r="P1919" s="7">
        <f t="shared" si="293"/>
        <v>100</v>
      </c>
      <c r="Q1919" s="8">
        <f t="shared" si="294"/>
        <v>38.25</v>
      </c>
      <c r="R1919" s="8">
        <f t="shared" si="295"/>
        <v>51.5</v>
      </c>
      <c r="S1919" s="8">
        <f t="shared" si="296"/>
        <v>64.25</v>
      </c>
      <c r="T1919" s="8">
        <f t="shared" si="297"/>
        <v>48.75</v>
      </c>
      <c r="U1919" s="7">
        <f t="shared" si="298"/>
        <v>51.333333333333336</v>
      </c>
      <c r="V1919" s="7">
        <f t="shared" si="299"/>
        <v>50.6875</v>
      </c>
    </row>
    <row r="1920" spans="1:22" ht="13.5" x14ac:dyDescent="0.25">
      <c r="A1920" s="3">
        <f>RSI!A1920</f>
        <v>45098</v>
      </c>
      <c r="B1920" s="2">
        <f>RSI!B1920</f>
        <v>0.43</v>
      </c>
      <c r="C1920" s="2">
        <f>RSI!I1920</f>
        <v>89.174390733975841</v>
      </c>
      <c r="D1920" s="2">
        <f>MACD!E1920</f>
        <v>-4.5234419223958378E-2</v>
      </c>
      <c r="E1920" s="2">
        <f>MACD!F1920</f>
        <v>-3.5554676679305786E-2</v>
      </c>
      <c r="F1920" s="2">
        <f>'Moving Avg'!D1920</f>
        <v>0.41</v>
      </c>
      <c r="G1920" s="2">
        <f>'Moving Avg'!F1920</f>
        <v>0.34049999999999997</v>
      </c>
      <c r="H1920" s="2">
        <f>'Moving Avg'!G1920</f>
        <v>0.30219999999999986</v>
      </c>
      <c r="I1920" s="2">
        <f>'Moving Avg'!H1920</f>
        <v>0.36755000000000027</v>
      </c>
      <c r="J1920" s="5" t="str">
        <f>OBV!F1920</f>
        <v>BULLISH</v>
      </c>
      <c r="K1920" s="5" t="str">
        <f>OBV!G1920</f>
        <v>STRONG</v>
      </c>
      <c r="L1920" s="5" t="str">
        <f>OBV!H1920</f>
        <v>CONFIRMED BULLISH</v>
      </c>
      <c r="M1920" s="7">
        <f t="shared" si="290"/>
        <v>0</v>
      </c>
      <c r="N1920" s="7">
        <f t="shared" si="291"/>
        <v>45</v>
      </c>
      <c r="O1920" s="7">
        <f t="shared" si="292"/>
        <v>50</v>
      </c>
      <c r="P1920" s="7">
        <f t="shared" si="293"/>
        <v>100</v>
      </c>
      <c r="Q1920" s="8">
        <f t="shared" si="294"/>
        <v>38.25</v>
      </c>
      <c r="R1920" s="8">
        <f t="shared" si="295"/>
        <v>51.5</v>
      </c>
      <c r="S1920" s="8">
        <f t="shared" si="296"/>
        <v>64.25</v>
      </c>
      <c r="T1920" s="8">
        <f t="shared" si="297"/>
        <v>48.75</v>
      </c>
      <c r="U1920" s="7">
        <f t="shared" si="298"/>
        <v>51.333333333333336</v>
      </c>
      <c r="V1920" s="7">
        <f t="shared" si="299"/>
        <v>50.6875</v>
      </c>
    </row>
    <row r="1921" spans="1:22" ht="13.5" x14ac:dyDescent="0.25">
      <c r="A1921" s="3">
        <f>RSI!A1921</f>
        <v>45099</v>
      </c>
      <c r="B1921" s="2">
        <f>RSI!B1921</f>
        <v>0.44</v>
      </c>
      <c r="C1921" s="2">
        <f>RSI!I1921</f>
        <v>90.063369211709841</v>
      </c>
      <c r="D1921" s="2">
        <f>MACD!E1921</f>
        <v>-4.600267514083145E-2</v>
      </c>
      <c r="E1921" s="2">
        <f>MACD!F1921</f>
        <v>-3.764427637161092E-2</v>
      </c>
      <c r="F1921" s="2">
        <f>'Moving Avg'!D1921</f>
        <v>0.42000000000000004</v>
      </c>
      <c r="G1921" s="2">
        <f>'Moving Avg'!F1921</f>
        <v>0.34849999999999998</v>
      </c>
      <c r="H1921" s="2">
        <f>'Moving Avg'!G1921</f>
        <v>0.30459999999999993</v>
      </c>
      <c r="I1921" s="2">
        <f>'Moving Avg'!H1921</f>
        <v>0.36745000000000028</v>
      </c>
      <c r="J1921" s="5" t="str">
        <f>OBV!F1921</f>
        <v>BULLISH</v>
      </c>
      <c r="K1921" s="5" t="str">
        <f>OBV!G1921</f>
        <v>STRONG</v>
      </c>
      <c r="L1921" s="5" t="str">
        <f>OBV!H1921</f>
        <v>CONFIRMED BULLISH</v>
      </c>
      <c r="M1921" s="7">
        <f t="shared" si="290"/>
        <v>0</v>
      </c>
      <c r="N1921" s="7">
        <f t="shared" si="291"/>
        <v>45</v>
      </c>
      <c r="O1921" s="7">
        <f t="shared" si="292"/>
        <v>50</v>
      </c>
      <c r="P1921" s="7">
        <f t="shared" si="293"/>
        <v>100</v>
      </c>
      <c r="Q1921" s="8">
        <f t="shared" si="294"/>
        <v>38.25</v>
      </c>
      <c r="R1921" s="8">
        <f t="shared" si="295"/>
        <v>51.5</v>
      </c>
      <c r="S1921" s="8">
        <f t="shared" si="296"/>
        <v>64.25</v>
      </c>
      <c r="T1921" s="8">
        <f t="shared" si="297"/>
        <v>48.75</v>
      </c>
      <c r="U1921" s="7">
        <f t="shared" si="298"/>
        <v>51.333333333333336</v>
      </c>
      <c r="V1921" s="7">
        <f t="shared" si="299"/>
        <v>50.6875</v>
      </c>
    </row>
    <row r="1922" spans="1:22" ht="13.5" x14ac:dyDescent="0.25">
      <c r="A1922" s="3">
        <f>RSI!A1922</f>
        <v>45100</v>
      </c>
      <c r="B1922" s="2">
        <f>RSI!B1922</f>
        <v>0.45</v>
      </c>
      <c r="C1922" s="2">
        <f>RSI!I1922</f>
        <v>90.870716303991429</v>
      </c>
      <c r="D1922" s="2">
        <f>MACD!E1922</f>
        <v>-4.6422218378941948E-2</v>
      </c>
      <c r="E1922" s="2">
        <f>MACD!F1922</f>
        <v>-3.9399864773077123E-2</v>
      </c>
      <c r="F1922" s="2">
        <f>'Moving Avg'!D1922</f>
        <v>0.43</v>
      </c>
      <c r="G1922" s="2">
        <f>'Moving Avg'!F1922</f>
        <v>0.35750000000000004</v>
      </c>
      <c r="H1922" s="2">
        <f>'Moving Avg'!G1922</f>
        <v>0.30719999999999997</v>
      </c>
      <c r="I1922" s="2">
        <f>'Moving Avg'!H1922</f>
        <v>0.36750000000000027</v>
      </c>
      <c r="J1922" s="5" t="str">
        <f>OBV!F1922</f>
        <v>BULLISH</v>
      </c>
      <c r="K1922" s="5" t="str">
        <f>OBV!G1922</f>
        <v>STRONG</v>
      </c>
      <c r="L1922" s="5" t="str">
        <f>OBV!H1922</f>
        <v>CONFIRMED BULLISH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45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100</v>
      </c>
      <c r="Q1922" s="8">
        <f t="shared" si="294"/>
        <v>38.25</v>
      </c>
      <c r="R1922" s="8">
        <f t="shared" si="295"/>
        <v>51.5</v>
      </c>
      <c r="S1922" s="8">
        <f t="shared" si="296"/>
        <v>64.25</v>
      </c>
      <c r="T1922" s="8">
        <f t="shared" si="297"/>
        <v>48.75</v>
      </c>
      <c r="U1922" s="7">
        <f t="shared" si="298"/>
        <v>51.333333333333336</v>
      </c>
      <c r="V1922" s="7">
        <f t="shared" si="299"/>
        <v>50.6875</v>
      </c>
    </row>
    <row r="1923" spans="1:22" ht="13.5" x14ac:dyDescent="0.25">
      <c r="A1923" s="3">
        <f>RSI!A1923</f>
        <v>45103</v>
      </c>
      <c r="B1923" s="2">
        <f>RSI!B1923</f>
        <v>0.46</v>
      </c>
      <c r="C1923" s="2">
        <f>RSI!I1923</f>
        <v>91.605252891795345</v>
      </c>
      <c r="D1923" s="2">
        <f>MACD!E1923</f>
        <v>-4.6563772558328387E-2</v>
      </c>
      <c r="E1923" s="2">
        <f>MACD!F1923</f>
        <v>-4.0832646330127384E-2</v>
      </c>
      <c r="F1923" s="2">
        <f>'Moving Avg'!D1923</f>
        <v>0.44000000000000006</v>
      </c>
      <c r="G1923" s="2">
        <f>'Moving Avg'!F1923</f>
        <v>0.36649999999999999</v>
      </c>
      <c r="H1923" s="2">
        <f>'Moving Avg'!G1923</f>
        <v>0.31019999999999998</v>
      </c>
      <c r="I1923" s="2">
        <f>'Moving Avg'!H1923</f>
        <v>0.3676500000000002</v>
      </c>
      <c r="J1923" s="5" t="str">
        <f>OBV!F1923</f>
        <v>BULLISH</v>
      </c>
      <c r="K1923" s="5" t="str">
        <f>OBV!G1923</f>
        <v>STRONG</v>
      </c>
      <c r="L1923" s="5" t="str">
        <f>OBV!H1923</f>
        <v>CONFIRMED BULLISH</v>
      </c>
      <c r="M1923" s="7">
        <f t="shared" si="300"/>
        <v>0</v>
      </c>
      <c r="N1923" s="7">
        <f t="shared" si="301"/>
        <v>45</v>
      </c>
      <c r="O1923" s="7">
        <f t="shared" si="302"/>
        <v>50</v>
      </c>
      <c r="P1923" s="7">
        <f t="shared" si="303"/>
        <v>100</v>
      </c>
      <c r="Q1923" s="8">
        <f t="shared" ref="Q1923:Q1986" si="304">0.35*M1923+N1923*0.35+O1923*0.15+P1923*0.15</f>
        <v>38.25</v>
      </c>
      <c r="R1923" s="8">
        <f t="shared" ref="R1923:R1986" si="305">M1923*0.2+N1923*0.2+O1923*0.35+P1923*0.25</f>
        <v>51.5</v>
      </c>
      <c r="S1923" s="8">
        <f t="shared" ref="S1923:S1986" si="306">M1923*0.15+N1923*0.15+O1923*0.25+P1923*0.45</f>
        <v>64.25</v>
      </c>
      <c r="T1923" s="8">
        <f t="shared" ref="T1923:T1986" si="307">0.25*SUM(M1923:P1923)</f>
        <v>48.75</v>
      </c>
      <c r="U1923" s="7">
        <f t="shared" ref="U1923:U1986" si="308">SUM(Q1923:S1923)/3</f>
        <v>51.333333333333336</v>
      </c>
      <c r="V1923" s="7">
        <f t="shared" ref="V1923:V1986" si="309">SUM(Q1923:T1923)/4</f>
        <v>50.6875</v>
      </c>
    </row>
    <row r="1924" spans="1:22" ht="13.5" x14ac:dyDescent="0.25">
      <c r="A1924" s="3">
        <f>RSI!A1924</f>
        <v>45104</v>
      </c>
      <c r="B1924" s="2">
        <f>RSI!B1924</f>
        <v>0.46</v>
      </c>
      <c r="C1924" s="2">
        <f>RSI!I1924</f>
        <v>91.605252891795345</v>
      </c>
      <c r="D1924" s="2">
        <f>MACD!E1924</f>
        <v>-4.5745175148351025E-2</v>
      </c>
      <c r="E1924" s="2">
        <f>MACD!F1924</f>
        <v>-4.1815152093772109E-2</v>
      </c>
      <c r="F1924" s="2">
        <f>'Moving Avg'!D1924</f>
        <v>0.44800000000000006</v>
      </c>
      <c r="G1924" s="2">
        <f>'Moving Avg'!F1924</f>
        <v>0.37500000000000006</v>
      </c>
      <c r="H1924" s="2">
        <f>'Moving Avg'!G1924</f>
        <v>0.31340000000000001</v>
      </c>
      <c r="I1924" s="2">
        <f>'Moving Avg'!H1924</f>
        <v>0.36780000000000013</v>
      </c>
      <c r="J1924" s="5" t="str">
        <f>OBV!F1924</f>
        <v>BULLISH</v>
      </c>
      <c r="K1924" s="5" t="str">
        <f>OBV!G1924</f>
        <v>STRONG</v>
      </c>
      <c r="L1924" s="5" t="str">
        <f>OBV!H1924</f>
        <v>CONFIRMED BULLISH</v>
      </c>
      <c r="M1924" s="7">
        <f t="shared" si="300"/>
        <v>0</v>
      </c>
      <c r="N1924" s="7">
        <f t="shared" si="301"/>
        <v>45</v>
      </c>
      <c r="O1924" s="7">
        <f t="shared" si="302"/>
        <v>50</v>
      </c>
      <c r="P1924" s="7">
        <f t="shared" si="303"/>
        <v>100</v>
      </c>
      <c r="Q1924" s="8">
        <f t="shared" si="304"/>
        <v>38.25</v>
      </c>
      <c r="R1924" s="8">
        <f t="shared" si="305"/>
        <v>51.5</v>
      </c>
      <c r="S1924" s="8">
        <f t="shared" si="306"/>
        <v>64.25</v>
      </c>
      <c r="T1924" s="8">
        <f t="shared" si="307"/>
        <v>48.75</v>
      </c>
      <c r="U1924" s="7">
        <f t="shared" si="308"/>
        <v>51.333333333333336</v>
      </c>
      <c r="V1924" s="7">
        <f t="shared" si="309"/>
        <v>50.6875</v>
      </c>
    </row>
    <row r="1925" spans="1:22" ht="13.5" x14ac:dyDescent="0.25">
      <c r="A1925" s="3">
        <f>RSI!A1925</f>
        <v>45107</v>
      </c>
      <c r="B1925" s="2">
        <f>RSI!B1925</f>
        <v>0.46</v>
      </c>
      <c r="C1925" s="2">
        <f>RSI!I1925</f>
        <v>91.605252891795345</v>
      </c>
      <c r="D1925" s="2">
        <f>MACD!E1925</f>
        <v>-4.4069690851094079E-2</v>
      </c>
      <c r="E1925" s="2">
        <f>MACD!F1925</f>
        <v>-4.2266059845236507E-2</v>
      </c>
      <c r="F1925" s="2">
        <f>'Moving Avg'!D1925</f>
        <v>0.45400000000000001</v>
      </c>
      <c r="G1925" s="2">
        <f>'Moving Avg'!F1925</f>
        <v>0.38350000000000006</v>
      </c>
      <c r="H1925" s="2">
        <f>'Moving Avg'!G1925</f>
        <v>0.31680000000000003</v>
      </c>
      <c r="I1925" s="2">
        <f>'Moving Avg'!H1925</f>
        <v>0.36790000000000006</v>
      </c>
      <c r="J1925" s="5" t="str">
        <f>OBV!F1925</f>
        <v>BULLISH</v>
      </c>
      <c r="K1925" s="5" t="str">
        <f>OBV!G1925</f>
        <v>STRONG</v>
      </c>
      <c r="L1925" s="5" t="str">
        <f>OBV!H1925</f>
        <v>CONFIRMED BULLISH</v>
      </c>
      <c r="M1925" s="7">
        <f t="shared" si="300"/>
        <v>0</v>
      </c>
      <c r="N1925" s="7">
        <f t="shared" si="301"/>
        <v>45</v>
      </c>
      <c r="O1925" s="7">
        <f t="shared" si="302"/>
        <v>50</v>
      </c>
      <c r="P1925" s="7">
        <f t="shared" si="303"/>
        <v>100</v>
      </c>
      <c r="Q1925" s="8">
        <f t="shared" si="304"/>
        <v>38.25</v>
      </c>
      <c r="R1925" s="8">
        <f t="shared" si="305"/>
        <v>51.5</v>
      </c>
      <c r="S1925" s="8">
        <f t="shared" si="306"/>
        <v>64.25</v>
      </c>
      <c r="T1925" s="8">
        <f t="shared" si="307"/>
        <v>48.75</v>
      </c>
      <c r="U1925" s="7">
        <f t="shared" si="308"/>
        <v>51.333333333333336</v>
      </c>
      <c r="V1925" s="7">
        <f t="shared" si="309"/>
        <v>50.6875</v>
      </c>
    </row>
    <row r="1926" spans="1:22" ht="13.5" x14ac:dyDescent="0.25">
      <c r="A1926" s="3">
        <f>RSI!A1926</f>
        <v>45110</v>
      </c>
      <c r="B1926" s="2">
        <f>RSI!B1926</f>
        <v>0.46</v>
      </c>
      <c r="C1926" s="2">
        <f>RSI!I1926</f>
        <v>91.605252891795345</v>
      </c>
      <c r="D1926" s="2">
        <f>MACD!E1926</f>
        <v>-4.1627990152660888E-2</v>
      </c>
      <c r="E1926" s="2">
        <f>MACD!F1926</f>
        <v>-4.2138445906721382E-2</v>
      </c>
      <c r="F1926" s="2">
        <f>'Moving Avg'!D1926</f>
        <v>0.45800000000000002</v>
      </c>
      <c r="G1926" s="2">
        <f>'Moving Avg'!F1926</f>
        <v>0.39200000000000002</v>
      </c>
      <c r="H1926" s="2">
        <f>'Moving Avg'!G1926</f>
        <v>0.32040000000000007</v>
      </c>
      <c r="I1926" s="2">
        <f>'Moving Avg'!H1926</f>
        <v>0.36795000000000011</v>
      </c>
      <c r="J1926" s="5" t="str">
        <f>OBV!F1926</f>
        <v>BULLISH</v>
      </c>
      <c r="K1926" s="5" t="str">
        <f>OBV!G1926</f>
        <v>STRONG</v>
      </c>
      <c r="L1926" s="5" t="str">
        <f>OBV!H1926</f>
        <v>CONFIRMED BULLISH</v>
      </c>
      <c r="M1926" s="7">
        <f t="shared" si="300"/>
        <v>0</v>
      </c>
      <c r="N1926" s="7">
        <f t="shared" si="301"/>
        <v>0</v>
      </c>
      <c r="O1926" s="7">
        <f t="shared" si="302"/>
        <v>50</v>
      </c>
      <c r="P1926" s="7">
        <f t="shared" si="303"/>
        <v>100</v>
      </c>
      <c r="Q1926" s="8">
        <f t="shared" si="304"/>
        <v>22.5</v>
      </c>
      <c r="R1926" s="8">
        <f t="shared" si="305"/>
        <v>42.5</v>
      </c>
      <c r="S1926" s="8">
        <f t="shared" si="306"/>
        <v>57.5</v>
      </c>
      <c r="T1926" s="8">
        <f t="shared" si="307"/>
        <v>37.5</v>
      </c>
      <c r="U1926" s="7">
        <f t="shared" si="308"/>
        <v>40.833333333333336</v>
      </c>
      <c r="V1926" s="7">
        <f t="shared" si="309"/>
        <v>40</v>
      </c>
    </row>
    <row r="1927" spans="1:22" ht="13.5" x14ac:dyDescent="0.25">
      <c r="A1927" s="3">
        <f>RSI!A1927</f>
        <v>45111</v>
      </c>
      <c r="B1927" s="2">
        <f>RSI!B1927</f>
        <v>0.44</v>
      </c>
      <c r="C1927" s="2">
        <f>RSI!I1927</f>
        <v>75.305773508698024</v>
      </c>
      <c r="D1927" s="2">
        <f>MACD!E1927</f>
        <v>-3.7018361512547671E-2</v>
      </c>
      <c r="E1927" s="2">
        <f>MACD!F1927</f>
        <v>-4.1114429027886645E-2</v>
      </c>
      <c r="F1927" s="2">
        <f>'Moving Avg'!D1927</f>
        <v>0.45600000000000007</v>
      </c>
      <c r="G1927" s="2">
        <f>'Moving Avg'!F1927</f>
        <v>0.39900000000000002</v>
      </c>
      <c r="H1927" s="2">
        <f>'Moving Avg'!G1927</f>
        <v>0.32380000000000009</v>
      </c>
      <c r="I1927" s="2">
        <f>'Moving Avg'!H1927</f>
        <v>0.36780000000000007</v>
      </c>
      <c r="J1927" s="5" t="str">
        <f>OBV!F1927</f>
        <v>BULLISH</v>
      </c>
      <c r="K1927" s="5" t="str">
        <f>OBV!G1927</f>
        <v>NEUTRAL</v>
      </c>
      <c r="L1927" s="5" t="str">
        <f>OBV!H1927</f>
        <v>BULLISH DIVERGENCE</v>
      </c>
      <c r="M1927" s="7">
        <f t="shared" si="300"/>
        <v>0</v>
      </c>
      <c r="N1927" s="7">
        <f t="shared" si="301"/>
        <v>0</v>
      </c>
      <c r="O1927" s="7">
        <f t="shared" si="302"/>
        <v>50</v>
      </c>
      <c r="P1927" s="7">
        <f t="shared" si="303"/>
        <v>66.5</v>
      </c>
      <c r="Q1927" s="8">
        <f t="shared" si="304"/>
        <v>17.475000000000001</v>
      </c>
      <c r="R1927" s="8">
        <f t="shared" si="305"/>
        <v>34.125</v>
      </c>
      <c r="S1927" s="8">
        <f t="shared" si="306"/>
        <v>42.424999999999997</v>
      </c>
      <c r="T1927" s="8">
        <f t="shared" si="307"/>
        <v>29.125</v>
      </c>
      <c r="U1927" s="7">
        <f t="shared" si="308"/>
        <v>31.341666666666669</v>
      </c>
      <c r="V1927" s="7">
        <f t="shared" si="309"/>
        <v>30.787500000000001</v>
      </c>
    </row>
    <row r="1928" spans="1:22" ht="13.5" x14ac:dyDescent="0.25">
      <c r="A1928" s="3">
        <f>RSI!A1928</f>
        <v>45112</v>
      </c>
      <c r="B1928" s="2">
        <f>RSI!B1928</f>
        <v>0.43</v>
      </c>
      <c r="C1928" s="2">
        <f>RSI!I1928</f>
        <v>68.721599475009853</v>
      </c>
      <c r="D1928" s="2">
        <f>MACD!E1928</f>
        <v>-3.1161605609182019E-2</v>
      </c>
      <c r="E1928" s="2">
        <f>MACD!F1928</f>
        <v>-3.912386434414572E-2</v>
      </c>
      <c r="F1928" s="2">
        <f>'Moving Avg'!D1928</f>
        <v>0.45</v>
      </c>
      <c r="G1928" s="2">
        <f>'Moving Avg'!F1928</f>
        <v>0.40500000000000008</v>
      </c>
      <c r="H1928" s="2">
        <f>'Moving Avg'!G1928</f>
        <v>0.32720000000000005</v>
      </c>
      <c r="I1928" s="2">
        <f>'Moving Avg'!H1928</f>
        <v>0.36770000000000008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  <c r="M1928" s="7">
        <f t="shared" si="300"/>
        <v>25</v>
      </c>
      <c r="N1928" s="7">
        <f t="shared" si="301"/>
        <v>0</v>
      </c>
      <c r="O1928" s="7">
        <f t="shared" si="302"/>
        <v>50</v>
      </c>
      <c r="P1928" s="7">
        <f t="shared" si="303"/>
        <v>33</v>
      </c>
      <c r="Q1928" s="8">
        <f t="shared" si="304"/>
        <v>21.2</v>
      </c>
      <c r="R1928" s="8">
        <f t="shared" si="305"/>
        <v>30.75</v>
      </c>
      <c r="S1928" s="8">
        <f t="shared" si="306"/>
        <v>31.1</v>
      </c>
      <c r="T1928" s="8">
        <f t="shared" si="307"/>
        <v>27</v>
      </c>
      <c r="U1928" s="7">
        <f t="shared" si="308"/>
        <v>27.683333333333337</v>
      </c>
      <c r="V1928" s="7">
        <f t="shared" si="309"/>
        <v>27.512500000000003</v>
      </c>
    </row>
    <row r="1929" spans="1:22" ht="13.5" x14ac:dyDescent="0.25">
      <c r="A1929" s="3">
        <f>RSI!A1929</f>
        <v>45113</v>
      </c>
      <c r="B1929" s="2">
        <f>RSI!B1929</f>
        <v>0.43</v>
      </c>
      <c r="C1929" s="2">
        <f>RSI!I1929</f>
        <v>68.721599475009839</v>
      </c>
      <c r="D1929" s="2">
        <f>MACD!E1929</f>
        <v>-2.4907319865984656E-2</v>
      </c>
      <c r="E1929" s="2">
        <f>MACD!F1929</f>
        <v>-3.628055544851351E-2</v>
      </c>
      <c r="F1929" s="2">
        <f>'Moving Avg'!D1929</f>
        <v>0.44400000000000006</v>
      </c>
      <c r="G1929" s="2">
        <f>'Moving Avg'!F1929</f>
        <v>0.41050000000000003</v>
      </c>
      <c r="H1929" s="2">
        <f>'Moving Avg'!G1929</f>
        <v>0.3306</v>
      </c>
      <c r="I1929" s="2">
        <f>'Moving Avg'!H1929</f>
        <v>0.36765000000000014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0</v>
      </c>
      <c r="O1929" s="7">
        <f t="shared" si="302"/>
        <v>50</v>
      </c>
      <c r="P1929" s="7">
        <f t="shared" si="303"/>
        <v>33</v>
      </c>
      <c r="Q1929" s="8">
        <f t="shared" si="304"/>
        <v>21.2</v>
      </c>
      <c r="R1929" s="8">
        <f t="shared" si="305"/>
        <v>30.75</v>
      </c>
      <c r="S1929" s="8">
        <f t="shared" si="306"/>
        <v>31.1</v>
      </c>
      <c r="T1929" s="8">
        <f t="shared" si="307"/>
        <v>27</v>
      </c>
      <c r="U1929" s="7">
        <f t="shared" si="308"/>
        <v>27.683333333333337</v>
      </c>
      <c r="V1929" s="7">
        <f t="shared" si="309"/>
        <v>27.512500000000003</v>
      </c>
    </row>
    <row r="1930" spans="1:22" ht="13.5" x14ac:dyDescent="0.25">
      <c r="A1930" s="3">
        <f>RSI!A1930</f>
        <v>45114</v>
      </c>
      <c r="B1930" s="2">
        <f>RSI!B1930</f>
        <v>0.43</v>
      </c>
      <c r="C1930" s="2">
        <f>RSI!I1930</f>
        <v>68.721599475009839</v>
      </c>
      <c r="D1930" s="2">
        <f>MACD!E1930</f>
        <v>-1.8298892917713361E-2</v>
      </c>
      <c r="E1930" s="2">
        <f>MACD!F1930</f>
        <v>-3.2684222942353486E-2</v>
      </c>
      <c r="F1930" s="2">
        <f>'Moving Avg'!D1930</f>
        <v>0.438</v>
      </c>
      <c r="G1930" s="2">
        <f>'Moving Avg'!F1930</f>
        <v>0.41550000000000004</v>
      </c>
      <c r="H1930" s="2">
        <f>'Moving Avg'!G1930</f>
        <v>0.33380000000000004</v>
      </c>
      <c r="I1930" s="2">
        <f>'Moving Avg'!H1930</f>
        <v>0.36760000000000015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25</v>
      </c>
      <c r="N1930" s="7">
        <f t="shared" si="301"/>
        <v>0</v>
      </c>
      <c r="O1930" s="7">
        <f t="shared" si="302"/>
        <v>50</v>
      </c>
      <c r="P1930" s="7">
        <f t="shared" si="303"/>
        <v>33</v>
      </c>
      <c r="Q1930" s="8">
        <f t="shared" si="304"/>
        <v>21.2</v>
      </c>
      <c r="R1930" s="8">
        <f t="shared" si="305"/>
        <v>30.75</v>
      </c>
      <c r="S1930" s="8">
        <f t="shared" si="306"/>
        <v>31.1</v>
      </c>
      <c r="T1930" s="8">
        <f t="shared" si="307"/>
        <v>27</v>
      </c>
      <c r="U1930" s="7">
        <f t="shared" si="308"/>
        <v>27.683333333333337</v>
      </c>
      <c r="V1930" s="7">
        <f t="shared" si="309"/>
        <v>27.512500000000003</v>
      </c>
    </row>
    <row r="1931" spans="1:22" ht="13.5" x14ac:dyDescent="0.25">
      <c r="A1931" s="3">
        <f>RSI!A1931</f>
        <v>45117</v>
      </c>
      <c r="B1931" s="2">
        <f>RSI!B1931</f>
        <v>0.35</v>
      </c>
      <c r="C1931" s="2">
        <f>RSI!I1931</f>
        <v>36.678731806364972</v>
      </c>
      <c r="D1931" s="2">
        <f>MACD!E1931</f>
        <v>-5.4484285802618437E-3</v>
      </c>
      <c r="E1931" s="2">
        <f>MACD!F1931</f>
        <v>-2.723706406993516E-2</v>
      </c>
      <c r="F1931" s="2">
        <f>'Moving Avg'!D1931</f>
        <v>0.41600000000000004</v>
      </c>
      <c r="G1931" s="2">
        <f>'Moving Avg'!F1931</f>
        <v>0.41600000000000004</v>
      </c>
      <c r="H1931" s="2">
        <f>'Moving Avg'!G1931</f>
        <v>0.33520000000000011</v>
      </c>
      <c r="I1931" s="2">
        <f>'Moving Avg'!H1931</f>
        <v>0.36720000000000008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25</v>
      </c>
      <c r="N1931" s="7">
        <f t="shared" si="301"/>
        <v>0</v>
      </c>
      <c r="O1931" s="7">
        <f t="shared" si="302"/>
        <v>50</v>
      </c>
      <c r="P1931" s="7">
        <f t="shared" si="303"/>
        <v>33</v>
      </c>
      <c r="Q1931" s="8">
        <f t="shared" si="304"/>
        <v>21.2</v>
      </c>
      <c r="R1931" s="8">
        <f t="shared" si="305"/>
        <v>30.75</v>
      </c>
      <c r="S1931" s="8">
        <f t="shared" si="306"/>
        <v>31.1</v>
      </c>
      <c r="T1931" s="8">
        <f t="shared" si="307"/>
        <v>27</v>
      </c>
      <c r="U1931" s="7">
        <f t="shared" si="308"/>
        <v>27.683333333333337</v>
      </c>
      <c r="V1931" s="7">
        <f t="shared" si="309"/>
        <v>27.512500000000003</v>
      </c>
    </row>
    <row r="1932" spans="1:22" ht="13.5" x14ac:dyDescent="0.25">
      <c r="A1932" s="3">
        <f>RSI!A1932</f>
        <v>45118</v>
      </c>
      <c r="B1932" s="2">
        <f>RSI!B1932</f>
        <v>0.35</v>
      </c>
      <c r="C1932" s="2">
        <f>RSI!I1932</f>
        <v>36.678731806364972</v>
      </c>
      <c r="D1932" s="2">
        <f>MACD!E1932</f>
        <v>7.2457919528441384E-3</v>
      </c>
      <c r="E1932" s="2">
        <f>MACD!F1932</f>
        <v>-2.0340492865379305E-2</v>
      </c>
      <c r="F1932" s="2">
        <f>'Moving Avg'!D1932</f>
        <v>0.39800000000000002</v>
      </c>
      <c r="G1932" s="2">
        <f>'Moving Avg'!F1932</f>
        <v>0.41599999999999993</v>
      </c>
      <c r="H1932" s="2">
        <f>'Moving Avg'!G1932</f>
        <v>0.33660000000000012</v>
      </c>
      <c r="I1932" s="2">
        <f>'Moving Avg'!H1932</f>
        <v>0.36680000000000007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25</v>
      </c>
      <c r="N1932" s="7">
        <f t="shared" si="301"/>
        <v>0</v>
      </c>
      <c r="O1932" s="7">
        <f t="shared" si="302"/>
        <v>50</v>
      </c>
      <c r="P1932" s="7">
        <f t="shared" si="303"/>
        <v>33</v>
      </c>
      <c r="Q1932" s="8">
        <f t="shared" si="304"/>
        <v>21.2</v>
      </c>
      <c r="R1932" s="8">
        <f t="shared" si="305"/>
        <v>30.75</v>
      </c>
      <c r="S1932" s="8">
        <f t="shared" si="306"/>
        <v>31.1</v>
      </c>
      <c r="T1932" s="8">
        <f t="shared" si="307"/>
        <v>27</v>
      </c>
      <c r="U1932" s="7">
        <f t="shared" si="308"/>
        <v>27.683333333333337</v>
      </c>
      <c r="V1932" s="7">
        <f t="shared" si="309"/>
        <v>27.512500000000003</v>
      </c>
    </row>
    <row r="1933" spans="1:22" ht="13.5" x14ac:dyDescent="0.25">
      <c r="A1933" s="3">
        <f>RSI!A1933</f>
        <v>45119</v>
      </c>
      <c r="B1933" s="2">
        <f>RSI!B1933</f>
        <v>0.35</v>
      </c>
      <c r="C1933" s="2">
        <f>RSI!I1933</f>
        <v>36.678731806364972</v>
      </c>
      <c r="D1933" s="2">
        <f>MACD!E1933</f>
        <v>1.978689588102861E-2</v>
      </c>
      <c r="E1933" s="2">
        <f>MACD!F1933</f>
        <v>-1.2315015116097722E-2</v>
      </c>
      <c r="F1933" s="2">
        <f>'Moving Avg'!D1933</f>
        <v>0.38200000000000001</v>
      </c>
      <c r="G1933" s="2">
        <f>'Moving Avg'!F1933</f>
        <v>0.41549999999999992</v>
      </c>
      <c r="H1933" s="2">
        <f>'Moving Avg'!G1933</f>
        <v>0.33820000000000006</v>
      </c>
      <c r="I1933" s="2">
        <f>'Moving Avg'!H1933</f>
        <v>0.36645000000000005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25</v>
      </c>
      <c r="N1933" s="7">
        <f t="shared" si="301"/>
        <v>0</v>
      </c>
      <c r="O1933" s="7">
        <f t="shared" si="302"/>
        <v>50</v>
      </c>
      <c r="P1933" s="7">
        <f t="shared" si="303"/>
        <v>33</v>
      </c>
      <c r="Q1933" s="8">
        <f t="shared" si="304"/>
        <v>21.2</v>
      </c>
      <c r="R1933" s="8">
        <f t="shared" si="305"/>
        <v>30.75</v>
      </c>
      <c r="S1933" s="8">
        <f t="shared" si="306"/>
        <v>31.1</v>
      </c>
      <c r="T1933" s="8">
        <f t="shared" si="307"/>
        <v>27</v>
      </c>
      <c r="U1933" s="7">
        <f t="shared" si="308"/>
        <v>27.683333333333337</v>
      </c>
      <c r="V1933" s="7">
        <f t="shared" si="309"/>
        <v>27.512500000000003</v>
      </c>
    </row>
    <row r="1934" spans="1:22" ht="13.5" x14ac:dyDescent="0.25">
      <c r="A1934" s="3">
        <f>RSI!A1934</f>
        <v>45120</v>
      </c>
      <c r="B1934" s="2">
        <f>RSI!B1934</f>
        <v>0.35</v>
      </c>
      <c r="C1934" s="2">
        <f>RSI!I1934</f>
        <v>36.678731806364972</v>
      </c>
      <c r="D1934" s="2">
        <f>MACD!E1934</f>
        <v>3.0640616669423582E-2</v>
      </c>
      <c r="E1934" s="2">
        <f>MACD!F1934</f>
        <v>-3.7238887589934608E-3</v>
      </c>
      <c r="F1934" s="2">
        <f>'Moving Avg'!D1934</f>
        <v>0.36599999999999999</v>
      </c>
      <c r="G1934" s="2">
        <f>'Moving Avg'!F1934</f>
        <v>0.41449999999999998</v>
      </c>
      <c r="H1934" s="2">
        <f>'Moving Avg'!G1934</f>
        <v>0.3398000000000001</v>
      </c>
      <c r="I1934" s="2">
        <f>'Moving Avg'!H1934</f>
        <v>0.36615000000000003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25</v>
      </c>
      <c r="N1934" s="7">
        <f t="shared" si="301"/>
        <v>0</v>
      </c>
      <c r="O1934" s="7">
        <f t="shared" si="302"/>
        <v>0</v>
      </c>
      <c r="P1934" s="7">
        <f t="shared" si="303"/>
        <v>33</v>
      </c>
      <c r="Q1934" s="8">
        <f t="shared" si="304"/>
        <v>13.7</v>
      </c>
      <c r="R1934" s="8">
        <f t="shared" si="305"/>
        <v>13.25</v>
      </c>
      <c r="S1934" s="8">
        <f t="shared" si="306"/>
        <v>18.600000000000001</v>
      </c>
      <c r="T1934" s="8">
        <f t="shared" si="307"/>
        <v>14.5</v>
      </c>
      <c r="U1934" s="7">
        <f t="shared" si="308"/>
        <v>15.183333333333332</v>
      </c>
      <c r="V1934" s="7">
        <f t="shared" si="309"/>
        <v>15.012499999999999</v>
      </c>
    </row>
    <row r="1935" spans="1:22" ht="13.5" x14ac:dyDescent="0.25">
      <c r="A1935" s="3">
        <f>RSI!A1935</f>
        <v>45121</v>
      </c>
      <c r="B1935" s="2">
        <f>RSI!B1935</f>
        <v>0.35</v>
      </c>
      <c r="C1935" s="2">
        <f>RSI!I1935</f>
        <v>36.678731806364972</v>
      </c>
      <c r="D1935" s="2">
        <f>MACD!E1935</f>
        <v>4.0048624504554431E-2</v>
      </c>
      <c r="E1935" s="2">
        <f>MACD!F1935</f>
        <v>5.0306138937161182E-3</v>
      </c>
      <c r="F1935" s="2">
        <f>'Moving Avg'!D1935</f>
        <v>0.35</v>
      </c>
      <c r="G1935" s="2">
        <f>'Moving Avg'!F1935</f>
        <v>0.41299999999999992</v>
      </c>
      <c r="H1935" s="2">
        <f>'Moving Avg'!G1935</f>
        <v>0.34140000000000015</v>
      </c>
      <c r="I1935" s="2">
        <f>'Moving Avg'!H1935</f>
        <v>0.36585000000000006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  <c r="M1935" s="7">
        <f t="shared" si="300"/>
        <v>25</v>
      </c>
      <c r="N1935" s="7">
        <f t="shared" si="301"/>
        <v>0</v>
      </c>
      <c r="O1935" s="7">
        <f t="shared" si="302"/>
        <v>0</v>
      </c>
      <c r="P1935" s="7">
        <f t="shared" si="303"/>
        <v>33</v>
      </c>
      <c r="Q1935" s="8">
        <f t="shared" si="304"/>
        <v>13.7</v>
      </c>
      <c r="R1935" s="8">
        <f t="shared" si="305"/>
        <v>13.25</v>
      </c>
      <c r="S1935" s="8">
        <f t="shared" si="306"/>
        <v>18.600000000000001</v>
      </c>
      <c r="T1935" s="8">
        <f t="shared" si="307"/>
        <v>14.5</v>
      </c>
      <c r="U1935" s="7">
        <f t="shared" si="308"/>
        <v>15.183333333333332</v>
      </c>
      <c r="V1935" s="7">
        <f t="shared" si="309"/>
        <v>15.012499999999999</v>
      </c>
    </row>
    <row r="1936" spans="1:22" ht="13.5" x14ac:dyDescent="0.25">
      <c r="A1936" s="3">
        <f>RSI!A1936</f>
        <v>45124</v>
      </c>
      <c r="B1936" s="2">
        <f>RSI!B1936</f>
        <v>0.35</v>
      </c>
      <c r="C1936" s="2">
        <f>RSI!I1936</f>
        <v>36.678731806364972</v>
      </c>
      <c r="D1936" s="2">
        <f>MACD!E1936</f>
        <v>4.8216737486442618E-2</v>
      </c>
      <c r="E1936" s="2">
        <f>MACD!F1936</f>
        <v>1.366783861226142E-2</v>
      </c>
      <c r="F1936" s="2">
        <f>'Moving Avg'!D1936</f>
        <v>0.35</v>
      </c>
      <c r="G1936" s="2">
        <f>'Moving Avg'!F1936</f>
        <v>0.41099999999999992</v>
      </c>
      <c r="H1936" s="2">
        <f>'Moving Avg'!G1936</f>
        <v>0.34320000000000017</v>
      </c>
      <c r="I1936" s="2">
        <f>'Moving Avg'!H1936</f>
        <v>0.36549999999999999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  <c r="M1936" s="7">
        <f t="shared" si="300"/>
        <v>25</v>
      </c>
      <c r="N1936" s="7">
        <f t="shared" si="301"/>
        <v>0</v>
      </c>
      <c r="O1936" s="7">
        <f t="shared" si="302"/>
        <v>0</v>
      </c>
      <c r="P1936" s="7">
        <f t="shared" si="303"/>
        <v>33</v>
      </c>
      <c r="Q1936" s="8">
        <f t="shared" si="304"/>
        <v>13.7</v>
      </c>
      <c r="R1936" s="8">
        <f t="shared" si="305"/>
        <v>13.25</v>
      </c>
      <c r="S1936" s="8">
        <f t="shared" si="306"/>
        <v>18.600000000000001</v>
      </c>
      <c r="T1936" s="8">
        <f t="shared" si="307"/>
        <v>14.5</v>
      </c>
      <c r="U1936" s="7">
        <f t="shared" si="308"/>
        <v>15.183333333333332</v>
      </c>
      <c r="V1936" s="7">
        <f t="shared" si="309"/>
        <v>15.012499999999999</v>
      </c>
    </row>
    <row r="1937" spans="1:22" ht="13.5" x14ac:dyDescent="0.25">
      <c r="A1937" s="3">
        <f>RSI!A1937</f>
        <v>45125</v>
      </c>
      <c r="B1937" s="2">
        <f>RSI!B1937</f>
        <v>0.35</v>
      </c>
      <c r="C1937" s="2">
        <f>RSI!I1937</f>
        <v>36.678731806364972</v>
      </c>
      <c r="D1937" s="2">
        <f>MACD!E1937</f>
        <v>5.2243415891210399E-2</v>
      </c>
      <c r="E1937" s="2">
        <f>MACD!F1937</f>
        <v>2.138295406805122E-2</v>
      </c>
      <c r="F1937" s="2">
        <f>'Moving Avg'!D1937</f>
        <v>0.35</v>
      </c>
      <c r="G1937" s="2">
        <f>'Moving Avg'!F1937</f>
        <v>0.40849999999999981</v>
      </c>
      <c r="H1937" s="2">
        <f>'Moving Avg'!G1937</f>
        <v>0.34500000000000014</v>
      </c>
      <c r="I1937" s="2">
        <f>'Moving Avg'!H1937</f>
        <v>0.36519999999999997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25</v>
      </c>
      <c r="N1937" s="7">
        <f t="shared" si="301"/>
        <v>0</v>
      </c>
      <c r="O1937" s="7">
        <f t="shared" si="302"/>
        <v>0</v>
      </c>
      <c r="P1937" s="7">
        <f t="shared" si="303"/>
        <v>33</v>
      </c>
      <c r="Q1937" s="8">
        <f t="shared" si="304"/>
        <v>13.7</v>
      </c>
      <c r="R1937" s="8">
        <f t="shared" si="305"/>
        <v>13.25</v>
      </c>
      <c r="S1937" s="8">
        <f t="shared" si="306"/>
        <v>18.600000000000001</v>
      </c>
      <c r="T1937" s="8">
        <f t="shared" si="307"/>
        <v>14.5</v>
      </c>
      <c r="U1937" s="7">
        <f t="shared" si="308"/>
        <v>15.183333333333332</v>
      </c>
      <c r="V1937" s="7">
        <f t="shared" si="309"/>
        <v>15.012499999999999</v>
      </c>
    </row>
    <row r="1938" spans="1:22" ht="13.5" x14ac:dyDescent="0.25">
      <c r="A1938" s="3">
        <f>RSI!A1938</f>
        <v>45127</v>
      </c>
      <c r="B1938" s="2">
        <f>RSI!B1938</f>
        <v>0.35</v>
      </c>
      <c r="C1938" s="2">
        <f>RSI!I1938</f>
        <v>36.678731806364972</v>
      </c>
      <c r="D1938" s="2">
        <f>MACD!E1938</f>
        <v>5.4290033833507556E-2</v>
      </c>
      <c r="E1938" s="2">
        <f>MACD!F1938</f>
        <v>2.7964370021142489E-2</v>
      </c>
      <c r="F1938" s="2">
        <f>'Moving Avg'!D1938</f>
        <v>0.35</v>
      </c>
      <c r="G1938" s="2">
        <f>'Moving Avg'!F1938</f>
        <v>0.40549999999999986</v>
      </c>
      <c r="H1938" s="2">
        <f>'Moving Avg'!G1938</f>
        <v>0.34680000000000005</v>
      </c>
      <c r="I1938" s="2">
        <f>'Moving Avg'!H1938</f>
        <v>0.3648499999999999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  <c r="M1938" s="7">
        <f t="shared" si="300"/>
        <v>25</v>
      </c>
      <c r="N1938" s="7">
        <f t="shared" si="301"/>
        <v>0</v>
      </c>
      <c r="O1938" s="7">
        <f t="shared" si="302"/>
        <v>0</v>
      </c>
      <c r="P1938" s="7">
        <f t="shared" si="303"/>
        <v>33</v>
      </c>
      <c r="Q1938" s="8">
        <f t="shared" si="304"/>
        <v>13.7</v>
      </c>
      <c r="R1938" s="8">
        <f t="shared" si="305"/>
        <v>13.25</v>
      </c>
      <c r="S1938" s="8">
        <f t="shared" si="306"/>
        <v>18.600000000000001</v>
      </c>
      <c r="T1938" s="8">
        <f t="shared" si="307"/>
        <v>14.5</v>
      </c>
      <c r="U1938" s="7">
        <f t="shared" si="308"/>
        <v>15.183333333333332</v>
      </c>
      <c r="V1938" s="7">
        <f t="shared" si="309"/>
        <v>15.012499999999999</v>
      </c>
    </row>
    <row r="1939" spans="1:22" ht="13.5" x14ac:dyDescent="0.25">
      <c r="A1939" s="3">
        <f>RSI!A1939</f>
        <v>45128</v>
      </c>
      <c r="B1939" s="2">
        <f>RSI!B1939</f>
        <v>0.35</v>
      </c>
      <c r="C1939" s="2">
        <f>RSI!I1939</f>
        <v>36.678731806364972</v>
      </c>
      <c r="D1939" s="2">
        <f>MACD!E1939</f>
        <v>5.6186500496748837E-2</v>
      </c>
      <c r="E1939" s="2">
        <f>MACD!F1939</f>
        <v>3.3608796116263759E-2</v>
      </c>
      <c r="F1939" s="2">
        <f>'Moving Avg'!D1939</f>
        <v>0.35</v>
      </c>
      <c r="G1939" s="2">
        <f>'Moving Avg'!F1939</f>
        <v>0.40199999999999986</v>
      </c>
      <c r="H1939" s="2">
        <f>'Moving Avg'!G1939</f>
        <v>0.34860000000000013</v>
      </c>
      <c r="I1939" s="2">
        <f>'Moving Avg'!H1939</f>
        <v>0.36449999999999988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  <c r="M1939" s="7">
        <f t="shared" si="300"/>
        <v>25</v>
      </c>
      <c r="N1939" s="7">
        <f t="shared" si="301"/>
        <v>0</v>
      </c>
      <c r="O1939" s="7">
        <f t="shared" si="302"/>
        <v>0</v>
      </c>
      <c r="P1939" s="7">
        <f t="shared" si="303"/>
        <v>33</v>
      </c>
      <c r="Q1939" s="8">
        <f t="shared" si="304"/>
        <v>13.7</v>
      </c>
      <c r="R1939" s="8">
        <f t="shared" si="305"/>
        <v>13.25</v>
      </c>
      <c r="S1939" s="8">
        <f t="shared" si="306"/>
        <v>18.600000000000001</v>
      </c>
      <c r="T1939" s="8">
        <f t="shared" si="307"/>
        <v>14.5</v>
      </c>
      <c r="U1939" s="7">
        <f t="shared" si="308"/>
        <v>15.183333333333332</v>
      </c>
      <c r="V1939" s="7">
        <f t="shared" si="309"/>
        <v>15.012499999999999</v>
      </c>
    </row>
    <row r="1940" spans="1:22" ht="13.5" x14ac:dyDescent="0.25">
      <c r="A1940" s="3">
        <f>RSI!A1940</f>
        <v>45131</v>
      </c>
      <c r="B1940" s="2">
        <f>RSI!B1940</f>
        <v>0.35</v>
      </c>
      <c r="C1940" s="2">
        <f>RSI!I1940</f>
        <v>36.678731806364972</v>
      </c>
      <c r="D1940" s="2">
        <f>MACD!E1940</f>
        <v>5.7943715113285443E-2</v>
      </c>
      <c r="E1940" s="2">
        <f>MACD!F1940</f>
        <v>3.8475779915668099E-2</v>
      </c>
      <c r="F1940" s="2">
        <f>'Moving Avg'!D1940</f>
        <v>0.35</v>
      </c>
      <c r="G1940" s="2">
        <f>'Moving Avg'!F1940</f>
        <v>0.3979999999999998</v>
      </c>
      <c r="H1940" s="2">
        <f>'Moving Avg'!G1940</f>
        <v>0.35040000000000004</v>
      </c>
      <c r="I1940" s="2">
        <f>'Moving Avg'!H1940</f>
        <v>0.36409999999999981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  <c r="M1940" s="7">
        <f t="shared" si="300"/>
        <v>25</v>
      </c>
      <c r="N1940" s="7">
        <f t="shared" si="301"/>
        <v>0</v>
      </c>
      <c r="O1940" s="7">
        <f t="shared" si="302"/>
        <v>0</v>
      </c>
      <c r="P1940" s="7">
        <f t="shared" si="303"/>
        <v>33</v>
      </c>
      <c r="Q1940" s="8">
        <f t="shared" si="304"/>
        <v>13.7</v>
      </c>
      <c r="R1940" s="8">
        <f t="shared" si="305"/>
        <v>13.25</v>
      </c>
      <c r="S1940" s="8">
        <f t="shared" si="306"/>
        <v>18.600000000000001</v>
      </c>
      <c r="T1940" s="8">
        <f t="shared" si="307"/>
        <v>14.5</v>
      </c>
      <c r="U1940" s="7">
        <f t="shared" si="308"/>
        <v>15.183333333333332</v>
      </c>
      <c r="V1940" s="7">
        <f t="shared" si="309"/>
        <v>15.012499999999999</v>
      </c>
    </row>
    <row r="1941" spans="1:22" ht="13.5" x14ac:dyDescent="0.25">
      <c r="A1941" s="3">
        <f>RSI!A1941</f>
        <v>45133</v>
      </c>
      <c r="B1941" s="2">
        <f>RSI!B1941</f>
        <v>0.35</v>
      </c>
      <c r="C1941" s="2">
        <f>RSI!I1941</f>
        <v>36.678731806364972</v>
      </c>
      <c r="D1941" s="2">
        <f>MACD!E1941</f>
        <v>4.7264111577941914E-2</v>
      </c>
      <c r="E1941" s="2">
        <f>MACD!F1941</f>
        <v>4.0233446248122862E-2</v>
      </c>
      <c r="F1941" s="2">
        <f>'Moving Avg'!D1941</f>
        <v>0.35</v>
      </c>
      <c r="G1941" s="2">
        <f>'Moving Avg'!F1941</f>
        <v>0.39349999999999985</v>
      </c>
      <c r="H1941" s="2">
        <f>'Moving Avg'!G1941</f>
        <v>0.35220000000000007</v>
      </c>
      <c r="I1941" s="2">
        <f>'Moving Avg'!H1941</f>
        <v>0.36369999999999975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  <c r="M1941" s="7">
        <f t="shared" si="300"/>
        <v>25</v>
      </c>
      <c r="N1941" s="7">
        <f t="shared" si="301"/>
        <v>0</v>
      </c>
      <c r="O1941" s="7">
        <f t="shared" si="302"/>
        <v>0</v>
      </c>
      <c r="P1941" s="7">
        <f t="shared" si="303"/>
        <v>33</v>
      </c>
      <c r="Q1941" s="8">
        <f t="shared" si="304"/>
        <v>13.7</v>
      </c>
      <c r="R1941" s="8">
        <f t="shared" si="305"/>
        <v>13.25</v>
      </c>
      <c r="S1941" s="8">
        <f t="shared" si="306"/>
        <v>18.600000000000001</v>
      </c>
      <c r="T1941" s="8">
        <f t="shared" si="307"/>
        <v>14.5</v>
      </c>
      <c r="U1941" s="7">
        <f t="shared" si="308"/>
        <v>15.183333333333332</v>
      </c>
      <c r="V1941" s="7">
        <f t="shared" si="309"/>
        <v>15.012499999999999</v>
      </c>
    </row>
    <row r="1942" spans="1:22" ht="13.5" x14ac:dyDescent="0.25">
      <c r="A1942" s="3">
        <f>RSI!A1942</f>
        <v>45134</v>
      </c>
      <c r="B1942" s="2">
        <f>RSI!B1942</f>
        <v>0.35</v>
      </c>
      <c r="C1942" s="2">
        <f>RSI!I1942</f>
        <v>36.678731806364972</v>
      </c>
      <c r="D1942" s="2">
        <f>MACD!E1942</f>
        <v>3.8358278476713303E-2</v>
      </c>
      <c r="E1942" s="2">
        <f>MACD!F1942</f>
        <v>3.9858412693840953E-2</v>
      </c>
      <c r="F1942" s="2">
        <f>'Moving Avg'!D1942</f>
        <v>0.35</v>
      </c>
      <c r="G1942" s="2">
        <f>'Moving Avg'!F1942</f>
        <v>0.38849999999999985</v>
      </c>
      <c r="H1942" s="2">
        <f>'Moving Avg'!G1942</f>
        <v>0.35380000000000011</v>
      </c>
      <c r="I1942" s="2">
        <f>'Moving Avg'!H1942</f>
        <v>0.36329999999999979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  <c r="M1942" s="7">
        <f t="shared" si="300"/>
        <v>25</v>
      </c>
      <c r="N1942" s="7">
        <f t="shared" si="301"/>
        <v>45</v>
      </c>
      <c r="O1942" s="7">
        <f t="shared" si="302"/>
        <v>0</v>
      </c>
      <c r="P1942" s="7">
        <f t="shared" si="303"/>
        <v>33</v>
      </c>
      <c r="Q1942" s="8">
        <f t="shared" si="304"/>
        <v>29.45</v>
      </c>
      <c r="R1942" s="8">
        <f t="shared" si="305"/>
        <v>22.25</v>
      </c>
      <c r="S1942" s="8">
        <f t="shared" si="306"/>
        <v>25.35</v>
      </c>
      <c r="T1942" s="8">
        <f t="shared" si="307"/>
        <v>25.75</v>
      </c>
      <c r="U1942" s="7">
        <f t="shared" si="308"/>
        <v>25.683333333333337</v>
      </c>
      <c r="V1942" s="7">
        <f t="shared" si="309"/>
        <v>25.700000000000003</v>
      </c>
    </row>
    <row r="1943" spans="1:22" ht="13.5" x14ac:dyDescent="0.25">
      <c r="A1943" s="3">
        <f>RSI!A1943</f>
        <v>45135</v>
      </c>
      <c r="B1943" s="2">
        <f>RSI!B1943</f>
        <v>0.35</v>
      </c>
      <c r="C1943" s="2">
        <f>RSI!I1943</f>
        <v>36.678731806364972</v>
      </c>
      <c r="D1943" s="2">
        <f>MACD!E1943</f>
        <v>3.0943642531571613E-2</v>
      </c>
      <c r="E1943" s="2">
        <f>MACD!F1943</f>
        <v>3.8075458661387084E-2</v>
      </c>
      <c r="F1943" s="2">
        <f>'Moving Avg'!D1943</f>
        <v>0.35</v>
      </c>
      <c r="G1943" s="2">
        <f>'Moving Avg'!F1943</f>
        <v>0.38299999999999984</v>
      </c>
      <c r="H1943" s="2">
        <f>'Moving Avg'!G1943</f>
        <v>0.35560000000000008</v>
      </c>
      <c r="I1943" s="2">
        <f>'Moving Avg'!H1943</f>
        <v>0.36289999999999972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  <c r="M1943" s="7">
        <f t="shared" si="300"/>
        <v>25</v>
      </c>
      <c r="N1943" s="7">
        <f t="shared" si="301"/>
        <v>45</v>
      </c>
      <c r="O1943" s="7">
        <f t="shared" si="302"/>
        <v>0</v>
      </c>
      <c r="P1943" s="7">
        <f t="shared" si="303"/>
        <v>33</v>
      </c>
      <c r="Q1943" s="8">
        <f t="shared" si="304"/>
        <v>29.45</v>
      </c>
      <c r="R1943" s="8">
        <f t="shared" si="305"/>
        <v>22.25</v>
      </c>
      <c r="S1943" s="8">
        <f t="shared" si="306"/>
        <v>25.35</v>
      </c>
      <c r="T1943" s="8">
        <f t="shared" si="307"/>
        <v>25.75</v>
      </c>
      <c r="U1943" s="7">
        <f t="shared" si="308"/>
        <v>25.683333333333337</v>
      </c>
      <c r="V1943" s="7">
        <f t="shared" si="309"/>
        <v>25.700000000000003</v>
      </c>
    </row>
    <row r="1944" spans="1:22" ht="13.5" x14ac:dyDescent="0.25">
      <c r="A1944" s="3">
        <f>RSI!A1944</f>
        <v>45138</v>
      </c>
      <c r="B1944" s="2">
        <f>RSI!B1944</f>
        <v>0.35</v>
      </c>
      <c r="C1944" s="2">
        <f>RSI!I1944</f>
        <v>36.678731806364972</v>
      </c>
      <c r="D1944" s="2">
        <f>MACD!E1944</f>
        <v>2.4781820722340253E-2</v>
      </c>
      <c r="E1944" s="2">
        <f>MACD!F1944</f>
        <v>3.541673107357772E-2</v>
      </c>
      <c r="F1944" s="2">
        <f>'Moving Avg'!D1944</f>
        <v>0.35</v>
      </c>
      <c r="G1944" s="2">
        <f>'Moving Avg'!F1944</f>
        <v>0.37749999999999984</v>
      </c>
      <c r="H1944" s="2">
        <f>'Moving Avg'!G1944</f>
        <v>0.35720000000000013</v>
      </c>
      <c r="I1944" s="2">
        <f>'Moving Avg'!H1944</f>
        <v>0.36249999999999966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  <c r="M1944" s="7">
        <f t="shared" si="300"/>
        <v>25</v>
      </c>
      <c r="N1944" s="7">
        <f t="shared" si="301"/>
        <v>45</v>
      </c>
      <c r="O1944" s="7">
        <f t="shared" si="302"/>
        <v>0</v>
      </c>
      <c r="P1944" s="7">
        <f t="shared" si="303"/>
        <v>33</v>
      </c>
      <c r="Q1944" s="8">
        <f t="shared" si="304"/>
        <v>29.45</v>
      </c>
      <c r="R1944" s="8">
        <f t="shared" si="305"/>
        <v>22.25</v>
      </c>
      <c r="S1944" s="8">
        <f t="shared" si="306"/>
        <v>25.35</v>
      </c>
      <c r="T1944" s="8">
        <f t="shared" si="307"/>
        <v>25.75</v>
      </c>
      <c r="U1944" s="7">
        <f t="shared" si="308"/>
        <v>25.683333333333337</v>
      </c>
      <c r="V1944" s="7">
        <f t="shared" si="309"/>
        <v>25.700000000000003</v>
      </c>
    </row>
    <row r="1945" spans="1:22" ht="13.5" x14ac:dyDescent="0.25">
      <c r="A1945" s="3">
        <f>RSI!A1945</f>
        <v>45139</v>
      </c>
      <c r="B1945" s="2">
        <f>RSI!B1945</f>
        <v>0.35</v>
      </c>
      <c r="C1945" s="2">
        <f>RSI!I1945</f>
        <v>36.678731806364972</v>
      </c>
      <c r="D1945" s="2">
        <f>MACD!E1945</f>
        <v>1.9671768641348786E-2</v>
      </c>
      <c r="E1945" s="2">
        <f>MACD!F1945</f>
        <v>3.2267738587131937E-2</v>
      </c>
      <c r="F1945" s="2">
        <f>'Moving Avg'!D1945</f>
        <v>0.35</v>
      </c>
      <c r="G1945" s="2">
        <f>'Moving Avg'!F1945</f>
        <v>0.37199999999999983</v>
      </c>
      <c r="H1945" s="2">
        <f>'Moving Avg'!G1945</f>
        <v>0.35860000000000014</v>
      </c>
      <c r="I1945" s="2">
        <f>'Moving Avg'!H1945</f>
        <v>0.36214999999999969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  <c r="M1945" s="7">
        <f t="shared" si="300"/>
        <v>25</v>
      </c>
      <c r="N1945" s="7">
        <f t="shared" si="301"/>
        <v>45</v>
      </c>
      <c r="O1945" s="7">
        <f t="shared" si="302"/>
        <v>0</v>
      </c>
      <c r="P1945" s="7">
        <f t="shared" si="303"/>
        <v>33</v>
      </c>
      <c r="Q1945" s="8">
        <f t="shared" si="304"/>
        <v>29.45</v>
      </c>
      <c r="R1945" s="8">
        <f t="shared" si="305"/>
        <v>22.25</v>
      </c>
      <c r="S1945" s="8">
        <f t="shared" si="306"/>
        <v>25.35</v>
      </c>
      <c r="T1945" s="8">
        <f t="shared" si="307"/>
        <v>25.75</v>
      </c>
      <c r="U1945" s="7">
        <f t="shared" si="308"/>
        <v>25.683333333333337</v>
      </c>
      <c r="V1945" s="7">
        <f t="shared" si="309"/>
        <v>25.700000000000003</v>
      </c>
    </row>
    <row r="1946" spans="1:22" ht="13.5" x14ac:dyDescent="0.25">
      <c r="A1946" s="3">
        <f>RSI!A1946</f>
        <v>45140</v>
      </c>
      <c r="B1946" s="2">
        <f>RSI!B1946</f>
        <v>0.35</v>
      </c>
      <c r="C1946" s="2">
        <f>RSI!I1946</f>
        <v>36.678731806364979</v>
      </c>
      <c r="D1946" s="2">
        <f>MACD!E1946</f>
        <v>1.5443986883975414E-2</v>
      </c>
      <c r="E1946" s="2">
        <f>MACD!F1946</f>
        <v>2.8902988246500633E-2</v>
      </c>
      <c r="F1946" s="2">
        <f>'Moving Avg'!D1946</f>
        <v>0.35</v>
      </c>
      <c r="G1946" s="2">
        <f>'Moving Avg'!F1946</f>
        <v>0.36649999999999988</v>
      </c>
      <c r="H1946" s="2">
        <f>'Moving Avg'!G1946</f>
        <v>0.35980000000000012</v>
      </c>
      <c r="I1946" s="2">
        <f>'Moving Avg'!H1946</f>
        <v>0.36179999999999973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  <c r="M1946" s="7">
        <f t="shared" si="300"/>
        <v>25</v>
      </c>
      <c r="N1946" s="7">
        <f t="shared" si="301"/>
        <v>45</v>
      </c>
      <c r="O1946" s="7">
        <f t="shared" si="302"/>
        <v>0</v>
      </c>
      <c r="P1946" s="7">
        <f t="shared" si="303"/>
        <v>33</v>
      </c>
      <c r="Q1946" s="8">
        <f t="shared" si="304"/>
        <v>29.45</v>
      </c>
      <c r="R1946" s="8">
        <f t="shared" si="305"/>
        <v>22.25</v>
      </c>
      <c r="S1946" s="8">
        <f t="shared" si="306"/>
        <v>25.35</v>
      </c>
      <c r="T1946" s="8">
        <f t="shared" si="307"/>
        <v>25.75</v>
      </c>
      <c r="U1946" s="7">
        <f t="shared" si="308"/>
        <v>25.683333333333337</v>
      </c>
      <c r="V1946" s="7">
        <f t="shared" si="309"/>
        <v>25.700000000000003</v>
      </c>
    </row>
    <row r="1947" spans="1:22" ht="13.5" x14ac:dyDescent="0.25">
      <c r="A1947" s="3">
        <f>RSI!A1947</f>
        <v>45141</v>
      </c>
      <c r="B1947" s="2">
        <f>RSI!B1947</f>
        <v>0.35</v>
      </c>
      <c r="C1947" s="2">
        <f>RSI!I1947</f>
        <v>36.678731806364979</v>
      </c>
      <c r="D1947" s="2">
        <f>MACD!E1947</f>
        <v>1.1955622408723054E-2</v>
      </c>
      <c r="E1947" s="2">
        <f>MACD!F1947</f>
        <v>2.5513515078945118E-2</v>
      </c>
      <c r="F1947" s="2">
        <f>'Moving Avg'!D1947</f>
        <v>0.35</v>
      </c>
      <c r="G1947" s="2">
        <f>'Moving Avg'!F1947</f>
        <v>0.36199999999999988</v>
      </c>
      <c r="H1947" s="2">
        <f>'Moving Avg'!G1947</f>
        <v>0.3610000000000001</v>
      </c>
      <c r="I1947" s="2">
        <f>'Moving Avg'!H1947</f>
        <v>0.36139999999999967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  <c r="M1947" s="7">
        <f t="shared" si="300"/>
        <v>25</v>
      </c>
      <c r="N1947" s="7">
        <f t="shared" si="301"/>
        <v>45</v>
      </c>
      <c r="O1947" s="7">
        <f t="shared" si="302"/>
        <v>0</v>
      </c>
      <c r="P1947" s="7">
        <f t="shared" si="303"/>
        <v>33</v>
      </c>
      <c r="Q1947" s="8">
        <f t="shared" si="304"/>
        <v>29.45</v>
      </c>
      <c r="R1947" s="8">
        <f t="shared" si="305"/>
        <v>22.25</v>
      </c>
      <c r="S1947" s="8">
        <f t="shared" si="306"/>
        <v>25.35</v>
      </c>
      <c r="T1947" s="8">
        <f t="shared" si="307"/>
        <v>25.75</v>
      </c>
      <c r="U1947" s="7">
        <f t="shared" si="308"/>
        <v>25.683333333333337</v>
      </c>
      <c r="V1947" s="7">
        <f t="shared" si="309"/>
        <v>25.700000000000003</v>
      </c>
    </row>
    <row r="1948" spans="1:22" ht="13.5" x14ac:dyDescent="0.25">
      <c r="A1948" s="3">
        <f>RSI!A1948</f>
        <v>45142</v>
      </c>
      <c r="B1948" s="2">
        <f>RSI!B1948</f>
        <v>0.35</v>
      </c>
      <c r="C1948" s="2">
        <f>RSI!I1948</f>
        <v>36.678731806364972</v>
      </c>
      <c r="D1948" s="2">
        <f>MACD!E1948</f>
        <v>9.0863269092094079E-3</v>
      </c>
      <c r="E1948" s="2">
        <f>MACD!F1948</f>
        <v>2.2228077444997978E-2</v>
      </c>
      <c r="F1948" s="2">
        <f>'Moving Avg'!D1948</f>
        <v>0.35</v>
      </c>
      <c r="G1948" s="2">
        <f>'Moving Avg'!F1948</f>
        <v>0.35799999999999987</v>
      </c>
      <c r="H1948" s="2">
        <f>'Moving Avg'!G1948</f>
        <v>0.36240000000000017</v>
      </c>
      <c r="I1948" s="2">
        <f>'Moving Avg'!H1948</f>
        <v>0.36099999999999965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  <c r="M1948" s="7">
        <f t="shared" si="300"/>
        <v>25</v>
      </c>
      <c r="N1948" s="7">
        <f t="shared" si="301"/>
        <v>45</v>
      </c>
      <c r="O1948" s="7">
        <f t="shared" si="302"/>
        <v>0</v>
      </c>
      <c r="P1948" s="7">
        <f t="shared" si="303"/>
        <v>33</v>
      </c>
      <c r="Q1948" s="8">
        <f t="shared" si="304"/>
        <v>29.45</v>
      </c>
      <c r="R1948" s="8">
        <f t="shared" si="305"/>
        <v>22.25</v>
      </c>
      <c r="S1948" s="8">
        <f t="shared" si="306"/>
        <v>25.35</v>
      </c>
      <c r="T1948" s="8">
        <f t="shared" si="307"/>
        <v>25.75</v>
      </c>
      <c r="U1948" s="7">
        <f t="shared" si="308"/>
        <v>25.683333333333337</v>
      </c>
      <c r="V1948" s="7">
        <f t="shared" si="309"/>
        <v>25.700000000000003</v>
      </c>
    </row>
    <row r="1949" spans="1:22" ht="13.5" x14ac:dyDescent="0.25">
      <c r="A1949" s="3">
        <f>RSI!A1949</f>
        <v>45145</v>
      </c>
      <c r="B1949" s="2">
        <f>RSI!B1949</f>
        <v>0.35</v>
      </c>
      <c r="C1949" s="2">
        <f>RSI!I1949</f>
        <v>36.678731806364972</v>
      </c>
      <c r="D1949" s="2">
        <f>MACD!E1949</f>
        <v>6.7347554846992064E-3</v>
      </c>
      <c r="E1949" s="2">
        <f>MACD!F1949</f>
        <v>1.9129413052938225E-2</v>
      </c>
      <c r="F1949" s="2">
        <f>'Moving Avg'!D1949</f>
        <v>0.35</v>
      </c>
      <c r="G1949" s="2">
        <f>'Moving Avg'!F1949</f>
        <v>0.35399999999999987</v>
      </c>
      <c r="H1949" s="2">
        <f>'Moving Avg'!G1949</f>
        <v>0.36380000000000018</v>
      </c>
      <c r="I1949" s="2">
        <f>'Moving Avg'!H1949</f>
        <v>0.36059999999999964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  <c r="M1949" s="7">
        <f t="shared" si="300"/>
        <v>25</v>
      </c>
      <c r="N1949" s="7">
        <f t="shared" si="301"/>
        <v>45</v>
      </c>
      <c r="O1949" s="7">
        <f t="shared" si="302"/>
        <v>0</v>
      </c>
      <c r="P1949" s="7">
        <f t="shared" si="303"/>
        <v>33</v>
      </c>
      <c r="Q1949" s="8">
        <f t="shared" si="304"/>
        <v>29.45</v>
      </c>
      <c r="R1949" s="8">
        <f t="shared" si="305"/>
        <v>22.25</v>
      </c>
      <c r="S1949" s="8">
        <f t="shared" si="306"/>
        <v>25.35</v>
      </c>
      <c r="T1949" s="8">
        <f t="shared" si="307"/>
        <v>25.75</v>
      </c>
      <c r="U1949" s="7">
        <f t="shared" si="308"/>
        <v>25.683333333333337</v>
      </c>
      <c r="V1949" s="7">
        <f t="shared" si="309"/>
        <v>25.700000000000003</v>
      </c>
    </row>
    <row r="1950" spans="1:22" ht="13.5" x14ac:dyDescent="0.25">
      <c r="A1950" s="3">
        <f>RSI!A1950</f>
        <v>45146</v>
      </c>
      <c r="B1950" s="2">
        <f>RSI!B1950</f>
        <v>0.35</v>
      </c>
      <c r="C1950" s="2">
        <f>RSI!I1950</f>
        <v>36.678731806364972</v>
      </c>
      <c r="D1950" s="2">
        <f>MACD!E1950</f>
        <v>4.8156068702288612E-3</v>
      </c>
      <c r="E1950" s="2">
        <f>MACD!F1950</f>
        <v>1.6266651816396353E-2</v>
      </c>
      <c r="F1950" s="2">
        <f>'Moving Avg'!D1950</f>
        <v>0.35</v>
      </c>
      <c r="G1950" s="2">
        <f>'Moving Avg'!F1950</f>
        <v>0.34999999999999987</v>
      </c>
      <c r="H1950" s="2">
        <f>'Moving Avg'!G1950</f>
        <v>0.36540000000000011</v>
      </c>
      <c r="I1950" s="2">
        <f>'Moving Avg'!H1950</f>
        <v>0.36014999999999964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  <c r="M1950" s="7">
        <f t="shared" si="300"/>
        <v>25</v>
      </c>
      <c r="N1950" s="7">
        <f t="shared" si="301"/>
        <v>45</v>
      </c>
      <c r="O1950" s="7">
        <f t="shared" si="302"/>
        <v>0</v>
      </c>
      <c r="P1950" s="7">
        <f t="shared" si="303"/>
        <v>33</v>
      </c>
      <c r="Q1950" s="8">
        <f t="shared" si="304"/>
        <v>29.45</v>
      </c>
      <c r="R1950" s="8">
        <f t="shared" si="305"/>
        <v>22.25</v>
      </c>
      <c r="S1950" s="8">
        <f t="shared" si="306"/>
        <v>25.35</v>
      </c>
      <c r="T1950" s="8">
        <f t="shared" si="307"/>
        <v>25.75</v>
      </c>
      <c r="U1950" s="7">
        <f t="shared" si="308"/>
        <v>25.683333333333337</v>
      </c>
      <c r="V1950" s="7">
        <f t="shared" si="309"/>
        <v>25.700000000000003</v>
      </c>
    </row>
    <row r="1951" spans="1:22" ht="13.5" x14ac:dyDescent="0.25">
      <c r="A1951" s="3">
        <f>RSI!A1951</f>
        <v>45147</v>
      </c>
      <c r="B1951" s="2">
        <f>RSI!B1951</f>
        <v>0.35</v>
      </c>
      <c r="C1951" s="2">
        <f>RSI!I1951</f>
        <v>36.678731806364972</v>
      </c>
      <c r="D1951" s="2">
        <f>MACD!E1951</f>
        <v>3.2571216951284288E-3</v>
      </c>
      <c r="E1951" s="2">
        <f>MACD!F1951</f>
        <v>1.3664745792142769E-2</v>
      </c>
      <c r="F1951" s="2">
        <f>'Moving Avg'!D1951</f>
        <v>0.35</v>
      </c>
      <c r="G1951" s="2">
        <f>'Moving Avg'!F1951</f>
        <v>0.34999999999999987</v>
      </c>
      <c r="H1951" s="2">
        <f>'Moving Avg'!G1951</f>
        <v>0.36680000000000007</v>
      </c>
      <c r="I1951" s="2">
        <f>'Moving Avg'!H1951</f>
        <v>0.35969999999999958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  <c r="M1951" s="7">
        <f t="shared" si="300"/>
        <v>25</v>
      </c>
      <c r="N1951" s="7">
        <f t="shared" si="301"/>
        <v>45</v>
      </c>
      <c r="O1951" s="7">
        <f t="shared" si="302"/>
        <v>0</v>
      </c>
      <c r="P1951" s="7">
        <f t="shared" si="303"/>
        <v>33</v>
      </c>
      <c r="Q1951" s="8">
        <f t="shared" si="304"/>
        <v>29.45</v>
      </c>
      <c r="R1951" s="8">
        <f t="shared" si="305"/>
        <v>22.25</v>
      </c>
      <c r="S1951" s="8">
        <f t="shared" si="306"/>
        <v>25.35</v>
      </c>
      <c r="T1951" s="8">
        <f t="shared" si="307"/>
        <v>25.75</v>
      </c>
      <c r="U1951" s="7">
        <f t="shared" si="308"/>
        <v>25.683333333333337</v>
      </c>
      <c r="V1951" s="7">
        <f t="shared" si="309"/>
        <v>25.700000000000003</v>
      </c>
    </row>
    <row r="1952" spans="1:22" ht="13.5" x14ac:dyDescent="0.25">
      <c r="A1952" s="3">
        <f>RSI!A1952</f>
        <v>45148</v>
      </c>
      <c r="B1952" s="2">
        <f>RSI!B1952</f>
        <v>0.35</v>
      </c>
      <c r="C1952" s="2">
        <f>RSI!I1952</f>
        <v>36.678731806364972</v>
      </c>
      <c r="D1952" s="2">
        <f>MACD!E1952</f>
        <v>1.9989681055753161E-3</v>
      </c>
      <c r="E1952" s="2">
        <f>MACD!F1952</f>
        <v>1.1331590254829278E-2</v>
      </c>
      <c r="F1952" s="2">
        <f>'Moving Avg'!D1952</f>
        <v>0.35</v>
      </c>
      <c r="G1952" s="2">
        <f>'Moving Avg'!F1952</f>
        <v>0.34999999999999987</v>
      </c>
      <c r="H1952" s="2">
        <f>'Moving Avg'!G1952</f>
        <v>0.36840000000000012</v>
      </c>
      <c r="I1952" s="2">
        <f>'Moving Avg'!H1952</f>
        <v>0.35919999999999952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45</v>
      </c>
      <c r="O1952" s="7">
        <f t="shared" si="302"/>
        <v>0</v>
      </c>
      <c r="P1952" s="7">
        <f t="shared" si="303"/>
        <v>33</v>
      </c>
      <c r="Q1952" s="8">
        <f t="shared" si="304"/>
        <v>29.45</v>
      </c>
      <c r="R1952" s="8">
        <f t="shared" si="305"/>
        <v>22.25</v>
      </c>
      <c r="S1952" s="8">
        <f t="shared" si="306"/>
        <v>25.35</v>
      </c>
      <c r="T1952" s="8">
        <f t="shared" si="307"/>
        <v>25.75</v>
      </c>
      <c r="U1952" s="7">
        <f t="shared" si="308"/>
        <v>25.683333333333337</v>
      </c>
      <c r="V1952" s="7">
        <f t="shared" si="309"/>
        <v>25.700000000000003</v>
      </c>
    </row>
    <row r="1953" spans="1:22" ht="13.5" x14ac:dyDescent="0.25">
      <c r="A1953" s="3">
        <f>RSI!A1953</f>
        <v>45149</v>
      </c>
      <c r="B1953" s="2">
        <f>RSI!B1953</f>
        <v>0.35</v>
      </c>
      <c r="C1953" s="2">
        <f>RSI!I1953</f>
        <v>36.678731806364972</v>
      </c>
      <c r="D1953" s="2">
        <f>MACD!E1953</f>
        <v>9.9045497295591201E-4</v>
      </c>
      <c r="E1953" s="2">
        <f>MACD!F1953</f>
        <v>9.2633631984546053E-3</v>
      </c>
      <c r="F1953" s="2">
        <f>'Moving Avg'!D1953</f>
        <v>0.35</v>
      </c>
      <c r="G1953" s="2">
        <f>'Moving Avg'!F1953</f>
        <v>0.34999999999999987</v>
      </c>
      <c r="H1953" s="2">
        <f>'Moving Avg'!G1953</f>
        <v>0.36980000000000013</v>
      </c>
      <c r="I1953" s="2">
        <f>'Moving Avg'!H1953</f>
        <v>0.35869999999999957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25</v>
      </c>
      <c r="N1953" s="7">
        <f t="shared" si="301"/>
        <v>45</v>
      </c>
      <c r="O1953" s="7">
        <f t="shared" si="302"/>
        <v>0</v>
      </c>
      <c r="P1953" s="7">
        <f t="shared" si="303"/>
        <v>33</v>
      </c>
      <c r="Q1953" s="8">
        <f t="shared" si="304"/>
        <v>29.45</v>
      </c>
      <c r="R1953" s="8">
        <f t="shared" si="305"/>
        <v>22.25</v>
      </c>
      <c r="S1953" s="8">
        <f t="shared" si="306"/>
        <v>25.35</v>
      </c>
      <c r="T1953" s="8">
        <f t="shared" si="307"/>
        <v>25.75</v>
      </c>
      <c r="U1953" s="7">
        <f t="shared" si="308"/>
        <v>25.683333333333337</v>
      </c>
      <c r="V1953" s="7">
        <f t="shared" si="309"/>
        <v>25.700000000000003</v>
      </c>
    </row>
    <row r="1954" spans="1:22" ht="13.5" x14ac:dyDescent="0.25">
      <c r="A1954" s="3">
        <f>RSI!A1954</f>
        <v>45152</v>
      </c>
      <c r="B1954" s="2">
        <f>RSI!B1954</f>
        <v>0.35</v>
      </c>
      <c r="C1954" s="2">
        <f>RSI!I1954</f>
        <v>36.678731806364972</v>
      </c>
      <c r="D1954" s="2">
        <f>MACD!E1954</f>
        <v>1.8902212007221308E-4</v>
      </c>
      <c r="E1954" s="2">
        <f>MACD!F1954</f>
        <v>7.4484949827781271E-3</v>
      </c>
      <c r="F1954" s="2">
        <f>'Moving Avg'!D1954</f>
        <v>0.35</v>
      </c>
      <c r="G1954" s="2">
        <f>'Moving Avg'!F1954</f>
        <v>0.34999999999999987</v>
      </c>
      <c r="H1954" s="2">
        <f>'Moving Avg'!G1954</f>
        <v>0.37100000000000011</v>
      </c>
      <c r="I1954" s="2">
        <f>'Moving Avg'!H1954</f>
        <v>0.35819999999999957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  <c r="M1954" s="7">
        <f t="shared" si="300"/>
        <v>25</v>
      </c>
      <c r="N1954" s="7">
        <f t="shared" si="301"/>
        <v>45</v>
      </c>
      <c r="O1954" s="7">
        <f t="shared" si="302"/>
        <v>0</v>
      </c>
      <c r="P1954" s="7">
        <f t="shared" si="303"/>
        <v>33</v>
      </c>
      <c r="Q1954" s="8">
        <f t="shared" si="304"/>
        <v>29.45</v>
      </c>
      <c r="R1954" s="8">
        <f t="shared" si="305"/>
        <v>22.25</v>
      </c>
      <c r="S1954" s="8">
        <f t="shared" si="306"/>
        <v>25.35</v>
      </c>
      <c r="T1954" s="8">
        <f t="shared" si="307"/>
        <v>25.75</v>
      </c>
      <c r="U1954" s="7">
        <f t="shared" si="308"/>
        <v>25.683333333333337</v>
      </c>
      <c r="V1954" s="7">
        <f t="shared" si="309"/>
        <v>25.700000000000003</v>
      </c>
    </row>
    <row r="1955" spans="1:22" ht="13.5" x14ac:dyDescent="0.25">
      <c r="A1955" s="3">
        <f>RSI!A1955</f>
        <v>45153</v>
      </c>
      <c r="B1955" s="2">
        <f>RSI!B1955</f>
        <v>0.35</v>
      </c>
      <c r="C1955" s="2">
        <f>RSI!I1955</f>
        <v>36.678731806364972</v>
      </c>
      <c r="D1955" s="2">
        <f>MACD!E1955</f>
        <v>-4.4103521047850203E-4</v>
      </c>
      <c r="E1955" s="2">
        <f>MACD!F1955</f>
        <v>5.8705889441268023E-3</v>
      </c>
      <c r="F1955" s="2">
        <f>'Moving Avg'!D1955</f>
        <v>0.35</v>
      </c>
      <c r="G1955" s="2">
        <f>'Moving Avg'!F1955</f>
        <v>0.34999999999999987</v>
      </c>
      <c r="H1955" s="2">
        <f>'Moving Avg'!G1955</f>
        <v>0.37220000000000009</v>
      </c>
      <c r="I1955" s="2">
        <f>'Moving Avg'!H1955</f>
        <v>0.35769999999999952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  <c r="M1955" s="7">
        <f t="shared" si="300"/>
        <v>25</v>
      </c>
      <c r="N1955" s="7">
        <f t="shared" si="301"/>
        <v>45</v>
      </c>
      <c r="O1955" s="7">
        <f t="shared" si="302"/>
        <v>0</v>
      </c>
      <c r="P1955" s="7">
        <f t="shared" si="303"/>
        <v>33</v>
      </c>
      <c r="Q1955" s="8">
        <f t="shared" si="304"/>
        <v>29.45</v>
      </c>
      <c r="R1955" s="8">
        <f t="shared" si="305"/>
        <v>22.25</v>
      </c>
      <c r="S1955" s="8">
        <f t="shared" si="306"/>
        <v>25.35</v>
      </c>
      <c r="T1955" s="8">
        <f t="shared" si="307"/>
        <v>25.75</v>
      </c>
      <c r="U1955" s="7">
        <f t="shared" si="308"/>
        <v>25.683333333333337</v>
      </c>
      <c r="V1955" s="7">
        <f t="shared" si="309"/>
        <v>25.700000000000003</v>
      </c>
    </row>
    <row r="1956" spans="1:22" ht="13.5" x14ac:dyDescent="0.25">
      <c r="A1956" s="3">
        <f>RSI!A1956</f>
        <v>45154</v>
      </c>
      <c r="B1956" s="2">
        <f>RSI!B1956</f>
        <v>0.35</v>
      </c>
      <c r="C1956" s="2">
        <f>RSI!I1956</f>
        <v>36.678731806364972</v>
      </c>
      <c r="D1956" s="2">
        <f>MACD!E1956</f>
        <v>-9.2964382888166552E-4</v>
      </c>
      <c r="E1956" s="2">
        <f>MACD!F1956</f>
        <v>4.5105423895251094E-3</v>
      </c>
      <c r="F1956" s="2">
        <f>'Moving Avg'!D1956</f>
        <v>0.35</v>
      </c>
      <c r="G1956" s="2">
        <f>'Moving Avg'!F1956</f>
        <v>0.34999999999999987</v>
      </c>
      <c r="H1956" s="2">
        <f>'Moving Avg'!G1956</f>
        <v>0.37340000000000001</v>
      </c>
      <c r="I1956" s="2">
        <f>'Moving Avg'!H1956</f>
        <v>0.35719999999999957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33</v>
      </c>
      <c r="Q1956" s="8">
        <f t="shared" si="304"/>
        <v>29.45</v>
      </c>
      <c r="R1956" s="8">
        <f t="shared" si="305"/>
        <v>22.25</v>
      </c>
      <c r="S1956" s="8">
        <f t="shared" si="306"/>
        <v>25.35</v>
      </c>
      <c r="T1956" s="8">
        <f t="shared" si="307"/>
        <v>25.75</v>
      </c>
      <c r="U1956" s="7">
        <f t="shared" si="308"/>
        <v>25.683333333333337</v>
      </c>
      <c r="V1956" s="7">
        <f t="shared" si="309"/>
        <v>25.700000000000003</v>
      </c>
    </row>
    <row r="1957" spans="1:22" ht="13.5" x14ac:dyDescent="0.25">
      <c r="A1957" s="3">
        <f>RSI!A1957</f>
        <v>45155</v>
      </c>
      <c r="B1957" s="2">
        <f>RSI!B1957</f>
        <v>0.35</v>
      </c>
      <c r="C1957" s="2">
        <f>RSI!I1957</f>
        <v>36.678731806364972</v>
      </c>
      <c r="D1957" s="2">
        <f>MACD!E1957</f>
        <v>-1.3018626173299519E-3</v>
      </c>
      <c r="E1957" s="2">
        <f>MACD!F1957</f>
        <v>3.3480613881540977E-3</v>
      </c>
      <c r="F1957" s="2">
        <f>'Moving Avg'!D1957</f>
        <v>0.35</v>
      </c>
      <c r="G1957" s="2">
        <f>'Moving Avg'!F1957</f>
        <v>0.34999999999999987</v>
      </c>
      <c r="H1957" s="2">
        <f>'Moving Avg'!G1957</f>
        <v>0.37440000000000007</v>
      </c>
      <c r="I1957" s="2">
        <f>'Moving Avg'!H1957</f>
        <v>0.35664999999999963</v>
      </c>
      <c r="J1957" s="5" t="str">
        <f>OBV!F1957</f>
        <v>NEUTRAL</v>
      </c>
      <c r="K1957" s="5" t="str">
        <f>OBV!G1957</f>
        <v>NEUTRAL</v>
      </c>
      <c r="L1957" s="5" t="str">
        <f>OBV!H1957</f>
        <v>NEUTRAL</v>
      </c>
      <c r="M1957" s="7">
        <f t="shared" si="300"/>
        <v>25</v>
      </c>
      <c r="N1957" s="7">
        <f t="shared" si="301"/>
        <v>45</v>
      </c>
      <c r="O1957" s="7">
        <f t="shared" si="302"/>
        <v>0</v>
      </c>
      <c r="P1957" s="7">
        <f t="shared" si="303"/>
        <v>33</v>
      </c>
      <c r="Q1957" s="8">
        <f t="shared" si="304"/>
        <v>29.45</v>
      </c>
      <c r="R1957" s="8">
        <f t="shared" si="305"/>
        <v>22.25</v>
      </c>
      <c r="S1957" s="8">
        <f t="shared" si="306"/>
        <v>25.35</v>
      </c>
      <c r="T1957" s="8">
        <f t="shared" si="307"/>
        <v>25.75</v>
      </c>
      <c r="U1957" s="7">
        <f t="shared" si="308"/>
        <v>25.683333333333337</v>
      </c>
      <c r="V1957" s="7">
        <f t="shared" si="309"/>
        <v>25.700000000000003</v>
      </c>
    </row>
    <row r="1958" spans="1:22" ht="13.5" x14ac:dyDescent="0.25">
      <c r="A1958" s="3">
        <f>RSI!A1958</f>
        <v>45156</v>
      </c>
      <c r="B1958" s="2">
        <f>RSI!B1958</f>
        <v>0.35</v>
      </c>
      <c r="C1958" s="2">
        <f>RSI!I1958</f>
        <v>36.678731806364972</v>
      </c>
      <c r="D1958" s="2">
        <f>MACD!E1958</f>
        <v>-1.5786509830107986E-3</v>
      </c>
      <c r="E1958" s="2">
        <f>MACD!F1958</f>
        <v>2.3627189139211187E-3</v>
      </c>
      <c r="F1958" s="2">
        <f>'Moving Avg'!D1958</f>
        <v>0.35</v>
      </c>
      <c r="G1958" s="2">
        <f>'Moving Avg'!F1958</f>
        <v>0.34999999999999987</v>
      </c>
      <c r="H1958" s="2">
        <f>'Moving Avg'!G1958</f>
        <v>0.37520000000000009</v>
      </c>
      <c r="I1958" s="2">
        <f>'Moving Avg'!H1958</f>
        <v>0.35609999999999964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  <c r="M1958" s="7">
        <f t="shared" si="300"/>
        <v>25</v>
      </c>
      <c r="N1958" s="7">
        <f t="shared" si="301"/>
        <v>45</v>
      </c>
      <c r="O1958" s="7">
        <f t="shared" si="302"/>
        <v>0</v>
      </c>
      <c r="P1958" s="7">
        <f t="shared" si="303"/>
        <v>33</v>
      </c>
      <c r="Q1958" s="8">
        <f t="shared" si="304"/>
        <v>29.45</v>
      </c>
      <c r="R1958" s="8">
        <f t="shared" si="305"/>
        <v>22.25</v>
      </c>
      <c r="S1958" s="8">
        <f t="shared" si="306"/>
        <v>25.35</v>
      </c>
      <c r="T1958" s="8">
        <f t="shared" si="307"/>
        <v>25.75</v>
      </c>
      <c r="U1958" s="7">
        <f t="shared" si="308"/>
        <v>25.683333333333337</v>
      </c>
      <c r="V1958" s="7">
        <f t="shared" si="309"/>
        <v>25.700000000000003</v>
      </c>
    </row>
    <row r="1959" spans="1:22" ht="13.5" x14ac:dyDescent="0.25">
      <c r="A1959" s="3">
        <f>RSI!A1959</f>
        <v>45159</v>
      </c>
      <c r="B1959" s="2">
        <f>RSI!B1959</f>
        <v>0.35</v>
      </c>
      <c r="C1959" s="2">
        <f>RSI!I1959</f>
        <v>36.678731806364972</v>
      </c>
      <c r="D1959" s="2">
        <f>MACD!E1959</f>
        <v>-1.7775176400767756E-3</v>
      </c>
      <c r="E1959" s="2">
        <f>MACD!F1959</f>
        <v>1.5346716031215397E-3</v>
      </c>
      <c r="F1959" s="2">
        <f>'Moving Avg'!D1959</f>
        <v>0.35</v>
      </c>
      <c r="G1959" s="2">
        <f>'Moving Avg'!F1959</f>
        <v>0.34999999999999987</v>
      </c>
      <c r="H1959" s="2">
        <f>'Moving Avg'!G1959</f>
        <v>0.37580000000000008</v>
      </c>
      <c r="I1959" s="2">
        <f>'Moving Avg'!H1959</f>
        <v>0.35564999999999963</v>
      </c>
      <c r="J1959" s="5" t="str">
        <f>OBV!F1959</f>
        <v>NEUTRAL</v>
      </c>
      <c r="K1959" s="5" t="str">
        <f>OBV!G1959</f>
        <v>NEUTRAL</v>
      </c>
      <c r="L1959" s="5" t="str">
        <f>OBV!H1959</f>
        <v>NEUTRAL</v>
      </c>
      <c r="M1959" s="7">
        <f t="shared" si="300"/>
        <v>25</v>
      </c>
      <c r="N1959" s="7">
        <f t="shared" si="301"/>
        <v>45</v>
      </c>
      <c r="O1959" s="7">
        <f t="shared" si="302"/>
        <v>0</v>
      </c>
      <c r="P1959" s="7">
        <f t="shared" si="303"/>
        <v>33</v>
      </c>
      <c r="Q1959" s="8">
        <f t="shared" si="304"/>
        <v>29.45</v>
      </c>
      <c r="R1959" s="8">
        <f t="shared" si="305"/>
        <v>22.25</v>
      </c>
      <c r="S1959" s="8">
        <f t="shared" si="306"/>
        <v>25.35</v>
      </c>
      <c r="T1959" s="8">
        <f t="shared" si="307"/>
        <v>25.75</v>
      </c>
      <c r="U1959" s="7">
        <f t="shared" si="308"/>
        <v>25.683333333333337</v>
      </c>
      <c r="V1959" s="7">
        <f t="shared" si="309"/>
        <v>25.700000000000003</v>
      </c>
    </row>
    <row r="1960" spans="1:22" ht="13.5" x14ac:dyDescent="0.25">
      <c r="A1960" s="3">
        <f>RSI!A1960</f>
        <v>45160</v>
      </c>
      <c r="B1960" s="2">
        <f>RSI!B1960</f>
        <v>0.35</v>
      </c>
      <c r="C1960" s="2">
        <f>RSI!I1960</f>
        <v>36.678731806364972</v>
      </c>
      <c r="D1960" s="2">
        <f>MACD!E1960</f>
        <v>-1.9130682387458742E-3</v>
      </c>
      <c r="E1960" s="2">
        <f>MACD!F1960</f>
        <v>8.4512363474805699E-4</v>
      </c>
      <c r="F1960" s="2">
        <f>'Moving Avg'!D1960</f>
        <v>0.35</v>
      </c>
      <c r="G1960" s="2">
        <f>'Moving Avg'!F1960</f>
        <v>0.34999999999999987</v>
      </c>
      <c r="H1960" s="2">
        <f>'Moving Avg'!G1960</f>
        <v>0.37620000000000009</v>
      </c>
      <c r="I1960" s="2">
        <f>'Moving Avg'!H1960</f>
        <v>0.35524999999999962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  <c r="M1960" s="7">
        <f t="shared" si="300"/>
        <v>25</v>
      </c>
      <c r="N1960" s="7">
        <f t="shared" si="301"/>
        <v>45</v>
      </c>
      <c r="O1960" s="7">
        <f t="shared" si="302"/>
        <v>0</v>
      </c>
      <c r="P1960" s="7">
        <f t="shared" si="303"/>
        <v>33</v>
      </c>
      <c r="Q1960" s="8">
        <f t="shared" si="304"/>
        <v>29.45</v>
      </c>
      <c r="R1960" s="8">
        <f t="shared" si="305"/>
        <v>22.25</v>
      </c>
      <c r="S1960" s="8">
        <f t="shared" si="306"/>
        <v>25.35</v>
      </c>
      <c r="T1960" s="8">
        <f t="shared" si="307"/>
        <v>25.75</v>
      </c>
      <c r="U1960" s="7">
        <f t="shared" si="308"/>
        <v>25.683333333333337</v>
      </c>
      <c r="V1960" s="7">
        <f t="shared" si="309"/>
        <v>25.700000000000003</v>
      </c>
    </row>
    <row r="1961" spans="1:22" ht="13.5" x14ac:dyDescent="0.25">
      <c r="A1961" s="3">
        <f>RSI!A1961</f>
        <v>45161</v>
      </c>
      <c r="B1961" s="2">
        <f>RSI!B1961</f>
        <v>0.35</v>
      </c>
      <c r="C1961" s="2">
        <f>RSI!I1961</f>
        <v>36.678731806364972</v>
      </c>
      <c r="D1961" s="2">
        <f>MACD!E1961</f>
        <v>-1.9974675027886191E-3</v>
      </c>
      <c r="E1961" s="2">
        <f>MACD!F1961</f>
        <v>2.766054072407218E-4</v>
      </c>
      <c r="F1961" s="2">
        <f>'Moving Avg'!D1961</f>
        <v>0.35</v>
      </c>
      <c r="G1961" s="2">
        <f>'Moving Avg'!F1961</f>
        <v>0.34999999999999987</v>
      </c>
      <c r="H1961" s="2">
        <f>'Moving Avg'!G1961</f>
        <v>0.37640000000000007</v>
      </c>
      <c r="I1961" s="2">
        <f>'Moving Avg'!H1961</f>
        <v>0.35489999999999966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25</v>
      </c>
      <c r="N1961" s="7">
        <f t="shared" si="301"/>
        <v>45</v>
      </c>
      <c r="O1961" s="7">
        <f t="shared" si="302"/>
        <v>0</v>
      </c>
      <c r="P1961" s="7">
        <f t="shared" si="303"/>
        <v>33</v>
      </c>
      <c r="Q1961" s="8">
        <f t="shared" si="304"/>
        <v>29.45</v>
      </c>
      <c r="R1961" s="8">
        <f t="shared" si="305"/>
        <v>22.25</v>
      </c>
      <c r="S1961" s="8">
        <f t="shared" si="306"/>
        <v>25.35</v>
      </c>
      <c r="T1961" s="8">
        <f t="shared" si="307"/>
        <v>25.75</v>
      </c>
      <c r="U1961" s="7">
        <f t="shared" si="308"/>
        <v>25.683333333333337</v>
      </c>
      <c r="V1961" s="7">
        <f t="shared" si="309"/>
        <v>25.700000000000003</v>
      </c>
    </row>
    <row r="1962" spans="1:22" ht="13.5" x14ac:dyDescent="0.25">
      <c r="A1962" s="3">
        <f>RSI!A1962</f>
        <v>45162</v>
      </c>
      <c r="B1962" s="2">
        <f>RSI!B1962</f>
        <v>0.35</v>
      </c>
      <c r="C1962" s="2">
        <f>RSI!I1962</f>
        <v>36.678731806364972</v>
      </c>
      <c r="D1962" s="2">
        <f>MACD!E1962</f>
        <v>-2.040829119884402E-3</v>
      </c>
      <c r="E1962" s="2">
        <f>MACD!F1962</f>
        <v>-1.8688149818430296E-4</v>
      </c>
      <c r="F1962" s="2">
        <f>'Moving Avg'!D1962</f>
        <v>0.35</v>
      </c>
      <c r="G1962" s="2">
        <f>'Moving Avg'!F1962</f>
        <v>0.34999999999999987</v>
      </c>
      <c r="H1962" s="2">
        <f>'Moving Avg'!G1962</f>
        <v>0.37640000000000007</v>
      </c>
      <c r="I1962" s="2">
        <f>'Moving Avg'!H1962</f>
        <v>0.3545499999999997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25</v>
      </c>
      <c r="N1962" s="7">
        <f t="shared" si="301"/>
        <v>45</v>
      </c>
      <c r="O1962" s="7">
        <f t="shared" si="302"/>
        <v>0</v>
      </c>
      <c r="P1962" s="7">
        <f t="shared" si="303"/>
        <v>33</v>
      </c>
      <c r="Q1962" s="8">
        <f t="shared" si="304"/>
        <v>29.45</v>
      </c>
      <c r="R1962" s="8">
        <f t="shared" si="305"/>
        <v>22.25</v>
      </c>
      <c r="S1962" s="8">
        <f t="shared" si="306"/>
        <v>25.35</v>
      </c>
      <c r="T1962" s="8">
        <f t="shared" si="307"/>
        <v>25.75</v>
      </c>
      <c r="U1962" s="7">
        <f t="shared" si="308"/>
        <v>25.683333333333337</v>
      </c>
      <c r="V1962" s="7">
        <f t="shared" si="309"/>
        <v>25.700000000000003</v>
      </c>
    </row>
    <row r="1963" spans="1:22" ht="13.5" x14ac:dyDescent="0.25">
      <c r="A1963" s="3">
        <f>RSI!A1963</f>
        <v>45163</v>
      </c>
      <c r="B1963" s="2">
        <f>RSI!B1963</f>
        <v>0.35</v>
      </c>
      <c r="C1963" s="2">
        <f>RSI!I1963</f>
        <v>36.678731806364972</v>
      </c>
      <c r="D1963" s="2">
        <f>MACD!E1963</f>
        <v>-2.0515445849038083E-3</v>
      </c>
      <c r="E1963" s="2">
        <f>MACD!F1963</f>
        <v>-5.5981411552820403E-4</v>
      </c>
      <c r="F1963" s="2">
        <f>'Moving Avg'!D1963</f>
        <v>0.35</v>
      </c>
      <c r="G1963" s="2">
        <f>'Moving Avg'!F1963</f>
        <v>0.34999999999999987</v>
      </c>
      <c r="H1963" s="2">
        <f>'Moving Avg'!G1963</f>
        <v>0.37620000000000003</v>
      </c>
      <c r="I1963" s="2">
        <f>'Moving Avg'!H1963</f>
        <v>0.35424999999999968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  <c r="M1963" s="7">
        <f t="shared" si="300"/>
        <v>25</v>
      </c>
      <c r="N1963" s="7">
        <f t="shared" si="301"/>
        <v>45</v>
      </c>
      <c r="O1963" s="7">
        <f t="shared" si="302"/>
        <v>0</v>
      </c>
      <c r="P1963" s="7">
        <f t="shared" si="303"/>
        <v>33</v>
      </c>
      <c r="Q1963" s="8">
        <f t="shared" si="304"/>
        <v>29.45</v>
      </c>
      <c r="R1963" s="8">
        <f t="shared" si="305"/>
        <v>22.25</v>
      </c>
      <c r="S1963" s="8">
        <f t="shared" si="306"/>
        <v>25.35</v>
      </c>
      <c r="T1963" s="8">
        <f t="shared" si="307"/>
        <v>25.75</v>
      </c>
      <c r="U1963" s="7">
        <f t="shared" si="308"/>
        <v>25.683333333333337</v>
      </c>
      <c r="V1963" s="7">
        <f t="shared" si="309"/>
        <v>25.700000000000003</v>
      </c>
    </row>
    <row r="1964" spans="1:22" ht="13.5" x14ac:dyDescent="0.25">
      <c r="A1964" s="3">
        <f>RSI!A1964</f>
        <v>45166</v>
      </c>
      <c r="B1964" s="2">
        <f>RSI!B1964</f>
        <v>0.43</v>
      </c>
      <c r="C1964" s="2">
        <f>RSI!I1964</f>
        <v>90.074080311199438</v>
      </c>
      <c r="D1964" s="2">
        <f>MACD!E1964</f>
        <v>-7.9624863927121314E-3</v>
      </c>
      <c r="E1964" s="2">
        <f>MACD!F1964</f>
        <v>-2.0403485709649897E-3</v>
      </c>
      <c r="F1964" s="2">
        <f>'Moving Avg'!D1964</f>
        <v>0.36599999999999999</v>
      </c>
      <c r="G1964" s="2">
        <f>'Moving Avg'!F1964</f>
        <v>0.35399999999999987</v>
      </c>
      <c r="H1964" s="2">
        <f>'Moving Avg'!G1964</f>
        <v>0.37740000000000001</v>
      </c>
      <c r="I1964" s="2">
        <f>'Moving Avg'!H1964</f>
        <v>0.35439999999999977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  <c r="M1964" s="7">
        <f t="shared" si="300"/>
        <v>0</v>
      </c>
      <c r="N1964" s="7">
        <f t="shared" si="301"/>
        <v>45</v>
      </c>
      <c r="O1964" s="7">
        <f t="shared" si="302"/>
        <v>50</v>
      </c>
      <c r="P1964" s="7">
        <f t="shared" si="303"/>
        <v>33</v>
      </c>
      <c r="Q1964" s="8">
        <f t="shared" si="304"/>
        <v>28.2</v>
      </c>
      <c r="R1964" s="8">
        <f t="shared" si="305"/>
        <v>34.75</v>
      </c>
      <c r="S1964" s="8">
        <f t="shared" si="306"/>
        <v>34.1</v>
      </c>
      <c r="T1964" s="8">
        <f t="shared" si="307"/>
        <v>32</v>
      </c>
      <c r="U1964" s="7">
        <f t="shared" si="308"/>
        <v>32.35</v>
      </c>
      <c r="V1964" s="7">
        <f t="shared" si="309"/>
        <v>32.262500000000003</v>
      </c>
    </row>
    <row r="1965" spans="1:22" ht="13.5" x14ac:dyDescent="0.25">
      <c r="A1965" s="3">
        <f>RSI!A1965</f>
        <v>45167</v>
      </c>
      <c r="B1965" s="2">
        <f>RSI!B1965</f>
        <v>0.42</v>
      </c>
      <c r="C1965" s="2">
        <f>RSI!I1965</f>
        <v>80.891753092220597</v>
      </c>
      <c r="D1965" s="2">
        <f>MACD!E1965</f>
        <v>-1.2673765741932685E-2</v>
      </c>
      <c r="E1965" s="2">
        <f>MACD!F1965</f>
        <v>-4.1670320051585292E-3</v>
      </c>
      <c r="F1965" s="2">
        <f>'Moving Avg'!D1965</f>
        <v>0.37999999999999995</v>
      </c>
      <c r="G1965" s="2">
        <f>'Moving Avg'!F1965</f>
        <v>0.35749999999999987</v>
      </c>
      <c r="H1965" s="2">
        <f>'Moving Avg'!G1965</f>
        <v>0.37819999999999998</v>
      </c>
      <c r="I1965" s="2">
        <f>'Moving Avg'!H1965</f>
        <v>0.35449999999999982</v>
      </c>
      <c r="J1965" s="5" t="str">
        <f>OBV!F1965</f>
        <v>NEUTRAL</v>
      </c>
      <c r="K1965" s="5" t="str">
        <f>OBV!G1965</f>
        <v>NEUTRAL</v>
      </c>
      <c r="L1965" s="5" t="str">
        <f>OBV!H1965</f>
        <v>NEUTRAL</v>
      </c>
      <c r="M1965" s="7">
        <f t="shared" si="300"/>
        <v>0</v>
      </c>
      <c r="N1965" s="7">
        <f t="shared" si="301"/>
        <v>45</v>
      </c>
      <c r="O1965" s="7">
        <f t="shared" si="302"/>
        <v>50</v>
      </c>
      <c r="P1965" s="7">
        <f t="shared" si="303"/>
        <v>33</v>
      </c>
      <c r="Q1965" s="8">
        <f t="shared" si="304"/>
        <v>28.2</v>
      </c>
      <c r="R1965" s="8">
        <f t="shared" si="305"/>
        <v>34.75</v>
      </c>
      <c r="S1965" s="8">
        <f t="shared" si="306"/>
        <v>34.1</v>
      </c>
      <c r="T1965" s="8">
        <f t="shared" si="307"/>
        <v>32</v>
      </c>
      <c r="U1965" s="7">
        <f t="shared" si="308"/>
        <v>32.35</v>
      </c>
      <c r="V1965" s="7">
        <f t="shared" si="309"/>
        <v>32.262500000000003</v>
      </c>
    </row>
    <row r="1966" spans="1:22" ht="13.5" x14ac:dyDescent="0.25">
      <c r="A1966" s="3">
        <f>RSI!A1966</f>
        <v>45168</v>
      </c>
      <c r="B1966" s="2">
        <f>RSI!B1966</f>
        <v>0.41</v>
      </c>
      <c r="C1966" s="2">
        <f>RSI!I1966</f>
        <v>72.889661046544759</v>
      </c>
      <c r="D1966" s="2">
        <f>MACD!E1966</f>
        <v>-1.6277488699391218E-2</v>
      </c>
      <c r="E1966" s="2">
        <f>MACD!F1966</f>
        <v>-6.5891233440050672E-3</v>
      </c>
      <c r="F1966" s="2">
        <f>'Moving Avg'!D1966</f>
        <v>0.39199999999999996</v>
      </c>
      <c r="G1966" s="2">
        <f>'Moving Avg'!F1966</f>
        <v>0.36049999999999993</v>
      </c>
      <c r="H1966" s="2">
        <f>'Moving Avg'!G1966</f>
        <v>0.37859999999999999</v>
      </c>
      <c r="I1966" s="2">
        <f>'Moving Avg'!H1966</f>
        <v>0.35449999999999982</v>
      </c>
      <c r="J1966" s="5" t="str">
        <f>OBV!F1966</f>
        <v>NEUTRAL</v>
      </c>
      <c r="K1966" s="5" t="str">
        <f>OBV!G1966</f>
        <v>NEUTRAL</v>
      </c>
      <c r="L1966" s="5" t="str">
        <f>OBV!H1966</f>
        <v>NEUTRAL</v>
      </c>
      <c r="M1966" s="7">
        <f t="shared" si="300"/>
        <v>0</v>
      </c>
      <c r="N1966" s="7">
        <f t="shared" si="301"/>
        <v>45</v>
      </c>
      <c r="O1966" s="7">
        <f t="shared" si="302"/>
        <v>50</v>
      </c>
      <c r="P1966" s="7">
        <f t="shared" si="303"/>
        <v>33</v>
      </c>
      <c r="Q1966" s="8">
        <f t="shared" si="304"/>
        <v>28.2</v>
      </c>
      <c r="R1966" s="8">
        <f t="shared" si="305"/>
        <v>34.75</v>
      </c>
      <c r="S1966" s="8">
        <f t="shared" si="306"/>
        <v>34.1</v>
      </c>
      <c r="T1966" s="8">
        <f t="shared" si="307"/>
        <v>32</v>
      </c>
      <c r="U1966" s="7">
        <f t="shared" si="308"/>
        <v>32.35</v>
      </c>
      <c r="V1966" s="7">
        <f t="shared" si="309"/>
        <v>32.262500000000003</v>
      </c>
    </row>
    <row r="1967" spans="1:22" ht="13.5" x14ac:dyDescent="0.25">
      <c r="A1967" s="3">
        <f>RSI!A1967</f>
        <v>45169</v>
      </c>
      <c r="B1967" s="2">
        <f>RSI!B1967</f>
        <v>0.4</v>
      </c>
      <c r="C1967" s="2">
        <f>RSI!I1967</f>
        <v>65.872110396106834</v>
      </c>
      <c r="D1967" s="2">
        <f>MACD!E1967</f>
        <v>-1.8858439863218945E-2</v>
      </c>
      <c r="E1967" s="2">
        <f>MACD!F1967</f>
        <v>-9.0429866478478442E-3</v>
      </c>
      <c r="F1967" s="2">
        <f>'Moving Avg'!D1967</f>
        <v>0.40199999999999997</v>
      </c>
      <c r="G1967" s="2">
        <f>'Moving Avg'!F1967</f>
        <v>0.36299999999999993</v>
      </c>
      <c r="H1967" s="2">
        <f>'Moving Avg'!G1967</f>
        <v>0.37859999999999983</v>
      </c>
      <c r="I1967" s="2">
        <f>'Moving Avg'!H1967</f>
        <v>0.35449999999999987</v>
      </c>
      <c r="J1967" s="5" t="str">
        <f>OBV!F1967</f>
        <v>NEUTRAL</v>
      </c>
      <c r="K1967" s="5" t="str">
        <f>OBV!G1967</f>
        <v>NEUTRAL</v>
      </c>
      <c r="L1967" s="5" t="str">
        <f>OBV!H1967</f>
        <v>NEUTRAL</v>
      </c>
      <c r="M1967" s="7">
        <f t="shared" si="300"/>
        <v>25</v>
      </c>
      <c r="N1967" s="7">
        <f t="shared" si="301"/>
        <v>45</v>
      </c>
      <c r="O1967" s="7">
        <f t="shared" si="302"/>
        <v>50</v>
      </c>
      <c r="P1967" s="7">
        <f t="shared" si="303"/>
        <v>33</v>
      </c>
      <c r="Q1967" s="8">
        <f t="shared" si="304"/>
        <v>36.950000000000003</v>
      </c>
      <c r="R1967" s="8">
        <f t="shared" si="305"/>
        <v>39.75</v>
      </c>
      <c r="S1967" s="8">
        <f t="shared" si="306"/>
        <v>37.85</v>
      </c>
      <c r="T1967" s="8">
        <f t="shared" si="307"/>
        <v>38.25</v>
      </c>
      <c r="U1967" s="7">
        <f t="shared" si="308"/>
        <v>38.183333333333337</v>
      </c>
      <c r="V1967" s="7">
        <f t="shared" si="309"/>
        <v>38.200000000000003</v>
      </c>
    </row>
    <row r="1968" spans="1:22" ht="13.5" x14ac:dyDescent="0.25">
      <c r="A1968" s="3">
        <f>RSI!A1968</f>
        <v>45170</v>
      </c>
      <c r="B1968" s="2">
        <f>RSI!B1968</f>
        <v>0.39</v>
      </c>
      <c r="C1968" s="2">
        <f>RSI!I1968</f>
        <v>59.68394606913364</v>
      </c>
      <c r="D1968" s="2">
        <f>MACD!E1968</f>
        <v>-2.0494701431879203E-2</v>
      </c>
      <c r="E1968" s="2">
        <f>MACD!F1968</f>
        <v>-1.1333329604654118E-2</v>
      </c>
      <c r="F1968" s="2">
        <f>'Moving Avg'!D1968</f>
        <v>0.41000000000000003</v>
      </c>
      <c r="G1968" s="2">
        <f>'Moving Avg'!F1968</f>
        <v>0.36499999999999994</v>
      </c>
      <c r="H1968" s="2">
        <f>'Moving Avg'!G1968</f>
        <v>0.37819999999999987</v>
      </c>
      <c r="I1968" s="2">
        <f>'Moving Avg'!H1968</f>
        <v>0.35444999999999993</v>
      </c>
      <c r="J1968" s="5" t="str">
        <f>OBV!F1968</f>
        <v>NEUTRAL</v>
      </c>
      <c r="K1968" s="5" t="str">
        <f>OBV!G1968</f>
        <v>NEUTRAL</v>
      </c>
      <c r="L1968" s="5" t="str">
        <f>OBV!H1968</f>
        <v>NEUTRAL</v>
      </c>
      <c r="M1968" s="7">
        <f t="shared" si="300"/>
        <v>25</v>
      </c>
      <c r="N1968" s="7">
        <f t="shared" si="301"/>
        <v>45</v>
      </c>
      <c r="O1968" s="7">
        <f t="shared" si="302"/>
        <v>50</v>
      </c>
      <c r="P1968" s="7">
        <f t="shared" si="303"/>
        <v>33</v>
      </c>
      <c r="Q1968" s="8">
        <f t="shared" si="304"/>
        <v>36.950000000000003</v>
      </c>
      <c r="R1968" s="8">
        <f t="shared" si="305"/>
        <v>39.75</v>
      </c>
      <c r="S1968" s="8">
        <f t="shared" si="306"/>
        <v>37.85</v>
      </c>
      <c r="T1968" s="8">
        <f t="shared" si="307"/>
        <v>38.25</v>
      </c>
      <c r="U1968" s="7">
        <f t="shared" si="308"/>
        <v>38.183333333333337</v>
      </c>
      <c r="V1968" s="7">
        <f t="shared" si="309"/>
        <v>38.200000000000003</v>
      </c>
    </row>
    <row r="1969" spans="1:22" ht="13.5" x14ac:dyDescent="0.25">
      <c r="A1969" s="3">
        <f>RSI!A1969</f>
        <v>45173</v>
      </c>
      <c r="B1969" s="2">
        <f>RSI!B1969</f>
        <v>0.38</v>
      </c>
      <c r="C1969" s="2">
        <f>RSI!I1969</f>
        <v>54.200561225763366</v>
      </c>
      <c r="D1969" s="2">
        <f>MACD!E1969</f>
        <v>-2.1258214610380743E-2</v>
      </c>
      <c r="E1969" s="2">
        <f>MACD!F1969</f>
        <v>-1.3318306605799444E-2</v>
      </c>
      <c r="F1969" s="2">
        <f>'Moving Avg'!D1969</f>
        <v>0.4</v>
      </c>
      <c r="G1969" s="2">
        <f>'Moving Avg'!F1969</f>
        <v>0.36649999999999994</v>
      </c>
      <c r="H1969" s="2">
        <f>'Moving Avg'!G1969</f>
        <v>0.37739999999999979</v>
      </c>
      <c r="I1969" s="2">
        <f>'Moving Avg'!H1969</f>
        <v>0.35429999999999995</v>
      </c>
      <c r="J1969" s="5" t="str">
        <f>OBV!F1969</f>
        <v>NEUTRAL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45</v>
      </c>
      <c r="O1969" s="7">
        <f t="shared" si="302"/>
        <v>50</v>
      </c>
      <c r="P1969" s="7">
        <f t="shared" si="303"/>
        <v>33</v>
      </c>
      <c r="Q1969" s="8">
        <f t="shared" si="304"/>
        <v>36.950000000000003</v>
      </c>
      <c r="R1969" s="8">
        <f t="shared" si="305"/>
        <v>39.75</v>
      </c>
      <c r="S1969" s="8">
        <f t="shared" si="306"/>
        <v>37.85</v>
      </c>
      <c r="T1969" s="8">
        <f t="shared" si="307"/>
        <v>38.25</v>
      </c>
      <c r="U1969" s="7">
        <f t="shared" si="308"/>
        <v>38.183333333333337</v>
      </c>
      <c r="V1969" s="7">
        <f t="shared" si="309"/>
        <v>38.200000000000003</v>
      </c>
    </row>
    <row r="1970" spans="1:22" ht="13.5" x14ac:dyDescent="0.25">
      <c r="A1970" s="3">
        <f>RSI!A1970</f>
        <v>45174</v>
      </c>
      <c r="B1970" s="2">
        <f>RSI!B1970</f>
        <v>0.37</v>
      </c>
      <c r="C1970" s="2">
        <f>RSI!I1970</f>
        <v>49.320724114081834</v>
      </c>
      <c r="D1970" s="2">
        <f>MACD!E1970</f>
        <v>-2.1215289441282204E-2</v>
      </c>
      <c r="E1970" s="2">
        <f>MACD!F1970</f>
        <v>-1.4897703172895998E-2</v>
      </c>
      <c r="F1970" s="2">
        <f>'Moving Avg'!D1970</f>
        <v>0.39</v>
      </c>
      <c r="G1970" s="2">
        <f>'Moving Avg'!F1970</f>
        <v>0.36749999999999999</v>
      </c>
      <c r="H1970" s="2">
        <f>'Moving Avg'!G1970</f>
        <v>0.37619999999999981</v>
      </c>
      <c r="I1970" s="2">
        <f>'Moving Avg'!H1970</f>
        <v>0.35405000000000003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45</v>
      </c>
      <c r="O1970" s="7">
        <f t="shared" si="302"/>
        <v>50</v>
      </c>
      <c r="P1970" s="7">
        <f t="shared" si="303"/>
        <v>33</v>
      </c>
      <c r="Q1970" s="8">
        <f t="shared" si="304"/>
        <v>36.950000000000003</v>
      </c>
      <c r="R1970" s="8">
        <f t="shared" si="305"/>
        <v>39.75</v>
      </c>
      <c r="S1970" s="8">
        <f t="shared" si="306"/>
        <v>37.85</v>
      </c>
      <c r="T1970" s="8">
        <f t="shared" si="307"/>
        <v>38.25</v>
      </c>
      <c r="U1970" s="7">
        <f t="shared" si="308"/>
        <v>38.183333333333337</v>
      </c>
      <c r="V1970" s="7">
        <f t="shared" si="309"/>
        <v>38.200000000000003</v>
      </c>
    </row>
    <row r="1971" spans="1:22" ht="13.5" x14ac:dyDescent="0.25">
      <c r="A1971" s="3">
        <f>RSI!A1971</f>
        <v>45175</v>
      </c>
      <c r="B1971" s="2">
        <f>RSI!B1971</f>
        <v>0.36</v>
      </c>
      <c r="C1971" s="2">
        <f>RSI!I1971</f>
        <v>44.961336940510243</v>
      </c>
      <c r="D1971" s="2">
        <f>MACD!E1971</f>
        <v>-2.0427068417728789E-2</v>
      </c>
      <c r="E1971" s="2">
        <f>MACD!F1971</f>
        <v>-1.6003576221862555E-2</v>
      </c>
      <c r="F1971" s="2">
        <f>'Moving Avg'!D1971</f>
        <v>0.38</v>
      </c>
      <c r="G1971" s="2">
        <f>'Moving Avg'!F1971</f>
        <v>0.36799999999999999</v>
      </c>
      <c r="H1971" s="2">
        <f>'Moving Avg'!G1971</f>
        <v>0.37459999999999982</v>
      </c>
      <c r="I1971" s="2">
        <f>'Moving Avg'!H1971</f>
        <v>0.3538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45</v>
      </c>
      <c r="O1971" s="7">
        <f t="shared" si="302"/>
        <v>50</v>
      </c>
      <c r="P1971" s="7">
        <f t="shared" si="303"/>
        <v>33</v>
      </c>
      <c r="Q1971" s="8">
        <f t="shared" si="304"/>
        <v>36.950000000000003</v>
      </c>
      <c r="R1971" s="8">
        <f t="shared" si="305"/>
        <v>39.75</v>
      </c>
      <c r="S1971" s="8">
        <f t="shared" si="306"/>
        <v>37.85</v>
      </c>
      <c r="T1971" s="8">
        <f t="shared" si="307"/>
        <v>38.25</v>
      </c>
      <c r="U1971" s="7">
        <f t="shared" si="308"/>
        <v>38.183333333333337</v>
      </c>
      <c r="V1971" s="7">
        <f t="shared" si="309"/>
        <v>38.200000000000003</v>
      </c>
    </row>
    <row r="1972" spans="1:22" ht="13.5" x14ac:dyDescent="0.25">
      <c r="A1972" s="3">
        <f>RSI!A1972</f>
        <v>45176</v>
      </c>
      <c r="B1972" s="2">
        <f>RSI!B1972</f>
        <v>0.35</v>
      </c>
      <c r="C1972" s="2">
        <f>RSI!I1972</f>
        <v>41.053545714145798</v>
      </c>
      <c r="D1972" s="2">
        <f>MACD!E1972</f>
        <v>-1.8949948602491995E-2</v>
      </c>
      <c r="E1972" s="2">
        <f>MACD!F1972</f>
        <v>-1.6592850697988444E-2</v>
      </c>
      <c r="F1972" s="2">
        <f>'Moving Avg'!D1972</f>
        <v>0.37</v>
      </c>
      <c r="G1972" s="2">
        <f>'Moving Avg'!F1972</f>
        <v>0.36799999999999999</v>
      </c>
      <c r="H1972" s="2">
        <f>'Moving Avg'!G1972</f>
        <v>0.37259999999999976</v>
      </c>
      <c r="I1972" s="2">
        <f>'Moving Avg'!H1972</f>
        <v>0.35345000000000004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  <c r="M1972" s="7">
        <f t="shared" si="300"/>
        <v>25</v>
      </c>
      <c r="N1972" s="7">
        <f t="shared" si="301"/>
        <v>45</v>
      </c>
      <c r="O1972" s="7">
        <f t="shared" si="302"/>
        <v>50</v>
      </c>
      <c r="P1972" s="7">
        <f t="shared" si="303"/>
        <v>33</v>
      </c>
      <c r="Q1972" s="8">
        <f t="shared" si="304"/>
        <v>36.950000000000003</v>
      </c>
      <c r="R1972" s="8">
        <f t="shared" si="305"/>
        <v>39.75</v>
      </c>
      <c r="S1972" s="8">
        <f t="shared" si="306"/>
        <v>37.85</v>
      </c>
      <c r="T1972" s="8">
        <f t="shared" si="307"/>
        <v>38.25</v>
      </c>
      <c r="U1972" s="7">
        <f t="shared" si="308"/>
        <v>38.183333333333337</v>
      </c>
      <c r="V1972" s="7">
        <f t="shared" si="309"/>
        <v>38.200000000000003</v>
      </c>
    </row>
    <row r="1973" spans="1:22" ht="13.5" x14ac:dyDescent="0.25">
      <c r="A1973" s="3">
        <f>RSI!A1973</f>
        <v>45177</v>
      </c>
      <c r="B1973" s="2">
        <f>RSI!B1973</f>
        <v>0.34</v>
      </c>
      <c r="C1973" s="2">
        <f>RSI!I1973</f>
        <v>37.53981149798792</v>
      </c>
      <c r="D1973" s="2">
        <f>MACD!E1973</f>
        <v>-1.6835966426993254E-2</v>
      </c>
      <c r="E1973" s="2">
        <f>MACD!F1973</f>
        <v>-1.6641473843789407E-2</v>
      </c>
      <c r="F1973" s="2">
        <f>'Moving Avg'!D1973</f>
        <v>0.36</v>
      </c>
      <c r="G1973" s="2">
        <f>'Moving Avg'!F1973</f>
        <v>0.36750000000000005</v>
      </c>
      <c r="H1973" s="2">
        <f>'Moving Avg'!G1973</f>
        <v>0.37019999999999981</v>
      </c>
      <c r="I1973" s="2">
        <f>'Moving Avg'!H1973</f>
        <v>0.35305000000000014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45</v>
      </c>
      <c r="O1973" s="7">
        <f t="shared" si="302"/>
        <v>50</v>
      </c>
      <c r="P1973" s="7">
        <f t="shared" si="303"/>
        <v>33</v>
      </c>
      <c r="Q1973" s="8">
        <f t="shared" si="304"/>
        <v>36.950000000000003</v>
      </c>
      <c r="R1973" s="8">
        <f t="shared" si="305"/>
        <v>39.75</v>
      </c>
      <c r="S1973" s="8">
        <f t="shared" si="306"/>
        <v>37.85</v>
      </c>
      <c r="T1973" s="8">
        <f t="shared" si="307"/>
        <v>38.25</v>
      </c>
      <c r="U1973" s="7">
        <f t="shared" si="308"/>
        <v>38.183333333333337</v>
      </c>
      <c r="V1973" s="7">
        <f t="shared" si="309"/>
        <v>38.200000000000003</v>
      </c>
    </row>
    <row r="1974" spans="1:22" ht="13.5" x14ac:dyDescent="0.25">
      <c r="A1974" s="3">
        <f>RSI!A1974</f>
        <v>45180</v>
      </c>
      <c r="B1974" s="2">
        <f>RSI!B1974</f>
        <v>0.33</v>
      </c>
      <c r="C1974" s="2">
        <f>RSI!I1974</f>
        <v>34.371676797833402</v>
      </c>
      <c r="D1974" s="2">
        <f>MACD!E1974</f>
        <v>-1.8254565581324322E-3</v>
      </c>
      <c r="E1974" s="2">
        <f>MACD!F1974</f>
        <v>-1.3678270386658012E-2</v>
      </c>
      <c r="F1974" s="2">
        <f>'Moving Avg'!D1974</f>
        <v>0.35000000000000003</v>
      </c>
      <c r="G1974" s="2">
        <f>'Moving Avg'!F1974</f>
        <v>0.36650000000000005</v>
      </c>
      <c r="H1974" s="2">
        <f>'Moving Avg'!G1974</f>
        <v>0.36759999999999976</v>
      </c>
      <c r="I1974" s="2">
        <f>'Moving Avg'!H1974</f>
        <v>0.35265000000000013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0</v>
      </c>
      <c r="O1974" s="7">
        <f t="shared" si="302"/>
        <v>0</v>
      </c>
      <c r="P1974" s="7">
        <f t="shared" si="303"/>
        <v>33</v>
      </c>
      <c r="Q1974" s="8">
        <f t="shared" si="304"/>
        <v>13.7</v>
      </c>
      <c r="R1974" s="8">
        <f t="shared" si="305"/>
        <v>13.25</v>
      </c>
      <c r="S1974" s="8">
        <f t="shared" si="306"/>
        <v>18.600000000000001</v>
      </c>
      <c r="T1974" s="8">
        <f t="shared" si="307"/>
        <v>14.5</v>
      </c>
      <c r="U1974" s="7">
        <f t="shared" si="308"/>
        <v>15.183333333333332</v>
      </c>
      <c r="V1974" s="7">
        <f t="shared" si="309"/>
        <v>15.012499999999999</v>
      </c>
    </row>
    <row r="1975" spans="1:22" ht="13.5" x14ac:dyDescent="0.25">
      <c r="A1975" s="3">
        <f>RSI!A1975</f>
        <v>45181</v>
      </c>
      <c r="B1975" s="2">
        <f>RSI!B1975</f>
        <v>0.32</v>
      </c>
      <c r="C1975" s="2">
        <f>RSI!I1975</f>
        <v>31.508041887125643</v>
      </c>
      <c r="D1975" s="2">
        <f>MACD!E1975</f>
        <v>1.0297597687363991E-2</v>
      </c>
      <c r="E1975" s="2">
        <f>MACD!F1975</f>
        <v>-8.8830967718536123E-3</v>
      </c>
      <c r="F1975" s="2">
        <f>'Moving Avg'!D1975</f>
        <v>0.34</v>
      </c>
      <c r="G1975" s="2">
        <f>'Moving Avg'!F1975</f>
        <v>0.36500000000000005</v>
      </c>
      <c r="H1975" s="2">
        <f>'Moving Avg'!G1975</f>
        <v>0.36479999999999985</v>
      </c>
      <c r="I1975" s="2">
        <f>'Moving Avg'!H1975</f>
        <v>0.35220000000000012</v>
      </c>
      <c r="J1975" s="5" t="str">
        <f>OBV!F1975</f>
        <v>NEUTRAL</v>
      </c>
      <c r="K1975" s="5" t="str">
        <f>OBV!G1975</f>
        <v>NEUTRAL</v>
      </c>
      <c r="L1975" s="5" t="str">
        <f>OBV!H1975</f>
        <v>NEUTRAL</v>
      </c>
      <c r="M1975" s="7">
        <f t="shared" si="300"/>
        <v>25</v>
      </c>
      <c r="N1975" s="7">
        <f t="shared" si="301"/>
        <v>0</v>
      </c>
      <c r="O1975" s="7">
        <f t="shared" si="302"/>
        <v>0</v>
      </c>
      <c r="P1975" s="7">
        <f t="shared" si="303"/>
        <v>33</v>
      </c>
      <c r="Q1975" s="8">
        <f t="shared" si="304"/>
        <v>13.7</v>
      </c>
      <c r="R1975" s="8">
        <f t="shared" si="305"/>
        <v>13.25</v>
      </c>
      <c r="S1975" s="8">
        <f t="shared" si="306"/>
        <v>18.600000000000001</v>
      </c>
      <c r="T1975" s="8">
        <f t="shared" si="307"/>
        <v>14.5</v>
      </c>
      <c r="U1975" s="7">
        <f t="shared" si="308"/>
        <v>15.183333333333332</v>
      </c>
      <c r="V1975" s="7">
        <f t="shared" si="309"/>
        <v>15.012499999999999</v>
      </c>
    </row>
    <row r="1976" spans="1:22" ht="13.5" x14ac:dyDescent="0.25">
      <c r="A1976" s="3">
        <f>RSI!A1976</f>
        <v>45182</v>
      </c>
      <c r="B1976" s="2">
        <f>RSI!B1976</f>
        <v>0.31</v>
      </c>
      <c r="C1976" s="2">
        <f>RSI!I1976</f>
        <v>28.913820185337514</v>
      </c>
      <c r="D1976" s="2">
        <f>MACD!E1976</f>
        <v>2.0020245911757328E-2</v>
      </c>
      <c r="E1976" s="2">
        <f>MACD!F1976</f>
        <v>-3.1024282351314247E-3</v>
      </c>
      <c r="F1976" s="2">
        <f>'Moving Avg'!D1976</f>
        <v>0.33</v>
      </c>
      <c r="G1976" s="2">
        <f>'Moving Avg'!F1976</f>
        <v>0.36299999999999999</v>
      </c>
      <c r="H1976" s="2">
        <f>'Moving Avg'!G1976</f>
        <v>0.36179999999999984</v>
      </c>
      <c r="I1976" s="2">
        <f>'Moving Avg'!H1976</f>
        <v>0.35165000000000018</v>
      </c>
      <c r="J1976" s="5" t="str">
        <f>OBV!F1976</f>
        <v>NEUTRAL</v>
      </c>
      <c r="K1976" s="5" t="str">
        <f>OBV!G1976</f>
        <v>NEUTRAL</v>
      </c>
      <c r="L1976" s="5" t="str">
        <f>OBV!H1976</f>
        <v>NEUTRAL</v>
      </c>
      <c r="M1976" s="7">
        <f t="shared" si="300"/>
        <v>50</v>
      </c>
      <c r="N1976" s="7">
        <f t="shared" si="301"/>
        <v>0</v>
      </c>
      <c r="O1976" s="7">
        <f t="shared" si="302"/>
        <v>0</v>
      </c>
      <c r="P1976" s="7">
        <f t="shared" si="303"/>
        <v>33</v>
      </c>
      <c r="Q1976" s="8">
        <f t="shared" si="304"/>
        <v>22.45</v>
      </c>
      <c r="R1976" s="8">
        <f t="shared" si="305"/>
        <v>18.25</v>
      </c>
      <c r="S1976" s="8">
        <f t="shared" si="306"/>
        <v>22.35</v>
      </c>
      <c r="T1976" s="8">
        <f t="shared" si="307"/>
        <v>20.75</v>
      </c>
      <c r="U1976" s="7">
        <f t="shared" si="308"/>
        <v>21.016666666666669</v>
      </c>
      <c r="V1976" s="7">
        <f t="shared" si="309"/>
        <v>20.950000000000003</v>
      </c>
    </row>
    <row r="1977" spans="1:22" ht="13.5" x14ac:dyDescent="0.25">
      <c r="A1977" s="3">
        <f>RSI!A1977</f>
        <v>45183</v>
      </c>
      <c r="B1977" s="2">
        <f>RSI!B1977</f>
        <v>0.3</v>
      </c>
      <c r="C1977" s="2">
        <f>RSI!I1977</f>
        <v>26.558878837962851</v>
      </c>
      <c r="D1977" s="2">
        <f>MACD!E1977</f>
        <v>2.7751434738142344E-2</v>
      </c>
      <c r="E1977" s="2">
        <f>MACD!F1977</f>
        <v>3.0683443595233293E-3</v>
      </c>
      <c r="F1977" s="2">
        <f>'Moving Avg'!D1977</f>
        <v>0.32</v>
      </c>
      <c r="G1977" s="2">
        <f>'Moving Avg'!F1977</f>
        <v>0.36049999999999999</v>
      </c>
      <c r="H1977" s="2">
        <f>'Moving Avg'!G1977</f>
        <v>0.35899999999999982</v>
      </c>
      <c r="I1977" s="2">
        <f>'Moving Avg'!H1977</f>
        <v>0.35110000000000013</v>
      </c>
      <c r="J1977" s="5" t="str">
        <f>OBV!F1977</f>
        <v>NEUTRAL</v>
      </c>
      <c r="K1977" s="5" t="str">
        <f>OBV!G1977</f>
        <v>NEUTRAL</v>
      </c>
      <c r="L1977" s="5" t="str">
        <f>OBV!H1977</f>
        <v>NEUTRAL</v>
      </c>
      <c r="M1977" s="7">
        <f t="shared" si="300"/>
        <v>50</v>
      </c>
      <c r="N1977" s="7">
        <f t="shared" si="301"/>
        <v>0</v>
      </c>
      <c r="O1977" s="7">
        <f t="shared" si="302"/>
        <v>0</v>
      </c>
      <c r="P1977" s="7">
        <f t="shared" si="303"/>
        <v>33</v>
      </c>
      <c r="Q1977" s="8">
        <f t="shared" si="304"/>
        <v>22.45</v>
      </c>
      <c r="R1977" s="8">
        <f t="shared" si="305"/>
        <v>18.25</v>
      </c>
      <c r="S1977" s="8">
        <f t="shared" si="306"/>
        <v>22.35</v>
      </c>
      <c r="T1977" s="8">
        <f t="shared" si="307"/>
        <v>20.75</v>
      </c>
      <c r="U1977" s="7">
        <f t="shared" si="308"/>
        <v>21.016666666666669</v>
      </c>
      <c r="V1977" s="7">
        <f t="shared" si="309"/>
        <v>20.950000000000003</v>
      </c>
    </row>
    <row r="1978" spans="1:22" ht="13.5" x14ac:dyDescent="0.25">
      <c r="A1978" s="3">
        <f>RSI!A1978</f>
        <v>45184</v>
      </c>
      <c r="B1978" s="2">
        <f>RSI!B1978</f>
        <v>0.28999999999999998</v>
      </c>
      <c r="C1978" s="2">
        <f>RSI!I1978</f>
        <v>24.417196293160998</v>
      </c>
      <c r="D1978" s="2">
        <f>MACD!E1978</f>
        <v>3.3834258636442349E-2</v>
      </c>
      <c r="E1978" s="2">
        <f>MACD!F1978</f>
        <v>9.221527214907134E-3</v>
      </c>
      <c r="F1978" s="2">
        <f>'Moving Avg'!D1978</f>
        <v>0.31</v>
      </c>
      <c r="G1978" s="2">
        <f>'Moving Avg'!F1978</f>
        <v>0.35750000000000004</v>
      </c>
      <c r="H1978" s="2">
        <f>'Moving Avg'!G1978</f>
        <v>0.35619999999999985</v>
      </c>
      <c r="I1978" s="2">
        <f>'Moving Avg'!H1978</f>
        <v>0.35050000000000026</v>
      </c>
      <c r="J1978" s="5" t="str">
        <f>OBV!F1978</f>
        <v>NEUTRAL</v>
      </c>
      <c r="K1978" s="5" t="str">
        <f>OBV!G1978</f>
        <v>NEUTRAL</v>
      </c>
      <c r="L1978" s="5" t="str">
        <f>OBV!H1978</f>
        <v>NEUTRAL</v>
      </c>
      <c r="M1978" s="7">
        <f t="shared" si="300"/>
        <v>50</v>
      </c>
      <c r="N1978" s="7">
        <f t="shared" si="301"/>
        <v>0</v>
      </c>
      <c r="O1978" s="7">
        <f t="shared" si="302"/>
        <v>0</v>
      </c>
      <c r="P1978" s="7">
        <f t="shared" si="303"/>
        <v>33</v>
      </c>
      <c r="Q1978" s="8">
        <f t="shared" si="304"/>
        <v>22.45</v>
      </c>
      <c r="R1978" s="8">
        <f t="shared" si="305"/>
        <v>18.25</v>
      </c>
      <c r="S1978" s="8">
        <f t="shared" si="306"/>
        <v>22.35</v>
      </c>
      <c r="T1978" s="8">
        <f t="shared" si="307"/>
        <v>20.75</v>
      </c>
      <c r="U1978" s="7">
        <f t="shared" si="308"/>
        <v>21.016666666666669</v>
      </c>
      <c r="V1978" s="7">
        <f t="shared" si="309"/>
        <v>20.950000000000003</v>
      </c>
    </row>
    <row r="1979" spans="1:22" ht="13.5" x14ac:dyDescent="0.25">
      <c r="A1979" s="3">
        <f>RSI!A1979</f>
        <v>45187</v>
      </c>
      <c r="B1979" s="2">
        <f>RSI!B1979</f>
        <v>0.28000000000000003</v>
      </c>
      <c r="C1979" s="2">
        <f>RSI!I1979</f>
        <v>22.466186693345691</v>
      </c>
      <c r="D1979" s="2">
        <f>MACD!E1979</f>
        <v>3.8556308600792011E-2</v>
      </c>
      <c r="E1979" s="2">
        <f>MACD!F1979</f>
        <v>1.5088483492084109E-2</v>
      </c>
      <c r="F1979" s="2">
        <f>'Moving Avg'!D1979</f>
        <v>0.3</v>
      </c>
      <c r="G1979" s="2">
        <f>'Moving Avg'!F1979</f>
        <v>0.35399999999999998</v>
      </c>
      <c r="H1979" s="2">
        <f>'Moving Avg'!G1979</f>
        <v>0.35319999999999985</v>
      </c>
      <c r="I1979" s="2">
        <f>'Moving Avg'!H1979</f>
        <v>0.34980000000000033</v>
      </c>
      <c r="J1979" s="5" t="str">
        <f>OBV!F1979</f>
        <v>NEUTRAL</v>
      </c>
      <c r="K1979" s="5" t="str">
        <f>OBV!G1979</f>
        <v>NEUTRAL</v>
      </c>
      <c r="L1979" s="5" t="str">
        <f>OBV!H1979</f>
        <v>NEUTRAL</v>
      </c>
      <c r="M1979" s="7">
        <f t="shared" si="300"/>
        <v>50</v>
      </c>
      <c r="N1979" s="7">
        <f t="shared" si="301"/>
        <v>0</v>
      </c>
      <c r="O1979" s="7">
        <f t="shared" si="302"/>
        <v>0</v>
      </c>
      <c r="P1979" s="7">
        <f t="shared" si="303"/>
        <v>33</v>
      </c>
      <c r="Q1979" s="8">
        <f t="shared" si="304"/>
        <v>22.45</v>
      </c>
      <c r="R1979" s="8">
        <f t="shared" si="305"/>
        <v>18.25</v>
      </c>
      <c r="S1979" s="8">
        <f t="shared" si="306"/>
        <v>22.35</v>
      </c>
      <c r="T1979" s="8">
        <f t="shared" si="307"/>
        <v>20.75</v>
      </c>
      <c r="U1979" s="7">
        <f t="shared" si="308"/>
        <v>21.016666666666669</v>
      </c>
      <c r="V1979" s="7">
        <f t="shared" si="309"/>
        <v>20.950000000000003</v>
      </c>
    </row>
    <row r="1980" spans="1:22" ht="13.5" x14ac:dyDescent="0.25">
      <c r="A1980" s="3">
        <f>RSI!A1980</f>
        <v>45188</v>
      </c>
      <c r="B1980" s="2">
        <f>RSI!B1980</f>
        <v>0.27</v>
      </c>
      <c r="C1980" s="2">
        <f>RSI!I1980</f>
        <v>20.686153737017548</v>
      </c>
      <c r="D1980" s="2">
        <f>MACD!E1980</f>
        <v>4.2158412605900197E-2</v>
      </c>
      <c r="E1980" s="2">
        <f>MACD!F1980</f>
        <v>2.0502469314847328E-2</v>
      </c>
      <c r="F1980" s="2">
        <f>'Moving Avg'!D1980</f>
        <v>0.28999999999999998</v>
      </c>
      <c r="G1980" s="2">
        <f>'Moving Avg'!F1980</f>
        <v>0.35</v>
      </c>
      <c r="H1980" s="2">
        <f>'Moving Avg'!G1980</f>
        <v>0.34999999999999987</v>
      </c>
      <c r="I1980" s="2">
        <f>'Moving Avg'!H1980</f>
        <v>0.3491000000000003</v>
      </c>
      <c r="J1980" s="5" t="str">
        <f>OBV!F1980</f>
        <v>BEARISH</v>
      </c>
      <c r="K1980" s="5" t="str">
        <f>OBV!G1980</f>
        <v>WEAK</v>
      </c>
      <c r="L1980" s="5" t="str">
        <f>OBV!H1980</f>
        <v>CONFIRMED BEARISH</v>
      </c>
      <c r="M1980" s="7">
        <f t="shared" si="300"/>
        <v>50</v>
      </c>
      <c r="N1980" s="7">
        <f t="shared" si="301"/>
        <v>0</v>
      </c>
      <c r="O1980" s="7">
        <f t="shared" si="302"/>
        <v>0</v>
      </c>
      <c r="P1980" s="7">
        <f t="shared" si="303"/>
        <v>0</v>
      </c>
      <c r="Q1980" s="8">
        <f t="shared" si="304"/>
        <v>17.5</v>
      </c>
      <c r="R1980" s="8">
        <f t="shared" si="305"/>
        <v>10</v>
      </c>
      <c r="S1980" s="8">
        <f t="shared" si="306"/>
        <v>7.5</v>
      </c>
      <c r="T1980" s="8">
        <f t="shared" si="307"/>
        <v>12.5</v>
      </c>
      <c r="U1980" s="7">
        <f t="shared" si="308"/>
        <v>11.666666666666666</v>
      </c>
      <c r="V1980" s="7">
        <f t="shared" si="309"/>
        <v>11.875</v>
      </c>
    </row>
    <row r="1981" spans="1:22" ht="13.5" x14ac:dyDescent="0.25">
      <c r="A1981" s="3">
        <f>RSI!A1981</f>
        <v>45189</v>
      </c>
      <c r="B1981" s="2">
        <f>RSI!B1981</f>
        <v>0.26</v>
      </c>
      <c r="C1981" s="2">
        <f>RSI!I1981</f>
        <v>19.059845923696187</v>
      </c>
      <c r="D1981" s="2">
        <f>MACD!E1981</f>
        <v>4.484201645484942E-2</v>
      </c>
      <c r="E1981" s="2">
        <f>MACD!F1981</f>
        <v>2.5370378742847748E-2</v>
      </c>
      <c r="F1981" s="2">
        <f>'Moving Avg'!D1981</f>
        <v>0.28000000000000003</v>
      </c>
      <c r="G1981" s="2">
        <f>'Moving Avg'!F1981</f>
        <v>0.34550000000000003</v>
      </c>
      <c r="H1981" s="2">
        <f>'Moving Avg'!G1981</f>
        <v>0.34819999999999995</v>
      </c>
      <c r="I1981" s="2">
        <f>'Moving Avg'!H1981</f>
        <v>0.34830000000000033</v>
      </c>
      <c r="J1981" s="5" t="str">
        <f>OBV!F1981</f>
        <v>BEARISH</v>
      </c>
      <c r="K1981" s="5" t="str">
        <f>OBV!G1981</f>
        <v>WEAK</v>
      </c>
      <c r="L1981" s="5" t="str">
        <f>OBV!H1981</f>
        <v>CONFIRMED BEARISH</v>
      </c>
      <c r="M1981" s="7">
        <f t="shared" si="300"/>
        <v>50</v>
      </c>
      <c r="N1981" s="7">
        <f t="shared" si="301"/>
        <v>0</v>
      </c>
      <c r="O1981" s="7">
        <f t="shared" si="302"/>
        <v>0</v>
      </c>
      <c r="P1981" s="7">
        <f t="shared" si="303"/>
        <v>0</v>
      </c>
      <c r="Q1981" s="8">
        <f t="shared" si="304"/>
        <v>17.5</v>
      </c>
      <c r="R1981" s="8">
        <f t="shared" si="305"/>
        <v>10</v>
      </c>
      <c r="S1981" s="8">
        <f t="shared" si="306"/>
        <v>7.5</v>
      </c>
      <c r="T1981" s="8">
        <f t="shared" si="307"/>
        <v>12.5</v>
      </c>
      <c r="U1981" s="7">
        <f t="shared" si="308"/>
        <v>11.666666666666666</v>
      </c>
      <c r="V1981" s="7">
        <f t="shared" si="309"/>
        <v>11.875</v>
      </c>
    </row>
    <row r="1982" spans="1:22" ht="13.5" x14ac:dyDescent="0.25">
      <c r="A1982" s="3">
        <f>RSI!A1982</f>
        <v>45190</v>
      </c>
      <c r="B1982" s="2">
        <f>RSI!B1982</f>
        <v>0.25</v>
      </c>
      <c r="C1982" s="2">
        <f>RSI!I1982</f>
        <v>17.572091848556042</v>
      </c>
      <c r="D1982" s="2">
        <f>MACD!E1982</f>
        <v>4.6775415294284195E-2</v>
      </c>
      <c r="E1982" s="2">
        <f>MACD!F1982</f>
        <v>2.965138605313504E-2</v>
      </c>
      <c r="F1982" s="2">
        <f>'Moving Avg'!D1982</f>
        <v>0.27</v>
      </c>
      <c r="G1982" s="2">
        <f>'Moving Avg'!F1982</f>
        <v>0.34050000000000002</v>
      </c>
      <c r="H1982" s="2">
        <f>'Moving Avg'!G1982</f>
        <v>0.34619999999999995</v>
      </c>
      <c r="I1982" s="2">
        <f>'Moving Avg'!H1982</f>
        <v>0.34750000000000036</v>
      </c>
      <c r="J1982" s="5" t="str">
        <f>OBV!F1982</f>
        <v>BEARISH</v>
      </c>
      <c r="K1982" s="5" t="str">
        <f>OBV!G1982</f>
        <v>WEAK</v>
      </c>
      <c r="L1982" s="5" t="str">
        <f>OBV!H1982</f>
        <v>CONFIRMED BEARISH</v>
      </c>
      <c r="M1982" s="7">
        <f t="shared" si="300"/>
        <v>50</v>
      </c>
      <c r="N1982" s="7">
        <f t="shared" si="301"/>
        <v>0</v>
      </c>
      <c r="O1982" s="7">
        <f t="shared" si="302"/>
        <v>0</v>
      </c>
      <c r="P1982" s="7">
        <f t="shared" si="303"/>
        <v>0</v>
      </c>
      <c r="Q1982" s="8">
        <f t="shared" si="304"/>
        <v>17.5</v>
      </c>
      <c r="R1982" s="8">
        <f t="shared" si="305"/>
        <v>10</v>
      </c>
      <c r="S1982" s="8">
        <f t="shared" si="306"/>
        <v>7.5</v>
      </c>
      <c r="T1982" s="8">
        <f t="shared" si="307"/>
        <v>12.5</v>
      </c>
      <c r="U1982" s="7">
        <f t="shared" si="308"/>
        <v>11.666666666666666</v>
      </c>
      <c r="V1982" s="7">
        <f t="shared" si="309"/>
        <v>11.875</v>
      </c>
    </row>
    <row r="1983" spans="1:22" ht="13.5" x14ac:dyDescent="0.25">
      <c r="A1983" s="3">
        <f>RSI!A1983</f>
        <v>45191</v>
      </c>
      <c r="B1983" s="2">
        <f>RSI!B1983</f>
        <v>0.24</v>
      </c>
      <c r="C1983" s="2">
        <f>RSI!I1983</f>
        <v>16.209499193768508</v>
      </c>
      <c r="D1983" s="2">
        <f>MACD!E1983</f>
        <v>4.8099013640915123E-2</v>
      </c>
      <c r="E1983" s="2">
        <f>MACD!F1983</f>
        <v>3.3340911570691058E-2</v>
      </c>
      <c r="F1983" s="2">
        <f>'Moving Avg'!D1983</f>
        <v>0.26</v>
      </c>
      <c r="G1983" s="2">
        <f>'Moving Avg'!F1983</f>
        <v>0.33499999999999996</v>
      </c>
      <c r="H1983" s="2">
        <f>'Moving Avg'!G1983</f>
        <v>0.34399999999999992</v>
      </c>
      <c r="I1983" s="2">
        <f>'Moving Avg'!H1983</f>
        <v>0.34660000000000024</v>
      </c>
      <c r="J1983" s="5" t="str">
        <f>OBV!F1983</f>
        <v>BEARISH</v>
      </c>
      <c r="K1983" s="5" t="str">
        <f>OBV!G1983</f>
        <v>WEAK</v>
      </c>
      <c r="L1983" s="5" t="str">
        <f>OBV!H1983</f>
        <v>CONFIRMED BEARISH</v>
      </c>
      <c r="M1983" s="7">
        <f t="shared" si="300"/>
        <v>50</v>
      </c>
      <c r="N1983" s="7">
        <f t="shared" si="301"/>
        <v>0</v>
      </c>
      <c r="O1983" s="7">
        <f t="shared" si="302"/>
        <v>0</v>
      </c>
      <c r="P1983" s="7">
        <f t="shared" si="303"/>
        <v>0</v>
      </c>
      <c r="Q1983" s="8">
        <f t="shared" si="304"/>
        <v>17.5</v>
      </c>
      <c r="R1983" s="8">
        <f t="shared" si="305"/>
        <v>10</v>
      </c>
      <c r="S1983" s="8">
        <f t="shared" si="306"/>
        <v>7.5</v>
      </c>
      <c r="T1983" s="8">
        <f t="shared" si="307"/>
        <v>12.5</v>
      </c>
      <c r="U1983" s="7">
        <f t="shared" si="308"/>
        <v>11.666666666666666</v>
      </c>
      <c r="V1983" s="7">
        <f t="shared" si="309"/>
        <v>11.875</v>
      </c>
    </row>
    <row r="1984" spans="1:22" ht="13.5" x14ac:dyDescent="0.25">
      <c r="A1984" s="3">
        <f>RSI!A1984</f>
        <v>45194</v>
      </c>
      <c r="B1984" s="2">
        <f>RSI!B1984</f>
        <v>0.23</v>
      </c>
      <c r="C1984" s="2">
        <f>RSI!I1984</f>
        <v>14.960204773282499</v>
      </c>
      <c r="D1984" s="2">
        <f>MACD!E1984</f>
        <v>4.8929764326840597E-2</v>
      </c>
      <c r="E1984" s="2">
        <f>MACD!F1984</f>
        <v>3.6458682121920966E-2</v>
      </c>
      <c r="F1984" s="2">
        <f>'Moving Avg'!D1984</f>
        <v>0.25</v>
      </c>
      <c r="G1984" s="2">
        <f>'Moving Avg'!F1984</f>
        <v>0.32500000000000001</v>
      </c>
      <c r="H1984" s="2">
        <f>'Moving Avg'!G1984</f>
        <v>0.3415999999999999</v>
      </c>
      <c r="I1984" s="2">
        <f>'Moving Avg'!H1984</f>
        <v>0.34560000000000024</v>
      </c>
      <c r="J1984" s="5" t="str">
        <f>OBV!F1984</f>
        <v>BEARISH</v>
      </c>
      <c r="K1984" s="5" t="str">
        <f>OBV!G1984</f>
        <v>WEAK</v>
      </c>
      <c r="L1984" s="5" t="str">
        <f>OBV!H1984</f>
        <v>CONFIRMED BEARISH</v>
      </c>
      <c r="M1984" s="7">
        <f t="shared" si="300"/>
        <v>50</v>
      </c>
      <c r="N1984" s="7">
        <f t="shared" si="301"/>
        <v>0</v>
      </c>
      <c r="O1984" s="7">
        <f t="shared" si="302"/>
        <v>0</v>
      </c>
      <c r="P1984" s="7">
        <f t="shared" si="303"/>
        <v>0</v>
      </c>
      <c r="Q1984" s="8">
        <f t="shared" si="304"/>
        <v>17.5</v>
      </c>
      <c r="R1984" s="8">
        <f t="shared" si="305"/>
        <v>10</v>
      </c>
      <c r="S1984" s="8">
        <f t="shared" si="306"/>
        <v>7.5</v>
      </c>
      <c r="T1984" s="8">
        <f t="shared" si="307"/>
        <v>12.5</v>
      </c>
      <c r="U1984" s="7">
        <f t="shared" si="308"/>
        <v>11.666666666666666</v>
      </c>
      <c r="V1984" s="7">
        <f t="shared" si="309"/>
        <v>11.875</v>
      </c>
    </row>
    <row r="1985" spans="1:22" ht="13.5" x14ac:dyDescent="0.25">
      <c r="A1985" s="3">
        <f>RSI!A1985</f>
        <v>45195</v>
      </c>
      <c r="B1985" s="2">
        <f>RSI!B1985</f>
        <v>0.22</v>
      </c>
      <c r="C1985" s="2">
        <f>RSI!I1985</f>
        <v>13.813665777100539</v>
      </c>
      <c r="D1985" s="2">
        <f>MACD!E1985</f>
        <v>4.9364913561376622E-2</v>
      </c>
      <c r="E1985" s="2">
        <f>MACD!F1985</f>
        <v>3.9039928409812102E-2</v>
      </c>
      <c r="F1985" s="2">
        <f>'Moving Avg'!D1985</f>
        <v>0.24</v>
      </c>
      <c r="G1985" s="2">
        <f>'Moving Avg'!F1985</f>
        <v>0.315</v>
      </c>
      <c r="H1985" s="2">
        <f>'Moving Avg'!G1985</f>
        <v>0.33899999999999986</v>
      </c>
      <c r="I1985" s="2">
        <f>'Moving Avg'!H1985</f>
        <v>0.34450000000000031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  <c r="M1985" s="7">
        <f t="shared" si="300"/>
        <v>50</v>
      </c>
      <c r="N1985" s="7">
        <f t="shared" si="301"/>
        <v>0</v>
      </c>
      <c r="O1985" s="7">
        <f t="shared" si="302"/>
        <v>0</v>
      </c>
      <c r="P1985" s="7">
        <f t="shared" si="303"/>
        <v>33</v>
      </c>
      <c r="Q1985" s="8">
        <f t="shared" si="304"/>
        <v>22.45</v>
      </c>
      <c r="R1985" s="8">
        <f t="shared" si="305"/>
        <v>18.25</v>
      </c>
      <c r="S1985" s="8">
        <f t="shared" si="306"/>
        <v>22.35</v>
      </c>
      <c r="T1985" s="8">
        <f t="shared" si="307"/>
        <v>20.75</v>
      </c>
      <c r="U1985" s="7">
        <f t="shared" si="308"/>
        <v>21.016666666666669</v>
      </c>
      <c r="V1985" s="7">
        <f t="shared" si="309"/>
        <v>20.950000000000003</v>
      </c>
    </row>
    <row r="1986" spans="1:22" ht="13.5" x14ac:dyDescent="0.25">
      <c r="A1986" s="3">
        <f>RSI!A1986</f>
        <v>45197</v>
      </c>
      <c r="B1986" s="2">
        <f>RSI!B1986</f>
        <v>0.21</v>
      </c>
      <c r="C1986" s="2">
        <f>RSI!I1986</f>
        <v>12.76048447692817</v>
      </c>
      <c r="D1986" s="2">
        <f>MACD!E1986</f>
        <v>4.9485159673205381E-2</v>
      </c>
      <c r="E1986" s="2">
        <f>MACD!F1986</f>
        <v>4.1128974662490755E-2</v>
      </c>
      <c r="F1986" s="2">
        <f>'Moving Avg'!D1986</f>
        <v>0.22999999999999998</v>
      </c>
      <c r="G1986" s="2">
        <f>'Moving Avg'!F1986</f>
        <v>0.30499999999999999</v>
      </c>
      <c r="H1986" s="2">
        <f>'Moving Avg'!G1986</f>
        <v>0.33619999999999989</v>
      </c>
      <c r="I1986" s="2">
        <f>'Moving Avg'!H1986</f>
        <v>0.34330000000000027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50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19.975000000000001</v>
      </c>
      <c r="R1986" s="8">
        <f t="shared" si="305"/>
        <v>14.125</v>
      </c>
      <c r="S1986" s="8">
        <f t="shared" si="306"/>
        <v>14.925000000000001</v>
      </c>
      <c r="T1986" s="8">
        <f t="shared" si="307"/>
        <v>16.625</v>
      </c>
      <c r="U1986" s="7">
        <f t="shared" si="308"/>
        <v>16.341666666666669</v>
      </c>
      <c r="V1986" s="7">
        <f t="shared" si="309"/>
        <v>16.412500000000001</v>
      </c>
    </row>
    <row r="1987" spans="1:22" ht="13.5" x14ac:dyDescent="0.25">
      <c r="A1987" s="3">
        <f>RSI!A1987</f>
        <v>45198</v>
      </c>
      <c r="B1987" s="2">
        <f>RSI!B1987</f>
        <v>0.21</v>
      </c>
      <c r="C1987" s="2">
        <f>RSI!I1987</f>
        <v>12.76048447692817</v>
      </c>
      <c r="D1987" s="2">
        <f>MACD!E1987</f>
        <v>4.8616575747450652E-2</v>
      </c>
      <c r="E1987" s="2">
        <f>MACD!F1987</f>
        <v>4.2626494879482738E-2</v>
      </c>
      <c r="F1987" s="2">
        <f>'Moving Avg'!D1987</f>
        <v>0.22199999999999998</v>
      </c>
      <c r="G1987" s="2">
        <f>'Moving Avg'!F1987</f>
        <v>0.29549999999999998</v>
      </c>
      <c r="H1987" s="2">
        <f>'Moving Avg'!G1987</f>
        <v>0.33339999999999992</v>
      </c>
      <c r="I1987" s="2">
        <f>'Moving Avg'!H1987</f>
        <v>0.34200000000000025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50</v>
      </c>
      <c r="N1987" s="7">
        <f t="shared" si="311"/>
        <v>0</v>
      </c>
      <c r="O1987" s="7">
        <f t="shared" si="312"/>
        <v>0</v>
      </c>
      <c r="P1987" s="7">
        <f t="shared" si="313"/>
        <v>16.5</v>
      </c>
      <c r="Q1987" s="8">
        <f t="shared" ref="Q1987:Q2050" si="314">0.35*M1987+N1987*0.35+O1987*0.15+P1987*0.15</f>
        <v>19.975000000000001</v>
      </c>
      <c r="R1987" s="8">
        <f t="shared" ref="R1987:R2050" si="315">M1987*0.2+N1987*0.2+O1987*0.35+P1987*0.25</f>
        <v>14.125</v>
      </c>
      <c r="S1987" s="8">
        <f t="shared" ref="S1987:S2050" si="316">M1987*0.15+N1987*0.15+O1987*0.25+P1987*0.45</f>
        <v>14.925000000000001</v>
      </c>
      <c r="T1987" s="8">
        <f t="shared" ref="T1987:T2050" si="317">0.25*SUM(M1987:P1987)</f>
        <v>16.625</v>
      </c>
      <c r="U1987" s="7">
        <f t="shared" ref="U1987:U2050" si="318">SUM(Q1987:S1987)/3</f>
        <v>16.341666666666669</v>
      </c>
      <c r="V1987" s="7">
        <f t="shared" ref="V1987:V2050" si="319">SUM(Q1987:T1987)/4</f>
        <v>16.412500000000001</v>
      </c>
    </row>
    <row r="1988" spans="1:22" ht="13.5" x14ac:dyDescent="0.25">
      <c r="A1988" s="3">
        <f>RSI!A1988</f>
        <v>45201</v>
      </c>
      <c r="B1988" s="2">
        <f>RSI!B1988</f>
        <v>0.22</v>
      </c>
      <c r="C1988" s="2">
        <f>RSI!I1988</f>
        <v>19.847758643089804</v>
      </c>
      <c r="D1988" s="2">
        <f>MACD!E1988</f>
        <v>4.6128464970891181E-2</v>
      </c>
      <c r="E1988" s="2">
        <f>MACD!F1988</f>
        <v>4.3326888897764426E-2</v>
      </c>
      <c r="F1988" s="2">
        <f>'Moving Avg'!D1988</f>
        <v>0.21800000000000003</v>
      </c>
      <c r="G1988" s="2">
        <f>'Moving Avg'!F1988</f>
        <v>0.28700000000000003</v>
      </c>
      <c r="H1988" s="2">
        <f>'Moving Avg'!G1988</f>
        <v>0.33079999999999993</v>
      </c>
      <c r="I1988" s="2">
        <f>'Moving Avg'!H1988</f>
        <v>0.34085000000000021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  <c r="M1988" s="7">
        <f t="shared" si="310"/>
        <v>50</v>
      </c>
      <c r="N1988" s="7">
        <f t="shared" si="311"/>
        <v>0</v>
      </c>
      <c r="O1988" s="7">
        <f t="shared" si="312"/>
        <v>0</v>
      </c>
      <c r="P1988" s="7">
        <f t="shared" si="313"/>
        <v>16.5</v>
      </c>
      <c r="Q1988" s="8">
        <f t="shared" si="314"/>
        <v>19.975000000000001</v>
      </c>
      <c r="R1988" s="8">
        <f t="shared" si="315"/>
        <v>14.125</v>
      </c>
      <c r="S1988" s="8">
        <f t="shared" si="316"/>
        <v>14.925000000000001</v>
      </c>
      <c r="T1988" s="8">
        <f t="shared" si="317"/>
        <v>16.625</v>
      </c>
      <c r="U1988" s="7">
        <f t="shared" si="318"/>
        <v>16.341666666666669</v>
      </c>
      <c r="V1988" s="7">
        <f t="shared" si="319"/>
        <v>16.412500000000001</v>
      </c>
    </row>
    <row r="1989" spans="1:22" ht="13.5" x14ac:dyDescent="0.25">
      <c r="A1989" s="3">
        <f>RSI!A1989</f>
        <v>45202</v>
      </c>
      <c r="B1989" s="2">
        <f>RSI!B1989</f>
        <v>0.23</v>
      </c>
      <c r="C1989" s="2">
        <f>RSI!I1989</f>
        <v>26.296006078324822</v>
      </c>
      <c r="D1989" s="2">
        <f>MACD!E1989</f>
        <v>4.2171928436881501E-2</v>
      </c>
      <c r="E1989" s="2">
        <f>MACD!F1989</f>
        <v>4.3095896805587841E-2</v>
      </c>
      <c r="F1989" s="2">
        <f>'Moving Avg'!D1989</f>
        <v>0.21800000000000003</v>
      </c>
      <c r="G1989" s="2">
        <f>'Moving Avg'!F1989</f>
        <v>0.27950000000000003</v>
      </c>
      <c r="H1989" s="2">
        <f>'Moving Avg'!G1989</f>
        <v>0.32839999999999997</v>
      </c>
      <c r="I1989" s="2">
        <f>'Moving Avg'!H1989</f>
        <v>0.33980000000000027</v>
      </c>
      <c r="J1989" s="5" t="str">
        <f>OBV!F1989</f>
        <v>BEARISH</v>
      </c>
      <c r="K1989" s="5" t="str">
        <f>OBV!G1989</f>
        <v>NEUTRAL</v>
      </c>
      <c r="L1989" s="5" t="str">
        <f>OBV!H1989</f>
        <v>NEUTRAL</v>
      </c>
      <c r="M1989" s="7">
        <f t="shared" si="310"/>
        <v>50</v>
      </c>
      <c r="N1989" s="7">
        <f t="shared" si="311"/>
        <v>45</v>
      </c>
      <c r="O1989" s="7">
        <f t="shared" si="312"/>
        <v>0</v>
      </c>
      <c r="P1989" s="7">
        <f t="shared" si="313"/>
        <v>16.5</v>
      </c>
      <c r="Q1989" s="8">
        <f t="shared" si="314"/>
        <v>35.725000000000001</v>
      </c>
      <c r="R1989" s="8">
        <f t="shared" si="315"/>
        <v>23.125</v>
      </c>
      <c r="S1989" s="8">
        <f t="shared" si="316"/>
        <v>21.675000000000001</v>
      </c>
      <c r="T1989" s="8">
        <f t="shared" si="317"/>
        <v>27.875</v>
      </c>
      <c r="U1989" s="7">
        <f t="shared" si="318"/>
        <v>26.841666666666669</v>
      </c>
      <c r="V1989" s="7">
        <f t="shared" si="319"/>
        <v>27.1</v>
      </c>
    </row>
    <row r="1990" spans="1:22" ht="13.5" x14ac:dyDescent="0.25">
      <c r="A1990" s="3">
        <f>RSI!A1990</f>
        <v>45203</v>
      </c>
      <c r="B1990" s="2">
        <f>RSI!B1990</f>
        <v>0.24</v>
      </c>
      <c r="C1990" s="2">
        <f>RSI!I1990</f>
        <v>32.172477895373405</v>
      </c>
      <c r="D1990" s="2">
        <f>MACD!E1990</f>
        <v>3.6882084389587511E-2</v>
      </c>
      <c r="E1990" s="2">
        <f>MACD!F1990</f>
        <v>4.1853134322387783E-2</v>
      </c>
      <c r="F1990" s="2">
        <f>'Moving Avg'!D1990</f>
        <v>0.22199999999999998</v>
      </c>
      <c r="G1990" s="2">
        <f>'Moving Avg'!F1990</f>
        <v>0.27300000000000002</v>
      </c>
      <c r="H1990" s="2">
        <f>'Moving Avg'!G1990</f>
        <v>0.32619999999999999</v>
      </c>
      <c r="I1990" s="2">
        <f>'Moving Avg'!H1990</f>
        <v>0.33885000000000021</v>
      </c>
      <c r="J1990" s="5" t="str">
        <f>OBV!F1990</f>
        <v>BEARISH</v>
      </c>
      <c r="K1990" s="5" t="str">
        <f>OBV!G1990</f>
        <v>NEUTRAL</v>
      </c>
      <c r="L1990" s="5" t="str">
        <f>OBV!H1990</f>
        <v>BEARISH DIVERGENCE</v>
      </c>
      <c r="M1990" s="7">
        <f t="shared" si="310"/>
        <v>25</v>
      </c>
      <c r="N1990" s="7">
        <f t="shared" si="311"/>
        <v>45</v>
      </c>
      <c r="O1990" s="7">
        <f t="shared" si="312"/>
        <v>0</v>
      </c>
      <c r="P1990" s="7">
        <f t="shared" si="313"/>
        <v>16.5</v>
      </c>
      <c r="Q1990" s="8">
        <f t="shared" si="314"/>
        <v>26.975000000000001</v>
      </c>
      <c r="R1990" s="8">
        <f t="shared" si="315"/>
        <v>18.125</v>
      </c>
      <c r="S1990" s="8">
        <f t="shared" si="316"/>
        <v>17.925000000000001</v>
      </c>
      <c r="T1990" s="8">
        <f t="shared" si="317"/>
        <v>21.625</v>
      </c>
      <c r="U1990" s="7">
        <f t="shared" si="318"/>
        <v>21.008333333333336</v>
      </c>
      <c r="V1990" s="7">
        <f t="shared" si="319"/>
        <v>21.162500000000001</v>
      </c>
    </row>
    <row r="1991" spans="1:22" ht="13.5" x14ac:dyDescent="0.25">
      <c r="A1991" s="3">
        <f>RSI!A1991</f>
        <v>45204</v>
      </c>
      <c r="B1991" s="2">
        <f>RSI!B1991</f>
        <v>0.25</v>
      </c>
      <c r="C1991" s="2">
        <f>RSI!I1991</f>
        <v>37.535886671374861</v>
      </c>
      <c r="D1991" s="2">
        <f>MACD!E1991</f>
        <v>3.0379989088834825E-2</v>
      </c>
      <c r="E1991" s="2">
        <f>MACD!F1991</f>
        <v>3.955850527567719E-2</v>
      </c>
      <c r="F1991" s="2">
        <f>'Moving Avg'!D1991</f>
        <v>0.22999999999999998</v>
      </c>
      <c r="G1991" s="2">
        <f>'Moving Avg'!F1991</f>
        <v>0.26750000000000007</v>
      </c>
      <c r="H1991" s="2">
        <f>'Moving Avg'!G1991</f>
        <v>0.32420000000000004</v>
      </c>
      <c r="I1991" s="2">
        <f>'Moving Avg'!H1991</f>
        <v>0.33800000000000024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25</v>
      </c>
      <c r="N1991" s="7">
        <f t="shared" si="311"/>
        <v>45</v>
      </c>
      <c r="O1991" s="7">
        <f t="shared" si="312"/>
        <v>0</v>
      </c>
      <c r="P1991" s="7">
        <f t="shared" si="313"/>
        <v>83.5</v>
      </c>
      <c r="Q1991" s="8">
        <f t="shared" si="314"/>
        <v>37.024999999999999</v>
      </c>
      <c r="R1991" s="8">
        <f t="shared" si="315"/>
        <v>34.875</v>
      </c>
      <c r="S1991" s="8">
        <f t="shared" si="316"/>
        <v>48.075000000000003</v>
      </c>
      <c r="T1991" s="8">
        <f t="shared" si="317"/>
        <v>38.375</v>
      </c>
      <c r="U1991" s="7">
        <f t="shared" si="318"/>
        <v>39.991666666666667</v>
      </c>
      <c r="V1991" s="7">
        <f t="shared" si="319"/>
        <v>39.587500000000006</v>
      </c>
    </row>
    <row r="1992" spans="1:22" ht="13.5" x14ac:dyDescent="0.25">
      <c r="A1992" s="3">
        <f>RSI!A1992</f>
        <v>45205</v>
      </c>
      <c r="B1992" s="2">
        <f>RSI!B1992</f>
        <v>0.26</v>
      </c>
      <c r="C1992" s="2">
        <f>RSI!I1992</f>
        <v>42.437710404098183</v>
      </c>
      <c r="D1992" s="2">
        <f>MACD!E1992</f>
        <v>2.2774302011734193E-2</v>
      </c>
      <c r="E1992" s="2">
        <f>MACD!F1992</f>
        <v>3.6201664622888589E-2</v>
      </c>
      <c r="F1992" s="2">
        <f>'Moving Avg'!D1992</f>
        <v>0.24</v>
      </c>
      <c r="G1992" s="2">
        <f>'Moving Avg'!F1992</f>
        <v>0.26300000000000001</v>
      </c>
      <c r="H1992" s="2">
        <f>'Moving Avg'!G1992</f>
        <v>0.32240000000000002</v>
      </c>
      <c r="I1992" s="2">
        <f>'Moving Avg'!H1992</f>
        <v>0.33725000000000022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  <c r="M1992" s="7">
        <f t="shared" si="310"/>
        <v>25</v>
      </c>
      <c r="N1992" s="7">
        <f t="shared" si="311"/>
        <v>45</v>
      </c>
      <c r="O1992" s="7">
        <f t="shared" si="312"/>
        <v>0</v>
      </c>
      <c r="P1992" s="7">
        <f t="shared" si="313"/>
        <v>83.5</v>
      </c>
      <c r="Q1992" s="8">
        <f t="shared" si="314"/>
        <v>37.024999999999999</v>
      </c>
      <c r="R1992" s="8">
        <f t="shared" si="315"/>
        <v>34.875</v>
      </c>
      <c r="S1992" s="8">
        <f t="shared" si="316"/>
        <v>48.075000000000003</v>
      </c>
      <c r="T1992" s="8">
        <f t="shared" si="317"/>
        <v>38.375</v>
      </c>
      <c r="U1992" s="7">
        <f t="shared" si="318"/>
        <v>39.991666666666667</v>
      </c>
      <c r="V1992" s="7">
        <f t="shared" si="319"/>
        <v>39.587500000000006</v>
      </c>
    </row>
    <row r="1993" spans="1:22" ht="13.5" x14ac:dyDescent="0.25">
      <c r="A1993" s="3">
        <f>RSI!A1993</f>
        <v>45208</v>
      </c>
      <c r="B1993" s="2">
        <f>RSI!B1993</f>
        <v>0.27</v>
      </c>
      <c r="C1993" s="2">
        <f>RSI!I1993</f>
        <v>46.923263537273378</v>
      </c>
      <c r="D1993" s="2">
        <f>MACD!E1993</f>
        <v>1.4162731771706794E-2</v>
      </c>
      <c r="E1993" s="2">
        <f>MACD!F1993</f>
        <v>3.1793878052652234E-2</v>
      </c>
      <c r="F1993" s="2">
        <f>'Moving Avg'!D1993</f>
        <v>0.25</v>
      </c>
      <c r="G1993" s="2">
        <f>'Moving Avg'!F1993</f>
        <v>0.25950000000000006</v>
      </c>
      <c r="H1993" s="2">
        <f>'Moving Avg'!G1993</f>
        <v>0.32079999999999997</v>
      </c>
      <c r="I1993" s="2">
        <f>'Moving Avg'!H1993</f>
        <v>0.33660000000000023</v>
      </c>
      <c r="J1993" s="5" t="str">
        <f>OBV!F1993</f>
        <v>BULLISH</v>
      </c>
      <c r="K1993" s="5" t="str">
        <f>OBV!G1993</f>
        <v>STRONG</v>
      </c>
      <c r="L1993" s="5" t="str">
        <f>OBV!H1993</f>
        <v>CONFIRMED BULLISH</v>
      </c>
      <c r="M1993" s="7">
        <f t="shared" si="310"/>
        <v>25</v>
      </c>
      <c r="N1993" s="7">
        <f t="shared" si="311"/>
        <v>45</v>
      </c>
      <c r="O1993" s="7">
        <f t="shared" si="312"/>
        <v>0</v>
      </c>
      <c r="P1993" s="7">
        <f t="shared" si="313"/>
        <v>100</v>
      </c>
      <c r="Q1993" s="8">
        <f t="shared" si="314"/>
        <v>39.5</v>
      </c>
      <c r="R1993" s="8">
        <f t="shared" si="315"/>
        <v>39</v>
      </c>
      <c r="S1993" s="8">
        <f t="shared" si="316"/>
        <v>55.5</v>
      </c>
      <c r="T1993" s="8">
        <f t="shared" si="317"/>
        <v>42.5</v>
      </c>
      <c r="U1993" s="7">
        <f t="shared" si="318"/>
        <v>44.666666666666664</v>
      </c>
      <c r="V1993" s="7">
        <f t="shared" si="319"/>
        <v>44.125</v>
      </c>
    </row>
    <row r="1994" spans="1:22" ht="13.5" x14ac:dyDescent="0.25">
      <c r="A1994" s="3">
        <f>RSI!A1994</f>
        <v>45209</v>
      </c>
      <c r="B1994" s="2">
        <f>RSI!B1994</f>
        <v>0.26</v>
      </c>
      <c r="C1994" s="2">
        <f>RSI!I1994</f>
        <v>43.290360310987914</v>
      </c>
      <c r="D1994" s="2">
        <f>MACD!E1994</f>
        <v>6.1147752386744303E-3</v>
      </c>
      <c r="E1994" s="2">
        <f>MACD!F1994</f>
        <v>2.6658057489856675E-2</v>
      </c>
      <c r="F1994" s="2">
        <f>'Moving Avg'!D1994</f>
        <v>0.25600000000000001</v>
      </c>
      <c r="G1994" s="2">
        <f>'Moving Avg'!F1994</f>
        <v>0.25600000000000006</v>
      </c>
      <c r="H1994" s="2">
        <f>'Moving Avg'!G1994</f>
        <v>0.31900000000000001</v>
      </c>
      <c r="I1994" s="2">
        <f>'Moving Avg'!H1994</f>
        <v>0.33585000000000031</v>
      </c>
      <c r="J1994" s="5" t="str">
        <f>OBV!F1994</f>
        <v>BULLISH</v>
      </c>
      <c r="K1994" s="5" t="str">
        <f>OBV!G1994</f>
        <v>STRONG</v>
      </c>
      <c r="L1994" s="5" t="str">
        <f>OBV!H1994</f>
        <v>CONFIRMED BULLISH</v>
      </c>
      <c r="M1994" s="7">
        <f t="shared" si="310"/>
        <v>25</v>
      </c>
      <c r="N1994" s="7">
        <f t="shared" si="311"/>
        <v>100</v>
      </c>
      <c r="O1994" s="7">
        <f t="shared" si="312"/>
        <v>0</v>
      </c>
      <c r="P1994" s="7">
        <f t="shared" si="313"/>
        <v>100</v>
      </c>
      <c r="Q1994" s="8">
        <f t="shared" si="314"/>
        <v>58.75</v>
      </c>
      <c r="R1994" s="8">
        <f t="shared" si="315"/>
        <v>50</v>
      </c>
      <c r="S1994" s="8">
        <f t="shared" si="316"/>
        <v>63.75</v>
      </c>
      <c r="T1994" s="8">
        <f t="shared" si="317"/>
        <v>56.25</v>
      </c>
      <c r="U1994" s="7">
        <f t="shared" si="318"/>
        <v>57.5</v>
      </c>
      <c r="V1994" s="7">
        <f t="shared" si="319"/>
        <v>57.1875</v>
      </c>
    </row>
    <row r="1995" spans="1:22" ht="13.5" x14ac:dyDescent="0.25">
      <c r="A1995" s="3">
        <f>RSI!A1995</f>
        <v>45210</v>
      </c>
      <c r="B1995" s="2">
        <f>RSI!B1995</f>
        <v>0.25</v>
      </c>
      <c r="C1995" s="2">
        <f>RSI!I1995</f>
        <v>39.95869335745099</v>
      </c>
      <c r="D1995" s="2">
        <f>MACD!E1995</f>
        <v>-1.3998889993272479E-3</v>
      </c>
      <c r="E1995" s="2">
        <f>MACD!F1995</f>
        <v>2.1046468192019892E-2</v>
      </c>
      <c r="F1995" s="2">
        <f>'Moving Avg'!D1995</f>
        <v>0.25800000000000001</v>
      </c>
      <c r="G1995" s="2">
        <f>'Moving Avg'!F1995</f>
        <v>0.25250000000000006</v>
      </c>
      <c r="H1995" s="2">
        <f>'Moving Avg'!G1995</f>
        <v>0.317</v>
      </c>
      <c r="I1995" s="2">
        <f>'Moving Avg'!H1995</f>
        <v>0.33505000000000029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  <c r="M1995" s="7">
        <f t="shared" si="310"/>
        <v>25</v>
      </c>
      <c r="N1995" s="7">
        <f t="shared" si="311"/>
        <v>100</v>
      </c>
      <c r="O1995" s="7">
        <f t="shared" si="312"/>
        <v>0</v>
      </c>
      <c r="P1995" s="7">
        <f t="shared" si="313"/>
        <v>83.5</v>
      </c>
      <c r="Q1995" s="8">
        <f t="shared" si="314"/>
        <v>56.274999999999999</v>
      </c>
      <c r="R1995" s="8">
        <f t="shared" si="315"/>
        <v>45.875</v>
      </c>
      <c r="S1995" s="8">
        <f t="shared" si="316"/>
        <v>56.325000000000003</v>
      </c>
      <c r="T1995" s="8">
        <f t="shared" si="317"/>
        <v>52.125</v>
      </c>
      <c r="U1995" s="7">
        <f t="shared" si="318"/>
        <v>52.82500000000001</v>
      </c>
      <c r="V1995" s="7">
        <f t="shared" si="319"/>
        <v>52.650000000000006</v>
      </c>
    </row>
    <row r="1996" spans="1:22" ht="13.5" x14ac:dyDescent="0.25">
      <c r="A1996" s="3">
        <f>RSI!A1996</f>
        <v>45211</v>
      </c>
      <c r="B1996" s="2">
        <f>RSI!B1996</f>
        <v>0.24</v>
      </c>
      <c r="C1996" s="2">
        <f>RSI!I1996</f>
        <v>36.900354501538622</v>
      </c>
      <c r="D1996" s="2">
        <f>MACD!E1996</f>
        <v>-8.4110944393647746E-3</v>
      </c>
      <c r="E1996" s="2">
        <f>MACD!F1996</f>
        <v>1.5154955665742958E-2</v>
      </c>
      <c r="F1996" s="2">
        <f>'Moving Avg'!D1996</f>
        <v>0.25600000000000001</v>
      </c>
      <c r="G1996" s="2">
        <f>'Moving Avg'!F1996</f>
        <v>0.24900000000000003</v>
      </c>
      <c r="H1996" s="2">
        <f>'Moving Avg'!G1996</f>
        <v>0.31480000000000002</v>
      </c>
      <c r="I1996" s="2">
        <f>'Moving Avg'!H1996</f>
        <v>0.33420000000000027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  <c r="M1996" s="7">
        <f t="shared" si="310"/>
        <v>25</v>
      </c>
      <c r="N1996" s="7">
        <f t="shared" si="311"/>
        <v>100</v>
      </c>
      <c r="O1996" s="7">
        <f t="shared" si="312"/>
        <v>0</v>
      </c>
      <c r="P1996" s="7">
        <f t="shared" si="313"/>
        <v>66.5</v>
      </c>
      <c r="Q1996" s="8">
        <f t="shared" si="314"/>
        <v>53.725000000000001</v>
      </c>
      <c r="R1996" s="8">
        <f t="shared" si="315"/>
        <v>41.625</v>
      </c>
      <c r="S1996" s="8">
        <f t="shared" si="316"/>
        <v>48.674999999999997</v>
      </c>
      <c r="T1996" s="8">
        <f t="shared" si="317"/>
        <v>47.875</v>
      </c>
      <c r="U1996" s="7">
        <f t="shared" si="318"/>
        <v>48.008333333333326</v>
      </c>
      <c r="V1996" s="7">
        <f t="shared" si="319"/>
        <v>47.974999999999994</v>
      </c>
    </row>
    <row r="1997" spans="1:22" ht="13.5" x14ac:dyDescent="0.25">
      <c r="A1997" s="3">
        <f>RSI!A1997</f>
        <v>45212</v>
      </c>
      <c r="B1997" s="2">
        <f>RSI!B1997</f>
        <v>0.23</v>
      </c>
      <c r="C1997" s="2">
        <f>RSI!I1997</f>
        <v>34.090448916058449</v>
      </c>
      <c r="D1997" s="2">
        <f>MACD!E1997</f>
        <v>-1.3409490787663514E-2</v>
      </c>
      <c r="E1997" s="2">
        <f>MACD!F1997</f>
        <v>9.4420663750616647E-3</v>
      </c>
      <c r="F1997" s="2">
        <f>'Moving Avg'!D1997</f>
        <v>0.25</v>
      </c>
      <c r="G1997" s="2">
        <f>'Moving Avg'!F1997</f>
        <v>0.24550000000000005</v>
      </c>
      <c r="H1997" s="2">
        <f>'Moving Avg'!G1997</f>
        <v>0.31240000000000001</v>
      </c>
      <c r="I1997" s="2">
        <f>'Moving Avg'!H1997</f>
        <v>0.33335000000000031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  <c r="M1997" s="7">
        <f t="shared" si="310"/>
        <v>25</v>
      </c>
      <c r="N1997" s="7">
        <f t="shared" si="311"/>
        <v>100</v>
      </c>
      <c r="O1997" s="7">
        <f t="shared" si="312"/>
        <v>0</v>
      </c>
      <c r="P1997" s="7">
        <f t="shared" si="313"/>
        <v>66.5</v>
      </c>
      <c r="Q1997" s="8">
        <f t="shared" si="314"/>
        <v>53.725000000000001</v>
      </c>
      <c r="R1997" s="8">
        <f t="shared" si="315"/>
        <v>41.625</v>
      </c>
      <c r="S1997" s="8">
        <f t="shared" si="316"/>
        <v>48.674999999999997</v>
      </c>
      <c r="T1997" s="8">
        <f t="shared" si="317"/>
        <v>47.875</v>
      </c>
      <c r="U1997" s="7">
        <f t="shared" si="318"/>
        <v>48.008333333333326</v>
      </c>
      <c r="V1997" s="7">
        <f t="shared" si="319"/>
        <v>47.974999999999994</v>
      </c>
    </row>
    <row r="1998" spans="1:22" ht="13.5" x14ac:dyDescent="0.25">
      <c r="A1998" s="3">
        <f>RSI!A1998</f>
        <v>45215</v>
      </c>
      <c r="B1998" s="2">
        <f>RSI!B1998</f>
        <v>0.22</v>
      </c>
      <c r="C1998" s="2">
        <f>RSI!I1998</f>
        <v>31.506708342177305</v>
      </c>
      <c r="D1998" s="2">
        <f>MACD!E1998</f>
        <v>-1.5121516521656386E-2</v>
      </c>
      <c r="E1998" s="2">
        <f>MACD!F1998</f>
        <v>4.5293497957180542E-3</v>
      </c>
      <c r="F1998" s="2">
        <f>'Moving Avg'!D1998</f>
        <v>0.24</v>
      </c>
      <c r="G1998" s="2">
        <f>'Moving Avg'!F1998</f>
        <v>0.24200000000000005</v>
      </c>
      <c r="H1998" s="2">
        <f>'Moving Avg'!G1998</f>
        <v>0.30980000000000002</v>
      </c>
      <c r="I1998" s="2">
        <f>'Moving Avg'!H1998</f>
        <v>0.33250000000000035</v>
      </c>
      <c r="J1998" s="5" t="str">
        <f>OBV!F1998</f>
        <v>BEARISH</v>
      </c>
      <c r="K1998" s="5" t="str">
        <f>OBV!G1998</f>
        <v>WEAK</v>
      </c>
      <c r="L1998" s="5" t="str">
        <f>OBV!H1998</f>
        <v>CONFIRMED BEARISH</v>
      </c>
      <c r="M1998" s="7">
        <f t="shared" si="310"/>
        <v>25</v>
      </c>
      <c r="N1998" s="7">
        <f t="shared" si="311"/>
        <v>45</v>
      </c>
      <c r="O1998" s="7">
        <f t="shared" si="312"/>
        <v>0</v>
      </c>
      <c r="P1998" s="7">
        <f t="shared" si="313"/>
        <v>0</v>
      </c>
      <c r="Q1998" s="8">
        <f t="shared" si="314"/>
        <v>24.5</v>
      </c>
      <c r="R1998" s="8">
        <f t="shared" si="315"/>
        <v>14</v>
      </c>
      <c r="S1998" s="8">
        <f t="shared" si="316"/>
        <v>10.5</v>
      </c>
      <c r="T1998" s="8">
        <f t="shared" si="317"/>
        <v>17.5</v>
      </c>
      <c r="U1998" s="7">
        <f t="shared" si="318"/>
        <v>16.333333333333332</v>
      </c>
      <c r="V1998" s="7">
        <f t="shared" si="319"/>
        <v>16.625</v>
      </c>
    </row>
    <row r="1999" spans="1:22" ht="13.5" x14ac:dyDescent="0.25">
      <c r="A1999" s="3">
        <f>RSI!A1999</f>
        <v>45216</v>
      </c>
      <c r="B1999" s="2">
        <f>RSI!B1999</f>
        <v>0.22</v>
      </c>
      <c r="C1999" s="2">
        <f>RSI!I1999</f>
        <v>31.506708342177305</v>
      </c>
      <c r="D1999" s="2">
        <f>MACD!E1999</f>
        <v>-1.475206071185986E-2</v>
      </c>
      <c r="E1999" s="2">
        <f>MACD!F1999</f>
        <v>6.730676942024714E-4</v>
      </c>
      <c r="F1999" s="2">
        <f>'Moving Avg'!D1999</f>
        <v>0.23199999999999998</v>
      </c>
      <c r="G1999" s="2">
        <f>'Moving Avg'!F1999</f>
        <v>0.23900000000000002</v>
      </c>
      <c r="H1999" s="2">
        <f>'Moving Avg'!G1999</f>
        <v>0.30720000000000008</v>
      </c>
      <c r="I1999" s="2">
        <f>'Moving Avg'!H1999</f>
        <v>0.33165000000000033</v>
      </c>
      <c r="J1999" s="5" t="str">
        <f>OBV!F1999</f>
        <v>BEARISH</v>
      </c>
      <c r="K1999" s="5" t="str">
        <f>OBV!G1999</f>
        <v>WEAK</v>
      </c>
      <c r="L1999" s="5" t="str">
        <f>OBV!H1999</f>
        <v>CONFIRMED BEARISH</v>
      </c>
      <c r="M1999" s="7">
        <f t="shared" si="310"/>
        <v>25</v>
      </c>
      <c r="N1999" s="7">
        <f t="shared" si="311"/>
        <v>45</v>
      </c>
      <c r="O1999" s="7">
        <f t="shared" si="312"/>
        <v>0</v>
      </c>
      <c r="P1999" s="7">
        <f t="shared" si="313"/>
        <v>0</v>
      </c>
      <c r="Q1999" s="8">
        <f t="shared" si="314"/>
        <v>24.5</v>
      </c>
      <c r="R1999" s="8">
        <f t="shared" si="315"/>
        <v>14</v>
      </c>
      <c r="S1999" s="8">
        <f t="shared" si="316"/>
        <v>10.5</v>
      </c>
      <c r="T1999" s="8">
        <f t="shared" si="317"/>
        <v>17.5</v>
      </c>
      <c r="U1999" s="7">
        <f t="shared" si="318"/>
        <v>16.333333333333332</v>
      </c>
      <c r="V1999" s="7">
        <f t="shared" si="319"/>
        <v>16.625</v>
      </c>
    </row>
    <row r="2000" spans="1:22" ht="13.5" x14ac:dyDescent="0.25">
      <c r="A2000" s="3">
        <f>RSI!A2000</f>
        <v>45217</v>
      </c>
      <c r="B2000" s="2">
        <f>RSI!B2000</f>
        <v>0.22</v>
      </c>
      <c r="C2000" s="2">
        <f>RSI!I2000</f>
        <v>31.506708342177319</v>
      </c>
      <c r="D2000" s="2">
        <f>MACD!E2000</f>
        <v>-1.2642064727411195E-2</v>
      </c>
      <c r="E2000" s="2">
        <f>MACD!F2000</f>
        <v>-1.9899587901202622E-3</v>
      </c>
      <c r="F2000" s="2">
        <f>'Moving Avg'!D2000</f>
        <v>0.22599999999999998</v>
      </c>
      <c r="G2000" s="2">
        <f>'Moving Avg'!F2000</f>
        <v>0.23649999999999999</v>
      </c>
      <c r="H2000" s="2">
        <f>'Moving Avg'!G2000</f>
        <v>0.30460000000000009</v>
      </c>
      <c r="I2000" s="2">
        <f>'Moving Avg'!H2000</f>
        <v>0.33080000000000026</v>
      </c>
      <c r="J2000" s="5" t="str">
        <f>OBV!F2000</f>
        <v>BEARISH</v>
      </c>
      <c r="K2000" s="5" t="str">
        <f>OBV!G2000</f>
        <v>WEAK</v>
      </c>
      <c r="L2000" s="5" t="str">
        <f>OBV!H2000</f>
        <v>CONFIRMED BEARISH</v>
      </c>
      <c r="M2000" s="7">
        <f t="shared" si="310"/>
        <v>25</v>
      </c>
      <c r="N2000" s="7">
        <f t="shared" si="311"/>
        <v>45</v>
      </c>
      <c r="O2000" s="7">
        <f t="shared" si="312"/>
        <v>0</v>
      </c>
      <c r="P2000" s="7">
        <f t="shared" si="313"/>
        <v>0</v>
      </c>
      <c r="Q2000" s="8">
        <f t="shared" si="314"/>
        <v>24.5</v>
      </c>
      <c r="R2000" s="8">
        <f t="shared" si="315"/>
        <v>14</v>
      </c>
      <c r="S2000" s="8">
        <f t="shared" si="316"/>
        <v>10.5</v>
      </c>
      <c r="T2000" s="8">
        <f t="shared" si="317"/>
        <v>17.5</v>
      </c>
      <c r="U2000" s="7">
        <f t="shared" si="318"/>
        <v>16.333333333333332</v>
      </c>
      <c r="V2000" s="7">
        <f t="shared" si="319"/>
        <v>16.625</v>
      </c>
    </row>
    <row r="2001" spans="1:22" ht="13.5" x14ac:dyDescent="0.25">
      <c r="A2001" s="3">
        <f>RSI!A2001</f>
        <v>45218</v>
      </c>
      <c r="B2001" s="2">
        <f>RSI!B2001</f>
        <v>0.23</v>
      </c>
      <c r="C2001" s="2">
        <f>RSI!I2001</f>
        <v>37.42966700174037</v>
      </c>
      <c r="D2001" s="2">
        <f>MACD!E2001</f>
        <v>-9.8192238310207403E-3</v>
      </c>
      <c r="E2001" s="2">
        <f>MACD!F2001</f>
        <v>-3.555811798300358E-3</v>
      </c>
      <c r="F2001" s="2">
        <f>'Moving Avg'!D2001</f>
        <v>0.22400000000000003</v>
      </c>
      <c r="G2001" s="2">
        <f>'Moving Avg'!F2001</f>
        <v>0.23500000000000001</v>
      </c>
      <c r="H2001" s="2">
        <f>'Moving Avg'!G2001</f>
        <v>0.30220000000000014</v>
      </c>
      <c r="I2001" s="2">
        <f>'Moving Avg'!H2001</f>
        <v>0.33000000000000035</v>
      </c>
      <c r="J2001" s="5" t="str">
        <f>OBV!F2001</f>
        <v>BEARISH</v>
      </c>
      <c r="K2001" s="5" t="str">
        <f>OBV!G2001</f>
        <v>WEAK</v>
      </c>
      <c r="L2001" s="5" t="str">
        <f>OBV!H2001</f>
        <v>CONFIRMED BEARISH</v>
      </c>
      <c r="M2001" s="7">
        <f t="shared" si="310"/>
        <v>25</v>
      </c>
      <c r="N2001" s="7">
        <f t="shared" si="311"/>
        <v>45</v>
      </c>
      <c r="O2001" s="7">
        <f t="shared" si="312"/>
        <v>0</v>
      </c>
      <c r="P2001" s="7">
        <f t="shared" si="313"/>
        <v>0</v>
      </c>
      <c r="Q2001" s="8">
        <f t="shared" si="314"/>
        <v>24.5</v>
      </c>
      <c r="R2001" s="8">
        <f t="shared" si="315"/>
        <v>14</v>
      </c>
      <c r="S2001" s="8">
        <f t="shared" si="316"/>
        <v>10.5</v>
      </c>
      <c r="T2001" s="8">
        <f t="shared" si="317"/>
        <v>17.5</v>
      </c>
      <c r="U2001" s="7">
        <f t="shared" si="318"/>
        <v>16.333333333333332</v>
      </c>
      <c r="V2001" s="7">
        <f t="shared" si="319"/>
        <v>16.625</v>
      </c>
    </row>
    <row r="2002" spans="1:22" ht="13.5" x14ac:dyDescent="0.25">
      <c r="A2002" s="3">
        <f>RSI!A2002</f>
        <v>45219</v>
      </c>
      <c r="B2002" s="2">
        <f>RSI!B2002</f>
        <v>0.23</v>
      </c>
      <c r="C2002" s="2">
        <f>RSI!I2002</f>
        <v>37.429667001740377</v>
      </c>
      <c r="D2002" s="2">
        <f>MACD!E2002</f>
        <v>-5.7293145950337299E-3</v>
      </c>
      <c r="E2002" s="2">
        <f>MACD!F2002</f>
        <v>-3.9905123576470325E-3</v>
      </c>
      <c r="F2002" s="2">
        <f>'Moving Avg'!D2002</f>
        <v>0.22400000000000003</v>
      </c>
      <c r="G2002" s="2">
        <f>'Moving Avg'!F2002</f>
        <v>0.23400000000000004</v>
      </c>
      <c r="H2002" s="2">
        <f>'Moving Avg'!G2002</f>
        <v>0.29980000000000012</v>
      </c>
      <c r="I2002" s="2">
        <f>'Moving Avg'!H2002</f>
        <v>0.32920000000000038</v>
      </c>
      <c r="J2002" s="5" t="str">
        <f>OBV!F2002</f>
        <v>BEARISH</v>
      </c>
      <c r="K2002" s="5" t="str">
        <f>OBV!G2002</f>
        <v>WEAK</v>
      </c>
      <c r="L2002" s="5" t="str">
        <f>OBV!H2002</f>
        <v>NEUTRAL</v>
      </c>
      <c r="M2002" s="7">
        <f t="shared" si="310"/>
        <v>25</v>
      </c>
      <c r="N2002" s="7">
        <f t="shared" si="311"/>
        <v>45</v>
      </c>
      <c r="O2002" s="7">
        <f t="shared" si="312"/>
        <v>0</v>
      </c>
      <c r="P2002" s="7">
        <f t="shared" si="313"/>
        <v>0</v>
      </c>
      <c r="Q2002" s="8">
        <f t="shared" si="314"/>
        <v>24.5</v>
      </c>
      <c r="R2002" s="8">
        <f t="shared" si="315"/>
        <v>14</v>
      </c>
      <c r="S2002" s="8">
        <f t="shared" si="316"/>
        <v>10.5</v>
      </c>
      <c r="T2002" s="8">
        <f t="shared" si="317"/>
        <v>17.5</v>
      </c>
      <c r="U2002" s="7">
        <f t="shared" si="318"/>
        <v>16.333333333333332</v>
      </c>
      <c r="V2002" s="7">
        <f t="shared" si="319"/>
        <v>16.625</v>
      </c>
    </row>
    <row r="2003" spans="1:22" ht="13.5" x14ac:dyDescent="0.25">
      <c r="A2003" s="3">
        <f>RSI!A2003</f>
        <v>45222</v>
      </c>
      <c r="B2003" s="2">
        <f>RSI!B2003</f>
        <v>0.22</v>
      </c>
      <c r="C2003" s="2">
        <f>RSI!I2003</f>
        <v>34.017984493081528</v>
      </c>
      <c r="D2003" s="2">
        <f>MACD!E2003</f>
        <v>1.6140420347499074E-4</v>
      </c>
      <c r="E2003" s="2">
        <f>MACD!F2003</f>
        <v>-3.1601290454226281E-3</v>
      </c>
      <c r="F2003" s="2">
        <f>'Moving Avg'!D2003</f>
        <v>0.22400000000000003</v>
      </c>
      <c r="G2003" s="2">
        <f>'Moving Avg'!F2003</f>
        <v>0.2330000000000001</v>
      </c>
      <c r="H2003" s="2">
        <f>'Moving Avg'!G2003</f>
        <v>0.29720000000000013</v>
      </c>
      <c r="I2003" s="2">
        <f>'Moving Avg'!H2003</f>
        <v>0.3284000000000003</v>
      </c>
      <c r="J2003" s="5" t="str">
        <f>OBV!F2003</f>
        <v>BEARISH</v>
      </c>
      <c r="K2003" s="5" t="str">
        <f>OBV!G2003</f>
        <v>NEUTRAL</v>
      </c>
      <c r="L2003" s="5" t="str">
        <f>OBV!H2003</f>
        <v>NEUTRAL</v>
      </c>
      <c r="M2003" s="7">
        <f t="shared" si="310"/>
        <v>25</v>
      </c>
      <c r="N2003" s="7">
        <f t="shared" si="311"/>
        <v>0</v>
      </c>
      <c r="O2003" s="7">
        <f t="shared" si="312"/>
        <v>0</v>
      </c>
      <c r="P2003" s="7">
        <f t="shared" si="313"/>
        <v>16.5</v>
      </c>
      <c r="Q2003" s="8">
        <f t="shared" si="314"/>
        <v>11.225</v>
      </c>
      <c r="R2003" s="8">
        <f t="shared" si="315"/>
        <v>9.125</v>
      </c>
      <c r="S2003" s="8">
        <f t="shared" si="316"/>
        <v>11.175000000000001</v>
      </c>
      <c r="T2003" s="8">
        <f t="shared" si="317"/>
        <v>10.375</v>
      </c>
      <c r="U2003" s="7">
        <f t="shared" si="318"/>
        <v>10.508333333333335</v>
      </c>
      <c r="V2003" s="7">
        <f t="shared" si="319"/>
        <v>10.475000000000001</v>
      </c>
    </row>
    <row r="2004" spans="1:22" ht="13.5" x14ac:dyDescent="0.25">
      <c r="A2004" s="3">
        <f>RSI!A2004</f>
        <v>45223</v>
      </c>
      <c r="B2004" s="2">
        <f>RSI!B2004</f>
        <v>0.22</v>
      </c>
      <c r="C2004" s="2">
        <f>RSI!I2004</f>
        <v>34.017984493081528</v>
      </c>
      <c r="D2004" s="2">
        <f>MACD!E2004</f>
        <v>3.8061393965690415E-3</v>
      </c>
      <c r="E2004" s="2">
        <f>MACD!F2004</f>
        <v>-1.7668753570242942E-3</v>
      </c>
      <c r="F2004" s="2">
        <f>'Moving Avg'!D2004</f>
        <v>0.22400000000000003</v>
      </c>
      <c r="G2004" s="2">
        <f>'Moving Avg'!F2004</f>
        <v>0.23250000000000001</v>
      </c>
      <c r="H2004" s="2">
        <f>'Moving Avg'!G2004</f>
        <v>0.29460000000000014</v>
      </c>
      <c r="I2004" s="2">
        <f>'Moving Avg'!H2004</f>
        <v>0.32755000000000029</v>
      </c>
      <c r="J2004" s="5" t="str">
        <f>OBV!F2004</f>
        <v>BEARISH</v>
      </c>
      <c r="K2004" s="5" t="str">
        <f>OBV!G2004</f>
        <v>NEUTRAL</v>
      </c>
      <c r="L2004" s="5" t="str">
        <f>OBV!H2004</f>
        <v>NEUTRAL</v>
      </c>
      <c r="M2004" s="7">
        <f t="shared" si="310"/>
        <v>25</v>
      </c>
      <c r="N2004" s="7">
        <f t="shared" si="311"/>
        <v>0</v>
      </c>
      <c r="O2004" s="7">
        <f t="shared" si="312"/>
        <v>0</v>
      </c>
      <c r="P2004" s="7">
        <f t="shared" si="313"/>
        <v>16.5</v>
      </c>
      <c r="Q2004" s="8">
        <f t="shared" si="314"/>
        <v>11.225</v>
      </c>
      <c r="R2004" s="8">
        <f t="shared" si="315"/>
        <v>9.125</v>
      </c>
      <c r="S2004" s="8">
        <f t="shared" si="316"/>
        <v>11.175000000000001</v>
      </c>
      <c r="T2004" s="8">
        <f t="shared" si="317"/>
        <v>10.375</v>
      </c>
      <c r="U2004" s="7">
        <f t="shared" si="318"/>
        <v>10.508333333333335</v>
      </c>
      <c r="V2004" s="7">
        <f t="shared" si="319"/>
        <v>10.475000000000001</v>
      </c>
    </row>
    <row r="2005" spans="1:22" ht="13.5" x14ac:dyDescent="0.25">
      <c r="A2005" s="3">
        <f>RSI!A2005</f>
        <v>45224</v>
      </c>
      <c r="B2005" s="2">
        <f>RSI!B2005</f>
        <v>0.23</v>
      </c>
      <c r="C2005" s="2">
        <f>RSI!I2005</f>
        <v>40.32618929389325</v>
      </c>
      <c r="D2005" s="2">
        <f>MACD!E2005</f>
        <v>4.794964526240203E-3</v>
      </c>
      <c r="E2005" s="2">
        <f>MACD!F2005</f>
        <v>-4.545073803713948E-4</v>
      </c>
      <c r="F2005" s="2">
        <f>'Moving Avg'!D2005</f>
        <v>0.22600000000000003</v>
      </c>
      <c r="G2005" s="2">
        <f>'Moving Avg'!F2005</f>
        <v>0.23300000000000001</v>
      </c>
      <c r="H2005" s="2">
        <f>'Moving Avg'!G2005</f>
        <v>0.29220000000000013</v>
      </c>
      <c r="I2005" s="2">
        <f>'Moving Avg'!H2005</f>
        <v>0.32675000000000032</v>
      </c>
      <c r="J2005" s="5" t="str">
        <f>OBV!F2005</f>
        <v>BEARISH</v>
      </c>
      <c r="K2005" s="5" t="str">
        <f>OBV!G2005</f>
        <v>NEUTRAL</v>
      </c>
      <c r="L2005" s="5" t="str">
        <f>OBV!H2005</f>
        <v>BEARISH DIVERGENCE</v>
      </c>
      <c r="M2005" s="7">
        <f t="shared" si="310"/>
        <v>25</v>
      </c>
      <c r="N2005" s="7">
        <f t="shared" si="311"/>
        <v>0</v>
      </c>
      <c r="O2005" s="7">
        <f t="shared" si="312"/>
        <v>0</v>
      </c>
      <c r="P2005" s="7">
        <f t="shared" si="313"/>
        <v>16.5</v>
      </c>
      <c r="Q2005" s="8">
        <f t="shared" si="314"/>
        <v>11.225</v>
      </c>
      <c r="R2005" s="8">
        <f t="shared" si="315"/>
        <v>9.125</v>
      </c>
      <c r="S2005" s="8">
        <f t="shared" si="316"/>
        <v>11.175000000000001</v>
      </c>
      <c r="T2005" s="8">
        <f t="shared" si="317"/>
        <v>10.375</v>
      </c>
      <c r="U2005" s="7">
        <f t="shared" si="318"/>
        <v>10.508333333333335</v>
      </c>
      <c r="V2005" s="7">
        <f t="shared" si="319"/>
        <v>10.475000000000001</v>
      </c>
    </row>
    <row r="2006" spans="1:22" ht="13.5" x14ac:dyDescent="0.25">
      <c r="A2006" s="3">
        <f>RSI!A2006</f>
        <v>45225</v>
      </c>
      <c r="B2006" s="2">
        <f>RSI!B2006</f>
        <v>0.23</v>
      </c>
      <c r="C2006" s="2">
        <f>RSI!I2006</f>
        <v>40.326189293893258</v>
      </c>
      <c r="D2006" s="2">
        <f>MACD!E2006</f>
        <v>4.2045002885040261E-3</v>
      </c>
      <c r="E2006" s="2">
        <f>MACD!F2006</f>
        <v>4.7729415340368945E-4</v>
      </c>
      <c r="F2006" s="2">
        <f>'Moving Avg'!D2006</f>
        <v>0.22600000000000003</v>
      </c>
      <c r="G2006" s="2">
        <f>'Moving Avg'!F2006</f>
        <v>0.23400000000000004</v>
      </c>
      <c r="H2006" s="2">
        <f>'Moving Avg'!G2006</f>
        <v>0.28980000000000017</v>
      </c>
      <c r="I2006" s="2">
        <f>'Moving Avg'!H2006</f>
        <v>0.32595000000000035</v>
      </c>
      <c r="J2006" s="5" t="str">
        <f>OBV!F2006</f>
        <v>BEARISH</v>
      </c>
      <c r="K2006" s="5" t="str">
        <f>OBV!G2006</f>
        <v>NEUTRAL</v>
      </c>
      <c r="L2006" s="5" t="str">
        <f>OBV!H2006</f>
        <v>NEUTRAL</v>
      </c>
      <c r="M2006" s="7">
        <f t="shared" si="310"/>
        <v>25</v>
      </c>
      <c r="N2006" s="7">
        <f t="shared" si="311"/>
        <v>0</v>
      </c>
      <c r="O2006" s="7">
        <f t="shared" si="312"/>
        <v>0</v>
      </c>
      <c r="P2006" s="7">
        <f t="shared" si="313"/>
        <v>16.5</v>
      </c>
      <c r="Q2006" s="8">
        <f t="shared" si="314"/>
        <v>11.225</v>
      </c>
      <c r="R2006" s="8">
        <f t="shared" si="315"/>
        <v>9.125</v>
      </c>
      <c r="S2006" s="8">
        <f t="shared" si="316"/>
        <v>11.175000000000001</v>
      </c>
      <c r="T2006" s="8">
        <f t="shared" si="317"/>
        <v>10.375</v>
      </c>
      <c r="U2006" s="7">
        <f t="shared" si="318"/>
        <v>10.508333333333335</v>
      </c>
      <c r="V2006" s="7">
        <f t="shared" si="319"/>
        <v>10.475000000000001</v>
      </c>
    </row>
    <row r="2007" spans="1:22" ht="13.5" x14ac:dyDescent="0.25">
      <c r="A2007" s="3">
        <f>RSI!A2007</f>
        <v>45226</v>
      </c>
      <c r="B2007" s="2">
        <f>RSI!B2007</f>
        <v>0.23</v>
      </c>
      <c r="C2007" s="2">
        <f>RSI!I2007</f>
        <v>40.32618929389325</v>
      </c>
      <c r="D2007" s="2">
        <f>MACD!E2007</f>
        <v>2.2694698995255058E-3</v>
      </c>
      <c r="E2007" s="2">
        <f>MACD!F2007</f>
        <v>8.3572930262805272E-4</v>
      </c>
      <c r="F2007" s="2">
        <f>'Moving Avg'!D2007</f>
        <v>0.22600000000000003</v>
      </c>
      <c r="G2007" s="2">
        <f>'Moving Avg'!F2007</f>
        <v>0.2350000000000001</v>
      </c>
      <c r="H2007" s="2">
        <f>'Moving Avg'!G2007</f>
        <v>0.28740000000000021</v>
      </c>
      <c r="I2007" s="2">
        <f>'Moving Avg'!H2007</f>
        <v>0.32520000000000032</v>
      </c>
      <c r="J2007" s="5" t="str">
        <f>OBV!F2007</f>
        <v>BEARISH</v>
      </c>
      <c r="K2007" s="5" t="str">
        <f>OBV!G2007</f>
        <v>NEUTRAL</v>
      </c>
      <c r="L2007" s="5" t="str">
        <f>OBV!H2007</f>
        <v>NEUTRAL</v>
      </c>
      <c r="M2007" s="7">
        <f t="shared" si="310"/>
        <v>25</v>
      </c>
      <c r="N2007" s="7">
        <f t="shared" si="311"/>
        <v>0</v>
      </c>
      <c r="O2007" s="7">
        <f t="shared" si="312"/>
        <v>0</v>
      </c>
      <c r="P2007" s="7">
        <f t="shared" si="313"/>
        <v>16.5</v>
      </c>
      <c r="Q2007" s="8">
        <f t="shared" si="314"/>
        <v>11.225</v>
      </c>
      <c r="R2007" s="8">
        <f t="shared" si="315"/>
        <v>9.125</v>
      </c>
      <c r="S2007" s="8">
        <f t="shared" si="316"/>
        <v>11.175000000000001</v>
      </c>
      <c r="T2007" s="8">
        <f t="shared" si="317"/>
        <v>10.375</v>
      </c>
      <c r="U2007" s="7">
        <f t="shared" si="318"/>
        <v>10.508333333333335</v>
      </c>
      <c r="V2007" s="7">
        <f t="shared" si="319"/>
        <v>10.475000000000001</v>
      </c>
    </row>
    <row r="2008" spans="1:22" ht="13.5" x14ac:dyDescent="0.25">
      <c r="A2008" s="3">
        <f>RSI!A2008</f>
        <v>45229</v>
      </c>
      <c r="B2008" s="2">
        <f>RSI!B2008</f>
        <v>0.24</v>
      </c>
      <c r="C2008" s="2">
        <f>RSI!I2008</f>
        <v>46.691645496669082</v>
      </c>
      <c r="D2008" s="2">
        <f>MACD!E2008</f>
        <v>-1.5516447345690632E-3</v>
      </c>
      <c r="E2008" s="2">
        <f>MACD!F2008</f>
        <v>3.5825449518862959E-4</v>
      </c>
      <c r="F2008" s="2">
        <f>'Moving Avg'!D2008</f>
        <v>0.22999999999999998</v>
      </c>
      <c r="G2008" s="2">
        <f>'Moving Avg'!F2008</f>
        <v>0.23600000000000013</v>
      </c>
      <c r="H2008" s="2">
        <f>'Moving Avg'!G2008</f>
        <v>0.28520000000000023</v>
      </c>
      <c r="I2008" s="2">
        <f>'Moving Avg'!H2008</f>
        <v>0.32445000000000029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  <c r="M2008" s="7">
        <f t="shared" si="310"/>
        <v>25</v>
      </c>
      <c r="N2008" s="7">
        <f t="shared" si="311"/>
        <v>45</v>
      </c>
      <c r="O2008" s="7">
        <f t="shared" si="312"/>
        <v>0</v>
      </c>
      <c r="P2008" s="7">
        <f t="shared" si="313"/>
        <v>83.5</v>
      </c>
      <c r="Q2008" s="8">
        <f t="shared" si="314"/>
        <v>37.024999999999999</v>
      </c>
      <c r="R2008" s="8">
        <f t="shared" si="315"/>
        <v>34.875</v>
      </c>
      <c r="S2008" s="8">
        <f t="shared" si="316"/>
        <v>48.075000000000003</v>
      </c>
      <c r="T2008" s="8">
        <f t="shared" si="317"/>
        <v>38.375</v>
      </c>
      <c r="U2008" s="7">
        <f t="shared" si="318"/>
        <v>39.991666666666667</v>
      </c>
      <c r="V2008" s="7">
        <f t="shared" si="319"/>
        <v>39.587500000000006</v>
      </c>
    </row>
    <row r="2009" spans="1:22" ht="13.5" x14ac:dyDescent="0.25">
      <c r="A2009" s="3">
        <f>RSI!A2009</f>
        <v>45230</v>
      </c>
      <c r="B2009" s="2">
        <f>RSI!B2009</f>
        <v>0.24</v>
      </c>
      <c r="C2009" s="2">
        <f>RSI!I2009</f>
        <v>46.691645496669082</v>
      </c>
      <c r="D2009" s="2">
        <f>MACD!E2009</f>
        <v>-4.7556331831095922E-3</v>
      </c>
      <c r="E2009" s="2">
        <f>MACD!F2009</f>
        <v>-6.6452304047101476E-4</v>
      </c>
      <c r="F2009" s="2">
        <f>'Moving Avg'!D2009</f>
        <v>0.23399999999999999</v>
      </c>
      <c r="G2009" s="2">
        <f>'Moving Avg'!F2009</f>
        <v>0.2365000000000001</v>
      </c>
      <c r="H2009" s="2">
        <f>'Moving Avg'!G2009</f>
        <v>0.2830000000000002</v>
      </c>
      <c r="I2009" s="2">
        <f>'Moving Avg'!H2009</f>
        <v>0.3237500000000002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  <c r="M2009" s="7">
        <f t="shared" si="310"/>
        <v>25</v>
      </c>
      <c r="N2009" s="7">
        <f t="shared" si="311"/>
        <v>45</v>
      </c>
      <c r="O2009" s="7">
        <f t="shared" si="312"/>
        <v>0</v>
      </c>
      <c r="P2009" s="7">
        <f t="shared" si="313"/>
        <v>83.5</v>
      </c>
      <c r="Q2009" s="8">
        <f t="shared" si="314"/>
        <v>37.024999999999999</v>
      </c>
      <c r="R2009" s="8">
        <f t="shared" si="315"/>
        <v>34.875</v>
      </c>
      <c r="S2009" s="8">
        <f t="shared" si="316"/>
        <v>48.075000000000003</v>
      </c>
      <c r="T2009" s="8">
        <f t="shared" si="317"/>
        <v>38.375</v>
      </c>
      <c r="U2009" s="7">
        <f t="shared" si="318"/>
        <v>39.991666666666667</v>
      </c>
      <c r="V2009" s="7">
        <f t="shared" si="319"/>
        <v>39.587500000000006</v>
      </c>
    </row>
    <row r="2010" spans="1:22" ht="13.5" x14ac:dyDescent="0.25">
      <c r="A2010" s="3">
        <f>RSI!A2010</f>
        <v>45231</v>
      </c>
      <c r="B2010" s="2">
        <f>RSI!B2010</f>
        <v>0.25</v>
      </c>
      <c r="C2010" s="2">
        <f>RSI!I2010</f>
        <v>52.560522715457275</v>
      </c>
      <c r="D2010" s="2">
        <f>MACD!E2010</f>
        <v>-8.180346261788235E-3</v>
      </c>
      <c r="E2010" s="2">
        <f>MACD!F2010</f>
        <v>-2.167687684734459E-3</v>
      </c>
      <c r="F2010" s="2">
        <f>'Moving Avg'!D2010</f>
        <v>0.23799999999999999</v>
      </c>
      <c r="G2010" s="2">
        <f>'Moving Avg'!F2010</f>
        <v>0.23700000000000004</v>
      </c>
      <c r="H2010" s="2">
        <f>'Moving Avg'!G2010</f>
        <v>0.28100000000000019</v>
      </c>
      <c r="I2010" s="2">
        <f>'Moving Avg'!H2010</f>
        <v>0.32305000000000011</v>
      </c>
      <c r="J2010" s="5" t="str">
        <f>OBV!F2010</f>
        <v>BULLISH</v>
      </c>
      <c r="K2010" s="5" t="str">
        <f>OBV!G2010</f>
        <v>NEUTRAL</v>
      </c>
      <c r="L2010" s="5" t="str">
        <f>OBV!H2010</f>
        <v>CONFIRMED BULLISH</v>
      </c>
      <c r="M2010" s="7">
        <f t="shared" si="310"/>
        <v>25</v>
      </c>
      <c r="N2010" s="7">
        <f t="shared" si="311"/>
        <v>45</v>
      </c>
      <c r="O2010" s="7">
        <f t="shared" si="312"/>
        <v>0</v>
      </c>
      <c r="P2010" s="7">
        <f t="shared" si="313"/>
        <v>83.5</v>
      </c>
      <c r="Q2010" s="8">
        <f t="shared" si="314"/>
        <v>37.024999999999999</v>
      </c>
      <c r="R2010" s="8">
        <f t="shared" si="315"/>
        <v>34.875</v>
      </c>
      <c r="S2010" s="8">
        <f t="shared" si="316"/>
        <v>48.075000000000003</v>
      </c>
      <c r="T2010" s="8">
        <f t="shared" si="317"/>
        <v>38.375</v>
      </c>
      <c r="U2010" s="7">
        <f t="shared" si="318"/>
        <v>39.991666666666667</v>
      </c>
      <c r="V2010" s="7">
        <f t="shared" si="319"/>
        <v>39.587500000000006</v>
      </c>
    </row>
    <row r="2011" spans="1:22" ht="13.5" x14ac:dyDescent="0.25">
      <c r="A2011" s="3">
        <f>RSI!A2011</f>
        <v>45232</v>
      </c>
      <c r="B2011" s="2">
        <f>RSI!B2011</f>
        <v>0.25</v>
      </c>
      <c r="C2011" s="2">
        <f>RSI!I2011</f>
        <v>52.560522715457275</v>
      </c>
      <c r="D2011" s="2">
        <f>MACD!E2011</f>
        <v>-9.5737215084819305E-3</v>
      </c>
      <c r="E2011" s="2">
        <f>MACD!F2011</f>
        <v>-3.6488944494839533E-3</v>
      </c>
      <c r="F2011" s="2">
        <f>'Moving Avg'!D2011</f>
        <v>0.24199999999999999</v>
      </c>
      <c r="G2011" s="2">
        <f>'Moving Avg'!F2011</f>
        <v>0.23700000000000002</v>
      </c>
      <c r="H2011" s="2">
        <f>'Moving Avg'!G2011</f>
        <v>0.27900000000000014</v>
      </c>
      <c r="I2011" s="2">
        <f>'Moving Avg'!H2011</f>
        <v>0.32235000000000014</v>
      </c>
      <c r="J2011" s="5" t="str">
        <f>OBV!F2011</f>
        <v>BULLISH</v>
      </c>
      <c r="K2011" s="5" t="str">
        <f>OBV!G2011</f>
        <v>NEUTRAL</v>
      </c>
      <c r="L2011" s="5" t="str">
        <f>OBV!H2011</f>
        <v>CONFIRMED BULLISH</v>
      </c>
      <c r="M2011" s="7">
        <f t="shared" si="310"/>
        <v>25</v>
      </c>
      <c r="N2011" s="7">
        <f t="shared" si="311"/>
        <v>45</v>
      </c>
      <c r="O2011" s="7">
        <f t="shared" si="312"/>
        <v>0</v>
      </c>
      <c r="P2011" s="7">
        <f t="shared" si="313"/>
        <v>83.5</v>
      </c>
      <c r="Q2011" s="8">
        <f t="shared" si="314"/>
        <v>37.024999999999999</v>
      </c>
      <c r="R2011" s="8">
        <f t="shared" si="315"/>
        <v>34.875</v>
      </c>
      <c r="S2011" s="8">
        <f t="shared" si="316"/>
        <v>48.075000000000003</v>
      </c>
      <c r="T2011" s="8">
        <f t="shared" si="317"/>
        <v>38.375</v>
      </c>
      <c r="U2011" s="7">
        <f t="shared" si="318"/>
        <v>39.991666666666667</v>
      </c>
      <c r="V2011" s="7">
        <f t="shared" si="319"/>
        <v>39.587500000000006</v>
      </c>
    </row>
    <row r="2012" spans="1:22" ht="13.5" x14ac:dyDescent="0.25">
      <c r="A2012" s="3">
        <f>RSI!A2012</f>
        <v>45233</v>
      </c>
      <c r="B2012" s="2">
        <f>RSI!B2012</f>
        <v>0.26</v>
      </c>
      <c r="C2012" s="2">
        <f>RSI!I2012</f>
        <v>57.931859999420951</v>
      </c>
      <c r="D2012" s="2">
        <f>MACD!E2012</f>
        <v>-1.152495600080905E-2</v>
      </c>
      <c r="E2012" s="2">
        <f>MACD!F2012</f>
        <v>-5.224106759748973E-3</v>
      </c>
      <c r="F2012" s="2">
        <f>'Moving Avg'!D2012</f>
        <v>0.248</v>
      </c>
      <c r="G2012" s="2">
        <f>'Moving Avg'!F2012</f>
        <v>0.23700000000000002</v>
      </c>
      <c r="H2012" s="2">
        <f>'Moving Avg'!G2012</f>
        <v>0.27720000000000011</v>
      </c>
      <c r="I2012" s="2">
        <f>'Moving Avg'!H2012</f>
        <v>0.32170000000000021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  <c r="M2012" s="7">
        <f t="shared" si="310"/>
        <v>25</v>
      </c>
      <c r="N2012" s="7">
        <f t="shared" si="311"/>
        <v>45</v>
      </c>
      <c r="O2012" s="7">
        <f t="shared" si="312"/>
        <v>0</v>
      </c>
      <c r="P2012" s="7">
        <f t="shared" si="313"/>
        <v>83.5</v>
      </c>
      <c r="Q2012" s="8">
        <f t="shared" si="314"/>
        <v>37.024999999999999</v>
      </c>
      <c r="R2012" s="8">
        <f t="shared" si="315"/>
        <v>34.875</v>
      </c>
      <c r="S2012" s="8">
        <f t="shared" si="316"/>
        <v>48.075000000000003</v>
      </c>
      <c r="T2012" s="8">
        <f t="shared" si="317"/>
        <v>38.375</v>
      </c>
      <c r="U2012" s="7">
        <f t="shared" si="318"/>
        <v>39.991666666666667</v>
      </c>
      <c r="V2012" s="7">
        <f t="shared" si="319"/>
        <v>39.587500000000006</v>
      </c>
    </row>
    <row r="2013" spans="1:22" ht="13.5" x14ac:dyDescent="0.25">
      <c r="A2013" s="3">
        <f>RSI!A2013</f>
        <v>45236</v>
      </c>
      <c r="B2013" s="2">
        <f>RSI!B2013</f>
        <v>0.27</v>
      </c>
      <c r="C2013" s="2">
        <f>RSI!I2013</f>
        <v>62.503930868518111</v>
      </c>
      <c r="D2013" s="2">
        <f>MACD!E2013</f>
        <v>-1.5543445064588934E-2</v>
      </c>
      <c r="E2013" s="2">
        <f>MACD!F2013</f>
        <v>-7.2879744207169656E-3</v>
      </c>
      <c r="F2013" s="2">
        <f>'Moving Avg'!D2013</f>
        <v>0.254</v>
      </c>
      <c r="G2013" s="2">
        <f>'Moving Avg'!F2013</f>
        <v>0.23700000000000002</v>
      </c>
      <c r="H2013" s="2">
        <f>'Moving Avg'!G2013</f>
        <v>0.27560000000000007</v>
      </c>
      <c r="I2013" s="2">
        <f>'Moving Avg'!H2013</f>
        <v>0.32110000000000022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  <c r="M2013" s="7">
        <f t="shared" si="310"/>
        <v>25</v>
      </c>
      <c r="N2013" s="7">
        <f t="shared" si="311"/>
        <v>45</v>
      </c>
      <c r="O2013" s="7">
        <f t="shared" si="312"/>
        <v>0</v>
      </c>
      <c r="P2013" s="7">
        <f t="shared" si="313"/>
        <v>83.5</v>
      </c>
      <c r="Q2013" s="8">
        <f t="shared" si="314"/>
        <v>37.024999999999999</v>
      </c>
      <c r="R2013" s="8">
        <f t="shared" si="315"/>
        <v>34.875</v>
      </c>
      <c r="S2013" s="8">
        <f t="shared" si="316"/>
        <v>48.075000000000003</v>
      </c>
      <c r="T2013" s="8">
        <f t="shared" si="317"/>
        <v>38.375</v>
      </c>
      <c r="U2013" s="7">
        <f t="shared" si="318"/>
        <v>39.991666666666667</v>
      </c>
      <c r="V2013" s="7">
        <f t="shared" si="319"/>
        <v>39.587500000000006</v>
      </c>
    </row>
    <row r="2014" spans="1:22" ht="13.5" x14ac:dyDescent="0.25">
      <c r="A2014" s="3">
        <f>RSI!A2014</f>
        <v>45237</v>
      </c>
      <c r="B2014" s="2">
        <f>RSI!B2014</f>
        <v>0.28000000000000003</v>
      </c>
      <c r="C2014" s="2">
        <f>RSI!I2014</f>
        <v>66.432734236153721</v>
      </c>
      <c r="D2014" s="2">
        <f>MACD!E2014</f>
        <v>-1.98252419656747E-2</v>
      </c>
      <c r="E2014" s="2">
        <f>MACD!F2014</f>
        <v>-9.7954279297085139E-3</v>
      </c>
      <c r="F2014" s="2">
        <f>'Moving Avg'!D2014</f>
        <v>0.26200000000000001</v>
      </c>
      <c r="G2014" s="2">
        <f>'Moving Avg'!F2014</f>
        <v>0.23800000000000004</v>
      </c>
      <c r="H2014" s="2">
        <f>'Moving Avg'!G2014</f>
        <v>0.27260000000000006</v>
      </c>
      <c r="I2014" s="2">
        <f>'Moving Avg'!H2014</f>
        <v>0.32060000000000016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  <c r="M2014" s="7">
        <f t="shared" si="310"/>
        <v>25</v>
      </c>
      <c r="N2014" s="7">
        <f t="shared" si="311"/>
        <v>45</v>
      </c>
      <c r="O2014" s="7">
        <f t="shared" si="312"/>
        <v>0</v>
      </c>
      <c r="P2014" s="7">
        <f t="shared" si="313"/>
        <v>83.5</v>
      </c>
      <c r="Q2014" s="8">
        <f t="shared" si="314"/>
        <v>37.024999999999999</v>
      </c>
      <c r="R2014" s="8">
        <f t="shared" si="315"/>
        <v>34.875</v>
      </c>
      <c r="S2014" s="8">
        <f t="shared" si="316"/>
        <v>48.075000000000003</v>
      </c>
      <c r="T2014" s="8">
        <f t="shared" si="317"/>
        <v>38.375</v>
      </c>
      <c r="U2014" s="7">
        <f t="shared" si="318"/>
        <v>39.991666666666667</v>
      </c>
      <c r="V2014" s="7">
        <f t="shared" si="319"/>
        <v>39.587500000000006</v>
      </c>
    </row>
    <row r="2015" spans="1:22" ht="13.5" x14ac:dyDescent="0.25">
      <c r="A2015" s="3">
        <f>RSI!A2015</f>
        <v>45238</v>
      </c>
      <c r="B2015" s="2">
        <f>RSI!B2015</f>
        <v>0.28999999999999998</v>
      </c>
      <c r="C2015" s="2">
        <f>RSI!I2015</f>
        <v>69.836368324355888</v>
      </c>
      <c r="D2015" s="2">
        <f>MACD!E2015</f>
        <v>-2.2840037350107423E-2</v>
      </c>
      <c r="E2015" s="2">
        <f>MACD!F2015</f>
        <v>-1.2404349813788296E-2</v>
      </c>
      <c r="F2015" s="2">
        <f>'Moving Avg'!D2015</f>
        <v>0.27</v>
      </c>
      <c r="G2015" s="2">
        <f>'Moving Avg'!F2015</f>
        <v>0.24000000000000005</v>
      </c>
      <c r="H2015" s="2">
        <f>'Moving Avg'!G2015</f>
        <v>0.27000000000000007</v>
      </c>
      <c r="I2015" s="2">
        <f>'Moving Avg'!H2015</f>
        <v>0.32020000000000015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  <c r="M2015" s="7">
        <f t="shared" si="310"/>
        <v>25</v>
      </c>
      <c r="N2015" s="7">
        <f t="shared" si="311"/>
        <v>45</v>
      </c>
      <c r="O2015" s="7">
        <f t="shared" si="312"/>
        <v>0</v>
      </c>
      <c r="P2015" s="7">
        <f t="shared" si="313"/>
        <v>83.5</v>
      </c>
      <c r="Q2015" s="8">
        <f t="shared" si="314"/>
        <v>37.024999999999999</v>
      </c>
      <c r="R2015" s="8">
        <f t="shared" si="315"/>
        <v>34.875</v>
      </c>
      <c r="S2015" s="8">
        <f t="shared" si="316"/>
        <v>48.075000000000003</v>
      </c>
      <c r="T2015" s="8">
        <f t="shared" si="317"/>
        <v>38.375</v>
      </c>
      <c r="U2015" s="7">
        <f t="shared" si="318"/>
        <v>39.991666666666667</v>
      </c>
      <c r="V2015" s="7">
        <f t="shared" si="319"/>
        <v>39.587500000000006</v>
      </c>
    </row>
    <row r="2016" spans="1:22" ht="13.5" x14ac:dyDescent="0.25">
      <c r="A2016" s="3">
        <f>RSI!A2016</f>
        <v>45239</v>
      </c>
      <c r="B2016" s="2">
        <f>RSI!B2016</f>
        <v>0.28000000000000003</v>
      </c>
      <c r="C2016" s="2">
        <f>RSI!I2016</f>
        <v>62.961182270215581</v>
      </c>
      <c r="D2016" s="2">
        <f>MACD!E2016</f>
        <v>-2.4884791143037821E-2</v>
      </c>
      <c r="E2016" s="2">
        <f>MACD!F2016</f>
        <v>-1.4900438079638201E-2</v>
      </c>
      <c r="F2016" s="2">
        <f>'Moving Avg'!D2016</f>
        <v>0.27600000000000002</v>
      </c>
      <c r="G2016" s="2">
        <f>'Moving Avg'!F2016</f>
        <v>0.24199999999999999</v>
      </c>
      <c r="H2016" s="2">
        <f>'Moving Avg'!G2016</f>
        <v>0.26740000000000008</v>
      </c>
      <c r="I2016" s="2">
        <f>'Moving Avg'!H2016</f>
        <v>0.31970000000000021</v>
      </c>
      <c r="J2016" s="5" t="str">
        <f>OBV!F2016</f>
        <v>BEARISH</v>
      </c>
      <c r="K2016" s="5" t="str">
        <f>OBV!G2016</f>
        <v>NEUTRAL</v>
      </c>
      <c r="L2016" s="5" t="str">
        <f>OBV!H2016</f>
        <v>BEARISH DIVERGENCE</v>
      </c>
      <c r="M2016" s="7">
        <f t="shared" si="310"/>
        <v>25</v>
      </c>
      <c r="N2016" s="7">
        <f t="shared" si="311"/>
        <v>45</v>
      </c>
      <c r="O2016" s="7">
        <f t="shared" si="312"/>
        <v>0</v>
      </c>
      <c r="P2016" s="7">
        <f t="shared" si="313"/>
        <v>16.5</v>
      </c>
      <c r="Q2016" s="8">
        <f t="shared" si="314"/>
        <v>26.975000000000001</v>
      </c>
      <c r="R2016" s="8">
        <f t="shared" si="315"/>
        <v>18.125</v>
      </c>
      <c r="S2016" s="8">
        <f t="shared" si="316"/>
        <v>17.925000000000001</v>
      </c>
      <c r="T2016" s="8">
        <f t="shared" si="317"/>
        <v>21.625</v>
      </c>
      <c r="U2016" s="7">
        <f t="shared" si="318"/>
        <v>21.008333333333336</v>
      </c>
      <c r="V2016" s="7">
        <f t="shared" si="319"/>
        <v>21.162500000000001</v>
      </c>
    </row>
    <row r="2017" spans="1:22" ht="13.5" x14ac:dyDescent="0.25">
      <c r="A2017" s="3">
        <f>RSI!A2017</f>
        <v>45240</v>
      </c>
      <c r="B2017" s="2">
        <f>RSI!B2017</f>
        <v>0.28999999999999998</v>
      </c>
      <c r="C2017" s="2">
        <f>RSI!I2017</f>
        <v>66.511618011200198</v>
      </c>
      <c r="D2017" s="2">
        <f>MACD!E2017</f>
        <v>-2.7513760170056911E-2</v>
      </c>
      <c r="E2017" s="2">
        <f>MACD!F2017</f>
        <v>-1.7423102497721943E-2</v>
      </c>
      <c r="F2017" s="2">
        <f>'Moving Avg'!D2017</f>
        <v>0.28200000000000003</v>
      </c>
      <c r="G2017" s="2">
        <f>'Moving Avg'!F2017</f>
        <v>0.24500000000000002</v>
      </c>
      <c r="H2017" s="2">
        <f>'Moving Avg'!G2017</f>
        <v>0.26520000000000005</v>
      </c>
      <c r="I2017" s="2">
        <f>'Moving Avg'!H2017</f>
        <v>0.31930000000000019</v>
      </c>
      <c r="J2017" s="5" t="str">
        <f>OBV!F2017</f>
        <v>BEARISH</v>
      </c>
      <c r="K2017" s="5" t="str">
        <f>OBV!G2017</f>
        <v>NEUTRAL</v>
      </c>
      <c r="L2017" s="5" t="str">
        <f>OBV!H2017</f>
        <v>BEARISH DIVERGENCE</v>
      </c>
      <c r="M2017" s="7">
        <f t="shared" si="310"/>
        <v>25</v>
      </c>
      <c r="N2017" s="7">
        <f t="shared" si="311"/>
        <v>45</v>
      </c>
      <c r="O2017" s="7">
        <f t="shared" si="312"/>
        <v>0</v>
      </c>
      <c r="P2017" s="7">
        <f t="shared" si="313"/>
        <v>16.5</v>
      </c>
      <c r="Q2017" s="8">
        <f t="shared" si="314"/>
        <v>26.975000000000001</v>
      </c>
      <c r="R2017" s="8">
        <f t="shared" si="315"/>
        <v>18.125</v>
      </c>
      <c r="S2017" s="8">
        <f t="shared" si="316"/>
        <v>17.925000000000001</v>
      </c>
      <c r="T2017" s="8">
        <f t="shared" si="317"/>
        <v>21.625</v>
      </c>
      <c r="U2017" s="7">
        <f t="shared" si="318"/>
        <v>21.008333333333336</v>
      </c>
      <c r="V2017" s="7">
        <f t="shared" si="319"/>
        <v>21.162500000000001</v>
      </c>
    </row>
    <row r="2018" spans="1:22" ht="13.5" x14ac:dyDescent="0.25">
      <c r="A2018" s="3">
        <f>RSI!A2018</f>
        <v>45243</v>
      </c>
      <c r="B2018" s="2">
        <f>RSI!B2018</f>
        <v>0.3</v>
      </c>
      <c r="C2018" s="2">
        <f>RSI!I2018</f>
        <v>69.645170817622244</v>
      </c>
      <c r="D2018" s="2">
        <f>MACD!E2018</f>
        <v>-2.9145986499829107E-2</v>
      </c>
      <c r="E2018" s="2">
        <f>MACD!F2018</f>
        <v>-1.9767679298143378E-2</v>
      </c>
      <c r="F2018" s="2">
        <f>'Moving Avg'!D2018</f>
        <v>0.28800000000000003</v>
      </c>
      <c r="G2018" s="2">
        <f>'Moving Avg'!F2018</f>
        <v>0.24900000000000003</v>
      </c>
      <c r="H2018" s="2">
        <f>'Moving Avg'!G2018</f>
        <v>0.26340000000000008</v>
      </c>
      <c r="I2018" s="2">
        <f>'Moving Avg'!H2018</f>
        <v>0.31890000000000013</v>
      </c>
      <c r="J2018" s="5" t="str">
        <f>OBV!F2018</f>
        <v>BEARISH</v>
      </c>
      <c r="K2018" s="5" t="str">
        <f>OBV!G2018</f>
        <v>NEUTRAL</v>
      </c>
      <c r="L2018" s="5" t="str">
        <f>OBV!H2018</f>
        <v>BEARISH DIVERGENCE</v>
      </c>
      <c r="M2018" s="7">
        <f t="shared" si="310"/>
        <v>25</v>
      </c>
      <c r="N2018" s="7">
        <f t="shared" si="311"/>
        <v>45</v>
      </c>
      <c r="O2018" s="7">
        <f t="shared" si="312"/>
        <v>0</v>
      </c>
      <c r="P2018" s="7">
        <f t="shared" si="313"/>
        <v>16.5</v>
      </c>
      <c r="Q2018" s="8">
        <f t="shared" si="314"/>
        <v>26.975000000000001</v>
      </c>
      <c r="R2018" s="8">
        <f t="shared" si="315"/>
        <v>18.125</v>
      </c>
      <c r="S2018" s="8">
        <f t="shared" si="316"/>
        <v>17.925000000000001</v>
      </c>
      <c r="T2018" s="8">
        <f t="shared" si="317"/>
        <v>21.625</v>
      </c>
      <c r="U2018" s="7">
        <f t="shared" si="318"/>
        <v>21.008333333333336</v>
      </c>
      <c r="V2018" s="7">
        <f t="shared" si="319"/>
        <v>21.162500000000001</v>
      </c>
    </row>
    <row r="2019" spans="1:22" ht="13.5" x14ac:dyDescent="0.25">
      <c r="A2019" s="3">
        <f>RSI!A2019</f>
        <v>45244</v>
      </c>
      <c r="B2019" s="2">
        <f>RSI!B2019</f>
        <v>0.31</v>
      </c>
      <c r="C2019" s="2">
        <f>RSI!I2019</f>
        <v>72.423982304163914</v>
      </c>
      <c r="D2019" s="2">
        <f>MACD!E2019</f>
        <v>-3.1517149732558591E-2</v>
      </c>
      <c r="E2019" s="2">
        <f>MACD!F2019</f>
        <v>-2.2117573385026422E-2</v>
      </c>
      <c r="F2019" s="2">
        <f>'Moving Avg'!D2019</f>
        <v>0.29400000000000004</v>
      </c>
      <c r="G2019" s="2">
        <f>'Moving Avg'!F2019</f>
        <v>0.25349999999999995</v>
      </c>
      <c r="H2019" s="2">
        <f>'Moving Avg'!G2019</f>
        <v>0.26200000000000007</v>
      </c>
      <c r="I2019" s="2">
        <f>'Moving Avg'!H2019</f>
        <v>0.31855000000000017</v>
      </c>
      <c r="J2019" s="5" t="str">
        <f>OBV!F2019</f>
        <v>BEARISH</v>
      </c>
      <c r="K2019" s="5" t="str">
        <f>OBV!G2019</f>
        <v>NEUTRAL</v>
      </c>
      <c r="L2019" s="5" t="str">
        <f>OBV!H2019</f>
        <v>BEARISH DIVERGENCE</v>
      </c>
      <c r="M2019" s="7">
        <f t="shared" si="310"/>
        <v>0</v>
      </c>
      <c r="N2019" s="7">
        <f t="shared" si="311"/>
        <v>45</v>
      </c>
      <c r="O2019" s="7">
        <f t="shared" si="312"/>
        <v>0</v>
      </c>
      <c r="P2019" s="7">
        <f t="shared" si="313"/>
        <v>16.5</v>
      </c>
      <c r="Q2019" s="8">
        <f t="shared" si="314"/>
        <v>18.224999999999998</v>
      </c>
      <c r="R2019" s="8">
        <f t="shared" si="315"/>
        <v>13.125</v>
      </c>
      <c r="S2019" s="8">
        <f t="shared" si="316"/>
        <v>14.175000000000001</v>
      </c>
      <c r="T2019" s="8">
        <f t="shared" si="317"/>
        <v>15.375</v>
      </c>
      <c r="U2019" s="7">
        <f t="shared" si="318"/>
        <v>15.174999999999999</v>
      </c>
      <c r="V2019" s="7">
        <f t="shared" si="319"/>
        <v>15.225</v>
      </c>
    </row>
    <row r="2020" spans="1:22" ht="13.5" x14ac:dyDescent="0.25">
      <c r="A2020" s="3">
        <f>RSI!A2020</f>
        <v>45245</v>
      </c>
      <c r="B2020" s="2">
        <f>RSI!B2020</f>
        <v>0.32</v>
      </c>
      <c r="C2020" s="2">
        <f>RSI!I2020</f>
        <v>74.898630112469533</v>
      </c>
      <c r="D2020" s="2">
        <f>MACD!E2020</f>
        <v>-3.301572890654822E-2</v>
      </c>
      <c r="E2020" s="2">
        <f>MACD!F2020</f>
        <v>-2.429720448933078E-2</v>
      </c>
      <c r="F2020" s="2">
        <f>'Moving Avg'!D2020</f>
        <v>0.30000000000000004</v>
      </c>
      <c r="G2020" s="2">
        <f>'Moving Avg'!F2020</f>
        <v>0.25850000000000001</v>
      </c>
      <c r="H2020" s="2">
        <f>'Moving Avg'!G2020</f>
        <v>0.26100000000000001</v>
      </c>
      <c r="I2020" s="2">
        <f>'Moving Avg'!H2020</f>
        <v>0.31830000000000019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0</v>
      </c>
      <c r="N2020" s="7">
        <f t="shared" si="311"/>
        <v>45</v>
      </c>
      <c r="O2020" s="7">
        <f t="shared" si="312"/>
        <v>0</v>
      </c>
      <c r="P2020" s="7">
        <f t="shared" si="313"/>
        <v>83.5</v>
      </c>
      <c r="Q2020" s="8">
        <f t="shared" si="314"/>
        <v>28.274999999999999</v>
      </c>
      <c r="R2020" s="8">
        <f t="shared" si="315"/>
        <v>29.875</v>
      </c>
      <c r="S2020" s="8">
        <f t="shared" si="316"/>
        <v>44.325000000000003</v>
      </c>
      <c r="T2020" s="8">
        <f t="shared" si="317"/>
        <v>32.125</v>
      </c>
      <c r="U2020" s="7">
        <f t="shared" si="318"/>
        <v>34.158333333333331</v>
      </c>
      <c r="V2020" s="7">
        <f t="shared" si="319"/>
        <v>33.65</v>
      </c>
    </row>
    <row r="2021" spans="1:22" ht="13.5" x14ac:dyDescent="0.25">
      <c r="A2021" s="3">
        <f>RSI!A2021</f>
        <v>45246</v>
      </c>
      <c r="B2021" s="2">
        <f>RSI!B2021</f>
        <v>0.33</v>
      </c>
      <c r="C2021" s="2">
        <f>RSI!I2021</f>
        <v>77.110700931954966</v>
      </c>
      <c r="D2021" s="2">
        <f>MACD!E2021</f>
        <v>-3.5352043314585135E-2</v>
      </c>
      <c r="E2021" s="2">
        <f>MACD!F2021</f>
        <v>-2.6508172254381651E-2</v>
      </c>
      <c r="F2021" s="2">
        <f>'Moving Avg'!D2021</f>
        <v>0.31</v>
      </c>
      <c r="G2021" s="2">
        <f>'Moving Avg'!F2021</f>
        <v>0.26349999999999996</v>
      </c>
      <c r="H2021" s="2">
        <f>'Moving Avg'!G2021</f>
        <v>0.26040000000000002</v>
      </c>
      <c r="I2021" s="2">
        <f>'Moving Avg'!H2021</f>
        <v>0.31815000000000021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0</v>
      </c>
      <c r="N2021" s="7">
        <f t="shared" si="311"/>
        <v>45</v>
      </c>
      <c r="O2021" s="7">
        <f t="shared" si="312"/>
        <v>0</v>
      </c>
      <c r="P2021" s="7">
        <f t="shared" si="313"/>
        <v>83.5</v>
      </c>
      <c r="Q2021" s="8">
        <f t="shared" si="314"/>
        <v>28.274999999999999</v>
      </c>
      <c r="R2021" s="8">
        <f t="shared" si="315"/>
        <v>29.875</v>
      </c>
      <c r="S2021" s="8">
        <f t="shared" si="316"/>
        <v>44.325000000000003</v>
      </c>
      <c r="T2021" s="8">
        <f t="shared" si="317"/>
        <v>32.125</v>
      </c>
      <c r="U2021" s="7">
        <f t="shared" si="318"/>
        <v>34.158333333333331</v>
      </c>
      <c r="V2021" s="7">
        <f t="shared" si="319"/>
        <v>33.65</v>
      </c>
    </row>
    <row r="2022" spans="1:22" ht="13.5" x14ac:dyDescent="0.25">
      <c r="A2022" s="3">
        <f>RSI!A2022</f>
        <v>45247</v>
      </c>
      <c r="B2022" s="2">
        <f>RSI!B2022</f>
        <v>0.34</v>
      </c>
      <c r="C2022" s="2">
        <f>RSI!I2022</f>
        <v>79.094705120285894</v>
      </c>
      <c r="D2022" s="2">
        <f>MACD!E2022</f>
        <v>-3.6893576901342429E-2</v>
      </c>
      <c r="E2022" s="2">
        <f>MACD!F2022</f>
        <v>-2.8585253183773807E-2</v>
      </c>
      <c r="F2022" s="2">
        <f>'Moving Avg'!D2022</f>
        <v>0.32</v>
      </c>
      <c r="G2022" s="2">
        <f>'Moving Avg'!F2022</f>
        <v>0.26900000000000002</v>
      </c>
      <c r="H2022" s="2">
        <f>'Moving Avg'!G2022</f>
        <v>0.26020000000000004</v>
      </c>
      <c r="I2022" s="2">
        <f>'Moving Avg'!H2022</f>
        <v>0.31800000000000017</v>
      </c>
      <c r="J2022" s="5" t="str">
        <f>OBV!F2022</f>
        <v>BULLISH</v>
      </c>
      <c r="K2022" s="5" t="str">
        <f>OBV!G2022</f>
        <v>NEUTRAL</v>
      </c>
      <c r="L2022" s="5" t="str">
        <f>OBV!H2022</f>
        <v>CONFIRMED BULLISH</v>
      </c>
      <c r="M2022" s="7">
        <f t="shared" si="310"/>
        <v>0</v>
      </c>
      <c r="N2022" s="7">
        <f t="shared" si="311"/>
        <v>45</v>
      </c>
      <c r="O2022" s="7">
        <f t="shared" si="312"/>
        <v>50</v>
      </c>
      <c r="P2022" s="7">
        <f t="shared" si="313"/>
        <v>83.5</v>
      </c>
      <c r="Q2022" s="8">
        <f t="shared" si="314"/>
        <v>35.774999999999999</v>
      </c>
      <c r="R2022" s="8">
        <f t="shared" si="315"/>
        <v>47.375</v>
      </c>
      <c r="S2022" s="8">
        <f t="shared" si="316"/>
        <v>56.825000000000003</v>
      </c>
      <c r="T2022" s="8">
        <f t="shared" si="317"/>
        <v>44.625</v>
      </c>
      <c r="U2022" s="7">
        <f t="shared" si="318"/>
        <v>46.658333333333339</v>
      </c>
      <c r="V2022" s="7">
        <f t="shared" si="319"/>
        <v>46.150000000000006</v>
      </c>
    </row>
    <row r="2023" spans="1:22" ht="13.5" x14ac:dyDescent="0.25">
      <c r="A2023" s="3">
        <f>RSI!A2023</f>
        <v>45250</v>
      </c>
      <c r="B2023" s="2">
        <f>RSI!B2023</f>
        <v>0.35</v>
      </c>
      <c r="C2023" s="2">
        <f>RSI!I2023</f>
        <v>80.879521454870783</v>
      </c>
      <c r="D2023" s="2">
        <f>MACD!E2023</f>
        <v>-3.7794851627134085E-2</v>
      </c>
      <c r="E2023" s="2">
        <f>MACD!F2023</f>
        <v>-3.0427172872445861E-2</v>
      </c>
      <c r="F2023" s="2">
        <f>'Moving Avg'!D2023</f>
        <v>0.32999999999999996</v>
      </c>
      <c r="G2023" s="2">
        <f>'Moving Avg'!F2023</f>
        <v>0.27549999999999997</v>
      </c>
      <c r="H2023" s="2">
        <f>'Moving Avg'!G2023</f>
        <v>0.26039999999999996</v>
      </c>
      <c r="I2023" s="2">
        <f>'Moving Avg'!H2023</f>
        <v>0.31795000000000018</v>
      </c>
      <c r="J2023" s="5" t="str">
        <f>OBV!F2023</f>
        <v>BULLISH</v>
      </c>
      <c r="K2023" s="5" t="str">
        <f>OBV!G2023</f>
        <v>STRONG</v>
      </c>
      <c r="L2023" s="5" t="str">
        <f>OBV!H2023</f>
        <v>CONFIRMED BULLISH</v>
      </c>
      <c r="M2023" s="7">
        <f t="shared" si="310"/>
        <v>0</v>
      </c>
      <c r="N2023" s="7">
        <f t="shared" si="311"/>
        <v>45</v>
      </c>
      <c r="O2023" s="7">
        <f t="shared" si="312"/>
        <v>50</v>
      </c>
      <c r="P2023" s="7">
        <f t="shared" si="313"/>
        <v>100</v>
      </c>
      <c r="Q2023" s="8">
        <f t="shared" si="314"/>
        <v>38.25</v>
      </c>
      <c r="R2023" s="8">
        <f t="shared" si="315"/>
        <v>51.5</v>
      </c>
      <c r="S2023" s="8">
        <f t="shared" si="316"/>
        <v>64.25</v>
      </c>
      <c r="T2023" s="8">
        <f t="shared" si="317"/>
        <v>48.75</v>
      </c>
      <c r="U2023" s="7">
        <f t="shared" si="318"/>
        <v>51.333333333333336</v>
      </c>
      <c r="V2023" s="7">
        <f t="shared" si="319"/>
        <v>50.6875</v>
      </c>
    </row>
    <row r="2024" spans="1:22" ht="13.5" x14ac:dyDescent="0.25">
      <c r="A2024" s="3">
        <f>RSI!A2024</f>
        <v>45251</v>
      </c>
      <c r="B2024" s="2">
        <f>RSI!B2024</f>
        <v>0.36</v>
      </c>
      <c r="C2024" s="2">
        <f>RSI!I2024</f>
        <v>82.489501276829913</v>
      </c>
      <c r="D2024" s="2">
        <f>MACD!E2024</f>
        <v>-3.8184228103157414E-2</v>
      </c>
      <c r="E2024" s="2">
        <f>MACD!F2024</f>
        <v>-3.1978583918588169E-2</v>
      </c>
      <c r="F2024" s="2">
        <f>'Moving Avg'!D2024</f>
        <v>0.33999999999999997</v>
      </c>
      <c r="G2024" s="2">
        <f>'Moving Avg'!F2024</f>
        <v>0.28250000000000003</v>
      </c>
      <c r="H2024" s="2">
        <f>'Moving Avg'!G2024</f>
        <v>0.26099999999999995</v>
      </c>
      <c r="I2024" s="2">
        <f>'Moving Avg'!H2024</f>
        <v>0.31790000000000018</v>
      </c>
      <c r="J2024" s="5" t="str">
        <f>OBV!F2024</f>
        <v>BULLISH</v>
      </c>
      <c r="K2024" s="5" t="str">
        <f>OBV!G2024</f>
        <v>STRONG</v>
      </c>
      <c r="L2024" s="5" t="str">
        <f>OBV!H2024</f>
        <v>CONFIRMED BULLISH</v>
      </c>
      <c r="M2024" s="7">
        <f t="shared" si="310"/>
        <v>0</v>
      </c>
      <c r="N2024" s="7">
        <f t="shared" si="311"/>
        <v>45</v>
      </c>
      <c r="O2024" s="7">
        <f t="shared" si="312"/>
        <v>50</v>
      </c>
      <c r="P2024" s="7">
        <f t="shared" si="313"/>
        <v>100</v>
      </c>
      <c r="Q2024" s="8">
        <f t="shared" si="314"/>
        <v>38.25</v>
      </c>
      <c r="R2024" s="8">
        <f t="shared" si="315"/>
        <v>51.5</v>
      </c>
      <c r="S2024" s="8">
        <f t="shared" si="316"/>
        <v>64.25</v>
      </c>
      <c r="T2024" s="8">
        <f t="shared" si="317"/>
        <v>48.75</v>
      </c>
      <c r="U2024" s="7">
        <f t="shared" si="318"/>
        <v>51.333333333333336</v>
      </c>
      <c r="V2024" s="7">
        <f t="shared" si="319"/>
        <v>50.6875</v>
      </c>
    </row>
    <row r="2025" spans="1:22" ht="13.5" x14ac:dyDescent="0.25">
      <c r="A2025" s="3">
        <f>RSI!A2025</f>
        <v>45252</v>
      </c>
      <c r="B2025" s="2">
        <f>RSI!B2025</f>
        <v>0.37</v>
      </c>
      <c r="C2025" s="2">
        <f>RSI!I2025</f>
        <v>83.945322188319921</v>
      </c>
      <c r="D2025" s="2">
        <f>MACD!E2025</f>
        <v>-3.8168107358125425E-2</v>
      </c>
      <c r="E2025" s="2">
        <f>MACD!F2025</f>
        <v>-3.321648860649562E-2</v>
      </c>
      <c r="F2025" s="2">
        <f>'Moving Avg'!D2025</f>
        <v>0.35</v>
      </c>
      <c r="G2025" s="2">
        <f>'Moving Avg'!F2025</f>
        <v>0.28949999999999998</v>
      </c>
      <c r="H2025" s="2">
        <f>'Moving Avg'!G2025</f>
        <v>0.26199999999999996</v>
      </c>
      <c r="I2025" s="2">
        <f>'Moving Avg'!H2025</f>
        <v>0.31785000000000019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0</v>
      </c>
      <c r="N2025" s="7">
        <f t="shared" si="311"/>
        <v>45</v>
      </c>
      <c r="O2025" s="7">
        <f t="shared" si="312"/>
        <v>50</v>
      </c>
      <c r="P2025" s="7">
        <f t="shared" si="313"/>
        <v>83.5</v>
      </c>
      <c r="Q2025" s="8">
        <f t="shared" si="314"/>
        <v>35.774999999999999</v>
      </c>
      <c r="R2025" s="8">
        <f t="shared" si="315"/>
        <v>47.375</v>
      </c>
      <c r="S2025" s="8">
        <f t="shared" si="316"/>
        <v>56.825000000000003</v>
      </c>
      <c r="T2025" s="8">
        <f t="shared" si="317"/>
        <v>44.625</v>
      </c>
      <c r="U2025" s="7">
        <f t="shared" si="318"/>
        <v>46.658333333333339</v>
      </c>
      <c r="V2025" s="7">
        <f t="shared" si="319"/>
        <v>46.150000000000006</v>
      </c>
    </row>
    <row r="2026" spans="1:22" ht="13.5" x14ac:dyDescent="0.25">
      <c r="A2026" s="3">
        <f>RSI!A2026</f>
        <v>45253</v>
      </c>
      <c r="B2026" s="2">
        <f>RSI!B2026</f>
        <v>0.38</v>
      </c>
      <c r="C2026" s="2">
        <f>RSI!I2026</f>
        <v>85.264655184501095</v>
      </c>
      <c r="D2026" s="2">
        <f>MACD!E2026</f>
        <v>-4.0911396149247103E-2</v>
      </c>
      <c r="E2026" s="2">
        <f>MACD!F2026</f>
        <v>-3.4755470115045914E-2</v>
      </c>
      <c r="F2026" s="2">
        <f>'Moving Avg'!D2026</f>
        <v>0.36</v>
      </c>
      <c r="G2026" s="2">
        <f>'Moving Avg'!F2026</f>
        <v>0.29699999999999999</v>
      </c>
      <c r="H2026" s="2">
        <f>'Moving Avg'!G2026</f>
        <v>0.26339999999999997</v>
      </c>
      <c r="I2026" s="2">
        <f>'Moving Avg'!H2026</f>
        <v>0.31780000000000019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  <c r="M2026" s="7">
        <f t="shared" si="310"/>
        <v>0</v>
      </c>
      <c r="N2026" s="7">
        <f t="shared" si="311"/>
        <v>45</v>
      </c>
      <c r="O2026" s="7">
        <f t="shared" si="312"/>
        <v>50</v>
      </c>
      <c r="P2026" s="7">
        <f t="shared" si="313"/>
        <v>83.5</v>
      </c>
      <c r="Q2026" s="8">
        <f t="shared" si="314"/>
        <v>35.774999999999999</v>
      </c>
      <c r="R2026" s="8">
        <f t="shared" si="315"/>
        <v>47.375</v>
      </c>
      <c r="S2026" s="8">
        <f t="shared" si="316"/>
        <v>56.825000000000003</v>
      </c>
      <c r="T2026" s="8">
        <f t="shared" si="317"/>
        <v>44.625</v>
      </c>
      <c r="U2026" s="7">
        <f t="shared" si="318"/>
        <v>46.658333333333339</v>
      </c>
      <c r="V2026" s="7">
        <f t="shared" si="319"/>
        <v>46.150000000000006</v>
      </c>
    </row>
    <row r="2027" spans="1:22" ht="13.5" x14ac:dyDescent="0.25">
      <c r="A2027" s="3">
        <f>RSI!A2027</f>
        <v>45254</v>
      </c>
      <c r="B2027" s="2">
        <f>RSI!B2027</f>
        <v>0.39</v>
      </c>
      <c r="C2027" s="2">
        <f>RSI!I2027</f>
        <v>86.462691135943572</v>
      </c>
      <c r="D2027" s="2">
        <f>MACD!E2027</f>
        <v>-4.2936350089308295E-2</v>
      </c>
      <c r="E2027" s="2">
        <f>MACD!F2027</f>
        <v>-3.6391646109898389E-2</v>
      </c>
      <c r="F2027" s="2">
        <f>'Moving Avg'!D2027</f>
        <v>0.37</v>
      </c>
      <c r="G2027" s="2">
        <f>'Moving Avg'!F2027</f>
        <v>0.30499999999999999</v>
      </c>
      <c r="H2027" s="2">
        <f>'Moving Avg'!G2027</f>
        <v>0.26519999999999999</v>
      </c>
      <c r="I2027" s="2">
        <f>'Moving Avg'!H2027</f>
        <v>0.31775000000000025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  <c r="M2027" s="7">
        <f t="shared" si="310"/>
        <v>0</v>
      </c>
      <c r="N2027" s="7">
        <f t="shared" si="311"/>
        <v>45</v>
      </c>
      <c r="O2027" s="7">
        <f t="shared" si="312"/>
        <v>50</v>
      </c>
      <c r="P2027" s="7">
        <f t="shared" si="313"/>
        <v>83.5</v>
      </c>
      <c r="Q2027" s="8">
        <f t="shared" si="314"/>
        <v>35.774999999999999</v>
      </c>
      <c r="R2027" s="8">
        <f t="shared" si="315"/>
        <v>47.375</v>
      </c>
      <c r="S2027" s="8">
        <f t="shared" si="316"/>
        <v>56.825000000000003</v>
      </c>
      <c r="T2027" s="8">
        <f t="shared" si="317"/>
        <v>44.625</v>
      </c>
      <c r="U2027" s="7">
        <f t="shared" si="318"/>
        <v>46.658333333333339</v>
      </c>
      <c r="V2027" s="7">
        <f t="shared" si="319"/>
        <v>46.150000000000006</v>
      </c>
    </row>
    <row r="2028" spans="1:22" ht="13.5" x14ac:dyDescent="0.25">
      <c r="A2028" s="3">
        <f>RSI!A2028</f>
        <v>45257</v>
      </c>
      <c r="B2028" s="2">
        <f>RSI!B2028</f>
        <v>0.4</v>
      </c>
      <c r="C2028" s="2">
        <f>RSI!I2028</f>
        <v>87.552560062524265</v>
      </c>
      <c r="D2028" s="2">
        <f>MACD!E2028</f>
        <v>-4.4375429670959532E-2</v>
      </c>
      <c r="E2028" s="2">
        <f>MACD!F2028</f>
        <v>-3.798840282211062E-2</v>
      </c>
      <c r="F2028" s="2">
        <f>'Moving Avg'!D2028</f>
        <v>0.38</v>
      </c>
      <c r="G2028" s="2">
        <f>'Moving Avg'!F2028</f>
        <v>0.313</v>
      </c>
      <c r="H2028" s="2">
        <f>'Moving Avg'!G2028</f>
        <v>0.26740000000000003</v>
      </c>
      <c r="I2028" s="2">
        <f>'Moving Avg'!H2028</f>
        <v>0.3177000000000002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0</v>
      </c>
      <c r="N2028" s="7">
        <f t="shared" si="311"/>
        <v>45</v>
      </c>
      <c r="O2028" s="7">
        <f t="shared" si="312"/>
        <v>50</v>
      </c>
      <c r="P2028" s="7">
        <f t="shared" si="313"/>
        <v>33</v>
      </c>
      <c r="Q2028" s="8">
        <f t="shared" si="314"/>
        <v>28.2</v>
      </c>
      <c r="R2028" s="8">
        <f t="shared" si="315"/>
        <v>34.75</v>
      </c>
      <c r="S2028" s="8">
        <f t="shared" si="316"/>
        <v>34.1</v>
      </c>
      <c r="T2028" s="8">
        <f t="shared" si="317"/>
        <v>32</v>
      </c>
      <c r="U2028" s="7">
        <f t="shared" si="318"/>
        <v>32.35</v>
      </c>
      <c r="V2028" s="7">
        <f t="shared" si="319"/>
        <v>32.262500000000003</v>
      </c>
    </row>
    <row r="2029" spans="1:22" ht="13.5" x14ac:dyDescent="0.25">
      <c r="A2029" s="3">
        <f>RSI!A2029</f>
        <v>45258</v>
      </c>
      <c r="B2029" s="2">
        <f>RSI!B2029</f>
        <v>0.41</v>
      </c>
      <c r="C2029" s="2">
        <f>RSI!I2029</f>
        <v>88.545667852528737</v>
      </c>
      <c r="D2029" s="2">
        <f>MACD!E2029</f>
        <v>-4.5339091113324959E-2</v>
      </c>
      <c r="E2029" s="2">
        <f>MACD!F2029</f>
        <v>-3.9458540480353493E-2</v>
      </c>
      <c r="F2029" s="2">
        <f>'Moving Avg'!D2029</f>
        <v>0.39</v>
      </c>
      <c r="G2029" s="2">
        <f>'Moving Avg'!F2029</f>
        <v>0.32150000000000001</v>
      </c>
      <c r="H2029" s="2">
        <f>'Moving Avg'!G2029</f>
        <v>0.27</v>
      </c>
      <c r="I2029" s="2">
        <f>'Moving Avg'!H2029</f>
        <v>0.3177500000000002</v>
      </c>
      <c r="J2029" s="5" t="str">
        <f>OBV!F2029</f>
        <v>BULLISH</v>
      </c>
      <c r="K2029" s="5" t="str">
        <f>OBV!G2029</f>
        <v>STRONG</v>
      </c>
      <c r="L2029" s="5" t="str">
        <f>OBV!H2029</f>
        <v>CONFIRMED BULLISH</v>
      </c>
      <c r="M2029" s="7">
        <f t="shared" si="310"/>
        <v>0</v>
      </c>
      <c r="N2029" s="7">
        <f t="shared" si="311"/>
        <v>45</v>
      </c>
      <c r="O2029" s="7">
        <f t="shared" si="312"/>
        <v>50</v>
      </c>
      <c r="P2029" s="7">
        <f t="shared" si="313"/>
        <v>100</v>
      </c>
      <c r="Q2029" s="8">
        <f t="shared" si="314"/>
        <v>38.25</v>
      </c>
      <c r="R2029" s="8">
        <f t="shared" si="315"/>
        <v>51.5</v>
      </c>
      <c r="S2029" s="8">
        <f t="shared" si="316"/>
        <v>64.25</v>
      </c>
      <c r="T2029" s="8">
        <f t="shared" si="317"/>
        <v>48.75</v>
      </c>
      <c r="U2029" s="7">
        <f t="shared" si="318"/>
        <v>51.333333333333336</v>
      </c>
      <c r="V2029" s="7">
        <f t="shared" si="319"/>
        <v>50.6875</v>
      </c>
    </row>
    <row r="2030" spans="1:22" ht="13.5" x14ac:dyDescent="0.25">
      <c r="A2030" s="3">
        <f>RSI!A2030</f>
        <v>45259</v>
      </c>
      <c r="B2030" s="2">
        <f>RSI!B2030</f>
        <v>0.42</v>
      </c>
      <c r="C2030" s="2">
        <f>RSI!I2030</f>
        <v>89.451968808189093</v>
      </c>
      <c r="D2030" s="2">
        <f>MACD!E2030</f>
        <v>-4.5919292059755645E-2</v>
      </c>
      <c r="E2030" s="2">
        <f>MACD!F2030</f>
        <v>-4.0750690796233925E-2</v>
      </c>
      <c r="F2030" s="2">
        <f>'Moving Avg'!D2030</f>
        <v>0.39999999999999997</v>
      </c>
      <c r="G2030" s="2">
        <f>'Moving Avg'!F2030</f>
        <v>0.33</v>
      </c>
      <c r="H2030" s="2">
        <f>'Moving Avg'!G2030</f>
        <v>0.27300000000000002</v>
      </c>
      <c r="I2030" s="2">
        <f>'Moving Avg'!H2030</f>
        <v>0.31780000000000019</v>
      </c>
      <c r="J2030" s="5" t="str">
        <f>OBV!F2030</f>
        <v>BULLISH</v>
      </c>
      <c r="K2030" s="5" t="str">
        <f>OBV!G2030</f>
        <v>STRONG</v>
      </c>
      <c r="L2030" s="5" t="str">
        <f>OBV!H2030</f>
        <v>CONFIRMED BULLISH</v>
      </c>
      <c r="M2030" s="7">
        <f t="shared" si="310"/>
        <v>0</v>
      </c>
      <c r="N2030" s="7">
        <f t="shared" si="311"/>
        <v>45</v>
      </c>
      <c r="O2030" s="7">
        <f t="shared" si="312"/>
        <v>50</v>
      </c>
      <c r="P2030" s="7">
        <f t="shared" si="313"/>
        <v>100</v>
      </c>
      <c r="Q2030" s="8">
        <f t="shared" si="314"/>
        <v>38.25</v>
      </c>
      <c r="R2030" s="8">
        <f t="shared" si="315"/>
        <v>51.5</v>
      </c>
      <c r="S2030" s="8">
        <f t="shared" si="316"/>
        <v>64.25</v>
      </c>
      <c r="T2030" s="8">
        <f t="shared" si="317"/>
        <v>48.75</v>
      </c>
      <c r="U2030" s="7">
        <f t="shared" si="318"/>
        <v>51.333333333333336</v>
      </c>
      <c r="V2030" s="7">
        <f t="shared" si="319"/>
        <v>50.6875</v>
      </c>
    </row>
    <row r="2031" spans="1:22" ht="13.5" x14ac:dyDescent="0.25">
      <c r="A2031" s="3">
        <f>RSI!A2031</f>
        <v>45260</v>
      </c>
      <c r="B2031" s="2">
        <f>RSI!B2031</f>
        <v>0.43</v>
      </c>
      <c r="C2031" s="2">
        <f>RSI!I2031</f>
        <v>90.280187866216295</v>
      </c>
      <c r="D2031" s="2">
        <f>MACD!E2031</f>
        <v>-4.6192449017104453E-2</v>
      </c>
      <c r="E2031" s="2">
        <f>MACD!F2031</f>
        <v>-4.1839042440408036E-2</v>
      </c>
      <c r="F2031" s="2">
        <f>'Moving Avg'!D2031</f>
        <v>0.41</v>
      </c>
      <c r="G2031" s="2">
        <f>'Moving Avg'!F2031</f>
        <v>0.33899999999999997</v>
      </c>
      <c r="H2031" s="2">
        <f>'Moving Avg'!G2031</f>
        <v>0.27640000000000003</v>
      </c>
      <c r="I2031" s="2">
        <f>'Moving Avg'!H2031</f>
        <v>0.31790000000000018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  <c r="M2031" s="7">
        <f t="shared" si="310"/>
        <v>0</v>
      </c>
      <c r="N2031" s="7">
        <f t="shared" si="311"/>
        <v>45</v>
      </c>
      <c r="O2031" s="7">
        <f t="shared" si="312"/>
        <v>50</v>
      </c>
      <c r="P2031" s="7">
        <f t="shared" si="313"/>
        <v>100</v>
      </c>
      <c r="Q2031" s="8">
        <f t="shared" si="314"/>
        <v>38.25</v>
      </c>
      <c r="R2031" s="8">
        <f t="shared" si="315"/>
        <v>51.5</v>
      </c>
      <c r="S2031" s="8">
        <f t="shared" si="316"/>
        <v>64.25</v>
      </c>
      <c r="T2031" s="8">
        <f t="shared" si="317"/>
        <v>48.75</v>
      </c>
      <c r="U2031" s="7">
        <f t="shared" si="318"/>
        <v>51.333333333333336</v>
      </c>
      <c r="V2031" s="7">
        <f t="shared" si="319"/>
        <v>50.6875</v>
      </c>
    </row>
    <row r="2032" spans="1:22" ht="13.5" x14ac:dyDescent="0.25">
      <c r="A2032" s="3">
        <f>RSI!A2032</f>
        <v>45261</v>
      </c>
      <c r="B2032" s="2">
        <f>RSI!B2032</f>
        <v>0.44</v>
      </c>
      <c r="C2032" s="2">
        <f>RSI!I2032</f>
        <v>91.038003028868161</v>
      </c>
      <c r="D2032" s="2">
        <f>MACD!E2032</f>
        <v>-4.6221931544746908E-2</v>
      </c>
      <c r="E2032" s="2">
        <f>MACD!F2032</f>
        <v>-4.2715620261275809E-2</v>
      </c>
      <c r="F2032" s="2">
        <f>'Moving Avg'!D2032</f>
        <v>0.42000000000000004</v>
      </c>
      <c r="G2032" s="2">
        <f>'Moving Avg'!F2032</f>
        <v>0.34799999999999998</v>
      </c>
      <c r="H2032" s="2">
        <f>'Moving Avg'!G2032</f>
        <v>0.2802</v>
      </c>
      <c r="I2032" s="2">
        <f>'Moving Avg'!H2032</f>
        <v>0.31805000000000017</v>
      </c>
      <c r="J2032" s="5" t="str">
        <f>OBV!F2032</f>
        <v>BULLISH</v>
      </c>
      <c r="K2032" s="5" t="str">
        <f>OBV!G2032</f>
        <v>STRONG</v>
      </c>
      <c r="L2032" s="5" t="str">
        <f>OBV!H2032</f>
        <v>CONFIRMED BULLISH</v>
      </c>
      <c r="M2032" s="7">
        <f t="shared" si="310"/>
        <v>0</v>
      </c>
      <c r="N2032" s="7">
        <f t="shared" si="311"/>
        <v>45</v>
      </c>
      <c r="O2032" s="7">
        <f t="shared" si="312"/>
        <v>50</v>
      </c>
      <c r="P2032" s="7">
        <f t="shared" si="313"/>
        <v>100</v>
      </c>
      <c r="Q2032" s="8">
        <f t="shared" si="314"/>
        <v>38.25</v>
      </c>
      <c r="R2032" s="8">
        <f t="shared" si="315"/>
        <v>51.5</v>
      </c>
      <c r="S2032" s="8">
        <f t="shared" si="316"/>
        <v>64.25</v>
      </c>
      <c r="T2032" s="8">
        <f t="shared" si="317"/>
        <v>48.75</v>
      </c>
      <c r="U2032" s="7">
        <f t="shared" si="318"/>
        <v>51.333333333333336</v>
      </c>
      <c r="V2032" s="7">
        <f t="shared" si="319"/>
        <v>50.6875</v>
      </c>
    </row>
    <row r="2033" spans="1:22" ht="13.5" x14ac:dyDescent="0.25">
      <c r="A2033" s="3">
        <f>RSI!A2033</f>
        <v>45264</v>
      </c>
      <c r="B2033" s="2">
        <f>RSI!B2033</f>
        <v>0.45</v>
      </c>
      <c r="C2033" s="2">
        <f>RSI!I2033</f>
        <v>91.732196093676166</v>
      </c>
      <c r="D2033" s="2">
        <f>MACD!E2033</f>
        <v>-4.6060165074441106E-2</v>
      </c>
      <c r="E2033" s="2">
        <f>MACD!F2033</f>
        <v>-4.3384529223908876E-2</v>
      </c>
      <c r="F2033" s="2">
        <f>'Moving Avg'!D2033</f>
        <v>0.43</v>
      </c>
      <c r="G2033" s="2">
        <f>'Moving Avg'!F2033</f>
        <v>0.35700000000000004</v>
      </c>
      <c r="H2033" s="2">
        <f>'Moving Avg'!G2033</f>
        <v>0.2844000000000001</v>
      </c>
      <c r="I2033" s="2">
        <f>'Moving Avg'!H2033</f>
        <v>0.31830000000000014</v>
      </c>
      <c r="J2033" s="5" t="str">
        <f>OBV!F2033</f>
        <v>BULLISH</v>
      </c>
      <c r="K2033" s="5" t="str">
        <f>OBV!G2033</f>
        <v>STRONG</v>
      </c>
      <c r="L2033" s="5" t="str">
        <f>OBV!H2033</f>
        <v>CONFIRMED BULLISH</v>
      </c>
      <c r="M2033" s="7">
        <f t="shared" si="310"/>
        <v>0</v>
      </c>
      <c r="N2033" s="7">
        <f t="shared" si="311"/>
        <v>45</v>
      </c>
      <c r="O2033" s="7">
        <f t="shared" si="312"/>
        <v>50</v>
      </c>
      <c r="P2033" s="7">
        <f t="shared" si="313"/>
        <v>100</v>
      </c>
      <c r="Q2033" s="8">
        <f t="shared" si="314"/>
        <v>38.25</v>
      </c>
      <c r="R2033" s="8">
        <f t="shared" si="315"/>
        <v>51.5</v>
      </c>
      <c r="S2033" s="8">
        <f t="shared" si="316"/>
        <v>64.25</v>
      </c>
      <c r="T2033" s="8">
        <f t="shared" si="317"/>
        <v>48.75</v>
      </c>
      <c r="U2033" s="7">
        <f t="shared" si="318"/>
        <v>51.333333333333336</v>
      </c>
      <c r="V2033" s="7">
        <f t="shared" si="319"/>
        <v>50.6875</v>
      </c>
    </row>
    <row r="2034" spans="1:22" ht="13.5" x14ac:dyDescent="0.25">
      <c r="A2034" s="3">
        <f>RSI!A2034</f>
        <v>45265</v>
      </c>
      <c r="B2034" s="2">
        <f>RSI!B2034</f>
        <v>0.47</v>
      </c>
      <c r="C2034" s="2">
        <f>RSI!I2034</f>
        <v>92.91434027571438</v>
      </c>
      <c r="D2034" s="2">
        <f>MACD!E2034</f>
        <v>-4.6491143878908792E-2</v>
      </c>
      <c r="E2034" s="2">
        <f>MACD!F2034</f>
        <v>-4.4005852154908862E-2</v>
      </c>
      <c r="F2034" s="2">
        <f>'Moving Avg'!D2034</f>
        <v>0.442</v>
      </c>
      <c r="G2034" s="2">
        <f>'Moving Avg'!F2034</f>
        <v>0.36649999999999999</v>
      </c>
      <c r="H2034" s="2">
        <f>'Moving Avg'!G2034</f>
        <v>0.28920000000000007</v>
      </c>
      <c r="I2034" s="2">
        <f>'Moving Avg'!H2034</f>
        <v>0.31870000000000015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  <c r="M2034" s="7">
        <f t="shared" si="310"/>
        <v>0</v>
      </c>
      <c r="N2034" s="7">
        <f t="shared" si="311"/>
        <v>45</v>
      </c>
      <c r="O2034" s="7">
        <f t="shared" si="312"/>
        <v>50</v>
      </c>
      <c r="P2034" s="7">
        <f t="shared" si="313"/>
        <v>100</v>
      </c>
      <c r="Q2034" s="8">
        <f t="shared" si="314"/>
        <v>38.25</v>
      </c>
      <c r="R2034" s="8">
        <f t="shared" si="315"/>
        <v>51.5</v>
      </c>
      <c r="S2034" s="8">
        <f t="shared" si="316"/>
        <v>64.25</v>
      </c>
      <c r="T2034" s="8">
        <f t="shared" si="317"/>
        <v>48.75</v>
      </c>
      <c r="U2034" s="7">
        <f t="shared" si="318"/>
        <v>51.333333333333336</v>
      </c>
      <c r="V2034" s="7">
        <f t="shared" si="319"/>
        <v>50.6875</v>
      </c>
    </row>
    <row r="2035" spans="1:22" ht="13.5" x14ac:dyDescent="0.25">
      <c r="A2035" s="3">
        <f>RSI!A2035</f>
        <v>45266</v>
      </c>
      <c r="B2035" s="2">
        <f>RSI!B2035</f>
        <v>0.49</v>
      </c>
      <c r="C2035" s="2">
        <f>RSI!I2035</f>
        <v>93.859808393590384</v>
      </c>
      <c r="D2035" s="2">
        <f>MACD!E2035</f>
        <v>-4.7495572926524121E-2</v>
      </c>
      <c r="E2035" s="2">
        <f>MACD!F2035</f>
        <v>-4.4703796309231922E-2</v>
      </c>
      <c r="F2035" s="2">
        <f>'Moving Avg'!D2035</f>
        <v>0.45600000000000007</v>
      </c>
      <c r="G2035" s="2">
        <f>'Moving Avg'!F2035</f>
        <v>0.37650000000000006</v>
      </c>
      <c r="H2035" s="2">
        <f>'Moving Avg'!G2035</f>
        <v>0.29460000000000003</v>
      </c>
      <c r="I2035" s="2">
        <f>'Moving Avg'!H2035</f>
        <v>0.31925000000000014</v>
      </c>
      <c r="J2035" s="5" t="str">
        <f>OBV!F2035</f>
        <v>BULLISH</v>
      </c>
      <c r="K2035" s="5" t="str">
        <f>OBV!G2035</f>
        <v>STRONG</v>
      </c>
      <c r="L2035" s="5" t="str">
        <f>OBV!H2035</f>
        <v>CONFIRMED BULLISH</v>
      </c>
      <c r="M2035" s="7">
        <f t="shared" si="310"/>
        <v>0</v>
      </c>
      <c r="N2035" s="7">
        <f t="shared" si="311"/>
        <v>45</v>
      </c>
      <c r="O2035" s="7">
        <f t="shared" si="312"/>
        <v>50</v>
      </c>
      <c r="P2035" s="7">
        <f t="shared" si="313"/>
        <v>100</v>
      </c>
      <c r="Q2035" s="8">
        <f t="shared" si="314"/>
        <v>38.25</v>
      </c>
      <c r="R2035" s="8">
        <f t="shared" si="315"/>
        <v>51.5</v>
      </c>
      <c r="S2035" s="8">
        <f t="shared" si="316"/>
        <v>64.25</v>
      </c>
      <c r="T2035" s="8">
        <f t="shared" si="317"/>
        <v>48.75</v>
      </c>
      <c r="U2035" s="7">
        <f t="shared" si="318"/>
        <v>51.333333333333336</v>
      </c>
      <c r="V2035" s="7">
        <f t="shared" si="319"/>
        <v>50.6875</v>
      </c>
    </row>
    <row r="2036" spans="1:22" ht="13.5" x14ac:dyDescent="0.25">
      <c r="A2036" s="3">
        <f>RSI!A2036</f>
        <v>45267</v>
      </c>
      <c r="B2036" s="2">
        <f>RSI!B2036</f>
        <v>0.51</v>
      </c>
      <c r="C2036" s="2">
        <f>RSI!I2036</f>
        <v>94.631283241986324</v>
      </c>
      <c r="D2036" s="2">
        <f>MACD!E2036</f>
        <v>-4.9051799981760957E-2</v>
      </c>
      <c r="E2036" s="2">
        <f>MACD!F2036</f>
        <v>-4.557339704373773E-2</v>
      </c>
      <c r="F2036" s="2">
        <f>'Moving Avg'!D2036</f>
        <v>0.47199999999999998</v>
      </c>
      <c r="G2036" s="2">
        <f>'Moving Avg'!F2036</f>
        <v>0.38800000000000001</v>
      </c>
      <c r="H2036" s="2">
        <f>'Moving Avg'!G2036</f>
        <v>0.30060000000000003</v>
      </c>
      <c r="I2036" s="2">
        <f>'Moving Avg'!H2036</f>
        <v>0.31995000000000018</v>
      </c>
      <c r="J2036" s="5" t="str">
        <f>OBV!F2036</f>
        <v>BULLISH</v>
      </c>
      <c r="K2036" s="5" t="str">
        <f>OBV!G2036</f>
        <v>STRONG</v>
      </c>
      <c r="L2036" s="5" t="str">
        <f>OBV!H2036</f>
        <v>CONFIRMED BULLISH</v>
      </c>
      <c r="M2036" s="7">
        <f t="shared" si="310"/>
        <v>0</v>
      </c>
      <c r="N2036" s="7">
        <f t="shared" si="311"/>
        <v>45</v>
      </c>
      <c r="O2036" s="7">
        <f t="shared" si="312"/>
        <v>50</v>
      </c>
      <c r="P2036" s="7">
        <f t="shared" si="313"/>
        <v>100</v>
      </c>
      <c r="Q2036" s="8">
        <f t="shared" si="314"/>
        <v>38.25</v>
      </c>
      <c r="R2036" s="8">
        <f t="shared" si="315"/>
        <v>51.5</v>
      </c>
      <c r="S2036" s="8">
        <f t="shared" si="316"/>
        <v>64.25</v>
      </c>
      <c r="T2036" s="8">
        <f t="shared" si="317"/>
        <v>48.75</v>
      </c>
      <c r="U2036" s="7">
        <f t="shared" si="318"/>
        <v>51.333333333333336</v>
      </c>
      <c r="V2036" s="7">
        <f t="shared" si="319"/>
        <v>50.6875</v>
      </c>
    </row>
    <row r="2037" spans="1:22" ht="13.5" x14ac:dyDescent="0.25">
      <c r="A2037" s="3">
        <f>RSI!A2037</f>
        <v>45268</v>
      </c>
      <c r="B2037" s="2">
        <f>RSI!B2037</f>
        <v>0.53</v>
      </c>
      <c r="C2037" s="2">
        <f>RSI!I2037</f>
        <v>95.271137699141903</v>
      </c>
      <c r="D2037" s="2">
        <f>MACD!E2037</f>
        <v>-5.1136572746043218E-2</v>
      </c>
      <c r="E2037" s="2">
        <f>MACD!F2037</f>
        <v>-4.6686032184198832E-2</v>
      </c>
      <c r="F2037" s="2">
        <f>'Moving Avg'!D2037</f>
        <v>0.49000000000000005</v>
      </c>
      <c r="G2037" s="2">
        <f>'Moving Avg'!F2037</f>
        <v>0.4</v>
      </c>
      <c r="H2037" s="2">
        <f>'Moving Avg'!G2037</f>
        <v>0.30700000000000005</v>
      </c>
      <c r="I2037" s="2">
        <f>'Moving Avg'!H2037</f>
        <v>0.32080000000000014</v>
      </c>
      <c r="J2037" s="5" t="str">
        <f>OBV!F2037</f>
        <v>BULLISH</v>
      </c>
      <c r="K2037" s="5" t="str">
        <f>OBV!G2037</f>
        <v>STRONG</v>
      </c>
      <c r="L2037" s="5" t="str">
        <f>OBV!H2037</f>
        <v>CONFIRMED BULLISH</v>
      </c>
      <c r="M2037" s="7">
        <f t="shared" si="310"/>
        <v>0</v>
      </c>
      <c r="N2037" s="7">
        <f t="shared" si="311"/>
        <v>45</v>
      </c>
      <c r="O2037" s="7">
        <f t="shared" si="312"/>
        <v>50</v>
      </c>
      <c r="P2037" s="7">
        <f t="shared" si="313"/>
        <v>100</v>
      </c>
      <c r="Q2037" s="8">
        <f t="shared" si="314"/>
        <v>38.25</v>
      </c>
      <c r="R2037" s="8">
        <f t="shared" si="315"/>
        <v>51.5</v>
      </c>
      <c r="S2037" s="8">
        <f t="shared" si="316"/>
        <v>64.25</v>
      </c>
      <c r="T2037" s="8">
        <f t="shared" si="317"/>
        <v>48.75</v>
      </c>
      <c r="U2037" s="7">
        <f t="shared" si="318"/>
        <v>51.333333333333336</v>
      </c>
      <c r="V2037" s="7">
        <f t="shared" si="319"/>
        <v>50.6875</v>
      </c>
    </row>
    <row r="2038" spans="1:22" ht="13.5" x14ac:dyDescent="0.25">
      <c r="A2038" s="3">
        <f>RSI!A2038</f>
        <v>45271</v>
      </c>
      <c r="B2038" s="2">
        <f>RSI!B2038</f>
        <v>0.55000000000000004</v>
      </c>
      <c r="C2038" s="2">
        <f>RSI!I2038</f>
        <v>95.809046042344548</v>
      </c>
      <c r="D2038" s="2">
        <f>MACD!E2038</f>
        <v>-5.3725650293602878E-2</v>
      </c>
      <c r="E2038" s="2">
        <f>MACD!F2038</f>
        <v>-4.8093955806079641E-2</v>
      </c>
      <c r="F2038" s="2">
        <f>'Moving Avg'!D2038</f>
        <v>0.51</v>
      </c>
      <c r="G2038" s="2">
        <f>'Moving Avg'!F2038</f>
        <v>0.41249999999999998</v>
      </c>
      <c r="H2038" s="2">
        <f>'Moving Avg'!G2038</f>
        <v>0.31360000000000005</v>
      </c>
      <c r="I2038" s="2">
        <f>'Moving Avg'!H2038</f>
        <v>0.32180000000000014</v>
      </c>
      <c r="J2038" s="5" t="str">
        <f>OBV!F2038</f>
        <v>BULLISH</v>
      </c>
      <c r="K2038" s="5" t="str">
        <f>OBV!G2038</f>
        <v>STRONG</v>
      </c>
      <c r="L2038" s="5" t="str">
        <f>OBV!H2038</f>
        <v>CONFIRMED BULLISH</v>
      </c>
      <c r="M2038" s="7">
        <f t="shared" si="310"/>
        <v>0</v>
      </c>
      <c r="N2038" s="7">
        <f t="shared" si="311"/>
        <v>45</v>
      </c>
      <c r="O2038" s="7">
        <f t="shared" si="312"/>
        <v>50</v>
      </c>
      <c r="P2038" s="7">
        <f t="shared" si="313"/>
        <v>100</v>
      </c>
      <c r="Q2038" s="8">
        <f t="shared" si="314"/>
        <v>38.25</v>
      </c>
      <c r="R2038" s="8">
        <f t="shared" si="315"/>
        <v>51.5</v>
      </c>
      <c r="S2038" s="8">
        <f t="shared" si="316"/>
        <v>64.25</v>
      </c>
      <c r="T2038" s="8">
        <f t="shared" si="317"/>
        <v>48.75</v>
      </c>
      <c r="U2038" s="7">
        <f t="shared" si="318"/>
        <v>51.333333333333336</v>
      </c>
      <c r="V2038" s="7">
        <f t="shared" si="319"/>
        <v>50.6875</v>
      </c>
    </row>
    <row r="2039" spans="1:22" ht="13.5" x14ac:dyDescent="0.25">
      <c r="A2039" s="3">
        <f>RSI!A2039</f>
        <v>45272</v>
      </c>
      <c r="B2039" s="2">
        <f>RSI!B2039</f>
        <v>0.56999999999999995</v>
      </c>
      <c r="C2039" s="2">
        <f>RSI!I2039</f>
        <v>96.266410922423745</v>
      </c>
      <c r="D2039" s="2">
        <f>MACD!E2039</f>
        <v>-5.6794293383074401E-2</v>
      </c>
      <c r="E2039" s="2">
        <f>MACD!F2039</f>
        <v>-4.9834023321478599E-2</v>
      </c>
      <c r="F2039" s="2">
        <f>'Moving Avg'!D2039</f>
        <v>0.53</v>
      </c>
      <c r="G2039" s="2">
        <f>'Moving Avg'!F2039</f>
        <v>0.42549999999999999</v>
      </c>
      <c r="H2039" s="2">
        <f>'Moving Avg'!G2039</f>
        <v>0.32040000000000002</v>
      </c>
      <c r="I2039" s="2">
        <f>'Moving Avg'!H2039</f>
        <v>0.32295000000000007</v>
      </c>
      <c r="J2039" s="5" t="str">
        <f>OBV!F2039</f>
        <v>BULLISH</v>
      </c>
      <c r="K2039" s="5" t="str">
        <f>OBV!G2039</f>
        <v>STRONG</v>
      </c>
      <c r="L2039" s="5" t="str">
        <f>OBV!H2039</f>
        <v>CONFIRMED BULLISH</v>
      </c>
      <c r="M2039" s="7">
        <f t="shared" si="310"/>
        <v>0</v>
      </c>
      <c r="N2039" s="7">
        <f t="shared" si="311"/>
        <v>45</v>
      </c>
      <c r="O2039" s="7">
        <f t="shared" si="312"/>
        <v>50</v>
      </c>
      <c r="P2039" s="7">
        <f t="shared" si="313"/>
        <v>100</v>
      </c>
      <c r="Q2039" s="8">
        <f t="shared" si="314"/>
        <v>38.25</v>
      </c>
      <c r="R2039" s="8">
        <f t="shared" si="315"/>
        <v>51.5</v>
      </c>
      <c r="S2039" s="8">
        <f t="shared" si="316"/>
        <v>64.25</v>
      </c>
      <c r="T2039" s="8">
        <f t="shared" si="317"/>
        <v>48.75</v>
      </c>
      <c r="U2039" s="7">
        <f t="shared" si="318"/>
        <v>51.333333333333336</v>
      </c>
      <c r="V2039" s="7">
        <f t="shared" si="319"/>
        <v>50.6875</v>
      </c>
    </row>
    <row r="2040" spans="1:22" ht="13.5" x14ac:dyDescent="0.25">
      <c r="A2040" s="3">
        <f>RSI!A2040</f>
        <v>45273</v>
      </c>
      <c r="B2040" s="2">
        <f>RSI!B2040</f>
        <v>0.59</v>
      </c>
      <c r="C2040" s="2">
        <f>RSI!I2040</f>
        <v>96.659058949520684</v>
      </c>
      <c r="D2040" s="2">
        <f>MACD!E2040</f>
        <v>-6.0317654283565503E-2</v>
      </c>
      <c r="E2040" s="2">
        <f>MACD!F2040</f>
        <v>-5.193074951389598E-2</v>
      </c>
      <c r="F2040" s="2">
        <f>'Moving Avg'!D2040</f>
        <v>0.55000000000000004</v>
      </c>
      <c r="G2040" s="2">
        <f>'Moving Avg'!F2040</f>
        <v>0.43899999999999995</v>
      </c>
      <c r="H2040" s="2">
        <f>'Moving Avg'!G2040</f>
        <v>0.32740000000000002</v>
      </c>
      <c r="I2040" s="2">
        <f>'Moving Avg'!H2040</f>
        <v>0.32415000000000016</v>
      </c>
      <c r="J2040" s="5" t="str">
        <f>OBV!F2040</f>
        <v>BULLISH</v>
      </c>
      <c r="K2040" s="5" t="str">
        <f>OBV!G2040</f>
        <v>STRONG</v>
      </c>
      <c r="L2040" s="5" t="str">
        <f>OBV!H2040</f>
        <v>CONFIRMED BULLISH</v>
      </c>
      <c r="M2040" s="7">
        <f t="shared" si="310"/>
        <v>0</v>
      </c>
      <c r="N2040" s="7">
        <f t="shared" si="311"/>
        <v>45</v>
      </c>
      <c r="O2040" s="7">
        <f t="shared" si="312"/>
        <v>50</v>
      </c>
      <c r="P2040" s="7">
        <f t="shared" si="313"/>
        <v>100</v>
      </c>
      <c r="Q2040" s="8">
        <f t="shared" si="314"/>
        <v>38.25</v>
      </c>
      <c r="R2040" s="8">
        <f t="shared" si="315"/>
        <v>51.5</v>
      </c>
      <c r="S2040" s="8">
        <f t="shared" si="316"/>
        <v>64.25</v>
      </c>
      <c r="T2040" s="8">
        <f t="shared" si="317"/>
        <v>48.75</v>
      </c>
      <c r="U2040" s="7">
        <f t="shared" si="318"/>
        <v>51.333333333333336</v>
      </c>
      <c r="V2040" s="7">
        <f t="shared" si="319"/>
        <v>50.6875</v>
      </c>
    </row>
    <row r="2041" spans="1:22" ht="13.5" x14ac:dyDescent="0.25">
      <c r="A2041" s="3">
        <f>RSI!A2041</f>
        <v>45274</v>
      </c>
      <c r="B2041" s="2">
        <f>RSI!B2041</f>
        <v>0.61</v>
      </c>
      <c r="C2041" s="2">
        <f>RSI!I2041</f>
        <v>96.998946546357431</v>
      </c>
      <c r="D2041" s="2">
        <f>MACD!E2041</f>
        <v>-6.4271083430291365E-2</v>
      </c>
      <c r="E2041" s="2">
        <f>MACD!F2041</f>
        <v>-5.4398816297175058E-2</v>
      </c>
      <c r="F2041" s="2">
        <f>'Moving Avg'!D2041</f>
        <v>0.56999999999999995</v>
      </c>
      <c r="G2041" s="2">
        <f>'Moving Avg'!F2041</f>
        <v>0.45300000000000001</v>
      </c>
      <c r="H2041" s="2">
        <f>'Moving Avg'!G2041</f>
        <v>0.33460000000000001</v>
      </c>
      <c r="I2041" s="2">
        <f>'Moving Avg'!H2041</f>
        <v>0.32540000000000013</v>
      </c>
      <c r="J2041" s="5" t="str">
        <f>OBV!F2041</f>
        <v>BULLISH</v>
      </c>
      <c r="K2041" s="5" t="str">
        <f>OBV!G2041</f>
        <v>STRONG</v>
      </c>
      <c r="L2041" s="5" t="str">
        <f>OBV!H2041</f>
        <v>CONFIRMED BULLISH</v>
      </c>
      <c r="M2041" s="7">
        <f t="shared" si="310"/>
        <v>0</v>
      </c>
      <c r="N2041" s="7">
        <f t="shared" si="311"/>
        <v>45</v>
      </c>
      <c r="O2041" s="7">
        <f t="shared" si="312"/>
        <v>50</v>
      </c>
      <c r="P2041" s="7">
        <f t="shared" si="313"/>
        <v>100</v>
      </c>
      <c r="Q2041" s="8">
        <f t="shared" si="314"/>
        <v>38.25</v>
      </c>
      <c r="R2041" s="8">
        <f t="shared" si="315"/>
        <v>51.5</v>
      </c>
      <c r="S2041" s="8">
        <f t="shared" si="316"/>
        <v>64.25</v>
      </c>
      <c r="T2041" s="8">
        <f t="shared" si="317"/>
        <v>48.75</v>
      </c>
      <c r="U2041" s="7">
        <f t="shared" si="318"/>
        <v>51.333333333333336</v>
      </c>
      <c r="V2041" s="7">
        <f t="shared" si="319"/>
        <v>50.6875</v>
      </c>
    </row>
    <row r="2042" spans="1:22" ht="13.5" x14ac:dyDescent="0.25">
      <c r="A2042" s="3">
        <f>RSI!A2042</f>
        <v>45275</v>
      </c>
      <c r="B2042" s="2">
        <f>RSI!B2042</f>
        <v>0.63</v>
      </c>
      <c r="C2042" s="2">
        <f>RSI!I2042</f>
        <v>97.295275582838372</v>
      </c>
      <c r="D2042" s="2">
        <f>MACD!E2042</f>
        <v>-6.8630367423534788E-2</v>
      </c>
      <c r="E2042" s="2">
        <f>MACD!F2042</f>
        <v>-5.724512652244701E-2</v>
      </c>
      <c r="F2042" s="2">
        <f>'Moving Avg'!D2042</f>
        <v>0.59</v>
      </c>
      <c r="G2042" s="2">
        <f>'Moving Avg'!F2042</f>
        <v>0.46750000000000008</v>
      </c>
      <c r="H2042" s="2">
        <f>'Moving Avg'!G2042</f>
        <v>0.34199999999999997</v>
      </c>
      <c r="I2042" s="2">
        <f>'Moving Avg'!H2042</f>
        <v>0.32675000000000004</v>
      </c>
      <c r="J2042" s="5" t="str">
        <f>OBV!F2042</f>
        <v>BULLISH</v>
      </c>
      <c r="K2042" s="5" t="str">
        <f>OBV!G2042</f>
        <v>STRONG</v>
      </c>
      <c r="L2042" s="5" t="str">
        <f>OBV!H2042</f>
        <v>CONFIRMED BULLISH</v>
      </c>
      <c r="M2042" s="7">
        <f t="shared" si="310"/>
        <v>0</v>
      </c>
      <c r="N2042" s="7">
        <f t="shared" si="311"/>
        <v>45</v>
      </c>
      <c r="O2042" s="7">
        <f t="shared" si="312"/>
        <v>50</v>
      </c>
      <c r="P2042" s="7">
        <f t="shared" si="313"/>
        <v>100</v>
      </c>
      <c r="Q2042" s="8">
        <f t="shared" si="314"/>
        <v>38.25</v>
      </c>
      <c r="R2042" s="8">
        <f t="shared" si="315"/>
        <v>51.5</v>
      </c>
      <c r="S2042" s="8">
        <f t="shared" si="316"/>
        <v>64.25</v>
      </c>
      <c r="T2042" s="8">
        <f t="shared" si="317"/>
        <v>48.75</v>
      </c>
      <c r="U2042" s="7">
        <f t="shared" si="318"/>
        <v>51.333333333333336</v>
      </c>
      <c r="V2042" s="7">
        <f t="shared" si="319"/>
        <v>50.6875</v>
      </c>
    </row>
    <row r="2043" spans="1:22" ht="13.5" x14ac:dyDescent="0.25">
      <c r="A2043" s="3">
        <f>RSI!A2043</f>
        <v>45278</v>
      </c>
      <c r="B2043" s="2">
        <f>RSI!B2043</f>
        <v>0.65</v>
      </c>
      <c r="C2043" s="2">
        <f>RSI!I2043</f>
        <v>97.555244049780995</v>
      </c>
      <c r="D2043" s="2">
        <f>MACD!E2043</f>
        <v>-7.3371910524525685E-2</v>
      </c>
      <c r="E2043" s="2">
        <f>MACD!F2043</f>
        <v>-6.0470483322862749E-2</v>
      </c>
      <c r="F2043" s="2">
        <f>'Moving Avg'!D2043</f>
        <v>0.61</v>
      </c>
      <c r="G2043" s="2">
        <f>'Moving Avg'!F2043</f>
        <v>0.48250000000000004</v>
      </c>
      <c r="H2043" s="2">
        <f>'Moving Avg'!G2043</f>
        <v>0.34959999999999991</v>
      </c>
      <c r="I2043" s="2">
        <f>'Moving Avg'!H2043</f>
        <v>0.3282500000000001</v>
      </c>
      <c r="J2043" s="5" t="str">
        <f>OBV!F2043</f>
        <v>BULLISH</v>
      </c>
      <c r="K2043" s="5" t="str">
        <f>OBV!G2043</f>
        <v>STRONG</v>
      </c>
      <c r="L2043" s="5" t="str">
        <f>OBV!H2043</f>
        <v>CONFIRMED BULLISH</v>
      </c>
      <c r="M2043" s="7">
        <f t="shared" si="310"/>
        <v>0</v>
      </c>
      <c r="N2043" s="7">
        <f t="shared" si="311"/>
        <v>45</v>
      </c>
      <c r="O2043" s="7">
        <f t="shared" si="312"/>
        <v>50</v>
      </c>
      <c r="P2043" s="7">
        <f t="shared" si="313"/>
        <v>100</v>
      </c>
      <c r="Q2043" s="8">
        <f t="shared" si="314"/>
        <v>38.25</v>
      </c>
      <c r="R2043" s="8">
        <f t="shared" si="315"/>
        <v>51.5</v>
      </c>
      <c r="S2043" s="8">
        <f t="shared" si="316"/>
        <v>64.25</v>
      </c>
      <c r="T2043" s="8">
        <f t="shared" si="317"/>
        <v>48.75</v>
      </c>
      <c r="U2043" s="7">
        <f t="shared" si="318"/>
        <v>51.333333333333336</v>
      </c>
      <c r="V2043" s="7">
        <f t="shared" si="319"/>
        <v>50.6875</v>
      </c>
    </row>
    <row r="2044" spans="1:22" ht="13.5" x14ac:dyDescent="0.25">
      <c r="A2044" s="3">
        <f>RSI!A2044</f>
        <v>45279</v>
      </c>
      <c r="B2044" s="2">
        <f>RSI!B2044</f>
        <v>0.67</v>
      </c>
      <c r="C2044" s="2">
        <f>RSI!I2044</f>
        <v>97.784563858620004</v>
      </c>
      <c r="D2044" s="2">
        <f>MACD!E2044</f>
        <v>-7.6934408275734834E-2</v>
      </c>
      <c r="E2044" s="2">
        <f>MACD!F2044</f>
        <v>-6.3763268313437163E-2</v>
      </c>
      <c r="F2044" s="2">
        <f>'Moving Avg'!D2044</f>
        <v>0.63</v>
      </c>
      <c r="G2044" s="2">
        <f>'Moving Avg'!F2044</f>
        <v>0.49800000000000005</v>
      </c>
      <c r="H2044" s="2">
        <f>'Moving Avg'!G2044</f>
        <v>0.35780000000000001</v>
      </c>
      <c r="I2044" s="2">
        <f>'Moving Avg'!H2044</f>
        <v>0.32990000000000008</v>
      </c>
      <c r="J2044" s="5" t="str">
        <f>OBV!F2044</f>
        <v>BULLISH</v>
      </c>
      <c r="K2044" s="5" t="str">
        <f>OBV!G2044</f>
        <v>STRONG</v>
      </c>
      <c r="L2044" s="5" t="str">
        <f>OBV!H2044</f>
        <v>CONFIRMED BULLISH</v>
      </c>
      <c r="M2044" s="7">
        <f t="shared" si="310"/>
        <v>0</v>
      </c>
      <c r="N2044" s="7">
        <f t="shared" si="311"/>
        <v>45</v>
      </c>
      <c r="O2044" s="7">
        <f t="shared" si="312"/>
        <v>50</v>
      </c>
      <c r="P2044" s="7">
        <f t="shared" si="313"/>
        <v>100</v>
      </c>
      <c r="Q2044" s="8">
        <f t="shared" si="314"/>
        <v>38.25</v>
      </c>
      <c r="R2044" s="8">
        <f t="shared" si="315"/>
        <v>51.5</v>
      </c>
      <c r="S2044" s="8">
        <f t="shared" si="316"/>
        <v>64.25</v>
      </c>
      <c r="T2044" s="8">
        <f t="shared" si="317"/>
        <v>48.75</v>
      </c>
      <c r="U2044" s="7">
        <f t="shared" si="318"/>
        <v>51.333333333333336</v>
      </c>
      <c r="V2044" s="7">
        <f t="shared" si="319"/>
        <v>50.6875</v>
      </c>
    </row>
    <row r="2045" spans="1:22" ht="13.5" x14ac:dyDescent="0.25">
      <c r="A2045" s="3">
        <f>RSI!A2045</f>
        <v>45280</v>
      </c>
      <c r="B2045" s="2">
        <f>RSI!B2045</f>
        <v>0.7</v>
      </c>
      <c r="C2045" s="2">
        <f>RSI!I2045</f>
        <v>98.076083733123383</v>
      </c>
      <c r="D2045" s="2">
        <f>MACD!E2045</f>
        <v>-8.0273295023539859E-2</v>
      </c>
      <c r="E2045" s="2">
        <f>MACD!F2045</f>
        <v>-6.7065273655457711E-2</v>
      </c>
      <c r="F2045" s="2">
        <f>'Moving Avg'!D2045</f>
        <v>0.65199999999999991</v>
      </c>
      <c r="G2045" s="2">
        <f>'Moving Avg'!F2045</f>
        <v>0.51450000000000007</v>
      </c>
      <c r="H2045" s="2">
        <f>'Moving Avg'!G2045</f>
        <v>0.36680000000000001</v>
      </c>
      <c r="I2045" s="2">
        <f>'Moving Avg'!H2045</f>
        <v>0.3317500000000001</v>
      </c>
      <c r="J2045" s="5" t="str">
        <f>OBV!F2045</f>
        <v>BULLISH</v>
      </c>
      <c r="K2045" s="5" t="str">
        <f>OBV!G2045</f>
        <v>STRONG</v>
      </c>
      <c r="L2045" s="5" t="str">
        <f>OBV!H2045</f>
        <v>CONFIRMED BULLISH</v>
      </c>
      <c r="M2045" s="7">
        <f t="shared" si="310"/>
        <v>0</v>
      </c>
      <c r="N2045" s="7">
        <f t="shared" si="311"/>
        <v>45</v>
      </c>
      <c r="O2045" s="7">
        <f t="shared" si="312"/>
        <v>50</v>
      </c>
      <c r="P2045" s="7">
        <f t="shared" si="313"/>
        <v>100</v>
      </c>
      <c r="Q2045" s="8">
        <f t="shared" si="314"/>
        <v>38.25</v>
      </c>
      <c r="R2045" s="8">
        <f t="shared" si="315"/>
        <v>51.5</v>
      </c>
      <c r="S2045" s="8">
        <f t="shared" si="316"/>
        <v>64.25</v>
      </c>
      <c r="T2045" s="8">
        <f t="shared" si="317"/>
        <v>48.75</v>
      </c>
      <c r="U2045" s="7">
        <f t="shared" si="318"/>
        <v>51.333333333333336</v>
      </c>
      <c r="V2045" s="7">
        <f t="shared" si="319"/>
        <v>50.6875</v>
      </c>
    </row>
    <row r="2046" spans="1:22" ht="13.5" x14ac:dyDescent="0.25">
      <c r="A2046" s="3">
        <f>RSI!A2046</f>
        <v>45281</v>
      </c>
      <c r="B2046" s="2">
        <f>RSI!B2046</f>
        <v>0.73</v>
      </c>
      <c r="C2046" s="2">
        <f>RSI!I2046</f>
        <v>98.31487851444561</v>
      </c>
      <c r="D2046" s="2">
        <f>MACD!E2046</f>
        <v>-8.3512898087791221E-2</v>
      </c>
      <c r="E2046" s="2">
        <f>MACD!F2046</f>
        <v>-7.0354798541924418E-2</v>
      </c>
      <c r="F2046" s="2">
        <f>'Moving Avg'!D2046</f>
        <v>0.67600000000000005</v>
      </c>
      <c r="G2046" s="2">
        <f>'Moving Avg'!F2046</f>
        <v>0.53200000000000003</v>
      </c>
      <c r="H2046" s="2">
        <f>'Moving Avg'!G2046</f>
        <v>0.37659999999999999</v>
      </c>
      <c r="I2046" s="2">
        <f>'Moving Avg'!H2046</f>
        <v>0.33370000000000011</v>
      </c>
      <c r="J2046" s="5" t="str">
        <f>OBV!F2046</f>
        <v>BULLISH</v>
      </c>
      <c r="K2046" s="5" t="str">
        <f>OBV!G2046</f>
        <v>STRONG</v>
      </c>
      <c r="L2046" s="5" t="str">
        <f>OBV!H2046</f>
        <v>CONFIRMED BULLISH</v>
      </c>
      <c r="M2046" s="7">
        <f t="shared" si="310"/>
        <v>0</v>
      </c>
      <c r="N2046" s="7">
        <f t="shared" si="311"/>
        <v>45</v>
      </c>
      <c r="O2046" s="7">
        <f t="shared" si="312"/>
        <v>50</v>
      </c>
      <c r="P2046" s="7">
        <f t="shared" si="313"/>
        <v>100</v>
      </c>
      <c r="Q2046" s="8">
        <f t="shared" si="314"/>
        <v>38.25</v>
      </c>
      <c r="R2046" s="8">
        <f t="shared" si="315"/>
        <v>51.5</v>
      </c>
      <c r="S2046" s="8">
        <f t="shared" si="316"/>
        <v>64.25</v>
      </c>
      <c r="T2046" s="8">
        <f t="shared" si="317"/>
        <v>48.75</v>
      </c>
      <c r="U2046" s="7">
        <f t="shared" si="318"/>
        <v>51.333333333333336</v>
      </c>
      <c r="V2046" s="7">
        <f t="shared" si="319"/>
        <v>50.6875</v>
      </c>
    </row>
    <row r="2047" spans="1:22" ht="13.5" x14ac:dyDescent="0.25">
      <c r="A2047" s="3">
        <f>RSI!A2047</f>
        <v>45282</v>
      </c>
      <c r="B2047" s="2">
        <f>RSI!B2047</f>
        <v>0.76</v>
      </c>
      <c r="C2047" s="2">
        <f>RSI!I2047</f>
        <v>98.513565380562369</v>
      </c>
      <c r="D2047" s="2">
        <f>MACD!E2047</f>
        <v>-8.6751756350805342E-2</v>
      </c>
      <c r="E2047" s="2">
        <f>MACD!F2047</f>
        <v>-7.3634190103700606E-2</v>
      </c>
      <c r="F2047" s="2">
        <f>'Moving Avg'!D2047</f>
        <v>0.70199999999999996</v>
      </c>
      <c r="G2047" s="2">
        <f>'Moving Avg'!F2047</f>
        <v>0.55049999999999999</v>
      </c>
      <c r="H2047" s="2">
        <f>'Moving Avg'!G2047</f>
        <v>0.38720000000000004</v>
      </c>
      <c r="I2047" s="2">
        <f>'Moving Avg'!H2047</f>
        <v>0.33585000000000015</v>
      </c>
      <c r="J2047" s="5" t="str">
        <f>OBV!F2047</f>
        <v>BULLISH</v>
      </c>
      <c r="K2047" s="5" t="str">
        <f>OBV!G2047</f>
        <v>STRONG</v>
      </c>
      <c r="L2047" s="5" t="str">
        <f>OBV!H2047</f>
        <v>CONFIRMED BULLISH</v>
      </c>
      <c r="M2047" s="7">
        <f t="shared" si="310"/>
        <v>0</v>
      </c>
      <c r="N2047" s="7">
        <f t="shared" si="311"/>
        <v>45</v>
      </c>
      <c r="O2047" s="7">
        <f t="shared" si="312"/>
        <v>50</v>
      </c>
      <c r="P2047" s="7">
        <f t="shared" si="313"/>
        <v>100</v>
      </c>
      <c r="Q2047" s="8">
        <f t="shared" si="314"/>
        <v>38.25</v>
      </c>
      <c r="R2047" s="8">
        <f t="shared" si="315"/>
        <v>51.5</v>
      </c>
      <c r="S2047" s="8">
        <f t="shared" si="316"/>
        <v>64.25</v>
      </c>
      <c r="T2047" s="8">
        <f t="shared" si="317"/>
        <v>48.75</v>
      </c>
      <c r="U2047" s="7">
        <f t="shared" si="318"/>
        <v>51.333333333333336</v>
      </c>
      <c r="V2047" s="7">
        <f t="shared" si="319"/>
        <v>50.6875</v>
      </c>
    </row>
    <row r="2048" spans="1:22" ht="13.5" x14ac:dyDescent="0.25">
      <c r="A2048" s="3">
        <f>RSI!A2048</f>
        <v>45285</v>
      </c>
      <c r="B2048" s="2">
        <f>RSI!B2048</f>
        <v>0.77</v>
      </c>
      <c r="C2048" s="2">
        <f>RSI!I2048</f>
        <v>98.573924632780518</v>
      </c>
      <c r="D2048" s="2">
        <f>MACD!E2048</f>
        <v>-8.8585599646889834E-2</v>
      </c>
      <c r="E2048" s="2">
        <f>MACD!F2048</f>
        <v>-7.6624472012338463E-2</v>
      </c>
      <c r="F2048" s="2">
        <f>'Moving Avg'!D2048</f>
        <v>0.72600000000000009</v>
      </c>
      <c r="G2048" s="2">
        <f>'Moving Avg'!F2048</f>
        <v>0.56900000000000006</v>
      </c>
      <c r="H2048" s="2">
        <f>'Moving Avg'!G2048</f>
        <v>0.39820000000000005</v>
      </c>
      <c r="I2048" s="2">
        <f>'Moving Avg'!H2048</f>
        <v>0.33810000000000007</v>
      </c>
      <c r="J2048" s="5" t="str">
        <f>OBV!F2048</f>
        <v>BULLISH</v>
      </c>
      <c r="K2048" s="5" t="str">
        <f>OBV!G2048</f>
        <v>STRONG</v>
      </c>
      <c r="L2048" s="5" t="str">
        <f>OBV!H2048</f>
        <v>CONFIRMED BULLISH</v>
      </c>
      <c r="M2048" s="7">
        <f t="shared" si="310"/>
        <v>0</v>
      </c>
      <c r="N2048" s="7">
        <f t="shared" si="311"/>
        <v>45</v>
      </c>
      <c r="O2048" s="7">
        <f t="shared" si="312"/>
        <v>50</v>
      </c>
      <c r="P2048" s="7">
        <f t="shared" si="313"/>
        <v>100</v>
      </c>
      <c r="Q2048" s="8">
        <f t="shared" si="314"/>
        <v>38.25</v>
      </c>
      <c r="R2048" s="8">
        <f t="shared" si="315"/>
        <v>51.5</v>
      </c>
      <c r="S2048" s="8">
        <f t="shared" si="316"/>
        <v>64.25</v>
      </c>
      <c r="T2048" s="8">
        <f t="shared" si="317"/>
        <v>48.75</v>
      </c>
      <c r="U2048" s="7">
        <f t="shared" si="318"/>
        <v>51.333333333333336</v>
      </c>
      <c r="V2048" s="7">
        <f t="shared" si="319"/>
        <v>50.6875</v>
      </c>
    </row>
    <row r="2049" spans="1:22" ht="13.5" x14ac:dyDescent="0.25">
      <c r="A2049" s="3">
        <f>RSI!A2049</f>
        <v>45286</v>
      </c>
      <c r="B2049" s="2">
        <f>RSI!B2049</f>
        <v>0.74</v>
      </c>
      <c r="C2049" s="2">
        <f>RSI!I2049</f>
        <v>87.141717314301047</v>
      </c>
      <c r="D2049" s="2">
        <f>MACD!E2049</f>
        <v>-8.6220826164940201E-2</v>
      </c>
      <c r="E2049" s="2">
        <f>MACD!F2049</f>
        <v>-7.854374284285881E-2</v>
      </c>
      <c r="F2049" s="2">
        <f>'Moving Avg'!D2049</f>
        <v>0.74</v>
      </c>
      <c r="G2049" s="2">
        <f>'Moving Avg'!F2049</f>
        <v>0.58550000000000002</v>
      </c>
      <c r="H2049" s="2">
        <f>'Moving Avg'!G2049</f>
        <v>0.40860000000000002</v>
      </c>
      <c r="I2049" s="2">
        <f>'Moving Avg'!H2049</f>
        <v>0.34015000000000006</v>
      </c>
      <c r="J2049" s="5" t="str">
        <f>OBV!F2049</f>
        <v>BULLISH</v>
      </c>
      <c r="K2049" s="5" t="str">
        <f>OBV!G2049</f>
        <v>STRONG</v>
      </c>
      <c r="L2049" s="5" t="str">
        <f>OBV!H2049</f>
        <v>CONFIRMED BULLISH</v>
      </c>
      <c r="M2049" s="7">
        <f t="shared" si="310"/>
        <v>0</v>
      </c>
      <c r="N2049" s="7">
        <f t="shared" si="311"/>
        <v>45</v>
      </c>
      <c r="O2049" s="7">
        <f t="shared" si="312"/>
        <v>50</v>
      </c>
      <c r="P2049" s="7">
        <f t="shared" si="313"/>
        <v>100</v>
      </c>
      <c r="Q2049" s="8">
        <f t="shared" si="314"/>
        <v>38.25</v>
      </c>
      <c r="R2049" s="8">
        <f t="shared" si="315"/>
        <v>51.5</v>
      </c>
      <c r="S2049" s="8">
        <f t="shared" si="316"/>
        <v>64.25</v>
      </c>
      <c r="T2049" s="8">
        <f t="shared" si="317"/>
        <v>48.75</v>
      </c>
      <c r="U2049" s="7">
        <f t="shared" si="318"/>
        <v>51.333333333333336</v>
      </c>
      <c r="V2049" s="7">
        <f t="shared" si="319"/>
        <v>50.6875</v>
      </c>
    </row>
    <row r="2050" spans="1:22" ht="13.5" x14ac:dyDescent="0.25">
      <c r="A2050" s="3">
        <f>RSI!A2050</f>
        <v>45287</v>
      </c>
      <c r="B2050" s="2">
        <f>RSI!B2050</f>
        <v>0.71</v>
      </c>
      <c r="C2050" s="2">
        <f>RSI!I2050</f>
        <v>77.466382495023936</v>
      </c>
      <c r="D2050" s="2">
        <f>MACD!E2050</f>
        <v>-8.002368652905445E-2</v>
      </c>
      <c r="E2050" s="2">
        <f>MACD!F2050</f>
        <v>-7.8839731580097952E-2</v>
      </c>
      <c r="F2050" s="2">
        <f>'Moving Avg'!D2050</f>
        <v>0.74199999999999999</v>
      </c>
      <c r="G2050" s="2">
        <f>'Moving Avg'!F2050</f>
        <v>0.6</v>
      </c>
      <c r="H2050" s="2">
        <f>'Moving Avg'!G2050</f>
        <v>0.41840000000000005</v>
      </c>
      <c r="I2050" s="2">
        <f>'Moving Avg'!H2050</f>
        <v>0.34210000000000007</v>
      </c>
      <c r="J2050" s="5" t="str">
        <f>OBV!F2050</f>
        <v>BULLISH</v>
      </c>
      <c r="K2050" s="5" t="str">
        <f>OBV!G2050</f>
        <v>STRONG</v>
      </c>
      <c r="L2050" s="5" t="str">
        <f>OBV!H2050</f>
        <v>CONFIRMED BULLISH</v>
      </c>
      <c r="M2050" s="7">
        <f t="shared" ref="M2050:M2113" si="320">IF(C2050&lt;30,50, IF(C2050&gt;70, 0, 25))</f>
        <v>0</v>
      </c>
      <c r="N2050" s="7">
        <f t="shared" ref="N2050:N2113" si="321">IF(E2050-D2050&gt;0.02, 100, IF(E2050-D2050&lt;0,0,45))</f>
        <v>45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100</v>
      </c>
      <c r="Q2050" s="8">
        <f t="shared" si="314"/>
        <v>38.25</v>
      </c>
      <c r="R2050" s="8">
        <f t="shared" si="315"/>
        <v>51.5</v>
      </c>
      <c r="S2050" s="8">
        <f t="shared" si="316"/>
        <v>64.25</v>
      </c>
      <c r="T2050" s="8">
        <f t="shared" si="317"/>
        <v>48.75</v>
      </c>
      <c r="U2050" s="7">
        <f t="shared" si="318"/>
        <v>51.333333333333336</v>
      </c>
      <c r="V2050" s="7">
        <f t="shared" si="319"/>
        <v>50.6875</v>
      </c>
    </row>
    <row r="2051" spans="1:22" ht="13.5" x14ac:dyDescent="0.25">
      <c r="A2051" s="3">
        <f>RSI!A2051</f>
        <v>45288</v>
      </c>
      <c r="B2051" s="2">
        <f>RSI!B2051</f>
        <v>0.68</v>
      </c>
      <c r="C2051" s="2">
        <f>RSI!I2051</f>
        <v>69.192938241504521</v>
      </c>
      <c r="D2051" s="2">
        <f>MACD!E2051</f>
        <v>-7.0324802922260177E-2</v>
      </c>
      <c r="E2051" s="2">
        <f>MACD!F2051</f>
        <v>-7.7136745848530391E-2</v>
      </c>
      <c r="F2051" s="2">
        <f>'Moving Avg'!D2051</f>
        <v>0.73199999999999998</v>
      </c>
      <c r="G2051" s="2">
        <f>'Moving Avg'!F2051</f>
        <v>0.61250000000000004</v>
      </c>
      <c r="H2051" s="2">
        <f>'Moving Avg'!G2051</f>
        <v>0.4274</v>
      </c>
      <c r="I2051" s="2">
        <f>'Moving Avg'!H2051</f>
        <v>0.34395000000000009</v>
      </c>
      <c r="J2051" s="5" t="str">
        <f>OBV!F2051</f>
        <v>BULLISH</v>
      </c>
      <c r="K2051" s="5" t="str">
        <f>OBV!G2051</f>
        <v>STRONG</v>
      </c>
      <c r="L2051" s="5" t="str">
        <f>OBV!H2051</f>
        <v>BULLISH DIVERGENCE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83</v>
      </c>
      <c r="Q2051" s="8">
        <f t="shared" ref="Q2051:Q2114" si="324">0.35*M2051+N2051*0.35+O2051*0.15+P2051*0.15</f>
        <v>28.7</v>
      </c>
      <c r="R2051" s="8">
        <f t="shared" ref="R2051:R2114" si="325">M2051*0.2+N2051*0.2+O2051*0.35+P2051*0.25</f>
        <v>43.25</v>
      </c>
      <c r="S2051" s="8">
        <f t="shared" ref="S2051:S2114" si="326">M2051*0.15+N2051*0.15+O2051*0.25+P2051*0.45</f>
        <v>53.6</v>
      </c>
      <c r="T2051" s="8">
        <f t="shared" ref="T2051:T2114" si="327">0.25*SUM(M2051:P2051)</f>
        <v>39.5</v>
      </c>
      <c r="U2051" s="7">
        <f t="shared" ref="U2051:U2114" si="328">SUM(Q2051:S2051)/3</f>
        <v>41.85</v>
      </c>
      <c r="V2051" s="7">
        <f t="shared" ref="V2051:V2114" si="329">SUM(Q2051:T2051)/4</f>
        <v>41.262500000000003</v>
      </c>
    </row>
    <row r="2052" spans="1:22" ht="13.5" x14ac:dyDescent="0.25">
      <c r="A2052" s="3">
        <f>RSI!A2052</f>
        <v>45289</v>
      </c>
      <c r="B2052" s="2">
        <f>RSI!B2052</f>
        <v>0.65</v>
      </c>
      <c r="C2052" s="2">
        <f>RSI!I2052</f>
        <v>62.055563846634151</v>
      </c>
      <c r="D2052" s="2">
        <f>MACD!E2052</f>
        <v>-5.7423115732637697E-2</v>
      </c>
      <c r="E2052" s="2">
        <f>MACD!F2052</f>
        <v>-7.3194019825351855E-2</v>
      </c>
      <c r="F2052" s="2">
        <f>'Moving Avg'!D2052</f>
        <v>0.71</v>
      </c>
      <c r="G2052" s="2">
        <f>'Moving Avg'!F2052</f>
        <v>0.623</v>
      </c>
      <c r="H2052" s="2">
        <f>'Moving Avg'!G2052</f>
        <v>0.43579999999999997</v>
      </c>
      <c r="I2052" s="2">
        <f>'Moving Avg'!H2052</f>
        <v>0.34570000000000012</v>
      </c>
      <c r="J2052" s="5" t="str">
        <f>OBV!F2052</f>
        <v>BULLISH</v>
      </c>
      <c r="K2052" s="5" t="str">
        <f>OBV!G2052</f>
        <v>STRONG</v>
      </c>
      <c r="L2052" s="5" t="str">
        <f>OBV!H2052</f>
        <v>BULLISH DIVERGENCE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83</v>
      </c>
      <c r="Q2052" s="8">
        <f t="shared" si="324"/>
        <v>28.7</v>
      </c>
      <c r="R2052" s="8">
        <f t="shared" si="325"/>
        <v>43.25</v>
      </c>
      <c r="S2052" s="8">
        <f t="shared" si="326"/>
        <v>53.6</v>
      </c>
      <c r="T2052" s="8">
        <f t="shared" si="327"/>
        <v>39.5</v>
      </c>
      <c r="U2052" s="7">
        <f t="shared" si="328"/>
        <v>41.85</v>
      </c>
      <c r="V2052" s="7">
        <f t="shared" si="329"/>
        <v>41.262500000000003</v>
      </c>
    </row>
    <row r="2053" spans="1:22" ht="13.5" x14ac:dyDescent="0.25">
      <c r="A2053" s="3">
        <f>RSI!A2053</f>
        <v>45293</v>
      </c>
      <c r="B2053" s="2">
        <f>RSI!B2053</f>
        <v>0.63</v>
      </c>
      <c r="C2053" s="2">
        <f>RSI!I2053</f>
        <v>57.776751413662275</v>
      </c>
      <c r="D2053" s="2">
        <f>MACD!E2053</f>
        <v>-4.2330077441820824E-2</v>
      </c>
      <c r="E2053" s="2">
        <f>MACD!F2053</f>
        <v>-6.7021231348645655E-2</v>
      </c>
      <c r="F2053" s="2">
        <f>'Moving Avg'!D2053</f>
        <v>0.68199999999999994</v>
      </c>
      <c r="G2053" s="2">
        <f>'Moving Avg'!F2053</f>
        <v>0.63200000000000001</v>
      </c>
      <c r="H2053" s="2">
        <f>'Moving Avg'!G2053</f>
        <v>0.44400000000000001</v>
      </c>
      <c r="I2053" s="2">
        <f>'Moving Avg'!H2053</f>
        <v>0.3474000000000001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33</v>
      </c>
      <c r="Q2053" s="8">
        <f t="shared" si="324"/>
        <v>21.2</v>
      </c>
      <c r="R2053" s="8">
        <f t="shared" si="325"/>
        <v>30.75</v>
      </c>
      <c r="S2053" s="8">
        <f t="shared" si="326"/>
        <v>31.1</v>
      </c>
      <c r="T2053" s="8">
        <f t="shared" si="327"/>
        <v>27</v>
      </c>
      <c r="U2053" s="7">
        <f t="shared" si="328"/>
        <v>27.683333333333337</v>
      </c>
      <c r="V2053" s="7">
        <f t="shared" si="329"/>
        <v>27.512500000000003</v>
      </c>
    </row>
    <row r="2054" spans="1:22" ht="13.5" x14ac:dyDescent="0.25">
      <c r="A2054" s="3">
        <f>RSI!A2054</f>
        <v>45294</v>
      </c>
      <c r="B2054" s="2">
        <f>RSI!B2054</f>
        <v>0.65</v>
      </c>
      <c r="C2054" s="2">
        <f>RSI!I2054</f>
        <v>60.695329806030792</v>
      </c>
      <c r="D2054" s="2">
        <f>MACD!E2054</f>
        <v>-2.819929157361023E-2</v>
      </c>
      <c r="E2054" s="2">
        <f>MACD!F2054</f>
        <v>-5.925684339363857E-2</v>
      </c>
      <c r="F2054" s="2">
        <f>'Moving Avg'!D2054</f>
        <v>0.66399999999999992</v>
      </c>
      <c r="G2054" s="2">
        <f>'Moving Avg'!F2054</f>
        <v>0.64100000000000013</v>
      </c>
      <c r="H2054" s="2">
        <f>'Moving Avg'!G2054</f>
        <v>0.4526</v>
      </c>
      <c r="I2054" s="2">
        <f>'Moving Avg'!H2054</f>
        <v>0.34925000000000017</v>
      </c>
      <c r="J2054" s="5" t="str">
        <f>OBV!F2054</f>
        <v>BULLISH</v>
      </c>
      <c r="K2054" s="5" t="str">
        <f>OBV!G2054</f>
        <v>STRONG</v>
      </c>
      <c r="L2054" s="5" t="str">
        <f>OBV!H2054</f>
        <v>BULLISH DIVERGENCE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83</v>
      </c>
      <c r="Q2054" s="8">
        <f t="shared" si="324"/>
        <v>28.7</v>
      </c>
      <c r="R2054" s="8">
        <f t="shared" si="325"/>
        <v>43.25</v>
      </c>
      <c r="S2054" s="8">
        <f t="shared" si="326"/>
        <v>53.6</v>
      </c>
      <c r="T2054" s="8">
        <f t="shared" si="327"/>
        <v>39.5</v>
      </c>
      <c r="U2054" s="7">
        <f t="shared" si="328"/>
        <v>41.85</v>
      </c>
      <c r="V2054" s="7">
        <f t="shared" si="329"/>
        <v>41.262500000000003</v>
      </c>
    </row>
    <row r="2055" spans="1:22" ht="13.5" x14ac:dyDescent="0.25">
      <c r="A2055" s="3">
        <f>RSI!A2055</f>
        <v>45295</v>
      </c>
      <c r="B2055" s="2">
        <f>RSI!B2055</f>
        <v>0.67</v>
      </c>
      <c r="C2055" s="2">
        <f>RSI!I2055</f>
        <v>63.418448216239376</v>
      </c>
      <c r="D2055" s="2">
        <f>MACD!E2055</f>
        <v>-1.3444980234429638E-2</v>
      </c>
      <c r="E2055" s="2">
        <f>MACD!F2055</f>
        <v>-5.009447076179678E-2</v>
      </c>
      <c r="F2055" s="2">
        <f>'Moving Avg'!D2055</f>
        <v>0.65599999999999992</v>
      </c>
      <c r="G2055" s="2">
        <f>'Moving Avg'!F2055</f>
        <v>0.65</v>
      </c>
      <c r="H2055" s="2">
        <f>'Moving Avg'!G2055</f>
        <v>0.46140000000000003</v>
      </c>
      <c r="I2055" s="2">
        <f>'Moving Avg'!H2055</f>
        <v>0.35125000000000012</v>
      </c>
      <c r="J2055" s="5" t="str">
        <f>OBV!F2055</f>
        <v>BULLISH</v>
      </c>
      <c r="K2055" s="5" t="str">
        <f>OBV!G2055</f>
        <v>STRONG</v>
      </c>
      <c r="L2055" s="5" t="str">
        <f>OBV!H2055</f>
        <v>BULLISH DIVERGENCE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83</v>
      </c>
      <c r="Q2055" s="8">
        <f t="shared" si="324"/>
        <v>28.7</v>
      </c>
      <c r="R2055" s="8">
        <f t="shared" si="325"/>
        <v>43.25</v>
      </c>
      <c r="S2055" s="8">
        <f t="shared" si="326"/>
        <v>53.6</v>
      </c>
      <c r="T2055" s="8">
        <f t="shared" si="327"/>
        <v>39.5</v>
      </c>
      <c r="U2055" s="7">
        <f t="shared" si="328"/>
        <v>41.85</v>
      </c>
      <c r="V2055" s="7">
        <f t="shared" si="329"/>
        <v>41.262500000000003</v>
      </c>
    </row>
    <row r="2056" spans="1:22" ht="13.5" x14ac:dyDescent="0.25">
      <c r="A2056" s="3">
        <f>RSI!A2056</f>
        <v>45296</v>
      </c>
      <c r="B2056" s="2">
        <f>RSI!B2056</f>
        <v>0.7</v>
      </c>
      <c r="C2056" s="2">
        <f>RSI!I2056</f>
        <v>67.100482599369712</v>
      </c>
      <c r="D2056" s="2">
        <f>MACD!E2056</f>
        <v>1.0029272846938664E-3</v>
      </c>
      <c r="E2056" s="2">
        <f>MACD!F2056</f>
        <v>-3.9874991152498651E-2</v>
      </c>
      <c r="F2056" s="2">
        <f>'Moving Avg'!D2056</f>
        <v>0.65999999999999992</v>
      </c>
      <c r="G2056" s="2">
        <f>'Moving Avg'!F2056</f>
        <v>0.65950000000000009</v>
      </c>
      <c r="H2056" s="2">
        <f>'Moving Avg'!G2056</f>
        <v>0.47079999999999989</v>
      </c>
      <c r="I2056" s="2">
        <f>'Moving Avg'!H2056</f>
        <v>0.35345000000000015</v>
      </c>
      <c r="J2056" s="5" t="str">
        <f>OBV!F2056</f>
        <v>BULLISH</v>
      </c>
      <c r="K2056" s="5" t="str">
        <f>OBV!G2056</f>
        <v>STRONG</v>
      </c>
      <c r="L2056" s="5" t="str">
        <f>OBV!H2056</f>
        <v>CONFIRMED BULLISH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100</v>
      </c>
      <c r="Q2056" s="8">
        <f t="shared" si="324"/>
        <v>31.25</v>
      </c>
      <c r="R2056" s="8">
        <f t="shared" si="325"/>
        <v>47.5</v>
      </c>
      <c r="S2056" s="8">
        <f t="shared" si="326"/>
        <v>61.25</v>
      </c>
      <c r="T2056" s="8">
        <f t="shared" si="327"/>
        <v>43.75</v>
      </c>
      <c r="U2056" s="7">
        <f t="shared" si="328"/>
        <v>46.666666666666664</v>
      </c>
      <c r="V2056" s="7">
        <f t="shared" si="329"/>
        <v>45.9375</v>
      </c>
    </row>
    <row r="2057" spans="1:22" ht="13.5" x14ac:dyDescent="0.25">
      <c r="A2057" s="3">
        <f>RSI!A2057</f>
        <v>45299</v>
      </c>
      <c r="B2057" s="2">
        <f>RSI!B2057</f>
        <v>0.69</v>
      </c>
      <c r="C2057" s="2">
        <f>RSI!I2057</f>
        <v>64.76056911194658</v>
      </c>
      <c r="D2057" s="2">
        <f>MACD!E2057</f>
        <v>1.8009089275064838E-2</v>
      </c>
      <c r="E2057" s="2">
        <f>MACD!F2057</f>
        <v>-2.8298175066985957E-2</v>
      </c>
      <c r="F2057" s="2">
        <f>'Moving Avg'!D2057</f>
        <v>0.66800000000000004</v>
      </c>
      <c r="G2057" s="2">
        <f>'Moving Avg'!F2057</f>
        <v>0.66749999999999998</v>
      </c>
      <c r="H2057" s="2">
        <f>'Moving Avg'!G2057</f>
        <v>0.47999999999999993</v>
      </c>
      <c r="I2057" s="2">
        <f>'Moving Avg'!H2057</f>
        <v>0.35555000000000014</v>
      </c>
      <c r="J2057" s="5" t="str">
        <f>OBV!F2057</f>
        <v>BULLISH</v>
      </c>
      <c r="K2057" s="5" t="str">
        <f>OBV!G2057</f>
        <v>STRONG</v>
      </c>
      <c r="L2057" s="5" t="str">
        <f>OBV!H2057</f>
        <v>CONFIRMED BULLISH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100</v>
      </c>
      <c r="Q2057" s="8">
        <f t="shared" si="324"/>
        <v>31.25</v>
      </c>
      <c r="R2057" s="8">
        <f t="shared" si="325"/>
        <v>47.5</v>
      </c>
      <c r="S2057" s="8">
        <f t="shared" si="326"/>
        <v>61.25</v>
      </c>
      <c r="T2057" s="8">
        <f t="shared" si="327"/>
        <v>43.75</v>
      </c>
      <c r="U2057" s="7">
        <f t="shared" si="328"/>
        <v>46.666666666666664</v>
      </c>
      <c r="V2057" s="7">
        <f t="shared" si="329"/>
        <v>45.9375</v>
      </c>
    </row>
    <row r="2058" spans="1:22" ht="13.5" x14ac:dyDescent="0.25">
      <c r="A2058" s="3">
        <f>RSI!A2058</f>
        <v>45300</v>
      </c>
      <c r="B2058" s="2">
        <f>RSI!B2058</f>
        <v>0.66</v>
      </c>
      <c r="C2058" s="2">
        <f>RSI!I2058</f>
        <v>58.203236269853143</v>
      </c>
      <c r="D2058" s="2">
        <f>MACD!E2058</f>
        <v>3.5686178136180913E-2</v>
      </c>
      <c r="E2058" s="2">
        <f>MACD!F2058</f>
        <v>-1.5501304426352586E-2</v>
      </c>
      <c r="F2058" s="2">
        <f>'Moving Avg'!D2058</f>
        <v>0.67400000000000004</v>
      </c>
      <c r="G2058" s="2">
        <f>'Moving Avg'!F2058</f>
        <v>0.67299999999999993</v>
      </c>
      <c r="H2058" s="2">
        <f>'Moving Avg'!G2058</f>
        <v>0.48839999999999995</v>
      </c>
      <c r="I2058" s="2">
        <f>'Moving Avg'!H2058</f>
        <v>0.3574500000000001</v>
      </c>
      <c r="J2058" s="5" t="str">
        <f>OBV!F2058</f>
        <v>BULLISH</v>
      </c>
      <c r="K2058" s="5" t="str">
        <f>OBV!G2058</f>
        <v>STRONG</v>
      </c>
      <c r="L2058" s="5" t="str">
        <f>OBV!H2058</f>
        <v>CONFIRMED BULLISH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100</v>
      </c>
      <c r="Q2058" s="8">
        <f t="shared" si="324"/>
        <v>31.25</v>
      </c>
      <c r="R2058" s="8">
        <f t="shared" si="325"/>
        <v>47.5</v>
      </c>
      <c r="S2058" s="8">
        <f t="shared" si="326"/>
        <v>61.25</v>
      </c>
      <c r="T2058" s="8">
        <f t="shared" si="327"/>
        <v>43.75</v>
      </c>
      <c r="U2058" s="7">
        <f t="shared" si="328"/>
        <v>46.666666666666664</v>
      </c>
      <c r="V2058" s="7">
        <f t="shared" si="329"/>
        <v>45.9375</v>
      </c>
    </row>
    <row r="2059" spans="1:22" ht="13.5" x14ac:dyDescent="0.25">
      <c r="A2059" s="3">
        <f>RSI!A2059</f>
        <v>45301</v>
      </c>
      <c r="B2059" s="2">
        <f>RSI!B2059</f>
        <v>0.64</v>
      </c>
      <c r="C2059" s="2">
        <f>RSI!I2059</f>
        <v>54.258840326341108</v>
      </c>
      <c r="D2059" s="2">
        <f>MACD!E2059</f>
        <v>4.7248727208152874E-2</v>
      </c>
      <c r="E2059" s="2">
        <f>MACD!F2059</f>
        <v>-2.9512980994514937E-3</v>
      </c>
      <c r="F2059" s="2">
        <f>'Moving Avg'!D2059</f>
        <v>0.67200000000000004</v>
      </c>
      <c r="G2059" s="2">
        <f>'Moving Avg'!F2059</f>
        <v>0.6765000000000001</v>
      </c>
      <c r="H2059" s="2">
        <f>'Moving Avg'!G2059</f>
        <v>0.49640000000000001</v>
      </c>
      <c r="I2059" s="2">
        <f>'Moving Avg'!H2059</f>
        <v>0.35930000000000006</v>
      </c>
      <c r="J2059" s="5" t="str">
        <f>OBV!F2059</f>
        <v>BULLISH</v>
      </c>
      <c r="K2059" s="5" t="str">
        <f>OBV!G2059</f>
        <v>NEUTRAL</v>
      </c>
      <c r="L2059" s="5" t="str">
        <f>OBV!H2059</f>
        <v>BULLISH DIVERGENCE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66.5</v>
      </c>
      <c r="Q2059" s="8">
        <f t="shared" si="324"/>
        <v>26.225000000000001</v>
      </c>
      <c r="R2059" s="8">
        <f t="shared" si="325"/>
        <v>39.125</v>
      </c>
      <c r="S2059" s="8">
        <f t="shared" si="326"/>
        <v>46.174999999999997</v>
      </c>
      <c r="T2059" s="8">
        <f t="shared" si="327"/>
        <v>35.375</v>
      </c>
      <c r="U2059" s="7">
        <f t="shared" si="328"/>
        <v>37.174999999999997</v>
      </c>
      <c r="V2059" s="7">
        <f t="shared" si="329"/>
        <v>36.724999999999994</v>
      </c>
    </row>
    <row r="2060" spans="1:22" ht="13.5" x14ac:dyDescent="0.25">
      <c r="A2060" s="3">
        <f>RSI!A2060</f>
        <v>45302</v>
      </c>
      <c r="B2060" s="2">
        <f>RSI!B2060</f>
        <v>0.62</v>
      </c>
      <c r="C2060" s="2">
        <f>RSI!I2060</f>
        <v>50.568248900336748</v>
      </c>
      <c r="D2060" s="2">
        <f>MACD!E2060</f>
        <v>5.3774955373280253E-2</v>
      </c>
      <c r="E2060" s="2">
        <f>MACD!F2060</f>
        <v>8.393952595094855E-3</v>
      </c>
      <c r="F2060" s="2">
        <f>'Moving Avg'!D2060</f>
        <v>0.66200000000000003</v>
      </c>
      <c r="G2060" s="2">
        <f>'Moving Avg'!F2060</f>
        <v>0.67799999999999994</v>
      </c>
      <c r="H2060" s="2">
        <f>'Moving Avg'!G2060</f>
        <v>0.50380000000000003</v>
      </c>
      <c r="I2060" s="2">
        <f>'Moving Avg'!H2060</f>
        <v>0.36100000000000015</v>
      </c>
      <c r="J2060" s="5" t="str">
        <f>OBV!F2060</f>
        <v>BULLISH</v>
      </c>
      <c r="K2060" s="5" t="str">
        <f>OBV!G2060</f>
        <v>NEUTRAL</v>
      </c>
      <c r="L2060" s="5" t="str">
        <f>OBV!H2060</f>
        <v>BULLISH DIVERGENCE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66.5</v>
      </c>
      <c r="Q2060" s="8">
        <f t="shared" si="324"/>
        <v>26.225000000000001</v>
      </c>
      <c r="R2060" s="8">
        <f t="shared" si="325"/>
        <v>39.125</v>
      </c>
      <c r="S2060" s="8">
        <f t="shared" si="326"/>
        <v>46.174999999999997</v>
      </c>
      <c r="T2060" s="8">
        <f t="shared" si="327"/>
        <v>35.375</v>
      </c>
      <c r="U2060" s="7">
        <f t="shared" si="328"/>
        <v>37.174999999999997</v>
      </c>
      <c r="V2060" s="7">
        <f t="shared" si="329"/>
        <v>36.724999999999994</v>
      </c>
    </row>
    <row r="2061" spans="1:22" ht="13.5" x14ac:dyDescent="0.25">
      <c r="A2061" s="3">
        <f>RSI!A2061</f>
        <v>45303</v>
      </c>
      <c r="B2061" s="2">
        <f>RSI!B2061</f>
        <v>0.6</v>
      </c>
      <c r="C2061" s="2">
        <f>RSI!I2061</f>
        <v>47.116914894170449</v>
      </c>
      <c r="D2061" s="2">
        <f>MACD!E2061</f>
        <v>5.6167014985579189E-2</v>
      </c>
      <c r="E2061" s="2">
        <f>MACD!F2061</f>
        <v>1.7948565073191723E-2</v>
      </c>
      <c r="F2061" s="2">
        <f>'Moving Avg'!D2061</f>
        <v>0.64200000000000013</v>
      </c>
      <c r="G2061" s="2">
        <f>'Moving Avg'!F2061</f>
        <v>0.67749999999999999</v>
      </c>
      <c r="H2061" s="2">
        <f>'Moving Avg'!G2061</f>
        <v>0.51080000000000003</v>
      </c>
      <c r="I2061" s="2">
        <f>'Moving Avg'!H2061</f>
        <v>0.36265000000000014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16.5</v>
      </c>
      <c r="Q2061" s="8">
        <f t="shared" si="324"/>
        <v>18.725000000000001</v>
      </c>
      <c r="R2061" s="8">
        <f t="shared" si="325"/>
        <v>26.625</v>
      </c>
      <c r="S2061" s="8">
        <f t="shared" si="326"/>
        <v>23.675000000000001</v>
      </c>
      <c r="T2061" s="8">
        <f t="shared" si="327"/>
        <v>22.875</v>
      </c>
      <c r="U2061" s="7">
        <f t="shared" si="328"/>
        <v>23.008333333333336</v>
      </c>
      <c r="V2061" s="7">
        <f t="shared" si="329"/>
        <v>22.975000000000001</v>
      </c>
    </row>
    <row r="2062" spans="1:22" ht="13.5" x14ac:dyDescent="0.25">
      <c r="A2062" s="3">
        <f>RSI!A2062</f>
        <v>45306</v>
      </c>
      <c r="B2062" s="2">
        <f>RSI!B2062</f>
        <v>0.57999999999999996</v>
      </c>
      <c r="C2062" s="2">
        <f>RSI!I2062</f>
        <v>43.890887010711687</v>
      </c>
      <c r="D2062" s="2">
        <f>MACD!E2062</f>
        <v>5.5178833599367927E-2</v>
      </c>
      <c r="E2062" s="2">
        <f>MACD!F2062</f>
        <v>2.5394618778426966E-2</v>
      </c>
      <c r="F2062" s="2">
        <f>'Moving Avg'!D2062</f>
        <v>0.62</v>
      </c>
      <c r="G2062" s="2">
        <f>'Moving Avg'!F2062</f>
        <v>0.67499999999999993</v>
      </c>
      <c r="H2062" s="2">
        <f>'Moving Avg'!G2062</f>
        <v>0.51719999999999999</v>
      </c>
      <c r="I2062" s="2">
        <f>'Moving Avg'!H2062</f>
        <v>0.36420000000000013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33</v>
      </c>
      <c r="Q2062" s="8">
        <f t="shared" si="324"/>
        <v>21.2</v>
      </c>
      <c r="R2062" s="8">
        <f t="shared" si="325"/>
        <v>30.75</v>
      </c>
      <c r="S2062" s="8">
        <f t="shared" si="326"/>
        <v>31.1</v>
      </c>
      <c r="T2062" s="8">
        <f t="shared" si="327"/>
        <v>27</v>
      </c>
      <c r="U2062" s="7">
        <f t="shared" si="328"/>
        <v>27.683333333333337</v>
      </c>
      <c r="V2062" s="7">
        <f t="shared" si="329"/>
        <v>27.512500000000003</v>
      </c>
    </row>
    <row r="2063" spans="1:22" ht="13.5" x14ac:dyDescent="0.25">
      <c r="A2063" s="3">
        <f>RSI!A2063</f>
        <v>45307</v>
      </c>
      <c r="B2063" s="2">
        <f>RSI!B2063</f>
        <v>0.56000000000000005</v>
      </c>
      <c r="C2063" s="2">
        <f>RSI!I2063</f>
        <v>40.876819010585507</v>
      </c>
      <c r="D2063" s="2">
        <f>MACD!E2063</f>
        <v>5.2978077999352058E-2</v>
      </c>
      <c r="E2063" s="2">
        <f>MACD!F2063</f>
        <v>3.0911310622611987E-2</v>
      </c>
      <c r="F2063" s="2">
        <f>'Moving Avg'!D2063</f>
        <v>0.6</v>
      </c>
      <c r="G2063" s="2">
        <f>'Moving Avg'!F2063</f>
        <v>0.67049999999999998</v>
      </c>
      <c r="H2063" s="2">
        <f>'Moving Avg'!G2063</f>
        <v>0.52300000000000002</v>
      </c>
      <c r="I2063" s="2">
        <f>'Moving Avg'!H2063</f>
        <v>0.36565000000000014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33</v>
      </c>
      <c r="Q2063" s="8">
        <f t="shared" si="324"/>
        <v>21.2</v>
      </c>
      <c r="R2063" s="8">
        <f t="shared" si="325"/>
        <v>30.75</v>
      </c>
      <c r="S2063" s="8">
        <f t="shared" si="326"/>
        <v>31.1</v>
      </c>
      <c r="T2063" s="8">
        <f t="shared" si="327"/>
        <v>27</v>
      </c>
      <c r="U2063" s="7">
        <f t="shared" si="328"/>
        <v>27.683333333333337</v>
      </c>
      <c r="V2063" s="7">
        <f t="shared" si="329"/>
        <v>27.512500000000003</v>
      </c>
    </row>
    <row r="2064" spans="1:22" ht="13.5" x14ac:dyDescent="0.25">
      <c r="A2064" s="3">
        <f>RSI!A2064</f>
        <v>45308</v>
      </c>
      <c r="B2064" s="2">
        <f>RSI!B2064</f>
        <v>0.54</v>
      </c>
      <c r="C2064" s="2">
        <f>RSI!I2064</f>
        <v>38.061972834960827</v>
      </c>
      <c r="D2064" s="2">
        <f>MACD!E2064</f>
        <v>5.6006225856896963E-2</v>
      </c>
      <c r="E2064" s="2">
        <f>MACD!F2064</f>
        <v>3.5930293669468982E-2</v>
      </c>
      <c r="F2064" s="2">
        <f>'Moving Avg'!D2064</f>
        <v>0.57999999999999996</v>
      </c>
      <c r="G2064" s="2">
        <f>'Moving Avg'!F2064</f>
        <v>0.66400000000000003</v>
      </c>
      <c r="H2064" s="2">
        <f>'Moving Avg'!G2064</f>
        <v>0.52819999999999989</v>
      </c>
      <c r="I2064" s="2">
        <f>'Moving Avg'!H2064</f>
        <v>0.36695000000000022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16.5</v>
      </c>
      <c r="Q2064" s="8">
        <f t="shared" si="324"/>
        <v>18.725000000000001</v>
      </c>
      <c r="R2064" s="8">
        <f t="shared" si="325"/>
        <v>26.625</v>
      </c>
      <c r="S2064" s="8">
        <f t="shared" si="326"/>
        <v>23.675000000000001</v>
      </c>
      <c r="T2064" s="8">
        <f t="shared" si="327"/>
        <v>22.875</v>
      </c>
      <c r="U2064" s="7">
        <f t="shared" si="328"/>
        <v>23.008333333333336</v>
      </c>
      <c r="V2064" s="7">
        <f t="shared" si="329"/>
        <v>22.975000000000001</v>
      </c>
    </row>
    <row r="2065" spans="1:22" ht="13.5" x14ac:dyDescent="0.25">
      <c r="A2065" s="3">
        <f>RSI!A2065</f>
        <v>45309</v>
      </c>
      <c r="B2065" s="2">
        <f>RSI!B2065</f>
        <v>0.53</v>
      </c>
      <c r="C2065" s="2">
        <f>RSI!I2065</f>
        <v>36.70111873805628</v>
      </c>
      <c r="D2065" s="2">
        <f>MACD!E2065</f>
        <v>6.2811683855179767E-2</v>
      </c>
      <c r="E2065" s="2">
        <f>MACD!F2065</f>
        <v>4.1306571706611145E-2</v>
      </c>
      <c r="F2065" s="2">
        <f>'Moving Avg'!D2065</f>
        <v>0.56200000000000006</v>
      </c>
      <c r="G2065" s="2">
        <f>'Moving Avg'!F2065</f>
        <v>0.65550000000000008</v>
      </c>
      <c r="H2065" s="2">
        <f>'Moving Avg'!G2065</f>
        <v>0.53299999999999992</v>
      </c>
      <c r="I2065" s="2">
        <f>'Moving Avg'!H2065</f>
        <v>0.3681500000000002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0</v>
      </c>
      <c r="O2065" s="7">
        <f t="shared" si="322"/>
        <v>50</v>
      </c>
      <c r="P2065" s="7">
        <f t="shared" si="323"/>
        <v>16.5</v>
      </c>
      <c r="Q2065" s="8">
        <f t="shared" si="324"/>
        <v>18.725000000000001</v>
      </c>
      <c r="R2065" s="8">
        <f t="shared" si="325"/>
        <v>26.625</v>
      </c>
      <c r="S2065" s="8">
        <f t="shared" si="326"/>
        <v>23.675000000000001</v>
      </c>
      <c r="T2065" s="8">
        <f t="shared" si="327"/>
        <v>22.875</v>
      </c>
      <c r="U2065" s="7">
        <f t="shared" si="328"/>
        <v>23.008333333333336</v>
      </c>
      <c r="V2065" s="7">
        <f t="shared" si="329"/>
        <v>22.975000000000001</v>
      </c>
    </row>
    <row r="2066" spans="1:22" ht="13.5" x14ac:dyDescent="0.25">
      <c r="A2066" s="3">
        <f>RSI!A2066</f>
        <v>45310</v>
      </c>
      <c r="B2066" s="2">
        <f>RSI!B2066</f>
        <v>0.51</v>
      </c>
      <c r="C2066" s="2">
        <f>RSI!I2066</f>
        <v>34.076928070198221</v>
      </c>
      <c r="D2066" s="2">
        <f>MACD!E2066</f>
        <v>7.5120100419587277E-2</v>
      </c>
      <c r="E2066" s="2">
        <f>MACD!F2066</f>
        <v>4.8069277449206374E-2</v>
      </c>
      <c r="F2066" s="2">
        <f>'Moving Avg'!D2066</f>
        <v>0.54399999999999993</v>
      </c>
      <c r="G2066" s="2">
        <f>'Moving Avg'!F2066</f>
        <v>0.64450000000000007</v>
      </c>
      <c r="H2066" s="2">
        <f>'Moving Avg'!G2066</f>
        <v>0.53760000000000008</v>
      </c>
      <c r="I2066" s="2">
        <f>'Moving Avg'!H2066</f>
        <v>0.36920000000000025</v>
      </c>
      <c r="J2066" s="5" t="str">
        <f>OBV!F2066</f>
        <v>BEARISH</v>
      </c>
      <c r="K2066" s="5" t="str">
        <f>OBV!G2066</f>
        <v>WEAK</v>
      </c>
      <c r="L2066" s="5" t="str">
        <f>OBV!H2066</f>
        <v>CONFIRMED BEARISH</v>
      </c>
      <c r="M2066" s="7">
        <f t="shared" si="320"/>
        <v>25</v>
      </c>
      <c r="N2066" s="7">
        <f t="shared" si="321"/>
        <v>0</v>
      </c>
      <c r="O2066" s="7">
        <f t="shared" si="322"/>
        <v>50</v>
      </c>
      <c r="P2066" s="7">
        <f t="shared" si="323"/>
        <v>0</v>
      </c>
      <c r="Q2066" s="8">
        <f t="shared" si="324"/>
        <v>16.25</v>
      </c>
      <c r="R2066" s="8">
        <f t="shared" si="325"/>
        <v>22.5</v>
      </c>
      <c r="S2066" s="8">
        <f t="shared" si="326"/>
        <v>16.25</v>
      </c>
      <c r="T2066" s="8">
        <f t="shared" si="327"/>
        <v>18.75</v>
      </c>
      <c r="U2066" s="7">
        <f t="shared" si="328"/>
        <v>18.333333333333332</v>
      </c>
      <c r="V2066" s="7">
        <f t="shared" si="329"/>
        <v>18.4375</v>
      </c>
    </row>
    <row r="2067" spans="1:22" ht="13.5" x14ac:dyDescent="0.25">
      <c r="A2067" s="3">
        <f>RSI!A2067</f>
        <v>45313</v>
      </c>
      <c r="B2067" s="2">
        <f>RSI!B2067</f>
        <v>0.49</v>
      </c>
      <c r="C2067" s="2">
        <f>RSI!I2067</f>
        <v>31.640549428794642</v>
      </c>
      <c r="D2067" s="2">
        <f>MACD!E2067</f>
        <v>8.6015639318543835E-2</v>
      </c>
      <c r="E2067" s="2">
        <f>MACD!F2067</f>
        <v>5.5658549823073875E-2</v>
      </c>
      <c r="F2067" s="2">
        <f>'Moving Avg'!D2067</f>
        <v>0.52600000000000002</v>
      </c>
      <c r="G2067" s="2">
        <f>'Moving Avg'!F2067</f>
        <v>0.63100000000000001</v>
      </c>
      <c r="H2067" s="2">
        <f>'Moving Avg'!G2067</f>
        <v>0.54159999999999997</v>
      </c>
      <c r="I2067" s="2">
        <f>'Moving Avg'!H2067</f>
        <v>0.3701500000000002</v>
      </c>
      <c r="J2067" s="5" t="str">
        <f>OBV!F2067</f>
        <v>BEARISH</v>
      </c>
      <c r="K2067" s="5" t="str">
        <f>OBV!G2067</f>
        <v>WEAK</v>
      </c>
      <c r="L2067" s="5" t="str">
        <f>OBV!H2067</f>
        <v>CONFIRMED BEARISH</v>
      </c>
      <c r="M2067" s="7">
        <f t="shared" si="320"/>
        <v>25</v>
      </c>
      <c r="N2067" s="7">
        <f t="shared" si="321"/>
        <v>0</v>
      </c>
      <c r="O2067" s="7">
        <f t="shared" si="322"/>
        <v>50</v>
      </c>
      <c r="P2067" s="7">
        <f t="shared" si="323"/>
        <v>0</v>
      </c>
      <c r="Q2067" s="8">
        <f t="shared" si="324"/>
        <v>16.25</v>
      </c>
      <c r="R2067" s="8">
        <f t="shared" si="325"/>
        <v>22.5</v>
      </c>
      <c r="S2067" s="8">
        <f t="shared" si="326"/>
        <v>16.25</v>
      </c>
      <c r="T2067" s="8">
        <f t="shared" si="327"/>
        <v>18.75</v>
      </c>
      <c r="U2067" s="7">
        <f t="shared" si="328"/>
        <v>18.333333333333332</v>
      </c>
      <c r="V2067" s="7">
        <f t="shared" si="329"/>
        <v>18.4375</v>
      </c>
    </row>
    <row r="2068" spans="1:22" ht="13.5" x14ac:dyDescent="0.25">
      <c r="A2068" s="3">
        <f>RSI!A2068</f>
        <v>45314</v>
      </c>
      <c r="B2068" s="2">
        <f>RSI!B2068</f>
        <v>0.47</v>
      </c>
      <c r="C2068" s="2">
        <f>RSI!I2068</f>
        <v>29.378516652284361</v>
      </c>
      <c r="D2068" s="2">
        <f>MACD!E2068</f>
        <v>9.2717094133184408E-2</v>
      </c>
      <c r="E2068" s="2">
        <f>MACD!F2068</f>
        <v>6.3070258685095984E-2</v>
      </c>
      <c r="F2068" s="2">
        <f>'Moving Avg'!D2068</f>
        <v>0.50800000000000001</v>
      </c>
      <c r="G2068" s="2">
        <f>'Moving Avg'!F2068</f>
        <v>0.61599999999999999</v>
      </c>
      <c r="H2068" s="2">
        <f>'Moving Avg'!G2068</f>
        <v>0.54499999999999993</v>
      </c>
      <c r="I2068" s="2">
        <f>'Moving Avg'!H2068</f>
        <v>0.37100000000000022</v>
      </c>
      <c r="J2068" s="5" t="str">
        <f>OBV!F2068</f>
        <v>BEARISH</v>
      </c>
      <c r="K2068" s="5" t="str">
        <f>OBV!G2068</f>
        <v>WEAK</v>
      </c>
      <c r="L2068" s="5" t="str">
        <f>OBV!H2068</f>
        <v>CONFIRMED BEARISH</v>
      </c>
      <c r="M2068" s="7">
        <f t="shared" si="320"/>
        <v>50</v>
      </c>
      <c r="N2068" s="7">
        <f t="shared" si="321"/>
        <v>0</v>
      </c>
      <c r="O2068" s="7">
        <f t="shared" si="322"/>
        <v>50</v>
      </c>
      <c r="P2068" s="7">
        <f t="shared" si="323"/>
        <v>0</v>
      </c>
      <c r="Q2068" s="8">
        <f t="shared" si="324"/>
        <v>25</v>
      </c>
      <c r="R2068" s="8">
        <f t="shared" si="325"/>
        <v>27.5</v>
      </c>
      <c r="S2068" s="8">
        <f t="shared" si="326"/>
        <v>20</v>
      </c>
      <c r="T2068" s="8">
        <f t="shared" si="327"/>
        <v>25</v>
      </c>
      <c r="U2068" s="7">
        <f t="shared" si="328"/>
        <v>24.166666666666668</v>
      </c>
      <c r="V2068" s="7">
        <f t="shared" si="329"/>
        <v>24.375</v>
      </c>
    </row>
    <row r="2069" spans="1:22" ht="13.5" x14ac:dyDescent="0.25">
      <c r="A2069" s="3">
        <f>RSI!A2069</f>
        <v>45315</v>
      </c>
      <c r="B2069" s="2">
        <f>RSI!B2069</f>
        <v>0.45</v>
      </c>
      <c r="C2069" s="2">
        <f>RSI!I2069</f>
        <v>27.278332489592188</v>
      </c>
      <c r="D2069" s="2">
        <f>MACD!E2069</f>
        <v>9.7480717202966249E-2</v>
      </c>
      <c r="E2069" s="2">
        <f>MACD!F2069</f>
        <v>6.9952350388670037E-2</v>
      </c>
      <c r="F2069" s="2">
        <f>'Moving Avg'!D2069</f>
        <v>0.49000000000000005</v>
      </c>
      <c r="G2069" s="2">
        <f>'Moving Avg'!F2069</f>
        <v>0.60149999999999992</v>
      </c>
      <c r="H2069" s="2">
        <f>'Moving Avg'!G2069</f>
        <v>0.54779999999999995</v>
      </c>
      <c r="I2069" s="2">
        <f>'Moving Avg'!H2069</f>
        <v>0.37175000000000019</v>
      </c>
      <c r="J2069" s="5" t="str">
        <f>OBV!F2069</f>
        <v>BEARISH</v>
      </c>
      <c r="K2069" s="5" t="str">
        <f>OBV!G2069</f>
        <v>WEAK</v>
      </c>
      <c r="L2069" s="5" t="str">
        <f>OBV!H2069</f>
        <v>CONFIRMED BEARISH</v>
      </c>
      <c r="M2069" s="7">
        <f t="shared" si="320"/>
        <v>50</v>
      </c>
      <c r="N2069" s="7">
        <f t="shared" si="321"/>
        <v>0</v>
      </c>
      <c r="O2069" s="7">
        <f t="shared" si="322"/>
        <v>50</v>
      </c>
      <c r="P2069" s="7">
        <f t="shared" si="323"/>
        <v>0</v>
      </c>
      <c r="Q2069" s="8">
        <f t="shared" si="324"/>
        <v>25</v>
      </c>
      <c r="R2069" s="8">
        <f t="shared" si="325"/>
        <v>27.5</v>
      </c>
      <c r="S2069" s="8">
        <f t="shared" si="326"/>
        <v>20</v>
      </c>
      <c r="T2069" s="8">
        <f t="shared" si="327"/>
        <v>25</v>
      </c>
      <c r="U2069" s="7">
        <f t="shared" si="328"/>
        <v>24.166666666666668</v>
      </c>
      <c r="V2069" s="7">
        <f t="shared" si="329"/>
        <v>24.375</v>
      </c>
    </row>
    <row r="2070" spans="1:22" ht="13.5" x14ac:dyDescent="0.25">
      <c r="A2070" s="3">
        <f>RSI!A2070</f>
        <v>45316</v>
      </c>
      <c r="B2070" s="2">
        <f>RSI!B2070</f>
        <v>0.47</v>
      </c>
      <c r="C2070" s="2">
        <f>RSI!I2070</f>
        <v>32.476687527373684</v>
      </c>
      <c r="D2070" s="2">
        <f>MACD!E2070</f>
        <v>9.7708846762448176E-2</v>
      </c>
      <c r="E2070" s="2">
        <f>MACD!F2070</f>
        <v>7.5503649663425668E-2</v>
      </c>
      <c r="F2070" s="2">
        <f>'Moving Avg'!D2070</f>
        <v>0.47799999999999992</v>
      </c>
      <c r="G2070" s="2">
        <f>'Moving Avg'!F2070</f>
        <v>0.58950000000000002</v>
      </c>
      <c r="H2070" s="2">
        <f>'Moving Avg'!G2070</f>
        <v>0.55079999999999996</v>
      </c>
      <c r="I2070" s="2">
        <f>'Moving Avg'!H2070</f>
        <v>0.37255000000000021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  <c r="M2070" s="7">
        <f t="shared" si="320"/>
        <v>25</v>
      </c>
      <c r="N2070" s="7">
        <f t="shared" si="321"/>
        <v>0</v>
      </c>
      <c r="O2070" s="7">
        <f t="shared" si="322"/>
        <v>50</v>
      </c>
      <c r="P2070" s="7">
        <f t="shared" si="323"/>
        <v>16.5</v>
      </c>
      <c r="Q2070" s="8">
        <f t="shared" si="324"/>
        <v>18.725000000000001</v>
      </c>
      <c r="R2070" s="8">
        <f t="shared" si="325"/>
        <v>26.625</v>
      </c>
      <c r="S2070" s="8">
        <f t="shared" si="326"/>
        <v>23.675000000000001</v>
      </c>
      <c r="T2070" s="8">
        <f t="shared" si="327"/>
        <v>22.875</v>
      </c>
      <c r="U2070" s="7">
        <f t="shared" si="328"/>
        <v>23.008333333333336</v>
      </c>
      <c r="V2070" s="7">
        <f t="shared" si="329"/>
        <v>22.975000000000001</v>
      </c>
    </row>
    <row r="2071" spans="1:22" ht="13.5" x14ac:dyDescent="0.25">
      <c r="A2071" s="3">
        <f>RSI!A2071</f>
        <v>45317</v>
      </c>
      <c r="B2071" s="2">
        <f>RSI!B2071</f>
        <v>0.49</v>
      </c>
      <c r="C2071" s="2">
        <f>RSI!I2071</f>
        <v>37.303186944431225</v>
      </c>
      <c r="D2071" s="2">
        <f>MACD!E2071</f>
        <v>9.3925086767598476E-2</v>
      </c>
      <c r="E2071" s="2">
        <f>MACD!F2071</f>
        <v>7.9187937084260238E-2</v>
      </c>
      <c r="F2071" s="2">
        <f>'Moving Avg'!D2071</f>
        <v>0.47400000000000003</v>
      </c>
      <c r="G2071" s="2">
        <f>'Moving Avg'!F2071</f>
        <v>0.57999999999999985</v>
      </c>
      <c r="H2071" s="2">
        <f>'Moving Avg'!G2071</f>
        <v>0.55399999999999994</v>
      </c>
      <c r="I2071" s="2">
        <f>'Moving Avg'!H2071</f>
        <v>0.37340000000000018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  <c r="M2071" s="7">
        <f t="shared" si="320"/>
        <v>25</v>
      </c>
      <c r="N2071" s="7">
        <f t="shared" si="321"/>
        <v>0</v>
      </c>
      <c r="O2071" s="7">
        <f t="shared" si="322"/>
        <v>50</v>
      </c>
      <c r="P2071" s="7">
        <f t="shared" si="323"/>
        <v>16.5</v>
      </c>
      <c r="Q2071" s="8">
        <f t="shared" si="324"/>
        <v>18.725000000000001</v>
      </c>
      <c r="R2071" s="8">
        <f t="shared" si="325"/>
        <v>26.625</v>
      </c>
      <c r="S2071" s="8">
        <f t="shared" si="326"/>
        <v>23.675000000000001</v>
      </c>
      <c r="T2071" s="8">
        <f t="shared" si="327"/>
        <v>22.875</v>
      </c>
      <c r="U2071" s="7">
        <f t="shared" si="328"/>
        <v>23.008333333333336</v>
      </c>
      <c r="V2071" s="7">
        <f t="shared" si="329"/>
        <v>22.975000000000001</v>
      </c>
    </row>
    <row r="2072" spans="1:22" ht="13.5" x14ac:dyDescent="0.25">
      <c r="A2072" s="3">
        <f>RSI!A2072</f>
        <v>45320</v>
      </c>
      <c r="B2072" s="2">
        <f>RSI!B2072</f>
        <v>0.51</v>
      </c>
      <c r="C2072" s="2">
        <f>RSI!I2072</f>
        <v>41.784466947249427</v>
      </c>
      <c r="D2072" s="2">
        <f>MACD!E2072</f>
        <v>8.6585387777130984E-2</v>
      </c>
      <c r="E2072" s="2">
        <f>MACD!F2072</f>
        <v>8.0667427222834404E-2</v>
      </c>
      <c r="F2072" s="2">
        <f>'Moving Avg'!D2072</f>
        <v>0.47799999999999992</v>
      </c>
      <c r="G2072" s="2">
        <f>'Moving Avg'!F2072</f>
        <v>0.57300000000000006</v>
      </c>
      <c r="H2072" s="2">
        <f>'Moving Avg'!G2072</f>
        <v>0.5573999999999999</v>
      </c>
      <c r="I2072" s="2">
        <f>'Moving Avg'!H2072</f>
        <v>0.37435000000000024</v>
      </c>
      <c r="J2072" s="5" t="str">
        <f>OBV!F2072</f>
        <v>BEARISH</v>
      </c>
      <c r="K2072" s="5" t="str">
        <f>OBV!G2072</f>
        <v>NEUTRAL</v>
      </c>
      <c r="L2072" s="5" t="str">
        <f>OBV!H2072</f>
        <v>BEARISH DIVERGENCE</v>
      </c>
      <c r="M2072" s="7">
        <f t="shared" si="320"/>
        <v>25</v>
      </c>
      <c r="N2072" s="7">
        <f t="shared" si="321"/>
        <v>0</v>
      </c>
      <c r="O2072" s="7">
        <f t="shared" si="322"/>
        <v>50</v>
      </c>
      <c r="P2072" s="7">
        <f t="shared" si="323"/>
        <v>16.5</v>
      </c>
      <c r="Q2072" s="8">
        <f t="shared" si="324"/>
        <v>18.725000000000001</v>
      </c>
      <c r="R2072" s="8">
        <f t="shared" si="325"/>
        <v>26.625</v>
      </c>
      <c r="S2072" s="8">
        <f t="shared" si="326"/>
        <v>23.675000000000001</v>
      </c>
      <c r="T2072" s="8">
        <f t="shared" si="327"/>
        <v>22.875</v>
      </c>
      <c r="U2072" s="7">
        <f t="shared" si="328"/>
        <v>23.008333333333336</v>
      </c>
      <c r="V2072" s="7">
        <f t="shared" si="329"/>
        <v>22.975000000000001</v>
      </c>
    </row>
    <row r="2073" spans="1:22" ht="13.5" x14ac:dyDescent="0.25">
      <c r="A2073" s="3">
        <f>RSI!A2073</f>
        <v>45321</v>
      </c>
      <c r="B2073" s="2">
        <f>RSI!B2073</f>
        <v>0.49</v>
      </c>
      <c r="C2073" s="2">
        <f>RSI!I2073</f>
        <v>38.798045177735403</v>
      </c>
      <c r="D2073" s="2">
        <f>MACD!E2073</f>
        <v>7.9050462496541019E-2</v>
      </c>
      <c r="E2073" s="2">
        <f>MACD!F2073</f>
        <v>8.0344034277575735E-2</v>
      </c>
      <c r="F2073" s="2">
        <f>'Moving Avg'!D2073</f>
        <v>0.48200000000000004</v>
      </c>
      <c r="G2073" s="2">
        <f>'Moving Avg'!F2073</f>
        <v>0.56600000000000006</v>
      </c>
      <c r="H2073" s="2">
        <f>'Moving Avg'!G2073</f>
        <v>0.56019999999999992</v>
      </c>
      <c r="I2073" s="2">
        <f>'Moving Avg'!H2073</f>
        <v>0.37525000000000019</v>
      </c>
      <c r="J2073" s="5" t="str">
        <f>OBV!F2073</f>
        <v>BEARISH</v>
      </c>
      <c r="K2073" s="5" t="str">
        <f>OBV!G2073</f>
        <v>NEUTRAL</v>
      </c>
      <c r="L2073" s="5" t="str">
        <f>OBV!H2073</f>
        <v>BEARISH DIVERGENCE</v>
      </c>
      <c r="M2073" s="7">
        <f t="shared" si="320"/>
        <v>25</v>
      </c>
      <c r="N2073" s="7">
        <f t="shared" si="321"/>
        <v>45</v>
      </c>
      <c r="O2073" s="7">
        <f t="shared" si="322"/>
        <v>50</v>
      </c>
      <c r="P2073" s="7">
        <f t="shared" si="323"/>
        <v>16.5</v>
      </c>
      <c r="Q2073" s="8">
        <f t="shared" si="324"/>
        <v>34.475000000000001</v>
      </c>
      <c r="R2073" s="8">
        <f t="shared" si="325"/>
        <v>35.625</v>
      </c>
      <c r="S2073" s="8">
        <f t="shared" si="326"/>
        <v>30.425000000000001</v>
      </c>
      <c r="T2073" s="8">
        <f t="shared" si="327"/>
        <v>34.125</v>
      </c>
      <c r="U2073" s="7">
        <f t="shared" si="328"/>
        <v>33.508333333333333</v>
      </c>
      <c r="V2073" s="7">
        <f t="shared" si="329"/>
        <v>33.662499999999994</v>
      </c>
    </row>
    <row r="2074" spans="1:22" ht="13.5" x14ac:dyDescent="0.25">
      <c r="A2074" s="3">
        <f>RSI!A2074</f>
        <v>45322</v>
      </c>
      <c r="B2074" s="2">
        <f>RSI!B2074</f>
        <v>0.51</v>
      </c>
      <c r="C2074" s="2">
        <f>RSI!I2074</f>
        <v>43.172084527660317</v>
      </c>
      <c r="D2074" s="2">
        <f>MACD!E2074</f>
        <v>6.8485487276744972E-2</v>
      </c>
      <c r="E2074" s="2">
        <f>MACD!F2074</f>
        <v>7.7972324877409585E-2</v>
      </c>
      <c r="F2074" s="2">
        <f>'Moving Avg'!D2074</f>
        <v>0.49399999999999994</v>
      </c>
      <c r="G2074" s="2">
        <f>'Moving Avg'!F2074</f>
        <v>0.55900000000000005</v>
      </c>
      <c r="H2074" s="2">
        <f>'Moving Avg'!G2074</f>
        <v>0.56320000000000003</v>
      </c>
      <c r="I2074" s="2">
        <f>'Moving Avg'!H2074</f>
        <v>0.37630000000000025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25</v>
      </c>
      <c r="N2074" s="7">
        <f t="shared" si="321"/>
        <v>45</v>
      </c>
      <c r="O2074" s="7">
        <f t="shared" si="322"/>
        <v>50</v>
      </c>
      <c r="P2074" s="7">
        <f t="shared" si="323"/>
        <v>83.5</v>
      </c>
      <c r="Q2074" s="8">
        <f t="shared" si="324"/>
        <v>44.524999999999999</v>
      </c>
      <c r="R2074" s="8">
        <f t="shared" si="325"/>
        <v>52.375</v>
      </c>
      <c r="S2074" s="8">
        <f t="shared" si="326"/>
        <v>60.575000000000003</v>
      </c>
      <c r="T2074" s="8">
        <f t="shared" si="327"/>
        <v>50.875</v>
      </c>
      <c r="U2074" s="7">
        <f t="shared" si="328"/>
        <v>52.491666666666674</v>
      </c>
      <c r="V2074" s="7">
        <f t="shared" si="329"/>
        <v>52.087500000000006</v>
      </c>
    </row>
    <row r="2075" spans="1:22" ht="13.5" x14ac:dyDescent="0.25">
      <c r="A2075" s="3">
        <f>RSI!A2075</f>
        <v>45323</v>
      </c>
      <c r="B2075" s="2">
        <f>RSI!B2075</f>
        <v>0.49</v>
      </c>
      <c r="C2075" s="2">
        <f>RSI!I2075</f>
        <v>40.086745623689843</v>
      </c>
      <c r="D2075" s="2">
        <f>MACD!E2075</f>
        <v>5.9712523930446237E-2</v>
      </c>
      <c r="E2075" s="2">
        <f>MACD!F2075</f>
        <v>7.4320364688016921E-2</v>
      </c>
      <c r="F2075" s="2">
        <f>'Moving Avg'!D2075</f>
        <v>0.49800000000000005</v>
      </c>
      <c r="G2075" s="2">
        <f>'Moving Avg'!F2075</f>
        <v>0.55000000000000004</v>
      </c>
      <c r="H2075" s="2">
        <f>'Moving Avg'!G2075</f>
        <v>0.56559999999999999</v>
      </c>
      <c r="I2075" s="2">
        <f>'Moving Avg'!H2075</f>
        <v>0.37730000000000019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45</v>
      </c>
      <c r="O2075" s="7">
        <f t="shared" si="322"/>
        <v>50</v>
      </c>
      <c r="P2075" s="7">
        <f t="shared" si="323"/>
        <v>83.5</v>
      </c>
      <c r="Q2075" s="8">
        <f t="shared" si="324"/>
        <v>44.524999999999999</v>
      </c>
      <c r="R2075" s="8">
        <f t="shared" si="325"/>
        <v>52.375</v>
      </c>
      <c r="S2075" s="8">
        <f t="shared" si="326"/>
        <v>60.575000000000003</v>
      </c>
      <c r="T2075" s="8">
        <f t="shared" si="327"/>
        <v>50.875</v>
      </c>
      <c r="U2075" s="7">
        <f t="shared" si="328"/>
        <v>52.491666666666674</v>
      </c>
      <c r="V2075" s="7">
        <f t="shared" si="329"/>
        <v>52.087500000000006</v>
      </c>
    </row>
    <row r="2076" spans="1:22" ht="13.5" x14ac:dyDescent="0.25">
      <c r="A2076" s="3">
        <f>RSI!A2076</f>
        <v>45324</v>
      </c>
      <c r="B2076" s="2">
        <f>RSI!B2076</f>
        <v>0.49</v>
      </c>
      <c r="C2076" s="2">
        <f>RSI!I2076</f>
        <v>40.086745623689843</v>
      </c>
      <c r="D2076" s="2">
        <f>MACD!E2076</f>
        <v>4.9537552375021887E-2</v>
      </c>
      <c r="E2076" s="2">
        <f>MACD!F2076</f>
        <v>6.9363802225417909E-2</v>
      </c>
      <c r="F2076" s="2">
        <f>'Moving Avg'!D2076</f>
        <v>0.49800000000000005</v>
      </c>
      <c r="G2076" s="2">
        <f>'Moving Avg'!F2076</f>
        <v>0.53950000000000009</v>
      </c>
      <c r="H2076" s="2">
        <f>'Moving Avg'!G2076</f>
        <v>0.56779999999999997</v>
      </c>
      <c r="I2076" s="2">
        <f>'Moving Avg'!H2076</f>
        <v>0.37835000000000013</v>
      </c>
      <c r="J2076" s="5" t="str">
        <f>OBV!F2076</f>
        <v>BULLISH</v>
      </c>
      <c r="K2076" s="5" t="str">
        <f>OBV!G2076</f>
        <v>NEUTRAL</v>
      </c>
      <c r="L2076" s="5" t="str">
        <f>OBV!H2076</f>
        <v>NEUTRAL</v>
      </c>
      <c r="M2076" s="7">
        <f t="shared" si="320"/>
        <v>25</v>
      </c>
      <c r="N2076" s="7">
        <f t="shared" si="321"/>
        <v>45</v>
      </c>
      <c r="O2076" s="7">
        <f t="shared" si="322"/>
        <v>50</v>
      </c>
      <c r="P2076" s="7">
        <f t="shared" si="323"/>
        <v>49.5</v>
      </c>
      <c r="Q2076" s="8">
        <f t="shared" si="324"/>
        <v>39.424999999999997</v>
      </c>
      <c r="R2076" s="8">
        <f t="shared" si="325"/>
        <v>43.875</v>
      </c>
      <c r="S2076" s="8">
        <f t="shared" si="326"/>
        <v>45.275000000000006</v>
      </c>
      <c r="T2076" s="8">
        <f t="shared" si="327"/>
        <v>42.375</v>
      </c>
      <c r="U2076" s="7">
        <f t="shared" si="328"/>
        <v>42.858333333333327</v>
      </c>
      <c r="V2076" s="7">
        <f t="shared" si="329"/>
        <v>42.737499999999997</v>
      </c>
    </row>
    <row r="2077" spans="1:22" ht="13.5" x14ac:dyDescent="0.25">
      <c r="A2077" s="3">
        <f>RSI!A2077</f>
        <v>45327</v>
      </c>
      <c r="B2077" s="2">
        <f>RSI!B2077</f>
        <v>0.49</v>
      </c>
      <c r="C2077" s="2">
        <f>RSI!I2077</f>
        <v>40.086745623689843</v>
      </c>
      <c r="D2077" s="2">
        <f>MACD!E2077</f>
        <v>3.8152175203392757E-2</v>
      </c>
      <c r="E2077" s="2">
        <f>MACD!F2077</f>
        <v>6.3121476821012878E-2</v>
      </c>
      <c r="F2077" s="2">
        <f>'Moving Avg'!D2077</f>
        <v>0.49399999999999994</v>
      </c>
      <c r="G2077" s="2">
        <f>'Moving Avg'!F2077</f>
        <v>0.52950000000000008</v>
      </c>
      <c r="H2077" s="2">
        <f>'Moving Avg'!G2077</f>
        <v>0.56979999999999986</v>
      </c>
      <c r="I2077" s="2">
        <f>'Moving Avg'!H2077</f>
        <v>0.37945000000000012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25</v>
      </c>
      <c r="N2077" s="7">
        <f t="shared" si="321"/>
        <v>100</v>
      </c>
      <c r="O2077" s="7">
        <f t="shared" si="322"/>
        <v>50</v>
      </c>
      <c r="P2077" s="7">
        <f t="shared" si="323"/>
        <v>16.5</v>
      </c>
      <c r="Q2077" s="8">
        <f t="shared" si="324"/>
        <v>53.725000000000001</v>
      </c>
      <c r="R2077" s="8">
        <f t="shared" si="325"/>
        <v>46.625</v>
      </c>
      <c r="S2077" s="8">
        <f t="shared" si="326"/>
        <v>38.674999999999997</v>
      </c>
      <c r="T2077" s="8">
        <f t="shared" si="327"/>
        <v>47.875</v>
      </c>
      <c r="U2077" s="7">
        <f t="shared" si="328"/>
        <v>46.341666666666661</v>
      </c>
      <c r="V2077" s="7">
        <f t="shared" si="329"/>
        <v>46.724999999999994</v>
      </c>
    </row>
    <row r="2078" spans="1:22" ht="13.5" x14ac:dyDescent="0.25">
      <c r="A2078" s="3">
        <f>RSI!A2078</f>
        <v>45328</v>
      </c>
      <c r="B2078" s="2">
        <f>RSI!B2078</f>
        <v>0.51</v>
      </c>
      <c r="C2078" s="2">
        <f>RSI!I2078</f>
        <v>44.99633878368563</v>
      </c>
      <c r="D2078" s="2">
        <f>MACD!E2078</f>
        <v>2.4238820721878329E-2</v>
      </c>
      <c r="E2078" s="2">
        <f>MACD!F2078</f>
        <v>5.5344945601185976E-2</v>
      </c>
      <c r="F2078" s="2">
        <f>'Moving Avg'!D2078</f>
        <v>0.49800000000000005</v>
      </c>
      <c r="G2078" s="2">
        <f>'Moving Avg'!F2078</f>
        <v>0.52200000000000002</v>
      </c>
      <c r="H2078" s="2">
        <f>'Moving Avg'!G2078</f>
        <v>0.57199999999999995</v>
      </c>
      <c r="I2078" s="2">
        <f>'Moving Avg'!H2078</f>
        <v>0.38070000000000015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  <c r="M2078" s="7">
        <f t="shared" si="320"/>
        <v>25</v>
      </c>
      <c r="N2078" s="7">
        <f t="shared" si="321"/>
        <v>100</v>
      </c>
      <c r="O2078" s="7">
        <f t="shared" si="322"/>
        <v>50</v>
      </c>
      <c r="P2078" s="7">
        <f t="shared" si="323"/>
        <v>83.5</v>
      </c>
      <c r="Q2078" s="8">
        <f t="shared" si="324"/>
        <v>63.774999999999999</v>
      </c>
      <c r="R2078" s="8">
        <f t="shared" si="325"/>
        <v>63.375</v>
      </c>
      <c r="S2078" s="8">
        <f t="shared" si="326"/>
        <v>68.825000000000003</v>
      </c>
      <c r="T2078" s="8">
        <f t="shared" si="327"/>
        <v>64.625</v>
      </c>
      <c r="U2078" s="7">
        <f t="shared" si="328"/>
        <v>65.325000000000003</v>
      </c>
      <c r="V2078" s="7">
        <f t="shared" si="329"/>
        <v>65.150000000000006</v>
      </c>
    </row>
    <row r="2079" spans="1:22" ht="13.5" x14ac:dyDescent="0.25">
      <c r="A2079" s="3">
        <f>RSI!A2079</f>
        <v>45329</v>
      </c>
      <c r="B2079" s="2">
        <f>RSI!B2079</f>
        <v>0.5</v>
      </c>
      <c r="C2079" s="2">
        <f>RSI!I2079</f>
        <v>43.094812729232544</v>
      </c>
      <c r="D2079" s="2">
        <f>MACD!E2079</f>
        <v>1.0269795749502375E-2</v>
      </c>
      <c r="E2079" s="2">
        <f>MACD!F2079</f>
        <v>4.6329915630849261E-2</v>
      </c>
      <c r="F2079" s="2">
        <f>'Moving Avg'!D2079</f>
        <v>0.496</v>
      </c>
      <c r="G2079" s="2">
        <f>'Moving Avg'!F2079</f>
        <v>0.5149999999999999</v>
      </c>
      <c r="H2079" s="2">
        <f>'Moving Avg'!G2079</f>
        <v>0.57379999999999998</v>
      </c>
      <c r="I2079" s="2">
        <f>'Moving Avg'!H2079</f>
        <v>0.38190000000000013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100</v>
      </c>
      <c r="O2079" s="7">
        <f t="shared" si="322"/>
        <v>50</v>
      </c>
      <c r="P2079" s="7">
        <f t="shared" si="323"/>
        <v>16.5</v>
      </c>
      <c r="Q2079" s="8">
        <f t="shared" si="324"/>
        <v>53.725000000000001</v>
      </c>
      <c r="R2079" s="8">
        <f t="shared" si="325"/>
        <v>46.625</v>
      </c>
      <c r="S2079" s="8">
        <f t="shared" si="326"/>
        <v>38.674999999999997</v>
      </c>
      <c r="T2079" s="8">
        <f t="shared" si="327"/>
        <v>47.875</v>
      </c>
      <c r="U2079" s="7">
        <f t="shared" si="328"/>
        <v>46.341666666666661</v>
      </c>
      <c r="V2079" s="7">
        <f t="shared" si="329"/>
        <v>46.724999999999994</v>
      </c>
    </row>
    <row r="2080" spans="1:22" ht="13.5" x14ac:dyDescent="0.25">
      <c r="A2080" s="3">
        <f>RSI!A2080</f>
        <v>45330</v>
      </c>
      <c r="B2080" s="2">
        <f>RSI!B2080</f>
        <v>0.5</v>
      </c>
      <c r="C2080" s="2">
        <f>RSI!I2080</f>
        <v>43.094812729232544</v>
      </c>
      <c r="D2080" s="2">
        <f>MACD!E2080</f>
        <v>1.7154907626037996E-3</v>
      </c>
      <c r="E2080" s="2">
        <f>MACD!F2080</f>
        <v>3.740703065720017E-2</v>
      </c>
      <c r="F2080" s="2">
        <f>'Moving Avg'!D2080</f>
        <v>0.49800000000000005</v>
      </c>
      <c r="G2080" s="2">
        <f>'Moving Avg'!F2080</f>
        <v>0.50900000000000001</v>
      </c>
      <c r="H2080" s="2">
        <f>'Moving Avg'!G2080</f>
        <v>0.57539999999999991</v>
      </c>
      <c r="I2080" s="2">
        <f>'Moving Avg'!H2080</f>
        <v>0.38305000000000022</v>
      </c>
      <c r="J2080" s="5" t="str">
        <f>OBV!F2080</f>
        <v>BEARISH</v>
      </c>
      <c r="K2080" s="5" t="str">
        <f>OBV!G2080</f>
        <v>NEUTRAL</v>
      </c>
      <c r="L2080" s="5" t="str">
        <f>OBV!H2080</f>
        <v>BEARISH DIVERGENCE</v>
      </c>
      <c r="M2080" s="7">
        <f t="shared" si="320"/>
        <v>25</v>
      </c>
      <c r="N2080" s="7">
        <f t="shared" si="321"/>
        <v>100</v>
      </c>
      <c r="O2080" s="7">
        <f t="shared" si="322"/>
        <v>50</v>
      </c>
      <c r="P2080" s="7">
        <f t="shared" si="323"/>
        <v>16.5</v>
      </c>
      <c r="Q2080" s="8">
        <f t="shared" si="324"/>
        <v>53.725000000000001</v>
      </c>
      <c r="R2080" s="8">
        <f t="shared" si="325"/>
        <v>46.625</v>
      </c>
      <c r="S2080" s="8">
        <f t="shared" si="326"/>
        <v>38.674999999999997</v>
      </c>
      <c r="T2080" s="8">
        <f t="shared" si="327"/>
        <v>47.875</v>
      </c>
      <c r="U2080" s="7">
        <f t="shared" si="328"/>
        <v>46.341666666666661</v>
      </c>
      <c r="V2080" s="7">
        <f t="shared" si="329"/>
        <v>46.724999999999994</v>
      </c>
    </row>
    <row r="2081" spans="1:22" ht="13.5" x14ac:dyDescent="0.25">
      <c r="A2081" s="3">
        <f>RSI!A2081</f>
        <v>45331</v>
      </c>
      <c r="B2081" s="2">
        <f>RSI!B2081</f>
        <v>0.48</v>
      </c>
      <c r="C2081" s="2">
        <f>RSI!I2081</f>
        <v>39.247669635602854</v>
      </c>
      <c r="D2081" s="2">
        <f>MACD!E2081</f>
        <v>-7.8962557485351414E-4</v>
      </c>
      <c r="E2081" s="2">
        <f>MACD!F2081</f>
        <v>2.9767699410789435E-2</v>
      </c>
      <c r="F2081" s="2">
        <f>'Moving Avg'!D2081</f>
        <v>0.496</v>
      </c>
      <c r="G2081" s="2">
        <f>'Moving Avg'!F2081</f>
        <v>0.503</v>
      </c>
      <c r="H2081" s="2">
        <f>'Moving Avg'!G2081</f>
        <v>0.57639999999999991</v>
      </c>
      <c r="I2081" s="2">
        <f>'Moving Avg'!H2081</f>
        <v>0.38405000000000022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25</v>
      </c>
      <c r="N2081" s="7">
        <f t="shared" si="321"/>
        <v>100</v>
      </c>
      <c r="O2081" s="7">
        <f t="shared" si="322"/>
        <v>50</v>
      </c>
      <c r="P2081" s="7">
        <f t="shared" si="323"/>
        <v>16.5</v>
      </c>
      <c r="Q2081" s="8">
        <f t="shared" si="324"/>
        <v>53.725000000000001</v>
      </c>
      <c r="R2081" s="8">
        <f t="shared" si="325"/>
        <v>46.625</v>
      </c>
      <c r="S2081" s="8">
        <f t="shared" si="326"/>
        <v>38.674999999999997</v>
      </c>
      <c r="T2081" s="8">
        <f t="shared" si="327"/>
        <v>47.875</v>
      </c>
      <c r="U2081" s="7">
        <f t="shared" si="328"/>
        <v>46.341666666666661</v>
      </c>
      <c r="V2081" s="7">
        <f t="shared" si="329"/>
        <v>46.724999999999994</v>
      </c>
    </row>
    <row r="2082" spans="1:22" ht="13.5" x14ac:dyDescent="0.25">
      <c r="A2082" s="3">
        <f>RSI!A2082</f>
        <v>45334</v>
      </c>
      <c r="B2082" s="2">
        <f>RSI!B2082</f>
        <v>0.46</v>
      </c>
      <c r="C2082" s="2">
        <f>RSI!I2082</f>
        <v>35.805387927687647</v>
      </c>
      <c r="D2082" s="2">
        <f>MACD!E2082</f>
        <v>1.9290396943734134E-3</v>
      </c>
      <c r="E2082" s="2">
        <f>MACD!F2082</f>
        <v>2.4199967467506231E-2</v>
      </c>
      <c r="F2082" s="2">
        <f>'Moving Avg'!D2082</f>
        <v>0.49000000000000005</v>
      </c>
      <c r="G2082" s="2">
        <f>'Moving Avg'!F2082</f>
        <v>0.49700000000000005</v>
      </c>
      <c r="H2082" s="2">
        <f>'Moving Avg'!G2082</f>
        <v>0.57679999999999987</v>
      </c>
      <c r="I2082" s="2">
        <f>'Moving Avg'!H2082</f>
        <v>0.38495000000000018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100</v>
      </c>
      <c r="O2082" s="7">
        <f t="shared" si="322"/>
        <v>50</v>
      </c>
      <c r="P2082" s="7">
        <f t="shared" si="323"/>
        <v>16.5</v>
      </c>
      <c r="Q2082" s="8">
        <f t="shared" si="324"/>
        <v>53.725000000000001</v>
      </c>
      <c r="R2082" s="8">
        <f t="shared" si="325"/>
        <v>46.625</v>
      </c>
      <c r="S2082" s="8">
        <f t="shared" si="326"/>
        <v>38.674999999999997</v>
      </c>
      <c r="T2082" s="8">
        <f t="shared" si="327"/>
        <v>47.875</v>
      </c>
      <c r="U2082" s="7">
        <f t="shared" si="328"/>
        <v>46.341666666666661</v>
      </c>
      <c r="V2082" s="7">
        <f t="shared" si="329"/>
        <v>46.724999999999994</v>
      </c>
    </row>
    <row r="2083" spans="1:22" ht="13.5" x14ac:dyDescent="0.25">
      <c r="A2083" s="3">
        <f>RSI!A2083</f>
        <v>45335</v>
      </c>
      <c r="B2083" s="2">
        <f>RSI!B2083</f>
        <v>0.45</v>
      </c>
      <c r="C2083" s="2">
        <f>RSI!I2083</f>
        <v>34.190676512425142</v>
      </c>
      <c r="D2083" s="2">
        <f>MACD!E2083</f>
        <v>2.2706829714671528E-3</v>
      </c>
      <c r="E2083" s="2">
        <f>MACD!F2083</f>
        <v>1.9814110568298418E-2</v>
      </c>
      <c r="F2083" s="2">
        <f>'Moving Avg'!D2083</f>
        <v>0.47800000000000004</v>
      </c>
      <c r="G2083" s="2">
        <f>'Moving Avg'!F2083</f>
        <v>0.4915000000000001</v>
      </c>
      <c r="H2083" s="2">
        <f>'Moving Avg'!G2083</f>
        <v>0.57679999999999987</v>
      </c>
      <c r="I2083" s="2">
        <f>'Moving Avg'!H2083</f>
        <v>0.38585000000000014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45</v>
      </c>
      <c r="O2083" s="7">
        <f t="shared" si="322"/>
        <v>50</v>
      </c>
      <c r="P2083" s="7">
        <f t="shared" si="323"/>
        <v>16.5</v>
      </c>
      <c r="Q2083" s="8">
        <f t="shared" si="324"/>
        <v>34.475000000000001</v>
      </c>
      <c r="R2083" s="8">
        <f t="shared" si="325"/>
        <v>35.625</v>
      </c>
      <c r="S2083" s="8">
        <f t="shared" si="326"/>
        <v>30.425000000000001</v>
      </c>
      <c r="T2083" s="8">
        <f t="shared" si="327"/>
        <v>34.125</v>
      </c>
      <c r="U2083" s="7">
        <f t="shared" si="328"/>
        <v>33.508333333333333</v>
      </c>
      <c r="V2083" s="7">
        <f t="shared" si="329"/>
        <v>33.662499999999994</v>
      </c>
    </row>
    <row r="2084" spans="1:22" ht="13.5" x14ac:dyDescent="0.25">
      <c r="A2084" s="3">
        <f>RSI!A2084</f>
        <v>45336</v>
      </c>
      <c r="B2084" s="2">
        <f>RSI!B2084</f>
        <v>0.45</v>
      </c>
      <c r="C2084" s="2">
        <f>RSI!I2084</f>
        <v>34.190676512425142</v>
      </c>
      <c r="D2084" s="2">
        <f>MACD!E2084</f>
        <v>6.0452390094013486E-3</v>
      </c>
      <c r="E2084" s="2">
        <f>MACD!F2084</f>
        <v>1.7060336256519003E-2</v>
      </c>
      <c r="F2084" s="2">
        <f>'Moving Avg'!D2084</f>
        <v>0.46799999999999997</v>
      </c>
      <c r="G2084" s="2">
        <f>'Moving Avg'!F2084</f>
        <v>0.48699999999999999</v>
      </c>
      <c r="H2084" s="2">
        <f>'Moving Avg'!G2084</f>
        <v>0.57639999999999991</v>
      </c>
      <c r="I2084" s="2">
        <f>'Moving Avg'!H2084</f>
        <v>0.3867500000000002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  <c r="M2084" s="7">
        <f t="shared" si="320"/>
        <v>25</v>
      </c>
      <c r="N2084" s="7">
        <f t="shared" si="321"/>
        <v>45</v>
      </c>
      <c r="O2084" s="7">
        <f t="shared" si="322"/>
        <v>50</v>
      </c>
      <c r="P2084" s="7">
        <f t="shared" si="323"/>
        <v>16.5</v>
      </c>
      <c r="Q2084" s="8">
        <f t="shared" si="324"/>
        <v>34.475000000000001</v>
      </c>
      <c r="R2084" s="8">
        <f t="shared" si="325"/>
        <v>35.625</v>
      </c>
      <c r="S2084" s="8">
        <f t="shared" si="326"/>
        <v>30.425000000000001</v>
      </c>
      <c r="T2084" s="8">
        <f t="shared" si="327"/>
        <v>34.125</v>
      </c>
      <c r="U2084" s="7">
        <f t="shared" si="328"/>
        <v>33.508333333333333</v>
      </c>
      <c r="V2084" s="7">
        <f t="shared" si="329"/>
        <v>33.662499999999994</v>
      </c>
    </row>
    <row r="2085" spans="1:22" ht="13.5" x14ac:dyDescent="0.25">
      <c r="A2085" s="3">
        <f>RSI!A2085</f>
        <v>45337</v>
      </c>
      <c r="B2085" s="2">
        <f>RSI!B2085</f>
        <v>0.44</v>
      </c>
      <c r="C2085" s="2">
        <f>RSI!I2085</f>
        <v>32.491324632547204</v>
      </c>
      <c r="D2085" s="2">
        <f>MACD!E2085</f>
        <v>7.2811989934307153E-3</v>
      </c>
      <c r="E2085" s="2">
        <f>MACD!F2085</f>
        <v>1.5104508803901346E-2</v>
      </c>
      <c r="F2085" s="2">
        <f>'Moving Avg'!D2085</f>
        <v>0.45599999999999996</v>
      </c>
      <c r="G2085" s="2">
        <f>'Moving Avg'!F2085</f>
        <v>0.48249999999999993</v>
      </c>
      <c r="H2085" s="2">
        <f>'Moving Avg'!G2085</f>
        <v>0.5753999999999998</v>
      </c>
      <c r="I2085" s="2">
        <f>'Moving Avg'!H2085</f>
        <v>0.38760000000000011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45</v>
      </c>
      <c r="O2085" s="7">
        <f t="shared" si="322"/>
        <v>50</v>
      </c>
      <c r="P2085" s="7">
        <f t="shared" si="323"/>
        <v>16.5</v>
      </c>
      <c r="Q2085" s="8">
        <f t="shared" si="324"/>
        <v>34.475000000000001</v>
      </c>
      <c r="R2085" s="8">
        <f t="shared" si="325"/>
        <v>35.625</v>
      </c>
      <c r="S2085" s="8">
        <f t="shared" si="326"/>
        <v>30.425000000000001</v>
      </c>
      <c r="T2085" s="8">
        <f t="shared" si="327"/>
        <v>34.125</v>
      </c>
      <c r="U2085" s="7">
        <f t="shared" si="328"/>
        <v>33.508333333333333</v>
      </c>
      <c r="V2085" s="7">
        <f t="shared" si="329"/>
        <v>33.662499999999994</v>
      </c>
    </row>
    <row r="2086" spans="1:22" ht="13.5" x14ac:dyDescent="0.25">
      <c r="A2086" s="3">
        <f>RSI!A2086</f>
        <v>45338</v>
      </c>
      <c r="B2086" s="2">
        <f>RSI!B2086</f>
        <v>0.45</v>
      </c>
      <c r="C2086" s="2">
        <f>RSI!I2086</f>
        <v>35.921172537621828</v>
      </c>
      <c r="D2086" s="2">
        <f>MACD!E2086</f>
        <v>7.9956269126169044E-3</v>
      </c>
      <c r="E2086" s="2">
        <f>MACD!F2086</f>
        <v>1.3682732425644458E-2</v>
      </c>
      <c r="F2086" s="2">
        <f>'Moving Avg'!D2086</f>
        <v>0.45</v>
      </c>
      <c r="G2086" s="2">
        <f>'Moving Avg'!F2086</f>
        <v>0.47949999999999993</v>
      </c>
      <c r="H2086" s="2">
        <f>'Moving Avg'!G2086</f>
        <v>0.57419999999999982</v>
      </c>
      <c r="I2086" s="2">
        <f>'Moving Avg'!H2086</f>
        <v>0.38855000000000017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45</v>
      </c>
      <c r="O2086" s="7">
        <f t="shared" si="322"/>
        <v>50</v>
      </c>
      <c r="P2086" s="7">
        <f t="shared" si="323"/>
        <v>16.5</v>
      </c>
      <c r="Q2086" s="8">
        <f t="shared" si="324"/>
        <v>34.475000000000001</v>
      </c>
      <c r="R2086" s="8">
        <f t="shared" si="325"/>
        <v>35.625</v>
      </c>
      <c r="S2086" s="8">
        <f t="shared" si="326"/>
        <v>30.425000000000001</v>
      </c>
      <c r="T2086" s="8">
        <f t="shared" si="327"/>
        <v>34.125</v>
      </c>
      <c r="U2086" s="7">
        <f t="shared" si="328"/>
        <v>33.508333333333333</v>
      </c>
      <c r="V2086" s="7">
        <f t="shared" si="329"/>
        <v>33.662499999999994</v>
      </c>
    </row>
    <row r="2087" spans="1:22" ht="13.5" x14ac:dyDescent="0.25">
      <c r="A2087" s="3">
        <f>RSI!A2087</f>
        <v>45341</v>
      </c>
      <c r="B2087" s="2">
        <f>RSI!B2087</f>
        <v>0.47</v>
      </c>
      <c r="C2087" s="2">
        <f>RSI!I2087</f>
        <v>42.241582383886382</v>
      </c>
      <c r="D2087" s="2">
        <f>MACD!E2087</f>
        <v>7.4386046052828947E-3</v>
      </c>
      <c r="E2087" s="2">
        <f>MACD!F2087</f>
        <v>1.2433906861572147E-2</v>
      </c>
      <c r="F2087" s="2">
        <f>'Moving Avg'!D2087</f>
        <v>0.45199999999999996</v>
      </c>
      <c r="G2087" s="2">
        <f>'Moving Avg'!F2087</f>
        <v>0.47849999999999993</v>
      </c>
      <c r="H2087" s="2">
        <f>'Moving Avg'!G2087</f>
        <v>0.57299999999999984</v>
      </c>
      <c r="I2087" s="2">
        <f>'Moving Avg'!H2087</f>
        <v>0.38960000000000017</v>
      </c>
      <c r="J2087" s="5" t="str">
        <f>OBV!F2087</f>
        <v>BEARISH</v>
      </c>
      <c r="K2087" s="5" t="str">
        <f>OBV!G2087</f>
        <v>NEUTRAL</v>
      </c>
      <c r="L2087" s="5" t="str">
        <f>OBV!H2087</f>
        <v>BEARISH DIVERGENCE</v>
      </c>
      <c r="M2087" s="7">
        <f t="shared" si="320"/>
        <v>25</v>
      </c>
      <c r="N2087" s="7">
        <f t="shared" si="321"/>
        <v>45</v>
      </c>
      <c r="O2087" s="7">
        <f t="shared" si="322"/>
        <v>50</v>
      </c>
      <c r="P2087" s="7">
        <f t="shared" si="323"/>
        <v>16.5</v>
      </c>
      <c r="Q2087" s="8">
        <f t="shared" si="324"/>
        <v>34.475000000000001</v>
      </c>
      <c r="R2087" s="8">
        <f t="shared" si="325"/>
        <v>35.625</v>
      </c>
      <c r="S2087" s="8">
        <f t="shared" si="326"/>
        <v>30.425000000000001</v>
      </c>
      <c r="T2087" s="8">
        <f t="shared" si="327"/>
        <v>34.125</v>
      </c>
      <c r="U2087" s="7">
        <f t="shared" si="328"/>
        <v>33.508333333333333</v>
      </c>
      <c r="V2087" s="7">
        <f t="shared" si="329"/>
        <v>33.662499999999994</v>
      </c>
    </row>
    <row r="2088" spans="1:22" ht="13.5" x14ac:dyDescent="0.25">
      <c r="A2088" s="3">
        <f>RSI!A2088</f>
        <v>45342</v>
      </c>
      <c r="B2088" s="2">
        <f>RSI!B2088</f>
        <v>0.49</v>
      </c>
      <c r="C2088" s="2">
        <f>RSI!I2088</f>
        <v>47.787689810977326</v>
      </c>
      <c r="D2088" s="2">
        <f>MACD!E2088</f>
        <v>8.7407825171404441E-3</v>
      </c>
      <c r="E2088" s="2">
        <f>MACD!F2088</f>
        <v>1.1695281992685807E-2</v>
      </c>
      <c r="F2088" s="2">
        <f>'Moving Avg'!D2088</f>
        <v>0.45999999999999996</v>
      </c>
      <c r="G2088" s="2">
        <f>'Moving Avg'!F2088</f>
        <v>0.47950000000000009</v>
      </c>
      <c r="H2088" s="2">
        <f>'Moving Avg'!G2088</f>
        <v>0.57179999999999975</v>
      </c>
      <c r="I2088" s="2">
        <f>'Moving Avg'!H2088</f>
        <v>0.3907500000000001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45</v>
      </c>
      <c r="O2088" s="7">
        <f t="shared" si="322"/>
        <v>50</v>
      </c>
      <c r="P2088" s="7">
        <f t="shared" si="323"/>
        <v>83.5</v>
      </c>
      <c r="Q2088" s="8">
        <f t="shared" si="324"/>
        <v>44.524999999999999</v>
      </c>
      <c r="R2088" s="8">
        <f t="shared" si="325"/>
        <v>52.375</v>
      </c>
      <c r="S2088" s="8">
        <f t="shared" si="326"/>
        <v>60.575000000000003</v>
      </c>
      <c r="T2088" s="8">
        <f t="shared" si="327"/>
        <v>50.875</v>
      </c>
      <c r="U2088" s="7">
        <f t="shared" si="328"/>
        <v>52.491666666666674</v>
      </c>
      <c r="V2088" s="7">
        <f t="shared" si="329"/>
        <v>52.087500000000006</v>
      </c>
    </row>
    <row r="2089" spans="1:22" ht="13.5" x14ac:dyDescent="0.25">
      <c r="A2089" s="3">
        <f>RSI!A2089</f>
        <v>45343</v>
      </c>
      <c r="B2089" s="2">
        <f>RSI!B2089</f>
        <v>0.51</v>
      </c>
      <c r="C2089" s="2">
        <f>RSI!I2089</f>
        <v>52.680902847047264</v>
      </c>
      <c r="D2089" s="2">
        <f>MACD!E2089</f>
        <v>6.8693745276596219E-3</v>
      </c>
      <c r="E2089" s="2">
        <f>MACD!F2089</f>
        <v>1.0730100499680571E-2</v>
      </c>
      <c r="F2089" s="2">
        <f>'Moving Avg'!D2089</f>
        <v>0.47199999999999998</v>
      </c>
      <c r="G2089" s="2">
        <f>'Moving Avg'!F2089</f>
        <v>0.48250000000000004</v>
      </c>
      <c r="H2089" s="2">
        <f>'Moving Avg'!G2089</f>
        <v>0.57059999999999989</v>
      </c>
      <c r="I2089" s="2">
        <f>'Moving Avg'!H2089</f>
        <v>0.39200000000000013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45</v>
      </c>
      <c r="O2089" s="7">
        <f t="shared" si="322"/>
        <v>50</v>
      </c>
      <c r="P2089" s="7">
        <f t="shared" si="323"/>
        <v>83.5</v>
      </c>
      <c r="Q2089" s="8">
        <f t="shared" si="324"/>
        <v>44.524999999999999</v>
      </c>
      <c r="R2089" s="8">
        <f t="shared" si="325"/>
        <v>52.375</v>
      </c>
      <c r="S2089" s="8">
        <f t="shared" si="326"/>
        <v>60.575000000000003</v>
      </c>
      <c r="T2089" s="8">
        <f t="shared" si="327"/>
        <v>50.875</v>
      </c>
      <c r="U2089" s="7">
        <f t="shared" si="328"/>
        <v>52.491666666666674</v>
      </c>
      <c r="V2089" s="7">
        <f t="shared" si="329"/>
        <v>52.087500000000006</v>
      </c>
    </row>
    <row r="2090" spans="1:22" ht="13.5" x14ac:dyDescent="0.25">
      <c r="A2090" s="3">
        <f>RSI!A2090</f>
        <v>45344</v>
      </c>
      <c r="B2090" s="2">
        <f>RSI!B2090</f>
        <v>0.53</v>
      </c>
      <c r="C2090" s="2">
        <f>RSI!I2090</f>
        <v>57.018847027102431</v>
      </c>
      <c r="D2090" s="2">
        <f>MACD!E2090</f>
        <v>3.7294466210560095E-3</v>
      </c>
      <c r="E2090" s="2">
        <f>MACD!F2090</f>
        <v>9.3299697239556598E-3</v>
      </c>
      <c r="F2090" s="2">
        <f>'Moving Avg'!D2090</f>
        <v>0.49000000000000005</v>
      </c>
      <c r="G2090" s="2">
        <f>'Moving Avg'!F2090</f>
        <v>0.48550000000000004</v>
      </c>
      <c r="H2090" s="2">
        <f>'Moving Avg'!G2090</f>
        <v>0.56939999999999991</v>
      </c>
      <c r="I2090" s="2">
        <f>'Moving Avg'!H2090</f>
        <v>0.39335000000000009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  <c r="M2090" s="7">
        <f t="shared" si="320"/>
        <v>25</v>
      </c>
      <c r="N2090" s="7">
        <f t="shared" si="321"/>
        <v>45</v>
      </c>
      <c r="O2090" s="7">
        <f t="shared" si="322"/>
        <v>50</v>
      </c>
      <c r="P2090" s="7">
        <f t="shared" si="323"/>
        <v>83.5</v>
      </c>
      <c r="Q2090" s="8">
        <f t="shared" si="324"/>
        <v>44.524999999999999</v>
      </c>
      <c r="R2090" s="8">
        <f t="shared" si="325"/>
        <v>52.375</v>
      </c>
      <c r="S2090" s="8">
        <f t="shared" si="326"/>
        <v>60.575000000000003</v>
      </c>
      <c r="T2090" s="8">
        <f t="shared" si="327"/>
        <v>50.875</v>
      </c>
      <c r="U2090" s="7">
        <f t="shared" si="328"/>
        <v>52.491666666666674</v>
      </c>
      <c r="V2090" s="7">
        <f t="shared" si="329"/>
        <v>52.087500000000006</v>
      </c>
    </row>
    <row r="2091" spans="1:22" ht="13.5" x14ac:dyDescent="0.25">
      <c r="A2091" s="3">
        <f>RSI!A2091</f>
        <v>45345</v>
      </c>
      <c r="B2091" s="2">
        <f>RSI!B2091</f>
        <v>0.55000000000000004</v>
      </c>
      <c r="C2091" s="2">
        <f>RSI!I2091</f>
        <v>60.880922833344265</v>
      </c>
      <c r="D2091" s="2">
        <f>MACD!E2091</f>
        <v>-3.6733965721069683E-3</v>
      </c>
      <c r="E2091" s="2">
        <f>MACD!F2091</f>
        <v>6.7292964647431347E-3</v>
      </c>
      <c r="F2091" s="2">
        <f>'Moving Avg'!D2091</f>
        <v>0.51</v>
      </c>
      <c r="G2091" s="2">
        <f>'Moving Avg'!F2091</f>
        <v>0.48850000000000005</v>
      </c>
      <c r="H2091" s="2">
        <f>'Moving Avg'!G2091</f>
        <v>0.56819999999999982</v>
      </c>
      <c r="I2091" s="2">
        <f>'Moving Avg'!H2091</f>
        <v>0.39480000000000004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  <c r="M2091" s="7">
        <f t="shared" si="320"/>
        <v>25</v>
      </c>
      <c r="N2091" s="7">
        <f t="shared" si="321"/>
        <v>45</v>
      </c>
      <c r="O2091" s="7">
        <f t="shared" si="322"/>
        <v>50</v>
      </c>
      <c r="P2091" s="7">
        <f t="shared" si="323"/>
        <v>83.5</v>
      </c>
      <c r="Q2091" s="8">
        <f t="shared" si="324"/>
        <v>44.524999999999999</v>
      </c>
      <c r="R2091" s="8">
        <f t="shared" si="325"/>
        <v>52.375</v>
      </c>
      <c r="S2091" s="8">
        <f t="shared" si="326"/>
        <v>60.575000000000003</v>
      </c>
      <c r="T2091" s="8">
        <f t="shared" si="327"/>
        <v>50.875</v>
      </c>
      <c r="U2091" s="7">
        <f t="shared" si="328"/>
        <v>52.491666666666674</v>
      </c>
      <c r="V2091" s="7">
        <f t="shared" si="329"/>
        <v>52.087500000000006</v>
      </c>
    </row>
    <row r="2092" spans="1:22" ht="13.5" x14ac:dyDescent="0.25">
      <c r="A2092" s="3">
        <f>RSI!A2092</f>
        <v>45348</v>
      </c>
      <c r="B2092" s="2">
        <f>RSI!B2092</f>
        <v>0.55000000000000004</v>
      </c>
      <c r="C2092" s="2">
        <f>RSI!I2092</f>
        <v>60.880922833344265</v>
      </c>
      <c r="D2092" s="2">
        <f>MACD!E2092</f>
        <v>-1.3306126748264813E-2</v>
      </c>
      <c r="E2092" s="2">
        <f>MACD!F2092</f>
        <v>2.7222118221415454E-3</v>
      </c>
      <c r="F2092" s="2">
        <f>'Moving Avg'!D2092</f>
        <v>0.52600000000000002</v>
      </c>
      <c r="G2092" s="2">
        <f>'Moving Avg'!F2092</f>
        <v>0.49050000000000005</v>
      </c>
      <c r="H2092" s="2">
        <f>'Moving Avg'!G2092</f>
        <v>0.56659999999999977</v>
      </c>
      <c r="I2092" s="2">
        <f>'Moving Avg'!H2092</f>
        <v>0.39620000000000011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25</v>
      </c>
      <c r="N2092" s="7">
        <f t="shared" si="321"/>
        <v>45</v>
      </c>
      <c r="O2092" s="7">
        <f t="shared" si="322"/>
        <v>50</v>
      </c>
      <c r="P2092" s="7">
        <f t="shared" si="323"/>
        <v>83.5</v>
      </c>
      <c r="Q2092" s="8">
        <f t="shared" si="324"/>
        <v>44.524999999999999</v>
      </c>
      <c r="R2092" s="8">
        <f t="shared" si="325"/>
        <v>52.375</v>
      </c>
      <c r="S2092" s="8">
        <f t="shared" si="326"/>
        <v>60.575000000000003</v>
      </c>
      <c r="T2092" s="8">
        <f t="shared" si="327"/>
        <v>50.875</v>
      </c>
      <c r="U2092" s="7">
        <f t="shared" si="328"/>
        <v>52.491666666666674</v>
      </c>
      <c r="V2092" s="7">
        <f t="shared" si="329"/>
        <v>52.087500000000006</v>
      </c>
    </row>
    <row r="2093" spans="1:22" ht="13.5" x14ac:dyDescent="0.25">
      <c r="A2093" s="3">
        <f>RSI!A2093</f>
        <v>45349</v>
      </c>
      <c r="B2093" s="2">
        <f>RSI!B2093</f>
        <v>0.56000000000000005</v>
      </c>
      <c r="C2093" s="2">
        <f>RSI!I2093</f>
        <v>62.818287997667056</v>
      </c>
      <c r="D2093" s="2">
        <f>MACD!E2093</f>
        <v>-2.4006344102824206E-2</v>
      </c>
      <c r="E2093" s="2">
        <f>MACD!F2093</f>
        <v>-2.6234993628516056E-3</v>
      </c>
      <c r="F2093" s="2">
        <f>'Moving Avg'!D2093</f>
        <v>0.54</v>
      </c>
      <c r="G2093" s="2">
        <f>'Moving Avg'!F2093</f>
        <v>0.49400000000000011</v>
      </c>
      <c r="H2093" s="2">
        <f>'Moving Avg'!G2093</f>
        <v>0.56479999999999986</v>
      </c>
      <c r="I2093" s="2">
        <f>'Moving Avg'!H2093</f>
        <v>0.39770000000000011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  <c r="M2093" s="7">
        <f t="shared" si="320"/>
        <v>25</v>
      </c>
      <c r="N2093" s="7">
        <f t="shared" si="321"/>
        <v>100</v>
      </c>
      <c r="O2093" s="7">
        <f t="shared" si="322"/>
        <v>50</v>
      </c>
      <c r="P2093" s="7">
        <f t="shared" si="323"/>
        <v>83.5</v>
      </c>
      <c r="Q2093" s="8">
        <f t="shared" si="324"/>
        <v>63.774999999999999</v>
      </c>
      <c r="R2093" s="8">
        <f t="shared" si="325"/>
        <v>63.375</v>
      </c>
      <c r="S2093" s="8">
        <f t="shared" si="326"/>
        <v>68.825000000000003</v>
      </c>
      <c r="T2093" s="8">
        <f t="shared" si="327"/>
        <v>64.625</v>
      </c>
      <c r="U2093" s="7">
        <f t="shared" si="328"/>
        <v>65.325000000000003</v>
      </c>
      <c r="V2093" s="7">
        <f t="shared" si="329"/>
        <v>65.150000000000006</v>
      </c>
    </row>
    <row r="2094" spans="1:22" ht="13.5" x14ac:dyDescent="0.25">
      <c r="A2094" s="3">
        <f>RSI!A2094</f>
        <v>45350</v>
      </c>
      <c r="B2094" s="2">
        <f>RSI!B2094</f>
        <v>0.56000000000000005</v>
      </c>
      <c r="C2094" s="2">
        <f>RSI!I2094</f>
        <v>62.818287997667056</v>
      </c>
      <c r="D2094" s="2">
        <f>MACD!E2094</f>
        <v>-3.3369689960637605E-2</v>
      </c>
      <c r="E2094" s="2">
        <f>MACD!F2094</f>
        <v>-8.7727374824088065E-3</v>
      </c>
      <c r="F2094" s="2">
        <f>'Moving Avg'!D2094</f>
        <v>0.55000000000000004</v>
      </c>
      <c r="G2094" s="2">
        <f>'Moving Avg'!F2094</f>
        <v>0.49650000000000016</v>
      </c>
      <c r="H2094" s="2">
        <f>'Moving Avg'!G2094</f>
        <v>0.56259999999999988</v>
      </c>
      <c r="I2094" s="2">
        <f>'Moving Avg'!H2094</f>
        <v>0.39915000000000006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  <c r="M2094" s="7">
        <f t="shared" si="320"/>
        <v>25</v>
      </c>
      <c r="N2094" s="7">
        <f t="shared" si="321"/>
        <v>100</v>
      </c>
      <c r="O2094" s="7">
        <f t="shared" si="322"/>
        <v>50</v>
      </c>
      <c r="P2094" s="7">
        <f t="shared" si="323"/>
        <v>83.5</v>
      </c>
      <c r="Q2094" s="8">
        <f t="shared" si="324"/>
        <v>63.774999999999999</v>
      </c>
      <c r="R2094" s="8">
        <f t="shared" si="325"/>
        <v>63.375</v>
      </c>
      <c r="S2094" s="8">
        <f t="shared" si="326"/>
        <v>68.825000000000003</v>
      </c>
      <c r="T2094" s="8">
        <f t="shared" si="327"/>
        <v>64.625</v>
      </c>
      <c r="U2094" s="7">
        <f t="shared" si="328"/>
        <v>65.325000000000003</v>
      </c>
      <c r="V2094" s="7">
        <f t="shared" si="329"/>
        <v>65.150000000000006</v>
      </c>
    </row>
    <row r="2095" spans="1:22" ht="13.5" x14ac:dyDescent="0.25">
      <c r="A2095" s="3">
        <f>RSI!A2095</f>
        <v>45351</v>
      </c>
      <c r="B2095" s="2">
        <f>RSI!B2095</f>
        <v>0.56999999999999995</v>
      </c>
      <c r="C2095" s="2">
        <f>RSI!I2095</f>
        <v>64.837896102884685</v>
      </c>
      <c r="D2095" s="2">
        <f>MACD!E2095</f>
        <v>-4.3858126858233426E-2</v>
      </c>
      <c r="E2095" s="2">
        <f>MACD!F2095</f>
        <v>-1.5789815357573733E-2</v>
      </c>
      <c r="F2095" s="2">
        <f>'Moving Avg'!D2095</f>
        <v>0.55800000000000005</v>
      </c>
      <c r="G2095" s="2">
        <f>'Moving Avg'!F2095</f>
        <v>0.50050000000000006</v>
      </c>
      <c r="H2095" s="2">
        <f>'Moving Avg'!G2095</f>
        <v>0.56000000000000005</v>
      </c>
      <c r="I2095" s="2">
        <f>'Moving Avg'!H2095</f>
        <v>0.40060000000000001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100</v>
      </c>
      <c r="O2095" s="7">
        <f t="shared" si="322"/>
        <v>50</v>
      </c>
      <c r="P2095" s="7">
        <f t="shared" si="323"/>
        <v>83.5</v>
      </c>
      <c r="Q2095" s="8">
        <f t="shared" si="324"/>
        <v>63.774999999999999</v>
      </c>
      <c r="R2095" s="8">
        <f t="shared" si="325"/>
        <v>63.375</v>
      </c>
      <c r="S2095" s="8">
        <f t="shared" si="326"/>
        <v>68.825000000000003</v>
      </c>
      <c r="T2095" s="8">
        <f t="shared" si="327"/>
        <v>64.625</v>
      </c>
      <c r="U2095" s="7">
        <f t="shared" si="328"/>
        <v>65.325000000000003</v>
      </c>
      <c r="V2095" s="7">
        <f t="shared" si="329"/>
        <v>65.150000000000006</v>
      </c>
    </row>
    <row r="2096" spans="1:22" ht="13.5" x14ac:dyDescent="0.25">
      <c r="A2096" s="3">
        <f>RSI!A2096</f>
        <v>45352</v>
      </c>
      <c r="B2096" s="2">
        <f>RSI!B2096</f>
        <v>0.56999999999999995</v>
      </c>
      <c r="C2096" s="2">
        <f>RSI!I2096</f>
        <v>64.83789610288467</v>
      </c>
      <c r="D2096" s="2">
        <f>MACD!E2096</f>
        <v>-5.1518775403549433E-2</v>
      </c>
      <c r="E2096" s="2">
        <f>MACD!F2096</f>
        <v>-2.2935607366768876E-2</v>
      </c>
      <c r="F2096" s="2">
        <f>'Moving Avg'!D2096</f>
        <v>0.56200000000000006</v>
      </c>
      <c r="G2096" s="2">
        <f>'Moving Avg'!F2096</f>
        <v>0.50450000000000006</v>
      </c>
      <c r="H2096" s="2">
        <f>'Moving Avg'!G2096</f>
        <v>0.55679999999999996</v>
      </c>
      <c r="I2096" s="2">
        <f>'Moving Avg'!H2096</f>
        <v>0.40200000000000002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  <c r="M2096" s="7">
        <f t="shared" si="320"/>
        <v>25</v>
      </c>
      <c r="N2096" s="7">
        <f t="shared" si="321"/>
        <v>100</v>
      </c>
      <c r="O2096" s="7">
        <f t="shared" si="322"/>
        <v>50</v>
      </c>
      <c r="P2096" s="7">
        <f t="shared" si="323"/>
        <v>83.5</v>
      </c>
      <c r="Q2096" s="8">
        <f t="shared" si="324"/>
        <v>63.774999999999999</v>
      </c>
      <c r="R2096" s="8">
        <f t="shared" si="325"/>
        <v>63.375</v>
      </c>
      <c r="S2096" s="8">
        <f t="shared" si="326"/>
        <v>68.825000000000003</v>
      </c>
      <c r="T2096" s="8">
        <f t="shared" si="327"/>
        <v>64.625</v>
      </c>
      <c r="U2096" s="7">
        <f t="shared" si="328"/>
        <v>65.325000000000003</v>
      </c>
      <c r="V2096" s="7">
        <f t="shared" si="329"/>
        <v>65.150000000000006</v>
      </c>
    </row>
    <row r="2097" spans="1:22" ht="13.5" x14ac:dyDescent="0.25">
      <c r="A2097" s="3">
        <f>RSI!A2097</f>
        <v>45355</v>
      </c>
      <c r="B2097" s="2">
        <f>RSI!B2097</f>
        <v>0.56999999999999995</v>
      </c>
      <c r="C2097" s="2">
        <f>RSI!I2097</f>
        <v>64.837896102884656</v>
      </c>
      <c r="D2097" s="2">
        <f>MACD!E2097</f>
        <v>-5.5224197763514504E-2</v>
      </c>
      <c r="E2097" s="2">
        <f>MACD!F2097</f>
        <v>-2.9393325446118002E-2</v>
      </c>
      <c r="F2097" s="2">
        <f>'Moving Avg'!D2097</f>
        <v>0.56599999999999995</v>
      </c>
      <c r="G2097" s="2">
        <f>'Moving Avg'!F2097</f>
        <v>0.50850000000000006</v>
      </c>
      <c r="H2097" s="2">
        <f>'Moving Avg'!G2097</f>
        <v>0.55299999999999994</v>
      </c>
      <c r="I2097" s="2">
        <f>'Moving Avg'!H2097</f>
        <v>0.40339999999999998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  <c r="M2097" s="7">
        <f t="shared" si="320"/>
        <v>25</v>
      </c>
      <c r="N2097" s="7">
        <f t="shared" si="321"/>
        <v>100</v>
      </c>
      <c r="O2097" s="7">
        <f t="shared" si="322"/>
        <v>50</v>
      </c>
      <c r="P2097" s="7">
        <f t="shared" si="323"/>
        <v>83.5</v>
      </c>
      <c r="Q2097" s="8">
        <f t="shared" si="324"/>
        <v>63.774999999999999</v>
      </c>
      <c r="R2097" s="8">
        <f t="shared" si="325"/>
        <v>63.375</v>
      </c>
      <c r="S2097" s="8">
        <f t="shared" si="326"/>
        <v>68.825000000000003</v>
      </c>
      <c r="T2097" s="8">
        <f t="shared" si="327"/>
        <v>64.625</v>
      </c>
      <c r="U2097" s="7">
        <f t="shared" si="328"/>
        <v>65.325000000000003</v>
      </c>
      <c r="V2097" s="7">
        <f t="shared" si="329"/>
        <v>65.150000000000006</v>
      </c>
    </row>
    <row r="2098" spans="1:22" ht="13.5" x14ac:dyDescent="0.25">
      <c r="A2098" s="3">
        <f>RSI!A2098</f>
        <v>45356</v>
      </c>
      <c r="B2098" s="2">
        <f>RSI!B2098</f>
        <v>0.55000000000000004</v>
      </c>
      <c r="C2098" s="2">
        <f>RSI!I2098</f>
        <v>57.091601750711042</v>
      </c>
      <c r="D2098" s="2">
        <f>MACD!E2098</f>
        <v>-5.4079167444244847E-2</v>
      </c>
      <c r="E2098" s="2">
        <f>MACD!F2098</f>
        <v>-3.4330493845743375E-2</v>
      </c>
      <c r="F2098" s="2">
        <f>'Moving Avg'!D2098</f>
        <v>0.56399999999999983</v>
      </c>
      <c r="G2098" s="2">
        <f>'Moving Avg'!F2098</f>
        <v>0.51050000000000018</v>
      </c>
      <c r="H2098" s="2">
        <f>'Moving Avg'!G2098</f>
        <v>0.54859999999999998</v>
      </c>
      <c r="I2098" s="2">
        <f>'Moving Avg'!H2098</f>
        <v>0.40474999999999994</v>
      </c>
      <c r="J2098" s="5" t="str">
        <f>OBV!F2098</f>
        <v>BULLISH</v>
      </c>
      <c r="K2098" s="5" t="str">
        <f>OBV!G2098</f>
        <v>NEUTRAL</v>
      </c>
      <c r="L2098" s="5" t="str">
        <f>OBV!H2098</f>
        <v>BULLISH DIVERGENCE</v>
      </c>
      <c r="M2098" s="7">
        <f t="shared" si="320"/>
        <v>25</v>
      </c>
      <c r="N2098" s="7">
        <f t="shared" si="321"/>
        <v>45</v>
      </c>
      <c r="O2098" s="7">
        <f t="shared" si="322"/>
        <v>50</v>
      </c>
      <c r="P2098" s="7">
        <f t="shared" si="323"/>
        <v>66.5</v>
      </c>
      <c r="Q2098" s="8">
        <f t="shared" si="324"/>
        <v>41.975000000000001</v>
      </c>
      <c r="R2098" s="8">
        <f t="shared" si="325"/>
        <v>48.125</v>
      </c>
      <c r="S2098" s="8">
        <f t="shared" si="326"/>
        <v>52.924999999999997</v>
      </c>
      <c r="T2098" s="8">
        <f t="shared" si="327"/>
        <v>46.625</v>
      </c>
      <c r="U2098" s="7">
        <f t="shared" si="328"/>
        <v>47.67499999999999</v>
      </c>
      <c r="V2098" s="7">
        <f t="shared" si="329"/>
        <v>47.412499999999994</v>
      </c>
    </row>
    <row r="2099" spans="1:22" ht="13.5" x14ac:dyDescent="0.25">
      <c r="A2099" s="3">
        <f>RSI!A2099</f>
        <v>45357</v>
      </c>
      <c r="B2099" s="2">
        <f>RSI!B2099</f>
        <v>0.55000000000000004</v>
      </c>
      <c r="C2099" s="2">
        <f>RSI!I2099</f>
        <v>57.091601750711042</v>
      </c>
      <c r="D2099" s="2">
        <f>MACD!E2099</f>
        <v>-5.0172614716107677E-2</v>
      </c>
      <c r="E2099" s="2">
        <f>MACD!F2099</f>
        <v>-3.7498918019816238E-2</v>
      </c>
      <c r="F2099" s="2">
        <f>'Moving Avg'!D2099</f>
        <v>0.56199999999999994</v>
      </c>
      <c r="G2099" s="2">
        <f>'Moving Avg'!F2099</f>
        <v>0.51300000000000012</v>
      </c>
      <c r="H2099" s="2">
        <f>'Moving Avg'!G2099</f>
        <v>0.54480000000000006</v>
      </c>
      <c r="I2099" s="2">
        <f>'Moving Avg'!H2099</f>
        <v>0.40609999999999991</v>
      </c>
      <c r="J2099" s="5" t="str">
        <f>OBV!F2099</f>
        <v>BULLISH</v>
      </c>
      <c r="K2099" s="5" t="str">
        <f>OBV!G2099</f>
        <v>NEUTRAL</v>
      </c>
      <c r="L2099" s="5" t="str">
        <f>OBV!H2099</f>
        <v>BULLISH DIVERGENCE</v>
      </c>
      <c r="M2099" s="7">
        <f t="shared" si="320"/>
        <v>25</v>
      </c>
      <c r="N2099" s="7">
        <f t="shared" si="321"/>
        <v>45</v>
      </c>
      <c r="O2099" s="7">
        <f t="shared" si="322"/>
        <v>50</v>
      </c>
      <c r="P2099" s="7">
        <f t="shared" si="323"/>
        <v>66.5</v>
      </c>
      <c r="Q2099" s="8">
        <f t="shared" si="324"/>
        <v>41.975000000000001</v>
      </c>
      <c r="R2099" s="8">
        <f t="shared" si="325"/>
        <v>48.125</v>
      </c>
      <c r="S2099" s="8">
        <f t="shared" si="326"/>
        <v>52.924999999999997</v>
      </c>
      <c r="T2099" s="8">
        <f t="shared" si="327"/>
        <v>46.625</v>
      </c>
      <c r="U2099" s="7">
        <f t="shared" si="328"/>
        <v>47.67499999999999</v>
      </c>
      <c r="V2099" s="7">
        <f t="shared" si="329"/>
        <v>47.412499999999994</v>
      </c>
    </row>
    <row r="2100" spans="1:22" ht="13.5" x14ac:dyDescent="0.25">
      <c r="A2100" s="3">
        <f>RSI!A2100</f>
        <v>45358</v>
      </c>
      <c r="B2100" s="2">
        <f>RSI!B2100</f>
        <v>0.55000000000000004</v>
      </c>
      <c r="C2100" s="2">
        <f>RSI!I2100</f>
        <v>57.091601750711042</v>
      </c>
      <c r="D2100" s="2">
        <f>MACD!E2100</f>
        <v>-4.3919074946585812E-2</v>
      </c>
      <c r="E2100" s="2">
        <f>MACD!F2100</f>
        <v>-3.8782949405170151E-2</v>
      </c>
      <c r="F2100" s="2">
        <f>'Moving Avg'!D2100</f>
        <v>0.55800000000000005</v>
      </c>
      <c r="G2100" s="2">
        <f>'Moving Avg'!F2100</f>
        <v>0.51550000000000018</v>
      </c>
      <c r="H2100" s="2">
        <f>'Moving Avg'!G2100</f>
        <v>0.54160000000000008</v>
      </c>
      <c r="I2100" s="2">
        <f>'Moving Avg'!H2100</f>
        <v>0.40749999999999986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  <c r="M2100" s="7">
        <f t="shared" si="320"/>
        <v>25</v>
      </c>
      <c r="N2100" s="7">
        <f t="shared" si="321"/>
        <v>45</v>
      </c>
      <c r="O2100" s="7">
        <f t="shared" si="322"/>
        <v>50</v>
      </c>
      <c r="P2100" s="7">
        <f t="shared" si="323"/>
        <v>33</v>
      </c>
      <c r="Q2100" s="8">
        <f t="shared" si="324"/>
        <v>36.950000000000003</v>
      </c>
      <c r="R2100" s="8">
        <f t="shared" si="325"/>
        <v>39.75</v>
      </c>
      <c r="S2100" s="8">
        <f t="shared" si="326"/>
        <v>37.85</v>
      </c>
      <c r="T2100" s="8">
        <f t="shared" si="327"/>
        <v>38.25</v>
      </c>
      <c r="U2100" s="7">
        <f t="shared" si="328"/>
        <v>38.183333333333337</v>
      </c>
      <c r="V2100" s="7">
        <f t="shared" si="329"/>
        <v>38.200000000000003</v>
      </c>
    </row>
    <row r="2101" spans="1:22" ht="13.5" x14ac:dyDescent="0.25">
      <c r="A2101" s="3">
        <f>RSI!A2101</f>
        <v>45359</v>
      </c>
      <c r="B2101" s="2">
        <f>RSI!B2101</f>
        <v>0.53</v>
      </c>
      <c r="C2101" s="2">
        <f>RSI!I2101</f>
        <v>49.678683510068161</v>
      </c>
      <c r="D2101" s="2">
        <f>MACD!E2101</f>
        <v>-3.4188591367084853E-2</v>
      </c>
      <c r="E2101" s="2">
        <f>MACD!F2101</f>
        <v>-3.7864077797553096E-2</v>
      </c>
      <c r="F2101" s="2">
        <f>'Moving Avg'!D2101</f>
        <v>0.55000000000000004</v>
      </c>
      <c r="G2101" s="2">
        <f>'Moving Avg'!F2101</f>
        <v>0.51800000000000013</v>
      </c>
      <c r="H2101" s="2">
        <f>'Moving Avg'!G2101</f>
        <v>0.53859999999999997</v>
      </c>
      <c r="I2101" s="2">
        <f>'Moving Avg'!H2101</f>
        <v>0.40874999999999984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  <c r="M2101" s="7">
        <f t="shared" si="320"/>
        <v>25</v>
      </c>
      <c r="N2101" s="7">
        <f t="shared" si="321"/>
        <v>0</v>
      </c>
      <c r="O2101" s="7">
        <f t="shared" si="322"/>
        <v>50</v>
      </c>
      <c r="P2101" s="7">
        <f t="shared" si="323"/>
        <v>33</v>
      </c>
      <c r="Q2101" s="8">
        <f t="shared" si="324"/>
        <v>21.2</v>
      </c>
      <c r="R2101" s="8">
        <f t="shared" si="325"/>
        <v>30.75</v>
      </c>
      <c r="S2101" s="8">
        <f t="shared" si="326"/>
        <v>31.1</v>
      </c>
      <c r="T2101" s="8">
        <f t="shared" si="327"/>
        <v>27</v>
      </c>
      <c r="U2101" s="7">
        <f t="shared" si="328"/>
        <v>27.683333333333337</v>
      </c>
      <c r="V2101" s="7">
        <f t="shared" si="329"/>
        <v>27.512500000000003</v>
      </c>
    </row>
    <row r="2102" spans="1:22" ht="13.5" x14ac:dyDescent="0.25">
      <c r="A2102" s="3">
        <f>RSI!A2102</f>
        <v>45362</v>
      </c>
      <c r="B2102" s="2">
        <f>RSI!B2102</f>
        <v>0.55000000000000004</v>
      </c>
      <c r="C2102" s="2">
        <f>RSI!I2102</f>
        <v>55.851927134694122</v>
      </c>
      <c r="D2102" s="2">
        <f>MACD!E2102</f>
        <v>-2.7428940797765478E-2</v>
      </c>
      <c r="E2102" s="2">
        <f>MACD!F2102</f>
        <v>-3.5777050397595572E-2</v>
      </c>
      <c r="F2102" s="2">
        <f>'Moving Avg'!D2102</f>
        <v>0.54600000000000004</v>
      </c>
      <c r="G2102" s="2">
        <f>'Moving Avg'!F2102</f>
        <v>0.52250000000000019</v>
      </c>
      <c r="H2102" s="2">
        <f>'Moving Avg'!G2102</f>
        <v>0.53660000000000008</v>
      </c>
      <c r="I2102" s="2">
        <f>'Moving Avg'!H2102</f>
        <v>0.41014999999999985</v>
      </c>
      <c r="J2102" s="5" t="str">
        <f>OBV!F2102</f>
        <v>BULLISH</v>
      </c>
      <c r="K2102" s="5" t="str">
        <f>OBV!G2102</f>
        <v>NEUTRAL</v>
      </c>
      <c r="L2102" s="5" t="str">
        <f>OBV!H2102</f>
        <v>BULLISH DIVERGENCE</v>
      </c>
      <c r="M2102" s="7">
        <f t="shared" si="320"/>
        <v>25</v>
      </c>
      <c r="N2102" s="7">
        <f t="shared" si="321"/>
        <v>0</v>
      </c>
      <c r="O2102" s="7">
        <f t="shared" si="322"/>
        <v>50</v>
      </c>
      <c r="P2102" s="7">
        <f t="shared" si="323"/>
        <v>66.5</v>
      </c>
      <c r="Q2102" s="8">
        <f t="shared" si="324"/>
        <v>26.225000000000001</v>
      </c>
      <c r="R2102" s="8">
        <f t="shared" si="325"/>
        <v>39.125</v>
      </c>
      <c r="S2102" s="8">
        <f t="shared" si="326"/>
        <v>46.174999999999997</v>
      </c>
      <c r="T2102" s="8">
        <f t="shared" si="327"/>
        <v>35.375</v>
      </c>
      <c r="U2102" s="7">
        <f t="shared" si="328"/>
        <v>37.174999999999997</v>
      </c>
      <c r="V2102" s="7">
        <f t="shared" si="329"/>
        <v>36.724999999999994</v>
      </c>
    </row>
    <row r="2103" spans="1:22" ht="13.5" x14ac:dyDescent="0.25">
      <c r="A2103" s="3">
        <f>RSI!A2103</f>
        <v>45363</v>
      </c>
      <c r="B2103" s="2">
        <f>RSI!B2103</f>
        <v>0.56999999999999995</v>
      </c>
      <c r="C2103" s="2">
        <f>RSI!I2103</f>
        <v>61.003834131483124</v>
      </c>
      <c r="D2103" s="2">
        <f>MACD!E2103</f>
        <v>-2.1763357693053487E-2</v>
      </c>
      <c r="E2103" s="2">
        <f>MACD!F2103</f>
        <v>-3.2974311856687158E-2</v>
      </c>
      <c r="F2103" s="2">
        <f>'Moving Avg'!D2103</f>
        <v>0.55000000000000004</v>
      </c>
      <c r="G2103" s="2">
        <f>'Moving Avg'!F2103</f>
        <v>0.52850000000000008</v>
      </c>
      <c r="H2103" s="2">
        <f>'Moving Avg'!G2103</f>
        <v>0.5354000000000001</v>
      </c>
      <c r="I2103" s="2">
        <f>'Moving Avg'!H2103</f>
        <v>0.4115999999999998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25</v>
      </c>
      <c r="N2103" s="7">
        <f t="shared" si="321"/>
        <v>0</v>
      </c>
      <c r="O2103" s="7">
        <f t="shared" si="322"/>
        <v>50</v>
      </c>
      <c r="P2103" s="7">
        <f t="shared" si="323"/>
        <v>83.5</v>
      </c>
      <c r="Q2103" s="8">
        <f t="shared" si="324"/>
        <v>28.774999999999999</v>
      </c>
      <c r="R2103" s="8">
        <f t="shared" si="325"/>
        <v>43.375</v>
      </c>
      <c r="S2103" s="8">
        <f t="shared" si="326"/>
        <v>53.825000000000003</v>
      </c>
      <c r="T2103" s="8">
        <f t="shared" si="327"/>
        <v>39.625</v>
      </c>
      <c r="U2103" s="7">
        <f t="shared" si="328"/>
        <v>41.991666666666667</v>
      </c>
      <c r="V2103" s="7">
        <f t="shared" si="329"/>
        <v>41.400000000000006</v>
      </c>
    </row>
    <row r="2104" spans="1:22" ht="13.5" x14ac:dyDescent="0.25">
      <c r="A2104" s="3">
        <f>RSI!A2104</f>
        <v>45364</v>
      </c>
      <c r="B2104" s="2">
        <f>RSI!B2104</f>
        <v>0.56000000000000005</v>
      </c>
      <c r="C2104" s="2">
        <f>RSI!I2104</f>
        <v>57.397203360269621</v>
      </c>
      <c r="D2104" s="2">
        <f>MACD!E2104</f>
        <v>-1.644971443217591E-2</v>
      </c>
      <c r="E2104" s="2">
        <f>MACD!F2104</f>
        <v>-2.9669392371784911E-2</v>
      </c>
      <c r="F2104" s="2">
        <f>'Moving Avg'!D2104</f>
        <v>0.55200000000000005</v>
      </c>
      <c r="G2104" s="2">
        <f>'Moving Avg'!F2104</f>
        <v>0.53400000000000003</v>
      </c>
      <c r="H2104" s="2">
        <f>'Moving Avg'!G2104</f>
        <v>0.53360000000000019</v>
      </c>
      <c r="I2104" s="2">
        <f>'Moving Avg'!H2104</f>
        <v>0.41294999999999987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  <c r="M2104" s="7">
        <f t="shared" si="320"/>
        <v>25</v>
      </c>
      <c r="N2104" s="7">
        <f t="shared" si="321"/>
        <v>0</v>
      </c>
      <c r="O2104" s="7">
        <f t="shared" si="322"/>
        <v>50</v>
      </c>
      <c r="P2104" s="7">
        <f t="shared" si="323"/>
        <v>83.5</v>
      </c>
      <c r="Q2104" s="8">
        <f t="shared" si="324"/>
        <v>28.774999999999999</v>
      </c>
      <c r="R2104" s="8">
        <f t="shared" si="325"/>
        <v>43.375</v>
      </c>
      <c r="S2104" s="8">
        <f t="shared" si="326"/>
        <v>53.825000000000003</v>
      </c>
      <c r="T2104" s="8">
        <f t="shared" si="327"/>
        <v>39.625</v>
      </c>
      <c r="U2104" s="7">
        <f t="shared" si="328"/>
        <v>41.991666666666667</v>
      </c>
      <c r="V2104" s="7">
        <f t="shared" si="329"/>
        <v>41.400000000000006</v>
      </c>
    </row>
    <row r="2105" spans="1:22" ht="13.5" x14ac:dyDescent="0.25">
      <c r="A2105" s="3">
        <f>RSI!A2105</f>
        <v>45365</v>
      </c>
      <c r="B2105" s="2">
        <f>RSI!B2105</f>
        <v>0.57999999999999996</v>
      </c>
      <c r="C2105" s="2">
        <f>RSI!I2105</f>
        <v>62.209396588498926</v>
      </c>
      <c r="D2105" s="2">
        <f>MACD!E2105</f>
        <v>-1.204216242513878E-2</v>
      </c>
      <c r="E2105" s="2">
        <f>MACD!F2105</f>
        <v>-2.6143946382455686E-2</v>
      </c>
      <c r="F2105" s="2">
        <f>'Moving Avg'!D2105</f>
        <v>0.55800000000000005</v>
      </c>
      <c r="G2105" s="2">
        <f>'Moving Avg'!F2105</f>
        <v>0.54100000000000015</v>
      </c>
      <c r="H2105" s="2">
        <f>'Moving Avg'!G2105</f>
        <v>0.53180000000000005</v>
      </c>
      <c r="I2105" s="2">
        <f>'Moving Avg'!H2105</f>
        <v>0.41439999999999977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  <c r="M2105" s="7">
        <f t="shared" si="320"/>
        <v>25</v>
      </c>
      <c r="N2105" s="7">
        <f t="shared" si="321"/>
        <v>0</v>
      </c>
      <c r="O2105" s="7">
        <f t="shared" si="322"/>
        <v>50</v>
      </c>
      <c r="P2105" s="7">
        <f t="shared" si="323"/>
        <v>83.5</v>
      </c>
      <c r="Q2105" s="8">
        <f t="shared" si="324"/>
        <v>28.774999999999999</v>
      </c>
      <c r="R2105" s="8">
        <f t="shared" si="325"/>
        <v>43.375</v>
      </c>
      <c r="S2105" s="8">
        <f t="shared" si="326"/>
        <v>53.825000000000003</v>
      </c>
      <c r="T2105" s="8">
        <f t="shared" si="327"/>
        <v>39.625</v>
      </c>
      <c r="U2105" s="7">
        <f t="shared" si="328"/>
        <v>41.991666666666667</v>
      </c>
      <c r="V2105" s="7">
        <f t="shared" si="329"/>
        <v>41.400000000000006</v>
      </c>
    </row>
    <row r="2106" spans="1:22" ht="13.5" x14ac:dyDescent="0.25">
      <c r="A2106" s="3">
        <f>RSI!A2106</f>
        <v>45366</v>
      </c>
      <c r="B2106" s="2">
        <f>RSI!B2106</f>
        <v>0.56000000000000005</v>
      </c>
      <c r="C2106" s="2">
        <f>RSI!I2106</f>
        <v>55.462707476922056</v>
      </c>
      <c r="D2106" s="2">
        <f>MACD!E2106</f>
        <v>-7.0841981754642402E-3</v>
      </c>
      <c r="E2106" s="2">
        <f>MACD!F2106</f>
        <v>-2.2331996741057399E-2</v>
      </c>
      <c r="F2106" s="2">
        <f>'Moving Avg'!D2106</f>
        <v>0.56400000000000006</v>
      </c>
      <c r="G2106" s="2">
        <f>'Moving Avg'!F2106</f>
        <v>0.5465000000000001</v>
      </c>
      <c r="H2106" s="2">
        <f>'Moving Avg'!G2106</f>
        <v>0.52900000000000003</v>
      </c>
      <c r="I2106" s="2">
        <f>'Moving Avg'!H2106</f>
        <v>0.41574999999999984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  <c r="M2106" s="7">
        <f t="shared" si="320"/>
        <v>25</v>
      </c>
      <c r="N2106" s="7">
        <f t="shared" si="321"/>
        <v>0</v>
      </c>
      <c r="O2106" s="7">
        <f t="shared" si="322"/>
        <v>50</v>
      </c>
      <c r="P2106" s="7">
        <f t="shared" si="323"/>
        <v>83.5</v>
      </c>
      <c r="Q2106" s="8">
        <f t="shared" si="324"/>
        <v>28.774999999999999</v>
      </c>
      <c r="R2106" s="8">
        <f t="shared" si="325"/>
        <v>43.375</v>
      </c>
      <c r="S2106" s="8">
        <f t="shared" si="326"/>
        <v>53.825000000000003</v>
      </c>
      <c r="T2106" s="8">
        <f t="shared" si="327"/>
        <v>39.625</v>
      </c>
      <c r="U2106" s="7">
        <f t="shared" si="328"/>
        <v>41.991666666666667</v>
      </c>
      <c r="V2106" s="7">
        <f t="shared" si="329"/>
        <v>41.400000000000006</v>
      </c>
    </row>
    <row r="2107" spans="1:22" ht="13.5" x14ac:dyDescent="0.25">
      <c r="A2107" s="3">
        <f>RSI!A2107</f>
        <v>45369</v>
      </c>
      <c r="B2107" s="2">
        <f>RSI!B2107</f>
        <v>0.54</v>
      </c>
      <c r="C2107" s="2">
        <f>RSI!I2107</f>
        <v>49.6624468784538</v>
      </c>
      <c r="D2107" s="2">
        <f>MACD!E2107</f>
        <v>-1.5235800519247666E-3</v>
      </c>
      <c r="E2107" s="2">
        <f>MACD!F2107</f>
        <v>-1.8170313403230873E-2</v>
      </c>
      <c r="F2107" s="2">
        <f>'Moving Avg'!D2107</f>
        <v>0.56200000000000006</v>
      </c>
      <c r="G2107" s="2">
        <f>'Moving Avg'!F2107</f>
        <v>0.55000000000000016</v>
      </c>
      <c r="H2107" s="2">
        <f>'Moving Avg'!G2107</f>
        <v>0.52600000000000002</v>
      </c>
      <c r="I2107" s="2">
        <f>'Moving Avg'!H2107</f>
        <v>0.41694999999999988</v>
      </c>
      <c r="J2107" s="5" t="str">
        <f>OBV!F2107</f>
        <v>BULLISH</v>
      </c>
      <c r="K2107" s="5" t="str">
        <f>OBV!G2107</f>
        <v>NEUTRAL</v>
      </c>
      <c r="L2107" s="5" t="str">
        <f>OBV!H2107</f>
        <v>BULLISH DIVERGENCE</v>
      </c>
      <c r="M2107" s="7">
        <f t="shared" si="320"/>
        <v>25</v>
      </c>
      <c r="N2107" s="7">
        <f t="shared" si="321"/>
        <v>0</v>
      </c>
      <c r="O2107" s="7">
        <f t="shared" si="322"/>
        <v>50</v>
      </c>
      <c r="P2107" s="7">
        <f t="shared" si="323"/>
        <v>66.5</v>
      </c>
      <c r="Q2107" s="8">
        <f t="shared" si="324"/>
        <v>26.225000000000001</v>
      </c>
      <c r="R2107" s="8">
        <f t="shared" si="325"/>
        <v>39.125</v>
      </c>
      <c r="S2107" s="8">
        <f t="shared" si="326"/>
        <v>46.174999999999997</v>
      </c>
      <c r="T2107" s="8">
        <f t="shared" si="327"/>
        <v>35.375</v>
      </c>
      <c r="U2107" s="7">
        <f t="shared" si="328"/>
        <v>37.174999999999997</v>
      </c>
      <c r="V2107" s="7">
        <f t="shared" si="329"/>
        <v>36.724999999999994</v>
      </c>
    </row>
    <row r="2108" spans="1:22" ht="13.5" x14ac:dyDescent="0.25">
      <c r="A2108" s="3">
        <f>RSI!A2108</f>
        <v>45370</v>
      </c>
      <c r="B2108" s="2">
        <f>RSI!B2108</f>
        <v>0.54</v>
      </c>
      <c r="C2108" s="2">
        <f>RSI!I2108</f>
        <v>49.6624468784538</v>
      </c>
      <c r="D2108" s="2">
        <f>MACD!E2108</f>
        <v>1.1534958961667563E-4</v>
      </c>
      <c r="E2108" s="2">
        <f>MACD!F2108</f>
        <v>-1.4513180804661364E-2</v>
      </c>
      <c r="F2108" s="2">
        <f>'Moving Avg'!D2108</f>
        <v>0.55600000000000005</v>
      </c>
      <c r="G2108" s="2">
        <f>'Moving Avg'!F2108</f>
        <v>0.55249999999999999</v>
      </c>
      <c r="H2108" s="2">
        <f>'Moving Avg'!G2108</f>
        <v>0.52359999999999995</v>
      </c>
      <c r="I2108" s="2">
        <f>'Moving Avg'!H2108</f>
        <v>0.41809999999999997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0</v>
      </c>
      <c r="O2108" s="7">
        <f t="shared" si="322"/>
        <v>50</v>
      </c>
      <c r="P2108" s="7">
        <f t="shared" si="323"/>
        <v>16.5</v>
      </c>
      <c r="Q2108" s="8">
        <f t="shared" si="324"/>
        <v>18.725000000000001</v>
      </c>
      <c r="R2108" s="8">
        <f t="shared" si="325"/>
        <v>26.625</v>
      </c>
      <c r="S2108" s="8">
        <f t="shared" si="326"/>
        <v>23.675000000000001</v>
      </c>
      <c r="T2108" s="8">
        <f t="shared" si="327"/>
        <v>22.875</v>
      </c>
      <c r="U2108" s="7">
        <f t="shared" si="328"/>
        <v>23.008333333333336</v>
      </c>
      <c r="V2108" s="7">
        <f t="shared" si="329"/>
        <v>22.975000000000001</v>
      </c>
    </row>
    <row r="2109" spans="1:22" ht="13.5" x14ac:dyDescent="0.25">
      <c r="A2109" s="3">
        <f>RSI!A2109</f>
        <v>45372</v>
      </c>
      <c r="B2109" s="2">
        <f>RSI!B2109</f>
        <v>0.54</v>
      </c>
      <c r="C2109" s="2">
        <f>RSI!I2109</f>
        <v>49.6624468784538</v>
      </c>
      <c r="D2109" s="2">
        <f>MACD!E2109</f>
        <v>1.5120568633073539E-3</v>
      </c>
      <c r="E2109" s="2">
        <f>MACD!F2109</f>
        <v>-1.1308133271067621E-2</v>
      </c>
      <c r="F2109" s="2">
        <f>'Moving Avg'!D2109</f>
        <v>0.55200000000000005</v>
      </c>
      <c r="G2109" s="2">
        <f>'Moving Avg'!F2109</f>
        <v>0.55399999999999994</v>
      </c>
      <c r="H2109" s="2">
        <f>'Moving Avg'!G2109</f>
        <v>0.52159999999999984</v>
      </c>
      <c r="I2109" s="2">
        <f>'Moving Avg'!H2109</f>
        <v>0.41919999999999996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16.5</v>
      </c>
      <c r="Q2109" s="8">
        <f t="shared" si="324"/>
        <v>18.725000000000001</v>
      </c>
      <c r="R2109" s="8">
        <f t="shared" si="325"/>
        <v>26.625</v>
      </c>
      <c r="S2109" s="8">
        <f t="shared" si="326"/>
        <v>23.675000000000001</v>
      </c>
      <c r="T2109" s="8">
        <f t="shared" si="327"/>
        <v>22.875</v>
      </c>
      <c r="U2109" s="7">
        <f t="shared" si="328"/>
        <v>23.008333333333336</v>
      </c>
      <c r="V2109" s="7">
        <f t="shared" si="329"/>
        <v>22.975000000000001</v>
      </c>
    </row>
    <row r="2110" spans="1:22" ht="13.5" x14ac:dyDescent="0.25">
      <c r="A2110" s="3">
        <f>RSI!A2110</f>
        <v>45373</v>
      </c>
      <c r="B2110" s="2">
        <f>RSI!B2110</f>
        <v>0.52</v>
      </c>
      <c r="C2110" s="2">
        <f>RSI!I2110</f>
        <v>43.925074983918783</v>
      </c>
      <c r="D2110" s="2">
        <f>MACD!E2110</f>
        <v>4.1845533670444857E-3</v>
      </c>
      <c r="E2110" s="2">
        <f>MACD!F2110</f>
        <v>-8.2095959434451988E-3</v>
      </c>
      <c r="F2110" s="2">
        <f>'Moving Avg'!D2110</f>
        <v>0.54</v>
      </c>
      <c r="G2110" s="2">
        <f>'Moving Avg'!F2110</f>
        <v>0.55349999999999988</v>
      </c>
      <c r="H2110" s="2">
        <f>'Moving Avg'!G2110</f>
        <v>0.51959999999999984</v>
      </c>
      <c r="I2110" s="2">
        <f>'Moving Avg'!H2110</f>
        <v>0.42014999999999991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  <c r="M2110" s="7">
        <f t="shared" si="320"/>
        <v>25</v>
      </c>
      <c r="N2110" s="7">
        <f t="shared" si="321"/>
        <v>0</v>
      </c>
      <c r="O2110" s="7">
        <f t="shared" si="322"/>
        <v>50</v>
      </c>
      <c r="P2110" s="7">
        <f t="shared" si="323"/>
        <v>16.5</v>
      </c>
      <c r="Q2110" s="8">
        <f t="shared" si="324"/>
        <v>18.725000000000001</v>
      </c>
      <c r="R2110" s="8">
        <f t="shared" si="325"/>
        <v>26.625</v>
      </c>
      <c r="S2110" s="8">
        <f t="shared" si="326"/>
        <v>23.675000000000001</v>
      </c>
      <c r="T2110" s="8">
        <f t="shared" si="327"/>
        <v>22.875</v>
      </c>
      <c r="U2110" s="7">
        <f t="shared" si="328"/>
        <v>23.008333333333336</v>
      </c>
      <c r="V2110" s="7">
        <f t="shared" si="329"/>
        <v>22.975000000000001</v>
      </c>
    </row>
    <row r="2111" spans="1:22" ht="13.5" x14ac:dyDescent="0.25">
      <c r="A2111" s="3">
        <f>RSI!A2111</f>
        <v>45376</v>
      </c>
      <c r="B2111" s="2">
        <f>RSI!B2111</f>
        <v>0.5</v>
      </c>
      <c r="C2111" s="2">
        <f>RSI!I2111</f>
        <v>39.064856380318261</v>
      </c>
      <c r="D2111" s="2">
        <f>MACD!E2111</f>
        <v>4.9771411877268523E-3</v>
      </c>
      <c r="E2111" s="2">
        <f>MACD!F2111</f>
        <v>-5.5722485172107882E-3</v>
      </c>
      <c r="F2111" s="2">
        <f>'Moving Avg'!D2111</f>
        <v>0.52800000000000002</v>
      </c>
      <c r="G2111" s="2">
        <f>'Moving Avg'!F2111</f>
        <v>0.55099999999999993</v>
      </c>
      <c r="H2111" s="2">
        <f>'Moving Avg'!G2111</f>
        <v>0.51759999999999995</v>
      </c>
      <c r="I2111" s="2">
        <f>'Moving Avg'!H2111</f>
        <v>0.42094999999999994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  <c r="M2111" s="7">
        <f t="shared" si="320"/>
        <v>25</v>
      </c>
      <c r="N2111" s="7">
        <f t="shared" si="321"/>
        <v>0</v>
      </c>
      <c r="O2111" s="7">
        <f t="shared" si="322"/>
        <v>50</v>
      </c>
      <c r="P2111" s="7">
        <f t="shared" si="323"/>
        <v>33</v>
      </c>
      <c r="Q2111" s="8">
        <f t="shared" si="324"/>
        <v>21.2</v>
      </c>
      <c r="R2111" s="8">
        <f t="shared" si="325"/>
        <v>30.75</v>
      </c>
      <c r="S2111" s="8">
        <f t="shared" si="326"/>
        <v>31.1</v>
      </c>
      <c r="T2111" s="8">
        <f t="shared" si="327"/>
        <v>27</v>
      </c>
      <c r="U2111" s="7">
        <f t="shared" si="328"/>
        <v>27.683333333333337</v>
      </c>
      <c r="V2111" s="7">
        <f t="shared" si="329"/>
        <v>27.512500000000003</v>
      </c>
    </row>
    <row r="2112" spans="1:22" ht="13.5" x14ac:dyDescent="0.25">
      <c r="A2112" s="3">
        <f>RSI!A2112</f>
        <v>45377</v>
      </c>
      <c r="B2112" s="2">
        <f>RSI!B2112</f>
        <v>0.48</v>
      </c>
      <c r="C2112" s="2">
        <f>RSI!I2112</f>
        <v>34.905536748803627</v>
      </c>
      <c r="D2112" s="2">
        <f>MACD!E2112</f>
        <v>1.0441679894099387E-2</v>
      </c>
      <c r="E2112" s="2">
        <f>MACD!F2112</f>
        <v>-2.3694628349487531E-3</v>
      </c>
      <c r="F2112" s="2">
        <f>'Moving Avg'!D2112</f>
        <v>0.51600000000000001</v>
      </c>
      <c r="G2112" s="2">
        <f>'Moving Avg'!F2112</f>
        <v>0.54749999999999999</v>
      </c>
      <c r="H2112" s="2">
        <f>'Moving Avg'!G2112</f>
        <v>0.51559999999999995</v>
      </c>
      <c r="I2112" s="2">
        <f>'Moving Avg'!H2112</f>
        <v>0.42159999999999997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  <c r="M2112" s="7">
        <f t="shared" si="320"/>
        <v>25</v>
      </c>
      <c r="N2112" s="7">
        <f t="shared" si="321"/>
        <v>0</v>
      </c>
      <c r="O2112" s="7">
        <f t="shared" si="322"/>
        <v>50</v>
      </c>
      <c r="P2112" s="7">
        <f t="shared" si="323"/>
        <v>16.5</v>
      </c>
      <c r="Q2112" s="8">
        <f t="shared" si="324"/>
        <v>18.725000000000001</v>
      </c>
      <c r="R2112" s="8">
        <f t="shared" si="325"/>
        <v>26.625</v>
      </c>
      <c r="S2112" s="8">
        <f t="shared" si="326"/>
        <v>23.675000000000001</v>
      </c>
      <c r="T2112" s="8">
        <f t="shared" si="327"/>
        <v>22.875</v>
      </c>
      <c r="U2112" s="7">
        <f t="shared" si="328"/>
        <v>23.008333333333336</v>
      </c>
      <c r="V2112" s="7">
        <f t="shared" si="329"/>
        <v>22.975000000000001</v>
      </c>
    </row>
    <row r="2113" spans="1:22" ht="13.5" x14ac:dyDescent="0.25">
      <c r="A2113" s="3">
        <f>RSI!A2113</f>
        <v>45378</v>
      </c>
      <c r="B2113" s="2">
        <f>RSI!B2113</f>
        <v>0.46</v>
      </c>
      <c r="C2113" s="2">
        <f>RSI!I2113</f>
        <v>31.314897737347152</v>
      </c>
      <c r="D2113" s="2">
        <f>MACD!E2113</f>
        <v>1.9960145491467074E-2</v>
      </c>
      <c r="E2113" s="2">
        <f>MACD!F2113</f>
        <v>2.096458830334413E-3</v>
      </c>
      <c r="F2113" s="2">
        <f>'Moving Avg'!D2113</f>
        <v>0.5</v>
      </c>
      <c r="G2113" s="2">
        <f>'Moving Avg'!F2113</f>
        <v>0.54250000000000009</v>
      </c>
      <c r="H2113" s="2">
        <f>'Moving Avg'!G2113</f>
        <v>0.51359999999999995</v>
      </c>
      <c r="I2113" s="2">
        <f>'Moving Avg'!H2113</f>
        <v>0.42209999999999986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  <c r="M2113" s="7">
        <f t="shared" si="320"/>
        <v>25</v>
      </c>
      <c r="N2113" s="7">
        <f t="shared" si="321"/>
        <v>0</v>
      </c>
      <c r="O2113" s="7">
        <f t="shared" si="322"/>
        <v>50</v>
      </c>
      <c r="P2113" s="7">
        <f t="shared" si="323"/>
        <v>16.5</v>
      </c>
      <c r="Q2113" s="8">
        <f t="shared" si="324"/>
        <v>18.725000000000001</v>
      </c>
      <c r="R2113" s="8">
        <f t="shared" si="325"/>
        <v>26.625</v>
      </c>
      <c r="S2113" s="8">
        <f t="shared" si="326"/>
        <v>23.675000000000001</v>
      </c>
      <c r="T2113" s="8">
        <f t="shared" si="327"/>
        <v>22.875</v>
      </c>
      <c r="U2113" s="7">
        <f t="shared" si="328"/>
        <v>23.008333333333336</v>
      </c>
      <c r="V2113" s="7">
        <f t="shared" si="329"/>
        <v>22.975000000000001</v>
      </c>
    </row>
    <row r="2114" spans="1:22" ht="13.5" x14ac:dyDescent="0.25">
      <c r="A2114" s="3">
        <f>RSI!A2114</f>
        <v>45379</v>
      </c>
      <c r="B2114" s="2">
        <f>RSI!B2114</f>
        <v>0.45</v>
      </c>
      <c r="C2114" s="2">
        <f>RSI!I2114</f>
        <v>29.671396270934324</v>
      </c>
      <c r="D2114" s="2">
        <f>MACD!E2114</f>
        <v>2.7646007193205535E-2</v>
      </c>
      <c r="E2114" s="2">
        <f>MACD!F2114</f>
        <v>7.2063685029086378E-3</v>
      </c>
      <c r="F2114" s="2">
        <f>'Moving Avg'!D2114</f>
        <v>0.48200000000000004</v>
      </c>
      <c r="G2114" s="2">
        <f>'Moving Avg'!F2114</f>
        <v>0.53700000000000014</v>
      </c>
      <c r="H2114" s="2">
        <f>'Moving Avg'!G2114</f>
        <v>0.51180000000000003</v>
      </c>
      <c r="I2114" s="2">
        <f>'Moving Avg'!H2114</f>
        <v>0.42249999999999993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  <c r="M2114" s="7">
        <f t="shared" ref="M2114:M2177" si="330">IF(C2114&lt;30,50, IF(C2114&gt;70, 0, 25))</f>
        <v>50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27.475000000000001</v>
      </c>
      <c r="R2114" s="8">
        <f t="shared" si="325"/>
        <v>31.625</v>
      </c>
      <c r="S2114" s="8">
        <f t="shared" si="326"/>
        <v>27.425000000000001</v>
      </c>
      <c r="T2114" s="8">
        <f t="shared" si="327"/>
        <v>29.125</v>
      </c>
      <c r="U2114" s="7">
        <f t="shared" si="328"/>
        <v>28.841666666666669</v>
      </c>
      <c r="V2114" s="7">
        <f t="shared" si="329"/>
        <v>28.912500000000001</v>
      </c>
    </row>
    <row r="2115" spans="1:22" ht="13.5" x14ac:dyDescent="0.25">
      <c r="A2115" s="3">
        <f>RSI!A2115</f>
        <v>45380</v>
      </c>
      <c r="B2115" s="2">
        <f>RSI!B2115</f>
        <v>0.43</v>
      </c>
      <c r="C2115" s="2">
        <f>RSI!I2115</f>
        <v>26.657968242484145</v>
      </c>
      <c r="D2115" s="2">
        <f>MACD!E2115</f>
        <v>3.916460531059951E-2</v>
      </c>
      <c r="E2115" s="2">
        <f>MACD!F2115</f>
        <v>1.3598015864446814E-2</v>
      </c>
      <c r="F2115" s="2">
        <f>'Moving Avg'!D2115</f>
        <v>0.46399999999999997</v>
      </c>
      <c r="G2115" s="2">
        <f>'Moving Avg'!F2115</f>
        <v>0.53</v>
      </c>
      <c r="H2115" s="2">
        <f>'Moving Avg'!G2115</f>
        <v>0.50979999999999992</v>
      </c>
      <c r="I2115" s="2">
        <f>'Moving Avg'!H2115</f>
        <v>0.4227499999999999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  <c r="M2115" s="7">
        <f t="shared" si="330"/>
        <v>50</v>
      </c>
      <c r="N2115" s="7">
        <f t="shared" si="331"/>
        <v>0</v>
      </c>
      <c r="O2115" s="7">
        <f t="shared" si="332"/>
        <v>50</v>
      </c>
      <c r="P2115" s="7">
        <f t="shared" si="333"/>
        <v>16.5</v>
      </c>
      <c r="Q2115" s="8">
        <f t="shared" ref="Q2115:Q2178" si="334">0.35*M2115+N2115*0.35+O2115*0.15+P2115*0.15</f>
        <v>27.475000000000001</v>
      </c>
      <c r="R2115" s="8">
        <f t="shared" ref="R2115:R2178" si="335">M2115*0.2+N2115*0.2+O2115*0.35+P2115*0.25</f>
        <v>31.625</v>
      </c>
      <c r="S2115" s="8">
        <f t="shared" ref="S2115:S2178" si="336">M2115*0.15+N2115*0.15+O2115*0.25+P2115*0.45</f>
        <v>27.425000000000001</v>
      </c>
      <c r="T2115" s="8">
        <f t="shared" ref="T2115:T2178" si="337">0.25*SUM(M2115:P2115)</f>
        <v>29.125</v>
      </c>
      <c r="U2115" s="7">
        <f t="shared" ref="U2115:U2178" si="338">SUM(Q2115:S2115)/3</f>
        <v>28.841666666666669</v>
      </c>
      <c r="V2115" s="7">
        <f t="shared" ref="V2115:V2178" si="339">SUM(Q2115:T2115)/4</f>
        <v>28.912500000000001</v>
      </c>
    </row>
    <row r="2116" spans="1:22" ht="13.5" x14ac:dyDescent="0.25">
      <c r="A2116" s="3">
        <f>RSI!A2116</f>
        <v>45383</v>
      </c>
      <c r="B2116" s="2">
        <f>RSI!B2116</f>
        <v>0.42</v>
      </c>
      <c r="C2116" s="2">
        <f>RSI!I2116</f>
        <v>25.275735038284836</v>
      </c>
      <c r="D2116" s="2">
        <f>MACD!E2116</f>
        <v>4.7116047079946988E-2</v>
      </c>
      <c r="E2116" s="2">
        <f>MACD!F2116</f>
        <v>2.0301622107546852E-2</v>
      </c>
      <c r="F2116" s="2">
        <f>'Moving Avg'!D2116</f>
        <v>0.44799999999999995</v>
      </c>
      <c r="G2116" s="2">
        <f>'Moving Avg'!F2116</f>
        <v>0.52250000000000008</v>
      </c>
      <c r="H2116" s="2">
        <f>'Moving Avg'!G2116</f>
        <v>0.50800000000000001</v>
      </c>
      <c r="I2116" s="2">
        <f>'Moving Avg'!H2116</f>
        <v>0.4229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  <c r="M2116" s="7">
        <f t="shared" si="330"/>
        <v>50</v>
      </c>
      <c r="N2116" s="7">
        <f t="shared" si="331"/>
        <v>0</v>
      </c>
      <c r="O2116" s="7">
        <f t="shared" si="332"/>
        <v>50</v>
      </c>
      <c r="P2116" s="7">
        <f t="shared" si="333"/>
        <v>16.5</v>
      </c>
      <c r="Q2116" s="8">
        <f t="shared" si="334"/>
        <v>27.475000000000001</v>
      </c>
      <c r="R2116" s="8">
        <f t="shared" si="335"/>
        <v>31.625</v>
      </c>
      <c r="S2116" s="8">
        <f t="shared" si="336"/>
        <v>27.425000000000001</v>
      </c>
      <c r="T2116" s="8">
        <f t="shared" si="337"/>
        <v>29.125</v>
      </c>
      <c r="U2116" s="7">
        <f t="shared" si="338"/>
        <v>28.841666666666669</v>
      </c>
      <c r="V2116" s="7">
        <f t="shared" si="339"/>
        <v>28.912500000000001</v>
      </c>
    </row>
    <row r="2117" spans="1:22" ht="13.5" x14ac:dyDescent="0.25">
      <c r="A2117" s="3">
        <f>RSI!A2117</f>
        <v>45384</v>
      </c>
      <c r="B2117" s="2">
        <f>RSI!B2117</f>
        <v>0.43</v>
      </c>
      <c r="C2117" s="2">
        <f>RSI!I2117</f>
        <v>29.227606774079078</v>
      </c>
      <c r="D2117" s="2">
        <f>MACD!E2117</f>
        <v>5.0586651918268166E-2</v>
      </c>
      <c r="E2117" s="2">
        <f>MACD!F2117</f>
        <v>2.6358628069691116E-2</v>
      </c>
      <c r="F2117" s="2">
        <f>'Moving Avg'!D2117</f>
        <v>0.438</v>
      </c>
      <c r="G2117" s="2">
        <f>'Moving Avg'!F2117</f>
        <v>0.51550000000000007</v>
      </c>
      <c r="H2117" s="2">
        <f>'Moving Avg'!G2117</f>
        <v>0.50680000000000003</v>
      </c>
      <c r="I2117" s="2">
        <f>'Moving Avg'!H2117</f>
        <v>0.42304999999999998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50</v>
      </c>
      <c r="N2117" s="7">
        <f t="shared" si="331"/>
        <v>0</v>
      </c>
      <c r="O2117" s="7">
        <f t="shared" si="332"/>
        <v>50</v>
      </c>
      <c r="P2117" s="7">
        <f t="shared" si="333"/>
        <v>16.5</v>
      </c>
      <c r="Q2117" s="8">
        <f t="shared" si="334"/>
        <v>27.475000000000001</v>
      </c>
      <c r="R2117" s="8">
        <f t="shared" si="335"/>
        <v>31.625</v>
      </c>
      <c r="S2117" s="8">
        <f t="shared" si="336"/>
        <v>27.425000000000001</v>
      </c>
      <c r="T2117" s="8">
        <f t="shared" si="337"/>
        <v>29.125</v>
      </c>
      <c r="U2117" s="7">
        <f t="shared" si="338"/>
        <v>28.841666666666669</v>
      </c>
      <c r="V2117" s="7">
        <f t="shared" si="339"/>
        <v>28.912500000000001</v>
      </c>
    </row>
    <row r="2118" spans="1:22" ht="13.5" x14ac:dyDescent="0.25">
      <c r="A2118" s="3">
        <f>RSI!A2118</f>
        <v>45385</v>
      </c>
      <c r="B2118" s="2">
        <f>RSI!B2118</f>
        <v>0.43</v>
      </c>
      <c r="C2118" s="2">
        <f>RSI!I2118</f>
        <v>29.227606774079092</v>
      </c>
      <c r="D2118" s="2">
        <f>MACD!E2118</f>
        <v>5.3982861954921246E-2</v>
      </c>
      <c r="E2118" s="2">
        <f>MACD!F2118</f>
        <v>3.1883474846737148E-2</v>
      </c>
      <c r="F2118" s="2">
        <f>'Moving Avg'!D2118</f>
        <v>0.43200000000000005</v>
      </c>
      <c r="G2118" s="2">
        <f>'Moving Avg'!F2118</f>
        <v>0.50949999999999995</v>
      </c>
      <c r="H2118" s="2">
        <f>'Moving Avg'!G2118</f>
        <v>0.50600000000000001</v>
      </c>
      <c r="I2118" s="2">
        <f>'Moving Avg'!H2118</f>
        <v>0.42315000000000003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50</v>
      </c>
      <c r="N2118" s="7">
        <f t="shared" si="331"/>
        <v>0</v>
      </c>
      <c r="O2118" s="7">
        <f t="shared" si="332"/>
        <v>50</v>
      </c>
      <c r="P2118" s="7">
        <f t="shared" si="333"/>
        <v>16.5</v>
      </c>
      <c r="Q2118" s="8">
        <f t="shared" si="334"/>
        <v>27.475000000000001</v>
      </c>
      <c r="R2118" s="8">
        <f t="shared" si="335"/>
        <v>31.625</v>
      </c>
      <c r="S2118" s="8">
        <f t="shared" si="336"/>
        <v>27.425000000000001</v>
      </c>
      <c r="T2118" s="8">
        <f t="shared" si="337"/>
        <v>29.125</v>
      </c>
      <c r="U2118" s="7">
        <f t="shared" si="338"/>
        <v>28.841666666666669</v>
      </c>
      <c r="V2118" s="7">
        <f t="shared" si="339"/>
        <v>28.912500000000001</v>
      </c>
    </row>
    <row r="2119" spans="1:22" ht="13.5" x14ac:dyDescent="0.25">
      <c r="A2119" s="3">
        <f>RSI!A2119</f>
        <v>45386</v>
      </c>
      <c r="B2119" s="2">
        <f>RSI!B2119</f>
        <v>0.42</v>
      </c>
      <c r="C2119" s="2">
        <f>RSI!I2119</f>
        <v>27.538522966611524</v>
      </c>
      <c r="D2119" s="2">
        <f>MACD!E2119</f>
        <v>5.8022822958510856E-2</v>
      </c>
      <c r="E2119" s="2">
        <f>MACD!F2119</f>
        <v>3.7111344469091895E-2</v>
      </c>
      <c r="F2119" s="2">
        <f>'Moving Avg'!D2119</f>
        <v>0.42599999999999999</v>
      </c>
      <c r="G2119" s="2">
        <f>'Moving Avg'!F2119</f>
        <v>0.503</v>
      </c>
      <c r="H2119" s="2">
        <f>'Moving Avg'!G2119</f>
        <v>0.50540000000000007</v>
      </c>
      <c r="I2119" s="2">
        <f>'Moving Avg'!H2119</f>
        <v>0.42315000000000003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50</v>
      </c>
      <c r="N2119" s="7">
        <f t="shared" si="331"/>
        <v>0</v>
      </c>
      <c r="O2119" s="7">
        <f t="shared" si="332"/>
        <v>50</v>
      </c>
      <c r="P2119" s="7">
        <f t="shared" si="333"/>
        <v>16.5</v>
      </c>
      <c r="Q2119" s="8">
        <f t="shared" si="334"/>
        <v>27.475000000000001</v>
      </c>
      <c r="R2119" s="8">
        <f t="shared" si="335"/>
        <v>31.625</v>
      </c>
      <c r="S2119" s="8">
        <f t="shared" si="336"/>
        <v>27.425000000000001</v>
      </c>
      <c r="T2119" s="8">
        <f t="shared" si="337"/>
        <v>29.125</v>
      </c>
      <c r="U2119" s="7">
        <f t="shared" si="338"/>
        <v>28.841666666666669</v>
      </c>
      <c r="V2119" s="7">
        <f t="shared" si="339"/>
        <v>28.912500000000001</v>
      </c>
    </row>
    <row r="2120" spans="1:22" ht="13.5" x14ac:dyDescent="0.25">
      <c r="A2120" s="3">
        <f>RSI!A2120</f>
        <v>45387</v>
      </c>
      <c r="B2120" s="2">
        <f>RSI!B2120</f>
        <v>0.42</v>
      </c>
      <c r="C2120" s="2">
        <f>RSI!I2120</f>
        <v>27.538522966611524</v>
      </c>
      <c r="D2120" s="2">
        <f>MACD!E2120</f>
        <v>5.8817404109944127E-2</v>
      </c>
      <c r="E2120" s="2">
        <f>MACD!F2120</f>
        <v>4.1452556397262343E-2</v>
      </c>
      <c r="F2120" s="2">
        <f>'Moving Avg'!D2120</f>
        <v>0.42400000000000004</v>
      </c>
      <c r="G2120" s="2">
        <f>'Moving Avg'!F2120</f>
        <v>0.4965</v>
      </c>
      <c r="H2120" s="2">
        <f>'Moving Avg'!G2120</f>
        <v>0.50440000000000007</v>
      </c>
      <c r="I2120" s="2">
        <f>'Moving Avg'!H2120</f>
        <v>0.42310000000000003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50</v>
      </c>
      <c r="N2120" s="7">
        <f t="shared" si="331"/>
        <v>0</v>
      </c>
      <c r="O2120" s="7">
        <f t="shared" si="332"/>
        <v>50</v>
      </c>
      <c r="P2120" s="7">
        <f t="shared" si="333"/>
        <v>16.5</v>
      </c>
      <c r="Q2120" s="8">
        <f t="shared" si="334"/>
        <v>27.475000000000001</v>
      </c>
      <c r="R2120" s="8">
        <f t="shared" si="335"/>
        <v>31.625</v>
      </c>
      <c r="S2120" s="8">
        <f t="shared" si="336"/>
        <v>27.425000000000001</v>
      </c>
      <c r="T2120" s="8">
        <f t="shared" si="337"/>
        <v>29.125</v>
      </c>
      <c r="U2120" s="7">
        <f t="shared" si="338"/>
        <v>28.841666666666669</v>
      </c>
      <c r="V2120" s="7">
        <f t="shared" si="339"/>
        <v>28.912500000000001</v>
      </c>
    </row>
    <row r="2121" spans="1:22" ht="13.5" x14ac:dyDescent="0.25">
      <c r="A2121" s="3">
        <f>RSI!A2121</f>
        <v>45390</v>
      </c>
      <c r="B2121" s="2">
        <f>RSI!B2121</f>
        <v>0.42</v>
      </c>
      <c r="C2121" s="2">
        <f>RSI!I2121</f>
        <v>27.538522966611524</v>
      </c>
      <c r="D2121" s="2">
        <f>MACD!E2121</f>
        <v>5.683233345525579E-2</v>
      </c>
      <c r="E2121" s="2">
        <f>MACD!F2121</f>
        <v>4.4528511808861033E-2</v>
      </c>
      <c r="F2121" s="2">
        <f>'Moving Avg'!D2121</f>
        <v>0.42400000000000004</v>
      </c>
      <c r="G2121" s="2">
        <f>'Moving Avg'!F2121</f>
        <v>0.49099999999999999</v>
      </c>
      <c r="H2121" s="2">
        <f>'Moving Avg'!G2121</f>
        <v>0.50300000000000011</v>
      </c>
      <c r="I2121" s="2">
        <f>'Moving Avg'!H2121</f>
        <v>0.42299999999999999</v>
      </c>
      <c r="J2121" s="5" t="str">
        <f>OBV!F2121</f>
        <v>BEARISH</v>
      </c>
      <c r="K2121" s="5" t="str">
        <f>OBV!G2121</f>
        <v>NEUTRAL</v>
      </c>
      <c r="L2121" s="5" t="str">
        <f>OBV!H2121</f>
        <v>NEUTRAL</v>
      </c>
      <c r="M2121" s="7">
        <f t="shared" si="330"/>
        <v>50</v>
      </c>
      <c r="N2121" s="7">
        <f t="shared" si="331"/>
        <v>0</v>
      </c>
      <c r="O2121" s="7">
        <f t="shared" si="332"/>
        <v>50</v>
      </c>
      <c r="P2121" s="7">
        <f t="shared" si="333"/>
        <v>16.5</v>
      </c>
      <c r="Q2121" s="8">
        <f t="shared" si="334"/>
        <v>27.475000000000001</v>
      </c>
      <c r="R2121" s="8">
        <f t="shared" si="335"/>
        <v>31.625</v>
      </c>
      <c r="S2121" s="8">
        <f t="shared" si="336"/>
        <v>27.425000000000001</v>
      </c>
      <c r="T2121" s="8">
        <f t="shared" si="337"/>
        <v>29.125</v>
      </c>
      <c r="U2121" s="7">
        <f t="shared" si="338"/>
        <v>28.841666666666669</v>
      </c>
      <c r="V2121" s="7">
        <f t="shared" si="339"/>
        <v>28.912500000000001</v>
      </c>
    </row>
    <row r="2122" spans="1:22" ht="13.5" x14ac:dyDescent="0.25">
      <c r="A2122" s="3">
        <f>RSI!A2122</f>
        <v>45394</v>
      </c>
      <c r="B2122" s="2">
        <f>RSI!B2122</f>
        <v>0.41</v>
      </c>
      <c r="C2122" s="2">
        <f>RSI!I2122</f>
        <v>25.684627412173043</v>
      </c>
      <c r="D2122" s="2">
        <f>MACD!E2122</f>
        <v>5.3204915324599533E-2</v>
      </c>
      <c r="E2122" s="2">
        <f>MACD!F2122</f>
        <v>4.6263792512008739E-2</v>
      </c>
      <c r="F2122" s="2">
        <f>'Moving Avg'!D2122</f>
        <v>0.42000000000000004</v>
      </c>
      <c r="G2122" s="2">
        <f>'Moving Avg'!F2122</f>
        <v>0.48399999999999999</v>
      </c>
      <c r="H2122" s="2">
        <f>'Moving Avg'!G2122</f>
        <v>0.50100000000000011</v>
      </c>
      <c r="I2122" s="2">
        <f>'Moving Avg'!H2122</f>
        <v>0.42279999999999995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50</v>
      </c>
      <c r="N2122" s="7">
        <f t="shared" si="331"/>
        <v>0</v>
      </c>
      <c r="O2122" s="7">
        <f t="shared" si="332"/>
        <v>0</v>
      </c>
      <c r="P2122" s="7">
        <f t="shared" si="333"/>
        <v>16.5</v>
      </c>
      <c r="Q2122" s="8">
        <f t="shared" si="334"/>
        <v>19.975000000000001</v>
      </c>
      <c r="R2122" s="8">
        <f t="shared" si="335"/>
        <v>14.125</v>
      </c>
      <c r="S2122" s="8">
        <f t="shared" si="336"/>
        <v>14.925000000000001</v>
      </c>
      <c r="T2122" s="8">
        <f t="shared" si="337"/>
        <v>16.625</v>
      </c>
      <c r="U2122" s="7">
        <f t="shared" si="338"/>
        <v>16.341666666666669</v>
      </c>
      <c r="V2122" s="7">
        <f t="shared" si="339"/>
        <v>16.412500000000001</v>
      </c>
    </row>
    <row r="2123" spans="1:22" ht="13.5" x14ac:dyDescent="0.25">
      <c r="A2123" s="3">
        <f>RSI!A2123</f>
        <v>45397</v>
      </c>
      <c r="B2123" s="2">
        <f>RSI!B2123</f>
        <v>0.4</v>
      </c>
      <c r="C2123" s="2">
        <f>RSI!I2123</f>
        <v>23.948402989689498</v>
      </c>
      <c r="D2123" s="2">
        <f>MACD!E2123</f>
        <v>4.8218135702864928E-2</v>
      </c>
      <c r="E2123" s="2">
        <f>MACD!F2123</f>
        <v>4.665466115017998E-2</v>
      </c>
      <c r="F2123" s="2">
        <f>'Moving Avg'!D2123</f>
        <v>0.41399999999999998</v>
      </c>
      <c r="G2123" s="2">
        <f>'Moving Avg'!F2123</f>
        <v>0.47549999999999998</v>
      </c>
      <c r="H2123" s="2">
        <f>'Moving Avg'!G2123</f>
        <v>0.49920000000000009</v>
      </c>
      <c r="I2123" s="2">
        <f>'Moving Avg'!H2123</f>
        <v>0.42249999999999999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50</v>
      </c>
      <c r="N2123" s="7">
        <f t="shared" si="331"/>
        <v>0</v>
      </c>
      <c r="O2123" s="7">
        <f t="shared" si="332"/>
        <v>0</v>
      </c>
      <c r="P2123" s="7">
        <f t="shared" si="333"/>
        <v>16.5</v>
      </c>
      <c r="Q2123" s="8">
        <f t="shared" si="334"/>
        <v>19.975000000000001</v>
      </c>
      <c r="R2123" s="8">
        <f t="shared" si="335"/>
        <v>14.125</v>
      </c>
      <c r="S2123" s="8">
        <f t="shared" si="336"/>
        <v>14.925000000000001</v>
      </c>
      <c r="T2123" s="8">
        <f t="shared" si="337"/>
        <v>16.625</v>
      </c>
      <c r="U2123" s="7">
        <f t="shared" si="338"/>
        <v>16.341666666666669</v>
      </c>
      <c r="V2123" s="7">
        <f t="shared" si="339"/>
        <v>16.412500000000001</v>
      </c>
    </row>
    <row r="2124" spans="1:22" ht="13.5" x14ac:dyDescent="0.25">
      <c r="A2124" s="3">
        <f>RSI!A2124</f>
        <v>45398</v>
      </c>
      <c r="B2124" s="2">
        <f>RSI!B2124</f>
        <v>0.4</v>
      </c>
      <c r="C2124" s="2">
        <f>RSI!I2124</f>
        <v>23.948402989689498</v>
      </c>
      <c r="D2124" s="2">
        <f>MACD!E2124</f>
        <v>4.2906919353040252E-2</v>
      </c>
      <c r="E2124" s="2">
        <f>MACD!F2124</f>
        <v>4.5905112790752031E-2</v>
      </c>
      <c r="F2124" s="2">
        <f>'Moving Avg'!D2124</f>
        <v>0.41</v>
      </c>
      <c r="G2124" s="2">
        <f>'Moving Avg'!F2124</f>
        <v>0.46749999999999997</v>
      </c>
      <c r="H2124" s="2">
        <f>'Moving Avg'!G2124</f>
        <v>0.49700000000000011</v>
      </c>
      <c r="I2124" s="2">
        <f>'Moving Avg'!H2124</f>
        <v>0.42220000000000008</v>
      </c>
      <c r="J2124" s="5" t="str">
        <f>OBV!F2124</f>
        <v>NEUTRAL</v>
      </c>
      <c r="K2124" s="5" t="str">
        <f>OBV!G2124</f>
        <v>NEUTRAL</v>
      </c>
      <c r="L2124" s="5" t="str">
        <f>OBV!H2124</f>
        <v>NEUTRAL</v>
      </c>
      <c r="M2124" s="7">
        <f t="shared" si="330"/>
        <v>50</v>
      </c>
      <c r="N2124" s="7">
        <f t="shared" si="331"/>
        <v>45</v>
      </c>
      <c r="O2124" s="7">
        <f t="shared" si="332"/>
        <v>0</v>
      </c>
      <c r="P2124" s="7">
        <f t="shared" si="333"/>
        <v>33</v>
      </c>
      <c r="Q2124" s="8">
        <f t="shared" si="334"/>
        <v>38.200000000000003</v>
      </c>
      <c r="R2124" s="8">
        <f t="shared" si="335"/>
        <v>27.25</v>
      </c>
      <c r="S2124" s="8">
        <f t="shared" si="336"/>
        <v>29.1</v>
      </c>
      <c r="T2124" s="8">
        <f t="shared" si="337"/>
        <v>32</v>
      </c>
      <c r="U2124" s="7">
        <f t="shared" si="338"/>
        <v>31.516666666666669</v>
      </c>
      <c r="V2124" s="7">
        <f t="shared" si="339"/>
        <v>31.637500000000003</v>
      </c>
    </row>
    <row r="2125" spans="1:22" ht="13.5" x14ac:dyDescent="0.25">
      <c r="A2125" s="3">
        <f>RSI!A2125</f>
        <v>45399</v>
      </c>
      <c r="B2125" s="2">
        <f>RSI!B2125</f>
        <v>0.41</v>
      </c>
      <c r="C2125" s="2">
        <f>RSI!I2125</f>
        <v>29.477210145001536</v>
      </c>
      <c r="D2125" s="2">
        <f>MACD!E2125</f>
        <v>3.5008878972373647E-2</v>
      </c>
      <c r="E2125" s="2">
        <f>MACD!F2125</f>
        <v>4.3725866027076357E-2</v>
      </c>
      <c r="F2125" s="2">
        <f>'Moving Avg'!D2125</f>
        <v>0.40800000000000003</v>
      </c>
      <c r="G2125" s="2">
        <f>'Moving Avg'!F2125</f>
        <v>0.45899999999999996</v>
      </c>
      <c r="H2125" s="2">
        <f>'Moving Avg'!G2125</f>
        <v>0.49540000000000012</v>
      </c>
      <c r="I2125" s="2">
        <f>'Moving Avg'!H2125</f>
        <v>0.42195000000000005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  <c r="M2125" s="7">
        <f t="shared" si="330"/>
        <v>50</v>
      </c>
      <c r="N2125" s="7">
        <f t="shared" si="331"/>
        <v>45</v>
      </c>
      <c r="O2125" s="7">
        <f t="shared" si="332"/>
        <v>0</v>
      </c>
      <c r="P2125" s="7">
        <f t="shared" si="333"/>
        <v>33</v>
      </c>
      <c r="Q2125" s="8">
        <f t="shared" si="334"/>
        <v>38.200000000000003</v>
      </c>
      <c r="R2125" s="8">
        <f t="shared" si="335"/>
        <v>27.25</v>
      </c>
      <c r="S2125" s="8">
        <f t="shared" si="336"/>
        <v>29.1</v>
      </c>
      <c r="T2125" s="8">
        <f t="shared" si="337"/>
        <v>32</v>
      </c>
      <c r="U2125" s="7">
        <f t="shared" si="338"/>
        <v>31.516666666666669</v>
      </c>
      <c r="V2125" s="7">
        <f t="shared" si="339"/>
        <v>31.637500000000003</v>
      </c>
    </row>
    <row r="2126" spans="1:22" ht="13.5" x14ac:dyDescent="0.25">
      <c r="A2126" s="3">
        <f>RSI!A2126</f>
        <v>45400</v>
      </c>
      <c r="B2126" s="2">
        <f>RSI!B2126</f>
        <v>0.42</v>
      </c>
      <c r="C2126" s="2">
        <f>RSI!I2126</f>
        <v>34.597582988123577</v>
      </c>
      <c r="D2126" s="2">
        <f>MACD!E2126</f>
        <v>2.6370711962194759E-2</v>
      </c>
      <c r="E2126" s="2">
        <f>MACD!F2126</f>
        <v>4.0254835214100039E-2</v>
      </c>
      <c r="F2126" s="2">
        <f>'Moving Avg'!D2126</f>
        <v>0.40800000000000003</v>
      </c>
      <c r="G2126" s="2">
        <f>'Moving Avg'!F2126</f>
        <v>0.45199999999999996</v>
      </c>
      <c r="H2126" s="2">
        <f>'Moving Avg'!G2126</f>
        <v>0.49400000000000022</v>
      </c>
      <c r="I2126" s="2">
        <f>'Moving Avg'!H2126</f>
        <v>0.42175000000000007</v>
      </c>
      <c r="J2126" s="5" t="str">
        <f>OBV!F2126</f>
        <v>BULLISH</v>
      </c>
      <c r="K2126" s="5" t="str">
        <f>OBV!G2126</f>
        <v>NEUTRAL</v>
      </c>
      <c r="L2126" s="5" t="str">
        <f>OBV!H2126</f>
        <v>NEUTRAL</v>
      </c>
      <c r="M2126" s="7">
        <f t="shared" si="330"/>
        <v>25</v>
      </c>
      <c r="N2126" s="7">
        <f t="shared" si="331"/>
        <v>45</v>
      </c>
      <c r="O2126" s="7">
        <f t="shared" si="332"/>
        <v>0</v>
      </c>
      <c r="P2126" s="7">
        <f t="shared" si="333"/>
        <v>49.5</v>
      </c>
      <c r="Q2126" s="8">
        <f t="shared" si="334"/>
        <v>31.925000000000001</v>
      </c>
      <c r="R2126" s="8">
        <f t="shared" si="335"/>
        <v>26.375</v>
      </c>
      <c r="S2126" s="8">
        <f t="shared" si="336"/>
        <v>32.775000000000006</v>
      </c>
      <c r="T2126" s="8">
        <f t="shared" si="337"/>
        <v>29.875</v>
      </c>
      <c r="U2126" s="7">
        <f t="shared" si="338"/>
        <v>30.358333333333334</v>
      </c>
      <c r="V2126" s="7">
        <f t="shared" si="339"/>
        <v>30.237500000000001</v>
      </c>
    </row>
    <row r="2127" spans="1:22" ht="13.5" x14ac:dyDescent="0.25">
      <c r="A2127" s="3">
        <f>RSI!A2127</f>
        <v>45401</v>
      </c>
      <c r="B2127" s="2">
        <f>RSI!B2127</f>
        <v>0.43</v>
      </c>
      <c r="C2127" s="2">
        <f>RSI!I2127</f>
        <v>39.340602150841413</v>
      </c>
      <c r="D2127" s="2">
        <f>MACD!E2127</f>
        <v>2.010011715977883E-2</v>
      </c>
      <c r="E2127" s="2">
        <f>MACD!F2127</f>
        <v>3.6223891603235803E-2</v>
      </c>
      <c r="F2127" s="2">
        <f>'Moving Avg'!D2127</f>
        <v>0.41200000000000003</v>
      </c>
      <c r="G2127" s="2">
        <f>'Moving Avg'!F2127</f>
        <v>0.44650000000000001</v>
      </c>
      <c r="H2127" s="2">
        <f>'Moving Avg'!G2127</f>
        <v>0.49280000000000013</v>
      </c>
      <c r="I2127" s="2">
        <f>'Moving Avg'!H2127</f>
        <v>0.42170000000000007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25</v>
      </c>
      <c r="N2127" s="7">
        <f t="shared" si="331"/>
        <v>45</v>
      </c>
      <c r="O2127" s="7">
        <f t="shared" si="332"/>
        <v>0</v>
      </c>
      <c r="P2127" s="7">
        <f t="shared" si="333"/>
        <v>83.5</v>
      </c>
      <c r="Q2127" s="8">
        <f t="shared" si="334"/>
        <v>37.024999999999999</v>
      </c>
      <c r="R2127" s="8">
        <f t="shared" si="335"/>
        <v>34.875</v>
      </c>
      <c r="S2127" s="8">
        <f t="shared" si="336"/>
        <v>48.075000000000003</v>
      </c>
      <c r="T2127" s="8">
        <f t="shared" si="337"/>
        <v>38.375</v>
      </c>
      <c r="U2127" s="7">
        <f t="shared" si="338"/>
        <v>39.991666666666667</v>
      </c>
      <c r="V2127" s="7">
        <f t="shared" si="339"/>
        <v>39.587500000000006</v>
      </c>
    </row>
    <row r="2128" spans="1:22" ht="13.5" x14ac:dyDescent="0.25">
      <c r="A2128" s="3">
        <f>RSI!A2128</f>
        <v>45404</v>
      </c>
      <c r="B2128" s="2">
        <f>RSI!B2128</f>
        <v>0.44</v>
      </c>
      <c r="C2128" s="2">
        <f>RSI!I2128</f>
        <v>43.734856536209641</v>
      </c>
      <c r="D2128" s="2">
        <f>MACD!E2128</f>
        <v>1.4217456079142099E-2</v>
      </c>
      <c r="E2128" s="2">
        <f>MACD!F2128</f>
        <v>3.1822604498417062E-2</v>
      </c>
      <c r="F2128" s="2">
        <f>'Moving Avg'!D2128</f>
        <v>0.42000000000000004</v>
      </c>
      <c r="G2128" s="2">
        <f>'Moving Avg'!F2128</f>
        <v>0.4415</v>
      </c>
      <c r="H2128" s="2">
        <f>'Moving Avg'!G2128</f>
        <v>0.49140000000000023</v>
      </c>
      <c r="I2128" s="2">
        <f>'Moving Avg'!H2128</f>
        <v>0.42175000000000012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45</v>
      </c>
      <c r="O2128" s="7">
        <f t="shared" si="332"/>
        <v>0</v>
      </c>
      <c r="P2128" s="7">
        <f t="shared" si="333"/>
        <v>83.5</v>
      </c>
      <c r="Q2128" s="8">
        <f t="shared" si="334"/>
        <v>37.024999999999999</v>
      </c>
      <c r="R2128" s="8">
        <f t="shared" si="335"/>
        <v>34.875</v>
      </c>
      <c r="S2128" s="8">
        <f t="shared" si="336"/>
        <v>48.075000000000003</v>
      </c>
      <c r="T2128" s="8">
        <f t="shared" si="337"/>
        <v>38.375</v>
      </c>
      <c r="U2128" s="7">
        <f t="shared" si="338"/>
        <v>39.991666666666667</v>
      </c>
      <c r="V2128" s="7">
        <f t="shared" si="339"/>
        <v>39.587500000000006</v>
      </c>
    </row>
    <row r="2129" spans="1:22" ht="13.5" x14ac:dyDescent="0.25">
      <c r="A2129" s="3">
        <f>RSI!A2129</f>
        <v>45405</v>
      </c>
      <c r="B2129" s="2">
        <f>RSI!B2129</f>
        <v>0.45</v>
      </c>
      <c r="C2129" s="2">
        <f>RSI!I2129</f>
        <v>47.806660568163245</v>
      </c>
      <c r="D2129" s="2">
        <f>MACD!E2129</f>
        <v>7.0533488954052093E-3</v>
      </c>
      <c r="E2129" s="2">
        <f>MACD!F2129</f>
        <v>2.6868753377814695E-2</v>
      </c>
      <c r="F2129" s="2">
        <f>'Moving Avg'!D2129</f>
        <v>0.43</v>
      </c>
      <c r="G2129" s="2">
        <f>'Moving Avg'!F2129</f>
        <v>0.437</v>
      </c>
      <c r="H2129" s="2">
        <f>'Moving Avg'!G2129</f>
        <v>0.49040000000000022</v>
      </c>
      <c r="I2129" s="2">
        <f>'Moving Avg'!H2129</f>
        <v>0.42185000000000017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45</v>
      </c>
      <c r="O2129" s="7">
        <f t="shared" si="332"/>
        <v>50</v>
      </c>
      <c r="P2129" s="7">
        <f t="shared" si="333"/>
        <v>83.5</v>
      </c>
      <c r="Q2129" s="8">
        <f t="shared" si="334"/>
        <v>44.524999999999999</v>
      </c>
      <c r="R2129" s="8">
        <f t="shared" si="335"/>
        <v>52.375</v>
      </c>
      <c r="S2129" s="8">
        <f t="shared" si="336"/>
        <v>60.575000000000003</v>
      </c>
      <c r="T2129" s="8">
        <f t="shared" si="337"/>
        <v>50.875</v>
      </c>
      <c r="U2129" s="7">
        <f t="shared" si="338"/>
        <v>52.491666666666674</v>
      </c>
      <c r="V2129" s="7">
        <f t="shared" si="339"/>
        <v>52.087500000000006</v>
      </c>
    </row>
    <row r="2130" spans="1:22" ht="13.5" x14ac:dyDescent="0.25">
      <c r="A2130" s="3">
        <f>RSI!A2130</f>
        <v>45406</v>
      </c>
      <c r="B2130" s="2">
        <f>RSI!B2130</f>
        <v>0.47</v>
      </c>
      <c r="C2130" s="2">
        <f>RSI!I2130</f>
        <v>54.844968534583273</v>
      </c>
      <c r="D2130" s="2">
        <f>MACD!E2130</f>
        <v>-4.6329746103146441E-4</v>
      </c>
      <c r="E2130" s="2">
        <f>MACD!F2130</f>
        <v>2.1402343210045464E-2</v>
      </c>
      <c r="F2130" s="2">
        <f>'Moving Avg'!D2130</f>
        <v>0.442</v>
      </c>
      <c r="G2130" s="2">
        <f>'Moving Avg'!F2130</f>
        <v>0.43450000000000005</v>
      </c>
      <c r="H2130" s="2">
        <f>'Moving Avg'!G2130</f>
        <v>0.48980000000000018</v>
      </c>
      <c r="I2130" s="2">
        <f>'Moving Avg'!H2130</f>
        <v>0.42205000000000015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25</v>
      </c>
      <c r="N2130" s="7">
        <f t="shared" si="331"/>
        <v>100</v>
      </c>
      <c r="O2130" s="7">
        <f t="shared" si="332"/>
        <v>50</v>
      </c>
      <c r="P2130" s="7">
        <f t="shared" si="333"/>
        <v>83.5</v>
      </c>
      <c r="Q2130" s="8">
        <f t="shared" si="334"/>
        <v>63.774999999999999</v>
      </c>
      <c r="R2130" s="8">
        <f t="shared" si="335"/>
        <v>63.375</v>
      </c>
      <c r="S2130" s="8">
        <f t="shared" si="336"/>
        <v>68.825000000000003</v>
      </c>
      <c r="T2130" s="8">
        <f t="shared" si="337"/>
        <v>64.625</v>
      </c>
      <c r="U2130" s="7">
        <f t="shared" si="338"/>
        <v>65.325000000000003</v>
      </c>
      <c r="V2130" s="7">
        <f t="shared" si="339"/>
        <v>65.150000000000006</v>
      </c>
    </row>
    <row r="2131" spans="1:22" ht="13.5" x14ac:dyDescent="0.25">
      <c r="A2131" s="3">
        <f>RSI!A2131</f>
        <v>45407</v>
      </c>
      <c r="B2131" s="2">
        <f>RSI!B2131</f>
        <v>0.49</v>
      </c>
      <c r="C2131" s="2">
        <f>RSI!I2131</f>
        <v>60.57099881214463</v>
      </c>
      <c r="D2131" s="2">
        <f>MACD!E2131</f>
        <v>-8.3984101623874596E-3</v>
      </c>
      <c r="E2131" s="2">
        <f>MACD!F2131</f>
        <v>1.5442192535558882E-2</v>
      </c>
      <c r="F2131" s="2">
        <f>'Moving Avg'!D2131</f>
        <v>0.45600000000000007</v>
      </c>
      <c r="G2131" s="2">
        <f>'Moving Avg'!F2131</f>
        <v>0.43400000000000005</v>
      </c>
      <c r="H2131" s="2">
        <f>'Moving Avg'!G2131</f>
        <v>0.49000000000000016</v>
      </c>
      <c r="I2131" s="2">
        <f>'Moving Avg'!H2131</f>
        <v>0.42275000000000007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25</v>
      </c>
      <c r="N2131" s="7">
        <f t="shared" si="331"/>
        <v>100</v>
      </c>
      <c r="O2131" s="7">
        <f t="shared" si="332"/>
        <v>50</v>
      </c>
      <c r="P2131" s="7">
        <f t="shared" si="333"/>
        <v>83.5</v>
      </c>
      <c r="Q2131" s="8">
        <f t="shared" si="334"/>
        <v>63.774999999999999</v>
      </c>
      <c r="R2131" s="8">
        <f t="shared" si="335"/>
        <v>63.375</v>
      </c>
      <c r="S2131" s="8">
        <f t="shared" si="336"/>
        <v>68.825000000000003</v>
      </c>
      <c r="T2131" s="8">
        <f t="shared" si="337"/>
        <v>64.625</v>
      </c>
      <c r="U2131" s="7">
        <f t="shared" si="338"/>
        <v>65.325000000000003</v>
      </c>
      <c r="V2131" s="7">
        <f t="shared" si="339"/>
        <v>65.150000000000006</v>
      </c>
    </row>
    <row r="2132" spans="1:22" ht="13.5" x14ac:dyDescent="0.25">
      <c r="A2132" s="3">
        <f>RSI!A2132</f>
        <v>45408</v>
      </c>
      <c r="B2132" s="2">
        <f>RSI!B2132</f>
        <v>0.47</v>
      </c>
      <c r="C2132" s="2">
        <f>RSI!I2132</f>
        <v>53.293142102062696</v>
      </c>
      <c r="D2132" s="2">
        <f>MACD!E2132</f>
        <v>-1.5374371279832932E-2</v>
      </c>
      <c r="E2132" s="2">
        <f>MACD!F2132</f>
        <v>9.2788797724805208E-3</v>
      </c>
      <c r="F2132" s="2">
        <f>'Moving Avg'!D2132</f>
        <v>0.46399999999999997</v>
      </c>
      <c r="G2132" s="2">
        <f>'Moving Avg'!F2132</f>
        <v>0.43350000000000011</v>
      </c>
      <c r="H2132" s="2">
        <f>'Moving Avg'!G2132</f>
        <v>0.49020000000000008</v>
      </c>
      <c r="I2132" s="2">
        <f>'Moving Avg'!H2132</f>
        <v>0.42335000000000017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25</v>
      </c>
      <c r="N2132" s="7">
        <f t="shared" si="331"/>
        <v>100</v>
      </c>
      <c r="O2132" s="7">
        <f t="shared" si="332"/>
        <v>50</v>
      </c>
      <c r="P2132" s="7">
        <f t="shared" si="333"/>
        <v>33</v>
      </c>
      <c r="Q2132" s="8">
        <f t="shared" si="334"/>
        <v>56.2</v>
      </c>
      <c r="R2132" s="8">
        <f t="shared" si="335"/>
        <v>50.75</v>
      </c>
      <c r="S2132" s="8">
        <f t="shared" si="336"/>
        <v>46.1</v>
      </c>
      <c r="T2132" s="8">
        <f t="shared" si="337"/>
        <v>52</v>
      </c>
      <c r="U2132" s="7">
        <f t="shared" si="338"/>
        <v>51.016666666666673</v>
      </c>
      <c r="V2132" s="7">
        <f t="shared" si="339"/>
        <v>51.262500000000003</v>
      </c>
    </row>
    <row r="2133" spans="1:22" ht="13.5" x14ac:dyDescent="0.25">
      <c r="A2133" s="3">
        <f>RSI!A2133</f>
        <v>45411</v>
      </c>
      <c r="B2133" s="2">
        <f>RSI!B2133</f>
        <v>0.49</v>
      </c>
      <c r="C2133" s="2">
        <f>RSI!I2133</f>
        <v>58.644420654482985</v>
      </c>
      <c r="D2133" s="2">
        <f>MACD!E2133</f>
        <v>-2.4368365075212339E-2</v>
      </c>
      <c r="E2133" s="2">
        <f>MACD!F2133</f>
        <v>2.5494308029419483E-3</v>
      </c>
      <c r="F2133" s="2">
        <f>'Moving Avg'!D2133</f>
        <v>0.47400000000000003</v>
      </c>
      <c r="G2133" s="2">
        <f>'Moving Avg'!F2133</f>
        <v>0.43500000000000005</v>
      </c>
      <c r="H2133" s="2">
        <f>'Moving Avg'!G2133</f>
        <v>0.49099999999999999</v>
      </c>
      <c r="I2133" s="2">
        <f>'Moving Avg'!H2133</f>
        <v>0.42405000000000009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100</v>
      </c>
      <c r="O2133" s="7">
        <f t="shared" si="332"/>
        <v>50</v>
      </c>
      <c r="P2133" s="7">
        <f t="shared" si="333"/>
        <v>83.5</v>
      </c>
      <c r="Q2133" s="8">
        <f t="shared" si="334"/>
        <v>63.774999999999999</v>
      </c>
      <c r="R2133" s="8">
        <f t="shared" si="335"/>
        <v>63.375</v>
      </c>
      <c r="S2133" s="8">
        <f t="shared" si="336"/>
        <v>68.825000000000003</v>
      </c>
      <c r="T2133" s="8">
        <f t="shared" si="337"/>
        <v>64.625</v>
      </c>
      <c r="U2133" s="7">
        <f t="shared" si="338"/>
        <v>65.325000000000003</v>
      </c>
      <c r="V2133" s="7">
        <f t="shared" si="339"/>
        <v>65.150000000000006</v>
      </c>
    </row>
    <row r="2134" spans="1:22" ht="13.5" x14ac:dyDescent="0.25">
      <c r="A2134" s="3">
        <f>RSI!A2134</f>
        <v>45412</v>
      </c>
      <c r="B2134" s="2">
        <f>RSI!B2134</f>
        <v>0.47</v>
      </c>
      <c r="C2134" s="2">
        <f>RSI!I2134</f>
        <v>52.203324918791481</v>
      </c>
      <c r="D2134" s="2">
        <f>MACD!E2134</f>
        <v>-3.0681398788683811E-2</v>
      </c>
      <c r="E2134" s="2">
        <f>MACD!F2134</f>
        <v>-4.0967351153832036E-3</v>
      </c>
      <c r="F2134" s="2">
        <f>'Moving Avg'!D2134</f>
        <v>0.47799999999999992</v>
      </c>
      <c r="G2134" s="2">
        <f>'Moving Avg'!F2134</f>
        <v>0.43600000000000005</v>
      </c>
      <c r="H2134" s="2">
        <f>'Moving Avg'!G2134</f>
        <v>0.4914</v>
      </c>
      <c r="I2134" s="2">
        <f>'Moving Avg'!H2134</f>
        <v>0.42465000000000003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25</v>
      </c>
      <c r="N2134" s="7">
        <f t="shared" si="331"/>
        <v>100</v>
      </c>
      <c r="O2134" s="7">
        <f t="shared" si="332"/>
        <v>50</v>
      </c>
      <c r="P2134" s="7">
        <f t="shared" si="333"/>
        <v>83.5</v>
      </c>
      <c r="Q2134" s="8">
        <f t="shared" si="334"/>
        <v>63.774999999999999</v>
      </c>
      <c r="R2134" s="8">
        <f t="shared" si="335"/>
        <v>63.375</v>
      </c>
      <c r="S2134" s="8">
        <f t="shared" si="336"/>
        <v>68.825000000000003</v>
      </c>
      <c r="T2134" s="8">
        <f t="shared" si="337"/>
        <v>64.625</v>
      </c>
      <c r="U2134" s="7">
        <f t="shared" si="338"/>
        <v>65.325000000000003</v>
      </c>
      <c r="V2134" s="7">
        <f t="shared" si="339"/>
        <v>65.150000000000006</v>
      </c>
    </row>
    <row r="2135" spans="1:22" ht="13.5" x14ac:dyDescent="0.25">
      <c r="A2135" s="3">
        <f>RSI!A2135</f>
        <v>45414</v>
      </c>
      <c r="B2135" s="2">
        <f>RSI!B2135</f>
        <v>0.45</v>
      </c>
      <c r="C2135" s="2">
        <f>RSI!I2135</f>
        <v>46.681728437385466</v>
      </c>
      <c r="D2135" s="2">
        <f>MACD!E2135</f>
        <v>-3.3055640030991262E-2</v>
      </c>
      <c r="E2135" s="2">
        <f>MACD!F2135</f>
        <v>-9.8885160985048154E-3</v>
      </c>
      <c r="F2135" s="2">
        <f>'Moving Avg'!D2135</f>
        <v>0.47400000000000003</v>
      </c>
      <c r="G2135" s="2">
        <f>'Moving Avg'!F2135</f>
        <v>0.437</v>
      </c>
      <c r="H2135" s="2">
        <f>'Moving Avg'!G2135</f>
        <v>0.49159999999999998</v>
      </c>
      <c r="I2135" s="2">
        <f>'Moving Avg'!H2135</f>
        <v>0.42515000000000003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  <c r="M2135" s="7">
        <f t="shared" si="330"/>
        <v>25</v>
      </c>
      <c r="N2135" s="7">
        <f t="shared" si="331"/>
        <v>100</v>
      </c>
      <c r="O2135" s="7">
        <f t="shared" si="332"/>
        <v>50</v>
      </c>
      <c r="P2135" s="7">
        <f t="shared" si="333"/>
        <v>66.5</v>
      </c>
      <c r="Q2135" s="8">
        <f t="shared" si="334"/>
        <v>61.225000000000001</v>
      </c>
      <c r="R2135" s="8">
        <f t="shared" si="335"/>
        <v>59.125</v>
      </c>
      <c r="S2135" s="8">
        <f t="shared" si="336"/>
        <v>61.174999999999997</v>
      </c>
      <c r="T2135" s="8">
        <f t="shared" si="337"/>
        <v>60.375</v>
      </c>
      <c r="U2135" s="7">
        <f t="shared" si="338"/>
        <v>60.508333333333326</v>
      </c>
      <c r="V2135" s="7">
        <f t="shared" si="339"/>
        <v>60.474999999999994</v>
      </c>
    </row>
    <row r="2136" spans="1:22" ht="13.5" x14ac:dyDescent="0.25">
      <c r="A2136" s="3">
        <f>RSI!A2136</f>
        <v>45415</v>
      </c>
      <c r="B2136" s="2">
        <f>RSI!B2136</f>
        <v>0.45</v>
      </c>
      <c r="C2136" s="2">
        <f>RSI!I2136</f>
        <v>46.681728437385466</v>
      </c>
      <c r="D2136" s="2">
        <f>MACD!E2136</f>
        <v>-3.3456477015351926E-2</v>
      </c>
      <c r="E2136" s="2">
        <f>MACD!F2136</f>
        <v>-1.4602108281874238E-2</v>
      </c>
      <c r="F2136" s="2">
        <f>'Moving Avg'!D2136</f>
        <v>0.46600000000000003</v>
      </c>
      <c r="G2136" s="2">
        <f>'Moving Avg'!F2136</f>
        <v>0.4385</v>
      </c>
      <c r="H2136" s="2">
        <f>'Moving Avg'!G2136</f>
        <v>0.49159999999999998</v>
      </c>
      <c r="I2136" s="2">
        <f>'Moving Avg'!H2136</f>
        <v>0.42565000000000003</v>
      </c>
      <c r="J2136" s="5" t="str">
        <f>OBV!F2136</f>
        <v>BULLISH</v>
      </c>
      <c r="K2136" s="5" t="str">
        <f>OBV!G2136</f>
        <v>NEUTRAL</v>
      </c>
      <c r="L2136" s="5" t="str">
        <f>OBV!H2136</f>
        <v>BULLISH DIVERGENCE</v>
      </c>
      <c r="M2136" s="7">
        <f t="shared" si="330"/>
        <v>25</v>
      </c>
      <c r="N2136" s="7">
        <f t="shared" si="331"/>
        <v>45</v>
      </c>
      <c r="O2136" s="7">
        <f t="shared" si="332"/>
        <v>50</v>
      </c>
      <c r="P2136" s="7">
        <f t="shared" si="333"/>
        <v>66.5</v>
      </c>
      <c r="Q2136" s="8">
        <f t="shared" si="334"/>
        <v>41.975000000000001</v>
      </c>
      <c r="R2136" s="8">
        <f t="shared" si="335"/>
        <v>48.125</v>
      </c>
      <c r="S2136" s="8">
        <f t="shared" si="336"/>
        <v>52.924999999999997</v>
      </c>
      <c r="T2136" s="8">
        <f t="shared" si="337"/>
        <v>46.625</v>
      </c>
      <c r="U2136" s="7">
        <f t="shared" si="338"/>
        <v>47.67499999999999</v>
      </c>
      <c r="V2136" s="7">
        <f t="shared" si="339"/>
        <v>47.412499999999994</v>
      </c>
    </row>
    <row r="2137" spans="1:22" ht="13.5" x14ac:dyDescent="0.25">
      <c r="A2137" s="3">
        <f>RSI!A2137</f>
        <v>45418</v>
      </c>
      <c r="B2137" s="2">
        <f>RSI!B2137</f>
        <v>0.47</v>
      </c>
      <c r="C2137" s="2">
        <f>RSI!I2137</f>
        <v>52.507588984685817</v>
      </c>
      <c r="D2137" s="2">
        <f>MACD!E2137</f>
        <v>-3.3674152977282878E-2</v>
      </c>
      <c r="E2137" s="2">
        <f>MACD!F2137</f>
        <v>-1.8416517220955969E-2</v>
      </c>
      <c r="F2137" s="2">
        <f>'Moving Avg'!D2137</f>
        <v>0.46600000000000003</v>
      </c>
      <c r="G2137" s="2">
        <f>'Moving Avg'!F2137</f>
        <v>0.4405</v>
      </c>
      <c r="H2137" s="2">
        <f>'Moving Avg'!G2137</f>
        <v>0.49159999999999998</v>
      </c>
      <c r="I2137" s="2">
        <f>'Moving Avg'!H2137</f>
        <v>0.42625000000000007</v>
      </c>
      <c r="J2137" s="5" t="str">
        <f>OBV!F2137</f>
        <v>BULLISH</v>
      </c>
      <c r="K2137" s="5" t="str">
        <f>OBV!G2137</f>
        <v>NEUTRAL</v>
      </c>
      <c r="L2137" s="5" t="str">
        <f>OBV!H2137</f>
        <v>NEUTRAL</v>
      </c>
      <c r="M2137" s="7">
        <f t="shared" si="330"/>
        <v>25</v>
      </c>
      <c r="N2137" s="7">
        <f t="shared" si="331"/>
        <v>45</v>
      </c>
      <c r="O2137" s="7">
        <f t="shared" si="332"/>
        <v>50</v>
      </c>
      <c r="P2137" s="7">
        <f t="shared" si="333"/>
        <v>49.5</v>
      </c>
      <c r="Q2137" s="8">
        <f t="shared" si="334"/>
        <v>39.424999999999997</v>
      </c>
      <c r="R2137" s="8">
        <f t="shared" si="335"/>
        <v>43.875</v>
      </c>
      <c r="S2137" s="8">
        <f t="shared" si="336"/>
        <v>45.275000000000006</v>
      </c>
      <c r="T2137" s="8">
        <f t="shared" si="337"/>
        <v>42.375</v>
      </c>
      <c r="U2137" s="7">
        <f t="shared" si="338"/>
        <v>42.858333333333327</v>
      </c>
      <c r="V2137" s="7">
        <f t="shared" si="339"/>
        <v>42.737499999999997</v>
      </c>
    </row>
    <row r="2138" spans="1:22" ht="13.5" x14ac:dyDescent="0.25">
      <c r="A2138" s="3">
        <f>RSI!A2138</f>
        <v>45419</v>
      </c>
      <c r="B2138" s="2">
        <f>RSI!B2138</f>
        <v>0.45</v>
      </c>
      <c r="C2138" s="2">
        <f>RSI!I2138</f>
        <v>46.979476414153332</v>
      </c>
      <c r="D2138" s="2">
        <f>MACD!E2138</f>
        <v>-3.0896843226917936E-2</v>
      </c>
      <c r="E2138" s="2">
        <f>MACD!F2138</f>
        <v>-2.0912582422148364E-2</v>
      </c>
      <c r="F2138" s="2">
        <f>'Moving Avg'!D2138</f>
        <v>0.45800000000000002</v>
      </c>
      <c r="G2138" s="2">
        <f>'Moving Avg'!F2138</f>
        <v>0.4415</v>
      </c>
      <c r="H2138" s="2">
        <f>'Moving Avg'!G2138</f>
        <v>0.49079999999999985</v>
      </c>
      <c r="I2138" s="2">
        <f>'Moving Avg'!H2138</f>
        <v>0.42675000000000013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  <c r="M2138" s="7">
        <f t="shared" si="330"/>
        <v>25</v>
      </c>
      <c r="N2138" s="7">
        <f t="shared" si="331"/>
        <v>45</v>
      </c>
      <c r="O2138" s="7">
        <f t="shared" si="332"/>
        <v>50</v>
      </c>
      <c r="P2138" s="7">
        <f t="shared" si="333"/>
        <v>16.5</v>
      </c>
      <c r="Q2138" s="8">
        <f t="shared" si="334"/>
        <v>34.475000000000001</v>
      </c>
      <c r="R2138" s="8">
        <f t="shared" si="335"/>
        <v>35.625</v>
      </c>
      <c r="S2138" s="8">
        <f t="shared" si="336"/>
        <v>30.425000000000001</v>
      </c>
      <c r="T2138" s="8">
        <f t="shared" si="337"/>
        <v>34.125</v>
      </c>
      <c r="U2138" s="7">
        <f t="shared" si="338"/>
        <v>33.508333333333333</v>
      </c>
      <c r="V2138" s="7">
        <f t="shared" si="339"/>
        <v>33.662499999999994</v>
      </c>
    </row>
    <row r="2139" spans="1:22" ht="13.5" x14ac:dyDescent="0.25">
      <c r="A2139" s="3">
        <f>RSI!A2139</f>
        <v>45420</v>
      </c>
      <c r="B2139" s="2">
        <f>RSI!B2139</f>
        <v>0.45</v>
      </c>
      <c r="C2139" s="2">
        <f>RSI!I2139</f>
        <v>46.979476414153332</v>
      </c>
      <c r="D2139" s="2">
        <f>MACD!E2139</f>
        <v>-2.6944286092279612E-2</v>
      </c>
      <c r="E2139" s="2">
        <f>MACD!F2139</f>
        <v>-2.2118923156174617E-2</v>
      </c>
      <c r="F2139" s="2">
        <f>'Moving Avg'!D2139</f>
        <v>0.45400000000000001</v>
      </c>
      <c r="G2139" s="2">
        <f>'Moving Avg'!F2139</f>
        <v>0.44299999999999995</v>
      </c>
      <c r="H2139" s="2">
        <f>'Moving Avg'!G2139</f>
        <v>0.48959999999999981</v>
      </c>
      <c r="I2139" s="2">
        <f>'Moving Avg'!H2139</f>
        <v>0.42725000000000013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  <c r="M2139" s="7">
        <f t="shared" si="330"/>
        <v>25</v>
      </c>
      <c r="N2139" s="7">
        <f t="shared" si="331"/>
        <v>45</v>
      </c>
      <c r="O2139" s="7">
        <f t="shared" si="332"/>
        <v>50</v>
      </c>
      <c r="P2139" s="7">
        <f t="shared" si="333"/>
        <v>16.5</v>
      </c>
      <c r="Q2139" s="8">
        <f t="shared" si="334"/>
        <v>34.475000000000001</v>
      </c>
      <c r="R2139" s="8">
        <f t="shared" si="335"/>
        <v>35.625</v>
      </c>
      <c r="S2139" s="8">
        <f t="shared" si="336"/>
        <v>30.425000000000001</v>
      </c>
      <c r="T2139" s="8">
        <f t="shared" si="337"/>
        <v>34.125</v>
      </c>
      <c r="U2139" s="7">
        <f t="shared" si="338"/>
        <v>33.508333333333333</v>
      </c>
      <c r="V2139" s="7">
        <f t="shared" si="339"/>
        <v>33.662499999999994</v>
      </c>
    </row>
    <row r="2140" spans="1:22" ht="13.5" x14ac:dyDescent="0.25">
      <c r="A2140" s="3">
        <f>RSI!A2140</f>
        <v>45421</v>
      </c>
      <c r="B2140" s="2">
        <f>RSI!B2140</f>
        <v>0.43</v>
      </c>
      <c r="C2140" s="2">
        <f>RSI!I2140</f>
        <v>41.867370390824995</v>
      </c>
      <c r="D2140" s="2">
        <f>MACD!E2140</f>
        <v>-1.8982091344716512E-2</v>
      </c>
      <c r="E2140" s="2">
        <f>MACD!F2140</f>
        <v>-2.1491556793882996E-2</v>
      </c>
      <c r="F2140" s="2">
        <f>'Moving Avg'!D2140</f>
        <v>0.45</v>
      </c>
      <c r="G2140" s="2">
        <f>'Moving Avg'!F2140</f>
        <v>0.44349999999999995</v>
      </c>
      <c r="H2140" s="2">
        <f>'Moving Avg'!G2140</f>
        <v>0.4875999999999997</v>
      </c>
      <c r="I2140" s="2">
        <f>'Moving Avg'!H2140</f>
        <v>0.4276500000000002</v>
      </c>
      <c r="J2140" s="5" t="str">
        <f>OBV!F2140</f>
        <v>BEARISH</v>
      </c>
      <c r="K2140" s="5" t="str">
        <f>OBV!G2140</f>
        <v>NEUTRAL</v>
      </c>
      <c r="L2140" s="5" t="str">
        <f>OBV!H2140</f>
        <v>CONFIRMED BEARISH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16.5</v>
      </c>
      <c r="Q2140" s="8">
        <f t="shared" si="334"/>
        <v>18.725000000000001</v>
      </c>
      <c r="R2140" s="8">
        <f t="shared" si="335"/>
        <v>26.625</v>
      </c>
      <c r="S2140" s="8">
        <f t="shared" si="336"/>
        <v>23.675000000000001</v>
      </c>
      <c r="T2140" s="8">
        <f t="shared" si="337"/>
        <v>22.875</v>
      </c>
      <c r="U2140" s="7">
        <f t="shared" si="338"/>
        <v>23.008333333333336</v>
      </c>
      <c r="V2140" s="7">
        <f t="shared" si="339"/>
        <v>22.975000000000001</v>
      </c>
    </row>
    <row r="2141" spans="1:22" ht="13.5" x14ac:dyDescent="0.25">
      <c r="A2141" s="3">
        <f>RSI!A2141</f>
        <v>45422</v>
      </c>
      <c r="B2141" s="2">
        <f>RSI!B2141</f>
        <v>0.43</v>
      </c>
      <c r="C2141" s="2">
        <f>RSI!I2141</f>
        <v>41.867370390825002</v>
      </c>
      <c r="D2141" s="2">
        <f>MACD!E2141</f>
        <v>-8.9948209146346603E-3</v>
      </c>
      <c r="E2141" s="2">
        <f>MACD!F2141</f>
        <v>-1.8992209618033329E-2</v>
      </c>
      <c r="F2141" s="2">
        <f>'Moving Avg'!D2141</f>
        <v>0.44600000000000001</v>
      </c>
      <c r="G2141" s="2">
        <f>'Moving Avg'!F2141</f>
        <v>0.44399999999999995</v>
      </c>
      <c r="H2141" s="2">
        <f>'Moving Avg'!G2141</f>
        <v>0.48519999999999974</v>
      </c>
      <c r="I2141" s="2">
        <f>'Moving Avg'!H2141</f>
        <v>0.42805000000000026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16.5</v>
      </c>
      <c r="Q2141" s="8">
        <f t="shared" si="334"/>
        <v>18.725000000000001</v>
      </c>
      <c r="R2141" s="8">
        <f t="shared" si="335"/>
        <v>26.625</v>
      </c>
      <c r="S2141" s="8">
        <f t="shared" si="336"/>
        <v>23.675000000000001</v>
      </c>
      <c r="T2141" s="8">
        <f t="shared" si="337"/>
        <v>22.875</v>
      </c>
      <c r="U2141" s="7">
        <f t="shared" si="338"/>
        <v>23.008333333333336</v>
      </c>
      <c r="V2141" s="7">
        <f t="shared" si="339"/>
        <v>22.975000000000001</v>
      </c>
    </row>
    <row r="2142" spans="1:22" ht="13.5" x14ac:dyDescent="0.25">
      <c r="A2142" s="3">
        <f>RSI!A2142</f>
        <v>45425</v>
      </c>
      <c r="B2142" s="2">
        <f>RSI!B2142</f>
        <v>0.42</v>
      </c>
      <c r="C2142" s="2">
        <f>RSI!I2142</f>
        <v>39.382335349048411</v>
      </c>
      <c r="D2142" s="2">
        <f>MACD!E2142</f>
        <v>-2.7199529604151618E-3</v>
      </c>
      <c r="E2142" s="2">
        <f>MACD!F2142</f>
        <v>-1.5737758286509695E-2</v>
      </c>
      <c r="F2142" s="2">
        <f>'Moving Avg'!D2142</f>
        <v>0.43600000000000005</v>
      </c>
      <c r="G2142" s="2">
        <f>'Moving Avg'!F2142</f>
        <v>0.44450000000000001</v>
      </c>
      <c r="H2142" s="2">
        <f>'Moving Avg'!G2142</f>
        <v>0.48259999999999986</v>
      </c>
      <c r="I2142" s="2">
        <f>'Moving Avg'!H2142</f>
        <v>0.42840000000000034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  <c r="M2142" s="7">
        <f t="shared" si="330"/>
        <v>25</v>
      </c>
      <c r="N2142" s="7">
        <f t="shared" si="331"/>
        <v>0</v>
      </c>
      <c r="O2142" s="7">
        <f t="shared" si="332"/>
        <v>50</v>
      </c>
      <c r="P2142" s="7">
        <f t="shared" si="333"/>
        <v>16.5</v>
      </c>
      <c r="Q2142" s="8">
        <f t="shared" si="334"/>
        <v>18.725000000000001</v>
      </c>
      <c r="R2142" s="8">
        <f t="shared" si="335"/>
        <v>26.625</v>
      </c>
      <c r="S2142" s="8">
        <f t="shared" si="336"/>
        <v>23.675000000000001</v>
      </c>
      <c r="T2142" s="8">
        <f t="shared" si="337"/>
        <v>22.875</v>
      </c>
      <c r="U2142" s="7">
        <f t="shared" si="338"/>
        <v>23.008333333333336</v>
      </c>
      <c r="V2142" s="7">
        <f t="shared" si="339"/>
        <v>22.975000000000001</v>
      </c>
    </row>
    <row r="2143" spans="1:22" ht="13.5" x14ac:dyDescent="0.25">
      <c r="A2143" s="3">
        <f>RSI!A2143</f>
        <v>45426</v>
      </c>
      <c r="B2143" s="2">
        <f>RSI!B2143</f>
        <v>0.41</v>
      </c>
      <c r="C2143" s="2">
        <f>RSI!I2143</f>
        <v>37.016231927443727</v>
      </c>
      <c r="D2143" s="2">
        <f>MACD!E2143</f>
        <v>6.6147151286218842E-3</v>
      </c>
      <c r="E2143" s="2">
        <f>MACD!F2143</f>
        <v>-1.1267263603483379E-2</v>
      </c>
      <c r="F2143" s="2">
        <f>'Moving Avg'!D2143</f>
        <v>0.42800000000000005</v>
      </c>
      <c r="G2143" s="2">
        <f>'Moving Avg'!F2143</f>
        <v>0.44500000000000001</v>
      </c>
      <c r="H2143" s="2">
        <f>'Moving Avg'!G2143</f>
        <v>0.47959999999999986</v>
      </c>
      <c r="I2143" s="2">
        <f>'Moving Avg'!H2143</f>
        <v>0.42870000000000025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  <c r="M2143" s="7">
        <f t="shared" si="330"/>
        <v>25</v>
      </c>
      <c r="N2143" s="7">
        <f t="shared" si="331"/>
        <v>0</v>
      </c>
      <c r="O2143" s="7">
        <f t="shared" si="332"/>
        <v>0</v>
      </c>
      <c r="P2143" s="7">
        <f t="shared" si="333"/>
        <v>16.5</v>
      </c>
      <c r="Q2143" s="8">
        <f t="shared" si="334"/>
        <v>11.225</v>
      </c>
      <c r="R2143" s="8">
        <f t="shared" si="335"/>
        <v>9.125</v>
      </c>
      <c r="S2143" s="8">
        <f t="shared" si="336"/>
        <v>11.175000000000001</v>
      </c>
      <c r="T2143" s="8">
        <f t="shared" si="337"/>
        <v>10.375</v>
      </c>
      <c r="U2143" s="7">
        <f t="shared" si="338"/>
        <v>10.508333333333335</v>
      </c>
      <c r="V2143" s="7">
        <f t="shared" si="339"/>
        <v>10.475000000000001</v>
      </c>
    </row>
    <row r="2144" spans="1:22" ht="13.5" x14ac:dyDescent="0.25">
      <c r="A2144" s="3">
        <f>RSI!A2144</f>
        <v>45427</v>
      </c>
      <c r="B2144" s="2">
        <f>RSI!B2144</f>
        <v>0.4</v>
      </c>
      <c r="C2144" s="2">
        <f>RSI!I2144</f>
        <v>34.766757164435447</v>
      </c>
      <c r="D2144" s="2">
        <f>MACD!E2144</f>
        <v>1.2428318729678034E-2</v>
      </c>
      <c r="E2144" s="2">
        <f>MACD!F2144</f>
        <v>-6.5281471368510962E-3</v>
      </c>
      <c r="F2144" s="2">
        <f>'Moving Avg'!D2144</f>
        <v>0.41799999999999998</v>
      </c>
      <c r="G2144" s="2">
        <f>'Moving Avg'!F2144</f>
        <v>0.44500000000000001</v>
      </c>
      <c r="H2144" s="2">
        <f>'Moving Avg'!G2144</f>
        <v>0.47639999999999988</v>
      </c>
      <c r="I2144" s="2">
        <f>'Moving Avg'!H2144</f>
        <v>0.42895000000000033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  <c r="M2144" s="7">
        <f t="shared" si="330"/>
        <v>25</v>
      </c>
      <c r="N2144" s="7">
        <f t="shared" si="331"/>
        <v>0</v>
      </c>
      <c r="O2144" s="7">
        <f t="shared" si="332"/>
        <v>0</v>
      </c>
      <c r="P2144" s="7">
        <f t="shared" si="333"/>
        <v>16.5</v>
      </c>
      <c r="Q2144" s="8">
        <f t="shared" si="334"/>
        <v>11.225</v>
      </c>
      <c r="R2144" s="8">
        <f t="shared" si="335"/>
        <v>9.125</v>
      </c>
      <c r="S2144" s="8">
        <f t="shared" si="336"/>
        <v>11.175000000000001</v>
      </c>
      <c r="T2144" s="8">
        <f t="shared" si="337"/>
        <v>10.375</v>
      </c>
      <c r="U2144" s="7">
        <f t="shared" si="338"/>
        <v>10.508333333333335</v>
      </c>
      <c r="V2144" s="7">
        <f t="shared" si="339"/>
        <v>10.475000000000001</v>
      </c>
    </row>
    <row r="2145" spans="1:22" ht="13.5" x14ac:dyDescent="0.25">
      <c r="A2145" s="3">
        <f>RSI!A2145</f>
        <v>45428</v>
      </c>
      <c r="B2145" s="2">
        <f>RSI!B2145</f>
        <v>0.39</v>
      </c>
      <c r="C2145" s="2">
        <f>RSI!I2145</f>
        <v>32.631221022662956</v>
      </c>
      <c r="D2145" s="2">
        <f>MACD!E2145</f>
        <v>1.530304156549489E-2</v>
      </c>
      <c r="E2145" s="2">
        <f>MACD!F2145</f>
        <v>-2.1619093963818987E-3</v>
      </c>
      <c r="F2145" s="2">
        <f>'Moving Avg'!D2145</f>
        <v>0.41000000000000003</v>
      </c>
      <c r="G2145" s="2">
        <f>'Moving Avg'!F2145</f>
        <v>0.44400000000000006</v>
      </c>
      <c r="H2145" s="2">
        <f>'Moving Avg'!G2145</f>
        <v>0.47279999999999978</v>
      </c>
      <c r="I2145" s="2">
        <f>'Moving Avg'!H2145</f>
        <v>0.42915000000000036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0</v>
      </c>
      <c r="O2145" s="7">
        <f t="shared" si="332"/>
        <v>0</v>
      </c>
      <c r="P2145" s="7">
        <f t="shared" si="333"/>
        <v>16.5</v>
      </c>
      <c r="Q2145" s="8">
        <f t="shared" si="334"/>
        <v>11.225</v>
      </c>
      <c r="R2145" s="8">
        <f t="shared" si="335"/>
        <v>9.125</v>
      </c>
      <c r="S2145" s="8">
        <f t="shared" si="336"/>
        <v>11.175000000000001</v>
      </c>
      <c r="T2145" s="8">
        <f t="shared" si="337"/>
        <v>10.375</v>
      </c>
      <c r="U2145" s="7">
        <f t="shared" si="338"/>
        <v>10.508333333333335</v>
      </c>
      <c r="V2145" s="7">
        <f t="shared" si="339"/>
        <v>10.475000000000001</v>
      </c>
    </row>
    <row r="2146" spans="1:22" ht="13.5" x14ac:dyDescent="0.25">
      <c r="A2146" s="3">
        <f>RSI!A2146</f>
        <v>45429</v>
      </c>
      <c r="B2146" s="2">
        <f>RSI!B2146</f>
        <v>0.4</v>
      </c>
      <c r="C2146" s="2">
        <f>RSI!I2146</f>
        <v>36.811140737439281</v>
      </c>
      <c r="D2146" s="2">
        <f>MACD!E2146</f>
        <v>1.7323943598508196E-2</v>
      </c>
      <c r="E2146" s="2">
        <f>MACD!F2146</f>
        <v>1.7352612025961203E-3</v>
      </c>
      <c r="F2146" s="2">
        <f>'Moving Avg'!D2146</f>
        <v>0.40400000000000003</v>
      </c>
      <c r="G2146" s="2">
        <f>'Moving Avg'!F2146</f>
        <v>0.44300000000000006</v>
      </c>
      <c r="H2146" s="2">
        <f>'Moving Avg'!G2146</f>
        <v>0.46939999999999976</v>
      </c>
      <c r="I2146" s="2">
        <f>'Moving Avg'!H2146</f>
        <v>0.42940000000000039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0</v>
      </c>
      <c r="O2146" s="7">
        <f t="shared" si="332"/>
        <v>0</v>
      </c>
      <c r="P2146" s="7">
        <f t="shared" si="333"/>
        <v>16.5</v>
      </c>
      <c r="Q2146" s="8">
        <f t="shared" si="334"/>
        <v>11.225</v>
      </c>
      <c r="R2146" s="8">
        <f t="shared" si="335"/>
        <v>9.125</v>
      </c>
      <c r="S2146" s="8">
        <f t="shared" si="336"/>
        <v>11.175000000000001</v>
      </c>
      <c r="T2146" s="8">
        <f t="shared" si="337"/>
        <v>10.375</v>
      </c>
      <c r="U2146" s="7">
        <f t="shared" si="338"/>
        <v>10.508333333333335</v>
      </c>
      <c r="V2146" s="7">
        <f t="shared" si="339"/>
        <v>10.475000000000001</v>
      </c>
    </row>
    <row r="2147" spans="1:22" ht="13.5" x14ac:dyDescent="0.25">
      <c r="A2147" s="3">
        <f>RSI!A2147</f>
        <v>45432</v>
      </c>
      <c r="B2147" s="2">
        <f>RSI!B2147</f>
        <v>0.41</v>
      </c>
      <c r="C2147" s="2">
        <f>RSI!I2147</f>
        <v>40.768851921450349</v>
      </c>
      <c r="D2147" s="2">
        <f>MACD!E2147</f>
        <v>2.1615830449461582E-2</v>
      </c>
      <c r="E2147" s="2">
        <f>MACD!F2147</f>
        <v>5.7113750519692131E-3</v>
      </c>
      <c r="F2147" s="2">
        <f>'Moving Avg'!D2147</f>
        <v>0.40200000000000002</v>
      </c>
      <c r="G2147" s="2">
        <f>'Moving Avg'!F2147</f>
        <v>0.442</v>
      </c>
      <c r="H2147" s="2">
        <f>'Moving Avg'!G2147</f>
        <v>0.46619999999999984</v>
      </c>
      <c r="I2147" s="2">
        <f>'Moving Avg'!H2147</f>
        <v>0.42970000000000036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  <c r="M2147" s="7">
        <f t="shared" si="330"/>
        <v>25</v>
      </c>
      <c r="N2147" s="7">
        <f t="shared" si="331"/>
        <v>0</v>
      </c>
      <c r="O2147" s="7">
        <f t="shared" si="332"/>
        <v>0</v>
      </c>
      <c r="P2147" s="7">
        <f t="shared" si="333"/>
        <v>16.5</v>
      </c>
      <c r="Q2147" s="8">
        <f t="shared" si="334"/>
        <v>11.225</v>
      </c>
      <c r="R2147" s="8">
        <f t="shared" si="335"/>
        <v>9.125</v>
      </c>
      <c r="S2147" s="8">
        <f t="shared" si="336"/>
        <v>11.175000000000001</v>
      </c>
      <c r="T2147" s="8">
        <f t="shared" si="337"/>
        <v>10.375</v>
      </c>
      <c r="U2147" s="7">
        <f t="shared" si="338"/>
        <v>10.508333333333335</v>
      </c>
      <c r="V2147" s="7">
        <f t="shared" si="339"/>
        <v>10.475000000000001</v>
      </c>
    </row>
    <row r="2148" spans="1:22" ht="13.5" x14ac:dyDescent="0.25">
      <c r="A2148" s="3">
        <f>RSI!A2148</f>
        <v>45433</v>
      </c>
      <c r="B2148" s="2">
        <f>RSI!B2148</f>
        <v>0.42</v>
      </c>
      <c r="C2148" s="2">
        <f>RSI!I2148</f>
        <v>44.511598970194271</v>
      </c>
      <c r="D2148" s="2">
        <f>MACD!E2148</f>
        <v>2.1598182478562267E-2</v>
      </c>
      <c r="E2148" s="2">
        <f>MACD!F2148</f>
        <v>8.8887365372878231E-3</v>
      </c>
      <c r="F2148" s="2">
        <f>'Moving Avg'!D2148</f>
        <v>0.40400000000000003</v>
      </c>
      <c r="G2148" s="2">
        <f>'Moving Avg'!F2148</f>
        <v>0.441</v>
      </c>
      <c r="H2148" s="2">
        <f>'Moving Avg'!G2148</f>
        <v>0.46359999999999985</v>
      </c>
      <c r="I2148" s="2">
        <f>'Moving Avg'!H2148</f>
        <v>0.43005000000000032</v>
      </c>
      <c r="J2148" s="5" t="str">
        <f>OBV!F2148</f>
        <v>BEARISH</v>
      </c>
      <c r="K2148" s="5" t="str">
        <f>OBV!G2148</f>
        <v>NEUTRAL</v>
      </c>
      <c r="L2148" s="5" t="str">
        <f>OBV!H2148</f>
        <v>BEARISH DIVERGENCE</v>
      </c>
      <c r="M2148" s="7">
        <f t="shared" si="330"/>
        <v>25</v>
      </c>
      <c r="N2148" s="7">
        <f t="shared" si="331"/>
        <v>0</v>
      </c>
      <c r="O2148" s="7">
        <f t="shared" si="332"/>
        <v>0</v>
      </c>
      <c r="P2148" s="7">
        <f t="shared" si="333"/>
        <v>16.5</v>
      </c>
      <c r="Q2148" s="8">
        <f t="shared" si="334"/>
        <v>11.225</v>
      </c>
      <c r="R2148" s="8">
        <f t="shared" si="335"/>
        <v>9.125</v>
      </c>
      <c r="S2148" s="8">
        <f t="shared" si="336"/>
        <v>11.175000000000001</v>
      </c>
      <c r="T2148" s="8">
        <f t="shared" si="337"/>
        <v>10.375</v>
      </c>
      <c r="U2148" s="7">
        <f t="shared" si="338"/>
        <v>10.508333333333335</v>
      </c>
      <c r="V2148" s="7">
        <f t="shared" si="339"/>
        <v>10.475000000000001</v>
      </c>
    </row>
    <row r="2149" spans="1:22" ht="13.5" x14ac:dyDescent="0.25">
      <c r="A2149" s="3">
        <f>RSI!A2149</f>
        <v>45434</v>
      </c>
      <c r="B2149" s="2">
        <f>RSI!B2149</f>
        <v>0.42</v>
      </c>
      <c r="C2149" s="2">
        <f>RSI!I2149</f>
        <v>44.511598970194271</v>
      </c>
      <c r="D2149" s="2">
        <f>MACD!E2149</f>
        <v>2.1680102928956724E-2</v>
      </c>
      <c r="E2149" s="2">
        <f>MACD!F2149</f>
        <v>1.1447009815621603E-2</v>
      </c>
      <c r="F2149" s="2">
        <f>'Moving Avg'!D2149</f>
        <v>0.40800000000000003</v>
      </c>
      <c r="G2149" s="2">
        <f>'Moving Avg'!F2149</f>
        <v>0.43950000000000006</v>
      </c>
      <c r="H2149" s="2">
        <f>'Moving Avg'!G2149</f>
        <v>0.46099999999999997</v>
      </c>
      <c r="I2149" s="2">
        <f>'Moving Avg'!H2149</f>
        <v>0.43040000000000034</v>
      </c>
      <c r="J2149" s="5" t="str">
        <f>OBV!F2149</f>
        <v>BEARISH</v>
      </c>
      <c r="K2149" s="5" t="str">
        <f>OBV!G2149</f>
        <v>NEUTRAL</v>
      </c>
      <c r="L2149" s="5" t="str">
        <f>OBV!H2149</f>
        <v>BEARISH DIVERGENCE</v>
      </c>
      <c r="M2149" s="7">
        <f t="shared" si="330"/>
        <v>25</v>
      </c>
      <c r="N2149" s="7">
        <f t="shared" si="331"/>
        <v>0</v>
      </c>
      <c r="O2149" s="7">
        <f t="shared" si="332"/>
        <v>0</v>
      </c>
      <c r="P2149" s="7">
        <f t="shared" si="333"/>
        <v>16.5</v>
      </c>
      <c r="Q2149" s="8">
        <f t="shared" si="334"/>
        <v>11.225</v>
      </c>
      <c r="R2149" s="8">
        <f t="shared" si="335"/>
        <v>9.125</v>
      </c>
      <c r="S2149" s="8">
        <f t="shared" si="336"/>
        <v>11.175000000000001</v>
      </c>
      <c r="T2149" s="8">
        <f t="shared" si="337"/>
        <v>10.375</v>
      </c>
      <c r="U2149" s="7">
        <f t="shared" si="338"/>
        <v>10.508333333333335</v>
      </c>
      <c r="V2149" s="7">
        <f t="shared" si="339"/>
        <v>10.475000000000001</v>
      </c>
    </row>
    <row r="2150" spans="1:22" ht="13.5" x14ac:dyDescent="0.25">
      <c r="A2150" s="3">
        <f>RSI!A2150</f>
        <v>45435</v>
      </c>
      <c r="B2150" s="2">
        <f>RSI!B2150</f>
        <v>0.41</v>
      </c>
      <c r="C2150" s="2">
        <f>RSI!I2150</f>
        <v>41.472336571525226</v>
      </c>
      <c r="D2150" s="2">
        <f>MACD!E2150</f>
        <v>1.9502916923665015E-2</v>
      </c>
      <c r="E2150" s="2">
        <f>MACD!F2150</f>
        <v>1.3058191237230286E-2</v>
      </c>
      <c r="F2150" s="2">
        <f>'Moving Avg'!D2150</f>
        <v>0.41200000000000003</v>
      </c>
      <c r="G2150" s="2">
        <f>'Moving Avg'!F2150</f>
        <v>0.4365</v>
      </c>
      <c r="H2150" s="2">
        <f>'Moving Avg'!G2150</f>
        <v>0.4582</v>
      </c>
      <c r="I2150" s="2">
        <f>'Moving Avg'!H2150</f>
        <v>0.43070000000000036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  <c r="M2150" s="7">
        <f t="shared" si="330"/>
        <v>25</v>
      </c>
      <c r="N2150" s="7">
        <f t="shared" si="331"/>
        <v>0</v>
      </c>
      <c r="O2150" s="7">
        <f t="shared" si="332"/>
        <v>0</v>
      </c>
      <c r="P2150" s="7">
        <f t="shared" si="333"/>
        <v>83.5</v>
      </c>
      <c r="Q2150" s="8">
        <f t="shared" si="334"/>
        <v>21.274999999999999</v>
      </c>
      <c r="R2150" s="8">
        <f t="shared" si="335"/>
        <v>25.875</v>
      </c>
      <c r="S2150" s="8">
        <f t="shared" si="336"/>
        <v>41.325000000000003</v>
      </c>
      <c r="T2150" s="8">
        <f t="shared" si="337"/>
        <v>27.125</v>
      </c>
      <c r="U2150" s="7">
        <f t="shared" si="338"/>
        <v>29.491666666666664</v>
      </c>
      <c r="V2150" s="7">
        <f t="shared" si="339"/>
        <v>28.9</v>
      </c>
    </row>
    <row r="2151" spans="1:22" ht="13.5" x14ac:dyDescent="0.25">
      <c r="A2151" s="3">
        <f>RSI!A2151</f>
        <v>45436</v>
      </c>
      <c r="B2151" s="2">
        <f>RSI!B2151</f>
        <v>0.4</v>
      </c>
      <c r="C2151" s="2">
        <f>RSI!I2151</f>
        <v>38.631652288670402</v>
      </c>
      <c r="D2151" s="2">
        <f>MACD!E2151</f>
        <v>1.8543549917540036E-2</v>
      </c>
      <c r="E2151" s="2">
        <f>MACD!F2151</f>
        <v>1.4155262973292237E-2</v>
      </c>
      <c r="F2151" s="2">
        <f>'Moving Avg'!D2151</f>
        <v>0.41200000000000003</v>
      </c>
      <c r="G2151" s="2">
        <f>'Moving Avg'!F2151</f>
        <v>0.43200000000000005</v>
      </c>
      <c r="H2151" s="2">
        <f>'Moving Avg'!G2151</f>
        <v>0.4556</v>
      </c>
      <c r="I2151" s="2">
        <f>'Moving Avg'!H2151</f>
        <v>0.43095000000000039</v>
      </c>
      <c r="J2151" s="5" t="str">
        <f>OBV!F2151</f>
        <v>BULLISH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0</v>
      </c>
      <c r="O2151" s="7">
        <f t="shared" si="332"/>
        <v>0</v>
      </c>
      <c r="P2151" s="7">
        <f t="shared" si="333"/>
        <v>49.5</v>
      </c>
      <c r="Q2151" s="8">
        <f t="shared" si="334"/>
        <v>16.175000000000001</v>
      </c>
      <c r="R2151" s="8">
        <f t="shared" si="335"/>
        <v>17.375</v>
      </c>
      <c r="S2151" s="8">
        <f t="shared" si="336"/>
        <v>26.025000000000002</v>
      </c>
      <c r="T2151" s="8">
        <f t="shared" si="337"/>
        <v>18.625</v>
      </c>
      <c r="U2151" s="7">
        <f t="shared" si="338"/>
        <v>19.858333333333334</v>
      </c>
      <c r="V2151" s="7">
        <f t="shared" si="339"/>
        <v>19.55</v>
      </c>
    </row>
    <row r="2152" spans="1:22" ht="13.5" x14ac:dyDescent="0.25">
      <c r="A2152" s="3">
        <f>RSI!A2152</f>
        <v>45439</v>
      </c>
      <c r="B2152" s="2">
        <f>RSI!B2152</f>
        <v>0.39</v>
      </c>
      <c r="C2152" s="2">
        <f>RSI!I2152</f>
        <v>35.977760141237098</v>
      </c>
      <c r="D2152" s="2">
        <f>MACD!E2152</f>
        <v>1.71247461387522E-2</v>
      </c>
      <c r="E2152" s="2">
        <f>MACD!F2152</f>
        <v>1.4749159606384231E-2</v>
      </c>
      <c r="F2152" s="2">
        <f>'Moving Avg'!D2152</f>
        <v>0.40800000000000003</v>
      </c>
      <c r="G2152" s="2">
        <f>'Moving Avg'!F2152</f>
        <v>0.4280000000000001</v>
      </c>
      <c r="H2152" s="2">
        <f>'Moving Avg'!G2152</f>
        <v>0.45240000000000002</v>
      </c>
      <c r="I2152" s="2">
        <f>'Moving Avg'!H2152</f>
        <v>0.43115000000000042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  <c r="M2152" s="7">
        <f t="shared" si="330"/>
        <v>25</v>
      </c>
      <c r="N2152" s="7">
        <f t="shared" si="331"/>
        <v>0</v>
      </c>
      <c r="O2152" s="7">
        <f t="shared" si="332"/>
        <v>0</v>
      </c>
      <c r="P2152" s="7">
        <f t="shared" si="333"/>
        <v>16.5</v>
      </c>
      <c r="Q2152" s="8">
        <f t="shared" si="334"/>
        <v>11.225</v>
      </c>
      <c r="R2152" s="8">
        <f t="shared" si="335"/>
        <v>9.125</v>
      </c>
      <c r="S2152" s="8">
        <f t="shared" si="336"/>
        <v>11.175000000000001</v>
      </c>
      <c r="T2152" s="8">
        <f t="shared" si="337"/>
        <v>10.375</v>
      </c>
      <c r="U2152" s="7">
        <f t="shared" si="338"/>
        <v>10.508333333333335</v>
      </c>
      <c r="V2152" s="7">
        <f t="shared" si="339"/>
        <v>10.475000000000001</v>
      </c>
    </row>
    <row r="2153" spans="1:22" ht="13.5" x14ac:dyDescent="0.25">
      <c r="A2153" s="3">
        <f>RSI!A2153</f>
        <v>45440</v>
      </c>
      <c r="B2153" s="2">
        <f>RSI!B2153</f>
        <v>0.38</v>
      </c>
      <c r="C2153" s="2">
        <f>RSI!I2153</f>
        <v>33.499414441842987</v>
      </c>
      <c r="D2153" s="2">
        <f>MACD!E2153</f>
        <v>1.5362153478576501E-2</v>
      </c>
      <c r="E2153" s="2">
        <f>MACD!F2153</f>
        <v>1.4871758380822686E-2</v>
      </c>
      <c r="F2153" s="2">
        <f>'Moving Avg'!D2153</f>
        <v>0.4</v>
      </c>
      <c r="G2153" s="2">
        <f>'Moving Avg'!F2153</f>
        <v>0.42250000000000015</v>
      </c>
      <c r="H2153" s="2">
        <f>'Moving Avg'!G2153</f>
        <v>0.4486</v>
      </c>
      <c r="I2153" s="2">
        <f>'Moving Avg'!H2153</f>
        <v>0.43130000000000041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  <c r="M2153" s="7">
        <f t="shared" si="330"/>
        <v>25</v>
      </c>
      <c r="N2153" s="7">
        <f t="shared" si="331"/>
        <v>0</v>
      </c>
      <c r="O2153" s="7">
        <f t="shared" si="332"/>
        <v>0</v>
      </c>
      <c r="P2153" s="7">
        <f t="shared" si="333"/>
        <v>16.5</v>
      </c>
      <c r="Q2153" s="8">
        <f t="shared" si="334"/>
        <v>11.225</v>
      </c>
      <c r="R2153" s="8">
        <f t="shared" si="335"/>
        <v>9.125</v>
      </c>
      <c r="S2153" s="8">
        <f t="shared" si="336"/>
        <v>11.175000000000001</v>
      </c>
      <c r="T2153" s="8">
        <f t="shared" si="337"/>
        <v>10.375</v>
      </c>
      <c r="U2153" s="7">
        <f t="shared" si="338"/>
        <v>10.508333333333335</v>
      </c>
      <c r="V2153" s="7">
        <f t="shared" si="339"/>
        <v>10.475000000000001</v>
      </c>
    </row>
    <row r="2154" spans="1:22" ht="13.5" x14ac:dyDescent="0.25">
      <c r="A2154" s="3">
        <f>RSI!A2154</f>
        <v>45441</v>
      </c>
      <c r="B2154" s="2">
        <f>RSI!B2154</f>
        <v>0.39</v>
      </c>
      <c r="C2154" s="2">
        <f>RSI!I2154</f>
        <v>38.092019339869942</v>
      </c>
      <c r="D2154" s="2">
        <f>MACD!E2154</f>
        <v>1.1868815599765603E-2</v>
      </c>
      <c r="E2154" s="2">
        <f>MACD!F2154</f>
        <v>1.4271169824611272E-2</v>
      </c>
      <c r="F2154" s="2">
        <f>'Moving Avg'!D2154</f>
        <v>0.39400000000000002</v>
      </c>
      <c r="G2154" s="2">
        <f>'Moving Avg'!F2154</f>
        <v>0.41850000000000004</v>
      </c>
      <c r="H2154" s="2">
        <f>'Moving Avg'!G2154</f>
        <v>0.44520000000000004</v>
      </c>
      <c r="I2154" s="2">
        <f>'Moving Avg'!H2154</f>
        <v>0.43150000000000044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  <c r="M2154" s="7">
        <f t="shared" si="330"/>
        <v>25</v>
      </c>
      <c r="N2154" s="7">
        <f t="shared" si="331"/>
        <v>45</v>
      </c>
      <c r="O2154" s="7">
        <f t="shared" si="332"/>
        <v>0</v>
      </c>
      <c r="P2154" s="7">
        <f t="shared" si="333"/>
        <v>16.5</v>
      </c>
      <c r="Q2154" s="8">
        <f t="shared" si="334"/>
        <v>26.975000000000001</v>
      </c>
      <c r="R2154" s="8">
        <f t="shared" si="335"/>
        <v>18.125</v>
      </c>
      <c r="S2154" s="8">
        <f t="shared" si="336"/>
        <v>17.925000000000001</v>
      </c>
      <c r="T2154" s="8">
        <f t="shared" si="337"/>
        <v>21.625</v>
      </c>
      <c r="U2154" s="7">
        <f t="shared" si="338"/>
        <v>21.008333333333336</v>
      </c>
      <c r="V2154" s="7">
        <f t="shared" si="339"/>
        <v>21.162500000000001</v>
      </c>
    </row>
    <row r="2155" spans="1:22" ht="13.5" x14ac:dyDescent="0.25">
      <c r="A2155" s="3">
        <f>RSI!A2155</f>
        <v>45442</v>
      </c>
      <c r="B2155" s="2">
        <f>RSI!B2155</f>
        <v>0.4</v>
      </c>
      <c r="C2155" s="2">
        <f>RSI!I2155</f>
        <v>42.377599706122361</v>
      </c>
      <c r="D2155" s="2">
        <f>MACD!E2155</f>
        <v>6.8313706451443856E-3</v>
      </c>
      <c r="E2155" s="2">
        <f>MACD!F2155</f>
        <v>1.2783209988717894E-2</v>
      </c>
      <c r="F2155" s="2">
        <f>'Moving Avg'!D2155</f>
        <v>0.39200000000000002</v>
      </c>
      <c r="G2155" s="2">
        <f>'Moving Avg'!F2155</f>
        <v>0.41600000000000004</v>
      </c>
      <c r="H2155" s="2">
        <f>'Moving Avg'!G2155</f>
        <v>0.44159999999999999</v>
      </c>
      <c r="I2155" s="2">
        <f>'Moving Avg'!H2155</f>
        <v>0.43175000000000047</v>
      </c>
      <c r="J2155" s="5" t="str">
        <f>OBV!F2155</f>
        <v>BULLISH</v>
      </c>
      <c r="K2155" s="5" t="str">
        <f>OBV!G2155</f>
        <v>NEUTRAL</v>
      </c>
      <c r="L2155" s="5" t="str">
        <f>OBV!H2155</f>
        <v>BULLISH DIVERGENCE</v>
      </c>
      <c r="M2155" s="7">
        <f t="shared" si="330"/>
        <v>25</v>
      </c>
      <c r="N2155" s="7">
        <f t="shared" si="331"/>
        <v>45</v>
      </c>
      <c r="O2155" s="7">
        <f t="shared" si="332"/>
        <v>0</v>
      </c>
      <c r="P2155" s="7">
        <f t="shared" si="333"/>
        <v>66.5</v>
      </c>
      <c r="Q2155" s="8">
        <f t="shared" si="334"/>
        <v>34.475000000000001</v>
      </c>
      <c r="R2155" s="8">
        <f t="shared" si="335"/>
        <v>30.625</v>
      </c>
      <c r="S2155" s="8">
        <f t="shared" si="336"/>
        <v>40.424999999999997</v>
      </c>
      <c r="T2155" s="8">
        <f t="shared" si="337"/>
        <v>34.125</v>
      </c>
      <c r="U2155" s="7">
        <f t="shared" si="338"/>
        <v>35.174999999999997</v>
      </c>
      <c r="V2155" s="7">
        <f t="shared" si="339"/>
        <v>34.912499999999994</v>
      </c>
    </row>
    <row r="2156" spans="1:22" ht="13.5" x14ac:dyDescent="0.25">
      <c r="A2156" s="3">
        <f>RSI!A2156</f>
        <v>45443</v>
      </c>
      <c r="B2156" s="2">
        <f>RSI!B2156</f>
        <v>0.39</v>
      </c>
      <c r="C2156" s="2">
        <f>RSI!I2156</f>
        <v>39.437531458042493</v>
      </c>
      <c r="D2156" s="2">
        <f>MACD!E2156</f>
        <v>4.9720463001260984E-3</v>
      </c>
      <c r="E2156" s="2">
        <f>MACD!F2156</f>
        <v>1.1220977250999535E-2</v>
      </c>
      <c r="F2156" s="2">
        <f>'Moving Avg'!D2156</f>
        <v>0.39</v>
      </c>
      <c r="G2156" s="2">
        <f>'Moving Avg'!F2156</f>
        <v>0.41299999999999998</v>
      </c>
      <c r="H2156" s="2">
        <f>'Moving Avg'!G2156</f>
        <v>0.43819999999999992</v>
      </c>
      <c r="I2156" s="2">
        <f>'Moving Avg'!H2156</f>
        <v>0.43195000000000044</v>
      </c>
      <c r="J2156" s="5" t="str">
        <f>OBV!F2156</f>
        <v>BULLISH</v>
      </c>
      <c r="K2156" s="5" t="str">
        <f>OBV!G2156</f>
        <v>NEUTRAL</v>
      </c>
      <c r="L2156" s="5" t="str">
        <f>OBV!H2156</f>
        <v>BULLISH DIVERGENCE</v>
      </c>
      <c r="M2156" s="7">
        <f t="shared" si="330"/>
        <v>25</v>
      </c>
      <c r="N2156" s="7">
        <f t="shared" si="331"/>
        <v>45</v>
      </c>
      <c r="O2156" s="7">
        <f t="shared" si="332"/>
        <v>0</v>
      </c>
      <c r="P2156" s="7">
        <f t="shared" si="333"/>
        <v>66.5</v>
      </c>
      <c r="Q2156" s="8">
        <f t="shared" si="334"/>
        <v>34.475000000000001</v>
      </c>
      <c r="R2156" s="8">
        <f t="shared" si="335"/>
        <v>30.625</v>
      </c>
      <c r="S2156" s="8">
        <f t="shared" si="336"/>
        <v>40.424999999999997</v>
      </c>
      <c r="T2156" s="8">
        <f t="shared" si="337"/>
        <v>34.125</v>
      </c>
      <c r="U2156" s="7">
        <f t="shared" si="338"/>
        <v>35.174999999999997</v>
      </c>
      <c r="V2156" s="7">
        <f t="shared" si="339"/>
        <v>34.912499999999994</v>
      </c>
    </row>
    <row r="2157" spans="1:22" ht="13.5" x14ac:dyDescent="0.25">
      <c r="A2157" s="3">
        <f>RSI!A2157</f>
        <v>45446</v>
      </c>
      <c r="B2157" s="2">
        <f>RSI!B2157</f>
        <v>0.38</v>
      </c>
      <c r="C2157" s="2">
        <f>RSI!I2157</f>
        <v>36.695816530395994</v>
      </c>
      <c r="D2157" s="2">
        <f>MACD!E2157</f>
        <v>5.8518115990419672E-3</v>
      </c>
      <c r="E2157" s="2">
        <f>MACD!F2157</f>
        <v>1.0147144120608022E-2</v>
      </c>
      <c r="F2157" s="2">
        <f>'Moving Avg'!D2157</f>
        <v>0.38800000000000001</v>
      </c>
      <c r="G2157" s="2">
        <f>'Moving Avg'!F2157</f>
        <v>0.40849999999999997</v>
      </c>
      <c r="H2157" s="2">
        <f>'Moving Avg'!G2157</f>
        <v>0.43499999999999994</v>
      </c>
      <c r="I2157" s="2">
        <f>'Moving Avg'!H2157</f>
        <v>0.43210000000000043</v>
      </c>
      <c r="J2157" s="5" t="str">
        <f>OBV!F2157</f>
        <v>BEARISH</v>
      </c>
      <c r="K2157" s="5" t="str">
        <f>OBV!G2157</f>
        <v>NEUTRAL</v>
      </c>
      <c r="L2157" s="5" t="str">
        <f>OBV!H2157</f>
        <v>CONFIRMED BEARISH</v>
      </c>
      <c r="M2157" s="7">
        <f t="shared" si="330"/>
        <v>25</v>
      </c>
      <c r="N2157" s="7">
        <f t="shared" si="331"/>
        <v>45</v>
      </c>
      <c r="O2157" s="7">
        <f t="shared" si="332"/>
        <v>0</v>
      </c>
      <c r="P2157" s="7">
        <f t="shared" si="333"/>
        <v>16.5</v>
      </c>
      <c r="Q2157" s="8">
        <f t="shared" si="334"/>
        <v>26.975000000000001</v>
      </c>
      <c r="R2157" s="8">
        <f t="shared" si="335"/>
        <v>18.125</v>
      </c>
      <c r="S2157" s="8">
        <f t="shared" si="336"/>
        <v>17.925000000000001</v>
      </c>
      <c r="T2157" s="8">
        <f t="shared" si="337"/>
        <v>21.625</v>
      </c>
      <c r="U2157" s="7">
        <f t="shared" si="338"/>
        <v>21.008333333333336</v>
      </c>
      <c r="V2157" s="7">
        <f t="shared" si="339"/>
        <v>21.162500000000001</v>
      </c>
    </row>
    <row r="2158" spans="1:22" ht="13.5" x14ac:dyDescent="0.25">
      <c r="A2158" s="3">
        <f>RSI!A2158</f>
        <v>45447</v>
      </c>
      <c r="B2158" s="2">
        <f>RSI!B2158</f>
        <v>0.38</v>
      </c>
      <c r="C2158" s="2">
        <f>RSI!I2158</f>
        <v>36.695816530395987</v>
      </c>
      <c r="D2158" s="2">
        <f>MACD!E2158</f>
        <v>8.3547409745567403E-3</v>
      </c>
      <c r="E2158" s="2">
        <f>MACD!F2158</f>
        <v>9.7886634913977658E-3</v>
      </c>
      <c r="F2158" s="2">
        <f>'Moving Avg'!D2158</f>
        <v>0.38800000000000001</v>
      </c>
      <c r="G2158" s="2">
        <f>'Moving Avg'!F2158</f>
        <v>0.40499999999999997</v>
      </c>
      <c r="H2158" s="2">
        <f>'Moving Avg'!G2158</f>
        <v>0.43179999999999991</v>
      </c>
      <c r="I2158" s="2">
        <f>'Moving Avg'!H2158</f>
        <v>0.43225000000000036</v>
      </c>
      <c r="J2158" s="5" t="str">
        <f>OBV!F2158</f>
        <v>BEARISH</v>
      </c>
      <c r="K2158" s="5" t="str">
        <f>OBV!G2158</f>
        <v>NEUTRAL</v>
      </c>
      <c r="L2158" s="5" t="str">
        <f>OBV!H2158</f>
        <v>NEUTRAL</v>
      </c>
      <c r="M2158" s="7">
        <f t="shared" si="330"/>
        <v>25</v>
      </c>
      <c r="N2158" s="7">
        <f t="shared" si="331"/>
        <v>45</v>
      </c>
      <c r="O2158" s="7">
        <f t="shared" si="332"/>
        <v>0</v>
      </c>
      <c r="P2158" s="7">
        <f t="shared" si="333"/>
        <v>16.5</v>
      </c>
      <c r="Q2158" s="8">
        <f t="shared" si="334"/>
        <v>26.975000000000001</v>
      </c>
      <c r="R2158" s="8">
        <f t="shared" si="335"/>
        <v>18.125</v>
      </c>
      <c r="S2158" s="8">
        <f t="shared" si="336"/>
        <v>17.925000000000001</v>
      </c>
      <c r="T2158" s="8">
        <f t="shared" si="337"/>
        <v>21.625</v>
      </c>
      <c r="U2158" s="7">
        <f t="shared" si="338"/>
        <v>21.008333333333336</v>
      </c>
      <c r="V2158" s="7">
        <f t="shared" si="339"/>
        <v>21.162500000000001</v>
      </c>
    </row>
    <row r="2159" spans="1:22" ht="13.5" x14ac:dyDescent="0.25">
      <c r="A2159" s="3">
        <f>RSI!A2159</f>
        <v>45448</v>
      </c>
      <c r="B2159" s="2">
        <f>RSI!B2159</f>
        <v>0.39</v>
      </c>
      <c r="C2159" s="2">
        <f>RSI!I2159</f>
        <v>41.419039305433216</v>
      </c>
      <c r="D2159" s="2">
        <f>MACD!E2159</f>
        <v>9.9356145197656565E-3</v>
      </c>
      <c r="E2159" s="2">
        <f>MACD!F2159</f>
        <v>9.8180536970713453E-3</v>
      </c>
      <c r="F2159" s="2">
        <f>'Moving Avg'!D2159</f>
        <v>0.38800000000000001</v>
      </c>
      <c r="G2159" s="2">
        <f>'Moving Avg'!F2159</f>
        <v>0.40199999999999997</v>
      </c>
      <c r="H2159" s="2">
        <f>'Moving Avg'!G2159</f>
        <v>0.42880000000000001</v>
      </c>
      <c r="I2159" s="2">
        <f>'Moving Avg'!H2159</f>
        <v>0.43245000000000033</v>
      </c>
      <c r="J2159" s="5" t="str">
        <f>OBV!F2159</f>
        <v>BEARISH</v>
      </c>
      <c r="K2159" s="5" t="str">
        <f>OBV!G2159</f>
        <v>NEUTRAL</v>
      </c>
      <c r="L2159" s="5" t="str">
        <f>OBV!H2159</f>
        <v>NEUTRAL</v>
      </c>
      <c r="M2159" s="7">
        <f t="shared" si="330"/>
        <v>25</v>
      </c>
      <c r="N2159" s="7">
        <f t="shared" si="331"/>
        <v>0</v>
      </c>
      <c r="O2159" s="7">
        <f t="shared" si="332"/>
        <v>0</v>
      </c>
      <c r="P2159" s="7">
        <f t="shared" si="333"/>
        <v>16.5</v>
      </c>
      <c r="Q2159" s="8">
        <f t="shared" si="334"/>
        <v>11.225</v>
      </c>
      <c r="R2159" s="8">
        <f t="shared" si="335"/>
        <v>9.125</v>
      </c>
      <c r="S2159" s="8">
        <f t="shared" si="336"/>
        <v>11.175000000000001</v>
      </c>
      <c r="T2159" s="8">
        <f t="shared" si="337"/>
        <v>10.375</v>
      </c>
      <c r="U2159" s="7">
        <f t="shared" si="338"/>
        <v>10.508333333333335</v>
      </c>
      <c r="V2159" s="7">
        <f t="shared" si="339"/>
        <v>10.475000000000001</v>
      </c>
    </row>
    <row r="2160" spans="1:22" ht="13.5" x14ac:dyDescent="0.25">
      <c r="A2160" s="3">
        <f>RSI!A2160</f>
        <v>45449</v>
      </c>
      <c r="B2160" s="2">
        <f>RSI!B2160</f>
        <v>0.4</v>
      </c>
      <c r="C2160" s="2">
        <f>RSI!I2160</f>
        <v>45.775987104896132</v>
      </c>
      <c r="D2160" s="2">
        <f>MACD!E2160</f>
        <v>9.1236423455588467E-3</v>
      </c>
      <c r="E2160" s="2">
        <f>MACD!F2160</f>
        <v>9.6791714267688463E-3</v>
      </c>
      <c r="F2160" s="2">
        <f>'Moving Avg'!D2160</f>
        <v>0.38800000000000001</v>
      </c>
      <c r="G2160" s="2">
        <f>'Moving Avg'!F2160</f>
        <v>0.40049999999999997</v>
      </c>
      <c r="H2160" s="2">
        <f>'Moving Avg'!G2160</f>
        <v>0.4264</v>
      </c>
      <c r="I2160" s="2">
        <f>'Moving Avg'!H2160</f>
        <v>0.43270000000000036</v>
      </c>
      <c r="J2160" s="5" t="str">
        <f>OBV!F2160</f>
        <v>BEARISH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45</v>
      </c>
      <c r="O2160" s="7">
        <f t="shared" si="332"/>
        <v>0</v>
      </c>
      <c r="P2160" s="7">
        <f t="shared" si="333"/>
        <v>16.5</v>
      </c>
      <c r="Q2160" s="8">
        <f t="shared" si="334"/>
        <v>26.975000000000001</v>
      </c>
      <c r="R2160" s="8">
        <f t="shared" si="335"/>
        <v>18.125</v>
      </c>
      <c r="S2160" s="8">
        <f t="shared" si="336"/>
        <v>17.925000000000001</v>
      </c>
      <c r="T2160" s="8">
        <f t="shared" si="337"/>
        <v>21.625</v>
      </c>
      <c r="U2160" s="7">
        <f t="shared" si="338"/>
        <v>21.008333333333336</v>
      </c>
      <c r="V2160" s="7">
        <f t="shared" si="339"/>
        <v>21.162500000000001</v>
      </c>
    </row>
    <row r="2161" spans="1:22" ht="13.5" x14ac:dyDescent="0.25">
      <c r="A2161" s="3">
        <f>RSI!A2161</f>
        <v>45450</v>
      </c>
      <c r="B2161" s="2">
        <f>RSI!B2161</f>
        <v>0.41</v>
      </c>
      <c r="C2161" s="2">
        <f>RSI!I2161</f>
        <v>49.797040759339147</v>
      </c>
      <c r="D2161" s="2">
        <f>MACD!E2161</f>
        <v>6.2182665128263093E-3</v>
      </c>
      <c r="E2161" s="2">
        <f>MACD!F2161</f>
        <v>8.9869904439803389E-3</v>
      </c>
      <c r="F2161" s="2">
        <f>'Moving Avg'!D2161</f>
        <v>0.39199999999999996</v>
      </c>
      <c r="G2161" s="2">
        <f>'Moving Avg'!F2161</f>
        <v>0.39949999999999997</v>
      </c>
      <c r="H2161" s="2">
        <f>'Moving Avg'!G2161</f>
        <v>0.42460000000000003</v>
      </c>
      <c r="I2161" s="2">
        <f>'Moving Avg'!H2161</f>
        <v>0.43300000000000033</v>
      </c>
      <c r="J2161" s="5" t="str">
        <f>OBV!F2161</f>
        <v>BEARISH</v>
      </c>
      <c r="K2161" s="5" t="str">
        <f>OBV!G2161</f>
        <v>NEUTRAL</v>
      </c>
      <c r="L2161" s="5" t="str">
        <f>OBV!H2161</f>
        <v>BEARISH DIVERGENCE</v>
      </c>
      <c r="M2161" s="7">
        <f t="shared" si="330"/>
        <v>25</v>
      </c>
      <c r="N2161" s="7">
        <f t="shared" si="331"/>
        <v>45</v>
      </c>
      <c r="O2161" s="7">
        <f t="shared" si="332"/>
        <v>0</v>
      </c>
      <c r="P2161" s="7">
        <f t="shared" si="333"/>
        <v>16.5</v>
      </c>
      <c r="Q2161" s="8">
        <f t="shared" si="334"/>
        <v>26.975000000000001</v>
      </c>
      <c r="R2161" s="8">
        <f t="shared" si="335"/>
        <v>18.125</v>
      </c>
      <c r="S2161" s="8">
        <f t="shared" si="336"/>
        <v>17.925000000000001</v>
      </c>
      <c r="T2161" s="8">
        <f t="shared" si="337"/>
        <v>21.625</v>
      </c>
      <c r="U2161" s="7">
        <f t="shared" si="338"/>
        <v>21.008333333333336</v>
      </c>
      <c r="V2161" s="7">
        <f t="shared" si="339"/>
        <v>21.162500000000001</v>
      </c>
    </row>
    <row r="2162" spans="1:22" ht="13.5" x14ac:dyDescent="0.25">
      <c r="A2162" s="3">
        <f>RSI!A2162</f>
        <v>45453</v>
      </c>
      <c r="B2162" s="2">
        <f>RSI!B2162</f>
        <v>0.42</v>
      </c>
      <c r="C2162" s="2">
        <f>RSI!I2162</f>
        <v>53.509780394601329</v>
      </c>
      <c r="D2162" s="2">
        <f>MACD!E2162</f>
        <v>1.4779490767786174E-3</v>
      </c>
      <c r="E2162" s="2">
        <f>MACD!F2162</f>
        <v>7.4851821705399953E-3</v>
      </c>
      <c r="F2162" s="2">
        <f>'Moving Avg'!D2162</f>
        <v>0.39999999999999997</v>
      </c>
      <c r="G2162" s="2">
        <f>'Moving Avg'!F2162</f>
        <v>0.39949999999999997</v>
      </c>
      <c r="H2162" s="2">
        <f>'Moving Avg'!G2162</f>
        <v>0.42339999999999994</v>
      </c>
      <c r="I2162" s="2">
        <f>'Moving Avg'!H2162</f>
        <v>0.43335000000000029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  <c r="M2162" s="7">
        <f t="shared" si="330"/>
        <v>25</v>
      </c>
      <c r="N2162" s="7">
        <f t="shared" si="331"/>
        <v>45</v>
      </c>
      <c r="O2162" s="7">
        <f t="shared" si="332"/>
        <v>0</v>
      </c>
      <c r="P2162" s="7">
        <f t="shared" si="333"/>
        <v>33</v>
      </c>
      <c r="Q2162" s="8">
        <f t="shared" si="334"/>
        <v>29.45</v>
      </c>
      <c r="R2162" s="8">
        <f t="shared" si="335"/>
        <v>22.25</v>
      </c>
      <c r="S2162" s="8">
        <f t="shared" si="336"/>
        <v>25.35</v>
      </c>
      <c r="T2162" s="8">
        <f t="shared" si="337"/>
        <v>25.75</v>
      </c>
      <c r="U2162" s="7">
        <f t="shared" si="338"/>
        <v>25.683333333333337</v>
      </c>
      <c r="V2162" s="7">
        <f t="shared" si="339"/>
        <v>25.700000000000003</v>
      </c>
    </row>
    <row r="2163" spans="1:22" ht="13.5" x14ac:dyDescent="0.25">
      <c r="A2163" s="3">
        <f>RSI!A2163</f>
        <v>45454</v>
      </c>
      <c r="B2163" s="2">
        <f>RSI!B2163</f>
        <v>0.43</v>
      </c>
      <c r="C2163" s="2">
        <f>RSI!I2163</f>
        <v>56.939282853129413</v>
      </c>
      <c r="D2163" s="2">
        <f>MACD!E2163</f>
        <v>-4.8739001859571252E-3</v>
      </c>
      <c r="E2163" s="2">
        <f>MACD!F2163</f>
        <v>5.0133656992405714E-3</v>
      </c>
      <c r="F2163" s="2">
        <f>'Moving Avg'!D2163</f>
        <v>0.41</v>
      </c>
      <c r="G2163" s="2">
        <f>'Moving Avg'!F2163</f>
        <v>0.40049999999999997</v>
      </c>
      <c r="H2163" s="2">
        <f>'Moving Avg'!G2163</f>
        <v>0.42279999999999995</v>
      </c>
      <c r="I2163" s="2">
        <f>'Moving Avg'!H2163</f>
        <v>0.43375000000000036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  <c r="M2163" s="7">
        <f t="shared" si="330"/>
        <v>25</v>
      </c>
      <c r="N2163" s="7">
        <f t="shared" si="331"/>
        <v>45</v>
      </c>
      <c r="O2163" s="7">
        <f t="shared" si="332"/>
        <v>0</v>
      </c>
      <c r="P2163" s="7">
        <f t="shared" si="333"/>
        <v>33</v>
      </c>
      <c r="Q2163" s="8">
        <f t="shared" si="334"/>
        <v>29.45</v>
      </c>
      <c r="R2163" s="8">
        <f t="shared" si="335"/>
        <v>22.25</v>
      </c>
      <c r="S2163" s="8">
        <f t="shared" si="336"/>
        <v>25.35</v>
      </c>
      <c r="T2163" s="8">
        <f t="shared" si="337"/>
        <v>25.75</v>
      </c>
      <c r="U2163" s="7">
        <f t="shared" si="338"/>
        <v>25.683333333333337</v>
      </c>
      <c r="V2163" s="7">
        <f t="shared" si="339"/>
        <v>25.700000000000003</v>
      </c>
    </row>
    <row r="2164" spans="1:22" ht="13.5" x14ac:dyDescent="0.25">
      <c r="A2164" s="3">
        <f>RSI!A2164</f>
        <v>45455</v>
      </c>
      <c r="B2164" s="2">
        <f>RSI!B2164</f>
        <v>0.44</v>
      </c>
      <c r="C2164" s="2">
        <f>RSI!I2164</f>
        <v>60.108382198223872</v>
      </c>
      <c r="D2164" s="2">
        <f>MACD!E2164</f>
        <v>-9.5669570136166504E-3</v>
      </c>
      <c r="E2164" s="2">
        <f>MACD!F2164</f>
        <v>2.0973011566691275E-3</v>
      </c>
      <c r="F2164" s="2">
        <f>'Moving Avg'!D2164</f>
        <v>0.42000000000000004</v>
      </c>
      <c r="G2164" s="2">
        <f>'Moving Avg'!F2164</f>
        <v>0.40249999999999997</v>
      </c>
      <c r="H2164" s="2">
        <f>'Moving Avg'!G2164</f>
        <v>0.42259999999999998</v>
      </c>
      <c r="I2164" s="2">
        <f>'Moving Avg'!H2164</f>
        <v>0.43380000000000041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  <c r="M2164" s="7">
        <f t="shared" si="330"/>
        <v>25</v>
      </c>
      <c r="N2164" s="7">
        <f t="shared" si="331"/>
        <v>45</v>
      </c>
      <c r="O2164" s="7">
        <f t="shared" si="332"/>
        <v>0</v>
      </c>
      <c r="P2164" s="7">
        <f t="shared" si="333"/>
        <v>33</v>
      </c>
      <c r="Q2164" s="8">
        <f t="shared" si="334"/>
        <v>29.45</v>
      </c>
      <c r="R2164" s="8">
        <f t="shared" si="335"/>
        <v>22.25</v>
      </c>
      <c r="S2164" s="8">
        <f t="shared" si="336"/>
        <v>25.35</v>
      </c>
      <c r="T2164" s="8">
        <f t="shared" si="337"/>
        <v>25.75</v>
      </c>
      <c r="U2164" s="7">
        <f t="shared" si="338"/>
        <v>25.683333333333337</v>
      </c>
      <c r="V2164" s="7">
        <f t="shared" si="339"/>
        <v>25.700000000000003</v>
      </c>
    </row>
    <row r="2165" spans="1:22" ht="13.5" x14ac:dyDescent="0.25">
      <c r="A2165" s="3">
        <f>RSI!A2165</f>
        <v>45456</v>
      </c>
      <c r="B2165" s="2">
        <f>RSI!B2165</f>
        <v>0.45</v>
      </c>
      <c r="C2165" s="2">
        <f>RSI!I2165</f>
        <v>63.037898592979907</v>
      </c>
      <c r="D2165" s="2">
        <f>MACD!E2165</f>
        <v>-1.2906908009491014E-2</v>
      </c>
      <c r="E2165" s="2">
        <f>MACD!F2165</f>
        <v>-9.0354067656290074E-4</v>
      </c>
      <c r="F2165" s="2">
        <f>'Moving Avg'!D2165</f>
        <v>0.43</v>
      </c>
      <c r="G2165" s="2">
        <f>'Moving Avg'!F2165</f>
        <v>0.40549999999999997</v>
      </c>
      <c r="H2165" s="2">
        <f>'Moving Avg'!G2165</f>
        <v>0.42299999999999999</v>
      </c>
      <c r="I2165" s="2">
        <f>'Moving Avg'!H2165</f>
        <v>0.43395000000000039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45</v>
      </c>
      <c r="O2165" s="7">
        <f t="shared" si="332"/>
        <v>0</v>
      </c>
      <c r="P2165" s="7">
        <f t="shared" si="333"/>
        <v>33</v>
      </c>
      <c r="Q2165" s="8">
        <f t="shared" si="334"/>
        <v>29.45</v>
      </c>
      <c r="R2165" s="8">
        <f t="shared" si="335"/>
        <v>22.25</v>
      </c>
      <c r="S2165" s="8">
        <f t="shared" si="336"/>
        <v>25.35</v>
      </c>
      <c r="T2165" s="8">
        <f t="shared" si="337"/>
        <v>25.75</v>
      </c>
      <c r="U2165" s="7">
        <f t="shared" si="338"/>
        <v>25.683333333333337</v>
      </c>
      <c r="V2165" s="7">
        <f t="shared" si="339"/>
        <v>25.700000000000003</v>
      </c>
    </row>
    <row r="2166" spans="1:22" ht="13.5" x14ac:dyDescent="0.25">
      <c r="A2166" s="3">
        <f>RSI!A2166</f>
        <v>45457</v>
      </c>
      <c r="B2166" s="2">
        <f>RSI!B2166</f>
        <v>0.47</v>
      </c>
      <c r="C2166" s="2">
        <f>RSI!I2166</f>
        <v>68.085820682591191</v>
      </c>
      <c r="D2166" s="2">
        <f>MACD!E2166</f>
        <v>-1.8966335051734562E-2</v>
      </c>
      <c r="E2166" s="2">
        <f>MACD!F2166</f>
        <v>-4.5160995515972331E-3</v>
      </c>
      <c r="F2166" s="2">
        <f>'Moving Avg'!D2166</f>
        <v>0.442</v>
      </c>
      <c r="G2166" s="2">
        <f>'Moving Avg'!F2166</f>
        <v>0.40899999999999997</v>
      </c>
      <c r="H2166" s="2">
        <f>'Moving Avg'!G2166</f>
        <v>0.42399999999999999</v>
      </c>
      <c r="I2166" s="2">
        <f>'Moving Avg'!H2166</f>
        <v>0.4342500000000003</v>
      </c>
      <c r="J2166" s="5" t="str">
        <f>OBV!F2166</f>
        <v>NEUTRAL</v>
      </c>
      <c r="K2166" s="5" t="str">
        <f>OBV!G2166</f>
        <v>NEUTRAL</v>
      </c>
      <c r="L2166" s="5" t="str">
        <f>OBV!H2166</f>
        <v>NEUTRAL</v>
      </c>
      <c r="M2166" s="7">
        <f t="shared" si="330"/>
        <v>25</v>
      </c>
      <c r="N2166" s="7">
        <f t="shared" si="331"/>
        <v>45</v>
      </c>
      <c r="O2166" s="7">
        <f t="shared" si="332"/>
        <v>50</v>
      </c>
      <c r="P2166" s="7">
        <f t="shared" si="333"/>
        <v>33</v>
      </c>
      <c r="Q2166" s="8">
        <f t="shared" si="334"/>
        <v>36.950000000000003</v>
      </c>
      <c r="R2166" s="8">
        <f t="shared" si="335"/>
        <v>39.75</v>
      </c>
      <c r="S2166" s="8">
        <f t="shared" si="336"/>
        <v>37.85</v>
      </c>
      <c r="T2166" s="8">
        <f t="shared" si="337"/>
        <v>38.25</v>
      </c>
      <c r="U2166" s="7">
        <f t="shared" si="338"/>
        <v>38.183333333333337</v>
      </c>
      <c r="V2166" s="7">
        <f t="shared" si="339"/>
        <v>38.200000000000003</v>
      </c>
    </row>
    <row r="2167" spans="1:22" ht="13.5" x14ac:dyDescent="0.25">
      <c r="A2167" s="3">
        <f>RSI!A2167</f>
        <v>45461</v>
      </c>
      <c r="B2167" s="2">
        <f>RSI!B2167</f>
        <v>0.49</v>
      </c>
      <c r="C2167" s="2">
        <f>RSI!I2167</f>
        <v>72.177789410232577</v>
      </c>
      <c r="D2167" s="2">
        <f>MACD!E2167</f>
        <v>-2.7429232762304467E-2</v>
      </c>
      <c r="E2167" s="2">
        <f>MACD!F2167</f>
        <v>-9.098726193738681E-3</v>
      </c>
      <c r="F2167" s="2">
        <f>'Moving Avg'!D2167</f>
        <v>0.45600000000000007</v>
      </c>
      <c r="G2167" s="2">
        <f>'Moving Avg'!F2167</f>
        <v>0.41299999999999998</v>
      </c>
      <c r="H2167" s="2">
        <f>'Moving Avg'!G2167</f>
        <v>0.42519999999999997</v>
      </c>
      <c r="I2167" s="2">
        <f>'Moving Avg'!H2167</f>
        <v>0.43470000000000025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  <c r="M2167" s="7">
        <f t="shared" si="330"/>
        <v>0</v>
      </c>
      <c r="N2167" s="7">
        <f t="shared" si="331"/>
        <v>45</v>
      </c>
      <c r="O2167" s="7">
        <f t="shared" si="332"/>
        <v>50</v>
      </c>
      <c r="P2167" s="7">
        <f t="shared" si="333"/>
        <v>83.5</v>
      </c>
      <c r="Q2167" s="8">
        <f t="shared" si="334"/>
        <v>35.774999999999999</v>
      </c>
      <c r="R2167" s="8">
        <f t="shared" si="335"/>
        <v>47.375</v>
      </c>
      <c r="S2167" s="8">
        <f t="shared" si="336"/>
        <v>56.825000000000003</v>
      </c>
      <c r="T2167" s="8">
        <f t="shared" si="337"/>
        <v>44.625</v>
      </c>
      <c r="U2167" s="7">
        <f t="shared" si="338"/>
        <v>46.658333333333339</v>
      </c>
      <c r="V2167" s="7">
        <f t="shared" si="339"/>
        <v>46.150000000000006</v>
      </c>
    </row>
    <row r="2168" spans="1:22" ht="13.5" x14ac:dyDescent="0.25">
      <c r="A2168" s="3">
        <f>RSI!A2168</f>
        <v>45462</v>
      </c>
      <c r="B2168" s="2">
        <f>RSI!B2168</f>
        <v>0.51</v>
      </c>
      <c r="C2168" s="2">
        <f>RSI!I2168</f>
        <v>75.553396137172967</v>
      </c>
      <c r="D2168" s="2">
        <f>MACD!E2168</f>
        <v>-3.6482167062468374E-2</v>
      </c>
      <c r="E2168" s="2">
        <f>MACD!F2168</f>
        <v>-1.4575414367484621E-2</v>
      </c>
      <c r="F2168" s="2">
        <f>'Moving Avg'!D2168</f>
        <v>0.47199999999999998</v>
      </c>
      <c r="G2168" s="2">
        <f>'Moving Avg'!F2168</f>
        <v>0.41750000000000009</v>
      </c>
      <c r="H2168" s="2">
        <f>'Moving Avg'!G2168</f>
        <v>0.42680000000000001</v>
      </c>
      <c r="I2168" s="2">
        <f>'Moving Avg'!H2168</f>
        <v>0.43530000000000035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0</v>
      </c>
      <c r="N2168" s="7">
        <f t="shared" si="331"/>
        <v>100</v>
      </c>
      <c r="O2168" s="7">
        <f t="shared" si="332"/>
        <v>50</v>
      </c>
      <c r="P2168" s="7">
        <f t="shared" si="333"/>
        <v>83.5</v>
      </c>
      <c r="Q2168" s="8">
        <f t="shared" si="334"/>
        <v>55.024999999999999</v>
      </c>
      <c r="R2168" s="8">
        <f t="shared" si="335"/>
        <v>58.375</v>
      </c>
      <c r="S2168" s="8">
        <f t="shared" si="336"/>
        <v>65.075000000000003</v>
      </c>
      <c r="T2168" s="8">
        <f t="shared" si="337"/>
        <v>58.375</v>
      </c>
      <c r="U2168" s="7">
        <f t="shared" si="338"/>
        <v>59.491666666666674</v>
      </c>
      <c r="V2168" s="7">
        <f t="shared" si="339"/>
        <v>59.212500000000006</v>
      </c>
    </row>
    <row r="2169" spans="1:22" ht="13.5" x14ac:dyDescent="0.25">
      <c r="A2169" s="3">
        <f>RSI!A2169</f>
        <v>45463</v>
      </c>
      <c r="B2169" s="2">
        <f>RSI!B2169</f>
        <v>0.53</v>
      </c>
      <c r="C2169" s="2">
        <f>RSI!I2169</f>
        <v>78.378478681669066</v>
      </c>
      <c r="D2169" s="2">
        <f>MACD!E2169</f>
        <v>-4.4583672088950421E-2</v>
      </c>
      <c r="E2169" s="2">
        <f>MACD!F2169</f>
        <v>-2.0577065911777784E-2</v>
      </c>
      <c r="F2169" s="2">
        <f>'Moving Avg'!D2169</f>
        <v>0.49000000000000005</v>
      </c>
      <c r="G2169" s="2">
        <f>'Moving Avg'!F2169</f>
        <v>0.42300000000000004</v>
      </c>
      <c r="H2169" s="2">
        <f>'Moving Avg'!G2169</f>
        <v>0.42900000000000005</v>
      </c>
      <c r="I2169" s="2">
        <f>'Moving Avg'!H2169</f>
        <v>0.43605000000000033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0</v>
      </c>
      <c r="N2169" s="7">
        <f t="shared" si="331"/>
        <v>100</v>
      </c>
      <c r="O2169" s="7">
        <f t="shared" si="332"/>
        <v>50</v>
      </c>
      <c r="P2169" s="7">
        <f t="shared" si="333"/>
        <v>83.5</v>
      </c>
      <c r="Q2169" s="8">
        <f t="shared" si="334"/>
        <v>55.024999999999999</v>
      </c>
      <c r="R2169" s="8">
        <f t="shared" si="335"/>
        <v>58.375</v>
      </c>
      <c r="S2169" s="8">
        <f t="shared" si="336"/>
        <v>65.075000000000003</v>
      </c>
      <c r="T2169" s="8">
        <f t="shared" si="337"/>
        <v>58.375</v>
      </c>
      <c r="U2169" s="7">
        <f t="shared" si="338"/>
        <v>59.491666666666674</v>
      </c>
      <c r="V2169" s="7">
        <f t="shared" si="339"/>
        <v>59.212500000000006</v>
      </c>
    </row>
    <row r="2170" spans="1:22" ht="13.5" x14ac:dyDescent="0.25">
      <c r="A2170" s="3">
        <f>RSI!A2170</f>
        <v>45464</v>
      </c>
      <c r="B2170" s="2">
        <f>RSI!B2170</f>
        <v>0.51</v>
      </c>
      <c r="C2170" s="2">
        <f>RSI!I2170</f>
        <v>69.703793822632122</v>
      </c>
      <c r="D2170" s="2">
        <f>MACD!E2170</f>
        <v>-4.89984276272033E-2</v>
      </c>
      <c r="E2170" s="2">
        <f>MACD!F2170</f>
        <v>-2.626133825486289E-2</v>
      </c>
      <c r="F2170" s="2">
        <f>'Moving Avg'!D2170</f>
        <v>0.502</v>
      </c>
      <c r="G2170" s="2">
        <f>'Moving Avg'!F2170</f>
        <v>0.42799999999999994</v>
      </c>
      <c r="H2170" s="2">
        <f>'Moving Avg'!G2170</f>
        <v>0.43080000000000013</v>
      </c>
      <c r="I2170" s="2">
        <f>'Moving Avg'!H2170</f>
        <v>0.4367500000000003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  <c r="M2170" s="7">
        <f t="shared" si="330"/>
        <v>25</v>
      </c>
      <c r="N2170" s="7">
        <f t="shared" si="331"/>
        <v>100</v>
      </c>
      <c r="O2170" s="7">
        <f t="shared" si="332"/>
        <v>50</v>
      </c>
      <c r="P2170" s="7">
        <f t="shared" si="333"/>
        <v>83.5</v>
      </c>
      <c r="Q2170" s="8">
        <f t="shared" si="334"/>
        <v>63.774999999999999</v>
      </c>
      <c r="R2170" s="8">
        <f t="shared" si="335"/>
        <v>63.375</v>
      </c>
      <c r="S2170" s="8">
        <f t="shared" si="336"/>
        <v>68.825000000000003</v>
      </c>
      <c r="T2170" s="8">
        <f t="shared" si="337"/>
        <v>64.625</v>
      </c>
      <c r="U2170" s="7">
        <f t="shared" si="338"/>
        <v>65.325000000000003</v>
      </c>
      <c r="V2170" s="7">
        <f t="shared" si="339"/>
        <v>65.150000000000006</v>
      </c>
    </row>
    <row r="2171" spans="1:22" ht="13.5" x14ac:dyDescent="0.25">
      <c r="A2171" s="3">
        <f>RSI!A2171</f>
        <v>45467</v>
      </c>
      <c r="B2171" s="2">
        <f>RSI!B2171</f>
        <v>0.51</v>
      </c>
      <c r="C2171" s="2">
        <f>RSI!I2171</f>
        <v>69.703793822632122</v>
      </c>
      <c r="D2171" s="2">
        <f>MACD!E2171</f>
        <v>-5.1613994756863457E-2</v>
      </c>
      <c r="E2171" s="2">
        <f>MACD!F2171</f>
        <v>-3.1331869555263007E-2</v>
      </c>
      <c r="F2171" s="2">
        <f>'Moving Avg'!D2171</f>
        <v>0.51</v>
      </c>
      <c r="G2171" s="2">
        <f>'Moving Avg'!F2171</f>
        <v>0.4335</v>
      </c>
      <c r="H2171" s="2">
        <f>'Moving Avg'!G2171</f>
        <v>0.43260000000000021</v>
      </c>
      <c r="I2171" s="2">
        <f>'Moving Avg'!H2171</f>
        <v>0.43750000000000033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  <c r="M2171" s="7">
        <f t="shared" si="330"/>
        <v>25</v>
      </c>
      <c r="N2171" s="7">
        <f t="shared" si="331"/>
        <v>100</v>
      </c>
      <c r="O2171" s="7">
        <f t="shared" si="332"/>
        <v>50</v>
      </c>
      <c r="P2171" s="7">
        <f t="shared" si="333"/>
        <v>83.5</v>
      </c>
      <c r="Q2171" s="8">
        <f t="shared" si="334"/>
        <v>63.774999999999999</v>
      </c>
      <c r="R2171" s="8">
        <f t="shared" si="335"/>
        <v>63.375</v>
      </c>
      <c r="S2171" s="8">
        <f t="shared" si="336"/>
        <v>68.825000000000003</v>
      </c>
      <c r="T2171" s="8">
        <f t="shared" si="337"/>
        <v>64.625</v>
      </c>
      <c r="U2171" s="7">
        <f t="shared" si="338"/>
        <v>65.325000000000003</v>
      </c>
      <c r="V2171" s="7">
        <f t="shared" si="339"/>
        <v>65.150000000000006</v>
      </c>
    </row>
    <row r="2172" spans="1:22" ht="13.5" x14ac:dyDescent="0.25">
      <c r="A2172" s="3">
        <f>RSI!A2172</f>
        <v>45468</v>
      </c>
      <c r="B2172" s="2">
        <f>RSI!B2172</f>
        <v>0.51</v>
      </c>
      <c r="C2172" s="2">
        <f>RSI!I2172</f>
        <v>69.703793822632122</v>
      </c>
      <c r="D2172" s="2">
        <f>MACD!E2172</f>
        <v>-5.2676174191704173E-2</v>
      </c>
      <c r="E2172" s="2">
        <f>MACD!F2172</f>
        <v>-3.5600730482551246E-2</v>
      </c>
      <c r="F2172" s="2">
        <f>'Moving Avg'!D2172</f>
        <v>0.51400000000000001</v>
      </c>
      <c r="G2172" s="2">
        <f>'Moving Avg'!F2172</f>
        <v>0.43950000000000006</v>
      </c>
      <c r="H2172" s="2">
        <f>'Moving Avg'!G2172</f>
        <v>0.43460000000000032</v>
      </c>
      <c r="I2172" s="2">
        <f>'Moving Avg'!H2172</f>
        <v>0.43830000000000036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25</v>
      </c>
      <c r="N2172" s="7">
        <f t="shared" si="331"/>
        <v>45</v>
      </c>
      <c r="O2172" s="7">
        <f t="shared" si="332"/>
        <v>50</v>
      </c>
      <c r="P2172" s="7">
        <f t="shared" si="333"/>
        <v>33</v>
      </c>
      <c r="Q2172" s="8">
        <f t="shared" si="334"/>
        <v>36.950000000000003</v>
      </c>
      <c r="R2172" s="8">
        <f t="shared" si="335"/>
        <v>39.75</v>
      </c>
      <c r="S2172" s="8">
        <f t="shared" si="336"/>
        <v>37.85</v>
      </c>
      <c r="T2172" s="8">
        <f t="shared" si="337"/>
        <v>38.25</v>
      </c>
      <c r="U2172" s="7">
        <f t="shared" si="338"/>
        <v>38.183333333333337</v>
      </c>
      <c r="V2172" s="7">
        <f t="shared" si="339"/>
        <v>38.200000000000003</v>
      </c>
    </row>
    <row r="2173" spans="1:22" ht="13.5" x14ac:dyDescent="0.25">
      <c r="A2173" s="3">
        <f>RSI!A2173</f>
        <v>45469</v>
      </c>
      <c r="B2173" s="2">
        <f>RSI!B2173</f>
        <v>0.51</v>
      </c>
      <c r="C2173" s="2">
        <f>RSI!I2173</f>
        <v>69.703793822632122</v>
      </c>
      <c r="D2173" s="2">
        <f>MACD!E2173</f>
        <v>-5.2395247262400413E-2</v>
      </c>
      <c r="E2173" s="2">
        <f>MACD!F2173</f>
        <v>-3.8959633838521079E-2</v>
      </c>
      <c r="F2173" s="2">
        <f>'Moving Avg'!D2173</f>
        <v>0.51400000000000001</v>
      </c>
      <c r="G2173" s="2">
        <f>'Moving Avg'!F2173</f>
        <v>0.44600000000000001</v>
      </c>
      <c r="H2173" s="2">
        <f>'Moving Avg'!G2173</f>
        <v>0.4368000000000003</v>
      </c>
      <c r="I2173" s="2">
        <f>'Moving Avg'!H2173</f>
        <v>0.43915000000000026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25</v>
      </c>
      <c r="N2173" s="7">
        <f t="shared" si="331"/>
        <v>45</v>
      </c>
      <c r="O2173" s="7">
        <f t="shared" si="332"/>
        <v>50</v>
      </c>
      <c r="P2173" s="7">
        <f t="shared" si="333"/>
        <v>33</v>
      </c>
      <c r="Q2173" s="8">
        <f t="shared" si="334"/>
        <v>36.950000000000003</v>
      </c>
      <c r="R2173" s="8">
        <f t="shared" si="335"/>
        <v>39.75</v>
      </c>
      <c r="S2173" s="8">
        <f t="shared" si="336"/>
        <v>37.85</v>
      </c>
      <c r="T2173" s="8">
        <f t="shared" si="337"/>
        <v>38.25</v>
      </c>
      <c r="U2173" s="7">
        <f t="shared" si="338"/>
        <v>38.183333333333337</v>
      </c>
      <c r="V2173" s="7">
        <f t="shared" si="339"/>
        <v>38.200000000000003</v>
      </c>
    </row>
    <row r="2174" spans="1:22" ht="13.5" x14ac:dyDescent="0.25">
      <c r="A2174" s="3">
        <f>RSI!A2174</f>
        <v>45470</v>
      </c>
      <c r="B2174" s="2">
        <f>RSI!B2174</f>
        <v>0.49</v>
      </c>
      <c r="C2174" s="2">
        <f>RSI!I2174</f>
        <v>60.671820671836336</v>
      </c>
      <c r="D2174" s="2">
        <f>MACD!E2174</f>
        <v>-4.9469788873203413E-2</v>
      </c>
      <c r="E2174" s="2">
        <f>MACD!F2174</f>
        <v>-4.1061664845457549E-2</v>
      </c>
      <c r="F2174" s="2">
        <f>'Moving Avg'!D2174</f>
        <v>0.50600000000000001</v>
      </c>
      <c r="G2174" s="2">
        <f>'Moving Avg'!F2174</f>
        <v>0.45099999999999996</v>
      </c>
      <c r="H2174" s="2">
        <f>'Moving Avg'!G2174</f>
        <v>0.43860000000000027</v>
      </c>
      <c r="I2174" s="2">
        <f>'Moving Avg'!H2174</f>
        <v>0.43995000000000029</v>
      </c>
      <c r="J2174" s="5" t="str">
        <f>OBV!F2174</f>
        <v>BEARISH</v>
      </c>
      <c r="K2174" s="5" t="str">
        <f>OBV!G2174</f>
        <v>NEUTRAL</v>
      </c>
      <c r="L2174" s="5" t="str">
        <f>OBV!H2174</f>
        <v>CONFIRMED BEARISH</v>
      </c>
      <c r="M2174" s="7">
        <f t="shared" si="330"/>
        <v>25</v>
      </c>
      <c r="N2174" s="7">
        <f t="shared" si="331"/>
        <v>45</v>
      </c>
      <c r="O2174" s="7">
        <f t="shared" si="332"/>
        <v>50</v>
      </c>
      <c r="P2174" s="7">
        <f t="shared" si="333"/>
        <v>16.5</v>
      </c>
      <c r="Q2174" s="8">
        <f t="shared" si="334"/>
        <v>34.475000000000001</v>
      </c>
      <c r="R2174" s="8">
        <f t="shared" si="335"/>
        <v>35.625</v>
      </c>
      <c r="S2174" s="8">
        <f t="shared" si="336"/>
        <v>30.425000000000001</v>
      </c>
      <c r="T2174" s="8">
        <f t="shared" si="337"/>
        <v>34.125</v>
      </c>
      <c r="U2174" s="7">
        <f t="shared" si="338"/>
        <v>33.508333333333333</v>
      </c>
      <c r="V2174" s="7">
        <f t="shared" si="339"/>
        <v>33.662499999999994</v>
      </c>
    </row>
    <row r="2175" spans="1:22" ht="13.5" x14ac:dyDescent="0.25">
      <c r="A2175" s="3">
        <f>RSI!A2175</f>
        <v>45471</v>
      </c>
      <c r="B2175" s="2">
        <f>RSI!B2175</f>
        <v>0.47</v>
      </c>
      <c r="C2175" s="2">
        <f>RSI!I2175</f>
        <v>53.24219615040542</v>
      </c>
      <c r="D2175" s="2">
        <f>MACD!E2175</f>
        <v>-4.4163862341801696E-2</v>
      </c>
      <c r="E2175" s="2">
        <f>MACD!F2175</f>
        <v>-4.1682104344726377E-2</v>
      </c>
      <c r="F2175" s="2">
        <f>'Moving Avg'!D2175</f>
        <v>0.49800000000000005</v>
      </c>
      <c r="G2175" s="2">
        <f>'Moving Avg'!F2175</f>
        <v>0.45450000000000002</v>
      </c>
      <c r="H2175" s="2">
        <f>'Moving Avg'!G2175</f>
        <v>0.43980000000000025</v>
      </c>
      <c r="I2175" s="2">
        <f>'Moving Avg'!H2175</f>
        <v>0.44070000000000031</v>
      </c>
      <c r="J2175" s="5" t="str">
        <f>OBV!F2175</f>
        <v>BEARISH</v>
      </c>
      <c r="K2175" s="5" t="str">
        <f>OBV!G2175</f>
        <v>NEUTRAL</v>
      </c>
      <c r="L2175" s="5" t="str">
        <f>OBV!H2175</f>
        <v>CONFIRMED BEARISH</v>
      </c>
      <c r="M2175" s="7">
        <f t="shared" si="330"/>
        <v>25</v>
      </c>
      <c r="N2175" s="7">
        <f t="shared" si="331"/>
        <v>45</v>
      </c>
      <c r="O2175" s="7">
        <f t="shared" si="332"/>
        <v>50</v>
      </c>
      <c r="P2175" s="7">
        <f t="shared" si="333"/>
        <v>16.5</v>
      </c>
      <c r="Q2175" s="8">
        <f t="shared" si="334"/>
        <v>34.475000000000001</v>
      </c>
      <c r="R2175" s="8">
        <f t="shared" si="335"/>
        <v>35.625</v>
      </c>
      <c r="S2175" s="8">
        <f t="shared" si="336"/>
        <v>30.425000000000001</v>
      </c>
      <c r="T2175" s="8">
        <f t="shared" si="337"/>
        <v>34.125</v>
      </c>
      <c r="U2175" s="7">
        <f t="shared" si="338"/>
        <v>33.508333333333333</v>
      </c>
      <c r="V2175" s="7">
        <f t="shared" si="339"/>
        <v>33.662499999999994</v>
      </c>
    </row>
    <row r="2176" spans="1:22" ht="13.5" x14ac:dyDescent="0.25">
      <c r="A2176" s="3">
        <f>RSI!A2176</f>
        <v>45474</v>
      </c>
      <c r="B2176" s="2">
        <f>RSI!B2176</f>
        <v>0.49</v>
      </c>
      <c r="C2176" s="2">
        <f>RSI!I2176</f>
        <v>58.689980654002106</v>
      </c>
      <c r="D2176" s="2">
        <f>MACD!E2176</f>
        <v>-3.8135984149486435E-2</v>
      </c>
      <c r="E2176" s="2">
        <f>MACD!F2176</f>
        <v>-4.0972880305678389E-2</v>
      </c>
      <c r="F2176" s="2">
        <f>'Moving Avg'!D2176</f>
        <v>0.49399999999999994</v>
      </c>
      <c r="G2176" s="2">
        <f>'Moving Avg'!F2176</f>
        <v>0.45949999999999996</v>
      </c>
      <c r="H2176" s="2">
        <f>'Moving Avg'!G2176</f>
        <v>0.4412000000000002</v>
      </c>
      <c r="I2176" s="2">
        <f>'Moving Avg'!H2176</f>
        <v>0.44160000000000027</v>
      </c>
      <c r="J2176" s="5" t="str">
        <f>OBV!F2176</f>
        <v>BEARISH</v>
      </c>
      <c r="K2176" s="5" t="str">
        <f>OBV!G2176</f>
        <v>NEUTRAL</v>
      </c>
      <c r="L2176" s="5" t="str">
        <f>OBV!H2176</f>
        <v>CONFIRMED BEARISH</v>
      </c>
      <c r="M2176" s="7">
        <f t="shared" si="330"/>
        <v>25</v>
      </c>
      <c r="N2176" s="7">
        <f t="shared" si="331"/>
        <v>0</v>
      </c>
      <c r="O2176" s="7">
        <f t="shared" si="332"/>
        <v>50</v>
      </c>
      <c r="P2176" s="7">
        <f t="shared" si="333"/>
        <v>16.5</v>
      </c>
      <c r="Q2176" s="8">
        <f t="shared" si="334"/>
        <v>18.725000000000001</v>
      </c>
      <c r="R2176" s="8">
        <f t="shared" si="335"/>
        <v>26.625</v>
      </c>
      <c r="S2176" s="8">
        <f t="shared" si="336"/>
        <v>23.675000000000001</v>
      </c>
      <c r="T2176" s="8">
        <f t="shared" si="337"/>
        <v>22.875</v>
      </c>
      <c r="U2176" s="7">
        <f t="shared" si="338"/>
        <v>23.008333333333336</v>
      </c>
      <c r="V2176" s="7">
        <f t="shared" si="339"/>
        <v>22.975000000000001</v>
      </c>
    </row>
    <row r="2177" spans="1:22" ht="13.5" x14ac:dyDescent="0.25">
      <c r="A2177" s="3">
        <f>RSI!A2177</f>
        <v>45475</v>
      </c>
      <c r="B2177" s="2">
        <f>RSI!B2177</f>
        <v>0.47</v>
      </c>
      <c r="C2177" s="2">
        <f>RSI!I2177</f>
        <v>52.146943897338616</v>
      </c>
      <c r="D2177" s="2">
        <f>MACD!E2177</f>
        <v>-2.8648205119615633E-2</v>
      </c>
      <c r="E2177" s="2">
        <f>MACD!F2177</f>
        <v>-3.8507945268465842E-2</v>
      </c>
      <c r="F2177" s="2">
        <f>'Moving Avg'!D2177</f>
        <v>0.48599999999999993</v>
      </c>
      <c r="G2177" s="2">
        <f>'Moving Avg'!F2177</f>
        <v>0.46400000000000008</v>
      </c>
      <c r="H2177" s="2">
        <f>'Moving Avg'!G2177</f>
        <v>0.44200000000000012</v>
      </c>
      <c r="I2177" s="2">
        <f>'Moving Avg'!H2177</f>
        <v>0.44245000000000023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  <c r="M2177" s="7">
        <f t="shared" si="330"/>
        <v>25</v>
      </c>
      <c r="N2177" s="7">
        <f t="shared" si="331"/>
        <v>0</v>
      </c>
      <c r="O2177" s="7">
        <f t="shared" si="332"/>
        <v>50</v>
      </c>
      <c r="P2177" s="7">
        <f t="shared" si="333"/>
        <v>16.5</v>
      </c>
      <c r="Q2177" s="8">
        <f t="shared" si="334"/>
        <v>18.725000000000001</v>
      </c>
      <c r="R2177" s="8">
        <f t="shared" si="335"/>
        <v>26.625</v>
      </c>
      <c r="S2177" s="8">
        <f t="shared" si="336"/>
        <v>23.675000000000001</v>
      </c>
      <c r="T2177" s="8">
        <f t="shared" si="337"/>
        <v>22.875</v>
      </c>
      <c r="U2177" s="7">
        <f t="shared" si="338"/>
        <v>23.008333333333336</v>
      </c>
      <c r="V2177" s="7">
        <f t="shared" si="339"/>
        <v>22.975000000000001</v>
      </c>
    </row>
    <row r="2178" spans="1:22" ht="13.5" x14ac:dyDescent="0.25">
      <c r="A2178" s="3">
        <f>RSI!A2178</f>
        <v>45476</v>
      </c>
      <c r="B2178" s="2">
        <f>RSI!B2178</f>
        <v>0.49</v>
      </c>
      <c r="C2178" s="2">
        <f>RSI!I2178</f>
        <v>57.276364145663003</v>
      </c>
      <c r="D2178" s="2">
        <f>MACD!E2178</f>
        <v>-1.906492291536227E-2</v>
      </c>
      <c r="E2178" s="2">
        <f>MACD!F2178</f>
        <v>-3.4619340797845129E-2</v>
      </c>
      <c r="F2178" s="2">
        <f>'Moving Avg'!D2178</f>
        <v>0.48200000000000004</v>
      </c>
      <c r="G2178" s="2">
        <f>'Moving Avg'!F2178</f>
        <v>0.46950000000000003</v>
      </c>
      <c r="H2178" s="2">
        <f>'Moving Avg'!G2178</f>
        <v>0.44300000000000012</v>
      </c>
      <c r="I2178" s="2">
        <f>'Moving Avg'!H2178</f>
        <v>0.44345000000000029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18.725000000000001</v>
      </c>
      <c r="R2178" s="8">
        <f t="shared" si="335"/>
        <v>26.625</v>
      </c>
      <c r="S2178" s="8">
        <f t="shared" si="336"/>
        <v>23.675000000000001</v>
      </c>
      <c r="T2178" s="8">
        <f t="shared" si="337"/>
        <v>22.875</v>
      </c>
      <c r="U2178" s="7">
        <f t="shared" si="338"/>
        <v>23.008333333333336</v>
      </c>
      <c r="V2178" s="7">
        <f t="shared" si="339"/>
        <v>22.975000000000001</v>
      </c>
    </row>
    <row r="2179" spans="1:22" ht="13.5" x14ac:dyDescent="0.25">
      <c r="A2179" s="3">
        <f>RSI!A2179</f>
        <v>45477</v>
      </c>
      <c r="B2179" s="2">
        <f>RSI!B2179</f>
        <v>0.47</v>
      </c>
      <c r="C2179" s="2">
        <f>RSI!I2179</f>
        <v>51.348832760737714</v>
      </c>
      <c r="D2179" s="2">
        <f>MACD!E2179</f>
        <v>-6.5530645169829538E-3</v>
      </c>
      <c r="E2179" s="2">
        <f>MACD!F2179</f>
        <v>-2.9006085541672694E-2</v>
      </c>
      <c r="F2179" s="2">
        <f>'Moving Avg'!D2179</f>
        <v>0.47799999999999992</v>
      </c>
      <c r="G2179" s="2">
        <f>'Moving Avg'!F2179</f>
        <v>0.47350000000000003</v>
      </c>
      <c r="H2179" s="2">
        <f>'Moving Avg'!G2179</f>
        <v>0.44340000000000013</v>
      </c>
      <c r="I2179" s="2">
        <f>'Moving Avg'!H2179</f>
        <v>0.44440000000000024</v>
      </c>
      <c r="J2179" s="5" t="str">
        <f>OBV!F2179</f>
        <v>BULLISH</v>
      </c>
      <c r="K2179" s="5" t="str">
        <f>OBV!G2179</f>
        <v>NEUTRAL</v>
      </c>
      <c r="L2179" s="5" t="str">
        <f>OBV!H2179</f>
        <v>BULLISH DIVERGENCE</v>
      </c>
      <c r="M2179" s="7">
        <f t="shared" si="340"/>
        <v>25</v>
      </c>
      <c r="N2179" s="7">
        <f t="shared" si="341"/>
        <v>0</v>
      </c>
      <c r="O2179" s="7">
        <f t="shared" si="342"/>
        <v>50</v>
      </c>
      <c r="P2179" s="7">
        <f t="shared" si="343"/>
        <v>66.5</v>
      </c>
      <c r="Q2179" s="8">
        <f t="shared" ref="Q2179:Q2242" si="344">0.35*M2179+N2179*0.35+O2179*0.15+P2179*0.15</f>
        <v>26.225000000000001</v>
      </c>
      <c r="R2179" s="8">
        <f t="shared" ref="R2179:R2242" si="345">M2179*0.2+N2179*0.2+O2179*0.35+P2179*0.25</f>
        <v>39.125</v>
      </c>
      <c r="S2179" s="8">
        <f t="shared" ref="S2179:S2242" si="346">M2179*0.15+N2179*0.15+O2179*0.25+P2179*0.45</f>
        <v>46.174999999999997</v>
      </c>
      <c r="T2179" s="8">
        <f t="shared" ref="T2179:T2242" si="347">0.25*SUM(M2179:P2179)</f>
        <v>35.375</v>
      </c>
      <c r="U2179" s="7">
        <f t="shared" ref="U2179:U2242" si="348">SUM(Q2179:S2179)/3</f>
        <v>37.174999999999997</v>
      </c>
      <c r="V2179" s="7">
        <f t="shared" ref="V2179:V2242" si="349">SUM(Q2179:T2179)/4</f>
        <v>36.724999999999994</v>
      </c>
    </row>
    <row r="2180" spans="1:22" ht="13.5" x14ac:dyDescent="0.25">
      <c r="A2180" s="3">
        <f>RSI!A2180</f>
        <v>45478</v>
      </c>
      <c r="B2180" s="2">
        <f>RSI!B2180</f>
        <v>0.49</v>
      </c>
      <c r="C2180" s="2">
        <f>RSI!I2180</f>
        <v>56.22733079328205</v>
      </c>
      <c r="D2180" s="2">
        <f>MACD!E2180</f>
        <v>-5.5029153230423677E-4</v>
      </c>
      <c r="E2180" s="2">
        <f>MACD!F2180</f>
        <v>-2.3314926739799003E-2</v>
      </c>
      <c r="F2180" s="2">
        <f>'Moving Avg'!D2180</f>
        <v>0.48200000000000004</v>
      </c>
      <c r="G2180" s="2">
        <f>'Moving Avg'!F2180</f>
        <v>0.47800000000000004</v>
      </c>
      <c r="H2180" s="2">
        <f>'Moving Avg'!G2180</f>
        <v>0.44380000000000008</v>
      </c>
      <c r="I2180" s="2">
        <f>'Moving Avg'!H2180</f>
        <v>0.44550000000000017</v>
      </c>
      <c r="J2180" s="5" t="str">
        <f>OBV!F2180</f>
        <v>BULLISH</v>
      </c>
      <c r="K2180" s="5" t="str">
        <f>OBV!G2180</f>
        <v>NEUTRAL</v>
      </c>
      <c r="L2180" s="5" t="str">
        <f>OBV!H2180</f>
        <v>CONFIRMED BULLISH</v>
      </c>
      <c r="M2180" s="7">
        <f t="shared" si="340"/>
        <v>25</v>
      </c>
      <c r="N2180" s="7">
        <f t="shared" si="341"/>
        <v>0</v>
      </c>
      <c r="O2180" s="7">
        <f t="shared" si="342"/>
        <v>50</v>
      </c>
      <c r="P2180" s="7">
        <f t="shared" si="343"/>
        <v>83.5</v>
      </c>
      <c r="Q2180" s="8">
        <f t="shared" si="344"/>
        <v>28.774999999999999</v>
      </c>
      <c r="R2180" s="8">
        <f t="shared" si="345"/>
        <v>43.375</v>
      </c>
      <c r="S2180" s="8">
        <f t="shared" si="346"/>
        <v>53.825000000000003</v>
      </c>
      <c r="T2180" s="8">
        <f t="shared" si="347"/>
        <v>39.625</v>
      </c>
      <c r="U2180" s="7">
        <f t="shared" si="348"/>
        <v>41.991666666666667</v>
      </c>
      <c r="V2180" s="7">
        <f t="shared" si="349"/>
        <v>41.400000000000006</v>
      </c>
    </row>
    <row r="2181" spans="1:22" ht="13.5" x14ac:dyDescent="0.25">
      <c r="A2181" s="3">
        <f>RSI!A2181</f>
        <v>45481</v>
      </c>
      <c r="B2181" s="2">
        <f>RSI!B2181</f>
        <v>0.51</v>
      </c>
      <c r="C2181" s="2">
        <f>RSI!I2181</f>
        <v>60.493571215410896</v>
      </c>
      <c r="D2181" s="2">
        <f>MACD!E2181</f>
        <v>2.9054456099061876E-3</v>
      </c>
      <c r="E2181" s="2">
        <f>MACD!F2181</f>
        <v>-1.8070852269857964E-2</v>
      </c>
      <c r="F2181" s="2">
        <f>'Moving Avg'!D2181</f>
        <v>0.48599999999999993</v>
      </c>
      <c r="G2181" s="2">
        <f>'Moving Avg'!F2181</f>
        <v>0.48299999999999998</v>
      </c>
      <c r="H2181" s="2">
        <f>'Moving Avg'!G2181</f>
        <v>0.44420000000000009</v>
      </c>
      <c r="I2181" s="2">
        <f>'Moving Avg'!H2181</f>
        <v>0.44675000000000026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  <c r="M2181" s="7">
        <f t="shared" si="340"/>
        <v>25</v>
      </c>
      <c r="N2181" s="7">
        <f t="shared" si="341"/>
        <v>0</v>
      </c>
      <c r="O2181" s="7">
        <f t="shared" si="342"/>
        <v>50</v>
      </c>
      <c r="P2181" s="7">
        <f t="shared" si="343"/>
        <v>83.5</v>
      </c>
      <c r="Q2181" s="8">
        <f t="shared" si="344"/>
        <v>28.774999999999999</v>
      </c>
      <c r="R2181" s="8">
        <f t="shared" si="345"/>
        <v>43.375</v>
      </c>
      <c r="S2181" s="8">
        <f t="shared" si="346"/>
        <v>53.825000000000003</v>
      </c>
      <c r="T2181" s="8">
        <f t="shared" si="347"/>
        <v>39.625</v>
      </c>
      <c r="U2181" s="7">
        <f t="shared" si="348"/>
        <v>41.991666666666667</v>
      </c>
      <c r="V2181" s="7">
        <f t="shared" si="349"/>
        <v>41.400000000000006</v>
      </c>
    </row>
    <row r="2182" spans="1:22" ht="13.5" x14ac:dyDescent="0.25">
      <c r="A2182" s="3">
        <f>RSI!A2182</f>
        <v>45482</v>
      </c>
      <c r="B2182" s="2">
        <f>RSI!B2182</f>
        <v>0.52</v>
      </c>
      <c r="C2182" s="2">
        <f>RSI!I2182</f>
        <v>62.463501004502113</v>
      </c>
      <c r="D2182" s="2">
        <f>MACD!E2182</f>
        <v>4.8390807428641547E-3</v>
      </c>
      <c r="E2182" s="2">
        <f>MACD!F2182</f>
        <v>-1.348886566731354E-2</v>
      </c>
      <c r="F2182" s="2">
        <f>'Moving Avg'!D2182</f>
        <v>0.496</v>
      </c>
      <c r="G2182" s="2">
        <f>'Moving Avg'!F2182</f>
        <v>0.48799999999999999</v>
      </c>
      <c r="H2182" s="2">
        <f>'Moving Avg'!G2182</f>
        <v>0.44520000000000004</v>
      </c>
      <c r="I2182" s="2">
        <f>'Moving Avg'!H2182</f>
        <v>0.44810000000000016</v>
      </c>
      <c r="J2182" s="5" t="str">
        <f>OBV!F2182</f>
        <v>BULLISH</v>
      </c>
      <c r="K2182" s="5" t="str">
        <f>OBV!G2182</f>
        <v>NEUTRAL</v>
      </c>
      <c r="L2182" s="5" t="str">
        <f>OBV!H2182</f>
        <v>CONFIRMED BULLISH</v>
      </c>
      <c r="M2182" s="7">
        <f t="shared" si="340"/>
        <v>25</v>
      </c>
      <c r="N2182" s="7">
        <f t="shared" si="341"/>
        <v>0</v>
      </c>
      <c r="O2182" s="7">
        <f t="shared" si="342"/>
        <v>50</v>
      </c>
      <c r="P2182" s="7">
        <f t="shared" si="343"/>
        <v>83.5</v>
      </c>
      <c r="Q2182" s="8">
        <f t="shared" si="344"/>
        <v>28.774999999999999</v>
      </c>
      <c r="R2182" s="8">
        <f t="shared" si="345"/>
        <v>43.375</v>
      </c>
      <c r="S2182" s="8">
        <f t="shared" si="346"/>
        <v>53.825000000000003</v>
      </c>
      <c r="T2182" s="8">
        <f t="shared" si="347"/>
        <v>39.625</v>
      </c>
      <c r="U2182" s="7">
        <f t="shared" si="348"/>
        <v>41.991666666666667</v>
      </c>
      <c r="V2182" s="7">
        <f t="shared" si="349"/>
        <v>41.400000000000006</v>
      </c>
    </row>
    <row r="2183" spans="1:22" ht="13.5" x14ac:dyDescent="0.25">
      <c r="A2183" s="3">
        <f>RSI!A2183</f>
        <v>45483</v>
      </c>
      <c r="B2183" s="2">
        <f>RSI!B2183</f>
        <v>0.53</v>
      </c>
      <c r="C2183" s="2">
        <f>RSI!I2183</f>
        <v>64.376456117135831</v>
      </c>
      <c r="D2183" s="2">
        <f>MACD!E2183</f>
        <v>5.4441899696219265E-3</v>
      </c>
      <c r="E2183" s="2">
        <f>MACD!F2183</f>
        <v>-9.7022545399264477E-3</v>
      </c>
      <c r="F2183" s="2">
        <f>'Moving Avg'!D2183</f>
        <v>0.504</v>
      </c>
      <c r="G2183" s="2">
        <f>'Moving Avg'!F2183</f>
        <v>0.49299999999999988</v>
      </c>
      <c r="H2183" s="2">
        <f>'Moving Avg'!G2183</f>
        <v>0.44600000000000001</v>
      </c>
      <c r="I2183" s="2">
        <f>'Moving Avg'!H2183</f>
        <v>0.44955000000000017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  <c r="M2183" s="7">
        <f t="shared" si="340"/>
        <v>25</v>
      </c>
      <c r="N2183" s="7">
        <f t="shared" si="341"/>
        <v>0</v>
      </c>
      <c r="O2183" s="7">
        <f t="shared" si="342"/>
        <v>50</v>
      </c>
      <c r="P2183" s="7">
        <f t="shared" si="343"/>
        <v>83.5</v>
      </c>
      <c r="Q2183" s="8">
        <f t="shared" si="344"/>
        <v>28.774999999999999</v>
      </c>
      <c r="R2183" s="8">
        <f t="shared" si="345"/>
        <v>43.375</v>
      </c>
      <c r="S2183" s="8">
        <f t="shared" si="346"/>
        <v>53.825000000000003</v>
      </c>
      <c r="T2183" s="8">
        <f t="shared" si="347"/>
        <v>39.625</v>
      </c>
      <c r="U2183" s="7">
        <f t="shared" si="348"/>
        <v>41.991666666666667</v>
      </c>
      <c r="V2183" s="7">
        <f t="shared" si="349"/>
        <v>41.400000000000006</v>
      </c>
    </row>
    <row r="2184" spans="1:22" ht="13.5" x14ac:dyDescent="0.25">
      <c r="A2184" s="3">
        <f>RSI!A2184</f>
        <v>45484</v>
      </c>
      <c r="B2184" s="2">
        <f>RSI!B2184</f>
        <v>0.53</v>
      </c>
      <c r="C2184" s="2">
        <f>RSI!I2184</f>
        <v>64.376456117135831</v>
      </c>
      <c r="D2184" s="2">
        <f>MACD!E2184</f>
        <v>2.5513930393652462E-3</v>
      </c>
      <c r="E2184" s="2">
        <f>MACD!F2184</f>
        <v>-7.2515250240681095E-3</v>
      </c>
      <c r="F2184" s="2">
        <f>'Moving Avg'!D2184</f>
        <v>0.51600000000000001</v>
      </c>
      <c r="G2184" s="2">
        <f>'Moving Avg'!F2184</f>
        <v>0.49749999999999989</v>
      </c>
      <c r="H2184" s="2">
        <f>'Moving Avg'!G2184</f>
        <v>0.44719999999999999</v>
      </c>
      <c r="I2184" s="2">
        <f>'Moving Avg'!H2184</f>
        <v>0.45105000000000017</v>
      </c>
      <c r="J2184" s="5" t="str">
        <f>OBV!F2184</f>
        <v>BULLISH</v>
      </c>
      <c r="K2184" s="5" t="str">
        <f>OBV!G2184</f>
        <v>NEUTRAL</v>
      </c>
      <c r="L2184" s="5" t="str">
        <f>OBV!H2184</f>
        <v>CONFIRMED BULLISH</v>
      </c>
      <c r="M2184" s="7">
        <f t="shared" si="340"/>
        <v>25</v>
      </c>
      <c r="N2184" s="7">
        <f t="shared" si="341"/>
        <v>0</v>
      </c>
      <c r="O2184" s="7">
        <f t="shared" si="342"/>
        <v>50</v>
      </c>
      <c r="P2184" s="7">
        <f t="shared" si="343"/>
        <v>83.5</v>
      </c>
      <c r="Q2184" s="8">
        <f t="shared" si="344"/>
        <v>28.774999999999999</v>
      </c>
      <c r="R2184" s="8">
        <f t="shared" si="345"/>
        <v>43.375</v>
      </c>
      <c r="S2184" s="8">
        <f t="shared" si="346"/>
        <v>53.825000000000003</v>
      </c>
      <c r="T2184" s="8">
        <f t="shared" si="347"/>
        <v>39.625</v>
      </c>
      <c r="U2184" s="7">
        <f t="shared" si="348"/>
        <v>41.991666666666667</v>
      </c>
      <c r="V2184" s="7">
        <f t="shared" si="349"/>
        <v>41.400000000000006</v>
      </c>
    </row>
    <row r="2185" spans="1:22" ht="13.5" x14ac:dyDescent="0.25">
      <c r="A2185" s="3">
        <f>RSI!A2185</f>
        <v>45485</v>
      </c>
      <c r="B2185" s="2">
        <f>RSI!B2185</f>
        <v>0.51</v>
      </c>
      <c r="C2185" s="2">
        <f>RSI!I2185</f>
        <v>57.571043255885883</v>
      </c>
      <c r="D2185" s="2">
        <f>MACD!E2185</f>
        <v>-1.7954010574383616E-3</v>
      </c>
      <c r="E2185" s="2">
        <f>MACD!F2185</f>
        <v>-6.1603002307421603E-3</v>
      </c>
      <c r="F2185" s="2">
        <f>'Moving Avg'!D2185</f>
        <v>0.51999999999999991</v>
      </c>
      <c r="G2185" s="2">
        <f>'Moving Avg'!F2185</f>
        <v>0.50049999999999994</v>
      </c>
      <c r="H2185" s="2">
        <f>'Moving Avg'!G2185</f>
        <v>0.44839999999999997</v>
      </c>
      <c r="I2185" s="2">
        <f>'Moving Avg'!H2185</f>
        <v>0.45250000000000024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  <c r="M2185" s="7">
        <f t="shared" si="340"/>
        <v>25</v>
      </c>
      <c r="N2185" s="7">
        <f t="shared" si="341"/>
        <v>0</v>
      </c>
      <c r="O2185" s="7">
        <f t="shared" si="342"/>
        <v>50</v>
      </c>
      <c r="P2185" s="7">
        <f t="shared" si="343"/>
        <v>83.5</v>
      </c>
      <c r="Q2185" s="8">
        <f t="shared" si="344"/>
        <v>28.774999999999999</v>
      </c>
      <c r="R2185" s="8">
        <f t="shared" si="345"/>
        <v>43.375</v>
      </c>
      <c r="S2185" s="8">
        <f t="shared" si="346"/>
        <v>53.825000000000003</v>
      </c>
      <c r="T2185" s="8">
        <f t="shared" si="347"/>
        <v>39.625</v>
      </c>
      <c r="U2185" s="7">
        <f t="shared" si="348"/>
        <v>41.991666666666667</v>
      </c>
      <c r="V2185" s="7">
        <f t="shared" si="349"/>
        <v>41.400000000000006</v>
      </c>
    </row>
    <row r="2186" spans="1:22" ht="13.5" x14ac:dyDescent="0.25">
      <c r="A2186" s="3">
        <f>RSI!A2186</f>
        <v>45488</v>
      </c>
      <c r="B2186" s="2">
        <f>RSI!B2186</f>
        <v>0.51</v>
      </c>
      <c r="C2186" s="2">
        <f>RSI!I2186</f>
        <v>57.571043255885876</v>
      </c>
      <c r="D2186" s="2">
        <f>MACD!E2186</f>
        <v>-2.5594659360458905E-3</v>
      </c>
      <c r="E2186" s="2">
        <f>MACD!F2186</f>
        <v>-5.4401333718029068E-3</v>
      </c>
      <c r="F2186" s="2">
        <f>'Moving Avg'!D2186</f>
        <v>0.51999999999999991</v>
      </c>
      <c r="G2186" s="2">
        <f>'Moving Avg'!F2186</f>
        <v>0.50249999999999984</v>
      </c>
      <c r="H2186" s="2">
        <f>'Moving Avg'!G2186</f>
        <v>0.44959999999999994</v>
      </c>
      <c r="I2186" s="2">
        <f>'Moving Avg'!H2186</f>
        <v>0.45400000000000018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49.5</v>
      </c>
      <c r="Q2186" s="8">
        <f t="shared" si="344"/>
        <v>23.675000000000001</v>
      </c>
      <c r="R2186" s="8">
        <f t="shared" si="345"/>
        <v>34.875</v>
      </c>
      <c r="S2186" s="8">
        <f t="shared" si="346"/>
        <v>38.525000000000006</v>
      </c>
      <c r="T2186" s="8">
        <f t="shared" si="347"/>
        <v>31.125</v>
      </c>
      <c r="U2186" s="7">
        <f t="shared" si="348"/>
        <v>32.358333333333334</v>
      </c>
      <c r="V2186" s="7">
        <f t="shared" si="349"/>
        <v>32.049999999999997</v>
      </c>
    </row>
    <row r="2187" spans="1:22" ht="13.5" x14ac:dyDescent="0.25">
      <c r="A2187" s="3">
        <f>RSI!A2187</f>
        <v>45489</v>
      </c>
      <c r="B2187" s="2">
        <f>RSI!B2187</f>
        <v>0.51</v>
      </c>
      <c r="C2187" s="2">
        <f>RSI!I2187</f>
        <v>57.571043255885883</v>
      </c>
      <c r="D2187" s="2">
        <f>MACD!E2187</f>
        <v>-6.4337678673077048E-3</v>
      </c>
      <c r="E2187" s="2">
        <f>MACD!F2187</f>
        <v>-5.6388602709038669E-3</v>
      </c>
      <c r="F2187" s="2">
        <f>'Moving Avg'!D2187</f>
        <v>0.51800000000000002</v>
      </c>
      <c r="G2187" s="2">
        <f>'Moving Avg'!F2187</f>
        <v>0.50349999999999995</v>
      </c>
      <c r="H2187" s="2">
        <f>'Moving Avg'!G2187</f>
        <v>0.45039999999999997</v>
      </c>
      <c r="I2187" s="2">
        <f>'Moving Avg'!H2187</f>
        <v>0.45550000000000024</v>
      </c>
      <c r="J2187" s="5" t="str">
        <f>OBV!F2187</f>
        <v>BULLISH</v>
      </c>
      <c r="K2187" s="5" t="str">
        <f>OBV!G2187</f>
        <v>NEUTRAL</v>
      </c>
      <c r="L2187" s="5" t="str">
        <f>OBV!H2187</f>
        <v>BULLISH DIVERGENCE</v>
      </c>
      <c r="M2187" s="7">
        <f t="shared" si="340"/>
        <v>25</v>
      </c>
      <c r="N2187" s="7">
        <f t="shared" si="341"/>
        <v>45</v>
      </c>
      <c r="O2187" s="7">
        <f t="shared" si="342"/>
        <v>50</v>
      </c>
      <c r="P2187" s="7">
        <f t="shared" si="343"/>
        <v>66.5</v>
      </c>
      <c r="Q2187" s="8">
        <f t="shared" si="344"/>
        <v>41.975000000000001</v>
      </c>
      <c r="R2187" s="8">
        <f t="shared" si="345"/>
        <v>48.125</v>
      </c>
      <c r="S2187" s="8">
        <f t="shared" si="346"/>
        <v>52.924999999999997</v>
      </c>
      <c r="T2187" s="8">
        <f t="shared" si="347"/>
        <v>46.625</v>
      </c>
      <c r="U2187" s="7">
        <f t="shared" si="348"/>
        <v>47.67499999999999</v>
      </c>
      <c r="V2187" s="7">
        <f t="shared" si="349"/>
        <v>47.412499999999994</v>
      </c>
    </row>
    <row r="2188" spans="1:22" ht="13.5" x14ac:dyDescent="0.25">
      <c r="A2188" s="3">
        <f>RSI!A2188</f>
        <v>45490</v>
      </c>
      <c r="B2188" s="2">
        <f>RSI!B2188</f>
        <v>0.49</v>
      </c>
      <c r="C2188" s="2">
        <f>RSI!I2188</f>
        <v>50.856343556747888</v>
      </c>
      <c r="D2188" s="2">
        <f>MACD!E2188</f>
        <v>-5.2933062138255105E-3</v>
      </c>
      <c r="E2188" s="2">
        <f>MACD!F2188</f>
        <v>-5.5697494594881955E-3</v>
      </c>
      <c r="F2188" s="2">
        <f>'Moving Avg'!D2188</f>
        <v>0.51</v>
      </c>
      <c r="G2188" s="2">
        <f>'Moving Avg'!F2188</f>
        <v>0.50250000000000006</v>
      </c>
      <c r="H2188" s="2">
        <f>'Moving Avg'!G2188</f>
        <v>0.45119999999999999</v>
      </c>
      <c r="I2188" s="2">
        <f>'Moving Avg'!H2188</f>
        <v>0.45685000000000026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0</v>
      </c>
      <c r="O2188" s="7">
        <f t="shared" si="342"/>
        <v>50</v>
      </c>
      <c r="P2188" s="7">
        <f t="shared" si="343"/>
        <v>33</v>
      </c>
      <c r="Q2188" s="8">
        <f t="shared" si="344"/>
        <v>21.2</v>
      </c>
      <c r="R2188" s="8">
        <f t="shared" si="345"/>
        <v>30.75</v>
      </c>
      <c r="S2188" s="8">
        <f t="shared" si="346"/>
        <v>31.1</v>
      </c>
      <c r="T2188" s="8">
        <f t="shared" si="347"/>
        <v>27</v>
      </c>
      <c r="U2188" s="7">
        <f t="shared" si="348"/>
        <v>27.683333333333337</v>
      </c>
      <c r="V2188" s="7">
        <f t="shared" si="349"/>
        <v>27.512500000000003</v>
      </c>
    </row>
    <row r="2189" spans="1:22" ht="13.5" x14ac:dyDescent="0.25">
      <c r="A2189" s="3">
        <f>RSI!A2189</f>
        <v>45491</v>
      </c>
      <c r="B2189" s="2">
        <f>RSI!B2189</f>
        <v>0.51</v>
      </c>
      <c r="C2189" s="2">
        <f>RSI!I2189</f>
        <v>56.340231893945443</v>
      </c>
      <c r="D2189" s="2">
        <f>MACD!E2189</f>
        <v>-8.8978641068087061E-3</v>
      </c>
      <c r="E2189" s="2">
        <f>MACD!F2189</f>
        <v>-6.2353723889522986E-3</v>
      </c>
      <c r="F2189" s="2">
        <f>'Moving Avg'!D2189</f>
        <v>0.50600000000000001</v>
      </c>
      <c r="G2189" s="2">
        <f>'Moving Avg'!F2189</f>
        <v>0.50149999999999995</v>
      </c>
      <c r="H2189" s="2">
        <f>'Moving Avg'!G2189</f>
        <v>0.45240000000000002</v>
      </c>
      <c r="I2189" s="2">
        <f>'Moving Avg'!H2189</f>
        <v>0.45825000000000016</v>
      </c>
      <c r="J2189" s="5" t="str">
        <f>OBV!F2189</f>
        <v>BULLISH</v>
      </c>
      <c r="K2189" s="5" t="str">
        <f>OBV!G2189</f>
        <v>NEUTRAL</v>
      </c>
      <c r="L2189" s="5" t="str">
        <f>OBV!H2189</f>
        <v>BULLISH DIVERGENCE</v>
      </c>
      <c r="M2189" s="7">
        <f t="shared" si="340"/>
        <v>25</v>
      </c>
      <c r="N2189" s="7">
        <f t="shared" si="341"/>
        <v>45</v>
      </c>
      <c r="O2189" s="7">
        <f t="shared" si="342"/>
        <v>50</v>
      </c>
      <c r="P2189" s="7">
        <f t="shared" si="343"/>
        <v>66.5</v>
      </c>
      <c r="Q2189" s="8">
        <f t="shared" si="344"/>
        <v>41.975000000000001</v>
      </c>
      <c r="R2189" s="8">
        <f t="shared" si="345"/>
        <v>48.125</v>
      </c>
      <c r="S2189" s="8">
        <f t="shared" si="346"/>
        <v>52.924999999999997</v>
      </c>
      <c r="T2189" s="8">
        <f t="shared" si="347"/>
        <v>46.625</v>
      </c>
      <c r="U2189" s="7">
        <f t="shared" si="348"/>
        <v>47.67499999999999</v>
      </c>
      <c r="V2189" s="7">
        <f t="shared" si="349"/>
        <v>47.412499999999994</v>
      </c>
    </row>
    <row r="2190" spans="1:22" ht="13.5" x14ac:dyDescent="0.25">
      <c r="A2190" s="3">
        <f>RSI!A2190</f>
        <v>45492</v>
      </c>
      <c r="B2190" s="2">
        <f>RSI!B2190</f>
        <v>0.53</v>
      </c>
      <c r="C2190" s="2">
        <f>RSI!I2190</f>
        <v>61.024074153000058</v>
      </c>
      <c r="D2190" s="2">
        <f>MACD!E2190</f>
        <v>-1.0480946625735066E-2</v>
      </c>
      <c r="E2190" s="2">
        <f>MACD!F2190</f>
        <v>-7.0844872363088531E-3</v>
      </c>
      <c r="F2190" s="2">
        <f>'Moving Avg'!D2190</f>
        <v>0.51</v>
      </c>
      <c r="G2190" s="2">
        <f>'Moving Avg'!F2190</f>
        <v>0.50249999999999995</v>
      </c>
      <c r="H2190" s="2">
        <f>'Moving Avg'!G2190</f>
        <v>0.45440000000000003</v>
      </c>
      <c r="I2190" s="2">
        <f>'Moving Avg'!H2190</f>
        <v>0.45970000000000022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  <c r="M2190" s="7">
        <f t="shared" si="340"/>
        <v>25</v>
      </c>
      <c r="N2190" s="7">
        <f t="shared" si="341"/>
        <v>45</v>
      </c>
      <c r="O2190" s="7">
        <f t="shared" si="342"/>
        <v>50</v>
      </c>
      <c r="P2190" s="7">
        <f t="shared" si="343"/>
        <v>83.5</v>
      </c>
      <c r="Q2190" s="8">
        <f t="shared" si="344"/>
        <v>44.524999999999999</v>
      </c>
      <c r="R2190" s="8">
        <f t="shared" si="345"/>
        <v>52.375</v>
      </c>
      <c r="S2190" s="8">
        <f t="shared" si="346"/>
        <v>60.575000000000003</v>
      </c>
      <c r="T2190" s="8">
        <f t="shared" si="347"/>
        <v>50.875</v>
      </c>
      <c r="U2190" s="7">
        <f t="shared" si="348"/>
        <v>52.491666666666674</v>
      </c>
      <c r="V2190" s="7">
        <f t="shared" si="349"/>
        <v>52.087500000000006</v>
      </c>
    </row>
    <row r="2191" spans="1:22" ht="13.5" x14ac:dyDescent="0.25">
      <c r="A2191" s="3">
        <f>RSI!A2191</f>
        <v>45495</v>
      </c>
      <c r="B2191" s="2">
        <f>RSI!B2191</f>
        <v>0.54</v>
      </c>
      <c r="C2191" s="2">
        <f>RSI!I2191</f>
        <v>63.152615959076542</v>
      </c>
      <c r="D2191" s="2">
        <f>MACD!E2191</f>
        <v>-9.7214705750278685E-3</v>
      </c>
      <c r="E2191" s="2">
        <f>MACD!F2191</f>
        <v>-7.6118839040526564E-3</v>
      </c>
      <c r="F2191" s="2">
        <f>'Moving Avg'!D2191</f>
        <v>0.51600000000000001</v>
      </c>
      <c r="G2191" s="2">
        <f>'Moving Avg'!F2191</f>
        <v>0.50399999999999989</v>
      </c>
      <c r="H2191" s="2">
        <f>'Moving Avg'!G2191</f>
        <v>0.45660000000000012</v>
      </c>
      <c r="I2191" s="2">
        <f>'Moving Avg'!H2191</f>
        <v>0.46115000000000023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  <c r="M2191" s="7">
        <f t="shared" si="340"/>
        <v>25</v>
      </c>
      <c r="N2191" s="7">
        <f t="shared" si="341"/>
        <v>45</v>
      </c>
      <c r="O2191" s="7">
        <f t="shared" si="342"/>
        <v>50</v>
      </c>
      <c r="P2191" s="7">
        <f t="shared" si="343"/>
        <v>83.5</v>
      </c>
      <c r="Q2191" s="8">
        <f t="shared" si="344"/>
        <v>44.524999999999999</v>
      </c>
      <c r="R2191" s="8">
        <f t="shared" si="345"/>
        <v>52.375</v>
      </c>
      <c r="S2191" s="8">
        <f t="shared" si="346"/>
        <v>60.575000000000003</v>
      </c>
      <c r="T2191" s="8">
        <f t="shared" si="347"/>
        <v>50.875</v>
      </c>
      <c r="U2191" s="7">
        <f t="shared" si="348"/>
        <v>52.491666666666674</v>
      </c>
      <c r="V2191" s="7">
        <f t="shared" si="349"/>
        <v>52.087500000000006</v>
      </c>
    </row>
    <row r="2192" spans="1:22" ht="13.5" x14ac:dyDescent="0.25">
      <c r="A2192" s="3">
        <f>RSI!A2192</f>
        <v>45496</v>
      </c>
      <c r="B2192" s="2">
        <f>RSI!B2192</f>
        <v>0.56000000000000005</v>
      </c>
      <c r="C2192" s="2">
        <f>RSI!I2192</f>
        <v>67.030643537704918</v>
      </c>
      <c r="D2192" s="2">
        <f>MACD!E2192</f>
        <v>-9.3005537766102653E-3</v>
      </c>
      <c r="E2192" s="2">
        <f>MACD!F2192</f>
        <v>-7.9496178785641788E-3</v>
      </c>
      <c r="F2192" s="2">
        <f>'Moving Avg'!D2192</f>
        <v>0.52600000000000002</v>
      </c>
      <c r="G2192" s="2">
        <f>'Moving Avg'!F2192</f>
        <v>0.50650000000000006</v>
      </c>
      <c r="H2192" s="2">
        <f>'Moving Avg'!G2192</f>
        <v>0.45940000000000014</v>
      </c>
      <c r="I2192" s="2">
        <f>'Moving Avg'!H2192</f>
        <v>0.46265000000000028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  <c r="M2192" s="7">
        <f t="shared" si="340"/>
        <v>25</v>
      </c>
      <c r="N2192" s="7">
        <f t="shared" si="341"/>
        <v>45</v>
      </c>
      <c r="O2192" s="7">
        <f t="shared" si="342"/>
        <v>50</v>
      </c>
      <c r="P2192" s="7">
        <f t="shared" si="343"/>
        <v>83.5</v>
      </c>
      <c r="Q2192" s="8">
        <f t="shared" si="344"/>
        <v>44.524999999999999</v>
      </c>
      <c r="R2192" s="8">
        <f t="shared" si="345"/>
        <v>52.375</v>
      </c>
      <c r="S2192" s="8">
        <f t="shared" si="346"/>
        <v>60.575000000000003</v>
      </c>
      <c r="T2192" s="8">
        <f t="shared" si="347"/>
        <v>50.875</v>
      </c>
      <c r="U2192" s="7">
        <f t="shared" si="348"/>
        <v>52.491666666666674</v>
      </c>
      <c r="V2192" s="7">
        <f t="shared" si="349"/>
        <v>52.087500000000006</v>
      </c>
    </row>
    <row r="2193" spans="1:22" ht="13.5" x14ac:dyDescent="0.25">
      <c r="A2193" s="3">
        <f>RSI!A2193</f>
        <v>45497</v>
      </c>
      <c r="B2193" s="2">
        <f>RSI!B2193</f>
        <v>0.54</v>
      </c>
      <c r="C2193" s="2">
        <f>RSI!I2193</f>
        <v>60.206723784440157</v>
      </c>
      <c r="D2193" s="2">
        <f>MACD!E2193</f>
        <v>-6.3006838772618479E-3</v>
      </c>
      <c r="E2193" s="2">
        <f>MACD!F2193</f>
        <v>-7.619831078303713E-3</v>
      </c>
      <c r="F2193" s="2">
        <f>'Moving Avg'!D2193</f>
        <v>0.53600000000000003</v>
      </c>
      <c r="G2193" s="2">
        <f>'Moving Avg'!F2193</f>
        <v>0.50800000000000001</v>
      </c>
      <c r="H2193" s="2">
        <f>'Moving Avg'!G2193</f>
        <v>0.46200000000000008</v>
      </c>
      <c r="I2193" s="2">
        <f>'Moving Avg'!H2193</f>
        <v>0.46400000000000036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  <c r="M2193" s="7">
        <f t="shared" si="340"/>
        <v>25</v>
      </c>
      <c r="N2193" s="7">
        <f t="shared" si="341"/>
        <v>0</v>
      </c>
      <c r="O2193" s="7">
        <f t="shared" si="342"/>
        <v>50</v>
      </c>
      <c r="P2193" s="7">
        <f t="shared" si="343"/>
        <v>83.5</v>
      </c>
      <c r="Q2193" s="8">
        <f t="shared" si="344"/>
        <v>28.774999999999999</v>
      </c>
      <c r="R2193" s="8">
        <f t="shared" si="345"/>
        <v>43.375</v>
      </c>
      <c r="S2193" s="8">
        <f t="shared" si="346"/>
        <v>53.825000000000003</v>
      </c>
      <c r="T2193" s="8">
        <f t="shared" si="347"/>
        <v>39.625</v>
      </c>
      <c r="U2193" s="7">
        <f t="shared" si="348"/>
        <v>41.991666666666667</v>
      </c>
      <c r="V2193" s="7">
        <f t="shared" si="349"/>
        <v>41.400000000000006</v>
      </c>
    </row>
    <row r="2194" spans="1:22" ht="13.5" x14ac:dyDescent="0.25">
      <c r="A2194" s="3">
        <f>RSI!A2194</f>
        <v>45499</v>
      </c>
      <c r="B2194" s="2">
        <f>RSI!B2194</f>
        <v>0.54</v>
      </c>
      <c r="C2194" s="2">
        <f>RSI!I2194</f>
        <v>60.206723784440157</v>
      </c>
      <c r="D2194" s="2">
        <f>MACD!E2194</f>
        <v>-3.9925159062366156E-3</v>
      </c>
      <c r="E2194" s="2">
        <f>MACD!F2194</f>
        <v>-6.8943680438902939E-3</v>
      </c>
      <c r="F2194" s="2">
        <f>'Moving Avg'!D2194</f>
        <v>0.54200000000000004</v>
      </c>
      <c r="G2194" s="2">
        <f>'Moving Avg'!F2194</f>
        <v>0.51050000000000006</v>
      </c>
      <c r="H2194" s="2">
        <f>'Moving Avg'!G2194</f>
        <v>0.4648000000000001</v>
      </c>
      <c r="I2194" s="2">
        <f>'Moving Avg'!H2194</f>
        <v>0.46540000000000037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  <c r="M2194" s="7">
        <f t="shared" si="340"/>
        <v>25</v>
      </c>
      <c r="N2194" s="7">
        <f t="shared" si="341"/>
        <v>0</v>
      </c>
      <c r="O2194" s="7">
        <f t="shared" si="342"/>
        <v>50</v>
      </c>
      <c r="P2194" s="7">
        <f t="shared" si="343"/>
        <v>83.5</v>
      </c>
      <c r="Q2194" s="8">
        <f t="shared" si="344"/>
        <v>28.774999999999999</v>
      </c>
      <c r="R2194" s="8">
        <f t="shared" si="345"/>
        <v>43.375</v>
      </c>
      <c r="S2194" s="8">
        <f t="shared" si="346"/>
        <v>53.825000000000003</v>
      </c>
      <c r="T2194" s="8">
        <f t="shared" si="347"/>
        <v>39.625</v>
      </c>
      <c r="U2194" s="7">
        <f t="shared" si="348"/>
        <v>41.991666666666667</v>
      </c>
      <c r="V2194" s="7">
        <f t="shared" si="349"/>
        <v>41.400000000000006</v>
      </c>
    </row>
    <row r="2195" spans="1:22" ht="13.5" x14ac:dyDescent="0.25">
      <c r="A2195" s="3">
        <f>RSI!A2195</f>
        <v>45502</v>
      </c>
      <c r="B2195" s="2">
        <f>RSI!B2195</f>
        <v>0.52</v>
      </c>
      <c r="C2195" s="2">
        <f>RSI!I2195</f>
        <v>53.848923066331913</v>
      </c>
      <c r="D2195" s="2">
        <f>MACD!E2195</f>
        <v>-3.8480251493794304E-3</v>
      </c>
      <c r="E2195" s="2">
        <f>MACD!F2195</f>
        <v>-6.2850994649881215E-3</v>
      </c>
      <c r="F2195" s="2">
        <f>'Moving Avg'!D2195</f>
        <v>0.54</v>
      </c>
      <c r="G2195" s="2">
        <f>'Moving Avg'!F2195</f>
        <v>0.5129999999999999</v>
      </c>
      <c r="H2195" s="2">
        <f>'Moving Avg'!G2195</f>
        <v>0.46740000000000009</v>
      </c>
      <c r="I2195" s="2">
        <f>'Moving Avg'!H2195</f>
        <v>0.46675000000000039</v>
      </c>
      <c r="J2195" s="5" t="str">
        <f>OBV!F2195</f>
        <v>BULLISH</v>
      </c>
      <c r="K2195" s="5" t="str">
        <f>OBV!G2195</f>
        <v>NEUTRAL</v>
      </c>
      <c r="L2195" s="5" t="str">
        <f>OBV!H2195</f>
        <v>BULLISH DIVERGENCE</v>
      </c>
      <c r="M2195" s="7">
        <f t="shared" si="340"/>
        <v>25</v>
      </c>
      <c r="N2195" s="7">
        <f t="shared" si="341"/>
        <v>0</v>
      </c>
      <c r="O2195" s="7">
        <f t="shared" si="342"/>
        <v>50</v>
      </c>
      <c r="P2195" s="7">
        <f t="shared" si="343"/>
        <v>66.5</v>
      </c>
      <c r="Q2195" s="8">
        <f t="shared" si="344"/>
        <v>26.225000000000001</v>
      </c>
      <c r="R2195" s="8">
        <f t="shared" si="345"/>
        <v>39.125</v>
      </c>
      <c r="S2195" s="8">
        <f t="shared" si="346"/>
        <v>46.174999999999997</v>
      </c>
      <c r="T2195" s="8">
        <f t="shared" si="347"/>
        <v>35.375</v>
      </c>
      <c r="U2195" s="7">
        <f t="shared" si="348"/>
        <v>37.174999999999997</v>
      </c>
      <c r="V2195" s="7">
        <f t="shared" si="349"/>
        <v>36.724999999999994</v>
      </c>
    </row>
    <row r="2196" spans="1:22" ht="13.5" x14ac:dyDescent="0.25">
      <c r="A2196" s="3">
        <f>RSI!A2196</f>
        <v>45503</v>
      </c>
      <c r="B2196" s="2">
        <f>RSI!B2196</f>
        <v>0.54</v>
      </c>
      <c r="C2196" s="2">
        <f>RSI!I2196</f>
        <v>58.561423734871113</v>
      </c>
      <c r="D2196" s="2">
        <f>MACD!E2196</f>
        <v>-5.2864095974328729E-3</v>
      </c>
      <c r="E2196" s="2">
        <f>MACD!F2196</f>
        <v>-6.0853614914770726E-3</v>
      </c>
      <c r="F2196" s="2">
        <f>'Moving Avg'!D2196</f>
        <v>0.54</v>
      </c>
      <c r="G2196" s="2">
        <f>'Moving Avg'!F2196</f>
        <v>0.51549999999999996</v>
      </c>
      <c r="H2196" s="2">
        <f>'Moving Avg'!G2196</f>
        <v>0.47020000000000012</v>
      </c>
      <c r="I2196" s="2">
        <f>'Moving Avg'!H2196</f>
        <v>0.46825000000000039</v>
      </c>
      <c r="J2196" s="5" t="str">
        <f>OBV!F2196</f>
        <v>BEARISH</v>
      </c>
      <c r="K2196" s="5" t="str">
        <f>OBV!G2196</f>
        <v>NEUTRAL</v>
      </c>
      <c r="L2196" s="5" t="str">
        <f>OBV!H2196</f>
        <v>NEUTRAL</v>
      </c>
      <c r="M2196" s="7">
        <f t="shared" si="340"/>
        <v>25</v>
      </c>
      <c r="N2196" s="7">
        <f t="shared" si="341"/>
        <v>0</v>
      </c>
      <c r="O2196" s="7">
        <f t="shared" si="342"/>
        <v>50</v>
      </c>
      <c r="P2196" s="7">
        <f t="shared" si="343"/>
        <v>16.5</v>
      </c>
      <c r="Q2196" s="8">
        <f t="shared" si="344"/>
        <v>18.725000000000001</v>
      </c>
      <c r="R2196" s="8">
        <f t="shared" si="345"/>
        <v>26.625</v>
      </c>
      <c r="S2196" s="8">
        <f t="shared" si="346"/>
        <v>23.675000000000001</v>
      </c>
      <c r="T2196" s="8">
        <f t="shared" si="347"/>
        <v>22.875</v>
      </c>
      <c r="U2196" s="7">
        <f t="shared" si="348"/>
        <v>23.008333333333336</v>
      </c>
      <c r="V2196" s="7">
        <f t="shared" si="349"/>
        <v>22.975000000000001</v>
      </c>
    </row>
    <row r="2197" spans="1:22" ht="13.5" x14ac:dyDescent="0.25">
      <c r="A2197" s="3">
        <f>RSI!A2197</f>
        <v>45504</v>
      </c>
      <c r="B2197" s="2">
        <f>RSI!B2197</f>
        <v>0.54</v>
      </c>
      <c r="C2197" s="2">
        <f>RSI!I2197</f>
        <v>58.561423734871113</v>
      </c>
      <c r="D2197" s="2">
        <f>MACD!E2197</f>
        <v>-6.6949853376748747E-3</v>
      </c>
      <c r="E2197" s="2">
        <f>MACD!F2197</f>
        <v>-6.2072862607166334E-3</v>
      </c>
      <c r="F2197" s="2">
        <f>'Moving Avg'!D2197</f>
        <v>0.53600000000000003</v>
      </c>
      <c r="G2197" s="2">
        <f>'Moving Avg'!F2197</f>
        <v>0.51899999999999979</v>
      </c>
      <c r="H2197" s="2">
        <f>'Moving Avg'!G2197</f>
        <v>0.4728</v>
      </c>
      <c r="I2197" s="2">
        <f>'Moving Avg'!H2197</f>
        <v>0.46980000000000044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25</v>
      </c>
      <c r="N2197" s="7">
        <f t="shared" si="341"/>
        <v>45</v>
      </c>
      <c r="O2197" s="7">
        <f t="shared" si="342"/>
        <v>50</v>
      </c>
      <c r="P2197" s="7">
        <f t="shared" si="343"/>
        <v>16.5</v>
      </c>
      <c r="Q2197" s="8">
        <f t="shared" si="344"/>
        <v>34.475000000000001</v>
      </c>
      <c r="R2197" s="8">
        <f t="shared" si="345"/>
        <v>35.625</v>
      </c>
      <c r="S2197" s="8">
        <f t="shared" si="346"/>
        <v>30.425000000000001</v>
      </c>
      <c r="T2197" s="8">
        <f t="shared" si="347"/>
        <v>34.125</v>
      </c>
      <c r="U2197" s="7">
        <f t="shared" si="348"/>
        <v>33.508333333333333</v>
      </c>
      <c r="V2197" s="7">
        <f t="shared" si="349"/>
        <v>33.662499999999994</v>
      </c>
    </row>
    <row r="2198" spans="1:22" ht="13.5" x14ac:dyDescent="0.25">
      <c r="A2198" s="3">
        <f>RSI!A2198</f>
        <v>45505</v>
      </c>
      <c r="B2198" s="2">
        <f>RSI!B2198</f>
        <v>0.53</v>
      </c>
      <c r="C2198" s="2">
        <f>RSI!I2198</f>
        <v>55.287732362766647</v>
      </c>
      <c r="D2198" s="2">
        <f>MACD!E2198</f>
        <v>-1.0400336868204296E-2</v>
      </c>
      <c r="E2198" s="2">
        <f>MACD!F2198</f>
        <v>-7.045896382214166E-3</v>
      </c>
      <c r="F2198" s="2">
        <f>'Moving Avg'!D2198</f>
        <v>0.53400000000000003</v>
      </c>
      <c r="G2198" s="2">
        <f>'Moving Avg'!F2198</f>
        <v>0.5209999999999998</v>
      </c>
      <c r="H2198" s="2">
        <f>'Moving Avg'!G2198</f>
        <v>0.47500000000000009</v>
      </c>
      <c r="I2198" s="2">
        <f>'Moving Avg'!H2198</f>
        <v>0.47135000000000049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25</v>
      </c>
      <c r="N2198" s="7">
        <f t="shared" si="341"/>
        <v>45</v>
      </c>
      <c r="O2198" s="7">
        <f t="shared" si="342"/>
        <v>50</v>
      </c>
      <c r="P2198" s="7">
        <f t="shared" si="343"/>
        <v>16.5</v>
      </c>
      <c r="Q2198" s="8">
        <f t="shared" si="344"/>
        <v>34.475000000000001</v>
      </c>
      <c r="R2198" s="8">
        <f t="shared" si="345"/>
        <v>35.625</v>
      </c>
      <c r="S2198" s="8">
        <f t="shared" si="346"/>
        <v>30.425000000000001</v>
      </c>
      <c r="T2198" s="8">
        <f t="shared" si="347"/>
        <v>34.125</v>
      </c>
      <c r="U2198" s="7">
        <f t="shared" si="348"/>
        <v>33.508333333333333</v>
      </c>
      <c r="V2198" s="7">
        <f t="shared" si="349"/>
        <v>33.662499999999994</v>
      </c>
    </row>
    <row r="2199" spans="1:22" ht="13.5" x14ac:dyDescent="0.25">
      <c r="A2199" s="3">
        <f>RSI!A2199</f>
        <v>45506</v>
      </c>
      <c r="B2199" s="2">
        <f>RSI!B2199</f>
        <v>0.53</v>
      </c>
      <c r="C2199" s="2">
        <f>RSI!I2199</f>
        <v>55.287732362766647</v>
      </c>
      <c r="D2199" s="2">
        <f>MACD!E2199</f>
        <v>-1.0563785083084087E-2</v>
      </c>
      <c r="E2199" s="2">
        <f>MACD!F2199</f>
        <v>-7.7494741223881509E-3</v>
      </c>
      <c r="F2199" s="2">
        <f>'Moving Avg'!D2199</f>
        <v>0.53200000000000003</v>
      </c>
      <c r="G2199" s="2">
        <f>'Moving Avg'!F2199</f>
        <v>0.5239999999999998</v>
      </c>
      <c r="H2199" s="2">
        <f>'Moving Avg'!G2199</f>
        <v>0.47720000000000007</v>
      </c>
      <c r="I2199" s="2">
        <f>'Moving Avg'!H2199</f>
        <v>0.47290000000000049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25</v>
      </c>
      <c r="N2199" s="7">
        <f t="shared" si="341"/>
        <v>45</v>
      </c>
      <c r="O2199" s="7">
        <f t="shared" si="342"/>
        <v>50</v>
      </c>
      <c r="P2199" s="7">
        <f t="shared" si="343"/>
        <v>16.5</v>
      </c>
      <c r="Q2199" s="8">
        <f t="shared" si="344"/>
        <v>34.475000000000001</v>
      </c>
      <c r="R2199" s="8">
        <f t="shared" si="345"/>
        <v>35.625</v>
      </c>
      <c r="S2199" s="8">
        <f t="shared" si="346"/>
        <v>30.425000000000001</v>
      </c>
      <c r="T2199" s="8">
        <f t="shared" si="347"/>
        <v>34.125</v>
      </c>
      <c r="U2199" s="7">
        <f t="shared" si="348"/>
        <v>33.508333333333333</v>
      </c>
      <c r="V2199" s="7">
        <f t="shared" si="349"/>
        <v>33.662499999999994</v>
      </c>
    </row>
    <row r="2200" spans="1:22" ht="13.5" x14ac:dyDescent="0.25">
      <c r="A2200" s="3">
        <f>RSI!A2200</f>
        <v>45509</v>
      </c>
      <c r="B2200" s="2">
        <f>RSI!B2200</f>
        <v>0.55000000000000004</v>
      </c>
      <c r="C2200" s="2">
        <f>RSI!I2200</f>
        <v>60.419915931198375</v>
      </c>
      <c r="D2200" s="2">
        <f>MACD!E2200</f>
        <v>-9.2039364185816375E-3</v>
      </c>
      <c r="E2200" s="2">
        <f>MACD!F2200</f>
        <v>-8.0403665816268493E-3</v>
      </c>
      <c r="F2200" s="2">
        <f>'Moving Avg'!D2200</f>
        <v>0.53800000000000003</v>
      </c>
      <c r="G2200" s="2">
        <f>'Moving Avg'!F2200</f>
        <v>0.52699999999999991</v>
      </c>
      <c r="H2200" s="2">
        <f>'Moving Avg'!G2200</f>
        <v>0.48</v>
      </c>
      <c r="I2200" s="2">
        <f>'Moving Avg'!H2200</f>
        <v>0.47455000000000047</v>
      </c>
      <c r="J2200" s="5" t="str">
        <f>OBV!F2200</f>
        <v>BEARISH</v>
      </c>
      <c r="K2200" s="5" t="str">
        <f>OBV!G2200</f>
        <v>NEUTRAL</v>
      </c>
      <c r="L2200" s="5" t="str">
        <f>OBV!H2200</f>
        <v>BEARISH DIVERGENCE</v>
      </c>
      <c r="M2200" s="7">
        <f t="shared" si="340"/>
        <v>25</v>
      </c>
      <c r="N2200" s="7">
        <f t="shared" si="341"/>
        <v>45</v>
      </c>
      <c r="O2200" s="7">
        <f t="shared" si="342"/>
        <v>50</v>
      </c>
      <c r="P2200" s="7">
        <f t="shared" si="343"/>
        <v>16.5</v>
      </c>
      <c r="Q2200" s="8">
        <f t="shared" si="344"/>
        <v>34.475000000000001</v>
      </c>
      <c r="R2200" s="8">
        <f t="shared" si="345"/>
        <v>35.625</v>
      </c>
      <c r="S2200" s="8">
        <f t="shared" si="346"/>
        <v>30.425000000000001</v>
      </c>
      <c r="T2200" s="8">
        <f t="shared" si="347"/>
        <v>34.125</v>
      </c>
      <c r="U2200" s="7">
        <f t="shared" si="348"/>
        <v>33.508333333333333</v>
      </c>
      <c r="V2200" s="7">
        <f t="shared" si="349"/>
        <v>33.662499999999994</v>
      </c>
    </row>
    <row r="2201" spans="1:22" ht="13.5" x14ac:dyDescent="0.25">
      <c r="A2201" s="3">
        <f>RSI!A2201</f>
        <v>45510</v>
      </c>
      <c r="B2201" s="2">
        <f>RSI!B2201</f>
        <v>0.53</v>
      </c>
      <c r="C2201" s="2">
        <f>RSI!I2201</f>
        <v>53.772942114899564</v>
      </c>
      <c r="D2201" s="2">
        <f>MACD!E2201</f>
        <v>-5.2416169644149413E-3</v>
      </c>
      <c r="E2201" s="2">
        <f>MACD!F2201</f>
        <v>-7.4806166581844686E-3</v>
      </c>
      <c r="F2201" s="2">
        <f>'Moving Avg'!D2201</f>
        <v>0.53600000000000014</v>
      </c>
      <c r="G2201" s="2">
        <f>'Moving Avg'!F2201</f>
        <v>0.52799999999999991</v>
      </c>
      <c r="H2201" s="2">
        <f>'Moving Avg'!G2201</f>
        <v>0.48260000000000003</v>
      </c>
      <c r="I2201" s="2">
        <f>'Moving Avg'!H2201</f>
        <v>0.47605000000000042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25</v>
      </c>
      <c r="N2201" s="7">
        <f t="shared" si="341"/>
        <v>0</v>
      </c>
      <c r="O2201" s="7">
        <f t="shared" si="342"/>
        <v>50</v>
      </c>
      <c r="P2201" s="7">
        <f t="shared" si="343"/>
        <v>16.5</v>
      </c>
      <c r="Q2201" s="8">
        <f t="shared" si="344"/>
        <v>18.725000000000001</v>
      </c>
      <c r="R2201" s="8">
        <f t="shared" si="345"/>
        <v>26.625</v>
      </c>
      <c r="S2201" s="8">
        <f t="shared" si="346"/>
        <v>23.675000000000001</v>
      </c>
      <c r="T2201" s="8">
        <f t="shared" si="347"/>
        <v>22.875</v>
      </c>
      <c r="U2201" s="7">
        <f t="shared" si="348"/>
        <v>23.008333333333336</v>
      </c>
      <c r="V2201" s="7">
        <f t="shared" si="349"/>
        <v>22.975000000000001</v>
      </c>
    </row>
    <row r="2202" spans="1:22" ht="13.5" x14ac:dyDescent="0.25">
      <c r="A2202" s="3">
        <f>RSI!A2202</f>
        <v>45511</v>
      </c>
      <c r="B2202" s="2">
        <f>RSI!B2202</f>
        <v>0.51</v>
      </c>
      <c r="C2202" s="2">
        <f>RSI!I2202</f>
        <v>48.076996159638476</v>
      </c>
      <c r="D2202" s="2">
        <f>MACD!E2202</f>
        <v>2.5948625733444031E-3</v>
      </c>
      <c r="E2202" s="2">
        <f>MACD!F2202</f>
        <v>-5.4655208118786942E-3</v>
      </c>
      <c r="F2202" s="2">
        <f>'Moving Avg'!D2202</f>
        <v>0.53</v>
      </c>
      <c r="G2202" s="2">
        <f>'Moving Avg'!F2202</f>
        <v>0.52749999999999997</v>
      </c>
      <c r="H2202" s="2">
        <f>'Moving Avg'!G2202</f>
        <v>0.4850000000000001</v>
      </c>
      <c r="I2202" s="2">
        <f>'Moving Avg'!H2202</f>
        <v>0.47745000000000049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  <c r="M2202" s="7">
        <f t="shared" si="340"/>
        <v>25</v>
      </c>
      <c r="N2202" s="7">
        <f t="shared" si="341"/>
        <v>0</v>
      </c>
      <c r="O2202" s="7">
        <f t="shared" si="342"/>
        <v>50</v>
      </c>
      <c r="P2202" s="7">
        <f t="shared" si="343"/>
        <v>16.5</v>
      </c>
      <c r="Q2202" s="8">
        <f t="shared" si="344"/>
        <v>18.725000000000001</v>
      </c>
      <c r="R2202" s="8">
        <f t="shared" si="345"/>
        <v>26.625</v>
      </c>
      <c r="S2202" s="8">
        <f t="shared" si="346"/>
        <v>23.675000000000001</v>
      </c>
      <c r="T2202" s="8">
        <f t="shared" si="347"/>
        <v>22.875</v>
      </c>
      <c r="U2202" s="7">
        <f t="shared" si="348"/>
        <v>23.008333333333336</v>
      </c>
      <c r="V2202" s="7">
        <f t="shared" si="349"/>
        <v>22.975000000000001</v>
      </c>
    </row>
    <row r="2203" spans="1:22" ht="13.5" x14ac:dyDescent="0.25">
      <c r="A2203" s="3">
        <f>RSI!A2203</f>
        <v>45512</v>
      </c>
      <c r="B2203" s="2">
        <f>RSI!B2203</f>
        <v>0.49</v>
      </c>
      <c r="C2203" s="2">
        <f>RSI!I2203</f>
        <v>43.154220743637751</v>
      </c>
      <c r="D2203" s="2">
        <f>MACD!E2203</f>
        <v>7.6793424097844065E-3</v>
      </c>
      <c r="E2203" s="2">
        <f>MACD!F2203</f>
        <v>-2.8365481675460737E-3</v>
      </c>
      <c r="F2203" s="2">
        <f>'Moving Avg'!D2203</f>
        <v>0.52200000000000002</v>
      </c>
      <c r="G2203" s="2">
        <f>'Moving Avg'!F2203</f>
        <v>0.52549999999999997</v>
      </c>
      <c r="H2203" s="2">
        <f>'Moving Avg'!G2203</f>
        <v>0.48719999999999997</v>
      </c>
      <c r="I2203" s="2">
        <f>'Moving Avg'!H2203</f>
        <v>0.47880000000000045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  <c r="M2203" s="7">
        <f t="shared" si="340"/>
        <v>25</v>
      </c>
      <c r="N2203" s="7">
        <f t="shared" si="341"/>
        <v>0</v>
      </c>
      <c r="O2203" s="7">
        <f t="shared" si="342"/>
        <v>50</v>
      </c>
      <c r="P2203" s="7">
        <f t="shared" si="343"/>
        <v>16.5</v>
      </c>
      <c r="Q2203" s="8">
        <f t="shared" si="344"/>
        <v>18.725000000000001</v>
      </c>
      <c r="R2203" s="8">
        <f t="shared" si="345"/>
        <v>26.625</v>
      </c>
      <c r="S2203" s="8">
        <f t="shared" si="346"/>
        <v>23.675000000000001</v>
      </c>
      <c r="T2203" s="8">
        <f t="shared" si="347"/>
        <v>22.875</v>
      </c>
      <c r="U2203" s="7">
        <f t="shared" si="348"/>
        <v>23.008333333333336</v>
      </c>
      <c r="V2203" s="7">
        <f t="shared" si="349"/>
        <v>22.975000000000001</v>
      </c>
    </row>
    <row r="2204" spans="1:22" ht="13.5" x14ac:dyDescent="0.25">
      <c r="A2204" s="3">
        <f>RSI!A2204</f>
        <v>45513</v>
      </c>
      <c r="B2204" s="2">
        <f>RSI!B2204</f>
        <v>0.47</v>
      </c>
      <c r="C2204" s="2">
        <f>RSI!I2204</f>
        <v>38.868221853933441</v>
      </c>
      <c r="D2204" s="2">
        <f>MACD!E2204</f>
        <v>1.3626677410872312E-2</v>
      </c>
      <c r="E2204" s="2">
        <f>MACD!F2204</f>
        <v>4.5609694813760317E-4</v>
      </c>
      <c r="F2204" s="2">
        <f>'Moving Avg'!D2204</f>
        <v>0.51</v>
      </c>
      <c r="G2204" s="2">
        <f>'Moving Avg'!F2204</f>
        <v>0.52250000000000008</v>
      </c>
      <c r="H2204" s="2">
        <f>'Moving Avg'!G2204</f>
        <v>0.48879999999999996</v>
      </c>
      <c r="I2204" s="2">
        <f>'Moving Avg'!H2204</f>
        <v>0.48005000000000037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  <c r="M2204" s="7">
        <f t="shared" si="340"/>
        <v>25</v>
      </c>
      <c r="N2204" s="7">
        <f t="shared" si="341"/>
        <v>0</v>
      </c>
      <c r="O2204" s="7">
        <f t="shared" si="342"/>
        <v>50</v>
      </c>
      <c r="P2204" s="7">
        <f t="shared" si="343"/>
        <v>16.5</v>
      </c>
      <c r="Q2204" s="8">
        <f t="shared" si="344"/>
        <v>18.725000000000001</v>
      </c>
      <c r="R2204" s="8">
        <f t="shared" si="345"/>
        <v>26.625</v>
      </c>
      <c r="S2204" s="8">
        <f t="shared" si="346"/>
        <v>23.675000000000001</v>
      </c>
      <c r="T2204" s="8">
        <f t="shared" si="347"/>
        <v>22.875</v>
      </c>
      <c r="U2204" s="7">
        <f t="shared" si="348"/>
        <v>23.008333333333336</v>
      </c>
      <c r="V2204" s="7">
        <f t="shared" si="349"/>
        <v>22.975000000000001</v>
      </c>
    </row>
    <row r="2205" spans="1:22" ht="13.5" x14ac:dyDescent="0.25">
      <c r="A2205" s="3">
        <f>RSI!A2205</f>
        <v>45516</v>
      </c>
      <c r="B2205" s="2">
        <f>RSI!B2205</f>
        <v>0.49</v>
      </c>
      <c r="C2205" s="2">
        <f>RSI!I2205</f>
        <v>44.774981864328169</v>
      </c>
      <c r="D2205" s="2">
        <f>MACD!E2205</f>
        <v>1.4370296828694729E-2</v>
      </c>
      <c r="E2205" s="2">
        <f>MACD!F2205</f>
        <v>3.2389369242490284E-3</v>
      </c>
      <c r="F2205" s="2">
        <f>'Moving Avg'!D2205</f>
        <v>0.49800000000000005</v>
      </c>
      <c r="G2205" s="2">
        <f>'Moving Avg'!F2205</f>
        <v>0.52150000000000007</v>
      </c>
      <c r="H2205" s="2">
        <f>'Moving Avg'!G2205</f>
        <v>0.49059999999999993</v>
      </c>
      <c r="I2205" s="2">
        <f>'Moving Avg'!H2205</f>
        <v>0.48135000000000039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  <c r="M2205" s="7">
        <f t="shared" si="340"/>
        <v>25</v>
      </c>
      <c r="N2205" s="7">
        <f t="shared" si="341"/>
        <v>0</v>
      </c>
      <c r="O2205" s="7">
        <f t="shared" si="342"/>
        <v>50</v>
      </c>
      <c r="P2205" s="7">
        <f t="shared" si="343"/>
        <v>16.5</v>
      </c>
      <c r="Q2205" s="8">
        <f t="shared" si="344"/>
        <v>18.725000000000001</v>
      </c>
      <c r="R2205" s="8">
        <f t="shared" si="345"/>
        <v>26.625</v>
      </c>
      <c r="S2205" s="8">
        <f t="shared" si="346"/>
        <v>23.675000000000001</v>
      </c>
      <c r="T2205" s="8">
        <f t="shared" si="347"/>
        <v>22.875</v>
      </c>
      <c r="U2205" s="7">
        <f t="shared" si="348"/>
        <v>23.008333333333336</v>
      </c>
      <c r="V2205" s="7">
        <f t="shared" si="349"/>
        <v>22.975000000000001</v>
      </c>
    </row>
    <row r="2206" spans="1:22" ht="13.5" x14ac:dyDescent="0.25">
      <c r="A2206" s="3">
        <f>RSI!A2206</f>
        <v>45518</v>
      </c>
      <c r="B2206" s="2">
        <f>RSI!B2206</f>
        <v>0.51</v>
      </c>
      <c r="C2206" s="2">
        <f>RSI!I2206</f>
        <v>49.979874310627096</v>
      </c>
      <c r="D2206" s="2">
        <f>MACD!E2206</f>
        <v>1.6726462505579076E-2</v>
      </c>
      <c r="E2206" s="2">
        <f>MACD!F2206</f>
        <v>5.9364420405150376E-3</v>
      </c>
      <c r="F2206" s="2">
        <f>'Moving Avg'!D2206</f>
        <v>0.49399999999999994</v>
      </c>
      <c r="G2206" s="2">
        <f>'Moving Avg'!F2206</f>
        <v>0.52150000000000007</v>
      </c>
      <c r="H2206" s="2">
        <f>'Moving Avg'!G2206</f>
        <v>0.49299999999999988</v>
      </c>
      <c r="I2206" s="2">
        <f>'Moving Avg'!H2206</f>
        <v>0.4827500000000004</v>
      </c>
      <c r="J2206" s="5" t="str">
        <f>OBV!F2206</f>
        <v>BULLISH</v>
      </c>
      <c r="K2206" s="5" t="str">
        <f>OBV!G2206</f>
        <v>NEUTRAL</v>
      </c>
      <c r="L2206" s="5" t="str">
        <f>OBV!H2206</f>
        <v>BULLISH DIVERGENCE</v>
      </c>
      <c r="M2206" s="7">
        <f t="shared" si="340"/>
        <v>25</v>
      </c>
      <c r="N2206" s="7">
        <f t="shared" si="341"/>
        <v>0</v>
      </c>
      <c r="O2206" s="7">
        <f t="shared" si="342"/>
        <v>50</v>
      </c>
      <c r="P2206" s="7">
        <f t="shared" si="343"/>
        <v>66.5</v>
      </c>
      <c r="Q2206" s="8">
        <f t="shared" si="344"/>
        <v>26.225000000000001</v>
      </c>
      <c r="R2206" s="8">
        <f t="shared" si="345"/>
        <v>39.125</v>
      </c>
      <c r="S2206" s="8">
        <f t="shared" si="346"/>
        <v>46.174999999999997</v>
      </c>
      <c r="T2206" s="8">
        <f t="shared" si="347"/>
        <v>35.375</v>
      </c>
      <c r="U2206" s="7">
        <f t="shared" si="348"/>
        <v>37.174999999999997</v>
      </c>
      <c r="V2206" s="7">
        <f t="shared" si="349"/>
        <v>36.724999999999994</v>
      </c>
    </row>
    <row r="2207" spans="1:22" ht="13.5" x14ac:dyDescent="0.25">
      <c r="A2207" s="3">
        <f>RSI!A2207</f>
        <v>45519</v>
      </c>
      <c r="B2207" s="2">
        <f>RSI!B2207</f>
        <v>0.51</v>
      </c>
      <c r="C2207" s="2">
        <f>RSI!I2207</f>
        <v>49.979874310627089</v>
      </c>
      <c r="D2207" s="2">
        <f>MACD!E2207</f>
        <v>1.8723726639826577E-2</v>
      </c>
      <c r="E2207" s="2">
        <f>MACD!F2207</f>
        <v>8.4938989603773468E-3</v>
      </c>
      <c r="F2207" s="2">
        <f>'Moving Avg'!D2207</f>
        <v>0.49399999999999994</v>
      </c>
      <c r="G2207" s="2">
        <f>'Moving Avg'!F2207</f>
        <v>0.52150000000000007</v>
      </c>
      <c r="H2207" s="2">
        <f>'Moving Avg'!G2207</f>
        <v>0.49559999999999993</v>
      </c>
      <c r="I2207" s="2">
        <f>'Moving Avg'!H2207</f>
        <v>0.48415000000000041</v>
      </c>
      <c r="J2207" s="5" t="str">
        <f>OBV!F2207</f>
        <v>BULLISH</v>
      </c>
      <c r="K2207" s="5" t="str">
        <f>OBV!G2207</f>
        <v>NEUTRAL</v>
      </c>
      <c r="L2207" s="5" t="str">
        <f>OBV!H2207</f>
        <v>NEUTRAL</v>
      </c>
      <c r="M2207" s="7">
        <f t="shared" si="340"/>
        <v>25</v>
      </c>
      <c r="N2207" s="7">
        <f t="shared" si="341"/>
        <v>0</v>
      </c>
      <c r="O2207" s="7">
        <f t="shared" si="342"/>
        <v>50</v>
      </c>
      <c r="P2207" s="7">
        <f t="shared" si="343"/>
        <v>49.5</v>
      </c>
      <c r="Q2207" s="8">
        <f t="shared" si="344"/>
        <v>23.675000000000001</v>
      </c>
      <c r="R2207" s="8">
        <f t="shared" si="345"/>
        <v>34.875</v>
      </c>
      <c r="S2207" s="8">
        <f t="shared" si="346"/>
        <v>38.525000000000006</v>
      </c>
      <c r="T2207" s="8">
        <f t="shared" si="347"/>
        <v>31.125</v>
      </c>
      <c r="U2207" s="7">
        <f t="shared" si="348"/>
        <v>32.358333333333334</v>
      </c>
      <c r="V2207" s="7">
        <f t="shared" si="349"/>
        <v>32.049999999999997</v>
      </c>
    </row>
    <row r="2208" spans="1:22" ht="13.5" x14ac:dyDescent="0.25">
      <c r="A2208" s="3">
        <f>RSI!A2208</f>
        <v>45520</v>
      </c>
      <c r="B2208" s="2">
        <f>RSI!B2208</f>
        <v>0.51</v>
      </c>
      <c r="C2208" s="2">
        <f>RSI!I2208</f>
        <v>49.979874310627096</v>
      </c>
      <c r="D2208" s="2">
        <f>MACD!E2208</f>
        <v>1.8878577723469792E-2</v>
      </c>
      <c r="E2208" s="2">
        <f>MACD!F2208</f>
        <v>1.0570834712995837E-2</v>
      </c>
      <c r="F2208" s="2">
        <f>'Moving Avg'!D2208</f>
        <v>0.49800000000000005</v>
      </c>
      <c r="G2208" s="2">
        <f>'Moving Avg'!F2208</f>
        <v>0.52250000000000008</v>
      </c>
      <c r="H2208" s="2">
        <f>'Moving Avg'!G2208</f>
        <v>0.49819999999999998</v>
      </c>
      <c r="I2208" s="2">
        <f>'Moving Avg'!H2208</f>
        <v>0.48550000000000049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  <c r="M2208" s="7">
        <f t="shared" si="340"/>
        <v>25</v>
      </c>
      <c r="N2208" s="7">
        <f t="shared" si="341"/>
        <v>0</v>
      </c>
      <c r="O2208" s="7">
        <f t="shared" si="342"/>
        <v>50</v>
      </c>
      <c r="P2208" s="7">
        <f t="shared" si="343"/>
        <v>83.5</v>
      </c>
      <c r="Q2208" s="8">
        <f t="shared" si="344"/>
        <v>28.774999999999999</v>
      </c>
      <c r="R2208" s="8">
        <f t="shared" si="345"/>
        <v>43.375</v>
      </c>
      <c r="S2208" s="8">
        <f t="shared" si="346"/>
        <v>53.825000000000003</v>
      </c>
      <c r="T2208" s="8">
        <f t="shared" si="347"/>
        <v>39.625</v>
      </c>
      <c r="U2208" s="7">
        <f t="shared" si="348"/>
        <v>41.991666666666667</v>
      </c>
      <c r="V2208" s="7">
        <f t="shared" si="349"/>
        <v>41.400000000000006</v>
      </c>
    </row>
    <row r="2209" spans="1:22" ht="13.5" x14ac:dyDescent="0.25">
      <c r="A2209" s="3">
        <f>RSI!A2209</f>
        <v>45523</v>
      </c>
      <c r="B2209" s="2">
        <f>RSI!B2209</f>
        <v>0.51</v>
      </c>
      <c r="C2209" s="2">
        <f>RSI!I2209</f>
        <v>49.979874310627089</v>
      </c>
      <c r="D2209" s="2">
        <f>MACD!E2209</f>
        <v>1.9012679538592203E-2</v>
      </c>
      <c r="E2209" s="2">
        <f>MACD!F2209</f>
        <v>1.2259203678115111E-2</v>
      </c>
      <c r="F2209" s="2">
        <f>'Moving Avg'!D2209</f>
        <v>0.50600000000000001</v>
      </c>
      <c r="G2209" s="2">
        <f>'Moving Avg'!F2209</f>
        <v>0.52249999999999996</v>
      </c>
      <c r="H2209" s="2">
        <f>'Moving Avg'!G2209</f>
        <v>0.50060000000000004</v>
      </c>
      <c r="I2209" s="2">
        <f>'Moving Avg'!H2209</f>
        <v>0.48685000000000045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25</v>
      </c>
      <c r="N2209" s="7">
        <f t="shared" si="341"/>
        <v>0</v>
      </c>
      <c r="O2209" s="7">
        <f t="shared" si="342"/>
        <v>50</v>
      </c>
      <c r="P2209" s="7">
        <f t="shared" si="343"/>
        <v>83.5</v>
      </c>
      <c r="Q2209" s="8">
        <f t="shared" si="344"/>
        <v>28.774999999999999</v>
      </c>
      <c r="R2209" s="8">
        <f t="shared" si="345"/>
        <v>43.375</v>
      </c>
      <c r="S2209" s="8">
        <f t="shared" si="346"/>
        <v>53.825000000000003</v>
      </c>
      <c r="T2209" s="8">
        <f t="shared" si="347"/>
        <v>39.625</v>
      </c>
      <c r="U2209" s="7">
        <f t="shared" si="348"/>
        <v>41.991666666666667</v>
      </c>
      <c r="V2209" s="7">
        <f t="shared" si="349"/>
        <v>41.400000000000006</v>
      </c>
    </row>
    <row r="2210" spans="1:22" ht="13.5" x14ac:dyDescent="0.25">
      <c r="A2210" s="3">
        <f>RSI!A2210</f>
        <v>45524</v>
      </c>
      <c r="B2210" s="2">
        <f>RSI!B2210</f>
        <v>0.51</v>
      </c>
      <c r="C2210" s="2">
        <f>RSI!I2210</f>
        <v>49.979874310627089</v>
      </c>
      <c r="D2210" s="2">
        <f>MACD!E2210</f>
        <v>2.2205919655413631E-2</v>
      </c>
      <c r="E2210" s="2">
        <f>MACD!F2210</f>
        <v>1.4248546873574816E-2</v>
      </c>
      <c r="F2210" s="2">
        <f>'Moving Avg'!D2210</f>
        <v>0.51</v>
      </c>
      <c r="G2210" s="2">
        <f>'Moving Avg'!F2210</f>
        <v>0.52149999999999996</v>
      </c>
      <c r="H2210" s="2">
        <f>'Moving Avg'!G2210</f>
        <v>0.50280000000000014</v>
      </c>
      <c r="I2210" s="2">
        <f>'Moving Avg'!H2210</f>
        <v>0.48815000000000047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25</v>
      </c>
      <c r="N2210" s="7">
        <f t="shared" si="341"/>
        <v>0</v>
      </c>
      <c r="O2210" s="7">
        <f t="shared" si="342"/>
        <v>50</v>
      </c>
      <c r="P2210" s="7">
        <f t="shared" si="343"/>
        <v>83.5</v>
      </c>
      <c r="Q2210" s="8">
        <f t="shared" si="344"/>
        <v>28.774999999999999</v>
      </c>
      <c r="R2210" s="8">
        <f t="shared" si="345"/>
        <v>43.375</v>
      </c>
      <c r="S2210" s="8">
        <f t="shared" si="346"/>
        <v>53.825000000000003</v>
      </c>
      <c r="T2210" s="8">
        <f t="shared" si="347"/>
        <v>39.625</v>
      </c>
      <c r="U2210" s="7">
        <f t="shared" si="348"/>
        <v>41.991666666666667</v>
      </c>
      <c r="V2210" s="7">
        <f t="shared" si="349"/>
        <v>41.400000000000006</v>
      </c>
    </row>
    <row r="2211" spans="1:22" ht="13.5" x14ac:dyDescent="0.25">
      <c r="A2211" s="3">
        <f>RSI!A2211</f>
        <v>45525</v>
      </c>
      <c r="B2211" s="2">
        <f>RSI!B2211</f>
        <v>0.51</v>
      </c>
      <c r="C2211" s="2">
        <f>RSI!I2211</f>
        <v>49.979874310627089</v>
      </c>
      <c r="D2211" s="2">
        <f>MACD!E2211</f>
        <v>2.18336044232319E-2</v>
      </c>
      <c r="E2211" s="2">
        <f>MACD!F2211</f>
        <v>1.5765558383506233E-2</v>
      </c>
      <c r="F2211" s="2">
        <f>'Moving Avg'!D2211</f>
        <v>0.51</v>
      </c>
      <c r="G2211" s="2">
        <f>'Moving Avg'!F2211</f>
        <v>0.52</v>
      </c>
      <c r="H2211" s="2">
        <f>'Moving Avg'!G2211</f>
        <v>0.50480000000000014</v>
      </c>
      <c r="I2211" s="2">
        <f>'Moving Avg'!H2211</f>
        <v>0.4894500000000005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25</v>
      </c>
      <c r="N2211" s="7">
        <f t="shared" si="341"/>
        <v>0</v>
      </c>
      <c r="O2211" s="7">
        <f t="shared" si="342"/>
        <v>50</v>
      </c>
      <c r="P2211" s="7">
        <f t="shared" si="343"/>
        <v>33</v>
      </c>
      <c r="Q2211" s="8">
        <f t="shared" si="344"/>
        <v>21.2</v>
      </c>
      <c r="R2211" s="8">
        <f t="shared" si="345"/>
        <v>30.75</v>
      </c>
      <c r="S2211" s="8">
        <f t="shared" si="346"/>
        <v>31.1</v>
      </c>
      <c r="T2211" s="8">
        <f t="shared" si="347"/>
        <v>27</v>
      </c>
      <c r="U2211" s="7">
        <f t="shared" si="348"/>
        <v>27.683333333333337</v>
      </c>
      <c r="V2211" s="7">
        <f t="shared" si="349"/>
        <v>27.512500000000003</v>
      </c>
    </row>
    <row r="2212" spans="1:22" ht="13.5" x14ac:dyDescent="0.25">
      <c r="A2212" s="3">
        <f>RSI!A2212</f>
        <v>45526</v>
      </c>
      <c r="B2212" s="2">
        <f>RSI!B2212</f>
        <v>0.51</v>
      </c>
      <c r="C2212" s="2">
        <f>RSI!I2212</f>
        <v>49.979874310627089</v>
      </c>
      <c r="D2212" s="2">
        <f>MACD!E2212</f>
        <v>1.8444085601172389E-2</v>
      </c>
      <c r="E2212" s="2">
        <f>MACD!F2212</f>
        <v>1.6301263827039465E-2</v>
      </c>
      <c r="F2212" s="2">
        <f>'Moving Avg'!D2212</f>
        <v>0.51</v>
      </c>
      <c r="G2212" s="2">
        <f>'Moving Avg'!F2212</f>
        <v>0.51749999999999996</v>
      </c>
      <c r="H2212" s="2">
        <f>'Moving Avg'!G2212</f>
        <v>0.50660000000000016</v>
      </c>
      <c r="I2212" s="2">
        <f>'Moving Avg'!H2212</f>
        <v>0.49070000000000052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  <c r="M2212" s="7">
        <f t="shared" si="340"/>
        <v>25</v>
      </c>
      <c r="N2212" s="7">
        <f t="shared" si="341"/>
        <v>0</v>
      </c>
      <c r="O2212" s="7">
        <f t="shared" si="342"/>
        <v>50</v>
      </c>
      <c r="P2212" s="7">
        <f t="shared" si="343"/>
        <v>33</v>
      </c>
      <c r="Q2212" s="8">
        <f t="shared" si="344"/>
        <v>21.2</v>
      </c>
      <c r="R2212" s="8">
        <f t="shared" si="345"/>
        <v>30.75</v>
      </c>
      <c r="S2212" s="8">
        <f t="shared" si="346"/>
        <v>31.1</v>
      </c>
      <c r="T2212" s="8">
        <f t="shared" si="347"/>
        <v>27</v>
      </c>
      <c r="U2212" s="7">
        <f t="shared" si="348"/>
        <v>27.683333333333337</v>
      </c>
      <c r="V2212" s="7">
        <f t="shared" si="349"/>
        <v>27.512500000000003</v>
      </c>
    </row>
    <row r="2213" spans="1:22" ht="13.5" x14ac:dyDescent="0.25">
      <c r="A2213" s="3">
        <f>RSI!A2213</f>
        <v>45527</v>
      </c>
      <c r="B2213" s="2">
        <f>RSI!B2213</f>
        <v>0.52</v>
      </c>
      <c r="C2213" s="2">
        <f>RSI!I2213</f>
        <v>53.649275578186447</v>
      </c>
      <c r="D2213" s="2">
        <f>MACD!E2213</f>
        <v>1.1760626859089629E-2</v>
      </c>
      <c r="E2213" s="2">
        <f>MACD!F2213</f>
        <v>1.5393136433449498E-2</v>
      </c>
      <c r="F2213" s="2">
        <f>'Moving Avg'!D2213</f>
        <v>0.51200000000000001</v>
      </c>
      <c r="G2213" s="2">
        <f>'Moving Avg'!F2213</f>
        <v>0.51649999999999996</v>
      </c>
      <c r="H2213" s="2">
        <f>'Moving Avg'!G2213</f>
        <v>0.50840000000000007</v>
      </c>
      <c r="I2213" s="2">
        <f>'Moving Avg'!H2213</f>
        <v>0.4919500000000005</v>
      </c>
      <c r="J2213" s="5" t="str">
        <f>OBV!F2213</f>
        <v>BULLISH</v>
      </c>
      <c r="K2213" s="5" t="str">
        <f>OBV!G2213</f>
        <v>NEUTRAL</v>
      </c>
      <c r="L2213" s="5" t="str">
        <f>OBV!H2213</f>
        <v>CONFIRMED BULLISH</v>
      </c>
      <c r="M2213" s="7">
        <f t="shared" si="340"/>
        <v>25</v>
      </c>
      <c r="N2213" s="7">
        <f t="shared" si="341"/>
        <v>45</v>
      </c>
      <c r="O2213" s="7">
        <f t="shared" si="342"/>
        <v>50</v>
      </c>
      <c r="P2213" s="7">
        <f t="shared" si="343"/>
        <v>83.5</v>
      </c>
      <c r="Q2213" s="8">
        <f t="shared" si="344"/>
        <v>44.524999999999999</v>
      </c>
      <c r="R2213" s="8">
        <f t="shared" si="345"/>
        <v>52.375</v>
      </c>
      <c r="S2213" s="8">
        <f t="shared" si="346"/>
        <v>60.575000000000003</v>
      </c>
      <c r="T2213" s="8">
        <f t="shared" si="347"/>
        <v>50.875</v>
      </c>
      <c r="U2213" s="7">
        <f t="shared" si="348"/>
        <v>52.491666666666674</v>
      </c>
      <c r="V2213" s="7">
        <f t="shared" si="349"/>
        <v>52.087500000000006</v>
      </c>
    </row>
    <row r="2214" spans="1:22" ht="13.5" x14ac:dyDescent="0.25">
      <c r="A2214" s="3">
        <f>RSI!A2214</f>
        <v>45530</v>
      </c>
      <c r="B2214" s="2">
        <f>RSI!B2214</f>
        <v>0.52</v>
      </c>
      <c r="C2214" s="2">
        <f>RSI!I2214</f>
        <v>53.649275578186447</v>
      </c>
      <c r="D2214" s="2">
        <f>MACD!E2214</f>
        <v>2.9714711282944339E-3</v>
      </c>
      <c r="E2214" s="2">
        <f>MACD!F2214</f>
        <v>1.2908803372418485E-2</v>
      </c>
      <c r="F2214" s="2">
        <f>'Moving Avg'!D2214</f>
        <v>0.51400000000000001</v>
      </c>
      <c r="G2214" s="2">
        <f>'Moving Avg'!F2214</f>
        <v>0.51549999999999996</v>
      </c>
      <c r="H2214" s="2">
        <f>'Moving Avg'!G2214</f>
        <v>0.51000000000000012</v>
      </c>
      <c r="I2214" s="2">
        <f>'Moving Avg'!H2214</f>
        <v>0.49315000000000042</v>
      </c>
      <c r="J2214" s="5" t="str">
        <f>OBV!F2214</f>
        <v>BULLISH</v>
      </c>
      <c r="K2214" s="5" t="str">
        <f>OBV!G2214</f>
        <v>NEUTRAL</v>
      </c>
      <c r="L2214" s="5" t="str">
        <f>OBV!H2214</f>
        <v>CONFIRMED BULLISH</v>
      </c>
      <c r="M2214" s="7">
        <f t="shared" si="340"/>
        <v>25</v>
      </c>
      <c r="N2214" s="7">
        <f t="shared" si="341"/>
        <v>45</v>
      </c>
      <c r="O2214" s="7">
        <f t="shared" si="342"/>
        <v>50</v>
      </c>
      <c r="P2214" s="7">
        <f t="shared" si="343"/>
        <v>83.5</v>
      </c>
      <c r="Q2214" s="8">
        <f t="shared" si="344"/>
        <v>44.524999999999999</v>
      </c>
      <c r="R2214" s="8">
        <f t="shared" si="345"/>
        <v>52.375</v>
      </c>
      <c r="S2214" s="8">
        <f t="shared" si="346"/>
        <v>60.575000000000003</v>
      </c>
      <c r="T2214" s="8">
        <f t="shared" si="347"/>
        <v>50.875</v>
      </c>
      <c r="U2214" s="7">
        <f t="shared" si="348"/>
        <v>52.491666666666674</v>
      </c>
      <c r="V2214" s="7">
        <f t="shared" si="349"/>
        <v>52.087500000000006</v>
      </c>
    </row>
    <row r="2215" spans="1:22" ht="13.5" x14ac:dyDescent="0.25">
      <c r="A2215" s="3">
        <f>RSI!A2215</f>
        <v>45531</v>
      </c>
      <c r="B2215" s="2">
        <f>RSI!B2215</f>
        <v>0.52</v>
      </c>
      <c r="C2215" s="2">
        <f>RSI!I2215</f>
        <v>53.649275578186447</v>
      </c>
      <c r="D2215" s="2">
        <f>MACD!E2215</f>
        <v>-1.4413599556994949E-3</v>
      </c>
      <c r="E2215" s="2">
        <f>MACD!F2215</f>
        <v>1.0038770706794889E-2</v>
      </c>
      <c r="F2215" s="2">
        <f>'Moving Avg'!D2215</f>
        <v>0.51600000000000001</v>
      </c>
      <c r="G2215" s="2">
        <f>'Moving Avg'!F2215</f>
        <v>0.51549999999999996</v>
      </c>
      <c r="H2215" s="2">
        <f>'Moving Avg'!G2215</f>
        <v>0.51140000000000019</v>
      </c>
      <c r="I2215" s="2">
        <f>'Moving Avg'!H2215</f>
        <v>0.49430000000000041</v>
      </c>
      <c r="J2215" s="5" t="str">
        <f>OBV!F2215</f>
        <v>BULLISH</v>
      </c>
      <c r="K2215" s="5" t="str">
        <f>OBV!G2215</f>
        <v>NEUTRAL</v>
      </c>
      <c r="L2215" s="5" t="str">
        <f>OBV!H2215</f>
        <v>CONFIRMED BULLISH</v>
      </c>
      <c r="M2215" s="7">
        <f t="shared" si="340"/>
        <v>25</v>
      </c>
      <c r="N2215" s="7">
        <f t="shared" si="341"/>
        <v>45</v>
      </c>
      <c r="O2215" s="7">
        <f t="shared" si="342"/>
        <v>50</v>
      </c>
      <c r="P2215" s="7">
        <f t="shared" si="343"/>
        <v>83.5</v>
      </c>
      <c r="Q2215" s="8">
        <f t="shared" si="344"/>
        <v>44.524999999999999</v>
      </c>
      <c r="R2215" s="8">
        <f t="shared" si="345"/>
        <v>52.375</v>
      </c>
      <c r="S2215" s="8">
        <f t="shared" si="346"/>
        <v>60.575000000000003</v>
      </c>
      <c r="T2215" s="8">
        <f t="shared" si="347"/>
        <v>50.875</v>
      </c>
      <c r="U2215" s="7">
        <f t="shared" si="348"/>
        <v>52.491666666666674</v>
      </c>
      <c r="V2215" s="7">
        <f t="shared" si="349"/>
        <v>52.087500000000006</v>
      </c>
    </row>
    <row r="2216" spans="1:22" ht="13.5" x14ac:dyDescent="0.25">
      <c r="A2216" s="3">
        <f>RSI!A2216</f>
        <v>45532</v>
      </c>
      <c r="B2216" s="2">
        <f>RSI!B2216</f>
        <v>0.53</v>
      </c>
      <c r="C2216" s="2">
        <f>RSI!I2216</f>
        <v>57.53962248201131</v>
      </c>
      <c r="D2216" s="2">
        <f>MACD!E2216</f>
        <v>-2.8879784977949852E-3</v>
      </c>
      <c r="E2216" s="2">
        <f>MACD!F2216</f>
        <v>7.453420865876915E-3</v>
      </c>
      <c r="F2216" s="2">
        <f>'Moving Avg'!D2216</f>
        <v>0.52000000000000013</v>
      </c>
      <c r="G2216" s="2">
        <f>'Moving Avg'!F2216</f>
        <v>0.5149999999999999</v>
      </c>
      <c r="H2216" s="2">
        <f>'Moving Avg'!G2216</f>
        <v>0.51260000000000017</v>
      </c>
      <c r="I2216" s="2">
        <f>'Moving Avg'!H2216</f>
        <v>0.49555000000000043</v>
      </c>
      <c r="J2216" s="5" t="str">
        <f>OBV!F2216</f>
        <v>BULLISH</v>
      </c>
      <c r="K2216" s="5" t="str">
        <f>OBV!G2216</f>
        <v>NEUTRAL</v>
      </c>
      <c r="L2216" s="5" t="str">
        <f>OBV!H2216</f>
        <v>CONFIRMED BULLISH</v>
      </c>
      <c r="M2216" s="7">
        <f t="shared" si="340"/>
        <v>25</v>
      </c>
      <c r="N2216" s="7">
        <f t="shared" si="341"/>
        <v>45</v>
      </c>
      <c r="O2216" s="7">
        <f t="shared" si="342"/>
        <v>50</v>
      </c>
      <c r="P2216" s="7">
        <f t="shared" si="343"/>
        <v>83.5</v>
      </c>
      <c r="Q2216" s="8">
        <f t="shared" si="344"/>
        <v>44.524999999999999</v>
      </c>
      <c r="R2216" s="8">
        <f t="shared" si="345"/>
        <v>52.375</v>
      </c>
      <c r="S2216" s="8">
        <f t="shared" si="346"/>
        <v>60.575000000000003</v>
      </c>
      <c r="T2216" s="8">
        <f t="shared" si="347"/>
        <v>50.875</v>
      </c>
      <c r="U2216" s="7">
        <f t="shared" si="348"/>
        <v>52.491666666666674</v>
      </c>
      <c r="V2216" s="7">
        <f t="shared" si="349"/>
        <v>52.087500000000006</v>
      </c>
    </row>
    <row r="2217" spans="1:22" ht="13.5" x14ac:dyDescent="0.25">
      <c r="A2217" s="3">
        <f>RSI!A2217</f>
        <v>45533</v>
      </c>
      <c r="B2217" s="2">
        <f>RSI!B2217</f>
        <v>0.54</v>
      </c>
      <c r="C2217" s="2">
        <f>RSI!I2217</f>
        <v>61.05942907973548</v>
      </c>
      <c r="D2217" s="2">
        <f>MACD!E2217</f>
        <v>-4.9571186262424849E-3</v>
      </c>
      <c r="E2217" s="2">
        <f>MACD!F2217</f>
        <v>4.9713129674530347E-3</v>
      </c>
      <c r="F2217" s="2">
        <f>'Moving Avg'!D2217</f>
        <v>0.52600000000000002</v>
      </c>
      <c r="G2217" s="2">
        <f>'Moving Avg'!F2217</f>
        <v>0.5149999999999999</v>
      </c>
      <c r="H2217" s="2">
        <f>'Moving Avg'!G2217</f>
        <v>0.51360000000000006</v>
      </c>
      <c r="I2217" s="2">
        <f>'Moving Avg'!H2217</f>
        <v>0.49680000000000041</v>
      </c>
      <c r="J2217" s="5" t="str">
        <f>OBV!F2217</f>
        <v>BULLISH</v>
      </c>
      <c r="K2217" s="5" t="str">
        <f>OBV!G2217</f>
        <v>NEUTRAL</v>
      </c>
      <c r="L2217" s="5" t="str">
        <f>OBV!H2217</f>
        <v>CONFIRMED BULLISH</v>
      </c>
      <c r="M2217" s="7">
        <f t="shared" si="340"/>
        <v>25</v>
      </c>
      <c r="N2217" s="7">
        <f t="shared" si="341"/>
        <v>45</v>
      </c>
      <c r="O2217" s="7">
        <f t="shared" si="342"/>
        <v>50</v>
      </c>
      <c r="P2217" s="7">
        <f t="shared" si="343"/>
        <v>83.5</v>
      </c>
      <c r="Q2217" s="8">
        <f t="shared" si="344"/>
        <v>44.524999999999999</v>
      </c>
      <c r="R2217" s="8">
        <f t="shared" si="345"/>
        <v>52.375</v>
      </c>
      <c r="S2217" s="8">
        <f t="shared" si="346"/>
        <v>60.575000000000003</v>
      </c>
      <c r="T2217" s="8">
        <f t="shared" si="347"/>
        <v>50.875</v>
      </c>
      <c r="U2217" s="7">
        <f t="shared" si="348"/>
        <v>52.491666666666674</v>
      </c>
      <c r="V2217" s="7">
        <f t="shared" si="349"/>
        <v>52.087500000000006</v>
      </c>
    </row>
    <row r="2218" spans="1:22" ht="13.5" x14ac:dyDescent="0.25">
      <c r="A2218" s="3">
        <f>RSI!A2218</f>
        <v>45534</v>
      </c>
      <c r="B2218" s="2">
        <f>RSI!B2218</f>
        <v>0.54</v>
      </c>
      <c r="C2218" s="2">
        <f>RSI!I2218</f>
        <v>61.05942907973548</v>
      </c>
      <c r="D2218" s="2">
        <f>MACD!E2218</f>
        <v>-6.8636287710235333E-3</v>
      </c>
      <c r="E2218" s="2">
        <f>MACD!F2218</f>
        <v>2.6043246197577216E-3</v>
      </c>
      <c r="F2218" s="2">
        <f>'Moving Avg'!D2218</f>
        <v>0.53</v>
      </c>
      <c r="G2218" s="2">
        <f>'Moving Avg'!F2218</f>
        <v>0.51549999999999974</v>
      </c>
      <c r="H2218" s="2">
        <f>'Moving Avg'!G2218</f>
        <v>0.5142000000000001</v>
      </c>
      <c r="I2218" s="2">
        <f>'Moving Avg'!H2218</f>
        <v>0.49800000000000039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  <c r="M2218" s="7">
        <f t="shared" si="340"/>
        <v>25</v>
      </c>
      <c r="N2218" s="7">
        <f t="shared" si="341"/>
        <v>45</v>
      </c>
      <c r="O2218" s="7">
        <f t="shared" si="342"/>
        <v>50</v>
      </c>
      <c r="P2218" s="7">
        <f t="shared" si="343"/>
        <v>83.5</v>
      </c>
      <c r="Q2218" s="8">
        <f t="shared" si="344"/>
        <v>44.524999999999999</v>
      </c>
      <c r="R2218" s="8">
        <f t="shared" si="345"/>
        <v>52.375</v>
      </c>
      <c r="S2218" s="8">
        <f t="shared" si="346"/>
        <v>60.575000000000003</v>
      </c>
      <c r="T2218" s="8">
        <f t="shared" si="347"/>
        <v>50.875</v>
      </c>
      <c r="U2218" s="7">
        <f t="shared" si="348"/>
        <v>52.491666666666674</v>
      </c>
      <c r="V2218" s="7">
        <f t="shared" si="349"/>
        <v>52.087500000000006</v>
      </c>
    </row>
    <row r="2219" spans="1:22" ht="13.5" x14ac:dyDescent="0.25">
      <c r="A2219" s="3">
        <f>RSI!A2219</f>
        <v>45537</v>
      </c>
      <c r="B2219" s="2">
        <f>RSI!B2219</f>
        <v>0.52</v>
      </c>
      <c r="C2219" s="2">
        <f>RSI!I2219</f>
        <v>51.212319734086634</v>
      </c>
      <c r="D2219" s="2">
        <f>MACD!E2219</f>
        <v>-7.1395141691166231E-3</v>
      </c>
      <c r="E2219" s="2">
        <f>MACD!F2219</f>
        <v>6.5555686198285256E-4</v>
      </c>
      <c r="F2219" s="2">
        <f>'Moving Avg'!D2219</f>
        <v>0.53</v>
      </c>
      <c r="G2219" s="2">
        <f>'Moving Avg'!F2219</f>
        <v>0.5149999999999999</v>
      </c>
      <c r="H2219" s="2">
        <f>'Moving Avg'!G2219</f>
        <v>0.51400000000000001</v>
      </c>
      <c r="I2219" s="2">
        <f>'Moving Avg'!H2219</f>
        <v>0.49905000000000038</v>
      </c>
      <c r="J2219" s="5" t="str">
        <f>OBV!F2219</f>
        <v>BULLISH</v>
      </c>
      <c r="K2219" s="5" t="str">
        <f>OBV!G2219</f>
        <v>NEUTRAL</v>
      </c>
      <c r="L2219" s="5" t="str">
        <f>OBV!H2219</f>
        <v>NEUTRAL</v>
      </c>
      <c r="M2219" s="7">
        <f t="shared" si="340"/>
        <v>25</v>
      </c>
      <c r="N2219" s="7">
        <f t="shared" si="341"/>
        <v>45</v>
      </c>
      <c r="O2219" s="7">
        <f t="shared" si="342"/>
        <v>50</v>
      </c>
      <c r="P2219" s="7">
        <f t="shared" si="343"/>
        <v>49.5</v>
      </c>
      <c r="Q2219" s="8">
        <f t="shared" si="344"/>
        <v>39.424999999999997</v>
      </c>
      <c r="R2219" s="8">
        <f t="shared" si="345"/>
        <v>43.875</v>
      </c>
      <c r="S2219" s="8">
        <f t="shared" si="346"/>
        <v>45.275000000000006</v>
      </c>
      <c r="T2219" s="8">
        <f t="shared" si="347"/>
        <v>42.375</v>
      </c>
      <c r="U2219" s="7">
        <f t="shared" si="348"/>
        <v>42.858333333333327</v>
      </c>
      <c r="V2219" s="7">
        <f t="shared" si="349"/>
        <v>42.737499999999997</v>
      </c>
    </row>
    <row r="2220" spans="1:22" ht="13.5" x14ac:dyDescent="0.25">
      <c r="A2220" s="3">
        <f>RSI!A2220</f>
        <v>45538</v>
      </c>
      <c r="B2220" s="2">
        <f>RSI!B2220</f>
        <v>0.5</v>
      </c>
      <c r="C2220" s="2">
        <f>RSI!I2220</f>
        <v>43.634106934784405</v>
      </c>
      <c r="D2220" s="2">
        <f>MACD!E2220</f>
        <v>-5.9067803451824386E-3</v>
      </c>
      <c r="E2220" s="2">
        <f>MACD!F2220</f>
        <v>-6.5691057945020572E-4</v>
      </c>
      <c r="F2220" s="2">
        <f>'Moving Avg'!D2220</f>
        <v>0.52600000000000002</v>
      </c>
      <c r="G2220" s="2">
        <f>'Moving Avg'!F2220</f>
        <v>0.51249999999999984</v>
      </c>
      <c r="H2220" s="2">
        <f>'Moving Avg'!G2220</f>
        <v>0.51380000000000003</v>
      </c>
      <c r="I2220" s="2">
        <f>'Moving Avg'!H2220</f>
        <v>0.49995000000000039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  <c r="M2220" s="7">
        <f t="shared" si="340"/>
        <v>25</v>
      </c>
      <c r="N2220" s="7">
        <f t="shared" si="341"/>
        <v>45</v>
      </c>
      <c r="O2220" s="7">
        <f t="shared" si="342"/>
        <v>50</v>
      </c>
      <c r="P2220" s="7">
        <f t="shared" si="343"/>
        <v>16.5</v>
      </c>
      <c r="Q2220" s="8">
        <f t="shared" si="344"/>
        <v>34.475000000000001</v>
      </c>
      <c r="R2220" s="8">
        <f t="shared" si="345"/>
        <v>35.625</v>
      </c>
      <c r="S2220" s="8">
        <f t="shared" si="346"/>
        <v>30.425000000000001</v>
      </c>
      <c r="T2220" s="8">
        <f t="shared" si="347"/>
        <v>34.125</v>
      </c>
      <c r="U2220" s="7">
        <f t="shared" si="348"/>
        <v>33.508333333333333</v>
      </c>
      <c r="V2220" s="7">
        <f t="shared" si="349"/>
        <v>33.662499999999994</v>
      </c>
    </row>
    <row r="2221" spans="1:22" ht="13.5" x14ac:dyDescent="0.25">
      <c r="A2221" s="3">
        <f>RSI!A2221</f>
        <v>45539</v>
      </c>
      <c r="B2221" s="2">
        <f>RSI!B2221</f>
        <v>0.52</v>
      </c>
      <c r="C2221" s="2">
        <f>RSI!I2221</f>
        <v>51.381853856376097</v>
      </c>
      <c r="D2221" s="2">
        <f>MACD!E2221</f>
        <v>-6.2411708780525377E-3</v>
      </c>
      <c r="E2221" s="2">
        <f>MACD!F2221</f>
        <v>-1.7737626391706722E-3</v>
      </c>
      <c r="F2221" s="2">
        <f>'Moving Avg'!D2221</f>
        <v>0.52400000000000002</v>
      </c>
      <c r="G2221" s="2">
        <f>'Moving Avg'!F2221</f>
        <v>0.5119999999999999</v>
      </c>
      <c r="H2221" s="2">
        <f>'Moving Avg'!G2221</f>
        <v>0.51400000000000001</v>
      </c>
      <c r="I2221" s="2">
        <f>'Moving Avg'!H2221</f>
        <v>0.50090000000000034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  <c r="M2221" s="7">
        <f t="shared" si="340"/>
        <v>25</v>
      </c>
      <c r="N2221" s="7">
        <f t="shared" si="341"/>
        <v>45</v>
      </c>
      <c r="O2221" s="7">
        <f t="shared" si="342"/>
        <v>50</v>
      </c>
      <c r="P2221" s="7">
        <f t="shared" si="343"/>
        <v>16.5</v>
      </c>
      <c r="Q2221" s="8">
        <f t="shared" si="344"/>
        <v>34.475000000000001</v>
      </c>
      <c r="R2221" s="8">
        <f t="shared" si="345"/>
        <v>35.625</v>
      </c>
      <c r="S2221" s="8">
        <f t="shared" si="346"/>
        <v>30.425000000000001</v>
      </c>
      <c r="T2221" s="8">
        <f t="shared" si="347"/>
        <v>34.125</v>
      </c>
      <c r="U2221" s="7">
        <f t="shared" si="348"/>
        <v>33.508333333333333</v>
      </c>
      <c r="V2221" s="7">
        <f t="shared" si="349"/>
        <v>33.662499999999994</v>
      </c>
    </row>
    <row r="2222" spans="1:22" ht="13.5" x14ac:dyDescent="0.25">
      <c r="A2222" s="3">
        <f>RSI!A2222</f>
        <v>45540</v>
      </c>
      <c r="B2222" s="2">
        <f>RSI!B2222</f>
        <v>0.52</v>
      </c>
      <c r="C2222" s="2">
        <f>RSI!I2222</f>
        <v>51.381853856376097</v>
      </c>
      <c r="D2222" s="2">
        <f>MACD!E2222</f>
        <v>-6.5459934222891203E-3</v>
      </c>
      <c r="E2222" s="2">
        <f>MACD!F2222</f>
        <v>-2.728208795794362E-3</v>
      </c>
      <c r="F2222" s="2">
        <f>'Moving Avg'!D2222</f>
        <v>0.52</v>
      </c>
      <c r="G2222" s="2">
        <f>'Moving Avg'!F2222</f>
        <v>0.51249999999999984</v>
      </c>
      <c r="H2222" s="2">
        <f>'Moving Avg'!G2222</f>
        <v>0.5142000000000001</v>
      </c>
      <c r="I2222" s="2">
        <f>'Moving Avg'!H2222</f>
        <v>0.50180000000000036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  <c r="M2222" s="7">
        <f t="shared" si="340"/>
        <v>25</v>
      </c>
      <c r="N2222" s="7">
        <f t="shared" si="341"/>
        <v>45</v>
      </c>
      <c r="O2222" s="7">
        <f t="shared" si="342"/>
        <v>50</v>
      </c>
      <c r="P2222" s="7">
        <f t="shared" si="343"/>
        <v>16.5</v>
      </c>
      <c r="Q2222" s="8">
        <f t="shared" si="344"/>
        <v>34.475000000000001</v>
      </c>
      <c r="R2222" s="8">
        <f t="shared" si="345"/>
        <v>35.625</v>
      </c>
      <c r="S2222" s="8">
        <f t="shared" si="346"/>
        <v>30.425000000000001</v>
      </c>
      <c r="T2222" s="8">
        <f t="shared" si="347"/>
        <v>34.125</v>
      </c>
      <c r="U2222" s="7">
        <f t="shared" si="348"/>
        <v>33.508333333333333</v>
      </c>
      <c r="V2222" s="7">
        <f t="shared" si="349"/>
        <v>33.662499999999994</v>
      </c>
    </row>
    <row r="2223" spans="1:22" ht="13.5" x14ac:dyDescent="0.25">
      <c r="A2223" s="3">
        <f>RSI!A2223</f>
        <v>45541</v>
      </c>
      <c r="B2223" s="2">
        <f>RSI!B2223</f>
        <v>0.52</v>
      </c>
      <c r="C2223" s="2">
        <f>RSI!I2223</f>
        <v>51.381853856376097</v>
      </c>
      <c r="D2223" s="2">
        <f>MACD!E2223</f>
        <v>-5.2857148638159046E-3</v>
      </c>
      <c r="E2223" s="2">
        <f>MACD!F2223</f>
        <v>-3.2397100093986709E-3</v>
      </c>
      <c r="F2223" s="2">
        <f>'Moving Avg'!D2223</f>
        <v>0.51600000000000001</v>
      </c>
      <c r="G2223" s="2">
        <f>'Moving Avg'!F2223</f>
        <v>0.5139999999999999</v>
      </c>
      <c r="H2223" s="2">
        <f>'Moving Avg'!G2223</f>
        <v>0.51440000000000008</v>
      </c>
      <c r="I2223" s="2">
        <f>'Moving Avg'!H2223</f>
        <v>0.50265000000000026</v>
      </c>
      <c r="J2223" s="5" t="str">
        <f>OBV!F2223</f>
        <v>BEARISH</v>
      </c>
      <c r="K2223" s="5" t="str">
        <f>OBV!G2223</f>
        <v>NEUTRAL</v>
      </c>
      <c r="L2223" s="5" t="str">
        <f>OBV!H2223</f>
        <v>CONFIRMED BEARISH</v>
      </c>
      <c r="M2223" s="7">
        <f t="shared" si="340"/>
        <v>25</v>
      </c>
      <c r="N2223" s="7">
        <f t="shared" si="341"/>
        <v>45</v>
      </c>
      <c r="O2223" s="7">
        <f t="shared" si="342"/>
        <v>50</v>
      </c>
      <c r="P2223" s="7">
        <f t="shared" si="343"/>
        <v>16.5</v>
      </c>
      <c r="Q2223" s="8">
        <f t="shared" si="344"/>
        <v>34.475000000000001</v>
      </c>
      <c r="R2223" s="8">
        <f t="shared" si="345"/>
        <v>35.625</v>
      </c>
      <c r="S2223" s="8">
        <f t="shared" si="346"/>
        <v>30.425000000000001</v>
      </c>
      <c r="T2223" s="8">
        <f t="shared" si="347"/>
        <v>34.125</v>
      </c>
      <c r="U2223" s="7">
        <f t="shared" si="348"/>
        <v>33.508333333333333</v>
      </c>
      <c r="V2223" s="7">
        <f t="shared" si="349"/>
        <v>33.662499999999994</v>
      </c>
    </row>
    <row r="2224" spans="1:22" ht="13.5" x14ac:dyDescent="0.25">
      <c r="A2224" s="3">
        <f>RSI!A2224</f>
        <v>45544</v>
      </c>
      <c r="B2224" s="2">
        <f>RSI!B2224</f>
        <v>0.52</v>
      </c>
      <c r="C2224" s="2">
        <f>RSI!I2224</f>
        <v>51.381853856376097</v>
      </c>
      <c r="D2224" s="2">
        <f>MACD!E2224</f>
        <v>-4.2380810659943258E-3</v>
      </c>
      <c r="E2224" s="2">
        <f>MACD!F2224</f>
        <v>-3.4393842207178019E-3</v>
      </c>
      <c r="F2224" s="2">
        <f>'Moving Avg'!D2224</f>
        <v>0.51600000000000001</v>
      </c>
      <c r="G2224" s="2">
        <f>'Moving Avg'!F2224</f>
        <v>0.51649999999999996</v>
      </c>
      <c r="H2224" s="2">
        <f>'Moving Avg'!G2224</f>
        <v>0.51500000000000012</v>
      </c>
      <c r="I2224" s="2">
        <f>'Moving Avg'!H2224</f>
        <v>0.5034500000000004</v>
      </c>
      <c r="J2224" s="5" t="str">
        <f>OBV!F2224</f>
        <v>BEARISH</v>
      </c>
      <c r="K2224" s="5" t="str">
        <f>OBV!G2224</f>
        <v>NEUTRAL</v>
      </c>
      <c r="L2224" s="5" t="str">
        <f>OBV!H2224</f>
        <v>NEUTRAL</v>
      </c>
      <c r="M2224" s="7">
        <f t="shared" si="340"/>
        <v>25</v>
      </c>
      <c r="N2224" s="7">
        <f t="shared" si="341"/>
        <v>45</v>
      </c>
      <c r="O2224" s="7">
        <f t="shared" si="342"/>
        <v>50</v>
      </c>
      <c r="P2224" s="7">
        <f t="shared" si="343"/>
        <v>16.5</v>
      </c>
      <c r="Q2224" s="8">
        <f t="shared" si="344"/>
        <v>34.475000000000001</v>
      </c>
      <c r="R2224" s="8">
        <f t="shared" si="345"/>
        <v>35.625</v>
      </c>
      <c r="S2224" s="8">
        <f t="shared" si="346"/>
        <v>30.425000000000001</v>
      </c>
      <c r="T2224" s="8">
        <f t="shared" si="347"/>
        <v>34.125</v>
      </c>
      <c r="U2224" s="7">
        <f t="shared" si="348"/>
        <v>33.508333333333333</v>
      </c>
      <c r="V2224" s="7">
        <f t="shared" si="349"/>
        <v>33.662499999999994</v>
      </c>
    </row>
    <row r="2225" spans="1:22" ht="13.5" x14ac:dyDescent="0.25">
      <c r="A2225" s="3">
        <f>RSI!A2225</f>
        <v>45545</v>
      </c>
      <c r="B2225" s="2">
        <f>RSI!B2225</f>
        <v>0.52</v>
      </c>
      <c r="C2225" s="2">
        <f>RSI!I2225</f>
        <v>51.381853856376097</v>
      </c>
      <c r="D2225" s="2">
        <f>MACD!E2225</f>
        <v>-3.3689881353250462E-3</v>
      </c>
      <c r="E2225" s="2">
        <f>MACD!F2225</f>
        <v>-3.4253050036392508E-3</v>
      </c>
      <c r="F2225" s="2">
        <f>'Moving Avg'!D2225</f>
        <v>0.52</v>
      </c>
      <c r="G2225" s="2">
        <f>'Moving Avg'!F2225</f>
        <v>0.5179999999999999</v>
      </c>
      <c r="H2225" s="2">
        <f>'Moving Avg'!G2225</f>
        <v>0.51600000000000001</v>
      </c>
      <c r="I2225" s="2">
        <f>'Moving Avg'!H2225</f>
        <v>0.50420000000000031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  <c r="M2225" s="7">
        <f t="shared" si="340"/>
        <v>25</v>
      </c>
      <c r="N2225" s="7">
        <f t="shared" si="341"/>
        <v>0</v>
      </c>
      <c r="O2225" s="7">
        <f t="shared" si="342"/>
        <v>50</v>
      </c>
      <c r="P2225" s="7">
        <f t="shared" si="343"/>
        <v>83.5</v>
      </c>
      <c r="Q2225" s="8">
        <f t="shared" si="344"/>
        <v>28.774999999999999</v>
      </c>
      <c r="R2225" s="8">
        <f t="shared" si="345"/>
        <v>43.375</v>
      </c>
      <c r="S2225" s="8">
        <f t="shared" si="346"/>
        <v>53.825000000000003</v>
      </c>
      <c r="T2225" s="8">
        <f t="shared" si="347"/>
        <v>39.625</v>
      </c>
      <c r="U2225" s="7">
        <f t="shared" si="348"/>
        <v>41.991666666666667</v>
      </c>
      <c r="V2225" s="7">
        <f t="shared" si="349"/>
        <v>41.400000000000006</v>
      </c>
    </row>
    <row r="2226" spans="1:22" ht="13.5" x14ac:dyDescent="0.25">
      <c r="A2226" s="3">
        <f>RSI!A2226</f>
        <v>45546</v>
      </c>
      <c r="B2226" s="2">
        <f>RSI!B2226</f>
        <v>0.5</v>
      </c>
      <c r="C2226" s="2">
        <f>RSI!I2226</f>
        <v>42.850165975084991</v>
      </c>
      <c r="D2226" s="2">
        <f>MACD!E2226</f>
        <v>3.7026117657057434E-4</v>
      </c>
      <c r="E2226" s="2">
        <f>MACD!F2226</f>
        <v>-2.6661917675972861E-3</v>
      </c>
      <c r="F2226" s="2">
        <f>'Moving Avg'!D2226</f>
        <v>0.51600000000000001</v>
      </c>
      <c r="G2226" s="2">
        <f>'Moving Avg'!F2226</f>
        <v>0.51749999999999985</v>
      </c>
      <c r="H2226" s="2">
        <f>'Moving Avg'!G2226</f>
        <v>0.51619999999999999</v>
      </c>
      <c r="I2226" s="2">
        <f>'Moving Avg'!H2226</f>
        <v>0.50480000000000025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25</v>
      </c>
      <c r="N2226" s="7">
        <f t="shared" si="341"/>
        <v>0</v>
      </c>
      <c r="O2226" s="7">
        <f t="shared" si="342"/>
        <v>50</v>
      </c>
      <c r="P2226" s="7">
        <f t="shared" si="343"/>
        <v>33</v>
      </c>
      <c r="Q2226" s="8">
        <f t="shared" si="344"/>
        <v>21.2</v>
      </c>
      <c r="R2226" s="8">
        <f t="shared" si="345"/>
        <v>30.75</v>
      </c>
      <c r="S2226" s="8">
        <f t="shared" si="346"/>
        <v>31.1</v>
      </c>
      <c r="T2226" s="8">
        <f t="shared" si="347"/>
        <v>27</v>
      </c>
      <c r="U2226" s="7">
        <f t="shared" si="348"/>
        <v>27.683333333333337</v>
      </c>
      <c r="V2226" s="7">
        <f t="shared" si="349"/>
        <v>27.512500000000003</v>
      </c>
    </row>
    <row r="2227" spans="1:22" ht="13.5" x14ac:dyDescent="0.25">
      <c r="A2227" s="3">
        <f>RSI!A2227</f>
        <v>45547</v>
      </c>
      <c r="B2227" s="2">
        <f>RSI!B2227</f>
        <v>0.48</v>
      </c>
      <c r="C2227" s="2">
        <f>RSI!I2227</f>
        <v>36.350128971902478</v>
      </c>
      <c r="D2227" s="2">
        <f>MACD!E2227</f>
        <v>6.6574763220549338E-3</v>
      </c>
      <c r="E2227" s="2">
        <f>MACD!F2227</f>
        <v>-8.0145814966684197E-4</v>
      </c>
      <c r="F2227" s="2">
        <f>'Moving Avg'!D2227</f>
        <v>0.50800000000000001</v>
      </c>
      <c r="G2227" s="2">
        <f>'Moving Avg'!F2227</f>
        <v>0.5159999999999999</v>
      </c>
      <c r="H2227" s="2">
        <f>'Moving Avg'!G2227</f>
        <v>0.51639999999999997</v>
      </c>
      <c r="I2227" s="2">
        <f>'Moving Avg'!H2227</f>
        <v>0.50525000000000031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  <c r="M2227" s="7">
        <f t="shared" si="340"/>
        <v>25</v>
      </c>
      <c r="N2227" s="7">
        <f t="shared" si="341"/>
        <v>0</v>
      </c>
      <c r="O2227" s="7">
        <f t="shared" si="342"/>
        <v>50</v>
      </c>
      <c r="P2227" s="7">
        <f t="shared" si="343"/>
        <v>33</v>
      </c>
      <c r="Q2227" s="8">
        <f t="shared" si="344"/>
        <v>21.2</v>
      </c>
      <c r="R2227" s="8">
        <f t="shared" si="345"/>
        <v>30.75</v>
      </c>
      <c r="S2227" s="8">
        <f t="shared" si="346"/>
        <v>31.1</v>
      </c>
      <c r="T2227" s="8">
        <f t="shared" si="347"/>
        <v>27</v>
      </c>
      <c r="U2227" s="7">
        <f t="shared" si="348"/>
        <v>27.683333333333337</v>
      </c>
      <c r="V2227" s="7">
        <f t="shared" si="349"/>
        <v>27.512500000000003</v>
      </c>
    </row>
    <row r="2228" spans="1:22" ht="13.5" x14ac:dyDescent="0.25">
      <c r="A2228" s="3">
        <f>RSI!A2228</f>
        <v>45548</v>
      </c>
      <c r="B2228" s="2">
        <f>RSI!B2228</f>
        <v>0.48</v>
      </c>
      <c r="C2228" s="2">
        <f>RSI!I2228</f>
        <v>36.350128971902478</v>
      </c>
      <c r="D2228" s="2">
        <f>MACD!E2228</f>
        <v>1.2191249141770055E-2</v>
      </c>
      <c r="E2228" s="2">
        <f>MACD!F2228</f>
        <v>1.7970833086205376E-3</v>
      </c>
      <c r="F2228" s="2">
        <f>'Moving Avg'!D2228</f>
        <v>0.5</v>
      </c>
      <c r="G2228" s="2">
        <f>'Moving Avg'!F2228</f>
        <v>0.51449999999999996</v>
      </c>
      <c r="H2228" s="2">
        <f>'Moving Avg'!G2228</f>
        <v>0.51619999999999999</v>
      </c>
      <c r="I2228" s="2">
        <f>'Moving Avg'!H2228</f>
        <v>0.50565000000000038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  <c r="M2228" s="7">
        <f t="shared" si="340"/>
        <v>25</v>
      </c>
      <c r="N2228" s="7">
        <f t="shared" si="341"/>
        <v>0</v>
      </c>
      <c r="O2228" s="7">
        <f t="shared" si="342"/>
        <v>0</v>
      </c>
      <c r="P2228" s="7">
        <f t="shared" si="343"/>
        <v>33</v>
      </c>
      <c r="Q2228" s="8">
        <f t="shared" si="344"/>
        <v>13.7</v>
      </c>
      <c r="R2228" s="8">
        <f t="shared" si="345"/>
        <v>13.25</v>
      </c>
      <c r="S2228" s="8">
        <f t="shared" si="346"/>
        <v>18.600000000000001</v>
      </c>
      <c r="T2228" s="8">
        <f t="shared" si="347"/>
        <v>14.5</v>
      </c>
      <c r="U2228" s="7">
        <f t="shared" si="348"/>
        <v>15.183333333333332</v>
      </c>
      <c r="V2228" s="7">
        <f t="shared" si="349"/>
        <v>15.012499999999999</v>
      </c>
    </row>
    <row r="2229" spans="1:22" ht="13.5" x14ac:dyDescent="0.25">
      <c r="A2229" s="3">
        <f>RSI!A2229</f>
        <v>45551</v>
      </c>
      <c r="B2229" s="2">
        <f>RSI!B2229</f>
        <v>0.48</v>
      </c>
      <c r="C2229" s="2">
        <f>RSI!I2229</f>
        <v>36.350128971902485</v>
      </c>
      <c r="D2229" s="2">
        <f>MACD!E2229</f>
        <v>1.3994732129959608E-2</v>
      </c>
      <c r="E2229" s="2">
        <f>MACD!F2229</f>
        <v>4.2366130728883518E-3</v>
      </c>
      <c r="F2229" s="2">
        <f>'Moving Avg'!D2229</f>
        <v>0.49199999999999999</v>
      </c>
      <c r="G2229" s="2">
        <f>'Moving Avg'!F2229</f>
        <v>0.51300000000000001</v>
      </c>
      <c r="H2229" s="2">
        <f>'Moving Avg'!G2229</f>
        <v>0.51639999999999997</v>
      </c>
      <c r="I2229" s="2">
        <f>'Moving Avg'!H2229</f>
        <v>0.50600000000000034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25</v>
      </c>
      <c r="N2229" s="7">
        <f t="shared" si="341"/>
        <v>0</v>
      </c>
      <c r="O2229" s="7">
        <f t="shared" si="342"/>
        <v>0</v>
      </c>
      <c r="P2229" s="7">
        <f t="shared" si="343"/>
        <v>33</v>
      </c>
      <c r="Q2229" s="8">
        <f t="shared" si="344"/>
        <v>13.7</v>
      </c>
      <c r="R2229" s="8">
        <f t="shared" si="345"/>
        <v>13.25</v>
      </c>
      <c r="S2229" s="8">
        <f t="shared" si="346"/>
        <v>18.600000000000001</v>
      </c>
      <c r="T2229" s="8">
        <f t="shared" si="347"/>
        <v>14.5</v>
      </c>
      <c r="U2229" s="7">
        <f t="shared" si="348"/>
        <v>15.183333333333332</v>
      </c>
      <c r="V2229" s="7">
        <f t="shared" si="349"/>
        <v>15.012499999999999</v>
      </c>
    </row>
    <row r="2230" spans="1:22" ht="13.5" x14ac:dyDescent="0.25">
      <c r="A2230" s="3">
        <f>RSI!A2230</f>
        <v>45552</v>
      </c>
      <c r="B2230" s="2">
        <f>RSI!B2230</f>
        <v>0.46</v>
      </c>
      <c r="C2230" s="2">
        <f>RSI!I2230</f>
        <v>30.560196337767124</v>
      </c>
      <c r="D2230" s="2">
        <f>MACD!E2230</f>
        <v>1.4108632110678365E-2</v>
      </c>
      <c r="E2230" s="2">
        <f>MACD!F2230</f>
        <v>6.2110168804463545E-3</v>
      </c>
      <c r="F2230" s="2">
        <f>'Moving Avg'!D2230</f>
        <v>0.48</v>
      </c>
      <c r="G2230" s="2">
        <f>'Moving Avg'!F2230</f>
        <v>0.51050000000000006</v>
      </c>
      <c r="H2230" s="2">
        <f>'Moving Avg'!G2230</f>
        <v>0.51580000000000004</v>
      </c>
      <c r="I2230" s="2">
        <f>'Moving Avg'!H2230</f>
        <v>0.50620000000000021</v>
      </c>
      <c r="J2230" s="5" t="str">
        <f>OBV!F2230</f>
        <v>BEARISH</v>
      </c>
      <c r="K2230" s="5" t="str">
        <f>OBV!G2230</f>
        <v>NEUTRAL</v>
      </c>
      <c r="L2230" s="5" t="str">
        <f>OBV!H2230</f>
        <v>CONFIRMED BEARISH</v>
      </c>
      <c r="M2230" s="7">
        <f t="shared" si="340"/>
        <v>25</v>
      </c>
      <c r="N2230" s="7">
        <f t="shared" si="341"/>
        <v>0</v>
      </c>
      <c r="O2230" s="7">
        <f t="shared" si="342"/>
        <v>0</v>
      </c>
      <c r="P2230" s="7">
        <f t="shared" si="343"/>
        <v>16.5</v>
      </c>
      <c r="Q2230" s="8">
        <f t="shared" si="344"/>
        <v>11.225</v>
      </c>
      <c r="R2230" s="8">
        <f t="shared" si="345"/>
        <v>9.125</v>
      </c>
      <c r="S2230" s="8">
        <f t="shared" si="346"/>
        <v>11.175000000000001</v>
      </c>
      <c r="T2230" s="8">
        <f t="shared" si="347"/>
        <v>10.375</v>
      </c>
      <c r="U2230" s="7">
        <f t="shared" si="348"/>
        <v>10.508333333333335</v>
      </c>
      <c r="V2230" s="7">
        <f t="shared" si="349"/>
        <v>10.475000000000001</v>
      </c>
    </row>
    <row r="2231" spans="1:22" ht="13.5" x14ac:dyDescent="0.25">
      <c r="A2231" s="3">
        <f>RSI!A2231</f>
        <v>45553</v>
      </c>
      <c r="B2231" s="2">
        <f>RSI!B2231</f>
        <v>0.46</v>
      </c>
      <c r="C2231" s="2">
        <f>RSI!I2231</f>
        <v>30.560196337767124</v>
      </c>
      <c r="D2231" s="2">
        <f>MACD!E2231</f>
        <v>1.7569851387758018E-2</v>
      </c>
      <c r="E2231" s="2">
        <f>MACD!F2231</f>
        <v>8.4827837819086878E-3</v>
      </c>
      <c r="F2231" s="2">
        <f>'Moving Avg'!D2231</f>
        <v>0.47199999999999998</v>
      </c>
      <c r="G2231" s="2">
        <f>'Moving Avg'!F2231</f>
        <v>0.50800000000000012</v>
      </c>
      <c r="H2231" s="2">
        <f>'Moving Avg'!G2231</f>
        <v>0.51479999999999992</v>
      </c>
      <c r="I2231" s="2">
        <f>'Moving Avg'!H2231</f>
        <v>0.5063500000000003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  <c r="M2231" s="7">
        <f t="shared" si="340"/>
        <v>25</v>
      </c>
      <c r="N2231" s="7">
        <f t="shared" si="341"/>
        <v>0</v>
      </c>
      <c r="O2231" s="7">
        <f t="shared" si="342"/>
        <v>0</v>
      </c>
      <c r="P2231" s="7">
        <f t="shared" si="343"/>
        <v>16.5</v>
      </c>
      <c r="Q2231" s="8">
        <f t="shared" si="344"/>
        <v>11.225</v>
      </c>
      <c r="R2231" s="8">
        <f t="shared" si="345"/>
        <v>9.125</v>
      </c>
      <c r="S2231" s="8">
        <f t="shared" si="346"/>
        <v>11.175000000000001</v>
      </c>
      <c r="T2231" s="8">
        <f t="shared" si="347"/>
        <v>10.375</v>
      </c>
      <c r="U2231" s="7">
        <f t="shared" si="348"/>
        <v>10.508333333333335</v>
      </c>
      <c r="V2231" s="7">
        <f t="shared" si="349"/>
        <v>10.475000000000001</v>
      </c>
    </row>
    <row r="2232" spans="1:22" ht="13.5" x14ac:dyDescent="0.25">
      <c r="A2232" s="3">
        <f>RSI!A2232</f>
        <v>45554</v>
      </c>
      <c r="B2232" s="2">
        <f>RSI!B2232</f>
        <v>0.44</v>
      </c>
      <c r="C2232" s="2">
        <f>RSI!I2232</f>
        <v>25.795077292603253</v>
      </c>
      <c r="D2232" s="2">
        <f>MACD!E2232</f>
        <v>2.2246648811250491E-2</v>
      </c>
      <c r="E2232" s="2">
        <f>MACD!F2232</f>
        <v>1.1235556787777049E-2</v>
      </c>
      <c r="F2232" s="2">
        <f>'Moving Avg'!D2232</f>
        <v>0.46399999999999997</v>
      </c>
      <c r="G2232" s="2">
        <f>'Moving Avg'!F2232</f>
        <v>0.50449999999999995</v>
      </c>
      <c r="H2232" s="2">
        <f>'Moving Avg'!G2232</f>
        <v>0.51319999999999999</v>
      </c>
      <c r="I2232" s="2">
        <f>'Moving Avg'!H2232</f>
        <v>0.5063500000000003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  <c r="M2232" s="7">
        <f t="shared" si="340"/>
        <v>50</v>
      </c>
      <c r="N2232" s="7">
        <f t="shared" si="341"/>
        <v>0</v>
      </c>
      <c r="O2232" s="7">
        <f t="shared" si="342"/>
        <v>0</v>
      </c>
      <c r="P2232" s="7">
        <f t="shared" si="343"/>
        <v>16.5</v>
      </c>
      <c r="Q2232" s="8">
        <f t="shared" si="344"/>
        <v>19.975000000000001</v>
      </c>
      <c r="R2232" s="8">
        <f t="shared" si="345"/>
        <v>14.125</v>
      </c>
      <c r="S2232" s="8">
        <f t="shared" si="346"/>
        <v>14.925000000000001</v>
      </c>
      <c r="T2232" s="8">
        <f t="shared" si="347"/>
        <v>16.625</v>
      </c>
      <c r="U2232" s="7">
        <f t="shared" si="348"/>
        <v>16.341666666666669</v>
      </c>
      <c r="V2232" s="7">
        <f t="shared" si="349"/>
        <v>16.412500000000001</v>
      </c>
    </row>
    <row r="2233" spans="1:22" ht="13.5" x14ac:dyDescent="0.25">
      <c r="A2233" s="3">
        <f>RSI!A2233</f>
        <v>45555</v>
      </c>
      <c r="B2233" s="2">
        <f>RSI!B2233</f>
        <v>0.45</v>
      </c>
      <c r="C2233" s="2">
        <f>RSI!I2233</f>
        <v>31.542746602205582</v>
      </c>
      <c r="D2233" s="2">
        <f>MACD!E2233</f>
        <v>2.5828223444342879E-2</v>
      </c>
      <c r="E2233" s="2">
        <f>MACD!F2233</f>
        <v>1.4154090119090215E-2</v>
      </c>
      <c r="F2233" s="2">
        <f>'Moving Avg'!D2233</f>
        <v>0.45800000000000002</v>
      </c>
      <c r="G2233" s="2">
        <f>'Moving Avg'!F2233</f>
        <v>0.50100000000000011</v>
      </c>
      <c r="H2233" s="2">
        <f>'Moving Avg'!G2233</f>
        <v>0.51159999999999994</v>
      </c>
      <c r="I2233" s="2">
        <f>'Moving Avg'!H2233</f>
        <v>0.5063500000000003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25</v>
      </c>
      <c r="N2233" s="7">
        <f t="shared" si="341"/>
        <v>0</v>
      </c>
      <c r="O2233" s="7">
        <f t="shared" si="342"/>
        <v>0</v>
      </c>
      <c r="P2233" s="7">
        <f t="shared" si="343"/>
        <v>16.5</v>
      </c>
      <c r="Q2233" s="8">
        <f t="shared" si="344"/>
        <v>11.225</v>
      </c>
      <c r="R2233" s="8">
        <f t="shared" si="345"/>
        <v>9.125</v>
      </c>
      <c r="S2233" s="8">
        <f t="shared" si="346"/>
        <v>11.175000000000001</v>
      </c>
      <c r="T2233" s="8">
        <f t="shared" si="347"/>
        <v>10.375</v>
      </c>
      <c r="U2233" s="7">
        <f t="shared" si="348"/>
        <v>10.508333333333335</v>
      </c>
      <c r="V2233" s="7">
        <f t="shared" si="349"/>
        <v>10.475000000000001</v>
      </c>
    </row>
    <row r="2234" spans="1:22" ht="13.5" x14ac:dyDescent="0.25">
      <c r="A2234" s="3">
        <f>RSI!A2234</f>
        <v>45558</v>
      </c>
      <c r="B2234" s="2">
        <f>RSI!B2234</f>
        <v>0.46</v>
      </c>
      <c r="C2234" s="2">
        <f>RSI!I2234</f>
        <v>36.81344782017338</v>
      </c>
      <c r="D2234" s="2">
        <f>MACD!E2234</f>
        <v>2.8396941764351535E-2</v>
      </c>
      <c r="E2234" s="2">
        <f>MACD!F2234</f>
        <v>1.7002660448142481E-2</v>
      </c>
      <c r="F2234" s="2">
        <f>'Moving Avg'!D2234</f>
        <v>0.45400000000000001</v>
      </c>
      <c r="G2234" s="2">
        <f>'Moving Avg'!F2234</f>
        <v>0.49800000000000005</v>
      </c>
      <c r="H2234" s="2">
        <f>'Moving Avg'!G2234</f>
        <v>0.51019999999999999</v>
      </c>
      <c r="I2234" s="2">
        <f>'Moving Avg'!H2234</f>
        <v>0.50630000000000019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0</v>
      </c>
      <c r="O2234" s="7">
        <f t="shared" si="342"/>
        <v>0</v>
      </c>
      <c r="P2234" s="7">
        <f t="shared" si="343"/>
        <v>16.5</v>
      </c>
      <c r="Q2234" s="8">
        <f t="shared" si="344"/>
        <v>11.225</v>
      </c>
      <c r="R2234" s="8">
        <f t="shared" si="345"/>
        <v>9.125</v>
      </c>
      <c r="S2234" s="8">
        <f t="shared" si="346"/>
        <v>11.175000000000001</v>
      </c>
      <c r="T2234" s="8">
        <f t="shared" si="347"/>
        <v>10.375</v>
      </c>
      <c r="U2234" s="7">
        <f t="shared" si="348"/>
        <v>10.508333333333335</v>
      </c>
      <c r="V2234" s="7">
        <f t="shared" si="349"/>
        <v>10.475000000000001</v>
      </c>
    </row>
    <row r="2235" spans="1:22" ht="13.5" x14ac:dyDescent="0.25">
      <c r="A2235" s="3">
        <f>RSI!A2235</f>
        <v>45559</v>
      </c>
      <c r="B2235" s="2">
        <f>RSI!B2235</f>
        <v>0.46</v>
      </c>
      <c r="C2235" s="2">
        <f>RSI!I2235</f>
        <v>36.81344782017338</v>
      </c>
      <c r="D2235" s="2">
        <f>MACD!E2235</f>
        <v>3.0769619174451202E-2</v>
      </c>
      <c r="E2235" s="2">
        <f>MACD!F2235</f>
        <v>1.9756052193404226E-2</v>
      </c>
      <c r="F2235" s="2">
        <f>'Moving Avg'!D2235</f>
        <v>0.45400000000000001</v>
      </c>
      <c r="G2235" s="2">
        <f>'Moving Avg'!F2235</f>
        <v>0.495</v>
      </c>
      <c r="H2235" s="2">
        <f>'Moving Avg'!G2235</f>
        <v>0.50919999999999999</v>
      </c>
      <c r="I2235" s="2">
        <f>'Moving Avg'!H2235</f>
        <v>0.50615000000000021</v>
      </c>
      <c r="J2235" s="5" t="str">
        <f>OBV!F2235</f>
        <v>BEARISH</v>
      </c>
      <c r="K2235" s="5" t="str">
        <f>OBV!G2235</f>
        <v>NEUTRAL</v>
      </c>
      <c r="L2235" s="5" t="str">
        <f>OBV!H2235</f>
        <v>NEUTRAL</v>
      </c>
      <c r="M2235" s="7">
        <f t="shared" si="340"/>
        <v>25</v>
      </c>
      <c r="N2235" s="7">
        <f t="shared" si="341"/>
        <v>0</v>
      </c>
      <c r="O2235" s="7">
        <f t="shared" si="342"/>
        <v>0</v>
      </c>
      <c r="P2235" s="7">
        <f t="shared" si="343"/>
        <v>16.5</v>
      </c>
      <c r="Q2235" s="8">
        <f t="shared" si="344"/>
        <v>11.225</v>
      </c>
      <c r="R2235" s="8">
        <f t="shared" si="345"/>
        <v>9.125</v>
      </c>
      <c r="S2235" s="8">
        <f t="shared" si="346"/>
        <v>11.175000000000001</v>
      </c>
      <c r="T2235" s="8">
        <f t="shared" si="347"/>
        <v>10.375</v>
      </c>
      <c r="U2235" s="7">
        <f t="shared" si="348"/>
        <v>10.508333333333335</v>
      </c>
      <c r="V2235" s="7">
        <f t="shared" si="349"/>
        <v>10.475000000000001</v>
      </c>
    </row>
    <row r="2236" spans="1:22" ht="13.5" x14ac:dyDescent="0.25">
      <c r="A2236" s="3">
        <f>RSI!A2236</f>
        <v>45560</v>
      </c>
      <c r="B2236" s="2">
        <f>RSI!B2236</f>
        <v>0.44</v>
      </c>
      <c r="C2236" s="2">
        <f>RSI!I2236</f>
        <v>31.235256927416174</v>
      </c>
      <c r="D2236" s="2">
        <f>MACD!E2236</f>
        <v>3.1366222624820361E-2</v>
      </c>
      <c r="E2236" s="2">
        <f>MACD!F2236</f>
        <v>2.2078086279687454E-2</v>
      </c>
      <c r="F2236" s="2">
        <f>'Moving Avg'!D2236</f>
        <v>0.45</v>
      </c>
      <c r="G2236" s="2">
        <f>'Moving Avg'!F2236</f>
        <v>0.49050000000000005</v>
      </c>
      <c r="H2236" s="2">
        <f>'Moving Avg'!G2236</f>
        <v>0.50780000000000003</v>
      </c>
      <c r="I2236" s="2">
        <f>'Moving Avg'!H2236</f>
        <v>0.50580000000000025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0</v>
      </c>
      <c r="O2236" s="7">
        <f t="shared" si="342"/>
        <v>0</v>
      </c>
      <c r="P2236" s="7">
        <f t="shared" si="343"/>
        <v>16.5</v>
      </c>
      <c r="Q2236" s="8">
        <f t="shared" si="344"/>
        <v>11.225</v>
      </c>
      <c r="R2236" s="8">
        <f t="shared" si="345"/>
        <v>9.125</v>
      </c>
      <c r="S2236" s="8">
        <f t="shared" si="346"/>
        <v>11.175000000000001</v>
      </c>
      <c r="T2236" s="8">
        <f t="shared" si="347"/>
        <v>10.375</v>
      </c>
      <c r="U2236" s="7">
        <f t="shared" si="348"/>
        <v>10.508333333333335</v>
      </c>
      <c r="V2236" s="7">
        <f t="shared" si="349"/>
        <v>10.475000000000001</v>
      </c>
    </row>
    <row r="2237" spans="1:22" ht="13.5" x14ac:dyDescent="0.25">
      <c r="A2237" s="3">
        <f>RSI!A2237</f>
        <v>45561</v>
      </c>
      <c r="B2237" s="2">
        <f>RSI!B2237</f>
        <v>0.43</v>
      </c>
      <c r="C2237" s="2">
        <f>RSI!I2237</f>
        <v>28.878994620178318</v>
      </c>
      <c r="D2237" s="2">
        <f>MACD!E2237</f>
        <v>2.9823775497618832E-2</v>
      </c>
      <c r="E2237" s="2">
        <f>MACD!F2237</f>
        <v>2.362722412327373E-2</v>
      </c>
      <c r="F2237" s="2">
        <f>'Moving Avg'!D2237</f>
        <v>0.44800000000000006</v>
      </c>
      <c r="G2237" s="2">
        <f>'Moving Avg'!F2237</f>
        <v>0.48500000000000015</v>
      </c>
      <c r="H2237" s="2">
        <f>'Moving Avg'!G2237</f>
        <v>0.50620000000000009</v>
      </c>
      <c r="I2237" s="2">
        <f>'Moving Avg'!H2237</f>
        <v>0.50530000000000019</v>
      </c>
      <c r="J2237" s="5" t="str">
        <f>OBV!F2237</f>
        <v>BULLISH</v>
      </c>
      <c r="K2237" s="5" t="str">
        <f>OBV!G2237</f>
        <v>NEUTRAL</v>
      </c>
      <c r="L2237" s="5" t="str">
        <f>OBV!H2237</f>
        <v>BULLISH DIVERGENCE</v>
      </c>
      <c r="M2237" s="7">
        <f t="shared" si="340"/>
        <v>50</v>
      </c>
      <c r="N2237" s="7">
        <f t="shared" si="341"/>
        <v>0</v>
      </c>
      <c r="O2237" s="7">
        <f t="shared" si="342"/>
        <v>0</v>
      </c>
      <c r="P2237" s="7">
        <f t="shared" si="343"/>
        <v>66.5</v>
      </c>
      <c r="Q2237" s="8">
        <f t="shared" si="344"/>
        <v>27.475000000000001</v>
      </c>
      <c r="R2237" s="8">
        <f t="shared" si="345"/>
        <v>26.625</v>
      </c>
      <c r="S2237" s="8">
        <f t="shared" si="346"/>
        <v>37.424999999999997</v>
      </c>
      <c r="T2237" s="8">
        <f t="shared" si="347"/>
        <v>29.125</v>
      </c>
      <c r="U2237" s="7">
        <f t="shared" si="348"/>
        <v>30.508333333333336</v>
      </c>
      <c r="V2237" s="7">
        <f t="shared" si="349"/>
        <v>30.162500000000001</v>
      </c>
    </row>
    <row r="2238" spans="1:22" ht="13.5" x14ac:dyDescent="0.25">
      <c r="A2238" s="3">
        <f>RSI!A2238</f>
        <v>45562</v>
      </c>
      <c r="B2238" s="2">
        <f>RSI!B2238</f>
        <v>0.43</v>
      </c>
      <c r="C2238" s="2">
        <f>RSI!I2238</f>
        <v>28.878994620178318</v>
      </c>
      <c r="D2238" s="2">
        <f>MACD!E2238</f>
        <v>2.8845234010522247E-2</v>
      </c>
      <c r="E2238" s="2">
        <f>MACD!F2238</f>
        <v>2.4670826100723433E-2</v>
      </c>
      <c r="F2238" s="2">
        <f>'Moving Avg'!D2238</f>
        <v>0.44400000000000006</v>
      </c>
      <c r="G2238" s="2">
        <f>'Moving Avg'!F2238</f>
        <v>0.47949999999999998</v>
      </c>
      <c r="H2238" s="2">
        <f>'Moving Avg'!G2238</f>
        <v>0.505</v>
      </c>
      <c r="I2238" s="2">
        <f>'Moving Avg'!H2238</f>
        <v>0.50470000000000015</v>
      </c>
      <c r="J2238" s="5" t="str">
        <f>OBV!F2238</f>
        <v>BULLISH</v>
      </c>
      <c r="K2238" s="5" t="str">
        <f>OBV!G2238</f>
        <v>NEUTRAL</v>
      </c>
      <c r="L2238" s="5" t="str">
        <f>OBV!H2238</f>
        <v>BULLISH DIVERGENCE</v>
      </c>
      <c r="M2238" s="7">
        <f t="shared" si="340"/>
        <v>50</v>
      </c>
      <c r="N2238" s="7">
        <f t="shared" si="341"/>
        <v>0</v>
      </c>
      <c r="O2238" s="7">
        <f t="shared" si="342"/>
        <v>0</v>
      </c>
      <c r="P2238" s="7">
        <f t="shared" si="343"/>
        <v>66.5</v>
      </c>
      <c r="Q2238" s="8">
        <f t="shared" si="344"/>
        <v>27.475000000000001</v>
      </c>
      <c r="R2238" s="8">
        <f t="shared" si="345"/>
        <v>26.625</v>
      </c>
      <c r="S2238" s="8">
        <f t="shared" si="346"/>
        <v>37.424999999999997</v>
      </c>
      <c r="T2238" s="8">
        <f t="shared" si="347"/>
        <v>29.125</v>
      </c>
      <c r="U2238" s="7">
        <f t="shared" si="348"/>
        <v>30.508333333333336</v>
      </c>
      <c r="V2238" s="7">
        <f t="shared" si="349"/>
        <v>30.162500000000001</v>
      </c>
    </row>
    <row r="2239" spans="1:22" ht="13.5" x14ac:dyDescent="0.25">
      <c r="A2239" s="3">
        <f>RSI!A2239</f>
        <v>45565</v>
      </c>
      <c r="B2239" s="2">
        <f>RSI!B2239</f>
        <v>0.42</v>
      </c>
      <c r="C2239" s="2">
        <f>RSI!I2239</f>
        <v>26.55569317655997</v>
      </c>
      <c r="D2239" s="2">
        <f>MACD!E2239</f>
        <v>2.906039114729253E-2</v>
      </c>
      <c r="E2239" s="2">
        <f>MACD!F2239</f>
        <v>2.5548739110037254E-2</v>
      </c>
      <c r="F2239" s="2">
        <f>'Moving Avg'!D2239</f>
        <v>0.43600000000000005</v>
      </c>
      <c r="G2239" s="2">
        <f>'Moving Avg'!F2239</f>
        <v>0.47450000000000003</v>
      </c>
      <c r="H2239" s="2">
        <f>'Moving Avg'!G2239</f>
        <v>0.50319999999999998</v>
      </c>
      <c r="I2239" s="2">
        <f>'Moving Avg'!H2239</f>
        <v>0.50395000000000023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  <c r="M2239" s="7">
        <f t="shared" si="340"/>
        <v>50</v>
      </c>
      <c r="N2239" s="7">
        <f t="shared" si="341"/>
        <v>0</v>
      </c>
      <c r="O2239" s="7">
        <f t="shared" si="342"/>
        <v>0</v>
      </c>
      <c r="P2239" s="7">
        <f t="shared" si="343"/>
        <v>16.5</v>
      </c>
      <c r="Q2239" s="8">
        <f t="shared" si="344"/>
        <v>19.975000000000001</v>
      </c>
      <c r="R2239" s="8">
        <f t="shared" si="345"/>
        <v>14.125</v>
      </c>
      <c r="S2239" s="8">
        <f t="shared" si="346"/>
        <v>14.925000000000001</v>
      </c>
      <c r="T2239" s="8">
        <f t="shared" si="347"/>
        <v>16.625</v>
      </c>
      <c r="U2239" s="7">
        <f t="shared" si="348"/>
        <v>16.341666666666669</v>
      </c>
      <c r="V2239" s="7">
        <f t="shared" si="349"/>
        <v>16.412500000000001</v>
      </c>
    </row>
    <row r="2240" spans="1:22" ht="13.5" x14ac:dyDescent="0.25">
      <c r="A2240" s="3">
        <f>RSI!A2240</f>
        <v>45566</v>
      </c>
      <c r="B2240" s="2">
        <f>RSI!B2240</f>
        <v>0.43</v>
      </c>
      <c r="C2240" s="2">
        <f>RSI!I2240</f>
        <v>32.41142856029164</v>
      </c>
      <c r="D2240" s="2">
        <f>MACD!E2240</f>
        <v>2.5763885871003811E-2</v>
      </c>
      <c r="E2240" s="2">
        <f>MACD!F2240</f>
        <v>2.5591768462230567E-2</v>
      </c>
      <c r="F2240" s="2">
        <f>'Moving Avg'!D2240</f>
        <v>0.43</v>
      </c>
      <c r="G2240" s="2">
        <f>'Moving Avg'!F2240</f>
        <v>0.47100000000000009</v>
      </c>
      <c r="H2240" s="2">
        <f>'Moving Avg'!G2240</f>
        <v>0.50120000000000009</v>
      </c>
      <c r="I2240" s="2">
        <f>'Moving Avg'!H2240</f>
        <v>0.50315000000000021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25</v>
      </c>
      <c r="N2240" s="7">
        <f t="shared" si="341"/>
        <v>0</v>
      </c>
      <c r="O2240" s="7">
        <f t="shared" si="342"/>
        <v>0</v>
      </c>
      <c r="P2240" s="7">
        <f t="shared" si="343"/>
        <v>16.5</v>
      </c>
      <c r="Q2240" s="8">
        <f t="shared" si="344"/>
        <v>11.225</v>
      </c>
      <c r="R2240" s="8">
        <f t="shared" si="345"/>
        <v>9.125</v>
      </c>
      <c r="S2240" s="8">
        <f t="shared" si="346"/>
        <v>11.175000000000001</v>
      </c>
      <c r="T2240" s="8">
        <f t="shared" si="347"/>
        <v>10.375</v>
      </c>
      <c r="U2240" s="7">
        <f t="shared" si="348"/>
        <v>10.508333333333335</v>
      </c>
      <c r="V2240" s="7">
        <f t="shared" si="349"/>
        <v>10.475000000000001</v>
      </c>
    </row>
    <row r="2241" spans="1:22" ht="13.5" x14ac:dyDescent="0.25">
      <c r="A2241" s="3">
        <f>RSI!A2241</f>
        <v>45567</v>
      </c>
      <c r="B2241" s="2">
        <f>RSI!B2241</f>
        <v>0.42</v>
      </c>
      <c r="C2241" s="2">
        <f>RSI!I2241</f>
        <v>29.84853260526522</v>
      </c>
      <c r="D2241" s="2">
        <f>MACD!E2241</f>
        <v>2.3970169362561022E-2</v>
      </c>
      <c r="E2241" s="2">
        <f>MACD!F2241</f>
        <v>2.5267448642296658E-2</v>
      </c>
      <c r="F2241" s="2">
        <f>'Moving Avg'!D2241</f>
        <v>0.42599999999999999</v>
      </c>
      <c r="G2241" s="2">
        <f>'Moving Avg'!F2241</f>
        <v>0.46600000000000003</v>
      </c>
      <c r="H2241" s="2">
        <f>'Moving Avg'!G2241</f>
        <v>0.49880000000000008</v>
      </c>
      <c r="I2241" s="2">
        <f>'Moving Avg'!H2241</f>
        <v>0.50220000000000031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50</v>
      </c>
      <c r="N2241" s="7">
        <f t="shared" si="341"/>
        <v>45</v>
      </c>
      <c r="O2241" s="7">
        <f t="shared" si="342"/>
        <v>0</v>
      </c>
      <c r="P2241" s="7">
        <f t="shared" si="343"/>
        <v>16.5</v>
      </c>
      <c r="Q2241" s="8">
        <f t="shared" si="344"/>
        <v>35.725000000000001</v>
      </c>
      <c r="R2241" s="8">
        <f t="shared" si="345"/>
        <v>23.125</v>
      </c>
      <c r="S2241" s="8">
        <f t="shared" si="346"/>
        <v>21.675000000000001</v>
      </c>
      <c r="T2241" s="8">
        <f t="shared" si="347"/>
        <v>27.875</v>
      </c>
      <c r="U2241" s="7">
        <f t="shared" si="348"/>
        <v>26.841666666666669</v>
      </c>
      <c r="V2241" s="7">
        <f t="shared" si="349"/>
        <v>27.1</v>
      </c>
    </row>
    <row r="2242" spans="1:22" ht="13.5" x14ac:dyDescent="0.25">
      <c r="A2242" s="3">
        <f>RSI!A2242</f>
        <v>45568</v>
      </c>
      <c r="B2242" s="2">
        <f>RSI!B2242</f>
        <v>0.42</v>
      </c>
      <c r="C2242" s="2">
        <f>RSI!I2242</f>
        <v>29.84853260526522</v>
      </c>
      <c r="D2242" s="2">
        <f>MACD!E2242</f>
        <v>1.9670588971472669E-2</v>
      </c>
      <c r="E2242" s="2">
        <f>MACD!F2242</f>
        <v>2.4148076708131863E-2</v>
      </c>
      <c r="F2242" s="2">
        <f>'Moving Avg'!D2242</f>
        <v>0.42400000000000004</v>
      </c>
      <c r="G2242" s="2">
        <f>'Moving Avg'!F2242</f>
        <v>0.46100000000000002</v>
      </c>
      <c r="H2242" s="2">
        <f>'Moving Avg'!G2242</f>
        <v>0.49600000000000011</v>
      </c>
      <c r="I2242" s="2">
        <f>'Moving Avg'!H2242</f>
        <v>0.50115000000000032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50</v>
      </c>
      <c r="N2242" s="7">
        <f t="shared" ref="N2242:N2305" si="351">IF(E2242-D2242&gt;0.02, 100, IF(E2242-D2242&lt;0,0,45))</f>
        <v>45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35.725000000000001</v>
      </c>
      <c r="R2242" s="8">
        <f t="shared" si="345"/>
        <v>23.125</v>
      </c>
      <c r="S2242" s="8">
        <f t="shared" si="346"/>
        <v>21.675000000000001</v>
      </c>
      <c r="T2242" s="8">
        <f t="shared" si="347"/>
        <v>27.875</v>
      </c>
      <c r="U2242" s="7">
        <f t="shared" si="348"/>
        <v>26.841666666666669</v>
      </c>
      <c r="V2242" s="7">
        <f t="shared" si="349"/>
        <v>27.1</v>
      </c>
    </row>
    <row r="2243" spans="1:22" ht="13.5" x14ac:dyDescent="0.25">
      <c r="A2243" s="3">
        <f>RSI!A2243</f>
        <v>45569</v>
      </c>
      <c r="B2243" s="2">
        <f>RSI!B2243</f>
        <v>0.42</v>
      </c>
      <c r="C2243" s="2">
        <f>RSI!I2243</f>
        <v>29.84853260526522</v>
      </c>
      <c r="D2243" s="2">
        <f>MACD!E2243</f>
        <v>1.7844187366244213E-2</v>
      </c>
      <c r="E2243" s="2">
        <f>MACD!F2243</f>
        <v>2.2887298839754336E-2</v>
      </c>
      <c r="F2243" s="2">
        <f>'Moving Avg'!D2243</f>
        <v>0.42199999999999999</v>
      </c>
      <c r="G2243" s="2">
        <f>'Moving Avg'!F2243</f>
        <v>0.45599999999999996</v>
      </c>
      <c r="H2243" s="2">
        <f>'Moving Avg'!G2243</f>
        <v>0.49360000000000015</v>
      </c>
      <c r="I2243" s="2">
        <f>'Moving Avg'!H2243</f>
        <v>0.50000000000000033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50</v>
      </c>
      <c r="N2243" s="7">
        <f t="shared" si="351"/>
        <v>45</v>
      </c>
      <c r="O2243" s="7">
        <f t="shared" si="352"/>
        <v>0</v>
      </c>
      <c r="P2243" s="7">
        <f t="shared" si="353"/>
        <v>16.5</v>
      </c>
      <c r="Q2243" s="8">
        <f t="shared" ref="Q2243:Q2306" si="354">0.35*M2243+N2243*0.35+O2243*0.15+P2243*0.15</f>
        <v>35.725000000000001</v>
      </c>
      <c r="R2243" s="8">
        <f t="shared" ref="R2243:R2306" si="355">M2243*0.2+N2243*0.2+O2243*0.35+P2243*0.25</f>
        <v>23.125</v>
      </c>
      <c r="S2243" s="8">
        <f t="shared" ref="S2243:S2306" si="356">M2243*0.15+N2243*0.15+O2243*0.25+P2243*0.45</f>
        <v>21.675000000000001</v>
      </c>
      <c r="T2243" s="8">
        <f t="shared" ref="T2243:T2306" si="357">0.25*SUM(M2243:P2243)</f>
        <v>27.875</v>
      </c>
      <c r="U2243" s="7">
        <f t="shared" ref="U2243:U2306" si="358">SUM(Q2243:S2243)/3</f>
        <v>26.841666666666669</v>
      </c>
      <c r="V2243" s="7">
        <f t="shared" ref="V2243:V2306" si="359">SUM(Q2243:T2243)/4</f>
        <v>27.1</v>
      </c>
    </row>
    <row r="2244" spans="1:22" ht="13.5" x14ac:dyDescent="0.25">
      <c r="A2244" s="3">
        <f>RSI!A2244</f>
        <v>45572</v>
      </c>
      <c r="B2244" s="2">
        <f>RSI!B2244</f>
        <v>0.42</v>
      </c>
      <c r="C2244" s="2">
        <f>RSI!I2244</f>
        <v>29.84853260526522</v>
      </c>
      <c r="D2244" s="2">
        <f>MACD!E2244</f>
        <v>1.8090235255409981E-2</v>
      </c>
      <c r="E2244" s="2">
        <f>MACD!F2244</f>
        <v>2.1927886122885466E-2</v>
      </c>
      <c r="F2244" s="2">
        <f>'Moving Avg'!D2244</f>
        <v>0.42199999999999999</v>
      </c>
      <c r="G2244" s="2">
        <f>'Moving Avg'!F2244</f>
        <v>0.45099999999999996</v>
      </c>
      <c r="H2244" s="2">
        <f>'Moving Avg'!G2244</f>
        <v>0.49120000000000019</v>
      </c>
      <c r="I2244" s="2">
        <f>'Moving Avg'!H2244</f>
        <v>0.49875000000000019</v>
      </c>
      <c r="J2244" s="5" t="str">
        <f>OBV!F2244</f>
        <v>BEARISH</v>
      </c>
      <c r="K2244" s="5" t="str">
        <f>OBV!G2244</f>
        <v>NEUTRAL</v>
      </c>
      <c r="L2244" s="5" t="str">
        <f>OBV!H2244</f>
        <v>NEUTRAL</v>
      </c>
      <c r="M2244" s="7">
        <f t="shared" si="350"/>
        <v>50</v>
      </c>
      <c r="N2244" s="7">
        <f t="shared" si="351"/>
        <v>45</v>
      </c>
      <c r="O2244" s="7">
        <f t="shared" si="352"/>
        <v>0</v>
      </c>
      <c r="P2244" s="7">
        <f t="shared" si="353"/>
        <v>16.5</v>
      </c>
      <c r="Q2244" s="8">
        <f t="shared" si="354"/>
        <v>35.725000000000001</v>
      </c>
      <c r="R2244" s="8">
        <f t="shared" si="355"/>
        <v>23.125</v>
      </c>
      <c r="S2244" s="8">
        <f t="shared" si="356"/>
        <v>21.675000000000001</v>
      </c>
      <c r="T2244" s="8">
        <f t="shared" si="357"/>
        <v>27.875</v>
      </c>
      <c r="U2244" s="7">
        <f t="shared" si="358"/>
        <v>26.841666666666669</v>
      </c>
      <c r="V2244" s="7">
        <f t="shared" si="359"/>
        <v>27.1</v>
      </c>
    </row>
    <row r="2245" spans="1:22" ht="13.5" x14ac:dyDescent="0.25">
      <c r="A2245" s="3">
        <f>RSI!A2245</f>
        <v>45573</v>
      </c>
      <c r="B2245" s="2">
        <f>RSI!B2245</f>
        <v>0.42</v>
      </c>
      <c r="C2245" s="2">
        <f>RSI!I2245</f>
        <v>29.84853260526522</v>
      </c>
      <c r="D2245" s="2">
        <f>MACD!E2245</f>
        <v>1.8532691746860008E-2</v>
      </c>
      <c r="E2245" s="2">
        <f>MACD!F2245</f>
        <v>2.1248847247680377E-2</v>
      </c>
      <c r="F2245" s="2">
        <f>'Moving Avg'!D2245</f>
        <v>0.42000000000000004</v>
      </c>
      <c r="G2245" s="2">
        <f>'Moving Avg'!F2245</f>
        <v>0.44600000000000001</v>
      </c>
      <c r="H2245" s="2">
        <f>'Moving Avg'!G2245</f>
        <v>0.48920000000000025</v>
      </c>
      <c r="I2245" s="2">
        <f>'Moving Avg'!H2245</f>
        <v>0.49735000000000029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50</v>
      </c>
      <c r="N2245" s="7">
        <f t="shared" si="351"/>
        <v>45</v>
      </c>
      <c r="O2245" s="7">
        <f t="shared" si="352"/>
        <v>0</v>
      </c>
      <c r="P2245" s="7">
        <f t="shared" si="353"/>
        <v>16.5</v>
      </c>
      <c r="Q2245" s="8">
        <f t="shared" si="354"/>
        <v>35.725000000000001</v>
      </c>
      <c r="R2245" s="8">
        <f t="shared" si="355"/>
        <v>23.125</v>
      </c>
      <c r="S2245" s="8">
        <f t="shared" si="356"/>
        <v>21.675000000000001</v>
      </c>
      <c r="T2245" s="8">
        <f t="shared" si="357"/>
        <v>27.875</v>
      </c>
      <c r="U2245" s="7">
        <f t="shared" si="358"/>
        <v>26.841666666666669</v>
      </c>
      <c r="V2245" s="7">
        <f t="shared" si="359"/>
        <v>27.1</v>
      </c>
    </row>
    <row r="2246" spans="1:22" ht="13.5" x14ac:dyDescent="0.25">
      <c r="A2246" s="3">
        <f>RSI!A2246</f>
        <v>45574</v>
      </c>
      <c r="B2246" s="2">
        <f>RSI!B2246</f>
        <v>0.42</v>
      </c>
      <c r="C2246" s="2">
        <f>RSI!I2246</f>
        <v>29.84853260526522</v>
      </c>
      <c r="D2246" s="2">
        <f>MACD!E2246</f>
        <v>1.6047064305724168E-2</v>
      </c>
      <c r="E2246" s="2">
        <f>MACD!F2246</f>
        <v>2.0208490659289136E-2</v>
      </c>
      <c r="F2246" s="2">
        <f>'Moving Avg'!D2246</f>
        <v>0.42000000000000004</v>
      </c>
      <c r="G2246" s="2">
        <f>'Moving Avg'!F2246</f>
        <v>0.442</v>
      </c>
      <c r="H2246" s="2">
        <f>'Moving Avg'!G2246</f>
        <v>0.48680000000000023</v>
      </c>
      <c r="I2246" s="2">
        <f>'Moving Avg'!H2246</f>
        <v>0.49580000000000035</v>
      </c>
      <c r="J2246" s="5" t="str">
        <f>OBV!F2246</f>
        <v>NEUTRAL</v>
      </c>
      <c r="K2246" s="5" t="str">
        <f>OBV!G2246</f>
        <v>NEUTRAL</v>
      </c>
      <c r="L2246" s="5" t="str">
        <f>OBV!H2246</f>
        <v>NEUTRAL</v>
      </c>
      <c r="M2246" s="7">
        <f t="shared" si="350"/>
        <v>50</v>
      </c>
      <c r="N2246" s="7">
        <f t="shared" si="351"/>
        <v>45</v>
      </c>
      <c r="O2246" s="7">
        <f t="shared" si="352"/>
        <v>0</v>
      </c>
      <c r="P2246" s="7">
        <f t="shared" si="353"/>
        <v>33</v>
      </c>
      <c r="Q2246" s="8">
        <f t="shared" si="354"/>
        <v>38.200000000000003</v>
      </c>
      <c r="R2246" s="8">
        <f t="shared" si="355"/>
        <v>27.25</v>
      </c>
      <c r="S2246" s="8">
        <f t="shared" si="356"/>
        <v>29.1</v>
      </c>
      <c r="T2246" s="8">
        <f t="shared" si="357"/>
        <v>32</v>
      </c>
      <c r="U2246" s="7">
        <f t="shared" si="358"/>
        <v>31.516666666666669</v>
      </c>
      <c r="V2246" s="7">
        <f t="shared" si="359"/>
        <v>31.637500000000003</v>
      </c>
    </row>
    <row r="2247" spans="1:22" ht="13.5" x14ac:dyDescent="0.25">
      <c r="A2247" s="3">
        <f>RSI!A2247</f>
        <v>45575</v>
      </c>
      <c r="B2247" s="2">
        <f>RSI!B2247</f>
        <v>0.42</v>
      </c>
      <c r="C2247" s="2">
        <f>RSI!I2247</f>
        <v>29.84853260526522</v>
      </c>
      <c r="D2247" s="2">
        <f>MACD!E2247</f>
        <v>1.2606221560609532E-2</v>
      </c>
      <c r="E2247" s="2">
        <f>MACD!F2247</f>
        <v>1.8688036839553217E-2</v>
      </c>
      <c r="F2247" s="2">
        <f>'Moving Avg'!D2247</f>
        <v>0.42000000000000004</v>
      </c>
      <c r="G2247" s="2">
        <f>'Moving Avg'!F2247</f>
        <v>0.43899999999999995</v>
      </c>
      <c r="H2247" s="2">
        <f>'Moving Avg'!G2247</f>
        <v>0.48440000000000027</v>
      </c>
      <c r="I2247" s="2">
        <f>'Moving Avg'!H2247</f>
        <v>0.49410000000000037</v>
      </c>
      <c r="J2247" s="5" t="str">
        <f>OBV!F2247</f>
        <v>NEUTRAL</v>
      </c>
      <c r="K2247" s="5" t="str">
        <f>OBV!G2247</f>
        <v>NEUTRAL</v>
      </c>
      <c r="L2247" s="5" t="str">
        <f>OBV!H2247</f>
        <v>NEUTRAL</v>
      </c>
      <c r="M2247" s="7">
        <f t="shared" si="350"/>
        <v>50</v>
      </c>
      <c r="N2247" s="7">
        <f t="shared" si="351"/>
        <v>45</v>
      </c>
      <c r="O2247" s="7">
        <f t="shared" si="352"/>
        <v>0</v>
      </c>
      <c r="P2247" s="7">
        <f t="shared" si="353"/>
        <v>33</v>
      </c>
      <c r="Q2247" s="8">
        <f t="shared" si="354"/>
        <v>38.200000000000003</v>
      </c>
      <c r="R2247" s="8">
        <f t="shared" si="355"/>
        <v>27.25</v>
      </c>
      <c r="S2247" s="8">
        <f t="shared" si="356"/>
        <v>29.1</v>
      </c>
      <c r="T2247" s="8">
        <f t="shared" si="357"/>
        <v>32</v>
      </c>
      <c r="U2247" s="7">
        <f t="shared" si="358"/>
        <v>31.516666666666669</v>
      </c>
      <c r="V2247" s="7">
        <f t="shared" si="359"/>
        <v>31.637500000000003</v>
      </c>
    </row>
    <row r="2248" spans="1:22" ht="13.5" x14ac:dyDescent="0.25">
      <c r="A2248" s="3">
        <f>RSI!A2248</f>
        <v>45576</v>
      </c>
      <c r="B2248" s="2">
        <f>RSI!B2248</f>
        <v>0.43</v>
      </c>
      <c r="C2248" s="2">
        <f>RSI!I2248</f>
        <v>38.074635834006543</v>
      </c>
      <c r="D2248" s="2">
        <f>MACD!E2248</f>
        <v>9.139963323717859E-3</v>
      </c>
      <c r="E2248" s="2">
        <f>MACD!F2248</f>
        <v>1.6778422136386147E-2</v>
      </c>
      <c r="F2248" s="2">
        <f>'Moving Avg'!D2248</f>
        <v>0.42199999999999999</v>
      </c>
      <c r="G2248" s="2">
        <f>'Moving Avg'!F2248</f>
        <v>0.43649999999999994</v>
      </c>
      <c r="H2248" s="2">
        <f>'Moving Avg'!G2248</f>
        <v>0.48240000000000022</v>
      </c>
      <c r="I2248" s="2">
        <f>'Moving Avg'!H2248</f>
        <v>0.49240000000000045</v>
      </c>
      <c r="J2248" s="5" t="str">
        <f>OBV!F2248</f>
        <v>NEUTRAL</v>
      </c>
      <c r="K2248" s="5" t="str">
        <f>OBV!G2248</f>
        <v>NEUTRAL</v>
      </c>
      <c r="L2248" s="5" t="str">
        <f>OBV!H2248</f>
        <v>NEUTRAL</v>
      </c>
      <c r="M2248" s="7">
        <f t="shared" si="350"/>
        <v>25</v>
      </c>
      <c r="N2248" s="7">
        <f t="shared" si="351"/>
        <v>45</v>
      </c>
      <c r="O2248" s="7">
        <f t="shared" si="352"/>
        <v>0</v>
      </c>
      <c r="P2248" s="7">
        <f t="shared" si="353"/>
        <v>33</v>
      </c>
      <c r="Q2248" s="8">
        <f t="shared" si="354"/>
        <v>29.45</v>
      </c>
      <c r="R2248" s="8">
        <f t="shared" si="355"/>
        <v>22.25</v>
      </c>
      <c r="S2248" s="8">
        <f t="shared" si="356"/>
        <v>25.35</v>
      </c>
      <c r="T2248" s="8">
        <f t="shared" si="357"/>
        <v>25.75</v>
      </c>
      <c r="U2248" s="7">
        <f t="shared" si="358"/>
        <v>25.683333333333337</v>
      </c>
      <c r="V2248" s="7">
        <f t="shared" si="359"/>
        <v>25.700000000000003</v>
      </c>
    </row>
    <row r="2249" spans="1:22" ht="13.5" x14ac:dyDescent="0.25">
      <c r="A2249" s="3">
        <f>RSI!A2249</f>
        <v>45579</v>
      </c>
      <c r="B2249" s="2">
        <f>RSI!B2249</f>
        <v>0.44</v>
      </c>
      <c r="C2249" s="2">
        <f>RSI!I2249</f>
        <v>45.017895928345716</v>
      </c>
      <c r="D2249" s="2">
        <f>MACD!E2249</f>
        <v>4.0408725304413307E-3</v>
      </c>
      <c r="E2249" s="2">
        <f>MACD!F2249</f>
        <v>1.4230912215197185E-2</v>
      </c>
      <c r="F2249" s="2">
        <f>'Moving Avg'!D2249</f>
        <v>0.42599999999999999</v>
      </c>
      <c r="G2249" s="2">
        <f>'Moving Avg'!F2249</f>
        <v>0.4345</v>
      </c>
      <c r="H2249" s="2">
        <f>'Moving Avg'!G2249</f>
        <v>0.4806000000000003</v>
      </c>
      <c r="I2249" s="2">
        <f>'Moving Avg'!H2249</f>
        <v>0.49090000000000039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  <c r="M2249" s="7">
        <f t="shared" si="350"/>
        <v>25</v>
      </c>
      <c r="N2249" s="7">
        <f t="shared" si="351"/>
        <v>45</v>
      </c>
      <c r="O2249" s="7">
        <f t="shared" si="352"/>
        <v>0</v>
      </c>
      <c r="P2249" s="7">
        <f t="shared" si="353"/>
        <v>33</v>
      </c>
      <c r="Q2249" s="8">
        <f t="shared" si="354"/>
        <v>29.45</v>
      </c>
      <c r="R2249" s="8">
        <f t="shared" si="355"/>
        <v>22.25</v>
      </c>
      <c r="S2249" s="8">
        <f t="shared" si="356"/>
        <v>25.35</v>
      </c>
      <c r="T2249" s="8">
        <f t="shared" si="357"/>
        <v>25.75</v>
      </c>
      <c r="U2249" s="7">
        <f t="shared" si="358"/>
        <v>25.683333333333337</v>
      </c>
      <c r="V2249" s="7">
        <f t="shared" si="359"/>
        <v>25.700000000000003</v>
      </c>
    </row>
    <row r="2250" spans="1:22" ht="13.5" x14ac:dyDescent="0.25">
      <c r="A2250" s="3">
        <f>RSI!A2250</f>
        <v>45581</v>
      </c>
      <c r="B2250" s="2">
        <f>RSI!B2250</f>
        <v>0.45</v>
      </c>
      <c r="C2250" s="2">
        <f>RSI!I2250</f>
        <v>50.941594813034008</v>
      </c>
      <c r="D2250" s="2">
        <f>MACD!E2250</f>
        <v>5.6960911655862256E-4</v>
      </c>
      <c r="E2250" s="2">
        <f>MACD!F2250</f>
        <v>1.1498651595469473E-2</v>
      </c>
      <c r="F2250" s="2">
        <f>'Moving Avg'!D2250</f>
        <v>0.43200000000000005</v>
      </c>
      <c r="G2250" s="2">
        <f>'Moving Avg'!F2250</f>
        <v>0.43399999999999989</v>
      </c>
      <c r="H2250" s="2">
        <f>'Moving Avg'!G2250</f>
        <v>0.4786000000000003</v>
      </c>
      <c r="I2250" s="2">
        <f>'Moving Avg'!H2250</f>
        <v>0.48960000000000042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  <c r="M2250" s="7">
        <f t="shared" si="350"/>
        <v>25</v>
      </c>
      <c r="N2250" s="7">
        <f t="shared" si="351"/>
        <v>45</v>
      </c>
      <c r="O2250" s="7">
        <f t="shared" si="352"/>
        <v>0</v>
      </c>
      <c r="P2250" s="7">
        <f t="shared" si="353"/>
        <v>33</v>
      </c>
      <c r="Q2250" s="8">
        <f t="shared" si="354"/>
        <v>29.45</v>
      </c>
      <c r="R2250" s="8">
        <f t="shared" si="355"/>
        <v>22.25</v>
      </c>
      <c r="S2250" s="8">
        <f t="shared" si="356"/>
        <v>25.35</v>
      </c>
      <c r="T2250" s="8">
        <f t="shared" si="357"/>
        <v>25.75</v>
      </c>
      <c r="U2250" s="7">
        <f t="shared" si="358"/>
        <v>25.683333333333337</v>
      </c>
      <c r="V2250" s="7">
        <f t="shared" si="359"/>
        <v>25.700000000000003</v>
      </c>
    </row>
    <row r="2251" spans="1:22" ht="13.5" x14ac:dyDescent="0.25">
      <c r="A2251" s="3">
        <f>RSI!A2251</f>
        <v>45582</v>
      </c>
      <c r="B2251" s="2">
        <f>RSI!B2251</f>
        <v>0.47</v>
      </c>
      <c r="C2251" s="2">
        <f>RSI!I2251</f>
        <v>60.181563524107254</v>
      </c>
      <c r="D2251" s="2">
        <f>MACD!E2251</f>
        <v>-5.4043962261307588E-3</v>
      </c>
      <c r="E2251" s="2">
        <f>MACD!F2251</f>
        <v>8.1180420311494274E-3</v>
      </c>
      <c r="F2251" s="2">
        <f>'Moving Avg'!D2251</f>
        <v>0.442</v>
      </c>
      <c r="G2251" s="2">
        <f>'Moving Avg'!F2251</f>
        <v>0.43450000000000005</v>
      </c>
      <c r="H2251" s="2">
        <f>'Moving Avg'!G2251</f>
        <v>0.47740000000000032</v>
      </c>
      <c r="I2251" s="2">
        <f>'Moving Avg'!H2251</f>
        <v>0.48855000000000037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  <c r="M2251" s="7">
        <f t="shared" si="350"/>
        <v>25</v>
      </c>
      <c r="N2251" s="7">
        <f t="shared" si="351"/>
        <v>45</v>
      </c>
      <c r="O2251" s="7">
        <f t="shared" si="352"/>
        <v>0</v>
      </c>
      <c r="P2251" s="7">
        <f t="shared" si="353"/>
        <v>33</v>
      </c>
      <c r="Q2251" s="8">
        <f t="shared" si="354"/>
        <v>29.45</v>
      </c>
      <c r="R2251" s="8">
        <f t="shared" si="355"/>
        <v>22.25</v>
      </c>
      <c r="S2251" s="8">
        <f t="shared" si="356"/>
        <v>25.35</v>
      </c>
      <c r="T2251" s="8">
        <f t="shared" si="357"/>
        <v>25.75</v>
      </c>
      <c r="U2251" s="7">
        <f t="shared" si="358"/>
        <v>25.683333333333337</v>
      </c>
      <c r="V2251" s="7">
        <f t="shared" si="359"/>
        <v>25.700000000000003</v>
      </c>
    </row>
    <row r="2252" spans="1:22" ht="13.5" x14ac:dyDescent="0.25">
      <c r="A2252" s="3">
        <f>RSI!A2252</f>
        <v>45583</v>
      </c>
      <c r="B2252" s="2">
        <f>RSI!B2252</f>
        <v>0.49</v>
      </c>
      <c r="C2252" s="2">
        <f>RSI!I2252</f>
        <v>66.896162752992126</v>
      </c>
      <c r="D2252" s="2">
        <f>MACD!E2252</f>
        <v>-1.2074578232783351E-2</v>
      </c>
      <c r="E2252" s="2">
        <f>MACD!F2252</f>
        <v>4.079517978362872E-3</v>
      </c>
      <c r="F2252" s="2">
        <f>'Moving Avg'!D2252</f>
        <v>0.45600000000000007</v>
      </c>
      <c r="G2252" s="2">
        <f>'Moving Avg'!F2252</f>
        <v>0.437</v>
      </c>
      <c r="H2252" s="2">
        <f>'Moving Avg'!G2252</f>
        <v>0.47700000000000015</v>
      </c>
      <c r="I2252" s="2">
        <f>'Moving Avg'!H2252</f>
        <v>0.48775000000000041</v>
      </c>
      <c r="J2252" s="5" t="str">
        <f>OBV!F2252</f>
        <v>BULLISH</v>
      </c>
      <c r="K2252" s="5" t="str">
        <f>OBV!G2252</f>
        <v>NEUTRAL</v>
      </c>
      <c r="L2252" s="5" t="str">
        <f>OBV!H2252</f>
        <v>CONFIRMED BULLISH</v>
      </c>
      <c r="M2252" s="7">
        <f t="shared" si="350"/>
        <v>25</v>
      </c>
      <c r="N2252" s="7">
        <f t="shared" si="351"/>
        <v>45</v>
      </c>
      <c r="O2252" s="7">
        <f t="shared" si="352"/>
        <v>0</v>
      </c>
      <c r="P2252" s="7">
        <f t="shared" si="353"/>
        <v>83.5</v>
      </c>
      <c r="Q2252" s="8">
        <f t="shared" si="354"/>
        <v>37.024999999999999</v>
      </c>
      <c r="R2252" s="8">
        <f t="shared" si="355"/>
        <v>34.875</v>
      </c>
      <c r="S2252" s="8">
        <f t="shared" si="356"/>
        <v>48.075000000000003</v>
      </c>
      <c r="T2252" s="8">
        <f t="shared" si="357"/>
        <v>38.375</v>
      </c>
      <c r="U2252" s="7">
        <f t="shared" si="358"/>
        <v>39.991666666666667</v>
      </c>
      <c r="V2252" s="7">
        <f t="shared" si="359"/>
        <v>39.587500000000006</v>
      </c>
    </row>
    <row r="2253" spans="1:22" ht="13.5" x14ac:dyDescent="0.25">
      <c r="A2253" s="3">
        <f>RSI!A2253</f>
        <v>45586</v>
      </c>
      <c r="B2253" s="2">
        <f>RSI!B2253</f>
        <v>0.51</v>
      </c>
      <c r="C2253" s="2">
        <f>RSI!I2253</f>
        <v>71.983935506763075</v>
      </c>
      <c r="D2253" s="2">
        <f>MACD!E2253</f>
        <v>-1.9442104554431017E-2</v>
      </c>
      <c r="E2253" s="2">
        <f>MACD!F2253</f>
        <v>-6.2480652819590574E-4</v>
      </c>
      <c r="F2253" s="2">
        <f>'Moving Avg'!D2253</f>
        <v>0.47199999999999998</v>
      </c>
      <c r="G2253" s="2">
        <f>'Moving Avg'!F2253</f>
        <v>0.43999999999999995</v>
      </c>
      <c r="H2253" s="2">
        <f>'Moving Avg'!G2253</f>
        <v>0.47740000000000021</v>
      </c>
      <c r="I2253" s="2">
        <f>'Moving Avg'!H2253</f>
        <v>0.48715000000000042</v>
      </c>
      <c r="J2253" s="5" t="str">
        <f>OBV!F2253</f>
        <v>BULLISH</v>
      </c>
      <c r="K2253" s="5" t="str">
        <f>OBV!G2253</f>
        <v>NEUTRAL</v>
      </c>
      <c r="L2253" s="5" t="str">
        <f>OBV!H2253</f>
        <v>CONFIRMED BULLISH</v>
      </c>
      <c r="M2253" s="7">
        <f t="shared" si="350"/>
        <v>0</v>
      </c>
      <c r="N2253" s="7">
        <f t="shared" si="351"/>
        <v>45</v>
      </c>
      <c r="O2253" s="7">
        <f t="shared" si="352"/>
        <v>0</v>
      </c>
      <c r="P2253" s="7">
        <f t="shared" si="353"/>
        <v>83.5</v>
      </c>
      <c r="Q2253" s="8">
        <f t="shared" si="354"/>
        <v>28.274999999999999</v>
      </c>
      <c r="R2253" s="8">
        <f t="shared" si="355"/>
        <v>29.875</v>
      </c>
      <c r="S2253" s="8">
        <f t="shared" si="356"/>
        <v>44.325000000000003</v>
      </c>
      <c r="T2253" s="8">
        <f t="shared" si="357"/>
        <v>32.125</v>
      </c>
      <c r="U2253" s="7">
        <f t="shared" si="358"/>
        <v>34.158333333333331</v>
      </c>
      <c r="V2253" s="7">
        <f t="shared" si="359"/>
        <v>33.65</v>
      </c>
    </row>
    <row r="2254" spans="1:22" ht="13.5" x14ac:dyDescent="0.25">
      <c r="A2254" s="3">
        <f>RSI!A2254</f>
        <v>45587</v>
      </c>
      <c r="B2254" s="2">
        <f>RSI!B2254</f>
        <v>0.53</v>
      </c>
      <c r="C2254" s="2">
        <f>RSI!I2254</f>
        <v>75.962475989753784</v>
      </c>
      <c r="D2254" s="2">
        <f>MACD!E2254</f>
        <v>-2.7499943073620192E-2</v>
      </c>
      <c r="E2254" s="2">
        <f>MACD!F2254</f>
        <v>-5.9998338372807634E-3</v>
      </c>
      <c r="F2254" s="2">
        <f>'Moving Avg'!D2254</f>
        <v>0.49000000000000005</v>
      </c>
      <c r="G2254" s="2">
        <f>'Moving Avg'!F2254</f>
        <v>0.44349999999999995</v>
      </c>
      <c r="H2254" s="2">
        <f>'Moving Avg'!G2254</f>
        <v>0.4786000000000003</v>
      </c>
      <c r="I2254" s="2">
        <f>'Moving Avg'!H2254</f>
        <v>0.48655000000000037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  <c r="M2254" s="7">
        <f t="shared" si="350"/>
        <v>0</v>
      </c>
      <c r="N2254" s="7">
        <f t="shared" si="351"/>
        <v>100</v>
      </c>
      <c r="O2254" s="7">
        <f t="shared" si="352"/>
        <v>50</v>
      </c>
      <c r="P2254" s="7">
        <f t="shared" si="353"/>
        <v>83.5</v>
      </c>
      <c r="Q2254" s="8">
        <f t="shared" si="354"/>
        <v>55.024999999999999</v>
      </c>
      <c r="R2254" s="8">
        <f t="shared" si="355"/>
        <v>58.375</v>
      </c>
      <c r="S2254" s="8">
        <f t="shared" si="356"/>
        <v>65.075000000000003</v>
      </c>
      <c r="T2254" s="8">
        <f t="shared" si="357"/>
        <v>58.375</v>
      </c>
      <c r="U2254" s="7">
        <f t="shared" si="358"/>
        <v>59.491666666666674</v>
      </c>
      <c r="V2254" s="7">
        <f t="shared" si="359"/>
        <v>59.212500000000006</v>
      </c>
    </row>
    <row r="2255" spans="1:22" ht="13.5" x14ac:dyDescent="0.25">
      <c r="A2255" s="3">
        <f>RSI!A2255</f>
        <v>45588</v>
      </c>
      <c r="B2255" s="2">
        <f>RSI!B2255</f>
        <v>0.55000000000000004</v>
      </c>
      <c r="C2255" s="2">
        <f>RSI!I2255</f>
        <v>79.150980094224195</v>
      </c>
      <c r="D2255" s="2">
        <f>MACD!E2255</f>
        <v>-3.6234717490949364E-2</v>
      </c>
      <c r="E2255" s="2">
        <f>MACD!F2255</f>
        <v>-1.2046810568014484E-2</v>
      </c>
      <c r="F2255" s="2">
        <f>'Moving Avg'!D2255</f>
        <v>0.51</v>
      </c>
      <c r="G2255" s="2">
        <f>'Moving Avg'!F2255</f>
        <v>0.44800000000000006</v>
      </c>
      <c r="H2255" s="2">
        <f>'Moving Avg'!G2255</f>
        <v>0.47980000000000034</v>
      </c>
      <c r="I2255" s="2">
        <f>'Moving Avg'!H2255</f>
        <v>0.48595000000000033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  <c r="M2255" s="7">
        <f t="shared" si="350"/>
        <v>0</v>
      </c>
      <c r="N2255" s="7">
        <f t="shared" si="351"/>
        <v>100</v>
      </c>
      <c r="O2255" s="7">
        <f t="shared" si="352"/>
        <v>50</v>
      </c>
      <c r="P2255" s="7">
        <f t="shared" si="353"/>
        <v>83.5</v>
      </c>
      <c r="Q2255" s="8">
        <f t="shared" si="354"/>
        <v>55.024999999999999</v>
      </c>
      <c r="R2255" s="8">
        <f t="shared" si="355"/>
        <v>58.375</v>
      </c>
      <c r="S2255" s="8">
        <f t="shared" si="356"/>
        <v>65.075000000000003</v>
      </c>
      <c r="T2255" s="8">
        <f t="shared" si="357"/>
        <v>58.375</v>
      </c>
      <c r="U2255" s="7">
        <f t="shared" si="358"/>
        <v>59.491666666666674</v>
      </c>
      <c r="V2255" s="7">
        <f t="shared" si="359"/>
        <v>59.212500000000006</v>
      </c>
    </row>
    <row r="2256" spans="1:22" ht="13.5" x14ac:dyDescent="0.25">
      <c r="A2256" s="3">
        <f>RSI!A2256</f>
        <v>45589</v>
      </c>
      <c r="B2256" s="2">
        <f>RSI!B2256</f>
        <v>0.53</v>
      </c>
      <c r="C2256" s="2">
        <f>RSI!I2256</f>
        <v>69.257506795379086</v>
      </c>
      <c r="D2256" s="2">
        <f>MACD!E2256</f>
        <v>-4.2665270467592442E-2</v>
      </c>
      <c r="E2256" s="2">
        <f>MACD!F2256</f>
        <v>-1.8170502547930074E-2</v>
      </c>
      <c r="F2256" s="2">
        <f>'Moving Avg'!D2256</f>
        <v>0.52200000000000002</v>
      </c>
      <c r="G2256" s="2">
        <f>'Moving Avg'!F2256</f>
        <v>0.45249999999999996</v>
      </c>
      <c r="H2256" s="2">
        <f>'Moving Avg'!G2256</f>
        <v>0.48020000000000029</v>
      </c>
      <c r="I2256" s="2">
        <f>'Moving Avg'!H2256</f>
        <v>0.48510000000000031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25</v>
      </c>
      <c r="N2256" s="7">
        <f t="shared" si="351"/>
        <v>100</v>
      </c>
      <c r="O2256" s="7">
        <f t="shared" si="352"/>
        <v>50</v>
      </c>
      <c r="P2256" s="7">
        <f t="shared" si="353"/>
        <v>83.5</v>
      </c>
      <c r="Q2256" s="8">
        <f t="shared" si="354"/>
        <v>63.774999999999999</v>
      </c>
      <c r="R2256" s="8">
        <f t="shared" si="355"/>
        <v>63.375</v>
      </c>
      <c r="S2256" s="8">
        <f t="shared" si="356"/>
        <v>68.825000000000003</v>
      </c>
      <c r="T2256" s="8">
        <f t="shared" si="357"/>
        <v>64.625</v>
      </c>
      <c r="U2256" s="7">
        <f t="shared" si="358"/>
        <v>65.325000000000003</v>
      </c>
      <c r="V2256" s="7">
        <f t="shared" si="359"/>
        <v>65.150000000000006</v>
      </c>
    </row>
    <row r="2257" spans="1:22" ht="13.5" x14ac:dyDescent="0.25">
      <c r="A2257" s="3">
        <f>RSI!A2257</f>
        <v>45590</v>
      </c>
      <c r="B2257" s="2">
        <f>RSI!B2257</f>
        <v>0.51</v>
      </c>
      <c r="C2257" s="2">
        <f>RSI!I2257</f>
        <v>61.040806680123247</v>
      </c>
      <c r="D2257" s="2">
        <f>MACD!E2257</f>
        <v>-4.6989318862767637E-2</v>
      </c>
      <c r="E2257" s="2">
        <f>MACD!F2257</f>
        <v>-2.3934265810897588E-2</v>
      </c>
      <c r="F2257" s="2">
        <f>'Moving Avg'!D2257</f>
        <v>0.52600000000000002</v>
      </c>
      <c r="G2257" s="2">
        <f>'Moving Avg'!F2257</f>
        <v>0.45649999999999996</v>
      </c>
      <c r="H2257" s="2">
        <f>'Moving Avg'!G2257</f>
        <v>0.48020000000000029</v>
      </c>
      <c r="I2257" s="2">
        <f>'Moving Avg'!H2257</f>
        <v>0.4842000000000003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  <c r="M2257" s="7">
        <f t="shared" si="350"/>
        <v>25</v>
      </c>
      <c r="N2257" s="7">
        <f t="shared" si="351"/>
        <v>100</v>
      </c>
      <c r="O2257" s="7">
        <f t="shared" si="352"/>
        <v>50</v>
      </c>
      <c r="P2257" s="7">
        <f t="shared" si="353"/>
        <v>33</v>
      </c>
      <c r="Q2257" s="8">
        <f t="shared" si="354"/>
        <v>56.2</v>
      </c>
      <c r="R2257" s="8">
        <f t="shared" si="355"/>
        <v>50.75</v>
      </c>
      <c r="S2257" s="8">
        <f t="shared" si="356"/>
        <v>46.1</v>
      </c>
      <c r="T2257" s="8">
        <f t="shared" si="357"/>
        <v>52</v>
      </c>
      <c r="U2257" s="7">
        <f t="shared" si="358"/>
        <v>51.016666666666673</v>
      </c>
      <c r="V2257" s="7">
        <f t="shared" si="359"/>
        <v>51.262500000000003</v>
      </c>
    </row>
    <row r="2258" spans="1:22" ht="13.5" x14ac:dyDescent="0.25">
      <c r="A2258" s="3">
        <f>RSI!A2258</f>
        <v>45593</v>
      </c>
      <c r="B2258" s="2">
        <f>RSI!B2258</f>
        <v>0.49</v>
      </c>
      <c r="C2258" s="2">
        <f>RSI!I2258</f>
        <v>54.125418910119123</v>
      </c>
      <c r="D2258" s="2">
        <f>MACD!E2258</f>
        <v>-4.7847313259411717E-2</v>
      </c>
      <c r="E2258" s="2">
        <f>MACD!F2258</f>
        <v>-2.8716875300600415E-2</v>
      </c>
      <c r="F2258" s="2">
        <f>'Moving Avg'!D2258</f>
        <v>0.52200000000000002</v>
      </c>
      <c r="G2258" s="2">
        <f>'Moving Avg'!F2258</f>
        <v>0.45949999999999996</v>
      </c>
      <c r="H2258" s="2">
        <f>'Moving Avg'!G2258</f>
        <v>0.47980000000000023</v>
      </c>
      <c r="I2258" s="2">
        <f>'Moving Avg'!H2258</f>
        <v>0.48335000000000022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  <c r="M2258" s="7">
        <f t="shared" si="350"/>
        <v>25</v>
      </c>
      <c r="N2258" s="7">
        <f t="shared" si="351"/>
        <v>45</v>
      </c>
      <c r="O2258" s="7">
        <f t="shared" si="352"/>
        <v>50</v>
      </c>
      <c r="P2258" s="7">
        <f t="shared" si="353"/>
        <v>16.5</v>
      </c>
      <c r="Q2258" s="8">
        <f t="shared" si="354"/>
        <v>34.475000000000001</v>
      </c>
      <c r="R2258" s="8">
        <f t="shared" si="355"/>
        <v>35.625</v>
      </c>
      <c r="S2258" s="8">
        <f t="shared" si="356"/>
        <v>30.425000000000001</v>
      </c>
      <c r="T2258" s="8">
        <f t="shared" si="357"/>
        <v>34.125</v>
      </c>
      <c r="U2258" s="7">
        <f t="shared" si="358"/>
        <v>33.508333333333333</v>
      </c>
      <c r="V2258" s="7">
        <f t="shared" si="359"/>
        <v>33.662499999999994</v>
      </c>
    </row>
    <row r="2259" spans="1:22" ht="13.5" x14ac:dyDescent="0.25">
      <c r="A2259" s="3">
        <f>RSI!A2259</f>
        <v>45594</v>
      </c>
      <c r="B2259" s="2">
        <f>RSI!B2259</f>
        <v>0.51</v>
      </c>
      <c r="C2259" s="2">
        <f>RSI!I2259</f>
        <v>59.113780355256182</v>
      </c>
      <c r="D2259" s="2">
        <f>MACD!E2259</f>
        <v>-4.8601043191148163E-2</v>
      </c>
      <c r="E2259" s="2">
        <f>MACD!F2259</f>
        <v>-3.2693708878709968E-2</v>
      </c>
      <c r="F2259" s="2">
        <f>'Moving Avg'!D2259</f>
        <v>0.51800000000000002</v>
      </c>
      <c r="G2259" s="2">
        <f>'Moving Avg'!F2259</f>
        <v>0.46400000000000008</v>
      </c>
      <c r="H2259" s="2">
        <f>'Moving Avg'!G2259</f>
        <v>0.47980000000000023</v>
      </c>
      <c r="I2259" s="2">
        <f>'Moving Avg'!H2259</f>
        <v>0.4827000000000003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  <c r="M2259" s="7">
        <f t="shared" si="350"/>
        <v>25</v>
      </c>
      <c r="N2259" s="7">
        <f t="shared" si="351"/>
        <v>45</v>
      </c>
      <c r="O2259" s="7">
        <f t="shared" si="352"/>
        <v>50</v>
      </c>
      <c r="P2259" s="7">
        <f t="shared" si="353"/>
        <v>16.5</v>
      </c>
      <c r="Q2259" s="8">
        <f t="shared" si="354"/>
        <v>34.475000000000001</v>
      </c>
      <c r="R2259" s="8">
        <f t="shared" si="355"/>
        <v>35.625</v>
      </c>
      <c r="S2259" s="8">
        <f t="shared" si="356"/>
        <v>30.425000000000001</v>
      </c>
      <c r="T2259" s="8">
        <f t="shared" si="357"/>
        <v>34.125</v>
      </c>
      <c r="U2259" s="7">
        <f t="shared" si="358"/>
        <v>33.508333333333333</v>
      </c>
      <c r="V2259" s="7">
        <f t="shared" si="359"/>
        <v>33.662499999999994</v>
      </c>
    </row>
    <row r="2260" spans="1:22" ht="13.5" x14ac:dyDescent="0.25">
      <c r="A2260" s="3">
        <f>RSI!A2260</f>
        <v>45595</v>
      </c>
      <c r="B2260" s="2">
        <f>RSI!B2260</f>
        <v>0.52</v>
      </c>
      <c r="C2260" s="2">
        <f>RSI!I2260</f>
        <v>61.375325801042734</v>
      </c>
      <c r="D2260" s="2">
        <f>MACD!E2260</f>
        <v>-4.8637714297880164E-2</v>
      </c>
      <c r="E2260" s="2">
        <f>MACD!F2260</f>
        <v>-3.588250996254401E-2</v>
      </c>
      <c r="F2260" s="2">
        <f>'Moving Avg'!D2260</f>
        <v>0.51200000000000001</v>
      </c>
      <c r="G2260" s="2">
        <f>'Moving Avg'!F2260</f>
        <v>0.46849999999999997</v>
      </c>
      <c r="H2260" s="2">
        <f>'Moving Avg'!G2260</f>
        <v>0.4800000000000002</v>
      </c>
      <c r="I2260" s="2">
        <f>'Moving Avg'!H2260</f>
        <v>0.48220000000000018</v>
      </c>
      <c r="J2260" s="5" t="str">
        <f>OBV!F2260</f>
        <v>BEARISH</v>
      </c>
      <c r="K2260" s="5" t="str">
        <f>OBV!G2260</f>
        <v>NEUTRAL</v>
      </c>
      <c r="L2260" s="5" t="str">
        <f>OBV!H2260</f>
        <v>CONFIRMED BEARISH</v>
      </c>
      <c r="M2260" s="7">
        <f t="shared" si="350"/>
        <v>25</v>
      </c>
      <c r="N2260" s="7">
        <f t="shared" si="351"/>
        <v>45</v>
      </c>
      <c r="O2260" s="7">
        <f t="shared" si="352"/>
        <v>50</v>
      </c>
      <c r="P2260" s="7">
        <f t="shared" si="353"/>
        <v>16.5</v>
      </c>
      <c r="Q2260" s="8">
        <f t="shared" si="354"/>
        <v>34.475000000000001</v>
      </c>
      <c r="R2260" s="8">
        <f t="shared" si="355"/>
        <v>35.625</v>
      </c>
      <c r="S2260" s="8">
        <f t="shared" si="356"/>
        <v>30.425000000000001</v>
      </c>
      <c r="T2260" s="8">
        <f t="shared" si="357"/>
        <v>34.125</v>
      </c>
      <c r="U2260" s="7">
        <f t="shared" si="358"/>
        <v>33.508333333333333</v>
      </c>
      <c r="V2260" s="7">
        <f t="shared" si="359"/>
        <v>33.662499999999994</v>
      </c>
    </row>
    <row r="2261" spans="1:22" ht="13.5" x14ac:dyDescent="0.25">
      <c r="A2261" s="3">
        <f>RSI!A2261</f>
        <v>45596</v>
      </c>
      <c r="B2261" s="2">
        <f>RSI!B2261</f>
        <v>0.52</v>
      </c>
      <c r="C2261" s="2">
        <f>RSI!I2261</f>
        <v>61.375325801042727</v>
      </c>
      <c r="D2261" s="2">
        <f>MACD!E2261</f>
        <v>-4.583296699634104E-2</v>
      </c>
      <c r="E2261" s="2">
        <f>MACD!F2261</f>
        <v>-3.787260136930342E-2</v>
      </c>
      <c r="F2261" s="2">
        <f>'Moving Avg'!D2261</f>
        <v>0.51</v>
      </c>
      <c r="G2261" s="2">
        <f>'Moving Avg'!F2261</f>
        <v>0.47350000000000003</v>
      </c>
      <c r="H2261" s="2">
        <f>'Moving Avg'!G2261</f>
        <v>0.48020000000000018</v>
      </c>
      <c r="I2261" s="2">
        <f>'Moving Avg'!H2261</f>
        <v>0.48180000000000023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  <c r="M2261" s="7">
        <f t="shared" si="350"/>
        <v>25</v>
      </c>
      <c r="N2261" s="7">
        <f t="shared" si="351"/>
        <v>45</v>
      </c>
      <c r="O2261" s="7">
        <f t="shared" si="352"/>
        <v>50</v>
      </c>
      <c r="P2261" s="7">
        <f t="shared" si="353"/>
        <v>16.5</v>
      </c>
      <c r="Q2261" s="8">
        <f t="shared" si="354"/>
        <v>34.475000000000001</v>
      </c>
      <c r="R2261" s="8">
        <f t="shared" si="355"/>
        <v>35.625</v>
      </c>
      <c r="S2261" s="8">
        <f t="shared" si="356"/>
        <v>30.425000000000001</v>
      </c>
      <c r="T2261" s="8">
        <f t="shared" si="357"/>
        <v>34.125</v>
      </c>
      <c r="U2261" s="7">
        <f t="shared" si="358"/>
        <v>33.508333333333333</v>
      </c>
      <c r="V2261" s="7">
        <f t="shared" si="359"/>
        <v>33.662499999999994</v>
      </c>
    </row>
    <row r="2262" spans="1:22" ht="13.5" x14ac:dyDescent="0.25">
      <c r="A2262" s="3">
        <f>RSI!A2262</f>
        <v>45597</v>
      </c>
      <c r="B2262" s="2">
        <f>RSI!B2262</f>
        <v>0.5</v>
      </c>
      <c r="C2262" s="2">
        <f>RSI!I2262</f>
        <v>54.39626751646535</v>
      </c>
      <c r="D2262" s="2">
        <f>MACD!E2262</f>
        <v>-3.9124598404008781E-2</v>
      </c>
      <c r="E2262" s="2">
        <f>MACD!F2262</f>
        <v>-3.8123000776244496E-2</v>
      </c>
      <c r="F2262" s="2">
        <f>'Moving Avg'!D2262</f>
        <v>0.50800000000000001</v>
      </c>
      <c r="G2262" s="2">
        <f>'Moving Avg'!F2262</f>
        <v>0.47750000000000004</v>
      </c>
      <c r="H2262" s="2">
        <f>'Moving Avg'!G2262</f>
        <v>0.48000000000000009</v>
      </c>
      <c r="I2262" s="2">
        <f>'Moving Avg'!H2262</f>
        <v>0.48140000000000022</v>
      </c>
      <c r="J2262" s="5" t="str">
        <f>OBV!F2262</f>
        <v>BEARISH</v>
      </c>
      <c r="K2262" s="5" t="str">
        <f>OBV!G2262</f>
        <v>NEUTRAL</v>
      </c>
      <c r="L2262" s="5" t="str">
        <f>OBV!H2262</f>
        <v>CONFIRMED BEARISH</v>
      </c>
      <c r="M2262" s="7">
        <f t="shared" si="350"/>
        <v>25</v>
      </c>
      <c r="N2262" s="7">
        <f t="shared" si="351"/>
        <v>45</v>
      </c>
      <c r="O2262" s="7">
        <f t="shared" si="352"/>
        <v>50</v>
      </c>
      <c r="P2262" s="7">
        <f t="shared" si="353"/>
        <v>16.5</v>
      </c>
      <c r="Q2262" s="8">
        <f t="shared" si="354"/>
        <v>34.475000000000001</v>
      </c>
      <c r="R2262" s="8">
        <f t="shared" si="355"/>
        <v>35.625</v>
      </c>
      <c r="S2262" s="8">
        <f t="shared" si="356"/>
        <v>30.425000000000001</v>
      </c>
      <c r="T2262" s="8">
        <f t="shared" si="357"/>
        <v>34.125</v>
      </c>
      <c r="U2262" s="7">
        <f t="shared" si="358"/>
        <v>33.508333333333333</v>
      </c>
      <c r="V2262" s="7">
        <f t="shared" si="359"/>
        <v>33.662499999999994</v>
      </c>
    </row>
    <row r="2263" spans="1:22" ht="13.5" x14ac:dyDescent="0.25">
      <c r="A2263" s="3">
        <f>RSI!A2263</f>
        <v>45600</v>
      </c>
      <c r="B2263" s="2">
        <f>RSI!B2263</f>
        <v>0.52</v>
      </c>
      <c r="C2263" s="2">
        <f>RSI!I2263</f>
        <v>59.371552125914583</v>
      </c>
      <c r="D2263" s="2">
        <f>MACD!E2263</f>
        <v>-3.194140821452901E-2</v>
      </c>
      <c r="E2263" s="2">
        <f>MACD!F2263</f>
        <v>-3.6886682263901398E-2</v>
      </c>
      <c r="F2263" s="2">
        <f>'Moving Avg'!D2263</f>
        <v>0.51400000000000001</v>
      </c>
      <c r="G2263" s="2">
        <f>'Moving Avg'!F2263</f>
        <v>0.48249999999999993</v>
      </c>
      <c r="H2263" s="2">
        <f>'Moving Avg'!G2263</f>
        <v>0.48000000000000009</v>
      </c>
      <c r="I2263" s="2">
        <f>'Moving Avg'!H2263</f>
        <v>0.48120000000000018</v>
      </c>
      <c r="J2263" s="5" t="str">
        <f>OBV!F2263</f>
        <v>BULLISH</v>
      </c>
      <c r="K2263" s="5" t="str">
        <f>OBV!G2263</f>
        <v>NEUTRAL</v>
      </c>
      <c r="L2263" s="5" t="str">
        <f>OBV!H2263</f>
        <v>CONFIRMED BULLISH</v>
      </c>
      <c r="M2263" s="7">
        <f t="shared" si="350"/>
        <v>25</v>
      </c>
      <c r="N2263" s="7">
        <f t="shared" si="351"/>
        <v>0</v>
      </c>
      <c r="O2263" s="7">
        <f t="shared" si="352"/>
        <v>50</v>
      </c>
      <c r="P2263" s="7">
        <f t="shared" si="353"/>
        <v>83.5</v>
      </c>
      <c r="Q2263" s="8">
        <f t="shared" si="354"/>
        <v>28.774999999999999</v>
      </c>
      <c r="R2263" s="8">
        <f t="shared" si="355"/>
        <v>43.375</v>
      </c>
      <c r="S2263" s="8">
        <f t="shared" si="356"/>
        <v>53.825000000000003</v>
      </c>
      <c r="T2263" s="8">
        <f t="shared" si="357"/>
        <v>39.625</v>
      </c>
      <c r="U2263" s="7">
        <f t="shared" si="358"/>
        <v>41.991666666666667</v>
      </c>
      <c r="V2263" s="7">
        <f t="shared" si="359"/>
        <v>41.400000000000006</v>
      </c>
    </row>
    <row r="2264" spans="1:22" ht="13.5" x14ac:dyDescent="0.25">
      <c r="A2264" s="3">
        <f>RSI!A2264</f>
        <v>45601</v>
      </c>
      <c r="B2264" s="2">
        <f>RSI!B2264</f>
        <v>0.53</v>
      </c>
      <c r="C2264" s="2">
        <f>RSI!I2264</f>
        <v>61.625848505320022</v>
      </c>
      <c r="D2264" s="2">
        <f>MACD!E2264</f>
        <v>-2.3727325778731156E-2</v>
      </c>
      <c r="E2264" s="2">
        <f>MACD!F2264</f>
        <v>-3.4254810966867354E-2</v>
      </c>
      <c r="F2264" s="2">
        <f>'Moving Avg'!D2264</f>
        <v>0.51800000000000002</v>
      </c>
      <c r="G2264" s="2">
        <f>'Moving Avg'!F2264</f>
        <v>0.48799999999999988</v>
      </c>
      <c r="H2264" s="2">
        <f>'Moving Avg'!G2264</f>
        <v>0.48020000000000002</v>
      </c>
      <c r="I2264" s="2">
        <f>'Moving Avg'!H2264</f>
        <v>0.48115000000000019</v>
      </c>
      <c r="J2264" s="5" t="str">
        <f>OBV!F2264</f>
        <v>BULLISH</v>
      </c>
      <c r="K2264" s="5" t="str">
        <f>OBV!G2264</f>
        <v>NEUTRAL</v>
      </c>
      <c r="L2264" s="5" t="str">
        <f>OBV!H2264</f>
        <v>CONFIRMED BULLISH</v>
      </c>
      <c r="M2264" s="7">
        <f t="shared" si="350"/>
        <v>25</v>
      </c>
      <c r="N2264" s="7">
        <f t="shared" si="351"/>
        <v>0</v>
      </c>
      <c r="O2264" s="7">
        <f t="shared" si="352"/>
        <v>50</v>
      </c>
      <c r="P2264" s="7">
        <f t="shared" si="353"/>
        <v>83.5</v>
      </c>
      <c r="Q2264" s="8">
        <f t="shared" si="354"/>
        <v>28.774999999999999</v>
      </c>
      <c r="R2264" s="8">
        <f t="shared" si="355"/>
        <v>43.375</v>
      </c>
      <c r="S2264" s="8">
        <f t="shared" si="356"/>
        <v>53.825000000000003</v>
      </c>
      <c r="T2264" s="8">
        <f t="shared" si="357"/>
        <v>39.625</v>
      </c>
      <c r="U2264" s="7">
        <f t="shared" si="358"/>
        <v>41.991666666666667</v>
      </c>
      <c r="V2264" s="7">
        <f t="shared" si="359"/>
        <v>41.400000000000006</v>
      </c>
    </row>
    <row r="2265" spans="1:22" ht="13.5" x14ac:dyDescent="0.25">
      <c r="A2265" s="3">
        <f>RSI!A2265</f>
        <v>45602</v>
      </c>
      <c r="B2265" s="2">
        <f>RSI!B2265</f>
        <v>0.51</v>
      </c>
      <c r="C2265" s="2">
        <f>RSI!I2265</f>
        <v>55.047281026323837</v>
      </c>
      <c r="D2265" s="2">
        <f>MACD!E2265</f>
        <v>-1.2462989673433955E-2</v>
      </c>
      <c r="E2265" s="2">
        <f>MACD!F2265</f>
        <v>-2.9896446708180677E-2</v>
      </c>
      <c r="F2265" s="2">
        <f>'Moving Avg'!D2265</f>
        <v>0.51600000000000001</v>
      </c>
      <c r="G2265" s="2">
        <f>'Moving Avg'!F2265</f>
        <v>0.49249999999999988</v>
      </c>
      <c r="H2265" s="2">
        <f>'Moving Avg'!G2265</f>
        <v>0.48000000000000009</v>
      </c>
      <c r="I2265" s="2">
        <f>'Moving Avg'!H2265</f>
        <v>0.4810500000000002</v>
      </c>
      <c r="J2265" s="5" t="str">
        <f>OBV!F2265</f>
        <v>BULLISH</v>
      </c>
      <c r="K2265" s="5" t="str">
        <f>OBV!G2265</f>
        <v>NEUTRAL</v>
      </c>
      <c r="L2265" s="5" t="str">
        <f>OBV!H2265</f>
        <v>BULLISH DIVERGENCE</v>
      </c>
      <c r="M2265" s="7">
        <f t="shared" si="350"/>
        <v>25</v>
      </c>
      <c r="N2265" s="7">
        <f t="shared" si="351"/>
        <v>0</v>
      </c>
      <c r="O2265" s="7">
        <f t="shared" si="352"/>
        <v>50</v>
      </c>
      <c r="P2265" s="7">
        <f t="shared" si="353"/>
        <v>66.5</v>
      </c>
      <c r="Q2265" s="8">
        <f t="shared" si="354"/>
        <v>26.225000000000001</v>
      </c>
      <c r="R2265" s="8">
        <f t="shared" si="355"/>
        <v>39.125</v>
      </c>
      <c r="S2265" s="8">
        <f t="shared" si="356"/>
        <v>46.174999999999997</v>
      </c>
      <c r="T2265" s="8">
        <f t="shared" si="357"/>
        <v>35.375</v>
      </c>
      <c r="U2265" s="7">
        <f t="shared" si="358"/>
        <v>37.174999999999997</v>
      </c>
      <c r="V2265" s="7">
        <f t="shared" si="359"/>
        <v>36.724999999999994</v>
      </c>
    </row>
    <row r="2266" spans="1:22" ht="13.5" x14ac:dyDescent="0.25">
      <c r="A2266" s="3">
        <f>RSI!A2266</f>
        <v>45603</v>
      </c>
      <c r="B2266" s="2">
        <f>RSI!B2266</f>
        <v>0.49</v>
      </c>
      <c r="C2266" s="2">
        <f>RSI!I2266</f>
        <v>49.371455512046182</v>
      </c>
      <c r="D2266" s="2">
        <f>MACD!E2266</f>
        <v>-4.6352278852558881E-3</v>
      </c>
      <c r="E2266" s="2">
        <f>MACD!F2266</f>
        <v>-2.4844202943595722E-2</v>
      </c>
      <c r="F2266" s="2">
        <f>'Moving Avg'!D2266</f>
        <v>0.51</v>
      </c>
      <c r="G2266" s="2">
        <f>'Moving Avg'!F2266</f>
        <v>0.49599999999999989</v>
      </c>
      <c r="H2266" s="2">
        <f>'Moving Avg'!G2266</f>
        <v>0.47920000000000001</v>
      </c>
      <c r="I2266" s="2">
        <f>'Moving Avg'!H2266</f>
        <v>0.48095000000000021</v>
      </c>
      <c r="J2266" s="5" t="str">
        <f>OBV!F2266</f>
        <v>BULLISH</v>
      </c>
      <c r="K2266" s="5" t="str">
        <f>OBV!G2266</f>
        <v>NEUTRAL</v>
      </c>
      <c r="L2266" s="5" t="str">
        <f>OBV!H2266</f>
        <v>BULLISH DIVERGENCE</v>
      </c>
      <c r="M2266" s="7">
        <f t="shared" si="350"/>
        <v>25</v>
      </c>
      <c r="N2266" s="7">
        <f t="shared" si="351"/>
        <v>0</v>
      </c>
      <c r="O2266" s="7">
        <f t="shared" si="352"/>
        <v>50</v>
      </c>
      <c r="P2266" s="7">
        <f t="shared" si="353"/>
        <v>66.5</v>
      </c>
      <c r="Q2266" s="8">
        <f t="shared" si="354"/>
        <v>26.225000000000001</v>
      </c>
      <c r="R2266" s="8">
        <f t="shared" si="355"/>
        <v>39.125</v>
      </c>
      <c r="S2266" s="8">
        <f t="shared" si="356"/>
        <v>46.174999999999997</v>
      </c>
      <c r="T2266" s="8">
        <f t="shared" si="357"/>
        <v>35.375</v>
      </c>
      <c r="U2266" s="7">
        <f t="shared" si="358"/>
        <v>37.174999999999997</v>
      </c>
      <c r="V2266" s="7">
        <f t="shared" si="359"/>
        <v>36.724999999999994</v>
      </c>
    </row>
    <row r="2267" spans="1:22" ht="13.5" x14ac:dyDescent="0.25">
      <c r="A2267" s="3">
        <f>RSI!A2267</f>
        <v>45604</v>
      </c>
      <c r="B2267" s="2">
        <f>RSI!B2267</f>
        <v>0.51</v>
      </c>
      <c r="C2267" s="2">
        <f>RSI!I2267</f>
        <v>54.431376725175689</v>
      </c>
      <c r="D2267" s="2">
        <f>MACD!E2267</f>
        <v>-2.552107078161947E-3</v>
      </c>
      <c r="E2267" s="2">
        <f>MACD!F2267</f>
        <v>-2.038578377050897E-2</v>
      </c>
      <c r="F2267" s="2">
        <f>'Moving Avg'!D2267</f>
        <v>0.5119999999999999</v>
      </c>
      <c r="G2267" s="2">
        <f>'Moving Avg'!F2267</f>
        <v>0.50049999999999994</v>
      </c>
      <c r="H2267" s="2">
        <f>'Moving Avg'!G2267</f>
        <v>0.47860000000000014</v>
      </c>
      <c r="I2267" s="2">
        <f>'Moving Avg'!H2267</f>
        <v>0.4810500000000002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  <c r="M2267" s="7">
        <f t="shared" si="350"/>
        <v>25</v>
      </c>
      <c r="N2267" s="7">
        <f t="shared" si="351"/>
        <v>0</v>
      </c>
      <c r="O2267" s="7">
        <f t="shared" si="352"/>
        <v>50</v>
      </c>
      <c r="P2267" s="7">
        <f t="shared" si="353"/>
        <v>83.5</v>
      </c>
      <c r="Q2267" s="8">
        <f t="shared" si="354"/>
        <v>28.774999999999999</v>
      </c>
      <c r="R2267" s="8">
        <f t="shared" si="355"/>
        <v>43.375</v>
      </c>
      <c r="S2267" s="8">
        <f t="shared" si="356"/>
        <v>53.825000000000003</v>
      </c>
      <c r="T2267" s="8">
        <f t="shared" si="357"/>
        <v>39.625</v>
      </c>
      <c r="U2267" s="7">
        <f t="shared" si="358"/>
        <v>41.991666666666667</v>
      </c>
      <c r="V2267" s="7">
        <f t="shared" si="359"/>
        <v>41.400000000000006</v>
      </c>
    </row>
    <row r="2268" spans="1:22" ht="13.5" x14ac:dyDescent="0.25">
      <c r="A2268" s="3">
        <f>RSI!A2268</f>
        <v>45607</v>
      </c>
      <c r="B2268" s="2">
        <f>RSI!B2268</f>
        <v>0.51</v>
      </c>
      <c r="C2268" s="2">
        <f>RSI!I2268</f>
        <v>54.431376725175674</v>
      </c>
      <c r="D2268" s="2">
        <f>MACD!E2268</f>
        <v>-3.9678716073258125E-3</v>
      </c>
      <c r="E2268" s="2">
        <f>MACD!F2268</f>
        <v>-1.7102201337872339E-2</v>
      </c>
      <c r="F2268" s="2">
        <f>'Moving Avg'!D2268</f>
        <v>0.51</v>
      </c>
      <c r="G2268" s="2">
        <f>'Moving Avg'!F2268</f>
        <v>0.50449999999999995</v>
      </c>
      <c r="H2268" s="2">
        <f>'Moving Avg'!G2268</f>
        <v>0.47800000000000009</v>
      </c>
      <c r="I2268" s="2">
        <f>'Moving Avg'!H2268</f>
        <v>0.48125000000000023</v>
      </c>
      <c r="J2268" s="5" t="str">
        <f>OBV!F2268</f>
        <v>BULLISH</v>
      </c>
      <c r="K2268" s="5" t="str">
        <f>OBV!G2268</f>
        <v>NEUTRAL</v>
      </c>
      <c r="L2268" s="5" t="str">
        <f>OBV!H2268</f>
        <v>BULLISH DIVERGENCE</v>
      </c>
      <c r="M2268" s="7">
        <f t="shared" si="350"/>
        <v>25</v>
      </c>
      <c r="N2268" s="7">
        <f t="shared" si="351"/>
        <v>0</v>
      </c>
      <c r="O2268" s="7">
        <f t="shared" si="352"/>
        <v>50</v>
      </c>
      <c r="P2268" s="7">
        <f t="shared" si="353"/>
        <v>66.5</v>
      </c>
      <c r="Q2268" s="8">
        <f t="shared" si="354"/>
        <v>26.225000000000001</v>
      </c>
      <c r="R2268" s="8">
        <f t="shared" si="355"/>
        <v>39.125</v>
      </c>
      <c r="S2268" s="8">
        <f t="shared" si="356"/>
        <v>46.174999999999997</v>
      </c>
      <c r="T2268" s="8">
        <f t="shared" si="357"/>
        <v>35.375</v>
      </c>
      <c r="U2268" s="7">
        <f t="shared" si="358"/>
        <v>37.174999999999997</v>
      </c>
      <c r="V2268" s="7">
        <f t="shared" si="359"/>
        <v>36.724999999999994</v>
      </c>
    </row>
    <row r="2269" spans="1:22" ht="13.5" x14ac:dyDescent="0.25">
      <c r="A2269" s="3">
        <f>RSI!A2269</f>
        <v>45608</v>
      </c>
      <c r="B2269" s="2">
        <f>RSI!B2269</f>
        <v>0.51</v>
      </c>
      <c r="C2269" s="2">
        <f>RSI!I2269</f>
        <v>54.431376725175689</v>
      </c>
      <c r="D2269" s="2">
        <f>MACD!E2269</f>
        <v>-2.1828680719718774E-3</v>
      </c>
      <c r="E2269" s="2">
        <f>MACD!F2269</f>
        <v>-1.4118334684692247E-2</v>
      </c>
      <c r="F2269" s="2">
        <f>'Moving Avg'!D2269</f>
        <v>0.50600000000000001</v>
      </c>
      <c r="G2269" s="2">
        <f>'Moving Avg'!F2269</f>
        <v>0.50800000000000001</v>
      </c>
      <c r="H2269" s="2">
        <f>'Moving Avg'!G2269</f>
        <v>0.47780000000000017</v>
      </c>
      <c r="I2269" s="2">
        <f>'Moving Avg'!H2269</f>
        <v>0.4815500000000002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  <c r="M2269" s="7">
        <f t="shared" si="350"/>
        <v>25</v>
      </c>
      <c r="N2269" s="7">
        <f t="shared" si="351"/>
        <v>0</v>
      </c>
      <c r="O2269" s="7">
        <f t="shared" si="352"/>
        <v>50</v>
      </c>
      <c r="P2269" s="7">
        <f t="shared" si="353"/>
        <v>16.5</v>
      </c>
      <c r="Q2269" s="8">
        <f t="shared" si="354"/>
        <v>18.725000000000001</v>
      </c>
      <c r="R2269" s="8">
        <f t="shared" si="355"/>
        <v>26.625</v>
      </c>
      <c r="S2269" s="8">
        <f t="shared" si="356"/>
        <v>23.675000000000001</v>
      </c>
      <c r="T2269" s="8">
        <f t="shared" si="357"/>
        <v>22.875</v>
      </c>
      <c r="U2269" s="7">
        <f t="shared" si="358"/>
        <v>23.008333333333336</v>
      </c>
      <c r="V2269" s="7">
        <f t="shared" si="359"/>
        <v>22.975000000000001</v>
      </c>
    </row>
    <row r="2270" spans="1:22" ht="13.5" x14ac:dyDescent="0.25">
      <c r="A2270" s="3">
        <f>RSI!A2270</f>
        <v>45609</v>
      </c>
      <c r="B2270" s="2">
        <f>RSI!B2270</f>
        <v>0.49</v>
      </c>
      <c r="C2270" s="2">
        <f>RSI!I2270</f>
        <v>48.390963720529051</v>
      </c>
      <c r="D2270" s="2">
        <f>MACD!E2270</f>
        <v>2.2604579807638525E-3</v>
      </c>
      <c r="E2270" s="2">
        <f>MACD!F2270</f>
        <v>-1.0842576151601026E-2</v>
      </c>
      <c r="F2270" s="2">
        <f>'Moving Avg'!D2270</f>
        <v>0.502</v>
      </c>
      <c r="G2270" s="2">
        <f>'Moving Avg'!F2270</f>
        <v>0.5099999999999999</v>
      </c>
      <c r="H2270" s="2">
        <f>'Moving Avg'!G2270</f>
        <v>0.47760000000000014</v>
      </c>
      <c r="I2270" s="2">
        <f>'Moving Avg'!H2270</f>
        <v>0.48165000000000019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  <c r="M2270" s="7">
        <f t="shared" si="350"/>
        <v>25</v>
      </c>
      <c r="N2270" s="7">
        <f t="shared" si="351"/>
        <v>0</v>
      </c>
      <c r="O2270" s="7">
        <f t="shared" si="352"/>
        <v>50</v>
      </c>
      <c r="P2270" s="7">
        <f t="shared" si="353"/>
        <v>33</v>
      </c>
      <c r="Q2270" s="8">
        <f t="shared" si="354"/>
        <v>21.2</v>
      </c>
      <c r="R2270" s="8">
        <f t="shared" si="355"/>
        <v>30.75</v>
      </c>
      <c r="S2270" s="8">
        <f t="shared" si="356"/>
        <v>31.1</v>
      </c>
      <c r="T2270" s="8">
        <f t="shared" si="357"/>
        <v>27</v>
      </c>
      <c r="U2270" s="7">
        <f t="shared" si="358"/>
        <v>27.683333333333337</v>
      </c>
      <c r="V2270" s="7">
        <f t="shared" si="359"/>
        <v>27.512500000000003</v>
      </c>
    </row>
    <row r="2271" spans="1:22" ht="13.5" x14ac:dyDescent="0.25">
      <c r="A2271" s="3">
        <f>RSI!A2271</f>
        <v>45610</v>
      </c>
      <c r="B2271" s="2">
        <f>RSI!B2271</f>
        <v>0.47</v>
      </c>
      <c r="C2271" s="2">
        <f>RSI!I2271</f>
        <v>43.22515248765567</v>
      </c>
      <c r="D2271" s="2">
        <f>MACD!E2271</f>
        <v>7.5392979596221044E-3</v>
      </c>
      <c r="E2271" s="2">
        <f>MACD!F2271</f>
        <v>-7.1662013293564003E-3</v>
      </c>
      <c r="F2271" s="2">
        <f>'Moving Avg'!D2271</f>
        <v>0.49800000000000005</v>
      </c>
      <c r="G2271" s="2">
        <f>'Moving Avg'!F2271</f>
        <v>0.51</v>
      </c>
      <c r="H2271" s="2">
        <f>'Moving Avg'!G2271</f>
        <v>0.47660000000000002</v>
      </c>
      <c r="I2271" s="2">
        <f>'Moving Avg'!H2271</f>
        <v>0.48155000000000014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  <c r="M2271" s="7">
        <f t="shared" si="350"/>
        <v>25</v>
      </c>
      <c r="N2271" s="7">
        <f t="shared" si="351"/>
        <v>0</v>
      </c>
      <c r="O2271" s="7">
        <f t="shared" si="352"/>
        <v>50</v>
      </c>
      <c r="P2271" s="7">
        <f t="shared" si="353"/>
        <v>33</v>
      </c>
      <c r="Q2271" s="8">
        <f t="shared" si="354"/>
        <v>21.2</v>
      </c>
      <c r="R2271" s="8">
        <f t="shared" si="355"/>
        <v>30.75</v>
      </c>
      <c r="S2271" s="8">
        <f t="shared" si="356"/>
        <v>31.1</v>
      </c>
      <c r="T2271" s="8">
        <f t="shared" si="357"/>
        <v>27</v>
      </c>
      <c r="U2271" s="7">
        <f t="shared" si="358"/>
        <v>27.683333333333337</v>
      </c>
      <c r="V2271" s="7">
        <f t="shared" si="359"/>
        <v>27.512500000000003</v>
      </c>
    </row>
    <row r="2272" spans="1:22" ht="13.5" x14ac:dyDescent="0.25">
      <c r="A2272" s="3">
        <f>RSI!A2272</f>
        <v>45611</v>
      </c>
      <c r="B2272" s="2">
        <f>RSI!B2272</f>
        <v>0.45</v>
      </c>
      <c r="C2272" s="2">
        <f>RSI!I2272</f>
        <v>38.768231504258807</v>
      </c>
      <c r="D2272" s="2">
        <f>MACD!E2272</f>
        <v>1.0563582296794549E-2</v>
      </c>
      <c r="E2272" s="2">
        <f>MACD!F2272</f>
        <v>-3.6202446041262108E-3</v>
      </c>
      <c r="F2272" s="2">
        <f>'Moving Avg'!D2272</f>
        <v>0.48600000000000004</v>
      </c>
      <c r="G2272" s="2">
        <f>'Moving Avg'!F2272</f>
        <v>0.50800000000000001</v>
      </c>
      <c r="H2272" s="2">
        <f>'Moving Avg'!G2272</f>
        <v>0.47520000000000001</v>
      </c>
      <c r="I2272" s="2">
        <f>'Moving Avg'!H2272</f>
        <v>0.48125000000000012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0</v>
      </c>
      <c r="O2272" s="7">
        <f t="shared" si="352"/>
        <v>50</v>
      </c>
      <c r="P2272" s="7">
        <f t="shared" si="353"/>
        <v>33</v>
      </c>
      <c r="Q2272" s="8">
        <f t="shared" si="354"/>
        <v>21.2</v>
      </c>
      <c r="R2272" s="8">
        <f t="shared" si="355"/>
        <v>30.75</v>
      </c>
      <c r="S2272" s="8">
        <f t="shared" si="356"/>
        <v>31.1</v>
      </c>
      <c r="T2272" s="8">
        <f t="shared" si="357"/>
        <v>27</v>
      </c>
      <c r="U2272" s="7">
        <f t="shared" si="358"/>
        <v>27.683333333333337</v>
      </c>
      <c r="V2272" s="7">
        <f t="shared" si="359"/>
        <v>27.512500000000003</v>
      </c>
    </row>
    <row r="2273" spans="1:22" ht="13.5" x14ac:dyDescent="0.25">
      <c r="A2273" s="3">
        <f>RSI!A2273</f>
        <v>45614</v>
      </c>
      <c r="B2273" s="2">
        <f>RSI!B2273</f>
        <v>0.43</v>
      </c>
      <c r="C2273" s="2">
        <f>RSI!I2273</f>
        <v>34.893612391802563</v>
      </c>
      <c r="D2273" s="2">
        <f>MACD!E2273</f>
        <v>1.79408582612825E-2</v>
      </c>
      <c r="E2273" s="2">
        <f>MACD!F2273</f>
        <v>6.9197596895553132E-4</v>
      </c>
      <c r="F2273" s="2">
        <f>'Moving Avg'!D2273</f>
        <v>0.47000000000000003</v>
      </c>
      <c r="G2273" s="2">
        <f>'Moving Avg'!F2273</f>
        <v>0.504</v>
      </c>
      <c r="H2273" s="2">
        <f>'Moving Avg'!G2273</f>
        <v>0.47339999999999999</v>
      </c>
      <c r="I2273" s="2">
        <f>'Moving Avg'!H2273</f>
        <v>0.48095000000000016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  <c r="M2273" s="7">
        <f t="shared" si="350"/>
        <v>25</v>
      </c>
      <c r="N2273" s="7">
        <f t="shared" si="351"/>
        <v>0</v>
      </c>
      <c r="O2273" s="7">
        <f t="shared" si="352"/>
        <v>0</v>
      </c>
      <c r="P2273" s="7">
        <f t="shared" si="353"/>
        <v>33</v>
      </c>
      <c r="Q2273" s="8">
        <f t="shared" si="354"/>
        <v>13.7</v>
      </c>
      <c r="R2273" s="8">
        <f t="shared" si="355"/>
        <v>13.25</v>
      </c>
      <c r="S2273" s="8">
        <f t="shared" si="356"/>
        <v>18.600000000000001</v>
      </c>
      <c r="T2273" s="8">
        <f t="shared" si="357"/>
        <v>14.5</v>
      </c>
      <c r="U2273" s="7">
        <f t="shared" si="358"/>
        <v>15.183333333333332</v>
      </c>
      <c r="V2273" s="7">
        <f t="shared" si="359"/>
        <v>15.012499999999999</v>
      </c>
    </row>
    <row r="2274" spans="1:22" ht="13.5" x14ac:dyDescent="0.25">
      <c r="A2274" s="3">
        <f>RSI!A2274</f>
        <v>45615</v>
      </c>
      <c r="B2274" s="2">
        <f>RSI!B2274</f>
        <v>0.44</v>
      </c>
      <c r="C2274" s="2">
        <f>RSI!I2274</f>
        <v>38.218421489067879</v>
      </c>
      <c r="D2274" s="2">
        <f>MACD!E2274</f>
        <v>2.5339682925638818E-2</v>
      </c>
      <c r="E2274" s="2">
        <f>MACD!F2274</f>
        <v>5.6215173602921897E-3</v>
      </c>
      <c r="F2274" s="2">
        <f>'Moving Avg'!D2274</f>
        <v>0.45599999999999996</v>
      </c>
      <c r="G2274" s="2">
        <f>'Moving Avg'!F2274</f>
        <v>0.49949999999999994</v>
      </c>
      <c r="H2274" s="2">
        <f>'Moving Avg'!G2274</f>
        <v>0.4718</v>
      </c>
      <c r="I2274" s="2">
        <f>'Moving Avg'!H2274</f>
        <v>0.48060000000000008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  <c r="M2274" s="7">
        <f t="shared" si="350"/>
        <v>25</v>
      </c>
      <c r="N2274" s="7">
        <f t="shared" si="351"/>
        <v>0</v>
      </c>
      <c r="O2274" s="7">
        <f t="shared" si="352"/>
        <v>0</v>
      </c>
      <c r="P2274" s="7">
        <f t="shared" si="353"/>
        <v>33</v>
      </c>
      <c r="Q2274" s="8">
        <f t="shared" si="354"/>
        <v>13.7</v>
      </c>
      <c r="R2274" s="8">
        <f t="shared" si="355"/>
        <v>13.25</v>
      </c>
      <c r="S2274" s="8">
        <f t="shared" si="356"/>
        <v>18.600000000000001</v>
      </c>
      <c r="T2274" s="8">
        <f t="shared" si="357"/>
        <v>14.5</v>
      </c>
      <c r="U2274" s="7">
        <f t="shared" si="358"/>
        <v>15.183333333333332</v>
      </c>
      <c r="V2274" s="7">
        <f t="shared" si="359"/>
        <v>15.012499999999999</v>
      </c>
    </row>
    <row r="2275" spans="1:22" ht="13.5" x14ac:dyDescent="0.25">
      <c r="A2275" s="3">
        <f>RSI!A2275</f>
        <v>45616</v>
      </c>
      <c r="B2275" s="2">
        <f>RSI!B2275</f>
        <v>0.43</v>
      </c>
      <c r="C2275" s="2">
        <f>RSI!I2275</f>
        <v>36.226143654756733</v>
      </c>
      <c r="D2275" s="2">
        <f>MACD!E2275</f>
        <v>2.9537170250412081E-2</v>
      </c>
      <c r="E2275" s="2">
        <f>MACD!F2275</f>
        <v>1.0404647938316169E-2</v>
      </c>
      <c r="F2275" s="2">
        <f>'Moving Avg'!D2275</f>
        <v>0.44399999999999995</v>
      </c>
      <c r="G2275" s="2">
        <f>'Moving Avg'!F2275</f>
        <v>0.49349999999999988</v>
      </c>
      <c r="H2275" s="2">
        <f>'Moving Avg'!G2275</f>
        <v>0.47</v>
      </c>
      <c r="I2275" s="2">
        <f>'Moving Avg'!H2275</f>
        <v>0.48030000000000017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  <c r="M2275" s="7">
        <f t="shared" si="350"/>
        <v>25</v>
      </c>
      <c r="N2275" s="7">
        <f t="shared" si="351"/>
        <v>0</v>
      </c>
      <c r="O2275" s="7">
        <f t="shared" si="352"/>
        <v>0</v>
      </c>
      <c r="P2275" s="7">
        <f t="shared" si="353"/>
        <v>33</v>
      </c>
      <c r="Q2275" s="8">
        <f t="shared" si="354"/>
        <v>13.7</v>
      </c>
      <c r="R2275" s="8">
        <f t="shared" si="355"/>
        <v>13.25</v>
      </c>
      <c r="S2275" s="8">
        <f t="shared" si="356"/>
        <v>18.600000000000001</v>
      </c>
      <c r="T2275" s="8">
        <f t="shared" si="357"/>
        <v>14.5</v>
      </c>
      <c r="U2275" s="7">
        <f t="shared" si="358"/>
        <v>15.183333333333332</v>
      </c>
      <c r="V2275" s="7">
        <f t="shared" si="359"/>
        <v>15.012499999999999</v>
      </c>
    </row>
    <row r="2276" spans="1:22" ht="13.5" x14ac:dyDescent="0.25">
      <c r="A2276" s="3">
        <f>RSI!A2276</f>
        <v>45617</v>
      </c>
      <c r="B2276" s="2">
        <f>RSI!B2276</f>
        <v>0.42</v>
      </c>
      <c r="C2276" s="2">
        <f>RSI!I2276</f>
        <v>34.300557227143017</v>
      </c>
      <c r="D2276" s="2">
        <f>MACD!E2276</f>
        <v>3.1064692567537411E-2</v>
      </c>
      <c r="E2276" s="2">
        <f>MACD!F2276</f>
        <v>1.4536656864160419E-2</v>
      </c>
      <c r="F2276" s="2">
        <f>'Moving Avg'!D2276</f>
        <v>0.434</v>
      </c>
      <c r="G2276" s="2">
        <f>'Moving Avg'!F2276</f>
        <v>0.48799999999999988</v>
      </c>
      <c r="H2276" s="2">
        <f>'Moving Avg'!G2276</f>
        <v>0.46840000000000004</v>
      </c>
      <c r="I2276" s="2">
        <f>'Moving Avg'!H2276</f>
        <v>0.4799500000000001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  <c r="M2276" s="7">
        <f t="shared" si="350"/>
        <v>25</v>
      </c>
      <c r="N2276" s="7">
        <f t="shared" si="351"/>
        <v>0</v>
      </c>
      <c r="O2276" s="7">
        <f t="shared" si="352"/>
        <v>0</v>
      </c>
      <c r="P2276" s="7">
        <f t="shared" si="353"/>
        <v>33</v>
      </c>
      <c r="Q2276" s="8">
        <f t="shared" si="354"/>
        <v>13.7</v>
      </c>
      <c r="R2276" s="8">
        <f t="shared" si="355"/>
        <v>13.25</v>
      </c>
      <c r="S2276" s="8">
        <f t="shared" si="356"/>
        <v>18.600000000000001</v>
      </c>
      <c r="T2276" s="8">
        <f t="shared" si="357"/>
        <v>14.5</v>
      </c>
      <c r="U2276" s="7">
        <f t="shared" si="358"/>
        <v>15.183333333333332</v>
      </c>
      <c r="V2276" s="7">
        <f t="shared" si="359"/>
        <v>15.012499999999999</v>
      </c>
    </row>
    <row r="2277" spans="1:22" ht="13.5" x14ac:dyDescent="0.25">
      <c r="A2277" s="3">
        <f>RSI!A2277</f>
        <v>45618</v>
      </c>
      <c r="B2277" s="2">
        <f>RSI!B2277</f>
        <v>0.41</v>
      </c>
      <c r="C2277" s="2">
        <f>RSI!I2277</f>
        <v>32.443386721419643</v>
      </c>
      <c r="D2277" s="2">
        <f>MACD!E2277</f>
        <v>3.6522840336595364E-2</v>
      </c>
      <c r="E2277" s="2">
        <f>MACD!F2277</f>
        <v>1.8933893558647406E-2</v>
      </c>
      <c r="F2277" s="2">
        <f>'Moving Avg'!D2277</f>
        <v>0.42599999999999999</v>
      </c>
      <c r="G2277" s="2">
        <f>'Moving Avg'!F2277</f>
        <v>0.48299999999999993</v>
      </c>
      <c r="H2277" s="2">
        <f>'Moving Avg'!G2277</f>
        <v>0.46700000000000003</v>
      </c>
      <c r="I2277" s="2">
        <f>'Moving Avg'!H2277</f>
        <v>0.47955000000000003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25</v>
      </c>
      <c r="N2277" s="7">
        <f t="shared" si="351"/>
        <v>0</v>
      </c>
      <c r="O2277" s="7">
        <f t="shared" si="352"/>
        <v>0</v>
      </c>
      <c r="P2277" s="7">
        <f t="shared" si="353"/>
        <v>16.5</v>
      </c>
      <c r="Q2277" s="8">
        <f t="shared" si="354"/>
        <v>11.225</v>
      </c>
      <c r="R2277" s="8">
        <f t="shared" si="355"/>
        <v>9.125</v>
      </c>
      <c r="S2277" s="8">
        <f t="shared" si="356"/>
        <v>11.175000000000001</v>
      </c>
      <c r="T2277" s="8">
        <f t="shared" si="357"/>
        <v>10.375</v>
      </c>
      <c r="U2277" s="7">
        <f t="shared" si="358"/>
        <v>10.508333333333335</v>
      </c>
      <c r="V2277" s="7">
        <f t="shared" si="359"/>
        <v>10.475000000000001</v>
      </c>
    </row>
    <row r="2278" spans="1:22" ht="13.5" x14ac:dyDescent="0.25">
      <c r="A2278" s="3">
        <f>RSI!A2278</f>
        <v>45621</v>
      </c>
      <c r="B2278" s="2">
        <f>RSI!B2278</f>
        <v>0.42</v>
      </c>
      <c r="C2278" s="2">
        <f>RSI!I2278</f>
        <v>36.165509398733917</v>
      </c>
      <c r="D2278" s="2">
        <f>MACD!E2278</f>
        <v>4.078181263045455E-2</v>
      </c>
      <c r="E2278" s="2">
        <f>MACD!F2278</f>
        <v>2.3303477373008835E-2</v>
      </c>
      <c r="F2278" s="2">
        <f>'Moving Avg'!D2278</f>
        <v>0.42400000000000004</v>
      </c>
      <c r="G2278" s="2">
        <f>'Moving Avg'!F2278</f>
        <v>0.47949999999999998</v>
      </c>
      <c r="H2278" s="2">
        <f>'Moving Avg'!G2278</f>
        <v>0.46580000000000005</v>
      </c>
      <c r="I2278" s="2">
        <f>'Moving Avg'!H2278</f>
        <v>0.47910000000000003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  <c r="M2278" s="7">
        <f t="shared" si="350"/>
        <v>25</v>
      </c>
      <c r="N2278" s="7">
        <f t="shared" si="351"/>
        <v>0</v>
      </c>
      <c r="O2278" s="7">
        <f t="shared" si="352"/>
        <v>0</v>
      </c>
      <c r="P2278" s="7">
        <f t="shared" si="353"/>
        <v>16.5</v>
      </c>
      <c r="Q2278" s="8">
        <f t="shared" si="354"/>
        <v>11.225</v>
      </c>
      <c r="R2278" s="8">
        <f t="shared" si="355"/>
        <v>9.125</v>
      </c>
      <c r="S2278" s="8">
        <f t="shared" si="356"/>
        <v>11.175000000000001</v>
      </c>
      <c r="T2278" s="8">
        <f t="shared" si="357"/>
        <v>10.375</v>
      </c>
      <c r="U2278" s="7">
        <f t="shared" si="358"/>
        <v>10.508333333333335</v>
      </c>
      <c r="V2278" s="7">
        <f t="shared" si="359"/>
        <v>10.475000000000001</v>
      </c>
    </row>
    <row r="2279" spans="1:22" ht="13.5" x14ac:dyDescent="0.25">
      <c r="A2279" s="3">
        <f>RSI!A2279</f>
        <v>45622</v>
      </c>
      <c r="B2279" s="2">
        <f>RSI!B2279</f>
        <v>0.42</v>
      </c>
      <c r="C2279" s="2">
        <f>RSI!I2279</f>
        <v>36.165509398733917</v>
      </c>
      <c r="D2279" s="2">
        <f>MACD!E2279</f>
        <v>4.4679505309341894E-2</v>
      </c>
      <c r="E2279" s="2">
        <f>MACD!F2279</f>
        <v>2.757868296027545E-2</v>
      </c>
      <c r="F2279" s="2">
        <f>'Moving Avg'!D2279</f>
        <v>0.42000000000000004</v>
      </c>
      <c r="G2279" s="2">
        <f>'Moving Avg'!F2279</f>
        <v>0.47499999999999998</v>
      </c>
      <c r="H2279" s="2">
        <f>'Moving Avg'!G2279</f>
        <v>0.46460000000000007</v>
      </c>
      <c r="I2279" s="2">
        <f>'Moving Avg'!H2279</f>
        <v>0.47870000000000007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  <c r="M2279" s="7">
        <f t="shared" si="350"/>
        <v>25</v>
      </c>
      <c r="N2279" s="7">
        <f t="shared" si="351"/>
        <v>0</v>
      </c>
      <c r="O2279" s="7">
        <f t="shared" si="352"/>
        <v>0</v>
      </c>
      <c r="P2279" s="7">
        <f t="shared" si="353"/>
        <v>16.5</v>
      </c>
      <c r="Q2279" s="8">
        <f t="shared" si="354"/>
        <v>11.225</v>
      </c>
      <c r="R2279" s="8">
        <f t="shared" si="355"/>
        <v>9.125</v>
      </c>
      <c r="S2279" s="8">
        <f t="shared" si="356"/>
        <v>11.175000000000001</v>
      </c>
      <c r="T2279" s="8">
        <f t="shared" si="357"/>
        <v>10.375</v>
      </c>
      <c r="U2279" s="7">
        <f t="shared" si="358"/>
        <v>10.508333333333335</v>
      </c>
      <c r="V2279" s="7">
        <f t="shared" si="359"/>
        <v>10.475000000000001</v>
      </c>
    </row>
    <row r="2280" spans="1:22" ht="13.5" x14ac:dyDescent="0.25">
      <c r="A2280" s="3">
        <f>RSI!A2280</f>
        <v>45623</v>
      </c>
      <c r="B2280" s="2">
        <f>RSI!B2280</f>
        <v>0.41</v>
      </c>
      <c r="C2280" s="2">
        <f>RSI!I2280</f>
        <v>33.993376071661913</v>
      </c>
      <c r="D2280" s="2">
        <f>MACD!E2280</f>
        <v>4.5913543672466195E-2</v>
      </c>
      <c r="E2280" s="2">
        <f>MACD!F2280</f>
        <v>3.1245655102713599E-2</v>
      </c>
      <c r="F2280" s="2">
        <f>'Moving Avg'!D2280</f>
        <v>0.41600000000000004</v>
      </c>
      <c r="G2280" s="2">
        <f>'Moving Avg'!F2280</f>
        <v>0.46949999999999992</v>
      </c>
      <c r="H2280" s="2">
        <f>'Moving Avg'!G2280</f>
        <v>0.46360000000000007</v>
      </c>
      <c r="I2280" s="2">
        <f>'Moving Avg'!H2280</f>
        <v>0.47825000000000012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  <c r="M2280" s="7">
        <f t="shared" si="350"/>
        <v>25</v>
      </c>
      <c r="N2280" s="7">
        <f t="shared" si="351"/>
        <v>0</v>
      </c>
      <c r="O2280" s="7">
        <f t="shared" si="352"/>
        <v>0</v>
      </c>
      <c r="P2280" s="7">
        <f t="shared" si="353"/>
        <v>16.5</v>
      </c>
      <c r="Q2280" s="8">
        <f t="shared" si="354"/>
        <v>11.225</v>
      </c>
      <c r="R2280" s="8">
        <f t="shared" si="355"/>
        <v>9.125</v>
      </c>
      <c r="S2280" s="8">
        <f t="shared" si="356"/>
        <v>11.175000000000001</v>
      </c>
      <c r="T2280" s="8">
        <f t="shared" si="357"/>
        <v>10.375</v>
      </c>
      <c r="U2280" s="7">
        <f t="shared" si="358"/>
        <v>10.508333333333335</v>
      </c>
      <c r="V2280" s="7">
        <f t="shared" si="359"/>
        <v>10.475000000000001</v>
      </c>
    </row>
    <row r="2281" spans="1:22" ht="13.5" x14ac:dyDescent="0.25">
      <c r="A2281" s="3">
        <f>RSI!A2281</f>
        <v>45624</v>
      </c>
      <c r="B2281" s="2">
        <f>RSI!B2281</f>
        <v>0.41</v>
      </c>
      <c r="C2281" s="2">
        <f>RSI!I2281</f>
        <v>33.993376071661913</v>
      </c>
      <c r="D2281" s="2">
        <f>MACD!E2281</f>
        <v>4.4191909413689279E-2</v>
      </c>
      <c r="E2281" s="2">
        <f>MACD!F2281</f>
        <v>3.3834905964908735E-2</v>
      </c>
      <c r="F2281" s="2">
        <f>'Moving Avg'!D2281</f>
        <v>0.41399999999999998</v>
      </c>
      <c r="G2281" s="2">
        <f>'Moving Avg'!F2281</f>
        <v>0.46399999999999997</v>
      </c>
      <c r="H2281" s="2">
        <f>'Moving Avg'!G2281</f>
        <v>0.46260000000000012</v>
      </c>
      <c r="I2281" s="2">
        <f>'Moving Avg'!H2281</f>
        <v>0.47790000000000005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  <c r="M2281" s="7">
        <f t="shared" si="350"/>
        <v>25</v>
      </c>
      <c r="N2281" s="7">
        <f t="shared" si="351"/>
        <v>0</v>
      </c>
      <c r="O2281" s="7">
        <f t="shared" si="352"/>
        <v>0</v>
      </c>
      <c r="P2281" s="7">
        <f t="shared" si="353"/>
        <v>16.5</v>
      </c>
      <c r="Q2281" s="8">
        <f t="shared" si="354"/>
        <v>11.225</v>
      </c>
      <c r="R2281" s="8">
        <f t="shared" si="355"/>
        <v>9.125</v>
      </c>
      <c r="S2281" s="8">
        <f t="shared" si="356"/>
        <v>11.175000000000001</v>
      </c>
      <c r="T2281" s="8">
        <f t="shared" si="357"/>
        <v>10.375</v>
      </c>
      <c r="U2281" s="7">
        <f t="shared" si="358"/>
        <v>10.508333333333335</v>
      </c>
      <c r="V2281" s="7">
        <f t="shared" si="359"/>
        <v>10.475000000000001</v>
      </c>
    </row>
    <row r="2282" spans="1:22" ht="13.5" x14ac:dyDescent="0.25">
      <c r="A2282" s="3">
        <f>RSI!A2282</f>
        <v>45625</v>
      </c>
      <c r="B2282" s="2">
        <f>RSI!B2282</f>
        <v>0.42</v>
      </c>
      <c r="C2282" s="2">
        <f>RSI!I2282</f>
        <v>38.29175274002128</v>
      </c>
      <c r="D2282" s="2">
        <f>MACD!E2282</f>
        <v>3.920553602674226E-2</v>
      </c>
      <c r="E2282" s="2">
        <f>MACD!F2282</f>
        <v>3.4909031977275441E-2</v>
      </c>
      <c r="F2282" s="2">
        <f>'Moving Avg'!D2282</f>
        <v>0.41600000000000004</v>
      </c>
      <c r="G2282" s="2">
        <f>'Moving Avg'!F2282</f>
        <v>0.45999999999999996</v>
      </c>
      <c r="H2282" s="2">
        <f>'Moving Avg'!G2282</f>
        <v>0.46220000000000011</v>
      </c>
      <c r="I2282" s="2">
        <f>'Moving Avg'!H2282</f>
        <v>0.47770000000000012</v>
      </c>
      <c r="J2282" s="5" t="str">
        <f>OBV!F2282</f>
        <v>BEARISH</v>
      </c>
      <c r="K2282" s="5" t="str">
        <f>OBV!G2282</f>
        <v>NEUTRAL</v>
      </c>
      <c r="L2282" s="5" t="str">
        <f>OBV!H2282</f>
        <v>BEARISH DIVERGENCE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16.5</v>
      </c>
      <c r="Q2282" s="8">
        <f t="shared" si="354"/>
        <v>11.225</v>
      </c>
      <c r="R2282" s="8">
        <f t="shared" si="355"/>
        <v>9.125</v>
      </c>
      <c r="S2282" s="8">
        <f t="shared" si="356"/>
        <v>11.175000000000001</v>
      </c>
      <c r="T2282" s="8">
        <f t="shared" si="357"/>
        <v>10.375</v>
      </c>
      <c r="U2282" s="7">
        <f t="shared" si="358"/>
        <v>10.508333333333335</v>
      </c>
      <c r="V2282" s="7">
        <f t="shared" si="359"/>
        <v>10.475000000000001</v>
      </c>
    </row>
    <row r="2283" spans="1:22" ht="13.5" x14ac:dyDescent="0.25">
      <c r="A2283" s="3">
        <f>RSI!A2283</f>
        <v>45628</v>
      </c>
      <c r="B2283" s="2">
        <f>RSI!B2283</f>
        <v>0.43</v>
      </c>
      <c r="C2283" s="2">
        <f>RSI!I2283</f>
        <v>42.335727624275826</v>
      </c>
      <c r="D2283" s="2">
        <f>MACD!E2283</f>
        <v>3.137626301957025E-2</v>
      </c>
      <c r="E2283" s="2">
        <f>MACD!F2283</f>
        <v>3.4202478185734408E-2</v>
      </c>
      <c r="F2283" s="2">
        <f>'Moving Avg'!D2283</f>
        <v>0.41799999999999998</v>
      </c>
      <c r="G2283" s="2">
        <f>'Moving Avg'!F2283</f>
        <v>0.45549999999999996</v>
      </c>
      <c r="H2283" s="2">
        <f>'Moving Avg'!G2283</f>
        <v>0.46180000000000004</v>
      </c>
      <c r="I2283" s="2">
        <f>'Moving Avg'!H2283</f>
        <v>0.47760000000000014</v>
      </c>
      <c r="J2283" s="5" t="str">
        <f>OBV!F2283</f>
        <v>BEARISH</v>
      </c>
      <c r="K2283" s="5" t="str">
        <f>OBV!G2283</f>
        <v>NEUTRAL</v>
      </c>
      <c r="L2283" s="5" t="str">
        <f>OBV!H2283</f>
        <v>BEARISH DIVERGENCE</v>
      </c>
      <c r="M2283" s="7">
        <f t="shared" si="350"/>
        <v>25</v>
      </c>
      <c r="N2283" s="7">
        <f t="shared" si="351"/>
        <v>45</v>
      </c>
      <c r="O2283" s="7">
        <f t="shared" si="352"/>
        <v>0</v>
      </c>
      <c r="P2283" s="7">
        <f t="shared" si="353"/>
        <v>16.5</v>
      </c>
      <c r="Q2283" s="8">
        <f t="shared" si="354"/>
        <v>26.975000000000001</v>
      </c>
      <c r="R2283" s="8">
        <f t="shared" si="355"/>
        <v>18.125</v>
      </c>
      <c r="S2283" s="8">
        <f t="shared" si="356"/>
        <v>17.925000000000001</v>
      </c>
      <c r="T2283" s="8">
        <f t="shared" si="357"/>
        <v>21.625</v>
      </c>
      <c r="U2283" s="7">
        <f t="shared" si="358"/>
        <v>21.008333333333336</v>
      </c>
      <c r="V2283" s="7">
        <f t="shared" si="359"/>
        <v>21.162500000000001</v>
      </c>
    </row>
    <row r="2284" spans="1:22" ht="13.5" x14ac:dyDescent="0.25">
      <c r="A2284" s="3">
        <f>RSI!A2284</f>
        <v>45629</v>
      </c>
      <c r="B2284" s="2">
        <f>RSI!B2284</f>
        <v>0.44</v>
      </c>
      <c r="C2284" s="2">
        <f>RSI!I2284</f>
        <v>46.137093785393539</v>
      </c>
      <c r="D2284" s="2">
        <f>MACD!E2284</f>
        <v>2.5682373763015853E-2</v>
      </c>
      <c r="E2284" s="2">
        <f>MACD!F2284</f>
        <v>3.2498457301190699E-2</v>
      </c>
      <c r="F2284" s="2">
        <f>'Moving Avg'!D2284</f>
        <v>0.42199999999999999</v>
      </c>
      <c r="G2284" s="2">
        <f>'Moving Avg'!F2284</f>
        <v>0.45099999999999996</v>
      </c>
      <c r="H2284" s="2">
        <f>'Moving Avg'!G2284</f>
        <v>0.46140000000000009</v>
      </c>
      <c r="I2284" s="2">
        <f>'Moving Avg'!H2284</f>
        <v>0.47755000000000009</v>
      </c>
      <c r="J2284" s="5" t="str">
        <f>OBV!F2284</f>
        <v>BEARISH</v>
      </c>
      <c r="K2284" s="5" t="str">
        <f>OBV!G2284</f>
        <v>NEUTRAL</v>
      </c>
      <c r="L2284" s="5" t="str">
        <f>OBV!H2284</f>
        <v>BEARISH DIVERGENCE</v>
      </c>
      <c r="M2284" s="7">
        <f t="shared" si="350"/>
        <v>25</v>
      </c>
      <c r="N2284" s="7">
        <f t="shared" si="351"/>
        <v>45</v>
      </c>
      <c r="O2284" s="7">
        <f t="shared" si="352"/>
        <v>0</v>
      </c>
      <c r="P2284" s="7">
        <f t="shared" si="353"/>
        <v>16.5</v>
      </c>
      <c r="Q2284" s="8">
        <f t="shared" si="354"/>
        <v>26.975000000000001</v>
      </c>
      <c r="R2284" s="8">
        <f t="shared" si="355"/>
        <v>18.125</v>
      </c>
      <c r="S2284" s="8">
        <f t="shared" si="356"/>
        <v>17.925000000000001</v>
      </c>
      <c r="T2284" s="8">
        <f t="shared" si="357"/>
        <v>21.625</v>
      </c>
      <c r="U2284" s="7">
        <f t="shared" si="358"/>
        <v>21.008333333333336</v>
      </c>
      <c r="V2284" s="7">
        <f t="shared" si="359"/>
        <v>21.162500000000001</v>
      </c>
    </row>
    <row r="2285" spans="1:22" ht="13.5" x14ac:dyDescent="0.25">
      <c r="A2285" s="3">
        <f>RSI!A2285</f>
        <v>45630</v>
      </c>
      <c r="B2285" s="2">
        <f>RSI!B2285</f>
        <v>0.45</v>
      </c>
      <c r="C2285" s="2">
        <f>RSI!I2285</f>
        <v>49.707524304957516</v>
      </c>
      <c r="D2285" s="2">
        <f>MACD!E2285</f>
        <v>1.8649470513430355E-2</v>
      </c>
      <c r="E2285" s="2">
        <f>MACD!F2285</f>
        <v>2.9728659943638634E-2</v>
      </c>
      <c r="F2285" s="2">
        <f>'Moving Avg'!D2285</f>
        <v>0.43</v>
      </c>
      <c r="G2285" s="2">
        <f>'Moving Avg'!F2285</f>
        <v>0.44799999999999995</v>
      </c>
      <c r="H2285" s="2">
        <f>'Moving Avg'!G2285</f>
        <v>0.46120000000000005</v>
      </c>
      <c r="I2285" s="2">
        <f>'Moving Avg'!H2285</f>
        <v>0.47760000000000014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  <c r="M2285" s="7">
        <f t="shared" si="350"/>
        <v>25</v>
      </c>
      <c r="N2285" s="7">
        <f t="shared" si="351"/>
        <v>45</v>
      </c>
      <c r="O2285" s="7">
        <f t="shared" si="352"/>
        <v>0</v>
      </c>
      <c r="P2285" s="7">
        <f t="shared" si="353"/>
        <v>33</v>
      </c>
      <c r="Q2285" s="8">
        <f t="shared" si="354"/>
        <v>29.45</v>
      </c>
      <c r="R2285" s="8">
        <f t="shared" si="355"/>
        <v>22.25</v>
      </c>
      <c r="S2285" s="8">
        <f t="shared" si="356"/>
        <v>25.35</v>
      </c>
      <c r="T2285" s="8">
        <f t="shared" si="357"/>
        <v>25.75</v>
      </c>
      <c r="U2285" s="7">
        <f t="shared" si="358"/>
        <v>25.683333333333337</v>
      </c>
      <c r="V2285" s="7">
        <f t="shared" si="359"/>
        <v>25.700000000000003</v>
      </c>
    </row>
    <row r="2286" spans="1:22" ht="13.5" x14ac:dyDescent="0.25">
      <c r="A2286" s="3">
        <f>RSI!A2286</f>
        <v>45631</v>
      </c>
      <c r="B2286" s="2">
        <f>RSI!B2286</f>
        <v>0.47</v>
      </c>
      <c r="C2286" s="2">
        <f>RSI!I2286</f>
        <v>55.990835966129197</v>
      </c>
      <c r="D2286" s="2">
        <f>MACD!E2286</f>
        <v>9.678968303488078E-3</v>
      </c>
      <c r="E2286" s="2">
        <f>MACD!F2286</f>
        <v>2.5718721615608526E-2</v>
      </c>
      <c r="F2286" s="2">
        <f>'Moving Avg'!D2286</f>
        <v>0.442</v>
      </c>
      <c r="G2286" s="2">
        <f>'Moving Avg'!F2286</f>
        <v>0.44699999999999995</v>
      </c>
      <c r="H2286" s="2">
        <f>'Moving Avg'!G2286</f>
        <v>0.46179999999999999</v>
      </c>
      <c r="I2286" s="2">
        <f>'Moving Avg'!H2286</f>
        <v>0.47770000000000012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  <c r="M2286" s="7">
        <f t="shared" si="350"/>
        <v>25</v>
      </c>
      <c r="N2286" s="7">
        <f t="shared" si="351"/>
        <v>45</v>
      </c>
      <c r="O2286" s="7">
        <f t="shared" si="352"/>
        <v>0</v>
      </c>
      <c r="P2286" s="7">
        <f t="shared" si="353"/>
        <v>33</v>
      </c>
      <c r="Q2286" s="8">
        <f t="shared" si="354"/>
        <v>29.45</v>
      </c>
      <c r="R2286" s="8">
        <f t="shared" si="355"/>
        <v>22.25</v>
      </c>
      <c r="S2286" s="8">
        <f t="shared" si="356"/>
        <v>25.35</v>
      </c>
      <c r="T2286" s="8">
        <f t="shared" si="357"/>
        <v>25.75</v>
      </c>
      <c r="U2286" s="7">
        <f t="shared" si="358"/>
        <v>25.683333333333337</v>
      </c>
      <c r="V2286" s="7">
        <f t="shared" si="359"/>
        <v>25.700000000000003</v>
      </c>
    </row>
    <row r="2287" spans="1:22" ht="13.5" x14ac:dyDescent="0.25">
      <c r="A2287" s="3">
        <f>RSI!A2287</f>
        <v>45632</v>
      </c>
      <c r="B2287" s="2">
        <f>RSI!B2287</f>
        <v>0.49</v>
      </c>
      <c r="C2287" s="2">
        <f>RSI!I2287</f>
        <v>61.209884581964339</v>
      </c>
      <c r="D2287" s="2">
        <f>MACD!E2287</f>
        <v>-1.0492481664494679E-3</v>
      </c>
      <c r="E2287" s="2">
        <f>MACD!F2287</f>
        <v>2.0365127659196926E-2</v>
      </c>
      <c r="F2287" s="2">
        <f>'Moving Avg'!D2287</f>
        <v>0.45600000000000007</v>
      </c>
      <c r="G2287" s="2">
        <f>'Moving Avg'!F2287</f>
        <v>0.44600000000000006</v>
      </c>
      <c r="H2287" s="2">
        <f>'Moving Avg'!G2287</f>
        <v>0.46300000000000002</v>
      </c>
      <c r="I2287" s="2">
        <f>'Moving Avg'!H2287</f>
        <v>0.47780000000000006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  <c r="M2287" s="7">
        <f t="shared" si="350"/>
        <v>25</v>
      </c>
      <c r="N2287" s="7">
        <f t="shared" si="351"/>
        <v>100</v>
      </c>
      <c r="O2287" s="7">
        <f t="shared" si="352"/>
        <v>0</v>
      </c>
      <c r="P2287" s="7">
        <f t="shared" si="353"/>
        <v>33</v>
      </c>
      <c r="Q2287" s="8">
        <f t="shared" si="354"/>
        <v>48.7</v>
      </c>
      <c r="R2287" s="8">
        <f t="shared" si="355"/>
        <v>33.25</v>
      </c>
      <c r="S2287" s="8">
        <f t="shared" si="356"/>
        <v>33.6</v>
      </c>
      <c r="T2287" s="8">
        <f t="shared" si="357"/>
        <v>39.5</v>
      </c>
      <c r="U2287" s="7">
        <f t="shared" si="358"/>
        <v>38.516666666666673</v>
      </c>
      <c r="V2287" s="7">
        <f t="shared" si="359"/>
        <v>38.762500000000003</v>
      </c>
    </row>
    <row r="2288" spans="1:22" ht="13.5" x14ac:dyDescent="0.25">
      <c r="A2288" s="3">
        <f>RSI!A2288</f>
        <v>45635</v>
      </c>
      <c r="B2288" s="2">
        <f>RSI!B2288</f>
        <v>0.51</v>
      </c>
      <c r="C2288" s="2">
        <f>RSI!I2288</f>
        <v>65.602828315610509</v>
      </c>
      <c r="D2288" s="2">
        <f>MACD!E2288</f>
        <v>-1.0297289581170432E-2</v>
      </c>
      <c r="E2288" s="2">
        <f>MACD!F2288</f>
        <v>1.4232644211123455E-2</v>
      </c>
      <c r="F2288" s="2">
        <f>'Moving Avg'!D2288</f>
        <v>0.47199999999999998</v>
      </c>
      <c r="G2288" s="2">
        <f>'Moving Avg'!F2288</f>
        <v>0.44600000000000001</v>
      </c>
      <c r="H2288" s="2">
        <f>'Moving Avg'!G2288</f>
        <v>0.46460000000000007</v>
      </c>
      <c r="I2288" s="2">
        <f>'Moving Avg'!H2288</f>
        <v>0.47790000000000005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  <c r="M2288" s="7">
        <f t="shared" si="350"/>
        <v>25</v>
      </c>
      <c r="N2288" s="7">
        <f t="shared" si="351"/>
        <v>100</v>
      </c>
      <c r="O2288" s="7">
        <f t="shared" si="352"/>
        <v>0</v>
      </c>
      <c r="P2288" s="7">
        <f t="shared" si="353"/>
        <v>83.5</v>
      </c>
      <c r="Q2288" s="8">
        <f t="shared" si="354"/>
        <v>56.274999999999999</v>
      </c>
      <c r="R2288" s="8">
        <f t="shared" si="355"/>
        <v>45.875</v>
      </c>
      <c r="S2288" s="8">
        <f t="shared" si="356"/>
        <v>56.325000000000003</v>
      </c>
      <c r="T2288" s="8">
        <f t="shared" si="357"/>
        <v>52.125</v>
      </c>
      <c r="U2288" s="7">
        <f t="shared" si="358"/>
        <v>52.82500000000001</v>
      </c>
      <c r="V2288" s="7">
        <f t="shared" si="359"/>
        <v>52.650000000000006</v>
      </c>
    </row>
    <row r="2289" spans="1:22" ht="13.5" x14ac:dyDescent="0.25">
      <c r="A2289" s="3">
        <f>RSI!A2289</f>
        <v>45636</v>
      </c>
      <c r="B2289" s="2">
        <f>RSI!B2289</f>
        <v>0.53</v>
      </c>
      <c r="C2289" s="2">
        <f>RSI!I2289</f>
        <v>69.341905350925913</v>
      </c>
      <c r="D2289" s="2">
        <f>MACD!E2289</f>
        <v>-1.9932680551892845E-2</v>
      </c>
      <c r="E2289" s="2">
        <f>MACD!F2289</f>
        <v>7.3995792585201956E-3</v>
      </c>
      <c r="F2289" s="2">
        <f>'Moving Avg'!D2289</f>
        <v>0.49000000000000005</v>
      </c>
      <c r="G2289" s="2">
        <f>'Moving Avg'!F2289</f>
        <v>0.44699999999999995</v>
      </c>
      <c r="H2289" s="2">
        <f>'Moving Avg'!G2289</f>
        <v>0.46680000000000016</v>
      </c>
      <c r="I2289" s="2">
        <f>'Moving Avg'!H2289</f>
        <v>0.47800000000000009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100</v>
      </c>
      <c r="O2289" s="7">
        <f t="shared" si="352"/>
        <v>50</v>
      </c>
      <c r="P2289" s="7">
        <f t="shared" si="353"/>
        <v>83.5</v>
      </c>
      <c r="Q2289" s="8">
        <f t="shared" si="354"/>
        <v>63.774999999999999</v>
      </c>
      <c r="R2289" s="8">
        <f t="shared" si="355"/>
        <v>63.375</v>
      </c>
      <c r="S2289" s="8">
        <f t="shared" si="356"/>
        <v>68.825000000000003</v>
      </c>
      <c r="T2289" s="8">
        <f t="shared" si="357"/>
        <v>64.625</v>
      </c>
      <c r="U2289" s="7">
        <f t="shared" si="358"/>
        <v>65.325000000000003</v>
      </c>
      <c r="V2289" s="7">
        <f t="shared" si="359"/>
        <v>65.150000000000006</v>
      </c>
    </row>
    <row r="2290" spans="1:22" ht="13.5" x14ac:dyDescent="0.25">
      <c r="A2290" s="3">
        <f>RSI!A2290</f>
        <v>45637</v>
      </c>
      <c r="B2290" s="2">
        <f>RSI!B2290</f>
        <v>0.51</v>
      </c>
      <c r="C2290" s="2">
        <f>RSI!I2290</f>
        <v>62.07509606422181</v>
      </c>
      <c r="D2290" s="2">
        <f>MACD!E2290</f>
        <v>-2.8565164297593981E-2</v>
      </c>
      <c r="E2290" s="2">
        <f>MACD!F2290</f>
        <v>2.0663054729736039E-4</v>
      </c>
      <c r="F2290" s="2">
        <f>'Moving Avg'!D2290</f>
        <v>0.502</v>
      </c>
      <c r="G2290" s="2">
        <f>'Moving Avg'!F2290</f>
        <v>0.44799999999999995</v>
      </c>
      <c r="H2290" s="2">
        <f>'Moving Avg'!G2290</f>
        <v>0.46840000000000009</v>
      </c>
      <c r="I2290" s="2">
        <f>'Moving Avg'!H2290</f>
        <v>0.47790000000000016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  <c r="M2290" s="7">
        <f t="shared" si="350"/>
        <v>25</v>
      </c>
      <c r="N2290" s="7">
        <f t="shared" si="351"/>
        <v>100</v>
      </c>
      <c r="O2290" s="7">
        <f t="shared" si="352"/>
        <v>50</v>
      </c>
      <c r="P2290" s="7">
        <f t="shared" si="353"/>
        <v>83.5</v>
      </c>
      <c r="Q2290" s="8">
        <f t="shared" si="354"/>
        <v>63.774999999999999</v>
      </c>
      <c r="R2290" s="8">
        <f t="shared" si="355"/>
        <v>63.375</v>
      </c>
      <c r="S2290" s="8">
        <f t="shared" si="356"/>
        <v>68.825000000000003</v>
      </c>
      <c r="T2290" s="8">
        <f t="shared" si="357"/>
        <v>64.625</v>
      </c>
      <c r="U2290" s="7">
        <f t="shared" si="358"/>
        <v>65.325000000000003</v>
      </c>
      <c r="V2290" s="7">
        <f t="shared" si="359"/>
        <v>65.150000000000006</v>
      </c>
    </row>
    <row r="2291" spans="1:22" ht="13.5" x14ac:dyDescent="0.25">
      <c r="A2291" s="3">
        <f>RSI!A2291</f>
        <v>45638</v>
      </c>
      <c r="B2291" s="2">
        <f>RSI!B2291</f>
        <v>0.49</v>
      </c>
      <c r="C2291" s="2">
        <f>RSI!I2291</f>
        <v>55.779885078272855</v>
      </c>
      <c r="D2291" s="2">
        <f>MACD!E2291</f>
        <v>-3.4661096983854445E-2</v>
      </c>
      <c r="E2291" s="2">
        <f>MACD!F2291</f>
        <v>-6.7669149589330013E-3</v>
      </c>
      <c r="F2291" s="2">
        <f>'Moving Avg'!D2291</f>
        <v>0.50600000000000001</v>
      </c>
      <c r="G2291" s="2">
        <f>'Moving Avg'!F2291</f>
        <v>0.44900000000000001</v>
      </c>
      <c r="H2291" s="2">
        <f>'Moving Avg'!G2291</f>
        <v>0.46980000000000011</v>
      </c>
      <c r="I2291" s="2">
        <f>'Moving Avg'!H2291</f>
        <v>0.47760000000000019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  <c r="M2291" s="7">
        <f t="shared" si="350"/>
        <v>25</v>
      </c>
      <c r="N2291" s="7">
        <f t="shared" si="351"/>
        <v>100</v>
      </c>
      <c r="O2291" s="7">
        <f t="shared" si="352"/>
        <v>50</v>
      </c>
      <c r="P2291" s="7">
        <f t="shared" si="353"/>
        <v>83.5</v>
      </c>
      <c r="Q2291" s="8">
        <f t="shared" si="354"/>
        <v>63.774999999999999</v>
      </c>
      <c r="R2291" s="8">
        <f t="shared" si="355"/>
        <v>63.375</v>
      </c>
      <c r="S2291" s="8">
        <f t="shared" si="356"/>
        <v>68.825000000000003</v>
      </c>
      <c r="T2291" s="8">
        <f t="shared" si="357"/>
        <v>64.625</v>
      </c>
      <c r="U2291" s="7">
        <f t="shared" si="358"/>
        <v>65.325000000000003</v>
      </c>
      <c r="V2291" s="7">
        <f t="shared" si="359"/>
        <v>65.150000000000006</v>
      </c>
    </row>
    <row r="2292" spans="1:22" ht="13.5" x14ac:dyDescent="0.25">
      <c r="A2292" s="3">
        <f>RSI!A2292</f>
        <v>45639</v>
      </c>
      <c r="B2292" s="2">
        <f>RSI!B2292</f>
        <v>0.48</v>
      </c>
      <c r="C2292" s="2">
        <f>RSI!I2292</f>
        <v>52.891636412201819</v>
      </c>
      <c r="D2292" s="2">
        <f>MACD!E2292</f>
        <v>-3.7674592997490375E-2</v>
      </c>
      <c r="E2292" s="2">
        <f>MACD!F2292</f>
        <v>-1.2948450566644476E-2</v>
      </c>
      <c r="F2292" s="2">
        <f>'Moving Avg'!D2292</f>
        <v>0.504</v>
      </c>
      <c r="G2292" s="2">
        <f>'Moving Avg'!F2292</f>
        <v>0.45050000000000007</v>
      </c>
      <c r="H2292" s="2">
        <f>'Moving Avg'!G2292</f>
        <v>0.47100000000000009</v>
      </c>
      <c r="I2292" s="2">
        <f>'Moving Avg'!H2292</f>
        <v>0.47725000000000023</v>
      </c>
      <c r="J2292" s="5" t="str">
        <f>OBV!F2292</f>
        <v>BULLISH</v>
      </c>
      <c r="K2292" s="5" t="str">
        <f>OBV!G2292</f>
        <v>NEUTRAL</v>
      </c>
      <c r="L2292" s="5" t="str">
        <f>OBV!H2292</f>
        <v>BULLISH DIVERGENCE</v>
      </c>
      <c r="M2292" s="7">
        <f t="shared" si="350"/>
        <v>25</v>
      </c>
      <c r="N2292" s="7">
        <f t="shared" si="351"/>
        <v>100</v>
      </c>
      <c r="O2292" s="7">
        <f t="shared" si="352"/>
        <v>50</v>
      </c>
      <c r="P2292" s="7">
        <f t="shared" si="353"/>
        <v>66.5</v>
      </c>
      <c r="Q2292" s="8">
        <f t="shared" si="354"/>
        <v>61.225000000000001</v>
      </c>
      <c r="R2292" s="8">
        <f t="shared" si="355"/>
        <v>59.125</v>
      </c>
      <c r="S2292" s="8">
        <f t="shared" si="356"/>
        <v>61.174999999999997</v>
      </c>
      <c r="T2292" s="8">
        <f t="shared" si="357"/>
        <v>60.375</v>
      </c>
      <c r="U2292" s="7">
        <f t="shared" si="358"/>
        <v>60.508333333333326</v>
      </c>
      <c r="V2292" s="7">
        <f t="shared" si="359"/>
        <v>60.474999999999994</v>
      </c>
    </row>
    <row r="2293" spans="1:22" ht="13.5" x14ac:dyDescent="0.25">
      <c r="A2293" s="3">
        <f>RSI!A2293</f>
        <v>45642</v>
      </c>
      <c r="B2293" s="2">
        <f>RSI!B2293</f>
        <v>0.46</v>
      </c>
      <c r="C2293" s="2">
        <f>RSI!I2293</f>
        <v>47.584753901430318</v>
      </c>
      <c r="D2293" s="2">
        <f>MACD!E2293</f>
        <v>-3.7270071720453157E-2</v>
      </c>
      <c r="E2293" s="2">
        <f>MACD!F2293</f>
        <v>-1.7812774797406214E-2</v>
      </c>
      <c r="F2293" s="2">
        <f>'Moving Avg'!D2293</f>
        <v>0.49399999999999994</v>
      </c>
      <c r="G2293" s="2">
        <f>'Moving Avg'!F2293</f>
        <v>0.45200000000000007</v>
      </c>
      <c r="H2293" s="2">
        <f>'Moving Avg'!G2293</f>
        <v>0.47180000000000005</v>
      </c>
      <c r="I2293" s="2">
        <f>'Moving Avg'!H2293</f>
        <v>0.47675000000000023</v>
      </c>
      <c r="J2293" s="5" t="str">
        <f>OBV!F2293</f>
        <v>BULLISH</v>
      </c>
      <c r="K2293" s="5" t="str">
        <f>OBV!G2293</f>
        <v>NEUTRAL</v>
      </c>
      <c r="L2293" s="5" t="str">
        <f>OBV!H2293</f>
        <v>BULLISH DIVERGENCE</v>
      </c>
      <c r="M2293" s="7">
        <f t="shared" si="350"/>
        <v>25</v>
      </c>
      <c r="N2293" s="7">
        <f t="shared" si="351"/>
        <v>45</v>
      </c>
      <c r="O2293" s="7">
        <f t="shared" si="352"/>
        <v>50</v>
      </c>
      <c r="P2293" s="7">
        <f t="shared" si="353"/>
        <v>66.5</v>
      </c>
      <c r="Q2293" s="8">
        <f t="shared" si="354"/>
        <v>41.975000000000001</v>
      </c>
      <c r="R2293" s="8">
        <f t="shared" si="355"/>
        <v>48.125</v>
      </c>
      <c r="S2293" s="8">
        <f t="shared" si="356"/>
        <v>52.924999999999997</v>
      </c>
      <c r="T2293" s="8">
        <f t="shared" si="357"/>
        <v>46.625</v>
      </c>
      <c r="U2293" s="7">
        <f t="shared" si="358"/>
        <v>47.67499999999999</v>
      </c>
      <c r="V2293" s="7">
        <f t="shared" si="359"/>
        <v>47.412499999999994</v>
      </c>
    </row>
    <row r="2294" spans="1:22" ht="13.5" x14ac:dyDescent="0.25">
      <c r="A2294" s="3">
        <f>RSI!A2294</f>
        <v>45644</v>
      </c>
      <c r="B2294" s="2">
        <f>RSI!B2294</f>
        <v>0.44</v>
      </c>
      <c r="C2294" s="2">
        <f>RSI!I2294</f>
        <v>42.944471472194877</v>
      </c>
      <c r="D2294" s="2">
        <f>MACD!E2294</f>
        <v>-3.3850346255874575E-2</v>
      </c>
      <c r="E2294" s="2">
        <f>MACD!F2294</f>
        <v>-2.1020289089099888E-2</v>
      </c>
      <c r="F2294" s="2">
        <f>'Moving Avg'!D2294</f>
        <v>0.47599999999999998</v>
      </c>
      <c r="G2294" s="2">
        <f>'Moving Avg'!F2294</f>
        <v>0.45200000000000007</v>
      </c>
      <c r="H2294" s="2">
        <f>'Moving Avg'!G2294</f>
        <v>0.47220000000000006</v>
      </c>
      <c r="I2294" s="2">
        <f>'Moving Avg'!H2294</f>
        <v>0.47615000000000024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45</v>
      </c>
      <c r="O2294" s="7">
        <f t="shared" si="352"/>
        <v>0</v>
      </c>
      <c r="P2294" s="7">
        <f t="shared" si="353"/>
        <v>16.5</v>
      </c>
      <c r="Q2294" s="8">
        <f t="shared" si="354"/>
        <v>26.975000000000001</v>
      </c>
      <c r="R2294" s="8">
        <f t="shared" si="355"/>
        <v>18.125</v>
      </c>
      <c r="S2294" s="8">
        <f t="shared" si="356"/>
        <v>17.925000000000001</v>
      </c>
      <c r="T2294" s="8">
        <f t="shared" si="357"/>
        <v>21.625</v>
      </c>
      <c r="U2294" s="7">
        <f t="shared" si="358"/>
        <v>21.008333333333336</v>
      </c>
      <c r="V2294" s="7">
        <f t="shared" si="359"/>
        <v>21.162500000000001</v>
      </c>
    </row>
    <row r="2295" spans="1:22" ht="13.5" x14ac:dyDescent="0.25">
      <c r="A2295" s="3">
        <f>RSI!A2295</f>
        <v>45645</v>
      </c>
      <c r="B2295" s="2">
        <f>RSI!B2295</f>
        <v>0.45</v>
      </c>
      <c r="C2295" s="2">
        <f>RSI!I2295</f>
        <v>45.790919854166361</v>
      </c>
      <c r="D2295" s="2">
        <f>MACD!E2295</f>
        <v>-2.9987594438830201E-2</v>
      </c>
      <c r="E2295" s="2">
        <f>MACD!F2295</f>
        <v>-2.2813750159045954E-2</v>
      </c>
      <c r="F2295" s="2">
        <f>'Moving Avg'!D2295</f>
        <v>0.46399999999999997</v>
      </c>
      <c r="G2295" s="2">
        <f>'Moving Avg'!F2295</f>
        <v>0.45300000000000001</v>
      </c>
      <c r="H2295" s="2">
        <f>'Moving Avg'!G2295</f>
        <v>0.4728</v>
      </c>
      <c r="I2295" s="2">
        <f>'Moving Avg'!H2295</f>
        <v>0.47555000000000019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25</v>
      </c>
      <c r="N2295" s="7">
        <f t="shared" si="351"/>
        <v>45</v>
      </c>
      <c r="O2295" s="7">
        <f t="shared" si="352"/>
        <v>0</v>
      </c>
      <c r="P2295" s="7">
        <f t="shared" si="353"/>
        <v>16.5</v>
      </c>
      <c r="Q2295" s="8">
        <f t="shared" si="354"/>
        <v>26.975000000000001</v>
      </c>
      <c r="R2295" s="8">
        <f t="shared" si="355"/>
        <v>18.125</v>
      </c>
      <c r="S2295" s="8">
        <f t="shared" si="356"/>
        <v>17.925000000000001</v>
      </c>
      <c r="T2295" s="8">
        <f t="shared" si="357"/>
        <v>21.625</v>
      </c>
      <c r="U2295" s="7">
        <f t="shared" si="358"/>
        <v>21.008333333333336</v>
      </c>
      <c r="V2295" s="7">
        <f t="shared" si="359"/>
        <v>21.162500000000001</v>
      </c>
    </row>
    <row r="2296" spans="1:22" ht="13.5" x14ac:dyDescent="0.25">
      <c r="A2296" s="3">
        <f>RSI!A2296</f>
        <v>45646</v>
      </c>
      <c r="B2296" s="2">
        <f>RSI!B2296</f>
        <v>0.47</v>
      </c>
      <c r="C2296" s="2">
        <f>RSI!I2296</f>
        <v>51.050690737840043</v>
      </c>
      <c r="D2296" s="2">
        <f>MACD!E2296</f>
        <v>-2.5024041369193339E-2</v>
      </c>
      <c r="E2296" s="2">
        <f>MACD!F2296</f>
        <v>-2.3255808401075433E-2</v>
      </c>
      <c r="F2296" s="2">
        <f>'Moving Avg'!D2296</f>
        <v>0.45999999999999996</v>
      </c>
      <c r="G2296" s="2">
        <f>'Moving Avg'!F2296</f>
        <v>0.45550000000000007</v>
      </c>
      <c r="H2296" s="2">
        <f>'Moving Avg'!G2296</f>
        <v>0.47379999999999994</v>
      </c>
      <c r="I2296" s="2">
        <f>'Moving Avg'!H2296</f>
        <v>0.47505000000000008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25</v>
      </c>
      <c r="N2296" s="7">
        <f t="shared" si="351"/>
        <v>45</v>
      </c>
      <c r="O2296" s="7">
        <f t="shared" si="352"/>
        <v>0</v>
      </c>
      <c r="P2296" s="7">
        <f t="shared" si="353"/>
        <v>16.5</v>
      </c>
      <c r="Q2296" s="8">
        <f t="shared" si="354"/>
        <v>26.975000000000001</v>
      </c>
      <c r="R2296" s="8">
        <f t="shared" si="355"/>
        <v>18.125</v>
      </c>
      <c r="S2296" s="8">
        <f t="shared" si="356"/>
        <v>17.925000000000001</v>
      </c>
      <c r="T2296" s="8">
        <f t="shared" si="357"/>
        <v>21.625</v>
      </c>
      <c r="U2296" s="7">
        <f t="shared" si="358"/>
        <v>21.008333333333336</v>
      </c>
      <c r="V2296" s="7">
        <f t="shared" si="359"/>
        <v>21.162500000000001</v>
      </c>
    </row>
    <row r="2297" spans="1:22" ht="13.5" x14ac:dyDescent="0.25">
      <c r="A2297" s="3">
        <f>RSI!A2297</f>
        <v>45649</v>
      </c>
      <c r="B2297" s="2">
        <f>RSI!B2297</f>
        <v>0.49</v>
      </c>
      <c r="C2297" s="2">
        <f>RSI!I2297</f>
        <v>55.681573677310524</v>
      </c>
      <c r="D2297" s="2">
        <f>MACD!E2297</f>
        <v>-1.9254601883076761E-2</v>
      </c>
      <c r="E2297" s="2">
        <f>MACD!F2297</f>
        <v>-2.2455567097475697E-2</v>
      </c>
      <c r="F2297" s="2">
        <f>'Moving Avg'!D2297</f>
        <v>0.46200000000000002</v>
      </c>
      <c r="G2297" s="2">
        <f>'Moving Avg'!F2297</f>
        <v>0.45950000000000008</v>
      </c>
      <c r="H2297" s="2">
        <f>'Moving Avg'!G2297</f>
        <v>0.47519999999999996</v>
      </c>
      <c r="I2297" s="2">
        <f>'Moving Avg'!H2297</f>
        <v>0.47465000000000018</v>
      </c>
      <c r="J2297" s="5" t="str">
        <f>OBV!F2297</f>
        <v>BEARISH</v>
      </c>
      <c r="K2297" s="5" t="str">
        <f>OBV!G2297</f>
        <v>NEUTRAL</v>
      </c>
      <c r="L2297" s="5" t="str">
        <f>OBV!H2297</f>
        <v>BEARISH DIVERGENCE</v>
      </c>
      <c r="M2297" s="7">
        <f t="shared" si="350"/>
        <v>25</v>
      </c>
      <c r="N2297" s="7">
        <f t="shared" si="351"/>
        <v>0</v>
      </c>
      <c r="O2297" s="7">
        <f t="shared" si="352"/>
        <v>0</v>
      </c>
      <c r="P2297" s="7">
        <f t="shared" si="353"/>
        <v>16.5</v>
      </c>
      <c r="Q2297" s="8">
        <f t="shared" si="354"/>
        <v>11.225</v>
      </c>
      <c r="R2297" s="8">
        <f t="shared" si="355"/>
        <v>9.125</v>
      </c>
      <c r="S2297" s="8">
        <f t="shared" si="356"/>
        <v>11.175000000000001</v>
      </c>
      <c r="T2297" s="8">
        <f t="shared" si="357"/>
        <v>10.375</v>
      </c>
      <c r="U2297" s="7">
        <f t="shared" si="358"/>
        <v>10.508333333333335</v>
      </c>
      <c r="V2297" s="7">
        <f t="shared" si="359"/>
        <v>10.475000000000001</v>
      </c>
    </row>
    <row r="2298" spans="1:22" ht="13.5" x14ac:dyDescent="0.25">
      <c r="A2298" s="3">
        <f>RSI!A2298</f>
        <v>45650</v>
      </c>
      <c r="B2298" s="2">
        <f>RSI!B2298</f>
        <v>0.51</v>
      </c>
      <c r="C2298" s="2">
        <f>RSI!I2298</f>
        <v>59.779373589040787</v>
      </c>
      <c r="D2298" s="2">
        <f>MACD!E2298</f>
        <v>-1.2919518503548721E-2</v>
      </c>
      <c r="E2298" s="2">
        <f>MACD!F2298</f>
        <v>-2.0548357378690305E-2</v>
      </c>
      <c r="F2298" s="2">
        <f>'Moving Avg'!D2298</f>
        <v>0.47199999999999998</v>
      </c>
      <c r="G2298" s="2">
        <f>'Moving Avg'!F2298</f>
        <v>0.46400000000000008</v>
      </c>
      <c r="H2298" s="2">
        <f>'Moving Avg'!G2298</f>
        <v>0.4768</v>
      </c>
      <c r="I2298" s="2">
        <f>'Moving Avg'!H2298</f>
        <v>0.4744500000000002</v>
      </c>
      <c r="J2298" s="5" t="str">
        <f>OBV!F2298</f>
        <v>BULLISH</v>
      </c>
      <c r="K2298" s="5" t="str">
        <f>OBV!G2298</f>
        <v>NEUTRAL</v>
      </c>
      <c r="L2298" s="5" t="str">
        <f>OBV!H2298</f>
        <v>CONFIRMED BULLISH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83.5</v>
      </c>
      <c r="Q2298" s="8">
        <f t="shared" si="354"/>
        <v>21.274999999999999</v>
      </c>
      <c r="R2298" s="8">
        <f t="shared" si="355"/>
        <v>25.875</v>
      </c>
      <c r="S2298" s="8">
        <f t="shared" si="356"/>
        <v>41.325000000000003</v>
      </c>
      <c r="T2298" s="8">
        <f t="shared" si="357"/>
        <v>27.125</v>
      </c>
      <c r="U2298" s="7">
        <f t="shared" si="358"/>
        <v>29.491666666666664</v>
      </c>
      <c r="V2298" s="7">
        <f t="shared" si="359"/>
        <v>28.9</v>
      </c>
    </row>
    <row r="2299" spans="1:22" ht="13.5" x14ac:dyDescent="0.25">
      <c r="A2299" s="3">
        <f>RSI!A2299</f>
        <v>45651</v>
      </c>
      <c r="B2299" s="2">
        <f>RSI!B2299</f>
        <v>0.52</v>
      </c>
      <c r="C2299" s="2">
        <f>RSI!I2299</f>
        <v>61.686890958449453</v>
      </c>
      <c r="D2299" s="2">
        <f>MACD!E2299</f>
        <v>-5.4727207731087857E-3</v>
      </c>
      <c r="E2299" s="2">
        <f>MACD!F2299</f>
        <v>-1.7533230057574001E-2</v>
      </c>
      <c r="F2299" s="2">
        <f>'Moving Avg'!D2299</f>
        <v>0.48799999999999999</v>
      </c>
      <c r="G2299" s="2">
        <f>'Moving Avg'!F2299</f>
        <v>0.46900000000000003</v>
      </c>
      <c r="H2299" s="2">
        <f>'Moving Avg'!G2299</f>
        <v>0.47840000000000005</v>
      </c>
      <c r="I2299" s="2">
        <f>'Moving Avg'!H2299</f>
        <v>0.47430000000000022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  <c r="M2299" s="7">
        <f t="shared" si="350"/>
        <v>25</v>
      </c>
      <c r="N2299" s="7">
        <f t="shared" si="351"/>
        <v>0</v>
      </c>
      <c r="O2299" s="7">
        <f t="shared" si="352"/>
        <v>50</v>
      </c>
      <c r="P2299" s="7">
        <f t="shared" si="353"/>
        <v>83.5</v>
      </c>
      <c r="Q2299" s="8">
        <f t="shared" si="354"/>
        <v>28.774999999999999</v>
      </c>
      <c r="R2299" s="8">
        <f t="shared" si="355"/>
        <v>43.375</v>
      </c>
      <c r="S2299" s="8">
        <f t="shared" si="356"/>
        <v>53.825000000000003</v>
      </c>
      <c r="T2299" s="8">
        <f t="shared" si="357"/>
        <v>39.625</v>
      </c>
      <c r="U2299" s="7">
        <f t="shared" si="358"/>
        <v>41.991666666666667</v>
      </c>
      <c r="V2299" s="7">
        <f t="shared" si="359"/>
        <v>41.400000000000006</v>
      </c>
    </row>
    <row r="2300" spans="1:22" ht="13.5" x14ac:dyDescent="0.25">
      <c r="A2300" s="3">
        <f>RSI!A2300</f>
        <v>45652</v>
      </c>
      <c r="B2300" s="2">
        <f>RSI!B2300</f>
        <v>0.54</v>
      </c>
      <c r="C2300" s="2">
        <f>RSI!I2300</f>
        <v>65.237815254139292</v>
      </c>
      <c r="D2300" s="2">
        <f>MACD!E2300</f>
        <v>-4.0204123430135352E-3</v>
      </c>
      <c r="E2300" s="2">
        <f>MACD!F2300</f>
        <v>-1.4830666514661908E-2</v>
      </c>
      <c r="F2300" s="2">
        <f>'Moving Avg'!D2300</f>
        <v>0.50600000000000001</v>
      </c>
      <c r="G2300" s="2">
        <f>'Moving Avg'!F2300</f>
        <v>0.47550000000000009</v>
      </c>
      <c r="H2300" s="2">
        <f>'Moving Avg'!G2300</f>
        <v>0.4801999999999999</v>
      </c>
      <c r="I2300" s="2">
        <f>'Moving Avg'!H2300</f>
        <v>0.47425000000000034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  <c r="M2300" s="7">
        <f t="shared" si="350"/>
        <v>25</v>
      </c>
      <c r="N2300" s="7">
        <f t="shared" si="351"/>
        <v>0</v>
      </c>
      <c r="O2300" s="7">
        <f t="shared" si="352"/>
        <v>50</v>
      </c>
      <c r="P2300" s="7">
        <f t="shared" si="353"/>
        <v>83.5</v>
      </c>
      <c r="Q2300" s="8">
        <f t="shared" si="354"/>
        <v>28.774999999999999</v>
      </c>
      <c r="R2300" s="8">
        <f t="shared" si="355"/>
        <v>43.375</v>
      </c>
      <c r="S2300" s="8">
        <f t="shared" si="356"/>
        <v>53.825000000000003</v>
      </c>
      <c r="T2300" s="8">
        <f t="shared" si="357"/>
        <v>39.625</v>
      </c>
      <c r="U2300" s="7">
        <f t="shared" si="358"/>
        <v>41.991666666666667</v>
      </c>
      <c r="V2300" s="7">
        <f t="shared" si="359"/>
        <v>41.400000000000006</v>
      </c>
    </row>
    <row r="2301" spans="1:22" ht="13.5" x14ac:dyDescent="0.25">
      <c r="A2301" s="3">
        <f>RSI!A2301</f>
        <v>45653</v>
      </c>
      <c r="B2301" s="2">
        <f>RSI!B2301</f>
        <v>0.56000000000000005</v>
      </c>
      <c r="C2301" s="2">
        <f>RSI!I2301</f>
        <v>68.392585082697707</v>
      </c>
      <c r="D2301" s="2">
        <f>MACD!E2301</f>
        <v>-7.7370320933033976E-3</v>
      </c>
      <c r="E2301" s="2">
        <f>MACD!F2301</f>
        <v>-1.3411939630390207E-2</v>
      </c>
      <c r="F2301" s="2">
        <f>'Moving Avg'!D2301</f>
        <v>0.52400000000000002</v>
      </c>
      <c r="G2301" s="2">
        <f>'Moving Avg'!F2301</f>
        <v>0.4830000000000001</v>
      </c>
      <c r="H2301" s="2">
        <f>'Moving Avg'!G2301</f>
        <v>0.48199999999999998</v>
      </c>
      <c r="I2301" s="2">
        <f>'Moving Avg'!H2301</f>
        <v>0.47440000000000038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  <c r="M2301" s="7">
        <f t="shared" si="350"/>
        <v>25</v>
      </c>
      <c r="N2301" s="7">
        <f t="shared" si="351"/>
        <v>0</v>
      </c>
      <c r="O2301" s="7">
        <f t="shared" si="352"/>
        <v>50</v>
      </c>
      <c r="P2301" s="7">
        <f t="shared" si="353"/>
        <v>83.5</v>
      </c>
      <c r="Q2301" s="8">
        <f t="shared" si="354"/>
        <v>28.774999999999999</v>
      </c>
      <c r="R2301" s="8">
        <f t="shared" si="355"/>
        <v>43.375</v>
      </c>
      <c r="S2301" s="8">
        <f t="shared" si="356"/>
        <v>53.825000000000003</v>
      </c>
      <c r="T2301" s="8">
        <f t="shared" si="357"/>
        <v>39.625</v>
      </c>
      <c r="U2301" s="7">
        <f t="shared" si="358"/>
        <v>41.991666666666667</v>
      </c>
      <c r="V2301" s="7">
        <f t="shared" si="359"/>
        <v>41.400000000000006</v>
      </c>
    </row>
    <row r="2302" spans="1:22" ht="13.5" x14ac:dyDescent="0.25">
      <c r="A2302" s="3">
        <f>RSI!A2302</f>
        <v>45656</v>
      </c>
      <c r="B2302" s="2">
        <f>RSI!B2302</f>
        <v>0.56000000000000005</v>
      </c>
      <c r="C2302" s="2">
        <f>RSI!I2302</f>
        <v>68.392585082697707</v>
      </c>
      <c r="D2302" s="2">
        <f>MACD!E2302</f>
        <v>-1.2896924694319134E-2</v>
      </c>
      <c r="E2302" s="2">
        <f>MACD!F2302</f>
        <v>-1.3308936643175994E-2</v>
      </c>
      <c r="F2302" s="2">
        <f>'Moving Avg'!D2302</f>
        <v>0.53800000000000003</v>
      </c>
      <c r="G2302" s="2">
        <f>'Moving Avg'!F2302</f>
        <v>0.49000000000000005</v>
      </c>
      <c r="H2302" s="2">
        <f>'Moving Avg'!G2302</f>
        <v>0.48339999999999989</v>
      </c>
      <c r="I2302" s="2">
        <f>'Moving Avg'!H2302</f>
        <v>0.47445000000000037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  <c r="M2302" s="7">
        <f t="shared" si="350"/>
        <v>25</v>
      </c>
      <c r="N2302" s="7">
        <f t="shared" si="351"/>
        <v>0</v>
      </c>
      <c r="O2302" s="7">
        <f t="shared" si="352"/>
        <v>50</v>
      </c>
      <c r="P2302" s="7">
        <f t="shared" si="353"/>
        <v>83.5</v>
      </c>
      <c r="Q2302" s="8">
        <f t="shared" si="354"/>
        <v>28.774999999999999</v>
      </c>
      <c r="R2302" s="8">
        <f t="shared" si="355"/>
        <v>43.375</v>
      </c>
      <c r="S2302" s="8">
        <f t="shared" si="356"/>
        <v>53.825000000000003</v>
      </c>
      <c r="T2302" s="8">
        <f t="shared" si="357"/>
        <v>39.625</v>
      </c>
      <c r="U2302" s="7">
        <f t="shared" si="358"/>
        <v>41.991666666666667</v>
      </c>
      <c r="V2302" s="7">
        <f t="shared" si="359"/>
        <v>41.400000000000006</v>
      </c>
    </row>
    <row r="2303" spans="1:22" ht="13.5" x14ac:dyDescent="0.25">
      <c r="A2303" s="3">
        <f>RSI!A2303</f>
        <v>45657</v>
      </c>
      <c r="B2303" s="2">
        <f>RSI!B2303</f>
        <v>0.54</v>
      </c>
      <c r="C2303" s="2">
        <f>RSI!I2303</f>
        <v>61.879635328122419</v>
      </c>
      <c r="D2303" s="2">
        <f>MACD!E2303</f>
        <v>-1.929972459888335E-2</v>
      </c>
      <c r="E2303" s="2">
        <f>MACD!F2303</f>
        <v>-1.4507094234317466E-2</v>
      </c>
      <c r="F2303" s="2">
        <f>'Moving Avg'!D2303</f>
        <v>0.54400000000000004</v>
      </c>
      <c r="G2303" s="2">
        <f>'Moving Avg'!F2303</f>
        <v>0.4955</v>
      </c>
      <c r="H2303" s="2">
        <f>'Moving Avg'!G2303</f>
        <v>0.48399999999999993</v>
      </c>
      <c r="I2303" s="2">
        <f>'Moving Avg'!H2303</f>
        <v>0.47430000000000033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25</v>
      </c>
      <c r="N2303" s="7">
        <f t="shared" si="351"/>
        <v>45</v>
      </c>
      <c r="O2303" s="7">
        <f t="shared" si="352"/>
        <v>50</v>
      </c>
      <c r="P2303" s="7">
        <f t="shared" si="353"/>
        <v>83.5</v>
      </c>
      <c r="Q2303" s="8">
        <f t="shared" si="354"/>
        <v>44.524999999999999</v>
      </c>
      <c r="R2303" s="8">
        <f t="shared" si="355"/>
        <v>52.375</v>
      </c>
      <c r="S2303" s="8">
        <f t="shared" si="356"/>
        <v>60.575000000000003</v>
      </c>
      <c r="T2303" s="8">
        <f t="shared" si="357"/>
        <v>50.875</v>
      </c>
      <c r="U2303" s="7">
        <f t="shared" si="358"/>
        <v>52.491666666666674</v>
      </c>
      <c r="V2303" s="7">
        <f t="shared" si="359"/>
        <v>52.087500000000006</v>
      </c>
    </row>
    <row r="2304" spans="1:22" ht="13.5" x14ac:dyDescent="0.25">
      <c r="A2304" s="3">
        <f>RSI!A2304</f>
        <v>45659</v>
      </c>
      <c r="B2304" s="2">
        <f>RSI!B2304</f>
        <v>0.52</v>
      </c>
      <c r="C2304" s="2">
        <f>RSI!I2304</f>
        <v>56.123894966377662</v>
      </c>
      <c r="D2304" s="2">
        <f>MACD!E2304</f>
        <v>-2.6603345896204222E-2</v>
      </c>
      <c r="E2304" s="2">
        <f>MACD!F2304</f>
        <v>-1.6926344566694819E-2</v>
      </c>
      <c r="F2304" s="2">
        <f>'Moving Avg'!D2304</f>
        <v>0.54400000000000004</v>
      </c>
      <c r="G2304" s="2">
        <f>'Moving Avg'!F2304</f>
        <v>0.49950000000000011</v>
      </c>
      <c r="H2304" s="2">
        <f>'Moving Avg'!G2304</f>
        <v>0.4837999999999999</v>
      </c>
      <c r="I2304" s="2">
        <f>'Moving Avg'!H2304</f>
        <v>0.4741000000000003</v>
      </c>
      <c r="J2304" s="5" t="str">
        <f>OBV!F2304</f>
        <v>BEARISH</v>
      </c>
      <c r="K2304" s="5" t="str">
        <f>OBV!G2304</f>
        <v>NEUTRAL</v>
      </c>
      <c r="L2304" s="5" t="str">
        <f>OBV!H2304</f>
        <v>NEUTRAL</v>
      </c>
      <c r="M2304" s="7">
        <f t="shared" si="350"/>
        <v>25</v>
      </c>
      <c r="N2304" s="7">
        <f t="shared" si="351"/>
        <v>45</v>
      </c>
      <c r="O2304" s="7">
        <f t="shared" si="352"/>
        <v>50</v>
      </c>
      <c r="P2304" s="7">
        <f t="shared" si="353"/>
        <v>16.5</v>
      </c>
      <c r="Q2304" s="8">
        <f t="shared" si="354"/>
        <v>34.475000000000001</v>
      </c>
      <c r="R2304" s="8">
        <f t="shared" si="355"/>
        <v>35.625</v>
      </c>
      <c r="S2304" s="8">
        <f t="shared" si="356"/>
        <v>30.425000000000001</v>
      </c>
      <c r="T2304" s="8">
        <f t="shared" si="357"/>
        <v>34.125</v>
      </c>
      <c r="U2304" s="7">
        <f t="shared" si="358"/>
        <v>33.508333333333333</v>
      </c>
      <c r="V2304" s="7">
        <f t="shared" si="359"/>
        <v>33.662499999999994</v>
      </c>
    </row>
    <row r="2305" spans="1:22" ht="13.5" x14ac:dyDescent="0.25">
      <c r="A2305" s="3">
        <f>RSI!A2305</f>
        <v>45660</v>
      </c>
      <c r="B2305" s="2">
        <f>RSI!B2305</f>
        <v>0.5</v>
      </c>
      <c r="C2305" s="2">
        <f>RSI!I2305</f>
        <v>51.013833831974651</v>
      </c>
      <c r="D2305" s="2">
        <f>MACD!E2305</f>
        <v>-2.9914122173065827E-2</v>
      </c>
      <c r="E2305" s="2">
        <f>MACD!F2305</f>
        <v>-1.9523900087969021E-2</v>
      </c>
      <c r="F2305" s="2">
        <f>'Moving Avg'!D2305</f>
        <v>0.53600000000000003</v>
      </c>
      <c r="G2305" s="2">
        <f>'Moving Avg'!F2305</f>
        <v>0.502</v>
      </c>
      <c r="H2305" s="2">
        <f>'Moving Avg'!G2305</f>
        <v>0.4827999999999999</v>
      </c>
      <c r="I2305" s="2">
        <f>'Moving Avg'!H2305</f>
        <v>0.47370000000000023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  <c r="M2305" s="7">
        <f t="shared" si="350"/>
        <v>25</v>
      </c>
      <c r="N2305" s="7">
        <f t="shared" si="351"/>
        <v>45</v>
      </c>
      <c r="O2305" s="7">
        <f t="shared" si="352"/>
        <v>50</v>
      </c>
      <c r="P2305" s="7">
        <f t="shared" si="353"/>
        <v>16.5</v>
      </c>
      <c r="Q2305" s="8">
        <f t="shared" si="354"/>
        <v>34.475000000000001</v>
      </c>
      <c r="R2305" s="8">
        <f t="shared" si="355"/>
        <v>35.625</v>
      </c>
      <c r="S2305" s="8">
        <f t="shared" si="356"/>
        <v>30.425000000000001</v>
      </c>
      <c r="T2305" s="8">
        <f t="shared" si="357"/>
        <v>34.125</v>
      </c>
      <c r="U2305" s="7">
        <f t="shared" si="358"/>
        <v>33.508333333333333</v>
      </c>
      <c r="V2305" s="7">
        <f t="shared" si="359"/>
        <v>33.662499999999994</v>
      </c>
    </row>
    <row r="2306" spans="1:22" ht="13.5" x14ac:dyDescent="0.25">
      <c r="A2306" s="3">
        <f>RSI!A2306</f>
        <v>45663</v>
      </c>
      <c r="B2306" s="2">
        <f>RSI!B2306</f>
        <v>0.48</v>
      </c>
      <c r="C2306" s="2">
        <f>RSI!I2306</f>
        <v>46.458424052835078</v>
      </c>
      <c r="D2306" s="2">
        <f>MACD!E2306</f>
        <v>-2.8178529544703124E-2</v>
      </c>
      <c r="E2306" s="2">
        <f>MACD!F2306</f>
        <v>-2.1254825979315842E-2</v>
      </c>
      <c r="F2306" s="2">
        <f>'Moving Avg'!D2306</f>
        <v>0.52</v>
      </c>
      <c r="G2306" s="2">
        <f>'Moving Avg'!F2306</f>
        <v>0.50250000000000006</v>
      </c>
      <c r="H2306" s="2">
        <f>'Moving Avg'!G2306</f>
        <v>0.48179999999999984</v>
      </c>
      <c r="I2306" s="2">
        <f>'Moving Avg'!H2306</f>
        <v>0.47330000000000028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45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16.5</v>
      </c>
      <c r="Q2306" s="8">
        <f t="shared" si="354"/>
        <v>34.475000000000001</v>
      </c>
      <c r="R2306" s="8">
        <f t="shared" si="355"/>
        <v>35.625</v>
      </c>
      <c r="S2306" s="8">
        <f t="shared" si="356"/>
        <v>30.425000000000001</v>
      </c>
      <c r="T2306" s="8">
        <f t="shared" si="357"/>
        <v>34.125</v>
      </c>
      <c r="U2306" s="7">
        <f t="shared" si="358"/>
        <v>33.508333333333333</v>
      </c>
      <c r="V2306" s="7">
        <f t="shared" si="359"/>
        <v>33.662499999999994</v>
      </c>
    </row>
    <row r="2307" spans="1:22" ht="13.5" x14ac:dyDescent="0.25">
      <c r="A2307" s="3">
        <f>RSI!A2307</f>
        <v>45664</v>
      </c>
      <c r="B2307" s="2">
        <f>RSI!B2307</f>
        <v>0.5</v>
      </c>
      <c r="C2307" s="2">
        <f>RSI!I2307</f>
        <v>51.155620925075063</v>
      </c>
      <c r="D2307" s="2">
        <f>MACD!E2307</f>
        <v>-2.5016130425106087E-2</v>
      </c>
      <c r="E2307" s="2">
        <f>MACD!F2307</f>
        <v>-2.2007086868473892E-2</v>
      </c>
      <c r="F2307" s="2">
        <f>'Moving Avg'!D2307</f>
        <v>0.50800000000000001</v>
      </c>
      <c r="G2307" s="2">
        <f>'Moving Avg'!F2307</f>
        <v>0.50299999999999989</v>
      </c>
      <c r="H2307" s="2">
        <f>'Moving Avg'!G2307</f>
        <v>0.48159999999999981</v>
      </c>
      <c r="I2307" s="2">
        <f>'Moving Avg'!H2307</f>
        <v>0.47310000000000024</v>
      </c>
      <c r="J2307" s="5" t="str">
        <f>OBV!F2307</f>
        <v>BULLISH</v>
      </c>
      <c r="K2307" s="5" t="str">
        <f>OBV!G2307</f>
        <v>STRONG</v>
      </c>
      <c r="L2307" s="5" t="str">
        <f>OBV!H2307</f>
        <v>BULLISH DIVERGENCE</v>
      </c>
      <c r="M2307" s="7">
        <f t="shared" si="360"/>
        <v>25</v>
      </c>
      <c r="N2307" s="7">
        <f t="shared" si="361"/>
        <v>45</v>
      </c>
      <c r="O2307" s="7">
        <f t="shared" si="362"/>
        <v>50</v>
      </c>
      <c r="P2307" s="7">
        <f t="shared" si="363"/>
        <v>83</v>
      </c>
      <c r="Q2307" s="8">
        <f t="shared" ref="Q2307:Q2370" si="364">0.35*M2307+N2307*0.35+O2307*0.15+P2307*0.15</f>
        <v>44.45</v>
      </c>
      <c r="R2307" s="8">
        <f t="shared" ref="R2307:R2370" si="365">M2307*0.2+N2307*0.2+O2307*0.35+P2307*0.25</f>
        <v>52.25</v>
      </c>
      <c r="S2307" s="8">
        <f t="shared" ref="S2307:S2370" si="366">M2307*0.15+N2307*0.15+O2307*0.25+P2307*0.45</f>
        <v>60.35</v>
      </c>
      <c r="T2307" s="8">
        <f t="shared" ref="T2307:T2370" si="367">0.25*SUM(M2307:P2307)</f>
        <v>50.75</v>
      </c>
      <c r="U2307" s="7">
        <f t="shared" ref="U2307:U2370" si="368">SUM(Q2307:S2307)/3</f>
        <v>52.35</v>
      </c>
      <c r="V2307" s="7">
        <f t="shared" ref="V2307:V2370" si="369">SUM(Q2307:T2307)/4</f>
        <v>51.95</v>
      </c>
    </row>
    <row r="2308" spans="1:22" ht="13.5" x14ac:dyDescent="0.25">
      <c r="A2308" s="3">
        <f>RSI!A2308</f>
        <v>45665</v>
      </c>
      <c r="B2308" s="2">
        <f>RSI!B2308</f>
        <v>0.52</v>
      </c>
      <c r="C2308" s="2">
        <f>RSI!I2308</f>
        <v>55.372000632964138</v>
      </c>
      <c r="D2308" s="2">
        <f>MACD!E2308</f>
        <v>-2.0771901708326546E-2</v>
      </c>
      <c r="E2308" s="2">
        <f>MACD!F2308</f>
        <v>-2.1760049836444424E-2</v>
      </c>
      <c r="F2308" s="2">
        <f>'Moving Avg'!D2308</f>
        <v>0.504</v>
      </c>
      <c r="G2308" s="2">
        <f>'Moving Avg'!F2308</f>
        <v>0.50350000000000006</v>
      </c>
      <c r="H2308" s="2">
        <f>'Moving Avg'!G2308</f>
        <v>0.48219999999999985</v>
      </c>
      <c r="I2308" s="2">
        <f>'Moving Avg'!H2308</f>
        <v>0.47300000000000025</v>
      </c>
      <c r="J2308" s="5" t="str">
        <f>OBV!F2308</f>
        <v>BULLISH</v>
      </c>
      <c r="K2308" s="5" t="str">
        <f>OBV!G2308</f>
        <v>STRONG</v>
      </c>
      <c r="L2308" s="5" t="str">
        <f>OBV!H2308</f>
        <v>BULLISH DIVERGENCE</v>
      </c>
      <c r="M2308" s="7">
        <f t="shared" si="360"/>
        <v>25</v>
      </c>
      <c r="N2308" s="7">
        <f t="shared" si="361"/>
        <v>0</v>
      </c>
      <c r="O2308" s="7">
        <f t="shared" si="362"/>
        <v>50</v>
      </c>
      <c r="P2308" s="7">
        <f t="shared" si="363"/>
        <v>83</v>
      </c>
      <c r="Q2308" s="8">
        <f t="shared" si="364"/>
        <v>28.7</v>
      </c>
      <c r="R2308" s="8">
        <f t="shared" si="365"/>
        <v>43.25</v>
      </c>
      <c r="S2308" s="8">
        <f t="shared" si="366"/>
        <v>53.6</v>
      </c>
      <c r="T2308" s="8">
        <f t="shared" si="367"/>
        <v>39.5</v>
      </c>
      <c r="U2308" s="7">
        <f t="shared" si="368"/>
        <v>41.85</v>
      </c>
      <c r="V2308" s="7">
        <f t="shared" si="369"/>
        <v>41.262500000000003</v>
      </c>
    </row>
    <row r="2309" spans="1:22" ht="13.5" x14ac:dyDescent="0.25">
      <c r="A2309" s="3">
        <f>RSI!A2309</f>
        <v>45666</v>
      </c>
      <c r="B2309" s="2">
        <f>RSI!B2309</f>
        <v>0.52</v>
      </c>
      <c r="C2309" s="2">
        <f>RSI!I2309</f>
        <v>55.372000632964138</v>
      </c>
      <c r="D2309" s="2">
        <f>MACD!E2309</f>
        <v>-1.5785433036110907E-2</v>
      </c>
      <c r="E2309" s="2">
        <f>MACD!F2309</f>
        <v>-2.0565126476377722E-2</v>
      </c>
      <c r="F2309" s="2">
        <f>'Moving Avg'!D2309</f>
        <v>0.504</v>
      </c>
      <c r="G2309" s="2">
        <f>'Moving Avg'!F2309</f>
        <v>0.503</v>
      </c>
      <c r="H2309" s="2">
        <f>'Moving Avg'!G2309</f>
        <v>0.48239999999999988</v>
      </c>
      <c r="I2309" s="2">
        <f>'Moving Avg'!H2309</f>
        <v>0.47290000000000021</v>
      </c>
      <c r="J2309" s="5" t="str">
        <f>OBV!F2309</f>
        <v>BULLISH</v>
      </c>
      <c r="K2309" s="5" t="str">
        <f>OBV!G2309</f>
        <v>STRONG</v>
      </c>
      <c r="L2309" s="5" t="str">
        <f>OBV!H2309</f>
        <v>NEUTRAL</v>
      </c>
      <c r="M2309" s="7">
        <f t="shared" si="360"/>
        <v>25</v>
      </c>
      <c r="N2309" s="7">
        <f t="shared" si="361"/>
        <v>0</v>
      </c>
      <c r="O2309" s="7">
        <f t="shared" si="362"/>
        <v>50</v>
      </c>
      <c r="P2309" s="7">
        <f t="shared" si="363"/>
        <v>66</v>
      </c>
      <c r="Q2309" s="8">
        <f t="shared" si="364"/>
        <v>26.15</v>
      </c>
      <c r="R2309" s="8">
        <f t="shared" si="365"/>
        <v>39</v>
      </c>
      <c r="S2309" s="8">
        <f t="shared" si="366"/>
        <v>45.95</v>
      </c>
      <c r="T2309" s="8">
        <f t="shared" si="367"/>
        <v>35.25</v>
      </c>
      <c r="U2309" s="7">
        <f t="shared" si="368"/>
        <v>37.033333333333339</v>
      </c>
      <c r="V2309" s="7">
        <f t="shared" si="369"/>
        <v>36.587500000000006</v>
      </c>
    </row>
    <row r="2310" spans="1:22" ht="13.5" x14ac:dyDescent="0.25">
      <c r="A2310" s="3">
        <f>RSI!A2310</f>
        <v>45667</v>
      </c>
      <c r="B2310" s="2">
        <f>RSI!B2310</f>
        <v>0.5</v>
      </c>
      <c r="C2310" s="2">
        <f>RSI!I2310</f>
        <v>50.332969501267023</v>
      </c>
      <c r="D2310" s="2">
        <f>MACD!E2310</f>
        <v>-7.1403600531942391E-3</v>
      </c>
      <c r="E2310" s="2">
        <f>MACD!F2310</f>
        <v>-1.7880173191741025E-2</v>
      </c>
      <c r="F2310" s="2">
        <f>'Moving Avg'!D2310</f>
        <v>0.504</v>
      </c>
      <c r="G2310" s="2">
        <f>'Moving Avg'!F2310</f>
        <v>0.50250000000000006</v>
      </c>
      <c r="H2310" s="2">
        <f>'Moving Avg'!G2310</f>
        <v>0.48199999999999982</v>
      </c>
      <c r="I2310" s="2">
        <f>'Moving Avg'!H2310</f>
        <v>0.47280000000000022</v>
      </c>
      <c r="J2310" s="5" t="str">
        <f>OBV!F2310</f>
        <v>BULLISH</v>
      </c>
      <c r="K2310" s="5" t="str">
        <f>OBV!G2310</f>
        <v>STRONG</v>
      </c>
      <c r="L2310" s="5" t="str">
        <f>OBV!H2310</f>
        <v>NEUTRAL</v>
      </c>
      <c r="M2310" s="7">
        <f t="shared" si="360"/>
        <v>25</v>
      </c>
      <c r="N2310" s="7">
        <f t="shared" si="361"/>
        <v>0</v>
      </c>
      <c r="O2310" s="7">
        <f t="shared" si="362"/>
        <v>50</v>
      </c>
      <c r="P2310" s="7">
        <f t="shared" si="363"/>
        <v>66</v>
      </c>
      <c r="Q2310" s="8">
        <f t="shared" si="364"/>
        <v>26.15</v>
      </c>
      <c r="R2310" s="8">
        <f t="shared" si="365"/>
        <v>39</v>
      </c>
      <c r="S2310" s="8">
        <f t="shared" si="366"/>
        <v>45.95</v>
      </c>
      <c r="T2310" s="8">
        <f t="shared" si="367"/>
        <v>35.25</v>
      </c>
      <c r="U2310" s="7">
        <f t="shared" si="368"/>
        <v>37.033333333333339</v>
      </c>
      <c r="V2310" s="7">
        <f t="shared" si="369"/>
        <v>36.587500000000006</v>
      </c>
    </row>
    <row r="2311" spans="1:22" ht="13.5" x14ac:dyDescent="0.25">
      <c r="A2311" s="3">
        <f>RSI!A2311</f>
        <v>45670</v>
      </c>
      <c r="B2311" s="2">
        <f>RSI!B2311</f>
        <v>0.5</v>
      </c>
      <c r="C2311" s="2">
        <f>RSI!I2311</f>
        <v>50.332969501267023</v>
      </c>
      <c r="D2311" s="2">
        <f>MACD!E2311</f>
        <v>3.2469804326030749E-3</v>
      </c>
      <c r="E2311" s="2">
        <f>MACD!F2311</f>
        <v>-1.3654742466872205E-2</v>
      </c>
      <c r="F2311" s="2">
        <f>'Moving Avg'!D2311</f>
        <v>0.50800000000000001</v>
      </c>
      <c r="G2311" s="2">
        <f>'Moving Avg'!F2311</f>
        <v>0.503</v>
      </c>
      <c r="H2311" s="2">
        <f>'Moving Avg'!G2311</f>
        <v>0.48159999999999981</v>
      </c>
      <c r="I2311" s="2">
        <f>'Moving Avg'!H2311</f>
        <v>0.47280000000000022</v>
      </c>
      <c r="J2311" s="5" t="str">
        <f>OBV!F2311</f>
        <v>BULLISH</v>
      </c>
      <c r="K2311" s="5" t="str">
        <f>OBV!G2311</f>
        <v>STRONG</v>
      </c>
      <c r="L2311" s="5" t="str">
        <f>OBV!H2311</f>
        <v>CONFIRMED BULLISH</v>
      </c>
      <c r="M2311" s="7">
        <f t="shared" si="360"/>
        <v>25</v>
      </c>
      <c r="N2311" s="7">
        <f t="shared" si="361"/>
        <v>0</v>
      </c>
      <c r="O2311" s="7">
        <f t="shared" si="362"/>
        <v>50</v>
      </c>
      <c r="P2311" s="7">
        <f t="shared" si="363"/>
        <v>100</v>
      </c>
      <c r="Q2311" s="8">
        <f t="shared" si="364"/>
        <v>31.25</v>
      </c>
      <c r="R2311" s="8">
        <f t="shared" si="365"/>
        <v>47.5</v>
      </c>
      <c r="S2311" s="8">
        <f t="shared" si="366"/>
        <v>61.25</v>
      </c>
      <c r="T2311" s="8">
        <f t="shared" si="367"/>
        <v>43.75</v>
      </c>
      <c r="U2311" s="7">
        <f t="shared" si="368"/>
        <v>46.666666666666664</v>
      </c>
      <c r="V2311" s="7">
        <f t="shared" si="369"/>
        <v>45.9375</v>
      </c>
    </row>
    <row r="2312" spans="1:22" ht="13.5" x14ac:dyDescent="0.25">
      <c r="A2312" s="3">
        <f>RSI!A2312</f>
        <v>45671</v>
      </c>
      <c r="B2312" s="2">
        <f>RSI!B2312</f>
        <v>0.51</v>
      </c>
      <c r="C2312" s="2">
        <f>RSI!I2312</f>
        <v>52.822574432252026</v>
      </c>
      <c r="D2312" s="2">
        <f>MACD!E2312</f>
        <v>1.1291227474950261E-2</v>
      </c>
      <c r="E2312" s="2">
        <f>MACD!F2312</f>
        <v>-8.6655484785077112E-3</v>
      </c>
      <c r="F2312" s="2">
        <f>'Moving Avg'!D2312</f>
        <v>0.51</v>
      </c>
      <c r="G2312" s="2">
        <f>'Moving Avg'!F2312</f>
        <v>0.50449999999999995</v>
      </c>
      <c r="H2312" s="2">
        <f>'Moving Avg'!G2312</f>
        <v>0.48179999999999995</v>
      </c>
      <c r="I2312" s="2">
        <f>'Moving Avg'!H2312</f>
        <v>0.4729500000000002</v>
      </c>
      <c r="J2312" s="5" t="str">
        <f>OBV!F2312</f>
        <v>BEARISH</v>
      </c>
      <c r="K2312" s="5" t="str">
        <f>OBV!G2312</f>
        <v>NEUTRAL</v>
      </c>
      <c r="L2312" s="5" t="str">
        <f>OBV!H2312</f>
        <v>BEARISH DIVERGENCE</v>
      </c>
      <c r="M2312" s="7">
        <f t="shared" si="360"/>
        <v>25</v>
      </c>
      <c r="N2312" s="7">
        <f t="shared" si="361"/>
        <v>0</v>
      </c>
      <c r="O2312" s="7">
        <f t="shared" si="362"/>
        <v>50</v>
      </c>
      <c r="P2312" s="7">
        <f t="shared" si="363"/>
        <v>16.5</v>
      </c>
      <c r="Q2312" s="8">
        <f t="shared" si="364"/>
        <v>18.725000000000001</v>
      </c>
      <c r="R2312" s="8">
        <f t="shared" si="365"/>
        <v>26.625</v>
      </c>
      <c r="S2312" s="8">
        <f t="shared" si="366"/>
        <v>23.675000000000001</v>
      </c>
      <c r="T2312" s="8">
        <f t="shared" si="367"/>
        <v>22.875</v>
      </c>
      <c r="U2312" s="7">
        <f t="shared" si="368"/>
        <v>23.008333333333336</v>
      </c>
      <c r="V2312" s="7">
        <f t="shared" si="369"/>
        <v>22.975000000000001</v>
      </c>
    </row>
    <row r="2313" spans="1:22" ht="13.5" x14ac:dyDescent="0.25">
      <c r="A2313" s="3">
        <f>RSI!A2313</f>
        <v>45672</v>
      </c>
      <c r="B2313" s="2">
        <f>RSI!B2313</f>
        <v>0.51</v>
      </c>
      <c r="C2313" s="2">
        <f>RSI!I2313</f>
        <v>52.822574432252026</v>
      </c>
      <c r="D2313" s="2">
        <f>MACD!E2313</f>
        <v>1.4957902764823894E-2</v>
      </c>
      <c r="E2313" s="2">
        <f>MACD!F2313</f>
        <v>-3.9408582298413909E-3</v>
      </c>
      <c r="F2313" s="2">
        <f>'Moving Avg'!D2313</f>
        <v>0.50800000000000001</v>
      </c>
      <c r="G2313" s="2">
        <f>'Moving Avg'!F2313</f>
        <v>0.5069999999999999</v>
      </c>
      <c r="H2313" s="2">
        <f>'Moving Avg'!G2313</f>
        <v>0.48159999999999997</v>
      </c>
      <c r="I2313" s="2">
        <f>'Moving Avg'!H2313</f>
        <v>0.47320000000000029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  <c r="M2313" s="7">
        <f t="shared" si="360"/>
        <v>25</v>
      </c>
      <c r="N2313" s="7">
        <f t="shared" si="361"/>
        <v>0</v>
      </c>
      <c r="O2313" s="7">
        <f t="shared" si="362"/>
        <v>50</v>
      </c>
      <c r="P2313" s="7">
        <f t="shared" si="363"/>
        <v>16.5</v>
      </c>
      <c r="Q2313" s="8">
        <f t="shared" si="364"/>
        <v>18.725000000000001</v>
      </c>
      <c r="R2313" s="8">
        <f t="shared" si="365"/>
        <v>26.625</v>
      </c>
      <c r="S2313" s="8">
        <f t="shared" si="366"/>
        <v>23.675000000000001</v>
      </c>
      <c r="T2313" s="8">
        <f t="shared" si="367"/>
        <v>22.875</v>
      </c>
      <c r="U2313" s="7">
        <f t="shared" si="368"/>
        <v>23.008333333333336</v>
      </c>
      <c r="V2313" s="7">
        <f t="shared" si="369"/>
        <v>22.975000000000001</v>
      </c>
    </row>
    <row r="2314" spans="1:22" ht="13.5" x14ac:dyDescent="0.25">
      <c r="A2314" s="3">
        <f>RSI!A2314</f>
        <v>45673</v>
      </c>
      <c r="B2314" s="2">
        <f>RSI!B2314</f>
        <v>0.49</v>
      </c>
      <c r="C2314" s="2">
        <f>RSI!I2314</f>
        <v>47.320676294185354</v>
      </c>
      <c r="D2314" s="2">
        <f>MACD!E2314</f>
        <v>1.6406632376379293E-2</v>
      </c>
      <c r="E2314" s="2">
        <f>MACD!F2314</f>
        <v>1.2863989140274572E-4</v>
      </c>
      <c r="F2314" s="2">
        <f>'Moving Avg'!D2314</f>
        <v>0.502</v>
      </c>
      <c r="G2314" s="2">
        <f>'Moving Avg'!F2314</f>
        <v>0.50949999999999995</v>
      </c>
      <c r="H2314" s="2">
        <f>'Moving Avg'!G2314</f>
        <v>0.48079999999999989</v>
      </c>
      <c r="I2314" s="2">
        <f>'Moving Avg'!H2314</f>
        <v>0.47340000000000027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  <c r="M2314" s="7">
        <f t="shared" si="360"/>
        <v>25</v>
      </c>
      <c r="N2314" s="7">
        <f t="shared" si="361"/>
        <v>0</v>
      </c>
      <c r="O2314" s="7">
        <f t="shared" si="362"/>
        <v>50</v>
      </c>
      <c r="P2314" s="7">
        <f t="shared" si="363"/>
        <v>16.5</v>
      </c>
      <c r="Q2314" s="8">
        <f t="shared" si="364"/>
        <v>18.725000000000001</v>
      </c>
      <c r="R2314" s="8">
        <f t="shared" si="365"/>
        <v>26.625</v>
      </c>
      <c r="S2314" s="8">
        <f t="shared" si="366"/>
        <v>23.675000000000001</v>
      </c>
      <c r="T2314" s="8">
        <f t="shared" si="367"/>
        <v>22.875</v>
      </c>
      <c r="U2314" s="7">
        <f t="shared" si="368"/>
        <v>23.008333333333336</v>
      </c>
      <c r="V2314" s="7">
        <f t="shared" si="369"/>
        <v>22.975000000000001</v>
      </c>
    </row>
    <row r="2315" spans="1:22" ht="13.5" x14ac:dyDescent="0.25">
      <c r="A2315" s="3">
        <f>RSI!A2315</f>
        <v>45674</v>
      </c>
      <c r="B2315" s="2">
        <f>RSI!B2315</f>
        <v>0.49</v>
      </c>
      <c r="C2315" s="2">
        <f>RSI!I2315</f>
        <v>47.320676294185354</v>
      </c>
      <c r="D2315" s="2">
        <f>MACD!E2315</f>
        <v>1.461966403926318E-2</v>
      </c>
      <c r="E2315" s="2">
        <f>MACD!F2315</f>
        <v>3.0268447209748327E-3</v>
      </c>
      <c r="F2315" s="2">
        <f>'Moving Avg'!D2315</f>
        <v>0.5</v>
      </c>
      <c r="G2315" s="2">
        <f>'Moving Avg'!F2315</f>
        <v>0.51150000000000007</v>
      </c>
      <c r="H2315" s="2">
        <f>'Moving Avg'!G2315</f>
        <v>0.48039999999999994</v>
      </c>
      <c r="I2315" s="2">
        <f>'Moving Avg'!H2315</f>
        <v>0.47370000000000023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  <c r="M2315" s="7">
        <f t="shared" si="360"/>
        <v>25</v>
      </c>
      <c r="N2315" s="7">
        <f t="shared" si="361"/>
        <v>0</v>
      </c>
      <c r="O2315" s="7">
        <f t="shared" si="362"/>
        <v>50</v>
      </c>
      <c r="P2315" s="7">
        <f t="shared" si="363"/>
        <v>16.5</v>
      </c>
      <c r="Q2315" s="8">
        <f t="shared" si="364"/>
        <v>18.725000000000001</v>
      </c>
      <c r="R2315" s="8">
        <f t="shared" si="365"/>
        <v>26.625</v>
      </c>
      <c r="S2315" s="8">
        <f t="shared" si="366"/>
        <v>23.675000000000001</v>
      </c>
      <c r="T2315" s="8">
        <f t="shared" si="367"/>
        <v>22.875</v>
      </c>
      <c r="U2315" s="7">
        <f t="shared" si="368"/>
        <v>23.008333333333336</v>
      </c>
      <c r="V2315" s="7">
        <f t="shared" si="369"/>
        <v>22.975000000000001</v>
      </c>
    </row>
    <row r="2316" spans="1:22" ht="13.5" x14ac:dyDescent="0.25">
      <c r="A2316" s="3">
        <f>RSI!A2316</f>
        <v>45677</v>
      </c>
      <c r="B2316" s="2">
        <f>RSI!B2316</f>
        <v>0.51</v>
      </c>
      <c r="C2316" s="2">
        <f>RSI!I2316</f>
        <v>52.998408586038188</v>
      </c>
      <c r="D2316" s="2">
        <f>MACD!E2316</f>
        <v>8.6085673188529555E-3</v>
      </c>
      <c r="E2316" s="2">
        <f>MACD!F2316</f>
        <v>4.1431892405504574E-3</v>
      </c>
      <c r="F2316" s="2">
        <f>'Moving Avg'!D2316</f>
        <v>0.502</v>
      </c>
      <c r="G2316" s="2">
        <f>'Moving Avg'!F2316</f>
        <v>0.51349999999999996</v>
      </c>
      <c r="H2316" s="2">
        <f>'Moving Avg'!G2316</f>
        <v>0.48079999999999989</v>
      </c>
      <c r="I2316" s="2">
        <f>'Moving Avg'!H2316</f>
        <v>0.47415000000000029</v>
      </c>
      <c r="J2316" s="5" t="str">
        <f>OBV!F2316</f>
        <v>BEARISH</v>
      </c>
      <c r="K2316" s="5" t="str">
        <f>OBV!G2316</f>
        <v>NEUTRAL</v>
      </c>
      <c r="L2316" s="5" t="str">
        <f>OBV!H2316</f>
        <v>BEARISH DIVERGENCE</v>
      </c>
      <c r="M2316" s="7">
        <f t="shared" si="360"/>
        <v>25</v>
      </c>
      <c r="N2316" s="7">
        <f t="shared" si="361"/>
        <v>0</v>
      </c>
      <c r="O2316" s="7">
        <f t="shared" si="362"/>
        <v>50</v>
      </c>
      <c r="P2316" s="7">
        <f t="shared" si="363"/>
        <v>16.5</v>
      </c>
      <c r="Q2316" s="8">
        <f t="shared" si="364"/>
        <v>18.725000000000001</v>
      </c>
      <c r="R2316" s="8">
        <f t="shared" si="365"/>
        <v>26.625</v>
      </c>
      <c r="S2316" s="8">
        <f t="shared" si="366"/>
        <v>23.675000000000001</v>
      </c>
      <c r="T2316" s="8">
        <f t="shared" si="367"/>
        <v>22.875</v>
      </c>
      <c r="U2316" s="7">
        <f t="shared" si="368"/>
        <v>23.008333333333336</v>
      </c>
      <c r="V2316" s="7">
        <f t="shared" si="369"/>
        <v>22.975000000000001</v>
      </c>
    </row>
    <row r="2317" spans="1:22" ht="13.5" x14ac:dyDescent="0.25">
      <c r="A2317" s="3">
        <f>RSI!A2317</f>
        <v>45678</v>
      </c>
      <c r="B2317" s="2">
        <f>RSI!B2317</f>
        <v>0.53</v>
      </c>
      <c r="C2317" s="2">
        <f>RSI!I2317</f>
        <v>57.886514333698933</v>
      </c>
      <c r="D2317" s="2">
        <f>MACD!E2317</f>
        <v>5.0544765285731597E-3</v>
      </c>
      <c r="E2317" s="2">
        <f>MACD!F2317</f>
        <v>4.3254466981549975E-3</v>
      </c>
      <c r="F2317" s="2">
        <f>'Moving Avg'!D2317</f>
        <v>0.50600000000000001</v>
      </c>
      <c r="G2317" s="2">
        <f>'Moving Avg'!F2317</f>
        <v>0.51549999999999996</v>
      </c>
      <c r="H2317" s="2">
        <f>'Moving Avg'!G2317</f>
        <v>0.48120000000000007</v>
      </c>
      <c r="I2317" s="2">
        <f>'Moving Avg'!H2317</f>
        <v>0.47465000000000024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  <c r="M2317" s="7">
        <f t="shared" si="360"/>
        <v>25</v>
      </c>
      <c r="N2317" s="7">
        <f t="shared" si="361"/>
        <v>0</v>
      </c>
      <c r="O2317" s="7">
        <f t="shared" si="362"/>
        <v>50</v>
      </c>
      <c r="P2317" s="7">
        <f t="shared" si="363"/>
        <v>83.5</v>
      </c>
      <c r="Q2317" s="8">
        <f t="shared" si="364"/>
        <v>28.774999999999999</v>
      </c>
      <c r="R2317" s="8">
        <f t="shared" si="365"/>
        <v>43.375</v>
      </c>
      <c r="S2317" s="8">
        <f t="shared" si="366"/>
        <v>53.825000000000003</v>
      </c>
      <c r="T2317" s="8">
        <f t="shared" si="367"/>
        <v>39.625</v>
      </c>
      <c r="U2317" s="7">
        <f t="shared" si="368"/>
        <v>41.991666666666667</v>
      </c>
      <c r="V2317" s="7">
        <f t="shared" si="369"/>
        <v>41.400000000000006</v>
      </c>
    </row>
    <row r="2318" spans="1:22" ht="13.5" x14ac:dyDescent="0.25">
      <c r="A2318" s="3">
        <f>RSI!A2318</f>
        <v>45679</v>
      </c>
      <c r="B2318" s="2">
        <f>RSI!B2318</f>
        <v>0.51</v>
      </c>
      <c r="C2318" s="2">
        <f>RSI!I2318</f>
        <v>52.056282024307961</v>
      </c>
      <c r="D2318" s="2">
        <f>MACD!E2318</f>
        <v>6.4288558065181967E-3</v>
      </c>
      <c r="E2318" s="2">
        <f>MACD!F2318</f>
        <v>4.746128519827638E-3</v>
      </c>
      <c r="F2318" s="2">
        <f>'Moving Avg'!D2318</f>
        <v>0.50600000000000001</v>
      </c>
      <c r="G2318" s="2">
        <f>'Moving Avg'!F2318</f>
        <v>0.51549999999999996</v>
      </c>
      <c r="H2318" s="2">
        <f>'Moving Avg'!G2318</f>
        <v>0.48120000000000007</v>
      </c>
      <c r="I2318" s="2">
        <f>'Moving Avg'!H2318</f>
        <v>0.47505000000000031</v>
      </c>
      <c r="J2318" s="5" t="str">
        <f>OBV!F2318</f>
        <v>BULLISH</v>
      </c>
      <c r="K2318" s="5" t="str">
        <f>OBV!G2318</f>
        <v>NEUTRAL</v>
      </c>
      <c r="L2318" s="5" t="str">
        <f>OBV!H2318</f>
        <v>NEUTRAL</v>
      </c>
      <c r="M2318" s="7">
        <f t="shared" si="360"/>
        <v>25</v>
      </c>
      <c r="N2318" s="7">
        <f t="shared" si="361"/>
        <v>0</v>
      </c>
      <c r="O2318" s="7">
        <f t="shared" si="362"/>
        <v>50</v>
      </c>
      <c r="P2318" s="7">
        <f t="shared" si="363"/>
        <v>49.5</v>
      </c>
      <c r="Q2318" s="8">
        <f t="shared" si="364"/>
        <v>23.675000000000001</v>
      </c>
      <c r="R2318" s="8">
        <f t="shared" si="365"/>
        <v>34.875</v>
      </c>
      <c r="S2318" s="8">
        <f t="shared" si="366"/>
        <v>38.525000000000006</v>
      </c>
      <c r="T2318" s="8">
        <f t="shared" si="367"/>
        <v>31.125</v>
      </c>
      <c r="U2318" s="7">
        <f t="shared" si="368"/>
        <v>32.358333333333334</v>
      </c>
      <c r="V2318" s="7">
        <f t="shared" si="369"/>
        <v>32.049999999999997</v>
      </c>
    </row>
    <row r="2319" spans="1:22" ht="13.5" x14ac:dyDescent="0.25">
      <c r="A2319" s="3">
        <f>RSI!A2319</f>
        <v>45680</v>
      </c>
      <c r="B2319" s="2">
        <f>RSI!B2319</f>
        <v>0.51</v>
      </c>
      <c r="C2319" s="2">
        <f>RSI!I2319</f>
        <v>52.056282024307961</v>
      </c>
      <c r="D2319" s="2">
        <f>MACD!E2319</f>
        <v>7.5463454880249081E-3</v>
      </c>
      <c r="E2319" s="2">
        <f>MACD!F2319</f>
        <v>5.306171913467092E-3</v>
      </c>
      <c r="F2319" s="2">
        <f>'Moving Avg'!D2319</f>
        <v>0.51</v>
      </c>
      <c r="G2319" s="2">
        <f>'Moving Avg'!F2319</f>
        <v>0.5149999999999999</v>
      </c>
      <c r="H2319" s="2">
        <f>'Moving Avg'!G2319</f>
        <v>0.48120000000000013</v>
      </c>
      <c r="I2319" s="2">
        <f>'Moving Avg'!H2319</f>
        <v>0.47550000000000031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  <c r="M2319" s="7">
        <f t="shared" si="360"/>
        <v>25</v>
      </c>
      <c r="N2319" s="7">
        <f t="shared" si="361"/>
        <v>0</v>
      </c>
      <c r="O2319" s="7">
        <f t="shared" si="362"/>
        <v>50</v>
      </c>
      <c r="P2319" s="7">
        <f t="shared" si="363"/>
        <v>83.5</v>
      </c>
      <c r="Q2319" s="8">
        <f t="shared" si="364"/>
        <v>28.774999999999999</v>
      </c>
      <c r="R2319" s="8">
        <f t="shared" si="365"/>
        <v>43.375</v>
      </c>
      <c r="S2319" s="8">
        <f t="shared" si="366"/>
        <v>53.825000000000003</v>
      </c>
      <c r="T2319" s="8">
        <f t="shared" si="367"/>
        <v>39.625</v>
      </c>
      <c r="U2319" s="7">
        <f t="shared" si="368"/>
        <v>41.991666666666667</v>
      </c>
      <c r="V2319" s="7">
        <f t="shared" si="369"/>
        <v>41.400000000000006</v>
      </c>
    </row>
    <row r="2320" spans="1:22" ht="13.5" x14ac:dyDescent="0.25">
      <c r="A2320" s="3">
        <f>RSI!A2320</f>
        <v>45681</v>
      </c>
      <c r="B2320" s="2">
        <f>RSI!B2320</f>
        <v>0.49</v>
      </c>
      <c r="C2320" s="2">
        <f>RSI!I2320</f>
        <v>46.611607668811516</v>
      </c>
      <c r="D2320" s="2">
        <f>MACD!E2320</f>
        <v>6.8543918711081453E-3</v>
      </c>
      <c r="E2320" s="2">
        <f>MACD!F2320</f>
        <v>5.6158159049953032E-3</v>
      </c>
      <c r="F2320" s="2">
        <f>'Moving Avg'!D2320</f>
        <v>0.51</v>
      </c>
      <c r="G2320" s="2">
        <f>'Moving Avg'!F2320</f>
        <v>0.51249999999999996</v>
      </c>
      <c r="H2320" s="2">
        <f>'Moving Avg'!G2320</f>
        <v>0.48120000000000007</v>
      </c>
      <c r="I2320" s="2">
        <f>'Moving Avg'!H2320</f>
        <v>0.47585000000000027</v>
      </c>
      <c r="J2320" s="5" t="str">
        <f>OBV!F2320</f>
        <v>BULLISH</v>
      </c>
      <c r="K2320" s="5" t="str">
        <f>OBV!G2320</f>
        <v>NEUTRAL</v>
      </c>
      <c r="L2320" s="5" t="str">
        <f>OBV!H2320</f>
        <v>NEUTRAL</v>
      </c>
      <c r="M2320" s="7">
        <f t="shared" si="360"/>
        <v>25</v>
      </c>
      <c r="N2320" s="7">
        <f t="shared" si="361"/>
        <v>0</v>
      </c>
      <c r="O2320" s="7">
        <f t="shared" si="362"/>
        <v>50</v>
      </c>
      <c r="P2320" s="7">
        <f t="shared" si="363"/>
        <v>49.5</v>
      </c>
      <c r="Q2320" s="8">
        <f t="shared" si="364"/>
        <v>23.675000000000001</v>
      </c>
      <c r="R2320" s="8">
        <f t="shared" si="365"/>
        <v>34.875</v>
      </c>
      <c r="S2320" s="8">
        <f t="shared" si="366"/>
        <v>38.525000000000006</v>
      </c>
      <c r="T2320" s="8">
        <f t="shared" si="367"/>
        <v>31.125</v>
      </c>
      <c r="U2320" s="7">
        <f t="shared" si="368"/>
        <v>32.358333333333334</v>
      </c>
      <c r="V2320" s="7">
        <f t="shared" si="369"/>
        <v>32.049999999999997</v>
      </c>
    </row>
    <row r="2321" spans="1:22" ht="13.5" x14ac:dyDescent="0.25">
      <c r="A2321" s="3">
        <f>RSI!A2321</f>
        <v>45684</v>
      </c>
      <c r="B2321" s="2">
        <f>RSI!B2321</f>
        <v>0.49</v>
      </c>
      <c r="C2321" s="2">
        <f>RSI!I2321</f>
        <v>46.611607668811516</v>
      </c>
      <c r="D2321" s="2">
        <f>MACD!E2321</f>
        <v>6.3481103550496742E-3</v>
      </c>
      <c r="E2321" s="2">
        <f>MACD!F2321</f>
        <v>5.7622747950061776E-3</v>
      </c>
      <c r="F2321" s="2">
        <f>'Moving Avg'!D2321</f>
        <v>0.50600000000000001</v>
      </c>
      <c r="G2321" s="2">
        <f>'Moving Avg'!F2321</f>
        <v>0.50900000000000001</v>
      </c>
      <c r="H2321" s="2">
        <f>'Moving Avg'!G2321</f>
        <v>0.48160000000000003</v>
      </c>
      <c r="I2321" s="2">
        <f>'Moving Avg'!H2321</f>
        <v>0.47620000000000023</v>
      </c>
      <c r="J2321" s="5" t="str">
        <f>OBV!F2321</f>
        <v>BULLISH</v>
      </c>
      <c r="K2321" s="5" t="str">
        <f>OBV!G2321</f>
        <v>NEUTRAL</v>
      </c>
      <c r="L2321" s="5" t="str">
        <f>OBV!H2321</f>
        <v>BULLISH DIVERGENCE</v>
      </c>
      <c r="M2321" s="7">
        <f t="shared" si="360"/>
        <v>25</v>
      </c>
      <c r="N2321" s="7">
        <f t="shared" si="361"/>
        <v>0</v>
      </c>
      <c r="O2321" s="7">
        <f t="shared" si="362"/>
        <v>50</v>
      </c>
      <c r="P2321" s="7">
        <f t="shared" si="363"/>
        <v>66.5</v>
      </c>
      <c r="Q2321" s="8">
        <f t="shared" si="364"/>
        <v>26.225000000000001</v>
      </c>
      <c r="R2321" s="8">
        <f t="shared" si="365"/>
        <v>39.125</v>
      </c>
      <c r="S2321" s="8">
        <f t="shared" si="366"/>
        <v>46.174999999999997</v>
      </c>
      <c r="T2321" s="8">
        <f t="shared" si="367"/>
        <v>35.375</v>
      </c>
      <c r="U2321" s="7">
        <f t="shared" si="368"/>
        <v>37.174999999999997</v>
      </c>
      <c r="V2321" s="7">
        <f t="shared" si="369"/>
        <v>36.724999999999994</v>
      </c>
    </row>
    <row r="2322" spans="1:22" ht="13.5" x14ac:dyDescent="0.25">
      <c r="A2322" s="3">
        <f>RSI!A2322</f>
        <v>45685</v>
      </c>
      <c r="B2322" s="2">
        <f>RSI!B2322</f>
        <v>0.48</v>
      </c>
      <c r="C2322" s="2">
        <f>RSI!I2322</f>
        <v>43.946224191259425</v>
      </c>
      <c r="D2322" s="2">
        <f>MACD!E2322</f>
        <v>8.2722703028095812E-3</v>
      </c>
      <c r="E2322" s="2">
        <f>MACD!F2322</f>
        <v>6.2642738965668588E-3</v>
      </c>
      <c r="F2322" s="2">
        <f>'Moving Avg'!D2322</f>
        <v>0.496</v>
      </c>
      <c r="G2322" s="2">
        <f>'Moving Avg'!F2322</f>
        <v>0.50500000000000012</v>
      </c>
      <c r="H2322" s="2">
        <f>'Moving Avg'!G2322</f>
        <v>0.48220000000000007</v>
      </c>
      <c r="I2322" s="2">
        <f>'Moving Avg'!H2322</f>
        <v>0.47655000000000031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  <c r="M2322" s="7">
        <f t="shared" si="360"/>
        <v>25</v>
      </c>
      <c r="N2322" s="7">
        <f t="shared" si="361"/>
        <v>0</v>
      </c>
      <c r="O2322" s="7">
        <f t="shared" si="362"/>
        <v>50</v>
      </c>
      <c r="P2322" s="7">
        <f t="shared" si="363"/>
        <v>16.5</v>
      </c>
      <c r="Q2322" s="8">
        <f t="shared" si="364"/>
        <v>18.725000000000001</v>
      </c>
      <c r="R2322" s="8">
        <f t="shared" si="365"/>
        <v>26.625</v>
      </c>
      <c r="S2322" s="8">
        <f t="shared" si="366"/>
        <v>23.675000000000001</v>
      </c>
      <c r="T2322" s="8">
        <f t="shared" si="367"/>
        <v>22.875</v>
      </c>
      <c r="U2322" s="7">
        <f t="shared" si="368"/>
        <v>23.008333333333336</v>
      </c>
      <c r="V2322" s="7">
        <f t="shared" si="369"/>
        <v>22.975000000000001</v>
      </c>
    </row>
    <row r="2323" spans="1:22" ht="13.5" x14ac:dyDescent="0.25">
      <c r="A2323" s="3">
        <f>RSI!A2323</f>
        <v>45686</v>
      </c>
      <c r="B2323" s="2">
        <f>RSI!B2323</f>
        <v>0.47</v>
      </c>
      <c r="C2323" s="2">
        <f>RSI!I2323</f>
        <v>41.396938399900129</v>
      </c>
      <c r="D2323" s="2">
        <f>MACD!E2323</f>
        <v>1.0768153221392907E-2</v>
      </c>
      <c r="E2323" s="2">
        <f>MACD!F2323</f>
        <v>7.1650497615320698E-3</v>
      </c>
      <c r="F2323" s="2">
        <f>'Moving Avg'!D2323</f>
        <v>0.48799999999999999</v>
      </c>
      <c r="G2323" s="2">
        <f>'Moving Avg'!F2323</f>
        <v>0.50150000000000006</v>
      </c>
      <c r="H2323" s="2">
        <f>'Moving Avg'!G2323</f>
        <v>0.48300000000000004</v>
      </c>
      <c r="I2323" s="2">
        <f>'Moving Avg'!H2323</f>
        <v>0.47690000000000032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  <c r="M2323" s="7">
        <f t="shared" si="360"/>
        <v>25</v>
      </c>
      <c r="N2323" s="7">
        <f t="shared" si="361"/>
        <v>0</v>
      </c>
      <c r="O2323" s="7">
        <f t="shared" si="362"/>
        <v>50</v>
      </c>
      <c r="P2323" s="7">
        <f t="shared" si="363"/>
        <v>16.5</v>
      </c>
      <c r="Q2323" s="8">
        <f t="shared" si="364"/>
        <v>18.725000000000001</v>
      </c>
      <c r="R2323" s="8">
        <f t="shared" si="365"/>
        <v>26.625</v>
      </c>
      <c r="S2323" s="8">
        <f t="shared" si="366"/>
        <v>23.675000000000001</v>
      </c>
      <c r="T2323" s="8">
        <f t="shared" si="367"/>
        <v>22.875</v>
      </c>
      <c r="U2323" s="7">
        <f t="shared" si="368"/>
        <v>23.008333333333336</v>
      </c>
      <c r="V2323" s="7">
        <f t="shared" si="369"/>
        <v>22.975000000000001</v>
      </c>
    </row>
    <row r="2324" spans="1:22" ht="13.5" x14ac:dyDescent="0.25">
      <c r="A2324" s="3">
        <f>RSI!A2324</f>
        <v>45687</v>
      </c>
      <c r="B2324" s="2">
        <f>RSI!B2324</f>
        <v>0.47</v>
      </c>
      <c r="C2324" s="2">
        <f>RSI!I2324</f>
        <v>41.396938399900129</v>
      </c>
      <c r="D2324" s="2">
        <f>MACD!E2324</f>
        <v>9.9798204285861947E-3</v>
      </c>
      <c r="E2324" s="2">
        <f>MACD!F2324</f>
        <v>7.7280038949428956E-3</v>
      </c>
      <c r="F2324" s="2">
        <f>'Moving Avg'!D2324</f>
        <v>0.48</v>
      </c>
      <c r="G2324" s="2">
        <f>'Moving Avg'!F2324</f>
        <v>0.49900000000000011</v>
      </c>
      <c r="H2324" s="2">
        <f>'Moving Avg'!G2324</f>
        <v>0.48359999999999997</v>
      </c>
      <c r="I2324" s="2">
        <f>'Moving Avg'!H2324</f>
        <v>0.47725000000000029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  <c r="M2324" s="7">
        <f t="shared" si="360"/>
        <v>25</v>
      </c>
      <c r="N2324" s="7">
        <f t="shared" si="361"/>
        <v>0</v>
      </c>
      <c r="O2324" s="7">
        <f t="shared" si="362"/>
        <v>50</v>
      </c>
      <c r="P2324" s="7">
        <f t="shared" si="363"/>
        <v>16.5</v>
      </c>
      <c r="Q2324" s="8">
        <f t="shared" si="364"/>
        <v>18.725000000000001</v>
      </c>
      <c r="R2324" s="8">
        <f t="shared" si="365"/>
        <v>26.625</v>
      </c>
      <c r="S2324" s="8">
        <f t="shared" si="366"/>
        <v>23.675000000000001</v>
      </c>
      <c r="T2324" s="8">
        <f t="shared" si="367"/>
        <v>22.875</v>
      </c>
      <c r="U2324" s="7">
        <f t="shared" si="368"/>
        <v>23.008333333333336</v>
      </c>
      <c r="V2324" s="7">
        <f t="shared" si="369"/>
        <v>22.975000000000001</v>
      </c>
    </row>
    <row r="2325" spans="1:22" ht="13.5" x14ac:dyDescent="0.25">
      <c r="A2325" s="3">
        <f>RSI!A2325</f>
        <v>45688</v>
      </c>
      <c r="B2325" s="2">
        <f>RSI!B2325</f>
        <v>0.49</v>
      </c>
      <c r="C2325" s="2">
        <f>RSI!I2325</f>
        <v>48.347045381877685</v>
      </c>
      <c r="D2325" s="2">
        <f>MACD!E2325</f>
        <v>7.9948893752067041E-3</v>
      </c>
      <c r="E2325" s="2">
        <f>MACD!F2325</f>
        <v>7.781380990995658E-3</v>
      </c>
      <c r="F2325" s="2">
        <f>'Moving Avg'!D2325</f>
        <v>0.48</v>
      </c>
      <c r="G2325" s="2">
        <f>'Moving Avg'!F2325</f>
        <v>0.49850000000000011</v>
      </c>
      <c r="H2325" s="2">
        <f>'Moving Avg'!G2325</f>
        <v>0.48479999999999995</v>
      </c>
      <c r="I2325" s="2">
        <f>'Moving Avg'!H2325</f>
        <v>0.4776500000000003</v>
      </c>
      <c r="J2325" s="5" t="str">
        <f>OBV!F2325</f>
        <v>BEARISH</v>
      </c>
      <c r="K2325" s="5" t="str">
        <f>OBV!G2325</f>
        <v>NEUTRAL</v>
      </c>
      <c r="L2325" s="5" t="str">
        <f>OBV!H2325</f>
        <v>NEUTRAL</v>
      </c>
      <c r="M2325" s="7">
        <f t="shared" si="360"/>
        <v>25</v>
      </c>
      <c r="N2325" s="7">
        <f t="shared" si="361"/>
        <v>0</v>
      </c>
      <c r="O2325" s="7">
        <f t="shared" si="362"/>
        <v>50</v>
      </c>
      <c r="P2325" s="7">
        <f t="shared" si="363"/>
        <v>16.5</v>
      </c>
      <c r="Q2325" s="8">
        <f t="shared" si="364"/>
        <v>18.725000000000001</v>
      </c>
      <c r="R2325" s="8">
        <f t="shared" si="365"/>
        <v>26.625</v>
      </c>
      <c r="S2325" s="8">
        <f t="shared" si="366"/>
        <v>23.675000000000001</v>
      </c>
      <c r="T2325" s="8">
        <f t="shared" si="367"/>
        <v>22.875</v>
      </c>
      <c r="U2325" s="7">
        <f t="shared" si="368"/>
        <v>23.008333333333336</v>
      </c>
      <c r="V2325" s="7">
        <f t="shared" si="369"/>
        <v>22.975000000000001</v>
      </c>
    </row>
    <row r="2326" spans="1:22" ht="13.5" x14ac:dyDescent="0.25">
      <c r="A2326" s="3">
        <f>RSI!A2326</f>
        <v>45691</v>
      </c>
      <c r="B2326" s="2">
        <f>RSI!B2326</f>
        <v>0.48</v>
      </c>
      <c r="C2326" s="2">
        <f>RSI!I2326</f>
        <v>45.444951132155971</v>
      </c>
      <c r="D2326" s="2">
        <f>MACD!E2326</f>
        <v>1.0166297930248924E-2</v>
      </c>
      <c r="E2326" s="2">
        <f>MACD!F2326</f>
        <v>8.2583643788463126E-3</v>
      </c>
      <c r="F2326" s="2">
        <f>'Moving Avg'!D2326</f>
        <v>0.47799999999999992</v>
      </c>
      <c r="G2326" s="2">
        <f>'Moving Avg'!F2326</f>
        <v>0.49850000000000011</v>
      </c>
      <c r="H2326" s="2">
        <f>'Moving Avg'!G2326</f>
        <v>0.48599999999999999</v>
      </c>
      <c r="I2326" s="2">
        <f>'Moving Avg'!H2326</f>
        <v>0.47795000000000032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  <c r="M2326" s="7">
        <f t="shared" si="360"/>
        <v>25</v>
      </c>
      <c r="N2326" s="7">
        <f t="shared" si="361"/>
        <v>0</v>
      </c>
      <c r="O2326" s="7">
        <f t="shared" si="362"/>
        <v>50</v>
      </c>
      <c r="P2326" s="7">
        <f t="shared" si="363"/>
        <v>16.5</v>
      </c>
      <c r="Q2326" s="8">
        <f t="shared" si="364"/>
        <v>18.725000000000001</v>
      </c>
      <c r="R2326" s="8">
        <f t="shared" si="365"/>
        <v>26.625</v>
      </c>
      <c r="S2326" s="8">
        <f t="shared" si="366"/>
        <v>23.675000000000001</v>
      </c>
      <c r="T2326" s="8">
        <f t="shared" si="367"/>
        <v>22.875</v>
      </c>
      <c r="U2326" s="7">
        <f t="shared" si="368"/>
        <v>23.008333333333336</v>
      </c>
      <c r="V2326" s="7">
        <f t="shared" si="369"/>
        <v>22.975000000000001</v>
      </c>
    </row>
    <row r="2327" spans="1:22" ht="13.5" x14ac:dyDescent="0.25">
      <c r="A2327" s="3">
        <f>RSI!A2327</f>
        <v>45692</v>
      </c>
      <c r="B2327" s="2">
        <f>RSI!B2327</f>
        <v>0.46</v>
      </c>
      <c r="C2327" s="2">
        <f>RSI!I2327</f>
        <v>40.242147848204638</v>
      </c>
      <c r="D2327" s="2">
        <f>MACD!E2327</f>
        <v>1.6651973602373193E-2</v>
      </c>
      <c r="E2327" s="2">
        <f>MACD!F2327</f>
        <v>9.9370862235516888E-3</v>
      </c>
      <c r="F2327" s="2">
        <f>'Moving Avg'!D2327</f>
        <v>0.47400000000000003</v>
      </c>
      <c r="G2327" s="2">
        <f>'Moving Avg'!F2327</f>
        <v>0.49650000000000016</v>
      </c>
      <c r="H2327" s="2">
        <f>'Moving Avg'!G2327</f>
        <v>0.48700000000000004</v>
      </c>
      <c r="I2327" s="2">
        <f>'Moving Avg'!H2327</f>
        <v>0.4781000000000003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0</v>
      </c>
      <c r="P2327" s="7">
        <f t="shared" si="363"/>
        <v>16.5</v>
      </c>
      <c r="Q2327" s="8">
        <f t="shared" si="364"/>
        <v>11.225</v>
      </c>
      <c r="R2327" s="8">
        <f t="shared" si="365"/>
        <v>9.125</v>
      </c>
      <c r="S2327" s="8">
        <f t="shared" si="366"/>
        <v>11.175000000000001</v>
      </c>
      <c r="T2327" s="8">
        <f t="shared" si="367"/>
        <v>10.375</v>
      </c>
      <c r="U2327" s="7">
        <f t="shared" si="368"/>
        <v>10.508333333333335</v>
      </c>
      <c r="V2327" s="7">
        <f t="shared" si="369"/>
        <v>10.475000000000001</v>
      </c>
    </row>
    <row r="2328" spans="1:22" ht="13.5" x14ac:dyDescent="0.25">
      <c r="A2328" s="3">
        <f>RSI!A2328</f>
        <v>45693</v>
      </c>
      <c r="B2328" s="2">
        <f>RSI!B2328</f>
        <v>0.44</v>
      </c>
      <c r="C2328" s="2">
        <f>RSI!I2328</f>
        <v>35.825174644632156</v>
      </c>
      <c r="D2328" s="2">
        <f>MACD!E2328</f>
        <v>2.0745856552301101E-2</v>
      </c>
      <c r="E2328" s="2">
        <f>MACD!F2328</f>
        <v>1.2098840289301572E-2</v>
      </c>
      <c r="F2328" s="2">
        <f>'Moving Avg'!D2328</f>
        <v>0.46799999999999997</v>
      </c>
      <c r="G2328" s="2">
        <f>'Moving Avg'!F2328</f>
        <v>0.49250000000000005</v>
      </c>
      <c r="H2328" s="2">
        <f>'Moving Avg'!G2328</f>
        <v>0.4874</v>
      </c>
      <c r="I2328" s="2">
        <f>'Moving Avg'!H2328</f>
        <v>0.4781000000000003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25</v>
      </c>
      <c r="N2328" s="7">
        <f t="shared" si="361"/>
        <v>0</v>
      </c>
      <c r="O2328" s="7">
        <f t="shared" si="362"/>
        <v>0</v>
      </c>
      <c r="P2328" s="7">
        <f t="shared" si="363"/>
        <v>16.5</v>
      </c>
      <c r="Q2328" s="8">
        <f t="shared" si="364"/>
        <v>11.225</v>
      </c>
      <c r="R2328" s="8">
        <f t="shared" si="365"/>
        <v>9.125</v>
      </c>
      <c r="S2328" s="8">
        <f t="shared" si="366"/>
        <v>11.175000000000001</v>
      </c>
      <c r="T2328" s="8">
        <f t="shared" si="367"/>
        <v>10.375</v>
      </c>
      <c r="U2328" s="7">
        <f t="shared" si="368"/>
        <v>10.508333333333335</v>
      </c>
      <c r="V2328" s="7">
        <f t="shared" si="369"/>
        <v>10.475000000000001</v>
      </c>
    </row>
    <row r="2329" spans="1:22" ht="13.5" x14ac:dyDescent="0.25">
      <c r="A2329" s="3">
        <f>RSI!A2329</f>
        <v>45694</v>
      </c>
      <c r="B2329" s="2">
        <f>RSI!B2329</f>
        <v>0.44</v>
      </c>
      <c r="C2329" s="2">
        <f>RSI!I2329</f>
        <v>35.825174644632156</v>
      </c>
      <c r="D2329" s="2">
        <f>MACD!E2329</f>
        <v>2.4514615483984814E-2</v>
      </c>
      <c r="E2329" s="2">
        <f>MACD!F2329</f>
        <v>1.4581995328238222E-2</v>
      </c>
      <c r="F2329" s="2">
        <f>'Moving Avg'!D2329</f>
        <v>0.46200000000000002</v>
      </c>
      <c r="G2329" s="2">
        <f>'Moving Avg'!F2329</f>
        <v>0.48849999999999999</v>
      </c>
      <c r="H2329" s="2">
        <f>'Moving Avg'!G2329</f>
        <v>0.48780000000000007</v>
      </c>
      <c r="I2329" s="2">
        <f>'Moving Avg'!H2329</f>
        <v>0.47805000000000031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16.5</v>
      </c>
      <c r="Q2329" s="8">
        <f t="shared" si="364"/>
        <v>11.225</v>
      </c>
      <c r="R2329" s="8">
        <f t="shared" si="365"/>
        <v>9.125</v>
      </c>
      <c r="S2329" s="8">
        <f t="shared" si="366"/>
        <v>11.175000000000001</v>
      </c>
      <c r="T2329" s="8">
        <f t="shared" si="367"/>
        <v>10.375</v>
      </c>
      <c r="U2329" s="7">
        <f t="shared" si="368"/>
        <v>10.508333333333335</v>
      </c>
      <c r="V2329" s="7">
        <f t="shared" si="369"/>
        <v>10.475000000000001</v>
      </c>
    </row>
    <row r="2330" spans="1:22" ht="13.5" x14ac:dyDescent="0.25">
      <c r="A2330" s="3">
        <f>RSI!A2330</f>
        <v>45695</v>
      </c>
      <c r="B2330" s="2">
        <f>RSI!B2330</f>
        <v>0.43</v>
      </c>
      <c r="C2330" s="2">
        <f>RSI!I2330</f>
        <v>33.681427898924952</v>
      </c>
      <c r="D2330" s="2">
        <f>MACD!E2330</f>
        <v>2.5649516464831046E-2</v>
      </c>
      <c r="E2330" s="2">
        <f>MACD!F2330</f>
        <v>1.6795499555556787E-2</v>
      </c>
      <c r="F2330" s="2">
        <f>'Moving Avg'!D2330</f>
        <v>0.45</v>
      </c>
      <c r="G2330" s="2">
        <f>'Moving Avg'!F2330</f>
        <v>0.48499999999999999</v>
      </c>
      <c r="H2330" s="2">
        <f>'Moving Avg'!G2330</f>
        <v>0.48820000000000002</v>
      </c>
      <c r="I2330" s="2">
        <f>'Moving Avg'!H2330</f>
        <v>0.47785000000000033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16.5</v>
      </c>
      <c r="Q2330" s="8">
        <f t="shared" si="364"/>
        <v>11.225</v>
      </c>
      <c r="R2330" s="8">
        <f t="shared" si="365"/>
        <v>9.125</v>
      </c>
      <c r="S2330" s="8">
        <f t="shared" si="366"/>
        <v>11.175000000000001</v>
      </c>
      <c r="T2330" s="8">
        <f t="shared" si="367"/>
        <v>10.375</v>
      </c>
      <c r="U2330" s="7">
        <f t="shared" si="368"/>
        <v>10.508333333333335</v>
      </c>
      <c r="V2330" s="7">
        <f t="shared" si="369"/>
        <v>10.475000000000001</v>
      </c>
    </row>
    <row r="2331" spans="1:22" ht="13.5" x14ac:dyDescent="0.25">
      <c r="A2331" s="3">
        <f>RSI!A2331</f>
        <v>45698</v>
      </c>
      <c r="B2331" s="2">
        <f>RSI!B2331</f>
        <v>0.42</v>
      </c>
      <c r="C2331" s="2">
        <f>RSI!I2331</f>
        <v>31.642329013609512</v>
      </c>
      <c r="D2331" s="2">
        <f>MACD!E2331</f>
        <v>2.7670883142533076E-2</v>
      </c>
      <c r="E2331" s="2">
        <f>MACD!F2331</f>
        <v>1.8970576272952046E-2</v>
      </c>
      <c r="F2331" s="2">
        <f>'Moving Avg'!D2331</f>
        <v>0.438</v>
      </c>
      <c r="G2331" s="2">
        <f>'Moving Avg'!F2331</f>
        <v>0.48099999999999998</v>
      </c>
      <c r="H2331" s="2">
        <f>'Moving Avg'!G2331</f>
        <v>0.48840000000000006</v>
      </c>
      <c r="I2331" s="2">
        <f>'Moving Avg'!H2331</f>
        <v>0.47750000000000037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16.5</v>
      </c>
      <c r="Q2331" s="8">
        <f t="shared" si="364"/>
        <v>11.225</v>
      </c>
      <c r="R2331" s="8">
        <f t="shared" si="365"/>
        <v>9.125</v>
      </c>
      <c r="S2331" s="8">
        <f t="shared" si="366"/>
        <v>11.175000000000001</v>
      </c>
      <c r="T2331" s="8">
        <f t="shared" si="367"/>
        <v>10.375</v>
      </c>
      <c r="U2331" s="7">
        <f t="shared" si="368"/>
        <v>10.508333333333335</v>
      </c>
      <c r="V2331" s="7">
        <f t="shared" si="369"/>
        <v>10.475000000000001</v>
      </c>
    </row>
    <row r="2332" spans="1:22" ht="13.5" x14ac:dyDescent="0.25">
      <c r="A2332" s="3">
        <f>RSI!A2332</f>
        <v>45699</v>
      </c>
      <c r="B2332" s="2">
        <f>RSI!B2332</f>
        <v>0.42</v>
      </c>
      <c r="C2332" s="2">
        <f>RSI!I2332</f>
        <v>31.642329013609512</v>
      </c>
      <c r="D2332" s="2">
        <f>MACD!E2332</f>
        <v>2.8198496543666796E-2</v>
      </c>
      <c r="E2332" s="2">
        <f>MACD!F2332</f>
        <v>2.0816160327094997E-2</v>
      </c>
      <c r="F2332" s="2">
        <f>'Moving Avg'!D2332</f>
        <v>0.43</v>
      </c>
      <c r="G2332" s="2">
        <f>'Moving Avg'!F2332</f>
        <v>0.47649999999999998</v>
      </c>
      <c r="H2332" s="2">
        <f>'Moving Avg'!G2332</f>
        <v>0.48840000000000011</v>
      </c>
      <c r="I2332" s="2">
        <f>'Moving Avg'!H2332</f>
        <v>0.47725000000000029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16.5</v>
      </c>
      <c r="Q2332" s="8">
        <f t="shared" si="364"/>
        <v>11.225</v>
      </c>
      <c r="R2332" s="8">
        <f t="shared" si="365"/>
        <v>9.125</v>
      </c>
      <c r="S2332" s="8">
        <f t="shared" si="366"/>
        <v>11.175000000000001</v>
      </c>
      <c r="T2332" s="8">
        <f t="shared" si="367"/>
        <v>10.375</v>
      </c>
      <c r="U2332" s="7">
        <f t="shared" si="368"/>
        <v>10.508333333333335</v>
      </c>
      <c r="V2332" s="7">
        <f t="shared" si="369"/>
        <v>10.475000000000001</v>
      </c>
    </row>
    <row r="2333" spans="1:22" ht="13.5" x14ac:dyDescent="0.25">
      <c r="A2333" s="3">
        <f>RSI!A2333</f>
        <v>45700</v>
      </c>
      <c r="B2333" s="2">
        <f>RSI!B2333</f>
        <v>0.41</v>
      </c>
      <c r="C2333" s="2">
        <f>RSI!I2333</f>
        <v>29.566386115877165</v>
      </c>
      <c r="D2333" s="2">
        <f>MACD!E2333</f>
        <v>2.817655836457017E-2</v>
      </c>
      <c r="E2333" s="2">
        <f>MACD!F2333</f>
        <v>2.2288239934590032E-2</v>
      </c>
      <c r="F2333" s="2">
        <f>'Moving Avg'!D2333</f>
        <v>0.42400000000000004</v>
      </c>
      <c r="G2333" s="2">
        <f>'Moving Avg'!F2333</f>
        <v>0.47150000000000009</v>
      </c>
      <c r="H2333" s="2">
        <f>'Moving Avg'!G2333</f>
        <v>0.4880000000000001</v>
      </c>
      <c r="I2333" s="2">
        <f>'Moving Avg'!H2333</f>
        <v>0.47685000000000033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50</v>
      </c>
      <c r="N2333" s="7">
        <f t="shared" si="361"/>
        <v>0</v>
      </c>
      <c r="O2333" s="7">
        <f t="shared" si="362"/>
        <v>0</v>
      </c>
      <c r="P2333" s="7">
        <f t="shared" si="363"/>
        <v>16.5</v>
      </c>
      <c r="Q2333" s="8">
        <f t="shared" si="364"/>
        <v>19.975000000000001</v>
      </c>
      <c r="R2333" s="8">
        <f t="shared" si="365"/>
        <v>14.125</v>
      </c>
      <c r="S2333" s="8">
        <f t="shared" si="366"/>
        <v>14.925000000000001</v>
      </c>
      <c r="T2333" s="8">
        <f t="shared" si="367"/>
        <v>16.625</v>
      </c>
      <c r="U2333" s="7">
        <f t="shared" si="368"/>
        <v>16.341666666666669</v>
      </c>
      <c r="V2333" s="7">
        <f t="shared" si="369"/>
        <v>16.412500000000001</v>
      </c>
    </row>
    <row r="2334" spans="1:22" ht="13.5" x14ac:dyDescent="0.25">
      <c r="A2334" s="3">
        <f>RSI!A2334</f>
        <v>45701</v>
      </c>
      <c r="B2334" s="2">
        <f>RSI!B2334</f>
        <v>0.4</v>
      </c>
      <c r="C2334" s="2">
        <f>RSI!I2334</f>
        <v>27.615279137581354</v>
      </c>
      <c r="D2334" s="2">
        <f>MACD!E2334</f>
        <v>2.926277137679284E-2</v>
      </c>
      <c r="E2334" s="2">
        <f>MACD!F2334</f>
        <v>2.3683146223030596E-2</v>
      </c>
      <c r="F2334" s="2">
        <f>'Moving Avg'!D2334</f>
        <v>0.41600000000000004</v>
      </c>
      <c r="G2334" s="2">
        <f>'Moving Avg'!F2334</f>
        <v>0.46700000000000008</v>
      </c>
      <c r="H2334" s="2">
        <f>'Moving Avg'!G2334</f>
        <v>0.48720000000000013</v>
      </c>
      <c r="I2334" s="2">
        <f>'Moving Avg'!H2334</f>
        <v>0.47650000000000026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50</v>
      </c>
      <c r="N2334" s="7">
        <f t="shared" si="361"/>
        <v>0</v>
      </c>
      <c r="O2334" s="7">
        <f t="shared" si="362"/>
        <v>0</v>
      </c>
      <c r="P2334" s="7">
        <f t="shared" si="363"/>
        <v>16.5</v>
      </c>
      <c r="Q2334" s="8">
        <f t="shared" si="364"/>
        <v>19.975000000000001</v>
      </c>
      <c r="R2334" s="8">
        <f t="shared" si="365"/>
        <v>14.125</v>
      </c>
      <c r="S2334" s="8">
        <f t="shared" si="366"/>
        <v>14.925000000000001</v>
      </c>
      <c r="T2334" s="8">
        <f t="shared" si="367"/>
        <v>16.625</v>
      </c>
      <c r="U2334" s="7">
        <f t="shared" si="368"/>
        <v>16.341666666666669</v>
      </c>
      <c r="V2334" s="7">
        <f t="shared" si="369"/>
        <v>16.412500000000001</v>
      </c>
    </row>
    <row r="2335" spans="1:22" ht="13.5" x14ac:dyDescent="0.25">
      <c r="A2335" s="3">
        <f>RSI!A2335</f>
        <v>45702</v>
      </c>
      <c r="B2335" s="2">
        <f>RSI!B2335</f>
        <v>0.4</v>
      </c>
      <c r="C2335" s="2">
        <f>RSI!I2335</f>
        <v>27.615279137581354</v>
      </c>
      <c r="D2335" s="2">
        <f>MACD!E2335</f>
        <v>3.3654957966120613E-2</v>
      </c>
      <c r="E2335" s="2">
        <f>MACD!F2335</f>
        <v>2.5677508571648598E-2</v>
      </c>
      <c r="F2335" s="2">
        <f>'Moving Avg'!D2335</f>
        <v>0.41</v>
      </c>
      <c r="G2335" s="2">
        <f>'Moving Avg'!F2335</f>
        <v>0.46250000000000008</v>
      </c>
      <c r="H2335" s="2">
        <f>'Moving Avg'!G2335</f>
        <v>0.48619999999999997</v>
      </c>
      <c r="I2335" s="2">
        <f>'Moving Avg'!H2335</f>
        <v>0.47625000000000028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50</v>
      </c>
      <c r="N2335" s="7">
        <f t="shared" si="361"/>
        <v>0</v>
      </c>
      <c r="O2335" s="7">
        <f t="shared" si="362"/>
        <v>0</v>
      </c>
      <c r="P2335" s="7">
        <f t="shared" si="363"/>
        <v>16.5</v>
      </c>
      <c r="Q2335" s="8">
        <f t="shared" si="364"/>
        <v>19.975000000000001</v>
      </c>
      <c r="R2335" s="8">
        <f t="shared" si="365"/>
        <v>14.125</v>
      </c>
      <c r="S2335" s="8">
        <f t="shared" si="366"/>
        <v>14.925000000000001</v>
      </c>
      <c r="T2335" s="8">
        <f t="shared" si="367"/>
        <v>16.625</v>
      </c>
      <c r="U2335" s="7">
        <f t="shared" si="368"/>
        <v>16.341666666666669</v>
      </c>
      <c r="V2335" s="7">
        <f t="shared" si="369"/>
        <v>16.412500000000001</v>
      </c>
    </row>
    <row r="2336" spans="1:22" ht="13.5" x14ac:dyDescent="0.25">
      <c r="A2336" s="3">
        <f>RSI!A2336</f>
        <v>45705</v>
      </c>
      <c r="B2336" s="2">
        <f>RSI!B2336</f>
        <v>0.4</v>
      </c>
      <c r="C2336" s="2">
        <f>RSI!I2336</f>
        <v>27.615279137581354</v>
      </c>
      <c r="D2336" s="2">
        <f>MACD!E2336</f>
        <v>3.6199776998031341E-2</v>
      </c>
      <c r="E2336" s="2">
        <f>MACD!F2336</f>
        <v>2.7781962256925148E-2</v>
      </c>
      <c r="F2336" s="2">
        <f>'Moving Avg'!D2336</f>
        <v>0.40599999999999997</v>
      </c>
      <c r="G2336" s="2">
        <f>'Moving Avg'!F2336</f>
        <v>0.45700000000000002</v>
      </c>
      <c r="H2336" s="2">
        <f>'Moving Avg'!G2336</f>
        <v>0.48479999999999995</v>
      </c>
      <c r="I2336" s="2">
        <f>'Moving Avg'!H2336</f>
        <v>0.47600000000000031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  <c r="M2336" s="7">
        <f t="shared" si="360"/>
        <v>50</v>
      </c>
      <c r="N2336" s="7">
        <f t="shared" si="361"/>
        <v>0</v>
      </c>
      <c r="O2336" s="7">
        <f t="shared" si="362"/>
        <v>0</v>
      </c>
      <c r="P2336" s="7">
        <f t="shared" si="363"/>
        <v>16.5</v>
      </c>
      <c r="Q2336" s="8">
        <f t="shared" si="364"/>
        <v>19.975000000000001</v>
      </c>
      <c r="R2336" s="8">
        <f t="shared" si="365"/>
        <v>14.125</v>
      </c>
      <c r="S2336" s="8">
        <f t="shared" si="366"/>
        <v>14.925000000000001</v>
      </c>
      <c r="T2336" s="8">
        <f t="shared" si="367"/>
        <v>16.625</v>
      </c>
      <c r="U2336" s="7">
        <f t="shared" si="368"/>
        <v>16.341666666666669</v>
      </c>
      <c r="V2336" s="7">
        <f t="shared" si="369"/>
        <v>16.412500000000001</v>
      </c>
    </row>
    <row r="2337" spans="1:22" ht="13.5" x14ac:dyDescent="0.25">
      <c r="A2337" s="3">
        <f>RSI!A2337</f>
        <v>45706</v>
      </c>
      <c r="B2337" s="2">
        <f>RSI!B2337</f>
        <v>0.39</v>
      </c>
      <c r="C2337" s="2">
        <f>RSI!I2337</f>
        <v>25.512516790806458</v>
      </c>
      <c r="D2337" s="2">
        <f>MACD!E2337</f>
        <v>3.635654658715759E-2</v>
      </c>
      <c r="E2337" s="2">
        <f>MACD!F2337</f>
        <v>2.949687912297164E-2</v>
      </c>
      <c r="F2337" s="2">
        <f>'Moving Avg'!D2337</f>
        <v>0.4</v>
      </c>
      <c r="G2337" s="2">
        <f>'Moving Avg'!F2337</f>
        <v>0.45000000000000007</v>
      </c>
      <c r="H2337" s="2">
        <f>'Moving Avg'!G2337</f>
        <v>0.4827999999999999</v>
      </c>
      <c r="I2337" s="2">
        <f>'Moving Avg'!H2337</f>
        <v>0.4756000000000003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  <c r="M2337" s="7">
        <f t="shared" si="360"/>
        <v>50</v>
      </c>
      <c r="N2337" s="7">
        <f t="shared" si="361"/>
        <v>0</v>
      </c>
      <c r="O2337" s="7">
        <f t="shared" si="362"/>
        <v>0</v>
      </c>
      <c r="P2337" s="7">
        <f t="shared" si="363"/>
        <v>16.5</v>
      </c>
      <c r="Q2337" s="8">
        <f t="shared" si="364"/>
        <v>19.975000000000001</v>
      </c>
      <c r="R2337" s="8">
        <f t="shared" si="365"/>
        <v>14.125</v>
      </c>
      <c r="S2337" s="8">
        <f t="shared" si="366"/>
        <v>14.925000000000001</v>
      </c>
      <c r="T2337" s="8">
        <f t="shared" si="367"/>
        <v>16.625</v>
      </c>
      <c r="U2337" s="7">
        <f t="shared" si="368"/>
        <v>16.341666666666669</v>
      </c>
      <c r="V2337" s="7">
        <f t="shared" si="369"/>
        <v>16.412500000000001</v>
      </c>
    </row>
    <row r="2338" spans="1:22" ht="13.5" x14ac:dyDescent="0.25">
      <c r="A2338" s="3">
        <f>RSI!A2338</f>
        <v>45707</v>
      </c>
      <c r="B2338" s="2">
        <f>RSI!B2338</f>
        <v>0.39</v>
      </c>
      <c r="C2338" s="2">
        <f>RSI!I2338</f>
        <v>25.512516790806458</v>
      </c>
      <c r="D2338" s="2">
        <f>MACD!E2338</f>
        <v>3.3785849865394291E-2</v>
      </c>
      <c r="E2338" s="2">
        <f>MACD!F2338</f>
        <v>3.0354673271456172E-2</v>
      </c>
      <c r="F2338" s="2">
        <f>'Moving Avg'!D2338</f>
        <v>0.39600000000000007</v>
      </c>
      <c r="G2338" s="2">
        <f>'Moving Avg'!F2338</f>
        <v>0.44400000000000012</v>
      </c>
      <c r="H2338" s="2">
        <f>'Moving Avg'!G2338</f>
        <v>0.48039999999999994</v>
      </c>
      <c r="I2338" s="2">
        <f>'Moving Avg'!H2338</f>
        <v>0.47530000000000028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  <c r="M2338" s="7">
        <f t="shared" si="360"/>
        <v>50</v>
      </c>
      <c r="N2338" s="7">
        <f t="shared" si="361"/>
        <v>0</v>
      </c>
      <c r="O2338" s="7">
        <f t="shared" si="362"/>
        <v>0</v>
      </c>
      <c r="P2338" s="7">
        <f t="shared" si="363"/>
        <v>16.5</v>
      </c>
      <c r="Q2338" s="8">
        <f t="shared" si="364"/>
        <v>19.975000000000001</v>
      </c>
      <c r="R2338" s="8">
        <f t="shared" si="365"/>
        <v>14.125</v>
      </c>
      <c r="S2338" s="8">
        <f t="shared" si="366"/>
        <v>14.925000000000001</v>
      </c>
      <c r="T2338" s="8">
        <f t="shared" si="367"/>
        <v>16.625</v>
      </c>
      <c r="U2338" s="7">
        <f t="shared" si="368"/>
        <v>16.341666666666669</v>
      </c>
      <c r="V2338" s="7">
        <f t="shared" si="369"/>
        <v>16.412500000000001</v>
      </c>
    </row>
    <row r="2339" spans="1:22" ht="13.5" x14ac:dyDescent="0.25">
      <c r="A2339" s="3">
        <f>RSI!A2339</f>
        <v>45708</v>
      </c>
      <c r="B2339" s="2">
        <f>RSI!B2339</f>
        <v>0.4</v>
      </c>
      <c r="C2339" s="2">
        <f>RSI!I2339</f>
        <v>31.556744014300605</v>
      </c>
      <c r="D2339" s="2">
        <f>MACD!E2339</f>
        <v>3.1215807136202089E-2</v>
      </c>
      <c r="E2339" s="2">
        <f>MACD!F2339</f>
        <v>3.0526900044405357E-2</v>
      </c>
      <c r="F2339" s="2">
        <f>'Moving Avg'!D2339</f>
        <v>0.39600000000000002</v>
      </c>
      <c r="G2339" s="2">
        <f>'Moving Avg'!F2339</f>
        <v>0.43850000000000006</v>
      </c>
      <c r="H2339" s="2">
        <f>'Moving Avg'!G2339</f>
        <v>0.47779999999999995</v>
      </c>
      <c r="I2339" s="2">
        <f>'Moving Avg'!H2339</f>
        <v>0.47505000000000031</v>
      </c>
      <c r="J2339" s="5" t="str">
        <f>OBV!F2339</f>
        <v>BULLISH</v>
      </c>
      <c r="K2339" s="5" t="str">
        <f>OBV!G2339</f>
        <v>NEUTRAL</v>
      </c>
      <c r="L2339" s="5" t="str">
        <f>OBV!H2339</f>
        <v>NEUTRAL</v>
      </c>
      <c r="M2339" s="7">
        <f t="shared" si="360"/>
        <v>25</v>
      </c>
      <c r="N2339" s="7">
        <f t="shared" si="361"/>
        <v>0</v>
      </c>
      <c r="O2339" s="7">
        <f t="shared" si="362"/>
        <v>0</v>
      </c>
      <c r="P2339" s="7">
        <f t="shared" si="363"/>
        <v>49.5</v>
      </c>
      <c r="Q2339" s="8">
        <f t="shared" si="364"/>
        <v>16.175000000000001</v>
      </c>
      <c r="R2339" s="8">
        <f t="shared" si="365"/>
        <v>17.375</v>
      </c>
      <c r="S2339" s="8">
        <f t="shared" si="366"/>
        <v>26.025000000000002</v>
      </c>
      <c r="T2339" s="8">
        <f t="shared" si="367"/>
        <v>18.625</v>
      </c>
      <c r="U2339" s="7">
        <f t="shared" si="368"/>
        <v>19.858333333333334</v>
      </c>
      <c r="V2339" s="7">
        <f t="shared" si="369"/>
        <v>19.55</v>
      </c>
    </row>
    <row r="2340" spans="1:22" ht="13.5" x14ac:dyDescent="0.25">
      <c r="A2340" s="3">
        <f>RSI!A2340</f>
        <v>45709</v>
      </c>
      <c r="B2340" s="2">
        <f>RSI!B2340</f>
        <v>0.41</v>
      </c>
      <c r="C2340" s="2">
        <f>RSI!I2340</f>
        <v>37.057078054360943</v>
      </c>
      <c r="D2340" s="2">
        <f>MACD!E2340</f>
        <v>2.7023143378160308E-2</v>
      </c>
      <c r="E2340" s="2">
        <f>MACD!F2340</f>
        <v>2.9826148711156349E-2</v>
      </c>
      <c r="F2340" s="2">
        <f>'Moving Avg'!D2340</f>
        <v>0.39800000000000002</v>
      </c>
      <c r="G2340" s="2">
        <f>'Moving Avg'!F2340</f>
        <v>0.4345</v>
      </c>
      <c r="H2340" s="2">
        <f>'Moving Avg'!G2340</f>
        <v>0.4758</v>
      </c>
      <c r="I2340" s="2">
        <f>'Moving Avg'!H2340</f>
        <v>0.47495000000000032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  <c r="M2340" s="7">
        <f t="shared" si="360"/>
        <v>25</v>
      </c>
      <c r="N2340" s="7">
        <f t="shared" si="361"/>
        <v>45</v>
      </c>
      <c r="O2340" s="7">
        <f t="shared" si="362"/>
        <v>0</v>
      </c>
      <c r="P2340" s="7">
        <f t="shared" si="363"/>
        <v>83.5</v>
      </c>
      <c r="Q2340" s="8">
        <f t="shared" si="364"/>
        <v>37.024999999999999</v>
      </c>
      <c r="R2340" s="8">
        <f t="shared" si="365"/>
        <v>34.875</v>
      </c>
      <c r="S2340" s="8">
        <f t="shared" si="366"/>
        <v>48.075000000000003</v>
      </c>
      <c r="T2340" s="8">
        <f t="shared" si="367"/>
        <v>38.375</v>
      </c>
      <c r="U2340" s="7">
        <f t="shared" si="368"/>
        <v>39.991666666666667</v>
      </c>
      <c r="V2340" s="7">
        <f t="shared" si="369"/>
        <v>39.587500000000006</v>
      </c>
    </row>
    <row r="2341" spans="1:22" ht="13.5" x14ac:dyDescent="0.25">
      <c r="A2341" s="3">
        <f>RSI!A2341</f>
        <v>45712</v>
      </c>
      <c r="B2341" s="2">
        <f>RSI!B2341</f>
        <v>0.4</v>
      </c>
      <c r="C2341" s="2">
        <f>RSI!I2341</f>
        <v>34.105417212655837</v>
      </c>
      <c r="D2341" s="2">
        <f>MACD!E2341</f>
        <v>2.2860536235783824E-2</v>
      </c>
      <c r="E2341" s="2">
        <f>MACD!F2341</f>
        <v>2.8433026216081847E-2</v>
      </c>
      <c r="F2341" s="2">
        <f>'Moving Avg'!D2341</f>
        <v>0.39800000000000002</v>
      </c>
      <c r="G2341" s="2">
        <f>'Moving Avg'!F2341</f>
        <v>0.43</v>
      </c>
      <c r="H2341" s="2">
        <f>'Moving Avg'!G2341</f>
        <v>0.47399999999999998</v>
      </c>
      <c r="I2341" s="2">
        <f>'Moving Avg'!H2341</f>
        <v>0.47480000000000039</v>
      </c>
      <c r="J2341" s="5" t="str">
        <f>OBV!F2341</f>
        <v>BEARISH</v>
      </c>
      <c r="K2341" s="5" t="str">
        <f>OBV!G2341</f>
        <v>NEUTRAL</v>
      </c>
      <c r="L2341" s="5" t="str">
        <f>OBV!H2341</f>
        <v>NEUTRAL</v>
      </c>
      <c r="M2341" s="7">
        <f t="shared" si="360"/>
        <v>25</v>
      </c>
      <c r="N2341" s="7">
        <f t="shared" si="361"/>
        <v>45</v>
      </c>
      <c r="O2341" s="7">
        <f t="shared" si="362"/>
        <v>0</v>
      </c>
      <c r="P2341" s="7">
        <f t="shared" si="363"/>
        <v>16.5</v>
      </c>
      <c r="Q2341" s="8">
        <f t="shared" si="364"/>
        <v>26.975000000000001</v>
      </c>
      <c r="R2341" s="8">
        <f t="shared" si="365"/>
        <v>18.125</v>
      </c>
      <c r="S2341" s="8">
        <f t="shared" si="366"/>
        <v>17.925000000000001</v>
      </c>
      <c r="T2341" s="8">
        <f t="shared" si="367"/>
        <v>21.625</v>
      </c>
      <c r="U2341" s="7">
        <f t="shared" si="368"/>
        <v>21.008333333333336</v>
      </c>
      <c r="V2341" s="7">
        <f t="shared" si="369"/>
        <v>21.162500000000001</v>
      </c>
    </row>
    <row r="2342" spans="1:22" ht="13.5" x14ac:dyDescent="0.25">
      <c r="A2342" s="3">
        <f>RSI!A2342</f>
        <v>45713</v>
      </c>
      <c r="B2342" s="2">
        <f>RSI!B2342</f>
        <v>0.41</v>
      </c>
      <c r="C2342" s="2">
        <f>RSI!I2342</f>
        <v>39.311227290591312</v>
      </c>
      <c r="D2342" s="2">
        <f>MACD!E2342</f>
        <v>1.8825894899326123E-2</v>
      </c>
      <c r="E2342" s="2">
        <f>MACD!F2342</f>
        <v>2.6511599952730704E-2</v>
      </c>
      <c r="F2342" s="2">
        <f>'Moving Avg'!D2342</f>
        <v>0.40200000000000002</v>
      </c>
      <c r="G2342" s="2">
        <f>'Moving Avg'!F2342</f>
        <v>0.42650000000000005</v>
      </c>
      <c r="H2342" s="2">
        <f>'Moving Avg'!G2342</f>
        <v>0.47259999999999996</v>
      </c>
      <c r="I2342" s="2">
        <f>'Moving Avg'!H2342</f>
        <v>0.47475000000000039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  <c r="M2342" s="7">
        <f t="shared" si="360"/>
        <v>25</v>
      </c>
      <c r="N2342" s="7">
        <f t="shared" si="361"/>
        <v>45</v>
      </c>
      <c r="O2342" s="7">
        <f t="shared" si="362"/>
        <v>0</v>
      </c>
      <c r="P2342" s="7">
        <f t="shared" si="363"/>
        <v>83.5</v>
      </c>
      <c r="Q2342" s="8">
        <f t="shared" si="364"/>
        <v>37.024999999999999</v>
      </c>
      <c r="R2342" s="8">
        <f t="shared" si="365"/>
        <v>34.875</v>
      </c>
      <c r="S2342" s="8">
        <f t="shared" si="366"/>
        <v>48.075000000000003</v>
      </c>
      <c r="T2342" s="8">
        <f t="shared" si="367"/>
        <v>38.375</v>
      </c>
      <c r="U2342" s="7">
        <f t="shared" si="368"/>
        <v>39.991666666666667</v>
      </c>
      <c r="V2342" s="7">
        <f t="shared" si="369"/>
        <v>39.587500000000006</v>
      </c>
    </row>
    <row r="2343" spans="1:22" ht="13.5" x14ac:dyDescent="0.25">
      <c r="A2343" s="3">
        <f>RSI!A2343</f>
        <v>45714</v>
      </c>
      <c r="B2343" s="2">
        <f>RSI!B2343</f>
        <v>0.4</v>
      </c>
      <c r="C2343" s="2">
        <f>RSI!I2343</f>
        <v>36.228902046778593</v>
      </c>
      <c r="D2343" s="2">
        <f>MACD!E2343</f>
        <v>1.4766550320627625E-2</v>
      </c>
      <c r="E2343" s="2">
        <f>MACD!F2343</f>
        <v>2.4162590026310091E-2</v>
      </c>
      <c r="F2343" s="2">
        <f>'Moving Avg'!D2343</f>
        <v>0.40400000000000003</v>
      </c>
      <c r="G2343" s="2">
        <f>'Moving Avg'!F2343</f>
        <v>0.42300000000000004</v>
      </c>
      <c r="H2343" s="2">
        <f>'Moving Avg'!G2343</f>
        <v>0.47139999999999999</v>
      </c>
      <c r="I2343" s="2">
        <f>'Moving Avg'!H2343</f>
        <v>0.4747000000000004</v>
      </c>
      <c r="J2343" s="5" t="str">
        <f>OBV!F2343</f>
        <v>BEARISH</v>
      </c>
      <c r="K2343" s="5" t="str">
        <f>OBV!G2343</f>
        <v>NEUTRAL</v>
      </c>
      <c r="L2343" s="5" t="str">
        <f>OBV!H2343</f>
        <v>BEARISH DIVERGENCE</v>
      </c>
      <c r="M2343" s="7">
        <f t="shared" si="360"/>
        <v>25</v>
      </c>
      <c r="N2343" s="7">
        <f t="shared" si="361"/>
        <v>45</v>
      </c>
      <c r="O2343" s="7">
        <f t="shared" si="362"/>
        <v>0</v>
      </c>
      <c r="P2343" s="7">
        <f t="shared" si="363"/>
        <v>16.5</v>
      </c>
      <c r="Q2343" s="8">
        <f t="shared" si="364"/>
        <v>26.975000000000001</v>
      </c>
      <c r="R2343" s="8">
        <f t="shared" si="365"/>
        <v>18.125</v>
      </c>
      <c r="S2343" s="8">
        <f t="shared" si="366"/>
        <v>17.925000000000001</v>
      </c>
      <c r="T2343" s="8">
        <f t="shared" si="367"/>
        <v>21.625</v>
      </c>
      <c r="U2343" s="7">
        <f t="shared" si="368"/>
        <v>21.008333333333336</v>
      </c>
      <c r="V2343" s="7">
        <f t="shared" si="369"/>
        <v>21.162500000000001</v>
      </c>
    </row>
    <row r="2344" spans="1:22" ht="13.5" x14ac:dyDescent="0.25">
      <c r="A2344" s="3">
        <f>RSI!A2344</f>
        <v>45715</v>
      </c>
      <c r="B2344" s="2">
        <f>RSI!B2344</f>
        <v>0.41</v>
      </c>
      <c r="C2344" s="2">
        <f>RSI!I2344</f>
        <v>41.194425536977917</v>
      </c>
      <c r="D2344" s="2">
        <f>MACD!E2344</f>
        <v>9.2526302054578569E-3</v>
      </c>
      <c r="E2344" s="2">
        <f>MACD!F2344</f>
        <v>2.1180598062139646E-2</v>
      </c>
      <c r="F2344" s="2">
        <f>'Moving Avg'!D2344</f>
        <v>0.40600000000000003</v>
      </c>
      <c r="G2344" s="2">
        <f>'Moving Avg'!F2344</f>
        <v>0.4200000000000001</v>
      </c>
      <c r="H2344" s="2">
        <f>'Moving Avg'!G2344</f>
        <v>0.4708</v>
      </c>
      <c r="I2344" s="2">
        <f>'Moving Avg'!H2344</f>
        <v>0.47475000000000039</v>
      </c>
      <c r="J2344" s="5" t="str">
        <f>OBV!F2344</f>
        <v>BEARISH</v>
      </c>
      <c r="K2344" s="5" t="str">
        <f>OBV!G2344</f>
        <v>NEUTRAL</v>
      </c>
      <c r="L2344" s="5" t="str">
        <f>OBV!H2344</f>
        <v>BEARISH DIVERGENCE</v>
      </c>
      <c r="M2344" s="7">
        <f t="shared" si="360"/>
        <v>25</v>
      </c>
      <c r="N2344" s="7">
        <f t="shared" si="361"/>
        <v>45</v>
      </c>
      <c r="O2344" s="7">
        <f t="shared" si="362"/>
        <v>0</v>
      </c>
      <c r="P2344" s="7">
        <f t="shared" si="363"/>
        <v>16.5</v>
      </c>
      <c r="Q2344" s="8">
        <f t="shared" si="364"/>
        <v>26.975000000000001</v>
      </c>
      <c r="R2344" s="8">
        <f t="shared" si="365"/>
        <v>18.125</v>
      </c>
      <c r="S2344" s="8">
        <f t="shared" si="366"/>
        <v>17.925000000000001</v>
      </c>
      <c r="T2344" s="8">
        <f t="shared" si="367"/>
        <v>21.625</v>
      </c>
      <c r="U2344" s="7">
        <f t="shared" si="368"/>
        <v>21.008333333333336</v>
      </c>
      <c r="V2344" s="7">
        <f t="shared" si="369"/>
        <v>21.162500000000001</v>
      </c>
    </row>
    <row r="2345" spans="1:22" ht="13.5" x14ac:dyDescent="0.25">
      <c r="A2345" s="3">
        <f>RSI!A2345</f>
        <v>45716</v>
      </c>
      <c r="B2345" s="2">
        <f>RSI!B2345</f>
        <v>0.4</v>
      </c>
      <c r="C2345" s="2">
        <f>RSI!I2345</f>
        <v>38.007342801819071</v>
      </c>
      <c r="D2345" s="2">
        <f>MACD!E2345</f>
        <v>5.4539448707184857E-3</v>
      </c>
      <c r="E2345" s="2">
        <f>MACD!F2345</f>
        <v>1.8035267423855417E-2</v>
      </c>
      <c r="F2345" s="2">
        <f>'Moving Avg'!D2345</f>
        <v>0.40400000000000003</v>
      </c>
      <c r="G2345" s="2">
        <f>'Moving Avg'!F2345</f>
        <v>0.41550000000000004</v>
      </c>
      <c r="H2345" s="2">
        <f>'Moving Avg'!G2345</f>
        <v>0.4698</v>
      </c>
      <c r="I2345" s="2">
        <f>'Moving Avg'!H2345</f>
        <v>0.47480000000000039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25</v>
      </c>
      <c r="N2345" s="7">
        <f t="shared" si="361"/>
        <v>45</v>
      </c>
      <c r="O2345" s="7">
        <f t="shared" si="362"/>
        <v>0</v>
      </c>
      <c r="P2345" s="7">
        <f t="shared" si="363"/>
        <v>16.5</v>
      </c>
      <c r="Q2345" s="8">
        <f t="shared" si="364"/>
        <v>26.975000000000001</v>
      </c>
      <c r="R2345" s="8">
        <f t="shared" si="365"/>
        <v>18.125</v>
      </c>
      <c r="S2345" s="8">
        <f t="shared" si="366"/>
        <v>17.925000000000001</v>
      </c>
      <c r="T2345" s="8">
        <f t="shared" si="367"/>
        <v>21.625</v>
      </c>
      <c r="U2345" s="7">
        <f t="shared" si="368"/>
        <v>21.008333333333336</v>
      </c>
      <c r="V2345" s="7">
        <f t="shared" si="369"/>
        <v>21.162500000000001</v>
      </c>
    </row>
    <row r="2346" spans="1:22" ht="13.5" x14ac:dyDescent="0.25">
      <c r="A2346" s="3">
        <f>RSI!A2346</f>
        <v>45719</v>
      </c>
      <c r="B2346" s="2">
        <f>RSI!B2346</f>
        <v>0.41</v>
      </c>
      <c r="C2346" s="2">
        <f>RSI!I2346</f>
        <v>42.775206224740415</v>
      </c>
      <c r="D2346" s="2">
        <f>MACD!E2346</f>
        <v>1.674872943264849E-3</v>
      </c>
      <c r="E2346" s="2">
        <f>MACD!F2346</f>
        <v>1.4763188527737304E-2</v>
      </c>
      <c r="F2346" s="2">
        <f>'Moving Avg'!D2346</f>
        <v>0.40600000000000003</v>
      </c>
      <c r="G2346" s="2">
        <f>'Moving Avg'!F2346</f>
        <v>0.41200000000000003</v>
      </c>
      <c r="H2346" s="2">
        <f>'Moving Avg'!G2346</f>
        <v>0.46860000000000002</v>
      </c>
      <c r="I2346" s="2">
        <f>'Moving Avg'!H2346</f>
        <v>0.47485000000000044</v>
      </c>
      <c r="J2346" s="5" t="str">
        <f>OBV!F2346</f>
        <v>BEARISH</v>
      </c>
      <c r="K2346" s="5" t="str">
        <f>OBV!G2346</f>
        <v>NEUTRAL</v>
      </c>
      <c r="L2346" s="5" t="str">
        <f>OBV!H2346</f>
        <v>BEARISH DIVERGENCE</v>
      </c>
      <c r="M2346" s="7">
        <f t="shared" si="360"/>
        <v>25</v>
      </c>
      <c r="N2346" s="7">
        <f t="shared" si="361"/>
        <v>45</v>
      </c>
      <c r="O2346" s="7">
        <f t="shared" si="362"/>
        <v>0</v>
      </c>
      <c r="P2346" s="7">
        <f t="shared" si="363"/>
        <v>16.5</v>
      </c>
      <c r="Q2346" s="8">
        <f t="shared" si="364"/>
        <v>26.975000000000001</v>
      </c>
      <c r="R2346" s="8">
        <f t="shared" si="365"/>
        <v>18.125</v>
      </c>
      <c r="S2346" s="8">
        <f t="shared" si="366"/>
        <v>17.925000000000001</v>
      </c>
      <c r="T2346" s="8">
        <f t="shared" si="367"/>
        <v>21.625</v>
      </c>
      <c r="U2346" s="7">
        <f t="shared" si="368"/>
        <v>21.008333333333336</v>
      </c>
      <c r="V2346" s="7">
        <f t="shared" si="369"/>
        <v>21.162500000000001</v>
      </c>
    </row>
    <row r="2347" spans="1:22" ht="13.5" x14ac:dyDescent="0.25">
      <c r="A2347" s="3">
        <f>RSI!A2347</f>
        <v>45720</v>
      </c>
      <c r="B2347" s="2">
        <f>RSI!B2347</f>
        <v>0.4</v>
      </c>
      <c r="C2347" s="2">
        <f>RSI!I2347</f>
        <v>39.503294665138498</v>
      </c>
      <c r="D2347" s="2">
        <f>MACD!E2347</f>
        <v>-2.216706178737371E-3</v>
      </c>
      <c r="E2347" s="2">
        <f>MACD!F2347</f>
        <v>1.136720958644237E-2</v>
      </c>
      <c r="F2347" s="2">
        <f>'Moving Avg'!D2347</f>
        <v>0.40400000000000003</v>
      </c>
      <c r="G2347" s="2">
        <f>'Moving Avg'!F2347</f>
        <v>0.40900000000000009</v>
      </c>
      <c r="H2347" s="2">
        <f>'Moving Avg'!G2347</f>
        <v>0.46679999999999994</v>
      </c>
      <c r="I2347" s="2">
        <f>'Moving Avg'!H2347</f>
        <v>0.47480000000000044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  <c r="M2347" s="7">
        <f t="shared" si="360"/>
        <v>25</v>
      </c>
      <c r="N2347" s="7">
        <f t="shared" si="361"/>
        <v>45</v>
      </c>
      <c r="O2347" s="7">
        <f t="shared" si="362"/>
        <v>0</v>
      </c>
      <c r="P2347" s="7">
        <f t="shared" si="363"/>
        <v>16.5</v>
      </c>
      <c r="Q2347" s="8">
        <f t="shared" si="364"/>
        <v>26.975000000000001</v>
      </c>
      <c r="R2347" s="8">
        <f t="shared" si="365"/>
        <v>18.125</v>
      </c>
      <c r="S2347" s="8">
        <f t="shared" si="366"/>
        <v>17.925000000000001</v>
      </c>
      <c r="T2347" s="8">
        <f t="shared" si="367"/>
        <v>21.625</v>
      </c>
      <c r="U2347" s="7">
        <f t="shared" si="368"/>
        <v>21.008333333333336</v>
      </c>
      <c r="V2347" s="7">
        <f t="shared" si="369"/>
        <v>21.162500000000001</v>
      </c>
    </row>
    <row r="2348" spans="1:22" ht="13.5" x14ac:dyDescent="0.25">
      <c r="A2348" s="3">
        <f>RSI!A2348</f>
        <v>45721</v>
      </c>
      <c r="B2348" s="2">
        <f>RSI!B2348</f>
        <v>0.4</v>
      </c>
      <c r="C2348" s="2">
        <f>RSI!I2348</f>
        <v>39.503294665138498</v>
      </c>
      <c r="D2348" s="2">
        <f>MACD!E2348</f>
        <v>-5.3543626853916892E-3</v>
      </c>
      <c r="E2348" s="2">
        <f>MACD!F2348</f>
        <v>8.0228951320755592E-3</v>
      </c>
      <c r="F2348" s="2">
        <f>'Moving Avg'!D2348</f>
        <v>0.40400000000000003</v>
      </c>
      <c r="G2348" s="2">
        <f>'Moving Avg'!F2348</f>
        <v>0.40700000000000014</v>
      </c>
      <c r="H2348" s="2">
        <f>'Moving Avg'!G2348</f>
        <v>0.46459999999999985</v>
      </c>
      <c r="I2348" s="2">
        <f>'Moving Avg'!H2348</f>
        <v>0.4747000000000004</v>
      </c>
      <c r="J2348" s="5" t="str">
        <f>OBV!F2348</f>
        <v>BULLISH</v>
      </c>
      <c r="K2348" s="5" t="str">
        <f>OBV!G2348</f>
        <v>NEUTRAL</v>
      </c>
      <c r="L2348" s="5" t="str">
        <f>OBV!H2348</f>
        <v>NEUTRAL</v>
      </c>
      <c r="M2348" s="7">
        <f t="shared" si="360"/>
        <v>25</v>
      </c>
      <c r="N2348" s="7">
        <f t="shared" si="361"/>
        <v>45</v>
      </c>
      <c r="O2348" s="7">
        <f t="shared" si="362"/>
        <v>0</v>
      </c>
      <c r="P2348" s="7">
        <f t="shared" si="363"/>
        <v>49.5</v>
      </c>
      <c r="Q2348" s="8">
        <f t="shared" si="364"/>
        <v>31.925000000000001</v>
      </c>
      <c r="R2348" s="8">
        <f t="shared" si="365"/>
        <v>26.375</v>
      </c>
      <c r="S2348" s="8">
        <f t="shared" si="366"/>
        <v>32.775000000000006</v>
      </c>
      <c r="T2348" s="8">
        <f t="shared" si="367"/>
        <v>29.875</v>
      </c>
      <c r="U2348" s="7">
        <f t="shared" si="368"/>
        <v>30.358333333333334</v>
      </c>
      <c r="V2348" s="7">
        <f t="shared" si="369"/>
        <v>30.237500000000001</v>
      </c>
    </row>
    <row r="2349" spans="1:22" ht="13.5" x14ac:dyDescent="0.25">
      <c r="A2349" s="3">
        <f>RSI!A2349</f>
        <v>45722</v>
      </c>
      <c r="B2349" s="2">
        <f>RSI!B2349</f>
        <v>0.4</v>
      </c>
      <c r="C2349" s="2">
        <f>RSI!I2349</f>
        <v>39.503294665138498</v>
      </c>
      <c r="D2349" s="2">
        <f>MACD!E2349</f>
        <v>-6.3271207725380529E-3</v>
      </c>
      <c r="E2349" s="2">
        <f>MACD!F2349</f>
        <v>5.1528919511528368E-3</v>
      </c>
      <c r="F2349" s="2">
        <f>'Moving Avg'!D2349</f>
        <v>0.40199999999999997</v>
      </c>
      <c r="G2349" s="2">
        <f>'Moving Avg'!F2349</f>
        <v>0.40500000000000014</v>
      </c>
      <c r="H2349" s="2">
        <f>'Moving Avg'!G2349</f>
        <v>0.46219999999999978</v>
      </c>
      <c r="I2349" s="2">
        <f>'Moving Avg'!H2349</f>
        <v>0.47460000000000041</v>
      </c>
      <c r="J2349" s="5" t="str">
        <f>OBV!F2349</f>
        <v>BULLISH</v>
      </c>
      <c r="K2349" s="5" t="str">
        <f>OBV!G2349</f>
        <v>NEUTRAL</v>
      </c>
      <c r="L2349" s="5" t="str">
        <f>OBV!H2349</f>
        <v>BULLISH DIVERGENCE</v>
      </c>
      <c r="M2349" s="7">
        <f t="shared" si="360"/>
        <v>25</v>
      </c>
      <c r="N2349" s="7">
        <f t="shared" si="361"/>
        <v>45</v>
      </c>
      <c r="O2349" s="7">
        <f t="shared" si="362"/>
        <v>0</v>
      </c>
      <c r="P2349" s="7">
        <f t="shared" si="363"/>
        <v>66.5</v>
      </c>
      <c r="Q2349" s="8">
        <f t="shared" si="364"/>
        <v>34.475000000000001</v>
      </c>
      <c r="R2349" s="8">
        <f t="shared" si="365"/>
        <v>30.625</v>
      </c>
      <c r="S2349" s="8">
        <f t="shared" si="366"/>
        <v>40.424999999999997</v>
      </c>
      <c r="T2349" s="8">
        <f t="shared" si="367"/>
        <v>34.125</v>
      </c>
      <c r="U2349" s="7">
        <f t="shared" si="368"/>
        <v>35.174999999999997</v>
      </c>
      <c r="V2349" s="7">
        <f t="shared" si="369"/>
        <v>34.912499999999994</v>
      </c>
    </row>
    <row r="2350" spans="1:22" ht="13.5" x14ac:dyDescent="0.25">
      <c r="A2350" s="3">
        <f>RSI!A2350</f>
        <v>45723</v>
      </c>
      <c r="B2350" s="2">
        <f>RSI!B2350</f>
        <v>0.41</v>
      </c>
      <c r="C2350" s="2">
        <f>RSI!I2350</f>
        <v>44.778858407677113</v>
      </c>
      <c r="D2350" s="2">
        <f>MACD!E2350</f>
        <v>-6.219428438848873E-3</v>
      </c>
      <c r="E2350" s="2">
        <f>MACD!F2350</f>
        <v>2.878427873152495E-3</v>
      </c>
      <c r="F2350" s="2">
        <f>'Moving Avg'!D2350</f>
        <v>0.40400000000000003</v>
      </c>
      <c r="G2350" s="2">
        <f>'Moving Avg'!F2350</f>
        <v>0.40400000000000008</v>
      </c>
      <c r="H2350" s="2">
        <f>'Moving Avg'!G2350</f>
        <v>0.45959999999999973</v>
      </c>
      <c r="I2350" s="2">
        <f>'Moving Avg'!H2350</f>
        <v>0.47460000000000035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45</v>
      </c>
      <c r="O2350" s="7">
        <f t="shared" si="362"/>
        <v>0</v>
      </c>
      <c r="P2350" s="7">
        <f t="shared" si="363"/>
        <v>83.5</v>
      </c>
      <c r="Q2350" s="8">
        <f t="shared" si="364"/>
        <v>37.024999999999999</v>
      </c>
      <c r="R2350" s="8">
        <f t="shared" si="365"/>
        <v>34.875</v>
      </c>
      <c r="S2350" s="8">
        <f t="shared" si="366"/>
        <v>48.075000000000003</v>
      </c>
      <c r="T2350" s="8">
        <f t="shared" si="367"/>
        <v>38.375</v>
      </c>
      <c r="U2350" s="7">
        <f t="shared" si="368"/>
        <v>39.991666666666667</v>
      </c>
      <c r="V2350" s="7">
        <f t="shared" si="369"/>
        <v>39.587500000000006</v>
      </c>
    </row>
    <row r="2351" spans="1:22" ht="13.5" x14ac:dyDescent="0.25">
      <c r="A2351" s="3">
        <f>RSI!A2351</f>
        <v>45726</v>
      </c>
      <c r="B2351" s="2">
        <f>RSI!B2351</f>
        <v>0.42</v>
      </c>
      <c r="C2351" s="2">
        <f>RSI!I2351</f>
        <v>49.519583422294922</v>
      </c>
      <c r="D2351" s="2">
        <f>MACD!E2351</f>
        <v>-8.3433797051739034E-3</v>
      </c>
      <c r="E2351" s="2">
        <f>MACD!F2351</f>
        <v>6.3406635748721536E-4</v>
      </c>
      <c r="F2351" s="2">
        <f>'Moving Avg'!D2351</f>
        <v>0.40600000000000003</v>
      </c>
      <c r="G2351" s="2">
        <f>'Moving Avg'!F2351</f>
        <v>0.40400000000000019</v>
      </c>
      <c r="H2351" s="2">
        <f>'Moving Avg'!G2351</f>
        <v>0.45679999999999987</v>
      </c>
      <c r="I2351" s="2">
        <f>'Moving Avg'!H2351</f>
        <v>0.4747000000000004</v>
      </c>
      <c r="J2351" s="5" t="str">
        <f>OBV!F2351</f>
        <v>BEARISH</v>
      </c>
      <c r="K2351" s="5" t="str">
        <f>OBV!G2351</f>
        <v>NEUTRAL</v>
      </c>
      <c r="L2351" s="5" t="str">
        <f>OBV!H2351</f>
        <v>BEARISH DIVERGENCE</v>
      </c>
      <c r="M2351" s="7">
        <f t="shared" si="360"/>
        <v>25</v>
      </c>
      <c r="N2351" s="7">
        <f t="shared" si="361"/>
        <v>45</v>
      </c>
      <c r="O2351" s="7">
        <f t="shared" si="362"/>
        <v>0</v>
      </c>
      <c r="P2351" s="7">
        <f t="shared" si="363"/>
        <v>16.5</v>
      </c>
      <c r="Q2351" s="8">
        <f t="shared" si="364"/>
        <v>26.975000000000001</v>
      </c>
      <c r="R2351" s="8">
        <f t="shared" si="365"/>
        <v>18.125</v>
      </c>
      <c r="S2351" s="8">
        <f t="shared" si="366"/>
        <v>17.925000000000001</v>
      </c>
      <c r="T2351" s="8">
        <f t="shared" si="367"/>
        <v>21.625</v>
      </c>
      <c r="U2351" s="7">
        <f t="shared" si="368"/>
        <v>21.008333333333336</v>
      </c>
      <c r="V2351" s="7">
        <f t="shared" si="369"/>
        <v>21.162500000000001</v>
      </c>
    </row>
    <row r="2352" spans="1:22" ht="13.5" x14ac:dyDescent="0.25">
      <c r="A2352" s="3">
        <f>RSI!A2352</f>
        <v>45727</v>
      </c>
      <c r="B2352" s="2">
        <f>RSI!B2352</f>
        <v>0.43</v>
      </c>
      <c r="C2352" s="2">
        <f>RSI!I2352</f>
        <v>53.791708675897034</v>
      </c>
      <c r="D2352" s="2">
        <f>MACD!E2352</f>
        <v>-9.3425622676203135E-3</v>
      </c>
      <c r="E2352" s="2">
        <f>MACD!F2352</f>
        <v>-1.3612593675342904E-3</v>
      </c>
      <c r="F2352" s="2">
        <f>'Moving Avg'!D2352</f>
        <v>0.41200000000000003</v>
      </c>
      <c r="G2352" s="2">
        <f>'Moving Avg'!F2352</f>
        <v>0.40450000000000008</v>
      </c>
      <c r="H2352" s="2">
        <f>'Moving Avg'!G2352</f>
        <v>0.45419999999999994</v>
      </c>
      <c r="I2352" s="2">
        <f>'Moving Avg'!H2352</f>
        <v>0.47490000000000043</v>
      </c>
      <c r="J2352" s="5" t="str">
        <f>OBV!F2352</f>
        <v>BULLISH</v>
      </c>
      <c r="K2352" s="5" t="str">
        <f>OBV!G2352</f>
        <v>NEUTRAL</v>
      </c>
      <c r="L2352" s="5" t="str">
        <f>OBV!H2352</f>
        <v>CONFIRMED BULLISH</v>
      </c>
      <c r="M2352" s="7">
        <f t="shared" si="360"/>
        <v>25</v>
      </c>
      <c r="N2352" s="7">
        <f t="shared" si="361"/>
        <v>45</v>
      </c>
      <c r="O2352" s="7">
        <f t="shared" si="362"/>
        <v>0</v>
      </c>
      <c r="P2352" s="7">
        <f t="shared" si="363"/>
        <v>83.5</v>
      </c>
      <c r="Q2352" s="8">
        <f t="shared" si="364"/>
        <v>37.024999999999999</v>
      </c>
      <c r="R2352" s="8">
        <f t="shared" si="365"/>
        <v>34.875</v>
      </c>
      <c r="S2352" s="8">
        <f t="shared" si="366"/>
        <v>48.075000000000003</v>
      </c>
      <c r="T2352" s="8">
        <f t="shared" si="367"/>
        <v>38.375</v>
      </c>
      <c r="U2352" s="7">
        <f t="shared" si="368"/>
        <v>39.991666666666667</v>
      </c>
      <c r="V2352" s="7">
        <f t="shared" si="369"/>
        <v>39.587500000000006</v>
      </c>
    </row>
    <row r="2353" spans="1:22" ht="13.5" x14ac:dyDescent="0.25">
      <c r="A2353" s="3">
        <f>RSI!A2353</f>
        <v>45728</v>
      </c>
      <c r="B2353" s="2">
        <f>RSI!B2353</f>
        <v>0.44</v>
      </c>
      <c r="C2353" s="2">
        <f>RSI!I2353</f>
        <v>57.651336586560411</v>
      </c>
      <c r="D2353" s="2">
        <f>MACD!E2353</f>
        <v>-1.252605216962116E-2</v>
      </c>
      <c r="E2353" s="2">
        <f>MACD!F2353</f>
        <v>-3.5942179279516645E-3</v>
      </c>
      <c r="F2353" s="2">
        <f>'Moving Avg'!D2353</f>
        <v>0.42000000000000004</v>
      </c>
      <c r="G2353" s="2">
        <f>'Moving Avg'!F2353</f>
        <v>0.40600000000000014</v>
      </c>
      <c r="H2353" s="2">
        <f>'Moving Avg'!G2353</f>
        <v>0.45219999999999994</v>
      </c>
      <c r="I2353" s="2">
        <f>'Moving Avg'!H2353</f>
        <v>0.47520000000000046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25</v>
      </c>
      <c r="N2353" s="7">
        <f t="shared" si="361"/>
        <v>45</v>
      </c>
      <c r="O2353" s="7">
        <f t="shared" si="362"/>
        <v>0</v>
      </c>
      <c r="P2353" s="7">
        <f t="shared" si="363"/>
        <v>83.5</v>
      </c>
      <c r="Q2353" s="8">
        <f t="shared" si="364"/>
        <v>37.024999999999999</v>
      </c>
      <c r="R2353" s="8">
        <f t="shared" si="365"/>
        <v>34.875</v>
      </c>
      <c r="S2353" s="8">
        <f t="shared" si="366"/>
        <v>48.075000000000003</v>
      </c>
      <c r="T2353" s="8">
        <f t="shared" si="367"/>
        <v>38.375</v>
      </c>
      <c r="U2353" s="7">
        <f t="shared" si="368"/>
        <v>39.991666666666667</v>
      </c>
      <c r="V2353" s="7">
        <f t="shared" si="369"/>
        <v>39.587500000000006</v>
      </c>
    </row>
    <row r="2354" spans="1:22" ht="13.5" x14ac:dyDescent="0.25">
      <c r="A2354" s="3">
        <f>RSI!A2354</f>
        <v>45729</v>
      </c>
      <c r="B2354" s="2">
        <f>RSI!B2354</f>
        <v>0.45</v>
      </c>
      <c r="C2354" s="2">
        <f>RSI!I2354</f>
        <v>61.146299711118075</v>
      </c>
      <c r="D2354" s="2">
        <f>MACD!E2354</f>
        <v>-1.4535612039626111E-2</v>
      </c>
      <c r="E2354" s="2">
        <f>MACD!F2354</f>
        <v>-5.7824967502865549E-3</v>
      </c>
      <c r="F2354" s="2">
        <f>'Moving Avg'!D2354</f>
        <v>0.43</v>
      </c>
      <c r="G2354" s="2">
        <f>'Moving Avg'!F2354</f>
        <v>0.40850000000000009</v>
      </c>
      <c r="H2354" s="2">
        <f>'Moving Avg'!G2354</f>
        <v>0.45079999999999998</v>
      </c>
      <c r="I2354" s="2">
        <f>'Moving Avg'!H2354</f>
        <v>0.47550000000000042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  <c r="M2354" s="7">
        <f t="shared" si="360"/>
        <v>25</v>
      </c>
      <c r="N2354" s="7">
        <f t="shared" si="361"/>
        <v>45</v>
      </c>
      <c r="O2354" s="7">
        <f t="shared" si="362"/>
        <v>0</v>
      </c>
      <c r="P2354" s="7">
        <f t="shared" si="363"/>
        <v>83.5</v>
      </c>
      <c r="Q2354" s="8">
        <f t="shared" si="364"/>
        <v>37.024999999999999</v>
      </c>
      <c r="R2354" s="8">
        <f t="shared" si="365"/>
        <v>34.875</v>
      </c>
      <c r="S2354" s="8">
        <f t="shared" si="366"/>
        <v>48.075000000000003</v>
      </c>
      <c r="T2354" s="8">
        <f t="shared" si="367"/>
        <v>38.375</v>
      </c>
      <c r="U2354" s="7">
        <f t="shared" si="368"/>
        <v>39.991666666666667</v>
      </c>
      <c r="V2354" s="7">
        <f t="shared" si="369"/>
        <v>39.587500000000006</v>
      </c>
    </row>
    <row r="2355" spans="1:22" ht="13.5" x14ac:dyDescent="0.25">
      <c r="A2355" s="3">
        <f>RSI!A2355</f>
        <v>45730</v>
      </c>
      <c r="B2355" s="2">
        <f>RSI!B2355</f>
        <v>0.44</v>
      </c>
      <c r="C2355" s="2">
        <f>RSI!I2355</f>
        <v>56.155397305127153</v>
      </c>
      <c r="D2355" s="2">
        <f>MACD!E2355</f>
        <v>-1.7197966786329344E-2</v>
      </c>
      <c r="E2355" s="2">
        <f>MACD!F2355</f>
        <v>-8.0655907574951127E-3</v>
      </c>
      <c r="F2355" s="2">
        <f>'Moving Avg'!D2355</f>
        <v>0.43600000000000005</v>
      </c>
      <c r="G2355" s="2">
        <f>'Moving Avg'!F2355</f>
        <v>0.41050000000000014</v>
      </c>
      <c r="H2355" s="2">
        <f>'Moving Avg'!G2355</f>
        <v>0.4496</v>
      </c>
      <c r="I2355" s="2">
        <f>'Moving Avg'!H2355</f>
        <v>0.47570000000000046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45</v>
      </c>
      <c r="O2355" s="7">
        <f t="shared" si="362"/>
        <v>0</v>
      </c>
      <c r="P2355" s="7">
        <f t="shared" si="363"/>
        <v>83.5</v>
      </c>
      <c r="Q2355" s="8">
        <f t="shared" si="364"/>
        <v>37.024999999999999</v>
      </c>
      <c r="R2355" s="8">
        <f t="shared" si="365"/>
        <v>34.875</v>
      </c>
      <c r="S2355" s="8">
        <f t="shared" si="366"/>
        <v>48.075000000000003</v>
      </c>
      <c r="T2355" s="8">
        <f t="shared" si="367"/>
        <v>38.375</v>
      </c>
      <c r="U2355" s="7">
        <f t="shared" si="368"/>
        <v>39.991666666666667</v>
      </c>
      <c r="V2355" s="7">
        <f t="shared" si="369"/>
        <v>39.587500000000006</v>
      </c>
    </row>
    <row r="2356" spans="1:22" ht="13.5" x14ac:dyDescent="0.25">
      <c r="A2356" s="3">
        <f>RSI!A2356</f>
        <v>45733</v>
      </c>
      <c r="B2356" s="2">
        <f>RSI!B2356</f>
        <v>0.45</v>
      </c>
      <c r="C2356" s="2">
        <f>RSI!I2356</f>
        <v>59.69798298161259</v>
      </c>
      <c r="D2356" s="2">
        <f>MACD!E2356</f>
        <v>-1.8745988690027582E-2</v>
      </c>
      <c r="E2356" s="2">
        <f>MACD!F2356</f>
        <v>-1.0201670344001608E-2</v>
      </c>
      <c r="F2356" s="2">
        <f>'Moving Avg'!D2356</f>
        <v>0.442</v>
      </c>
      <c r="G2356" s="2">
        <f>'Moving Avg'!F2356</f>
        <v>0.41300000000000009</v>
      </c>
      <c r="H2356" s="2">
        <f>'Moving Avg'!G2356</f>
        <v>0.44900000000000001</v>
      </c>
      <c r="I2356" s="2">
        <f>'Moving Avg'!H2356</f>
        <v>0.47600000000000037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45</v>
      </c>
      <c r="O2356" s="7">
        <f t="shared" si="362"/>
        <v>0</v>
      </c>
      <c r="P2356" s="7">
        <f t="shared" si="363"/>
        <v>83.5</v>
      </c>
      <c r="Q2356" s="8">
        <f t="shared" si="364"/>
        <v>37.024999999999999</v>
      </c>
      <c r="R2356" s="8">
        <f t="shared" si="365"/>
        <v>34.875</v>
      </c>
      <c r="S2356" s="8">
        <f t="shared" si="366"/>
        <v>48.075000000000003</v>
      </c>
      <c r="T2356" s="8">
        <f t="shared" si="367"/>
        <v>38.375</v>
      </c>
      <c r="U2356" s="7">
        <f t="shared" si="368"/>
        <v>39.991666666666667</v>
      </c>
      <c r="V2356" s="7">
        <f t="shared" si="369"/>
        <v>39.587500000000006</v>
      </c>
    </row>
    <row r="2357" spans="1:22" ht="13.5" x14ac:dyDescent="0.25">
      <c r="A2357" s="3">
        <f>RSI!A2357</f>
        <v>45734</v>
      </c>
      <c r="B2357" s="2">
        <f>RSI!B2357</f>
        <v>0.45</v>
      </c>
      <c r="C2357" s="2">
        <f>RSI!I2357</f>
        <v>59.697982981612583</v>
      </c>
      <c r="D2357" s="2">
        <f>MACD!E2357</f>
        <v>-2.1739498857426154E-2</v>
      </c>
      <c r="E2357" s="2">
        <f>MACD!F2357</f>
        <v>-1.2509236046686519E-2</v>
      </c>
      <c r="F2357" s="2">
        <f>'Moving Avg'!D2357</f>
        <v>0.44600000000000001</v>
      </c>
      <c r="G2357" s="2">
        <f>'Moving Avg'!F2357</f>
        <v>0.41600000000000009</v>
      </c>
      <c r="H2357" s="2">
        <f>'Moving Avg'!G2357</f>
        <v>0.44799999999999995</v>
      </c>
      <c r="I2357" s="2">
        <f>'Moving Avg'!H2357</f>
        <v>0.47635000000000038</v>
      </c>
      <c r="J2357" s="5" t="str">
        <f>OBV!F2357</f>
        <v>BEARISH</v>
      </c>
      <c r="K2357" s="5" t="str">
        <f>OBV!G2357</f>
        <v>NEUTRAL</v>
      </c>
      <c r="L2357" s="5" t="str">
        <f>OBV!H2357</f>
        <v>BEARISH DIVERGENCE</v>
      </c>
      <c r="M2357" s="7">
        <f t="shared" si="360"/>
        <v>25</v>
      </c>
      <c r="N2357" s="7">
        <f t="shared" si="361"/>
        <v>45</v>
      </c>
      <c r="O2357" s="7">
        <f t="shared" si="362"/>
        <v>0</v>
      </c>
      <c r="P2357" s="7">
        <f t="shared" si="363"/>
        <v>16.5</v>
      </c>
      <c r="Q2357" s="8">
        <f t="shared" si="364"/>
        <v>26.975000000000001</v>
      </c>
      <c r="R2357" s="8">
        <f t="shared" si="365"/>
        <v>18.125</v>
      </c>
      <c r="S2357" s="8">
        <f t="shared" si="366"/>
        <v>17.925000000000001</v>
      </c>
      <c r="T2357" s="8">
        <f t="shared" si="367"/>
        <v>21.625</v>
      </c>
      <c r="U2357" s="7">
        <f t="shared" si="368"/>
        <v>21.008333333333336</v>
      </c>
      <c r="V2357" s="7">
        <f t="shared" si="369"/>
        <v>21.162500000000001</v>
      </c>
    </row>
    <row r="2358" spans="1:22" ht="13.5" x14ac:dyDescent="0.25">
      <c r="A2358" s="3">
        <f>RSI!A2358</f>
        <v>45735</v>
      </c>
      <c r="B2358" s="2">
        <f>RSI!B2358</f>
        <v>0.46</v>
      </c>
      <c r="C2358" s="2">
        <f>RSI!I2358</f>
        <v>63.151004200793942</v>
      </c>
      <c r="D2358" s="2">
        <f>MACD!E2358</f>
        <v>-2.5147639314990033E-2</v>
      </c>
      <c r="E2358" s="2">
        <f>MACD!F2358</f>
        <v>-1.5036916700347224E-2</v>
      </c>
      <c r="F2358" s="2">
        <f>'Moving Avg'!D2358</f>
        <v>0.45</v>
      </c>
      <c r="G2358" s="2">
        <f>'Moving Avg'!F2358</f>
        <v>0.4195000000000001</v>
      </c>
      <c r="H2358" s="2">
        <f>'Moving Avg'!G2358</f>
        <v>0.44679999999999997</v>
      </c>
      <c r="I2358" s="2">
        <f>'Moving Avg'!H2358</f>
        <v>0.47675000000000034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  <c r="M2358" s="7">
        <f t="shared" si="360"/>
        <v>25</v>
      </c>
      <c r="N2358" s="7">
        <f t="shared" si="361"/>
        <v>45</v>
      </c>
      <c r="O2358" s="7">
        <f t="shared" si="362"/>
        <v>0</v>
      </c>
      <c r="P2358" s="7">
        <f t="shared" si="363"/>
        <v>83.5</v>
      </c>
      <c r="Q2358" s="8">
        <f t="shared" si="364"/>
        <v>37.024999999999999</v>
      </c>
      <c r="R2358" s="8">
        <f t="shared" si="365"/>
        <v>34.875</v>
      </c>
      <c r="S2358" s="8">
        <f t="shared" si="366"/>
        <v>48.075000000000003</v>
      </c>
      <c r="T2358" s="8">
        <f t="shared" si="367"/>
        <v>38.375</v>
      </c>
      <c r="U2358" s="7">
        <f t="shared" si="368"/>
        <v>39.991666666666667</v>
      </c>
      <c r="V2358" s="7">
        <f t="shared" si="369"/>
        <v>39.587500000000006</v>
      </c>
    </row>
    <row r="2359" spans="1:22" ht="13.5" x14ac:dyDescent="0.25">
      <c r="A2359" s="3">
        <f>RSI!A2359</f>
        <v>45737</v>
      </c>
      <c r="B2359" s="2">
        <f>RSI!B2359</f>
        <v>0.48</v>
      </c>
      <c r="C2359" s="2">
        <f>RSI!I2359</f>
        <v>68.891687596789822</v>
      </c>
      <c r="D2359" s="2">
        <f>MACD!E2359</f>
        <v>-2.969649421120113E-2</v>
      </c>
      <c r="E2359" s="2">
        <f>MACD!F2359</f>
        <v>-1.7968832202518006E-2</v>
      </c>
      <c r="F2359" s="2">
        <f>'Moving Avg'!D2359</f>
        <v>0.45600000000000007</v>
      </c>
      <c r="G2359" s="2">
        <f>'Moving Avg'!F2359</f>
        <v>0.42350000000000004</v>
      </c>
      <c r="H2359" s="2">
        <f>'Moving Avg'!G2359</f>
        <v>0.44600000000000001</v>
      </c>
      <c r="I2359" s="2">
        <f>'Moving Avg'!H2359</f>
        <v>0.47720000000000035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25</v>
      </c>
      <c r="N2359" s="7">
        <f t="shared" si="361"/>
        <v>45</v>
      </c>
      <c r="O2359" s="7">
        <f t="shared" si="362"/>
        <v>0</v>
      </c>
      <c r="P2359" s="7">
        <f t="shared" si="363"/>
        <v>83.5</v>
      </c>
      <c r="Q2359" s="8">
        <f t="shared" si="364"/>
        <v>37.024999999999999</v>
      </c>
      <c r="R2359" s="8">
        <f t="shared" si="365"/>
        <v>34.875</v>
      </c>
      <c r="S2359" s="8">
        <f t="shared" si="366"/>
        <v>48.075000000000003</v>
      </c>
      <c r="T2359" s="8">
        <f t="shared" si="367"/>
        <v>38.375</v>
      </c>
      <c r="U2359" s="7">
        <f t="shared" si="368"/>
        <v>39.991666666666667</v>
      </c>
      <c r="V2359" s="7">
        <f t="shared" si="369"/>
        <v>39.587500000000006</v>
      </c>
    </row>
    <row r="2360" spans="1:22" ht="13.5" x14ac:dyDescent="0.25">
      <c r="A2360" s="3">
        <f>RSI!A2360</f>
        <v>45740</v>
      </c>
      <c r="B2360" s="2">
        <f>RSI!B2360</f>
        <v>0.5</v>
      </c>
      <c r="C2360" s="2">
        <f>RSI!I2360</f>
        <v>73.360998477273853</v>
      </c>
      <c r="D2360" s="2">
        <f>MACD!E2360</f>
        <v>-3.3776691133176218E-2</v>
      </c>
      <c r="E2360" s="2">
        <f>MACD!F2360</f>
        <v>-2.1130403988649651E-2</v>
      </c>
      <c r="F2360" s="2">
        <f>'Moving Avg'!D2360</f>
        <v>0.46799999999999997</v>
      </c>
      <c r="G2360" s="2">
        <f>'Moving Avg'!F2360</f>
        <v>0.42800000000000005</v>
      </c>
      <c r="H2360" s="2">
        <f>'Moving Avg'!G2360</f>
        <v>0.44600000000000001</v>
      </c>
      <c r="I2360" s="2">
        <f>'Moving Avg'!H2360</f>
        <v>0.47770000000000029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  <c r="M2360" s="7">
        <f t="shared" si="360"/>
        <v>0</v>
      </c>
      <c r="N2360" s="7">
        <f t="shared" si="361"/>
        <v>45</v>
      </c>
      <c r="O2360" s="7">
        <f t="shared" si="362"/>
        <v>0</v>
      </c>
      <c r="P2360" s="7">
        <f t="shared" si="363"/>
        <v>83.5</v>
      </c>
      <c r="Q2360" s="8">
        <f t="shared" si="364"/>
        <v>28.274999999999999</v>
      </c>
      <c r="R2360" s="8">
        <f t="shared" si="365"/>
        <v>29.875</v>
      </c>
      <c r="S2360" s="8">
        <f t="shared" si="366"/>
        <v>44.325000000000003</v>
      </c>
      <c r="T2360" s="8">
        <f t="shared" si="367"/>
        <v>32.125</v>
      </c>
      <c r="U2360" s="7">
        <f t="shared" si="368"/>
        <v>34.158333333333331</v>
      </c>
      <c r="V2360" s="7">
        <f t="shared" si="369"/>
        <v>33.65</v>
      </c>
    </row>
    <row r="2361" spans="1:22" ht="13.5" x14ac:dyDescent="0.25">
      <c r="A2361" s="3">
        <f>RSI!A2361</f>
        <v>45741</v>
      </c>
      <c r="B2361" s="2">
        <f>RSI!B2361</f>
        <v>0.51</v>
      </c>
      <c r="C2361" s="2">
        <f>RSI!I2361</f>
        <v>75.273825631578134</v>
      </c>
      <c r="D2361" s="2">
        <f>MACD!E2361</f>
        <v>-3.681642728420309E-2</v>
      </c>
      <c r="E2361" s="2">
        <f>MACD!F2361</f>
        <v>-2.4267608647760338E-2</v>
      </c>
      <c r="F2361" s="2">
        <f>'Moving Avg'!D2361</f>
        <v>0.48000000000000009</v>
      </c>
      <c r="G2361" s="2">
        <f>'Moving Avg'!F2361</f>
        <v>0.43350000000000011</v>
      </c>
      <c r="H2361" s="2">
        <f>'Moving Avg'!G2361</f>
        <v>0.4462000000000001</v>
      </c>
      <c r="I2361" s="2">
        <f>'Moving Avg'!H2361</f>
        <v>0.47820000000000035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  <c r="M2361" s="7">
        <f t="shared" si="360"/>
        <v>0</v>
      </c>
      <c r="N2361" s="7">
        <f t="shared" si="361"/>
        <v>45</v>
      </c>
      <c r="O2361" s="7">
        <f t="shared" si="362"/>
        <v>50</v>
      </c>
      <c r="P2361" s="7">
        <f t="shared" si="363"/>
        <v>83.5</v>
      </c>
      <c r="Q2361" s="8">
        <f t="shared" si="364"/>
        <v>35.774999999999999</v>
      </c>
      <c r="R2361" s="8">
        <f t="shared" si="365"/>
        <v>47.375</v>
      </c>
      <c r="S2361" s="8">
        <f t="shared" si="366"/>
        <v>56.825000000000003</v>
      </c>
      <c r="T2361" s="8">
        <f t="shared" si="367"/>
        <v>44.625</v>
      </c>
      <c r="U2361" s="7">
        <f t="shared" si="368"/>
        <v>46.658333333333339</v>
      </c>
      <c r="V2361" s="7">
        <f t="shared" si="369"/>
        <v>46.150000000000006</v>
      </c>
    </row>
    <row r="2362" spans="1:22" ht="13.5" x14ac:dyDescent="0.25">
      <c r="A2362" s="3">
        <f>RSI!A2362</f>
        <v>45742</v>
      </c>
      <c r="B2362" s="2">
        <f>RSI!B2362</f>
        <v>0.51</v>
      </c>
      <c r="C2362" s="2">
        <f>RSI!I2362</f>
        <v>75.273825631578134</v>
      </c>
      <c r="D2362" s="2">
        <f>MACD!E2362</f>
        <v>-3.8265606008976882E-2</v>
      </c>
      <c r="E2362" s="2">
        <f>MACD!F2362</f>
        <v>-2.7067208120003648E-2</v>
      </c>
      <c r="F2362" s="2">
        <f>'Moving Avg'!D2362</f>
        <v>0.49199999999999999</v>
      </c>
      <c r="G2362" s="2">
        <f>'Moving Avg'!F2362</f>
        <v>0.43850000000000006</v>
      </c>
      <c r="H2362" s="2">
        <f>'Moving Avg'!G2362</f>
        <v>0.44620000000000021</v>
      </c>
      <c r="I2362" s="2">
        <f>'Moving Avg'!H2362</f>
        <v>0.47865000000000035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  <c r="M2362" s="7">
        <f t="shared" si="360"/>
        <v>0</v>
      </c>
      <c r="N2362" s="7">
        <f t="shared" si="361"/>
        <v>45</v>
      </c>
      <c r="O2362" s="7">
        <f t="shared" si="362"/>
        <v>50</v>
      </c>
      <c r="P2362" s="7">
        <f t="shared" si="363"/>
        <v>83.5</v>
      </c>
      <c r="Q2362" s="8">
        <f t="shared" si="364"/>
        <v>35.774999999999999</v>
      </c>
      <c r="R2362" s="8">
        <f t="shared" si="365"/>
        <v>47.375</v>
      </c>
      <c r="S2362" s="8">
        <f t="shared" si="366"/>
        <v>56.825000000000003</v>
      </c>
      <c r="T2362" s="8">
        <f t="shared" si="367"/>
        <v>44.625</v>
      </c>
      <c r="U2362" s="7">
        <f t="shared" si="368"/>
        <v>46.658333333333339</v>
      </c>
      <c r="V2362" s="7">
        <f t="shared" si="369"/>
        <v>46.150000000000006</v>
      </c>
    </row>
    <row r="2363" spans="1:22" ht="13.5" x14ac:dyDescent="0.25">
      <c r="A2363" s="3">
        <f>RSI!A2363</f>
        <v>45743</v>
      </c>
      <c r="B2363" s="2">
        <f>RSI!B2363</f>
        <v>0.52</v>
      </c>
      <c r="C2363" s="2">
        <f>RSI!I2363</f>
        <v>77.174660533683635</v>
      </c>
      <c r="D2363" s="2">
        <f>MACD!E2363</f>
        <v>-3.9078887277571916E-2</v>
      </c>
      <c r="E2363" s="2">
        <f>MACD!F2363</f>
        <v>-2.9469543951517303E-2</v>
      </c>
      <c r="F2363" s="2">
        <f>'Moving Avg'!D2363</f>
        <v>0.504</v>
      </c>
      <c r="G2363" s="2">
        <f>'Moving Avg'!F2363</f>
        <v>0.44450000000000001</v>
      </c>
      <c r="H2363" s="2">
        <f>'Moving Avg'!G2363</f>
        <v>0.44640000000000024</v>
      </c>
      <c r="I2363" s="2">
        <f>'Moving Avg'!H2363</f>
        <v>0.4791000000000003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0</v>
      </c>
      <c r="N2363" s="7">
        <f t="shared" si="361"/>
        <v>45</v>
      </c>
      <c r="O2363" s="7">
        <f t="shared" si="362"/>
        <v>50</v>
      </c>
      <c r="P2363" s="7">
        <f t="shared" si="363"/>
        <v>83.5</v>
      </c>
      <c r="Q2363" s="8">
        <f t="shared" si="364"/>
        <v>35.774999999999999</v>
      </c>
      <c r="R2363" s="8">
        <f t="shared" si="365"/>
        <v>47.375</v>
      </c>
      <c r="S2363" s="8">
        <f t="shared" si="366"/>
        <v>56.825000000000003</v>
      </c>
      <c r="T2363" s="8">
        <f t="shared" si="367"/>
        <v>44.625</v>
      </c>
      <c r="U2363" s="7">
        <f t="shared" si="368"/>
        <v>46.658333333333339</v>
      </c>
      <c r="V2363" s="7">
        <f t="shared" si="369"/>
        <v>46.150000000000006</v>
      </c>
    </row>
    <row r="2364" spans="1:22" ht="13.5" x14ac:dyDescent="0.25">
      <c r="A2364" s="3">
        <f>RSI!A2364</f>
        <v>45744</v>
      </c>
      <c r="B2364" s="2">
        <f>RSI!B2364</f>
        <v>0.52</v>
      </c>
      <c r="C2364" s="2">
        <f>RSI!I2364</f>
        <v>77.174660533683635</v>
      </c>
      <c r="D2364" s="2">
        <f>MACD!E2364</f>
        <v>-3.8643949385131326E-2</v>
      </c>
      <c r="E2364" s="2">
        <f>MACD!F2364</f>
        <v>-3.1304425038240109E-2</v>
      </c>
      <c r="F2364" s="2">
        <f>'Moving Avg'!D2364</f>
        <v>0.51200000000000001</v>
      </c>
      <c r="G2364" s="2">
        <f>'Moving Avg'!F2364</f>
        <v>0.45</v>
      </c>
      <c r="H2364" s="2">
        <f>'Moving Avg'!G2364</f>
        <v>0.44700000000000023</v>
      </c>
      <c r="I2364" s="2">
        <f>'Moving Avg'!H2364</f>
        <v>0.47950000000000037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0</v>
      </c>
      <c r="N2364" s="7">
        <f t="shared" si="361"/>
        <v>45</v>
      </c>
      <c r="O2364" s="7">
        <f t="shared" si="362"/>
        <v>50</v>
      </c>
      <c r="P2364" s="7">
        <f t="shared" si="363"/>
        <v>83.5</v>
      </c>
      <c r="Q2364" s="8">
        <f t="shared" si="364"/>
        <v>35.774999999999999</v>
      </c>
      <c r="R2364" s="8">
        <f t="shared" si="365"/>
        <v>47.375</v>
      </c>
      <c r="S2364" s="8">
        <f t="shared" si="366"/>
        <v>56.825000000000003</v>
      </c>
      <c r="T2364" s="8">
        <f t="shared" si="367"/>
        <v>44.625</v>
      </c>
      <c r="U2364" s="7">
        <f t="shared" si="368"/>
        <v>46.658333333333339</v>
      </c>
      <c r="V2364" s="7">
        <f t="shared" si="369"/>
        <v>46.150000000000006</v>
      </c>
    </row>
    <row r="2365" spans="1:22" ht="13.5" x14ac:dyDescent="0.25">
      <c r="A2365" s="3">
        <f>RSI!A2365</f>
        <v>45749</v>
      </c>
      <c r="B2365" s="2">
        <f>RSI!B2365</f>
        <v>0.54</v>
      </c>
      <c r="C2365" s="2">
        <f>RSI!I2365</f>
        <v>80.628823548087937</v>
      </c>
      <c r="D2365" s="2">
        <f>MACD!E2365</f>
        <v>-4.1680463009172108E-2</v>
      </c>
      <c r="E2365" s="2">
        <f>MACD!F2365</f>
        <v>-3.3379632632426506E-2</v>
      </c>
      <c r="F2365" s="2">
        <f>'Moving Avg'!D2365</f>
        <v>0.52</v>
      </c>
      <c r="G2365" s="2">
        <f>'Moving Avg'!F2365</f>
        <v>0.45700000000000002</v>
      </c>
      <c r="H2365" s="2">
        <f>'Moving Avg'!G2365</f>
        <v>0.44800000000000018</v>
      </c>
      <c r="I2365" s="2">
        <f>'Moving Avg'!H2365</f>
        <v>0.47995000000000038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0</v>
      </c>
      <c r="N2365" s="7">
        <f t="shared" si="361"/>
        <v>45</v>
      </c>
      <c r="O2365" s="7">
        <f t="shared" si="362"/>
        <v>50</v>
      </c>
      <c r="P2365" s="7">
        <f t="shared" si="363"/>
        <v>83.5</v>
      </c>
      <c r="Q2365" s="8">
        <f t="shared" si="364"/>
        <v>35.774999999999999</v>
      </c>
      <c r="R2365" s="8">
        <f t="shared" si="365"/>
        <v>47.375</v>
      </c>
      <c r="S2365" s="8">
        <f t="shared" si="366"/>
        <v>56.825000000000003</v>
      </c>
      <c r="T2365" s="8">
        <f t="shared" si="367"/>
        <v>44.625</v>
      </c>
      <c r="U2365" s="7">
        <f t="shared" si="368"/>
        <v>46.658333333333339</v>
      </c>
      <c r="V2365" s="7">
        <f t="shared" si="369"/>
        <v>46.150000000000006</v>
      </c>
    </row>
    <row r="2366" spans="1:22" ht="13.5" x14ac:dyDescent="0.25">
      <c r="A2366" s="3">
        <f>RSI!A2366</f>
        <v>45750</v>
      </c>
      <c r="B2366" s="2">
        <f>RSI!B2366</f>
        <v>0.56000000000000005</v>
      </c>
      <c r="C2366" s="2">
        <f>RSI!I2366</f>
        <v>83.343370691600825</v>
      </c>
      <c r="D2366" s="2">
        <f>MACD!E2366</f>
        <v>-4.4667127950979824E-2</v>
      </c>
      <c r="E2366" s="2">
        <f>MACD!F2366</f>
        <v>-3.5637131696137171E-2</v>
      </c>
      <c r="F2366" s="2">
        <f>'Moving Avg'!D2366</f>
        <v>0.53</v>
      </c>
      <c r="G2366" s="2">
        <f>'Moving Avg'!F2366</f>
        <v>0.46450000000000002</v>
      </c>
      <c r="H2366" s="2">
        <f>'Moving Avg'!G2366</f>
        <v>0.44900000000000012</v>
      </c>
      <c r="I2366" s="2">
        <f>'Moving Avg'!H2366</f>
        <v>0.48040000000000044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  <c r="M2366" s="7">
        <f t="shared" si="360"/>
        <v>0</v>
      </c>
      <c r="N2366" s="7">
        <f t="shared" si="361"/>
        <v>45</v>
      </c>
      <c r="O2366" s="7">
        <f t="shared" si="362"/>
        <v>50</v>
      </c>
      <c r="P2366" s="7">
        <f t="shared" si="363"/>
        <v>83.5</v>
      </c>
      <c r="Q2366" s="8">
        <f t="shared" si="364"/>
        <v>35.774999999999999</v>
      </c>
      <c r="R2366" s="8">
        <f t="shared" si="365"/>
        <v>47.375</v>
      </c>
      <c r="S2366" s="8">
        <f t="shared" si="366"/>
        <v>56.825000000000003</v>
      </c>
      <c r="T2366" s="8">
        <f t="shared" si="367"/>
        <v>44.625</v>
      </c>
      <c r="U2366" s="7">
        <f t="shared" si="368"/>
        <v>46.658333333333339</v>
      </c>
      <c r="V2366" s="7">
        <f t="shared" si="369"/>
        <v>46.150000000000006</v>
      </c>
    </row>
    <row r="2367" spans="1:22" ht="13.5" x14ac:dyDescent="0.25">
      <c r="A2367" s="3">
        <f>RSI!A2367</f>
        <v>45751</v>
      </c>
      <c r="B2367" s="2">
        <f>RSI!B2367</f>
        <v>0.57999999999999996</v>
      </c>
      <c r="C2367" s="2">
        <f>RSI!I2367</f>
        <v>85.527461924213227</v>
      </c>
      <c r="D2367" s="2">
        <f>MACD!E2367</f>
        <v>-4.9233123242128585E-2</v>
      </c>
      <c r="E2367" s="2">
        <f>MACD!F2367</f>
        <v>-3.8356330005335455E-2</v>
      </c>
      <c r="F2367" s="2">
        <f>'Moving Avg'!D2367</f>
        <v>0.54400000000000004</v>
      </c>
      <c r="G2367" s="2">
        <f>'Moving Avg'!F2367</f>
        <v>0.47349999999999992</v>
      </c>
      <c r="H2367" s="2">
        <f>'Moving Avg'!G2367</f>
        <v>0.45000000000000007</v>
      </c>
      <c r="I2367" s="2">
        <f>'Moving Avg'!H2367</f>
        <v>0.48085000000000044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0</v>
      </c>
      <c r="N2367" s="7">
        <f t="shared" si="361"/>
        <v>45</v>
      </c>
      <c r="O2367" s="7">
        <f t="shared" si="362"/>
        <v>50</v>
      </c>
      <c r="P2367" s="7">
        <f t="shared" si="363"/>
        <v>83.5</v>
      </c>
      <c r="Q2367" s="8">
        <f t="shared" si="364"/>
        <v>35.774999999999999</v>
      </c>
      <c r="R2367" s="8">
        <f t="shared" si="365"/>
        <v>47.375</v>
      </c>
      <c r="S2367" s="8">
        <f t="shared" si="366"/>
        <v>56.825000000000003</v>
      </c>
      <c r="T2367" s="8">
        <f t="shared" si="367"/>
        <v>44.625</v>
      </c>
      <c r="U2367" s="7">
        <f t="shared" si="368"/>
        <v>46.658333333333339</v>
      </c>
      <c r="V2367" s="7">
        <f t="shared" si="369"/>
        <v>46.150000000000006</v>
      </c>
    </row>
    <row r="2368" spans="1:22" ht="13.5" x14ac:dyDescent="0.25">
      <c r="A2368" s="3">
        <f>RSI!A2368</f>
        <v>45754</v>
      </c>
      <c r="B2368" s="2">
        <f>RSI!B2368</f>
        <v>0.59</v>
      </c>
      <c r="C2368" s="2">
        <f>RSI!I2368</f>
        <v>86.481912810968311</v>
      </c>
      <c r="D2368" s="2">
        <f>MACD!E2368</f>
        <v>-5.2933169430440241E-2</v>
      </c>
      <c r="E2368" s="2">
        <f>MACD!F2368</f>
        <v>-4.127169789035641E-2</v>
      </c>
      <c r="F2368" s="2">
        <f>'Moving Avg'!D2368</f>
        <v>0.55800000000000005</v>
      </c>
      <c r="G2368" s="2">
        <f>'Moving Avg'!F2368</f>
        <v>0.48299999999999993</v>
      </c>
      <c r="H2368" s="2">
        <f>'Moving Avg'!G2368</f>
        <v>0.45160000000000006</v>
      </c>
      <c r="I2368" s="2">
        <f>'Moving Avg'!H2368</f>
        <v>0.4812500000000004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  <c r="M2368" s="7">
        <f t="shared" si="360"/>
        <v>0</v>
      </c>
      <c r="N2368" s="7">
        <f t="shared" si="361"/>
        <v>45</v>
      </c>
      <c r="O2368" s="7">
        <f t="shared" si="362"/>
        <v>50</v>
      </c>
      <c r="P2368" s="7">
        <f t="shared" si="363"/>
        <v>83.5</v>
      </c>
      <c r="Q2368" s="8">
        <f t="shared" si="364"/>
        <v>35.774999999999999</v>
      </c>
      <c r="R2368" s="8">
        <f t="shared" si="365"/>
        <v>47.375</v>
      </c>
      <c r="S2368" s="8">
        <f t="shared" si="366"/>
        <v>56.825000000000003</v>
      </c>
      <c r="T2368" s="8">
        <f t="shared" si="367"/>
        <v>44.625</v>
      </c>
      <c r="U2368" s="7">
        <f t="shared" si="368"/>
        <v>46.658333333333339</v>
      </c>
      <c r="V2368" s="7">
        <f t="shared" si="369"/>
        <v>46.150000000000006</v>
      </c>
    </row>
    <row r="2369" spans="1:22" ht="13.5" x14ac:dyDescent="0.25">
      <c r="A2369" s="3">
        <f>RSI!A2369</f>
        <v>45755</v>
      </c>
      <c r="B2369" s="2">
        <f>RSI!B2369</f>
        <v>0.57999999999999996</v>
      </c>
      <c r="C2369" s="2">
        <f>RSI!I2369</f>
        <v>80.747084522316413</v>
      </c>
      <c r="D2369" s="2">
        <f>MACD!E2369</f>
        <v>-5.289265667848575E-2</v>
      </c>
      <c r="E2369" s="2">
        <f>MACD!F2369</f>
        <v>-4.3595889647982285E-2</v>
      </c>
      <c r="F2369" s="2">
        <f>'Moving Avg'!D2369</f>
        <v>0.57000000000000006</v>
      </c>
      <c r="G2369" s="2">
        <f>'Moving Avg'!F2369</f>
        <v>0.49199999999999988</v>
      </c>
      <c r="H2369" s="2">
        <f>'Moving Avg'!G2369</f>
        <v>0.45299999999999996</v>
      </c>
      <c r="I2369" s="2">
        <f>'Moving Avg'!H2369</f>
        <v>0.48150000000000043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  <c r="M2369" s="7">
        <f t="shared" si="360"/>
        <v>0</v>
      </c>
      <c r="N2369" s="7">
        <f t="shared" si="361"/>
        <v>45</v>
      </c>
      <c r="O2369" s="7">
        <f t="shared" si="362"/>
        <v>50</v>
      </c>
      <c r="P2369" s="7">
        <f t="shared" si="363"/>
        <v>83.5</v>
      </c>
      <c r="Q2369" s="8">
        <f t="shared" si="364"/>
        <v>35.774999999999999</v>
      </c>
      <c r="R2369" s="8">
        <f t="shared" si="365"/>
        <v>47.375</v>
      </c>
      <c r="S2369" s="8">
        <f t="shared" si="366"/>
        <v>56.825000000000003</v>
      </c>
      <c r="T2369" s="8">
        <f t="shared" si="367"/>
        <v>44.625</v>
      </c>
      <c r="U2369" s="7">
        <f t="shared" si="368"/>
        <v>46.658333333333339</v>
      </c>
      <c r="V2369" s="7">
        <f t="shared" si="369"/>
        <v>46.150000000000006</v>
      </c>
    </row>
    <row r="2370" spans="1:22" ht="13.5" x14ac:dyDescent="0.25">
      <c r="A2370" s="3">
        <f>RSI!A2370</f>
        <v>45757</v>
      </c>
      <c r="B2370" s="2">
        <f>RSI!B2370</f>
        <v>0.56000000000000005</v>
      </c>
      <c r="C2370" s="2">
        <f>RSI!I2370</f>
        <v>70.655572726575684</v>
      </c>
      <c r="D2370" s="2">
        <f>MACD!E2370</f>
        <v>-4.8839347181330595E-2</v>
      </c>
      <c r="E2370" s="2">
        <f>MACD!F2370</f>
        <v>-4.4644581154651947E-2</v>
      </c>
      <c r="F2370" s="2">
        <f>'Moving Avg'!D2370</f>
        <v>0.57400000000000007</v>
      </c>
      <c r="G2370" s="2">
        <f>'Moving Avg'!F2370</f>
        <v>0.4995</v>
      </c>
      <c r="H2370" s="2">
        <f>'Moving Avg'!G2370</f>
        <v>0.45439999999999992</v>
      </c>
      <c r="I2370" s="2">
        <f>'Moving Avg'!H2370</f>
        <v>0.4817500000000004</v>
      </c>
      <c r="J2370" s="5" t="str">
        <f>OBV!F2370</f>
        <v>BULLISH</v>
      </c>
      <c r="K2370" s="5" t="str">
        <f>OBV!G2370</f>
        <v>NEUTRAL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45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83.5</v>
      </c>
      <c r="Q2370" s="8">
        <f t="shared" si="364"/>
        <v>35.774999999999999</v>
      </c>
      <c r="R2370" s="8">
        <f t="shared" si="365"/>
        <v>47.375</v>
      </c>
      <c r="S2370" s="8">
        <f t="shared" si="366"/>
        <v>56.825000000000003</v>
      </c>
      <c r="T2370" s="8">
        <f t="shared" si="367"/>
        <v>44.625</v>
      </c>
      <c r="U2370" s="7">
        <f t="shared" si="368"/>
        <v>46.658333333333339</v>
      </c>
      <c r="V2370" s="7">
        <f t="shared" si="369"/>
        <v>46.150000000000006</v>
      </c>
    </row>
    <row r="2371" spans="1:22" ht="13.5" x14ac:dyDescent="0.25">
      <c r="A2371" s="3">
        <f>RSI!A2371</f>
        <v>45758</v>
      </c>
      <c r="B2371" s="2">
        <f>RSI!B2371</f>
        <v>0.54</v>
      </c>
      <c r="C2371" s="2">
        <f>RSI!I2371</f>
        <v>62.274079782167661</v>
      </c>
      <c r="D2371" s="2">
        <f>MACD!E2371</f>
        <v>-4.2770921254142613E-2</v>
      </c>
      <c r="E2371" s="2">
        <f>MACD!F2371</f>
        <v>-4.4269849174550083E-2</v>
      </c>
      <c r="F2371" s="2">
        <f>'Moving Avg'!D2371</f>
        <v>0.57000000000000006</v>
      </c>
      <c r="G2371" s="2">
        <f>'Moving Avg'!F2371</f>
        <v>0.50549999999999995</v>
      </c>
      <c r="H2371" s="2">
        <f>'Moving Avg'!G2371</f>
        <v>0.45539999999999986</v>
      </c>
      <c r="I2371" s="2">
        <f>'Moving Avg'!H2371</f>
        <v>0.48190000000000038</v>
      </c>
      <c r="J2371" s="5" t="str">
        <f>OBV!F2371</f>
        <v>BULLISH</v>
      </c>
      <c r="K2371" s="5" t="str">
        <f>OBV!G2371</f>
        <v>NEUTRAL</v>
      </c>
      <c r="L2371" s="5" t="str">
        <f>OBV!H2371</f>
        <v>BULLISH DIVERGENCE</v>
      </c>
      <c r="M2371" s="7">
        <f t="shared" si="370"/>
        <v>25</v>
      </c>
      <c r="N2371" s="7">
        <f t="shared" si="371"/>
        <v>0</v>
      </c>
      <c r="O2371" s="7">
        <f t="shared" si="372"/>
        <v>50</v>
      </c>
      <c r="P2371" s="7">
        <f t="shared" si="373"/>
        <v>66.5</v>
      </c>
      <c r="Q2371" s="8">
        <f t="shared" ref="Q2371:Q2434" si="374">0.35*M2371+N2371*0.35+O2371*0.15+P2371*0.15</f>
        <v>26.225000000000001</v>
      </c>
      <c r="R2371" s="8">
        <f t="shared" ref="R2371:R2434" si="375">M2371*0.2+N2371*0.2+O2371*0.35+P2371*0.25</f>
        <v>39.125</v>
      </c>
      <c r="S2371" s="8">
        <f t="shared" ref="S2371:S2434" si="376">M2371*0.15+N2371*0.15+O2371*0.25+P2371*0.45</f>
        <v>46.174999999999997</v>
      </c>
      <c r="T2371" s="8">
        <f t="shared" ref="T2371:T2434" si="377">0.25*SUM(M2371:P2371)</f>
        <v>35.375</v>
      </c>
      <c r="U2371" s="7">
        <f t="shared" ref="U2371:U2434" si="378">SUM(Q2371:S2371)/3</f>
        <v>37.174999999999997</v>
      </c>
      <c r="V2371" s="7">
        <f t="shared" ref="V2371:V2434" si="379">SUM(Q2371:T2371)/4</f>
        <v>36.724999999999994</v>
      </c>
    </row>
    <row r="2372" spans="1:22" ht="13.5" x14ac:dyDescent="0.25">
      <c r="A2372" s="3">
        <f>RSI!A2372</f>
        <v>45761</v>
      </c>
      <c r="B2372" s="2">
        <f>RSI!B2372</f>
        <v>0.52</v>
      </c>
      <c r="C2372" s="2">
        <f>RSI!I2372</f>
        <v>55.219774146291094</v>
      </c>
      <c r="D2372" s="2">
        <f>MACD!E2372</f>
        <v>-3.6389437450742967E-2</v>
      </c>
      <c r="E2372" s="2">
        <f>MACD!F2372</f>
        <v>-4.2693766829788662E-2</v>
      </c>
      <c r="F2372" s="2">
        <f>'Moving Avg'!D2372</f>
        <v>0.55800000000000005</v>
      </c>
      <c r="G2372" s="2">
        <f>'Moving Avg'!F2372</f>
        <v>0.51</v>
      </c>
      <c r="H2372" s="2">
        <f>'Moving Avg'!G2372</f>
        <v>0.45619999999999988</v>
      </c>
      <c r="I2372" s="2">
        <f>'Moving Avg'!H2372</f>
        <v>0.48195000000000043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16.5</v>
      </c>
      <c r="Q2372" s="8">
        <f t="shared" si="374"/>
        <v>18.725000000000001</v>
      </c>
      <c r="R2372" s="8">
        <f t="shared" si="375"/>
        <v>26.625</v>
      </c>
      <c r="S2372" s="8">
        <f t="shared" si="376"/>
        <v>23.675000000000001</v>
      </c>
      <c r="T2372" s="8">
        <f t="shared" si="377"/>
        <v>22.875</v>
      </c>
      <c r="U2372" s="7">
        <f t="shared" si="378"/>
        <v>23.008333333333336</v>
      </c>
      <c r="V2372" s="7">
        <f t="shared" si="379"/>
        <v>22.975000000000001</v>
      </c>
    </row>
    <row r="2373" spans="1:22" ht="13.5" x14ac:dyDescent="0.25">
      <c r="A2373" s="3">
        <f>RSI!A2373</f>
        <v>45762</v>
      </c>
      <c r="B2373" s="2">
        <f>RSI!B2373</f>
        <v>0.52</v>
      </c>
      <c r="C2373" s="2">
        <f>RSI!I2373</f>
        <v>55.219774146291094</v>
      </c>
      <c r="D2373" s="2">
        <f>MACD!E2373</f>
        <v>-2.9550503559751917E-2</v>
      </c>
      <c r="E2373" s="2">
        <f>MACD!F2373</f>
        <v>-4.0065114175781312E-2</v>
      </c>
      <c r="F2373" s="2">
        <f>'Moving Avg'!D2373</f>
        <v>0.54400000000000004</v>
      </c>
      <c r="G2373" s="2">
        <f>'Moving Avg'!F2373</f>
        <v>0.5139999999999999</v>
      </c>
      <c r="H2373" s="2">
        <f>'Moving Avg'!G2373</f>
        <v>0.45719999999999983</v>
      </c>
      <c r="I2373" s="2">
        <f>'Moving Avg'!H2373</f>
        <v>0.48200000000000043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16.5</v>
      </c>
      <c r="Q2373" s="8">
        <f t="shared" si="374"/>
        <v>18.725000000000001</v>
      </c>
      <c r="R2373" s="8">
        <f t="shared" si="375"/>
        <v>26.625</v>
      </c>
      <c r="S2373" s="8">
        <f t="shared" si="376"/>
        <v>23.675000000000001</v>
      </c>
      <c r="T2373" s="8">
        <f t="shared" si="377"/>
        <v>22.875</v>
      </c>
      <c r="U2373" s="7">
        <f t="shared" si="378"/>
        <v>23.008333333333336</v>
      </c>
      <c r="V2373" s="7">
        <f t="shared" si="379"/>
        <v>22.975000000000001</v>
      </c>
    </row>
    <row r="2374" spans="1:22" ht="13.5" x14ac:dyDescent="0.25">
      <c r="A2374" s="3">
        <f>RSI!A2374</f>
        <v>45763</v>
      </c>
      <c r="B2374" s="2">
        <f>RSI!B2374</f>
        <v>0.5</v>
      </c>
      <c r="C2374" s="2">
        <f>RSI!I2374</f>
        <v>48.80762004353921</v>
      </c>
      <c r="D2374" s="2">
        <f>MACD!E2374</f>
        <v>-2.2374125114562271E-2</v>
      </c>
      <c r="E2374" s="2">
        <f>MACD!F2374</f>
        <v>-3.6526916363537505E-2</v>
      </c>
      <c r="F2374" s="2">
        <f>'Moving Avg'!D2374</f>
        <v>0.52800000000000002</v>
      </c>
      <c r="G2374" s="2">
        <f>'Moving Avg'!F2374</f>
        <v>0.51649999999999996</v>
      </c>
      <c r="H2374" s="2">
        <f>'Moving Avg'!G2374</f>
        <v>0.45779999999999987</v>
      </c>
      <c r="I2374" s="2">
        <f>'Moving Avg'!H2374</f>
        <v>0.48205000000000042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16.5</v>
      </c>
      <c r="Q2374" s="8">
        <f t="shared" si="374"/>
        <v>18.725000000000001</v>
      </c>
      <c r="R2374" s="8">
        <f t="shared" si="375"/>
        <v>26.625</v>
      </c>
      <c r="S2374" s="8">
        <f t="shared" si="376"/>
        <v>23.675000000000001</v>
      </c>
      <c r="T2374" s="8">
        <f t="shared" si="377"/>
        <v>22.875</v>
      </c>
      <c r="U2374" s="7">
        <f t="shared" si="378"/>
        <v>23.008333333333336</v>
      </c>
      <c r="V2374" s="7">
        <f t="shared" si="379"/>
        <v>22.975000000000001</v>
      </c>
    </row>
    <row r="2375" spans="1:22" ht="13.5" x14ac:dyDescent="0.25">
      <c r="A2375" s="3">
        <f>RSI!A2375</f>
        <v>45764</v>
      </c>
      <c r="B2375" s="2">
        <f>RSI!B2375</f>
        <v>0.51</v>
      </c>
      <c r="C2375" s="2">
        <f>RSI!I2375</f>
        <v>51.820137480003687</v>
      </c>
      <c r="D2375" s="2">
        <f>MACD!E2375</f>
        <v>-1.393252804081474E-2</v>
      </c>
      <c r="E2375" s="2">
        <f>MACD!F2375</f>
        <v>-3.2008038698992949E-2</v>
      </c>
      <c r="F2375" s="2">
        <f>'Moving Avg'!D2375</f>
        <v>0.51800000000000002</v>
      </c>
      <c r="G2375" s="2">
        <f>'Moving Avg'!F2375</f>
        <v>0.52</v>
      </c>
      <c r="H2375" s="2">
        <f>'Moving Avg'!G2375</f>
        <v>0.45819999999999989</v>
      </c>
      <c r="I2375" s="2">
        <f>'Moving Avg'!H2375</f>
        <v>0.48225000000000046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16.5</v>
      </c>
      <c r="Q2375" s="8">
        <f t="shared" si="374"/>
        <v>18.725000000000001</v>
      </c>
      <c r="R2375" s="8">
        <f t="shared" si="375"/>
        <v>26.625</v>
      </c>
      <c r="S2375" s="8">
        <f t="shared" si="376"/>
        <v>23.675000000000001</v>
      </c>
      <c r="T2375" s="8">
        <f t="shared" si="377"/>
        <v>22.875</v>
      </c>
      <c r="U2375" s="7">
        <f t="shared" si="378"/>
        <v>23.008333333333336</v>
      </c>
      <c r="V2375" s="7">
        <f t="shared" si="379"/>
        <v>22.975000000000001</v>
      </c>
    </row>
    <row r="2376" spans="1:22" ht="13.5" x14ac:dyDescent="0.25">
      <c r="A2376" s="3">
        <f>RSI!A2376</f>
        <v>45765</v>
      </c>
      <c r="B2376" s="2">
        <f>RSI!B2376</f>
        <v>0.51</v>
      </c>
      <c r="C2376" s="2">
        <f>RSI!I2376</f>
        <v>51.820137480003687</v>
      </c>
      <c r="D2376" s="2">
        <f>MACD!E2376</f>
        <v>-3.7411624925417497E-3</v>
      </c>
      <c r="E2376" s="2">
        <f>MACD!F2376</f>
        <v>-2.6354663457702713E-2</v>
      </c>
      <c r="F2376" s="2">
        <f>'Moving Avg'!D2376</f>
        <v>0.5119999999999999</v>
      </c>
      <c r="G2376" s="2">
        <f>'Moving Avg'!F2376</f>
        <v>0.52300000000000002</v>
      </c>
      <c r="H2376" s="2">
        <f>'Moving Avg'!G2376</f>
        <v>0.45879999999999987</v>
      </c>
      <c r="I2376" s="2">
        <f>'Moving Avg'!H2376</f>
        <v>0.4823500000000005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16.5</v>
      </c>
      <c r="Q2376" s="8">
        <f t="shared" si="374"/>
        <v>18.725000000000001</v>
      </c>
      <c r="R2376" s="8">
        <f t="shared" si="375"/>
        <v>26.625</v>
      </c>
      <c r="S2376" s="8">
        <f t="shared" si="376"/>
        <v>23.675000000000001</v>
      </c>
      <c r="T2376" s="8">
        <f t="shared" si="377"/>
        <v>22.875</v>
      </c>
      <c r="U2376" s="7">
        <f t="shared" si="378"/>
        <v>23.008333333333336</v>
      </c>
      <c r="V2376" s="7">
        <f t="shared" si="379"/>
        <v>22.975000000000001</v>
      </c>
    </row>
    <row r="2377" spans="1:22" ht="13.5" x14ac:dyDescent="0.25">
      <c r="A2377" s="3">
        <f>RSI!A2377</f>
        <v>45768</v>
      </c>
      <c r="B2377" s="2">
        <f>RSI!B2377</f>
        <v>0.49</v>
      </c>
      <c r="C2377" s="2">
        <f>RSI!I2377</f>
        <v>45.596363427193985</v>
      </c>
      <c r="D2377" s="2">
        <f>MACD!E2377</f>
        <v>9.4143650736839835E-3</v>
      </c>
      <c r="E2377" s="2">
        <f>MACD!F2377</f>
        <v>-1.9200857751425375E-2</v>
      </c>
      <c r="F2377" s="2">
        <f>'Moving Avg'!D2377</f>
        <v>0.50600000000000001</v>
      </c>
      <c r="G2377" s="2">
        <f>'Moving Avg'!F2377</f>
        <v>0.52500000000000002</v>
      </c>
      <c r="H2377" s="2">
        <f>'Moving Avg'!G2377</f>
        <v>0.45939999999999981</v>
      </c>
      <c r="I2377" s="2">
        <f>'Moving Avg'!H2377</f>
        <v>0.48245000000000038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16.5</v>
      </c>
      <c r="Q2377" s="8">
        <f t="shared" si="374"/>
        <v>18.725000000000001</v>
      </c>
      <c r="R2377" s="8">
        <f t="shared" si="375"/>
        <v>26.625</v>
      </c>
      <c r="S2377" s="8">
        <f t="shared" si="376"/>
        <v>23.675000000000001</v>
      </c>
      <c r="T2377" s="8">
        <f t="shared" si="377"/>
        <v>22.875</v>
      </c>
      <c r="U2377" s="7">
        <f t="shared" si="378"/>
        <v>23.008333333333336</v>
      </c>
      <c r="V2377" s="7">
        <f t="shared" si="379"/>
        <v>22.975000000000001</v>
      </c>
    </row>
    <row r="2378" spans="1:22" ht="13.5" x14ac:dyDescent="0.25">
      <c r="A2378" s="3">
        <f>RSI!A2378</f>
        <v>45769</v>
      </c>
      <c r="B2378" s="2">
        <f>RSI!B2378</f>
        <v>0.49</v>
      </c>
      <c r="C2378" s="2">
        <f>RSI!I2378</f>
        <v>45.596363427193985</v>
      </c>
      <c r="D2378" s="2">
        <f>MACD!E2378</f>
        <v>2.2178218693106655E-2</v>
      </c>
      <c r="E2378" s="2">
        <f>MACD!F2378</f>
        <v>-1.092504246251897E-2</v>
      </c>
      <c r="F2378" s="2">
        <f>'Moving Avg'!D2378</f>
        <v>0.5</v>
      </c>
      <c r="G2378" s="2">
        <f>'Moving Avg'!F2378</f>
        <v>0.52650000000000008</v>
      </c>
      <c r="H2378" s="2">
        <f>'Moving Avg'!G2378</f>
        <v>0.46039999999999986</v>
      </c>
      <c r="I2378" s="2">
        <f>'Moving Avg'!H2378</f>
        <v>0.48245000000000038</v>
      </c>
      <c r="J2378" s="5" t="str">
        <f>OBV!F2378</f>
        <v>BEARISH</v>
      </c>
      <c r="K2378" s="5" t="str">
        <f>OBV!G2378</f>
        <v>NEUTRAL</v>
      </c>
      <c r="L2378" s="5" t="str">
        <f>OBV!H2378</f>
        <v>CONFIRMED BEARISH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16.5</v>
      </c>
      <c r="Q2378" s="8">
        <f t="shared" si="374"/>
        <v>18.725000000000001</v>
      </c>
      <c r="R2378" s="8">
        <f t="shared" si="375"/>
        <v>26.625</v>
      </c>
      <c r="S2378" s="8">
        <f t="shared" si="376"/>
        <v>23.675000000000001</v>
      </c>
      <c r="T2378" s="8">
        <f t="shared" si="377"/>
        <v>22.875</v>
      </c>
      <c r="U2378" s="7">
        <f t="shared" si="378"/>
        <v>23.008333333333336</v>
      </c>
      <c r="V2378" s="7">
        <f t="shared" si="379"/>
        <v>22.975000000000001</v>
      </c>
    </row>
    <row r="2379" spans="1:22" ht="13.5" x14ac:dyDescent="0.25">
      <c r="A2379" s="3">
        <f>RSI!A2379</f>
        <v>45770</v>
      </c>
      <c r="B2379" s="2">
        <f>RSI!B2379</f>
        <v>0.51</v>
      </c>
      <c r="C2379" s="2">
        <f>RSI!I2379</f>
        <v>52.247834338394952</v>
      </c>
      <c r="D2379" s="2">
        <f>MACD!E2379</f>
        <v>3.0045303794442368E-2</v>
      </c>
      <c r="E2379" s="2">
        <f>MACD!F2379</f>
        <v>-2.7309732111267032E-3</v>
      </c>
      <c r="F2379" s="2">
        <f>'Moving Avg'!D2379</f>
        <v>0.502</v>
      </c>
      <c r="G2379" s="2">
        <f>'Moving Avg'!F2379</f>
        <v>0.52800000000000002</v>
      </c>
      <c r="H2379" s="2">
        <f>'Moving Avg'!G2379</f>
        <v>0.46179999999999988</v>
      </c>
      <c r="I2379" s="2">
        <f>'Moving Avg'!H2379</f>
        <v>0.48265000000000041</v>
      </c>
      <c r="J2379" s="5" t="str">
        <f>OBV!F2379</f>
        <v>BEARISH</v>
      </c>
      <c r="K2379" s="5" t="str">
        <f>OBV!G2379</f>
        <v>NEUTRAL</v>
      </c>
      <c r="L2379" s="5" t="str">
        <f>OBV!H2379</f>
        <v>BEARISH DIVERGENCE</v>
      </c>
      <c r="M2379" s="7">
        <f t="shared" si="370"/>
        <v>25</v>
      </c>
      <c r="N2379" s="7">
        <f t="shared" si="371"/>
        <v>0</v>
      </c>
      <c r="O2379" s="7">
        <f t="shared" si="372"/>
        <v>50</v>
      </c>
      <c r="P2379" s="7">
        <f t="shared" si="373"/>
        <v>16.5</v>
      </c>
      <c r="Q2379" s="8">
        <f t="shared" si="374"/>
        <v>18.725000000000001</v>
      </c>
      <c r="R2379" s="8">
        <f t="shared" si="375"/>
        <v>26.625</v>
      </c>
      <c r="S2379" s="8">
        <f t="shared" si="376"/>
        <v>23.675000000000001</v>
      </c>
      <c r="T2379" s="8">
        <f t="shared" si="377"/>
        <v>22.875</v>
      </c>
      <c r="U2379" s="7">
        <f t="shared" si="378"/>
        <v>23.008333333333336</v>
      </c>
      <c r="V2379" s="7">
        <f t="shared" si="379"/>
        <v>22.975000000000001</v>
      </c>
    </row>
    <row r="2380" spans="1:22" ht="13.5" x14ac:dyDescent="0.25">
      <c r="A2380" s="3">
        <f>RSI!A2380</f>
        <v>45771</v>
      </c>
      <c r="B2380" s="2">
        <f>RSI!B2380</f>
        <v>0.51</v>
      </c>
      <c r="C2380" s="2">
        <f>RSI!I2380</f>
        <v>52.247834338394952</v>
      </c>
      <c r="D2380" s="2">
        <f>MACD!E2380</f>
        <v>3.3587375554241516E-2</v>
      </c>
      <c r="E2380" s="2">
        <f>MACD!F2380</f>
        <v>4.5326965419469406E-3</v>
      </c>
      <c r="F2380" s="2">
        <f>'Moving Avg'!D2380</f>
        <v>0.502</v>
      </c>
      <c r="G2380" s="2">
        <f>'Moving Avg'!F2380</f>
        <v>0.52849999999999997</v>
      </c>
      <c r="H2380" s="2">
        <f>'Moving Avg'!G2380</f>
        <v>0.46339999999999998</v>
      </c>
      <c r="I2380" s="2">
        <f>'Moving Avg'!H2380</f>
        <v>0.48275000000000046</v>
      </c>
      <c r="J2380" s="5" t="str">
        <f>OBV!F2380</f>
        <v>BEARISH</v>
      </c>
      <c r="K2380" s="5" t="str">
        <f>OBV!G2380</f>
        <v>NEUTRAL</v>
      </c>
      <c r="L2380" s="5" t="str">
        <f>OBV!H2380</f>
        <v>NEUTRAL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16.5</v>
      </c>
      <c r="Q2380" s="8">
        <f t="shared" si="374"/>
        <v>18.725000000000001</v>
      </c>
      <c r="R2380" s="8">
        <f t="shared" si="375"/>
        <v>26.625</v>
      </c>
      <c r="S2380" s="8">
        <f t="shared" si="376"/>
        <v>23.675000000000001</v>
      </c>
      <c r="T2380" s="8">
        <f t="shared" si="377"/>
        <v>22.875</v>
      </c>
      <c r="U2380" s="7">
        <f t="shared" si="378"/>
        <v>23.008333333333336</v>
      </c>
      <c r="V2380" s="7">
        <f t="shared" si="379"/>
        <v>22.975000000000001</v>
      </c>
    </row>
    <row r="2381" spans="1:22" ht="13.5" x14ac:dyDescent="0.25">
      <c r="A2381" s="3">
        <f>RSI!A2381</f>
        <v>45772</v>
      </c>
      <c r="B2381" s="2">
        <f>RSI!B2381</f>
        <v>0.49</v>
      </c>
      <c r="C2381" s="2">
        <f>RSI!I2381</f>
        <v>45.759406026909993</v>
      </c>
      <c r="D2381" s="2">
        <f>MACD!E2381</f>
        <v>3.4954099861158383E-2</v>
      </c>
      <c r="E2381" s="2">
        <f>MACD!F2381</f>
        <v>1.0616977205789229E-2</v>
      </c>
      <c r="F2381" s="2">
        <f>'Moving Avg'!D2381</f>
        <v>0.49800000000000005</v>
      </c>
      <c r="G2381" s="2">
        <f>'Moving Avg'!F2381</f>
        <v>0.52749999999999997</v>
      </c>
      <c r="H2381" s="2">
        <f>'Moving Avg'!G2381</f>
        <v>0.46479999999999999</v>
      </c>
      <c r="I2381" s="2">
        <f>'Moving Avg'!H2381</f>
        <v>0.48265000000000041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50</v>
      </c>
      <c r="P2381" s="7">
        <f t="shared" si="373"/>
        <v>16.5</v>
      </c>
      <c r="Q2381" s="8">
        <f t="shared" si="374"/>
        <v>18.725000000000001</v>
      </c>
      <c r="R2381" s="8">
        <f t="shared" si="375"/>
        <v>26.625</v>
      </c>
      <c r="S2381" s="8">
        <f t="shared" si="376"/>
        <v>23.675000000000001</v>
      </c>
      <c r="T2381" s="8">
        <f t="shared" si="377"/>
        <v>22.875</v>
      </c>
      <c r="U2381" s="7">
        <f t="shared" si="378"/>
        <v>23.008333333333336</v>
      </c>
      <c r="V2381" s="7">
        <f t="shared" si="379"/>
        <v>22.975000000000001</v>
      </c>
    </row>
    <row r="2382" spans="1:22" ht="13.5" x14ac:dyDescent="0.25">
      <c r="A2382" s="3">
        <f>RSI!A2382</f>
        <v>45775</v>
      </c>
      <c r="B2382" s="2">
        <f>RSI!B2382</f>
        <v>0.51</v>
      </c>
      <c r="C2382" s="2">
        <f>RSI!I2382</f>
        <v>52.157748862546853</v>
      </c>
      <c r="D2382" s="2">
        <f>MACD!E2382</f>
        <v>3.1637953949356423E-2</v>
      </c>
      <c r="E2382" s="2">
        <f>MACD!F2382</f>
        <v>1.482117255450267E-2</v>
      </c>
      <c r="F2382" s="2">
        <f>'Moving Avg'!D2382</f>
        <v>0.502</v>
      </c>
      <c r="G2382" s="2">
        <f>'Moving Avg'!F2382</f>
        <v>0.52749999999999997</v>
      </c>
      <c r="H2382" s="2">
        <f>'Moving Avg'!G2382</f>
        <v>0.46659999999999996</v>
      </c>
      <c r="I2382" s="2">
        <f>'Moving Avg'!H2382</f>
        <v>0.48260000000000042</v>
      </c>
      <c r="J2382" s="5" t="str">
        <f>OBV!F2382</f>
        <v>BEARISH</v>
      </c>
      <c r="K2382" s="5" t="str">
        <f>OBV!G2382</f>
        <v>NEUTRAL</v>
      </c>
      <c r="L2382" s="5" t="str">
        <f>OBV!H2382</f>
        <v>BEARISH DIVERGENCE</v>
      </c>
      <c r="M2382" s="7">
        <f t="shared" si="370"/>
        <v>25</v>
      </c>
      <c r="N2382" s="7">
        <f t="shared" si="371"/>
        <v>0</v>
      </c>
      <c r="O2382" s="7">
        <f t="shared" si="372"/>
        <v>50</v>
      </c>
      <c r="P2382" s="7">
        <f t="shared" si="373"/>
        <v>16.5</v>
      </c>
      <c r="Q2382" s="8">
        <f t="shared" si="374"/>
        <v>18.725000000000001</v>
      </c>
      <c r="R2382" s="8">
        <f t="shared" si="375"/>
        <v>26.625</v>
      </c>
      <c r="S2382" s="8">
        <f t="shared" si="376"/>
        <v>23.675000000000001</v>
      </c>
      <c r="T2382" s="8">
        <f t="shared" si="377"/>
        <v>22.875</v>
      </c>
      <c r="U2382" s="7">
        <f t="shared" si="378"/>
        <v>23.008333333333336</v>
      </c>
      <c r="V2382" s="7">
        <f t="shared" si="379"/>
        <v>22.975000000000001</v>
      </c>
    </row>
    <row r="2383" spans="1:22" ht="13.5" x14ac:dyDescent="0.25">
      <c r="A2383" s="3">
        <f>RSI!A2383</f>
        <v>45776</v>
      </c>
      <c r="B2383" s="2">
        <f>RSI!B2383</f>
        <v>0.53</v>
      </c>
      <c r="C2383" s="2">
        <f>RSI!I2383</f>
        <v>57.550389312118909</v>
      </c>
      <c r="D2383" s="2">
        <f>MACD!E2383</f>
        <v>2.7311766081712596E-2</v>
      </c>
      <c r="E2383" s="2">
        <f>MACD!F2383</f>
        <v>1.7319291259944657E-2</v>
      </c>
      <c r="F2383" s="2">
        <f>'Moving Avg'!D2383</f>
        <v>0.51</v>
      </c>
      <c r="G2383" s="2">
        <f>'Moving Avg'!F2383</f>
        <v>0.52799999999999991</v>
      </c>
      <c r="H2383" s="2">
        <f>'Moving Avg'!G2383</f>
        <v>0.46899999999999997</v>
      </c>
      <c r="I2383" s="2">
        <f>'Moving Avg'!H2383</f>
        <v>0.48260000000000047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83.5</v>
      </c>
      <c r="Q2383" s="8">
        <f t="shared" si="374"/>
        <v>28.774999999999999</v>
      </c>
      <c r="R2383" s="8">
        <f t="shared" si="375"/>
        <v>43.375</v>
      </c>
      <c r="S2383" s="8">
        <f t="shared" si="376"/>
        <v>53.825000000000003</v>
      </c>
      <c r="T2383" s="8">
        <f t="shared" si="377"/>
        <v>39.625</v>
      </c>
      <c r="U2383" s="7">
        <f t="shared" si="378"/>
        <v>41.991666666666667</v>
      </c>
      <c r="V2383" s="7">
        <f t="shared" si="379"/>
        <v>41.400000000000006</v>
      </c>
    </row>
    <row r="2384" spans="1:22" ht="13.5" x14ac:dyDescent="0.25">
      <c r="A2384" s="3">
        <f>RSI!A2384</f>
        <v>45777</v>
      </c>
      <c r="B2384" s="2">
        <f>RSI!B2384</f>
        <v>0.52</v>
      </c>
      <c r="C2384" s="2">
        <f>RSI!I2384</f>
        <v>54.257305611506141</v>
      </c>
      <c r="D2384" s="2">
        <f>MACD!E2384</f>
        <v>2.1160915004992065E-2</v>
      </c>
      <c r="E2384" s="2">
        <f>MACD!F2384</f>
        <v>1.808761600895414E-2</v>
      </c>
      <c r="F2384" s="2">
        <f>'Moving Avg'!D2384</f>
        <v>0.51200000000000001</v>
      </c>
      <c r="G2384" s="2">
        <f>'Moving Avg'!F2384</f>
        <v>0.52799999999999991</v>
      </c>
      <c r="H2384" s="2">
        <f>'Moving Avg'!G2384</f>
        <v>0.4714000000000001</v>
      </c>
      <c r="I2384" s="2">
        <f>'Moving Avg'!H2384</f>
        <v>0.48255000000000048</v>
      </c>
      <c r="J2384" s="5" t="str">
        <f>OBV!F2384</f>
        <v>BEARISH</v>
      </c>
      <c r="K2384" s="5" t="str">
        <f>OBV!G2384</f>
        <v>NEUTRAL</v>
      </c>
      <c r="L2384" s="5" t="str">
        <f>OBV!H2384</f>
        <v>BEARISH DIVERGENCE</v>
      </c>
      <c r="M2384" s="7">
        <f t="shared" si="370"/>
        <v>25</v>
      </c>
      <c r="N2384" s="7">
        <f t="shared" si="371"/>
        <v>0</v>
      </c>
      <c r="O2384" s="7">
        <f t="shared" si="372"/>
        <v>50</v>
      </c>
      <c r="P2384" s="7">
        <f t="shared" si="373"/>
        <v>16.5</v>
      </c>
      <c r="Q2384" s="8">
        <f t="shared" si="374"/>
        <v>18.725000000000001</v>
      </c>
      <c r="R2384" s="8">
        <f t="shared" si="375"/>
        <v>26.625</v>
      </c>
      <c r="S2384" s="8">
        <f t="shared" si="376"/>
        <v>23.675000000000001</v>
      </c>
      <c r="T2384" s="8">
        <f t="shared" si="377"/>
        <v>22.875</v>
      </c>
      <c r="U2384" s="7">
        <f t="shared" si="378"/>
        <v>23.008333333333336</v>
      </c>
      <c r="V2384" s="7">
        <f t="shared" si="379"/>
        <v>22.975000000000001</v>
      </c>
    </row>
    <row r="2385" spans="1:22" ht="13.5" x14ac:dyDescent="0.25">
      <c r="A2385" s="3">
        <f>RSI!A2385</f>
        <v>45779</v>
      </c>
      <c r="B2385" s="2">
        <f>RSI!B2385</f>
        <v>0.53</v>
      </c>
      <c r="C2385" s="2">
        <f>RSI!I2385</f>
        <v>56.912466378011537</v>
      </c>
      <c r="D2385" s="2">
        <f>MACD!E2385</f>
        <v>1.6670522679869237E-2</v>
      </c>
      <c r="E2385" s="2">
        <f>MACD!F2385</f>
        <v>1.7804197343137158E-2</v>
      </c>
      <c r="F2385" s="2">
        <f>'Moving Avg'!D2385</f>
        <v>0.51600000000000001</v>
      </c>
      <c r="G2385" s="2">
        <f>'Moving Avg'!F2385</f>
        <v>0.52749999999999986</v>
      </c>
      <c r="H2385" s="2">
        <f>'Moving Avg'!G2385</f>
        <v>0.47400000000000014</v>
      </c>
      <c r="I2385" s="2">
        <f>'Moving Avg'!H2385</f>
        <v>0.48265000000000052</v>
      </c>
      <c r="J2385" s="5" t="str">
        <f>OBV!F2385</f>
        <v>BULLISH</v>
      </c>
      <c r="K2385" s="5" t="str">
        <f>OBV!G2385</f>
        <v>NEUTRAL</v>
      </c>
      <c r="L2385" s="5" t="str">
        <f>OBV!H2385</f>
        <v>CONFIRMED BULLISH</v>
      </c>
      <c r="M2385" s="7">
        <f t="shared" si="370"/>
        <v>25</v>
      </c>
      <c r="N2385" s="7">
        <f t="shared" si="371"/>
        <v>45</v>
      </c>
      <c r="O2385" s="7">
        <f t="shared" si="372"/>
        <v>50</v>
      </c>
      <c r="P2385" s="7">
        <f t="shared" si="373"/>
        <v>83.5</v>
      </c>
      <c r="Q2385" s="8">
        <f t="shared" si="374"/>
        <v>44.524999999999999</v>
      </c>
      <c r="R2385" s="8">
        <f t="shared" si="375"/>
        <v>52.375</v>
      </c>
      <c r="S2385" s="8">
        <f t="shared" si="376"/>
        <v>60.575000000000003</v>
      </c>
      <c r="T2385" s="8">
        <f t="shared" si="377"/>
        <v>50.875</v>
      </c>
      <c r="U2385" s="7">
        <f t="shared" si="378"/>
        <v>52.491666666666674</v>
      </c>
      <c r="V2385" s="7">
        <f t="shared" si="379"/>
        <v>52.087500000000006</v>
      </c>
    </row>
    <row r="2386" spans="1:22" ht="13.5" x14ac:dyDescent="0.25">
      <c r="A2386" s="3">
        <f>RSI!A2386</f>
        <v>45782</v>
      </c>
      <c r="B2386" s="2">
        <f>RSI!B2386</f>
        <v>0.52</v>
      </c>
      <c r="C2386" s="2">
        <f>RSI!I2386</f>
        <v>53.564139162137558</v>
      </c>
      <c r="D2386" s="2">
        <f>MACD!E2386</f>
        <v>1.347525208121314E-2</v>
      </c>
      <c r="E2386" s="2">
        <f>MACD!F2386</f>
        <v>1.6938408290752355E-2</v>
      </c>
      <c r="F2386" s="2">
        <f>'Moving Avg'!D2386</f>
        <v>0.52200000000000002</v>
      </c>
      <c r="G2386" s="2">
        <f>'Moving Avg'!F2386</f>
        <v>0.52549999999999986</v>
      </c>
      <c r="H2386" s="2">
        <f>'Moving Avg'!G2386</f>
        <v>0.4764000000000001</v>
      </c>
      <c r="I2386" s="2">
        <f>'Moving Avg'!H2386</f>
        <v>0.48270000000000041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  <c r="M2386" s="7">
        <f t="shared" si="370"/>
        <v>25</v>
      </c>
      <c r="N2386" s="7">
        <f t="shared" si="371"/>
        <v>45</v>
      </c>
      <c r="O2386" s="7">
        <f t="shared" si="372"/>
        <v>50</v>
      </c>
      <c r="P2386" s="7">
        <f t="shared" si="373"/>
        <v>83.5</v>
      </c>
      <c r="Q2386" s="8">
        <f t="shared" si="374"/>
        <v>44.524999999999999</v>
      </c>
      <c r="R2386" s="8">
        <f t="shared" si="375"/>
        <v>52.375</v>
      </c>
      <c r="S2386" s="8">
        <f t="shared" si="376"/>
        <v>60.575000000000003</v>
      </c>
      <c r="T2386" s="8">
        <f t="shared" si="377"/>
        <v>50.875</v>
      </c>
      <c r="U2386" s="7">
        <f t="shared" si="378"/>
        <v>52.491666666666674</v>
      </c>
      <c r="V2386" s="7">
        <f t="shared" si="379"/>
        <v>52.087500000000006</v>
      </c>
    </row>
    <row r="2387" spans="1:22" ht="13.5" x14ac:dyDescent="0.25">
      <c r="A2387" s="3">
        <f>RSI!A2387</f>
        <v>45783</v>
      </c>
      <c r="B2387" s="2">
        <f>RSI!B2387</f>
        <v>0.52</v>
      </c>
      <c r="C2387" s="2">
        <f>RSI!I2387</f>
        <v>53.564139162137558</v>
      </c>
      <c r="D2387" s="2">
        <f>MACD!E2387</f>
        <v>7.627387628349247E-3</v>
      </c>
      <c r="E2387" s="2">
        <f>MACD!F2387</f>
        <v>1.5076204158271735E-2</v>
      </c>
      <c r="F2387" s="2">
        <f>'Moving Avg'!D2387</f>
        <v>0.52400000000000002</v>
      </c>
      <c r="G2387" s="2">
        <f>'Moving Avg'!F2387</f>
        <v>0.52249999999999985</v>
      </c>
      <c r="H2387" s="2">
        <f>'Moving Avg'!G2387</f>
        <v>0.47900000000000015</v>
      </c>
      <c r="I2387" s="2">
        <f>'Moving Avg'!H2387</f>
        <v>0.4827500000000004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  <c r="M2387" s="7">
        <f t="shared" si="370"/>
        <v>25</v>
      </c>
      <c r="N2387" s="7">
        <f t="shared" si="371"/>
        <v>45</v>
      </c>
      <c r="O2387" s="7">
        <f t="shared" si="372"/>
        <v>50</v>
      </c>
      <c r="P2387" s="7">
        <f t="shared" si="373"/>
        <v>83.5</v>
      </c>
      <c r="Q2387" s="8">
        <f t="shared" si="374"/>
        <v>44.524999999999999</v>
      </c>
      <c r="R2387" s="8">
        <f t="shared" si="375"/>
        <v>52.375</v>
      </c>
      <c r="S2387" s="8">
        <f t="shared" si="376"/>
        <v>60.575000000000003</v>
      </c>
      <c r="T2387" s="8">
        <f t="shared" si="377"/>
        <v>50.875</v>
      </c>
      <c r="U2387" s="7">
        <f t="shared" si="378"/>
        <v>52.491666666666674</v>
      </c>
      <c r="V2387" s="7">
        <f t="shared" si="379"/>
        <v>52.087500000000006</v>
      </c>
    </row>
    <row r="2388" spans="1:22" ht="13.5" x14ac:dyDescent="0.25">
      <c r="A2388" s="3">
        <f>RSI!A2388</f>
        <v>45784</v>
      </c>
      <c r="B2388" s="2">
        <f>RSI!B2388</f>
        <v>0.53</v>
      </c>
      <c r="C2388" s="2">
        <f>RSI!I2388</f>
        <v>56.530183634313474</v>
      </c>
      <c r="D2388" s="2">
        <f>MACD!E2388</f>
        <v>1.8761845655258513E-3</v>
      </c>
      <c r="E2388" s="2">
        <f>MACD!F2388</f>
        <v>1.2436200239722559E-2</v>
      </c>
      <c r="F2388" s="2">
        <f>'Moving Avg'!D2388</f>
        <v>0.52400000000000002</v>
      </c>
      <c r="G2388" s="2">
        <f>'Moving Avg'!F2388</f>
        <v>0.51949999999999996</v>
      </c>
      <c r="H2388" s="2">
        <f>'Moving Avg'!G2388</f>
        <v>0.48180000000000012</v>
      </c>
      <c r="I2388" s="2">
        <f>'Moving Avg'!H2388</f>
        <v>0.48295000000000038</v>
      </c>
      <c r="J2388" s="5" t="str">
        <f>OBV!F2388</f>
        <v>BULLISH</v>
      </c>
      <c r="K2388" s="5" t="str">
        <f>OBV!G2388</f>
        <v>NEUTRAL</v>
      </c>
      <c r="L2388" s="5" t="str">
        <f>OBV!H2388</f>
        <v>NEUTRAL</v>
      </c>
      <c r="M2388" s="7">
        <f t="shared" si="370"/>
        <v>25</v>
      </c>
      <c r="N2388" s="7">
        <f t="shared" si="371"/>
        <v>45</v>
      </c>
      <c r="O2388" s="7">
        <f t="shared" si="372"/>
        <v>50</v>
      </c>
      <c r="P2388" s="7">
        <f t="shared" si="373"/>
        <v>49.5</v>
      </c>
      <c r="Q2388" s="8">
        <f t="shared" si="374"/>
        <v>39.424999999999997</v>
      </c>
      <c r="R2388" s="8">
        <f t="shared" si="375"/>
        <v>43.875</v>
      </c>
      <c r="S2388" s="8">
        <f t="shared" si="376"/>
        <v>45.275000000000006</v>
      </c>
      <c r="T2388" s="8">
        <f t="shared" si="377"/>
        <v>42.375</v>
      </c>
      <c r="U2388" s="7">
        <f t="shared" si="378"/>
        <v>42.858333333333327</v>
      </c>
      <c r="V2388" s="7">
        <f t="shared" si="379"/>
        <v>42.737499999999997</v>
      </c>
    </row>
    <row r="2389" spans="1:22" ht="13.5" x14ac:dyDescent="0.25">
      <c r="A2389" s="3">
        <f>RSI!A2389</f>
        <v>45785</v>
      </c>
      <c r="B2389" s="2">
        <f>RSI!B2389</f>
        <v>0.53</v>
      </c>
      <c r="C2389" s="2">
        <f>RSI!I2389</f>
        <v>56.530183634313481</v>
      </c>
      <c r="D2389" s="2">
        <f>MACD!E2389</f>
        <v>-3.0042159654963818E-5</v>
      </c>
      <c r="E2389" s="2">
        <f>MACD!F2389</f>
        <v>9.9429517598470553E-3</v>
      </c>
      <c r="F2389" s="2">
        <f>'Moving Avg'!D2389</f>
        <v>0.52600000000000002</v>
      </c>
      <c r="G2389" s="2">
        <f>'Moving Avg'!F2389</f>
        <v>0.5169999999999999</v>
      </c>
      <c r="H2389" s="2">
        <f>'Moving Avg'!G2389</f>
        <v>0.48440000000000011</v>
      </c>
      <c r="I2389" s="2">
        <f>'Moving Avg'!H2389</f>
        <v>0.48305000000000037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  <c r="M2389" s="7">
        <f t="shared" si="370"/>
        <v>25</v>
      </c>
      <c r="N2389" s="7">
        <f t="shared" si="371"/>
        <v>45</v>
      </c>
      <c r="O2389" s="7">
        <f t="shared" si="372"/>
        <v>50</v>
      </c>
      <c r="P2389" s="7">
        <f t="shared" si="373"/>
        <v>83.5</v>
      </c>
      <c r="Q2389" s="8">
        <f t="shared" si="374"/>
        <v>44.524999999999999</v>
      </c>
      <c r="R2389" s="8">
        <f t="shared" si="375"/>
        <v>52.375</v>
      </c>
      <c r="S2389" s="8">
        <f t="shared" si="376"/>
        <v>60.575000000000003</v>
      </c>
      <c r="T2389" s="8">
        <f t="shared" si="377"/>
        <v>50.875</v>
      </c>
      <c r="U2389" s="7">
        <f t="shared" si="378"/>
        <v>52.491666666666674</v>
      </c>
      <c r="V2389" s="7">
        <f t="shared" si="379"/>
        <v>52.087500000000006</v>
      </c>
    </row>
    <row r="2390" spans="1:22" ht="13.5" x14ac:dyDescent="0.25">
      <c r="A2390" s="3">
        <f>RSI!A2390</f>
        <v>45786</v>
      </c>
      <c r="B2390" s="2">
        <f>RSI!B2390</f>
        <v>0.53</v>
      </c>
      <c r="C2390" s="2">
        <f>RSI!I2390</f>
        <v>56.530183634313488</v>
      </c>
      <c r="D2390" s="2">
        <f>MACD!E2390</f>
        <v>-1.7511025037749706E-3</v>
      </c>
      <c r="E2390" s="2">
        <f>MACD!F2390</f>
        <v>7.604140907122651E-3</v>
      </c>
      <c r="F2390" s="2">
        <f>'Moving Avg'!D2390</f>
        <v>0.52600000000000002</v>
      </c>
      <c r="G2390" s="2">
        <f>'Moving Avg'!F2390</f>
        <v>0.51549999999999996</v>
      </c>
      <c r="H2390" s="2">
        <f>'Moving Avg'!G2390</f>
        <v>0.48680000000000012</v>
      </c>
      <c r="I2390" s="2">
        <f>'Moving Avg'!H2390</f>
        <v>0.48305000000000042</v>
      </c>
      <c r="J2390" s="5" t="str">
        <f>OBV!F2390</f>
        <v>BEARISH</v>
      </c>
      <c r="K2390" s="5" t="str">
        <f>OBV!G2390</f>
        <v>NEUTRAL</v>
      </c>
      <c r="L2390" s="5" t="str">
        <f>OBV!H2390</f>
        <v>NEUTRAL</v>
      </c>
      <c r="M2390" s="7">
        <f t="shared" si="370"/>
        <v>25</v>
      </c>
      <c r="N2390" s="7">
        <f t="shared" si="371"/>
        <v>45</v>
      </c>
      <c r="O2390" s="7">
        <f t="shared" si="372"/>
        <v>50</v>
      </c>
      <c r="P2390" s="7">
        <f t="shared" si="373"/>
        <v>16.5</v>
      </c>
      <c r="Q2390" s="8">
        <f t="shared" si="374"/>
        <v>34.475000000000001</v>
      </c>
      <c r="R2390" s="8">
        <f t="shared" si="375"/>
        <v>35.625</v>
      </c>
      <c r="S2390" s="8">
        <f t="shared" si="376"/>
        <v>30.425000000000001</v>
      </c>
      <c r="T2390" s="8">
        <f t="shared" si="377"/>
        <v>34.125</v>
      </c>
      <c r="U2390" s="7">
        <f t="shared" si="378"/>
        <v>33.508333333333333</v>
      </c>
      <c r="V2390" s="7">
        <f t="shared" si="379"/>
        <v>33.662499999999994</v>
      </c>
    </row>
    <row r="2391" spans="1:22" ht="13.5" x14ac:dyDescent="0.25">
      <c r="A2391" s="3">
        <f>RSI!A2391</f>
        <v>45789</v>
      </c>
      <c r="B2391" s="2">
        <f>RSI!B2391</f>
        <v>0.51</v>
      </c>
      <c r="C2391" s="2">
        <f>RSI!I2391</f>
        <v>48.751653270375606</v>
      </c>
      <c r="D2391" s="2">
        <f>MACD!E2391</f>
        <v>-4.9029178445667565E-3</v>
      </c>
      <c r="E2391" s="2">
        <f>MACD!F2391</f>
        <v>5.1027291567847695E-3</v>
      </c>
      <c r="F2391" s="2">
        <f>'Moving Avg'!D2391</f>
        <v>0.52400000000000002</v>
      </c>
      <c r="G2391" s="2">
        <f>'Moving Avg'!F2391</f>
        <v>0.5139999999999999</v>
      </c>
      <c r="H2391" s="2">
        <f>'Moving Avg'!G2391</f>
        <v>0.48900000000000021</v>
      </c>
      <c r="I2391" s="2">
        <f>'Moving Avg'!H2391</f>
        <v>0.4829000000000005</v>
      </c>
      <c r="J2391" s="5" t="str">
        <f>OBV!F2391</f>
        <v>BULLISH</v>
      </c>
      <c r="K2391" s="5" t="str">
        <f>OBV!G2391</f>
        <v>NEUTRAL</v>
      </c>
      <c r="L2391" s="5" t="str">
        <f>OBV!H2391</f>
        <v>BULLISH DIVERGENCE</v>
      </c>
      <c r="M2391" s="7">
        <f t="shared" si="370"/>
        <v>25</v>
      </c>
      <c r="N2391" s="7">
        <f t="shared" si="371"/>
        <v>45</v>
      </c>
      <c r="O2391" s="7">
        <f t="shared" si="372"/>
        <v>50</v>
      </c>
      <c r="P2391" s="7">
        <f t="shared" si="373"/>
        <v>66.5</v>
      </c>
      <c r="Q2391" s="8">
        <f t="shared" si="374"/>
        <v>41.975000000000001</v>
      </c>
      <c r="R2391" s="8">
        <f t="shared" si="375"/>
        <v>48.125</v>
      </c>
      <c r="S2391" s="8">
        <f t="shared" si="376"/>
        <v>52.924999999999997</v>
      </c>
      <c r="T2391" s="8">
        <f t="shared" si="377"/>
        <v>46.625</v>
      </c>
      <c r="U2391" s="7">
        <f t="shared" si="378"/>
        <v>47.67499999999999</v>
      </c>
      <c r="V2391" s="7">
        <f t="shared" si="379"/>
        <v>47.412499999999994</v>
      </c>
    </row>
    <row r="2392" spans="1:22" ht="13.5" x14ac:dyDescent="0.25">
      <c r="A2392" s="3">
        <f>RSI!A2392</f>
        <v>45790</v>
      </c>
      <c r="B2392" s="2">
        <f>RSI!B2392</f>
        <v>0.49</v>
      </c>
      <c r="C2392" s="2">
        <f>RSI!I2392</f>
        <v>42.459784901979759</v>
      </c>
      <c r="D2392" s="2">
        <f>MACD!E2392</f>
        <v>-2.9859307999499096E-3</v>
      </c>
      <c r="E2392" s="2">
        <f>MACD!F2392</f>
        <v>3.4849971654378337E-3</v>
      </c>
      <c r="F2392" s="2">
        <f>'Moving Avg'!D2392</f>
        <v>0.51800000000000002</v>
      </c>
      <c r="G2392" s="2">
        <f>'Moving Avg'!F2392</f>
        <v>0.51249999999999996</v>
      </c>
      <c r="H2392" s="2">
        <f>'Moving Avg'!G2392</f>
        <v>0.49060000000000009</v>
      </c>
      <c r="I2392" s="2">
        <f>'Moving Avg'!H2392</f>
        <v>0.48255000000000048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  <c r="M2392" s="7">
        <f t="shared" si="370"/>
        <v>25</v>
      </c>
      <c r="N2392" s="7">
        <f t="shared" si="371"/>
        <v>45</v>
      </c>
      <c r="O2392" s="7">
        <f t="shared" si="372"/>
        <v>50</v>
      </c>
      <c r="P2392" s="7">
        <f t="shared" si="373"/>
        <v>16.5</v>
      </c>
      <c r="Q2392" s="8">
        <f t="shared" si="374"/>
        <v>34.475000000000001</v>
      </c>
      <c r="R2392" s="8">
        <f t="shared" si="375"/>
        <v>35.625</v>
      </c>
      <c r="S2392" s="8">
        <f t="shared" si="376"/>
        <v>30.425000000000001</v>
      </c>
      <c r="T2392" s="8">
        <f t="shared" si="377"/>
        <v>34.125</v>
      </c>
      <c r="U2392" s="7">
        <f t="shared" si="378"/>
        <v>33.508333333333333</v>
      </c>
      <c r="V2392" s="7">
        <f t="shared" si="379"/>
        <v>33.662499999999994</v>
      </c>
    </row>
    <row r="2393" spans="1:22" ht="13.5" x14ac:dyDescent="0.25">
      <c r="A2393" s="3">
        <f>RSI!A2393</f>
        <v>45791</v>
      </c>
      <c r="B2393" s="2">
        <f>RSI!B2393</f>
        <v>0.51</v>
      </c>
      <c r="C2393" s="2">
        <f>RSI!I2393</f>
        <v>49.481247419282212</v>
      </c>
      <c r="D2393" s="2">
        <f>MACD!E2393</f>
        <v>3.7337165152995233E-4</v>
      </c>
      <c r="E2393" s="2">
        <f>MACD!F2393</f>
        <v>2.8626720626562575E-3</v>
      </c>
      <c r="F2393" s="2">
        <f>'Moving Avg'!D2393</f>
        <v>0.51400000000000001</v>
      </c>
      <c r="G2393" s="2">
        <f>'Moving Avg'!F2393</f>
        <v>0.51200000000000001</v>
      </c>
      <c r="H2393" s="2">
        <f>'Moving Avg'!G2393</f>
        <v>0.49280000000000007</v>
      </c>
      <c r="I2393" s="2">
        <f>'Moving Avg'!H2393</f>
        <v>0.48240000000000044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  <c r="M2393" s="7">
        <f t="shared" si="370"/>
        <v>25</v>
      </c>
      <c r="N2393" s="7">
        <f t="shared" si="371"/>
        <v>45</v>
      </c>
      <c r="O2393" s="7">
        <f t="shared" si="372"/>
        <v>50</v>
      </c>
      <c r="P2393" s="7">
        <f t="shared" si="373"/>
        <v>16.5</v>
      </c>
      <c r="Q2393" s="8">
        <f t="shared" si="374"/>
        <v>34.475000000000001</v>
      </c>
      <c r="R2393" s="8">
        <f t="shared" si="375"/>
        <v>35.625</v>
      </c>
      <c r="S2393" s="8">
        <f t="shared" si="376"/>
        <v>30.425000000000001</v>
      </c>
      <c r="T2393" s="8">
        <f t="shared" si="377"/>
        <v>34.125</v>
      </c>
      <c r="U2393" s="7">
        <f t="shared" si="378"/>
        <v>33.508333333333333</v>
      </c>
      <c r="V2393" s="7">
        <f t="shared" si="379"/>
        <v>33.662499999999994</v>
      </c>
    </row>
    <row r="2394" spans="1:22" ht="13.5" x14ac:dyDescent="0.25">
      <c r="A2394" s="3">
        <f>RSI!A2394</f>
        <v>45792</v>
      </c>
      <c r="B2394" s="2">
        <f>RSI!B2394</f>
        <v>0.5</v>
      </c>
      <c r="C2394" s="2">
        <f>RSI!I2394</f>
        <v>46.430447950360154</v>
      </c>
      <c r="D2394" s="2">
        <f>MACD!E2394</f>
        <v>2.4312482542389047E-3</v>
      </c>
      <c r="E2394" s="2">
        <f>MACD!F2394</f>
        <v>2.776387300972787E-3</v>
      </c>
      <c r="F2394" s="2">
        <f>'Moving Avg'!D2394</f>
        <v>0.50800000000000001</v>
      </c>
      <c r="G2394" s="2">
        <f>'Moving Avg'!F2394</f>
        <v>0.51200000000000001</v>
      </c>
      <c r="H2394" s="2">
        <f>'Moving Avg'!G2394</f>
        <v>0.49460000000000015</v>
      </c>
      <c r="I2394" s="2">
        <f>'Moving Avg'!H2394</f>
        <v>0.48220000000000046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  <c r="M2394" s="7">
        <f t="shared" si="370"/>
        <v>25</v>
      </c>
      <c r="N2394" s="7">
        <f t="shared" si="371"/>
        <v>45</v>
      </c>
      <c r="O2394" s="7">
        <f t="shared" si="372"/>
        <v>50</v>
      </c>
      <c r="P2394" s="7">
        <f t="shared" si="373"/>
        <v>16.5</v>
      </c>
      <c r="Q2394" s="8">
        <f t="shared" si="374"/>
        <v>34.475000000000001</v>
      </c>
      <c r="R2394" s="8">
        <f t="shared" si="375"/>
        <v>35.625</v>
      </c>
      <c r="S2394" s="8">
        <f t="shared" si="376"/>
        <v>30.425000000000001</v>
      </c>
      <c r="T2394" s="8">
        <f t="shared" si="377"/>
        <v>34.125</v>
      </c>
      <c r="U2394" s="7">
        <f t="shared" si="378"/>
        <v>33.508333333333333</v>
      </c>
      <c r="V2394" s="7">
        <f t="shared" si="379"/>
        <v>33.662499999999994</v>
      </c>
    </row>
    <row r="2395" spans="1:22" ht="13.5" x14ac:dyDescent="0.25">
      <c r="A2395" s="3">
        <f>RSI!A2395</f>
        <v>45793</v>
      </c>
      <c r="B2395" s="2">
        <f>RSI!B2395</f>
        <v>0.52</v>
      </c>
      <c r="C2395" s="2">
        <f>RSI!I2395</f>
        <v>52.710361888399255</v>
      </c>
      <c r="D2395" s="2">
        <f>MACD!E2395</f>
        <v>4.3007384899312884E-3</v>
      </c>
      <c r="E2395" s="2">
        <f>MACD!F2395</f>
        <v>3.0812575387644875E-3</v>
      </c>
      <c r="F2395" s="2">
        <f>'Moving Avg'!D2395</f>
        <v>0.50600000000000001</v>
      </c>
      <c r="G2395" s="2">
        <f>'Moving Avg'!F2395</f>
        <v>0.51250000000000007</v>
      </c>
      <c r="H2395" s="2">
        <f>'Moving Avg'!G2395</f>
        <v>0.49700000000000016</v>
      </c>
      <c r="I2395" s="2">
        <f>'Moving Avg'!H2395</f>
        <v>0.48220000000000041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16.5</v>
      </c>
      <c r="Q2395" s="8">
        <f t="shared" si="374"/>
        <v>18.725000000000001</v>
      </c>
      <c r="R2395" s="8">
        <f t="shared" si="375"/>
        <v>26.625</v>
      </c>
      <c r="S2395" s="8">
        <f t="shared" si="376"/>
        <v>23.675000000000001</v>
      </c>
      <c r="T2395" s="8">
        <f t="shared" si="377"/>
        <v>22.875</v>
      </c>
      <c r="U2395" s="7">
        <f t="shared" si="378"/>
        <v>23.008333333333336</v>
      </c>
      <c r="V2395" s="7">
        <f t="shared" si="379"/>
        <v>22.975000000000001</v>
      </c>
    </row>
    <row r="2396" spans="1:22" ht="13.5" x14ac:dyDescent="0.25">
      <c r="A2396" s="3">
        <f>RSI!A2396</f>
        <v>45796</v>
      </c>
      <c r="B2396" s="2">
        <f>RSI!B2396</f>
        <v>0.53</v>
      </c>
      <c r="C2396" s="2">
        <f>RSI!I2396</f>
        <v>55.518203974264701</v>
      </c>
      <c r="D2396" s="2">
        <f>MACD!E2396</f>
        <v>3.5511853869559795E-3</v>
      </c>
      <c r="E2396" s="2">
        <f>MACD!F2396</f>
        <v>3.1752431084027862E-3</v>
      </c>
      <c r="F2396" s="2">
        <f>'Moving Avg'!D2396</f>
        <v>0.51</v>
      </c>
      <c r="G2396" s="2">
        <f>'Moving Avg'!F2396</f>
        <v>0.51349999999999996</v>
      </c>
      <c r="H2396" s="2">
        <f>'Moving Avg'!G2396</f>
        <v>0.49940000000000018</v>
      </c>
      <c r="I2396" s="2">
        <f>'Moving Avg'!H2396</f>
        <v>0.48215000000000047</v>
      </c>
      <c r="J2396" s="5" t="str">
        <f>OBV!F2396</f>
        <v>BEARISH</v>
      </c>
      <c r="K2396" s="5" t="str">
        <f>OBV!G2396</f>
        <v>NEUTRAL</v>
      </c>
      <c r="L2396" s="5" t="str">
        <f>OBV!H2396</f>
        <v>BEARISH DIVERGENCE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16.5</v>
      </c>
      <c r="Q2396" s="8">
        <f t="shared" si="374"/>
        <v>18.725000000000001</v>
      </c>
      <c r="R2396" s="8">
        <f t="shared" si="375"/>
        <v>26.625</v>
      </c>
      <c r="S2396" s="8">
        <f t="shared" si="376"/>
        <v>23.675000000000001</v>
      </c>
      <c r="T2396" s="8">
        <f t="shared" si="377"/>
        <v>22.875</v>
      </c>
      <c r="U2396" s="7">
        <f t="shared" si="378"/>
        <v>23.008333333333336</v>
      </c>
      <c r="V2396" s="7">
        <f t="shared" si="379"/>
        <v>22.975000000000001</v>
      </c>
    </row>
    <row r="2397" spans="1:22" ht="13.5" x14ac:dyDescent="0.25">
      <c r="A2397" s="3">
        <f>RSI!A2397</f>
        <v>45797</v>
      </c>
      <c r="B2397" s="2">
        <f>RSI!B2397</f>
        <v>0.53</v>
      </c>
      <c r="C2397" s="2">
        <f>RSI!I2397</f>
        <v>55.518203974264701</v>
      </c>
      <c r="D2397" s="2">
        <f>MACD!E2397</f>
        <v>2.8094992192464474E-3</v>
      </c>
      <c r="E2397" s="2">
        <f>MACD!F2397</f>
        <v>3.1020943305715186E-3</v>
      </c>
      <c r="F2397" s="2">
        <f>'Moving Avg'!D2397</f>
        <v>0.51800000000000002</v>
      </c>
      <c r="G2397" s="2">
        <f>'Moving Avg'!F2397</f>
        <v>0.51549999999999996</v>
      </c>
      <c r="H2397" s="2">
        <f>'Moving Avg'!G2397</f>
        <v>0.50200000000000011</v>
      </c>
      <c r="I2397" s="2">
        <f>'Moving Avg'!H2397</f>
        <v>0.48210000000000042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  <c r="M2397" s="7">
        <f t="shared" si="370"/>
        <v>25</v>
      </c>
      <c r="N2397" s="7">
        <f t="shared" si="371"/>
        <v>45</v>
      </c>
      <c r="O2397" s="7">
        <f t="shared" si="372"/>
        <v>50</v>
      </c>
      <c r="P2397" s="7">
        <f t="shared" si="373"/>
        <v>83.5</v>
      </c>
      <c r="Q2397" s="8">
        <f t="shared" si="374"/>
        <v>44.524999999999999</v>
      </c>
      <c r="R2397" s="8">
        <f t="shared" si="375"/>
        <v>52.375</v>
      </c>
      <c r="S2397" s="8">
        <f t="shared" si="376"/>
        <v>60.575000000000003</v>
      </c>
      <c r="T2397" s="8">
        <f t="shared" si="377"/>
        <v>50.875</v>
      </c>
      <c r="U2397" s="7">
        <f t="shared" si="378"/>
        <v>52.491666666666674</v>
      </c>
      <c r="V2397" s="7">
        <f t="shared" si="379"/>
        <v>52.087500000000006</v>
      </c>
    </row>
    <row r="2398" spans="1:22" ht="13.5" x14ac:dyDescent="0.25">
      <c r="A2398" s="3">
        <f>RSI!A2398</f>
        <v>45798</v>
      </c>
      <c r="B2398" s="2">
        <f>RSI!B2398</f>
        <v>0.55000000000000004</v>
      </c>
      <c r="C2398" s="2">
        <f>RSI!I2398</f>
        <v>60.902784533024722</v>
      </c>
      <c r="D2398" s="2">
        <f>MACD!E2398</f>
        <v>2.139408925807329E-3</v>
      </c>
      <c r="E2398" s="2">
        <f>MACD!F2398</f>
        <v>2.9095572496186809E-3</v>
      </c>
      <c r="F2398" s="2">
        <f>'Moving Avg'!D2398</f>
        <v>0.52600000000000002</v>
      </c>
      <c r="G2398" s="2">
        <f>'Moving Avg'!F2398</f>
        <v>0.51849999999999985</v>
      </c>
      <c r="H2398" s="2">
        <f>'Moving Avg'!G2398</f>
        <v>0.50500000000000012</v>
      </c>
      <c r="I2398" s="2">
        <f>'Moving Avg'!H2398</f>
        <v>0.48220000000000035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25</v>
      </c>
      <c r="N2398" s="7">
        <f t="shared" si="371"/>
        <v>45</v>
      </c>
      <c r="O2398" s="7">
        <f t="shared" si="372"/>
        <v>50</v>
      </c>
      <c r="P2398" s="7">
        <f t="shared" si="373"/>
        <v>83.5</v>
      </c>
      <c r="Q2398" s="8">
        <f t="shared" si="374"/>
        <v>44.524999999999999</v>
      </c>
      <c r="R2398" s="8">
        <f t="shared" si="375"/>
        <v>52.375</v>
      </c>
      <c r="S2398" s="8">
        <f t="shared" si="376"/>
        <v>60.575000000000003</v>
      </c>
      <c r="T2398" s="8">
        <f t="shared" si="377"/>
        <v>50.875</v>
      </c>
      <c r="U2398" s="7">
        <f t="shared" si="378"/>
        <v>52.491666666666674</v>
      </c>
      <c r="V2398" s="7">
        <f t="shared" si="379"/>
        <v>52.087500000000006</v>
      </c>
    </row>
    <row r="2399" spans="1:22" ht="13.5" x14ac:dyDescent="0.25">
      <c r="A2399" s="3">
        <f>RSI!A2399</f>
        <v>45799</v>
      </c>
      <c r="B2399" s="2">
        <f>RSI!B2399</f>
        <v>0.56999999999999995</v>
      </c>
      <c r="C2399" s="2">
        <f>RSI!I2399</f>
        <v>65.4118044493855</v>
      </c>
      <c r="D2399" s="2">
        <f>MACD!E2399</f>
        <v>-1.1937302974518449E-4</v>
      </c>
      <c r="E2399" s="2">
        <f>MACD!F2399</f>
        <v>2.3037711937459082E-3</v>
      </c>
      <c r="F2399" s="2">
        <f>'Moving Avg'!D2399</f>
        <v>0.53999999999999992</v>
      </c>
      <c r="G2399" s="2">
        <f>'Moving Avg'!F2399</f>
        <v>0.52149999999999996</v>
      </c>
      <c r="H2399" s="2">
        <f>'Moving Avg'!G2399</f>
        <v>0.50840000000000007</v>
      </c>
      <c r="I2399" s="2">
        <f>'Moving Avg'!H2399</f>
        <v>0.48240000000000033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45</v>
      </c>
      <c r="O2399" s="7">
        <f t="shared" si="372"/>
        <v>50</v>
      </c>
      <c r="P2399" s="7">
        <f t="shared" si="373"/>
        <v>83.5</v>
      </c>
      <c r="Q2399" s="8">
        <f t="shared" si="374"/>
        <v>44.524999999999999</v>
      </c>
      <c r="R2399" s="8">
        <f t="shared" si="375"/>
        <v>52.375</v>
      </c>
      <c r="S2399" s="8">
        <f t="shared" si="376"/>
        <v>60.575000000000003</v>
      </c>
      <c r="T2399" s="8">
        <f t="shared" si="377"/>
        <v>50.875</v>
      </c>
      <c r="U2399" s="7">
        <f t="shared" si="378"/>
        <v>52.491666666666674</v>
      </c>
      <c r="V2399" s="7">
        <f t="shared" si="379"/>
        <v>52.087500000000006</v>
      </c>
    </row>
    <row r="2400" spans="1:22" ht="13.5" x14ac:dyDescent="0.25">
      <c r="A2400" s="3">
        <f>RSI!A2400</f>
        <v>45800</v>
      </c>
      <c r="B2400" s="2">
        <f>RSI!B2400</f>
        <v>0.55000000000000004</v>
      </c>
      <c r="C2400" s="2">
        <f>RSI!I2400</f>
        <v>58.185211003612217</v>
      </c>
      <c r="D2400" s="2">
        <f>MACD!E2400</f>
        <v>-8.6207259002435421E-4</v>
      </c>
      <c r="E2400" s="2">
        <f>MACD!F2400</f>
        <v>1.6706024369918559E-3</v>
      </c>
      <c r="F2400" s="2">
        <f>'Moving Avg'!D2400</f>
        <v>0.54600000000000004</v>
      </c>
      <c r="G2400" s="2">
        <f>'Moving Avg'!F2400</f>
        <v>0.52350000000000008</v>
      </c>
      <c r="H2400" s="2">
        <f>'Moving Avg'!G2400</f>
        <v>0.51120000000000021</v>
      </c>
      <c r="I2400" s="2">
        <f>'Moving Avg'!H2400</f>
        <v>0.48240000000000038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  <c r="M2400" s="7">
        <f t="shared" si="370"/>
        <v>25</v>
      </c>
      <c r="N2400" s="7">
        <f t="shared" si="371"/>
        <v>45</v>
      </c>
      <c r="O2400" s="7">
        <f t="shared" si="372"/>
        <v>50</v>
      </c>
      <c r="P2400" s="7">
        <f t="shared" si="373"/>
        <v>83.5</v>
      </c>
      <c r="Q2400" s="8">
        <f t="shared" si="374"/>
        <v>44.524999999999999</v>
      </c>
      <c r="R2400" s="8">
        <f t="shared" si="375"/>
        <v>52.375</v>
      </c>
      <c r="S2400" s="8">
        <f t="shared" si="376"/>
        <v>60.575000000000003</v>
      </c>
      <c r="T2400" s="8">
        <f t="shared" si="377"/>
        <v>50.875</v>
      </c>
      <c r="U2400" s="7">
        <f t="shared" si="378"/>
        <v>52.491666666666674</v>
      </c>
      <c r="V2400" s="7">
        <f t="shared" si="379"/>
        <v>52.087500000000006</v>
      </c>
    </row>
    <row r="2401" spans="1:22" ht="13.5" x14ac:dyDescent="0.25">
      <c r="A2401" s="3">
        <f>RSI!A2401</f>
        <v>45803</v>
      </c>
      <c r="B2401" s="2">
        <f>RSI!B2401</f>
        <v>0.55000000000000004</v>
      </c>
      <c r="C2401" s="2">
        <f>RSI!I2401</f>
        <v>58.185211003612224</v>
      </c>
      <c r="D2401" s="2">
        <f>MACD!E2401</f>
        <v>-4.7389788256844145E-3</v>
      </c>
      <c r="E2401" s="2">
        <f>MACD!F2401</f>
        <v>3.8868618445660186E-4</v>
      </c>
      <c r="F2401" s="2">
        <f>'Moving Avg'!D2401</f>
        <v>0.55000000000000004</v>
      </c>
      <c r="G2401" s="2">
        <f>'Moving Avg'!F2401</f>
        <v>0.52650000000000019</v>
      </c>
      <c r="H2401" s="2">
        <f>'Moving Avg'!G2401</f>
        <v>0.51380000000000015</v>
      </c>
      <c r="I2401" s="2">
        <f>'Moving Avg'!H2401</f>
        <v>0.48250000000000026</v>
      </c>
      <c r="J2401" s="5" t="str">
        <f>OBV!F2401</f>
        <v>BULLISH</v>
      </c>
      <c r="K2401" s="5" t="str">
        <f>OBV!G2401</f>
        <v>NEUTRAL</v>
      </c>
      <c r="L2401" s="5" t="str">
        <f>OBV!H2401</f>
        <v>CONFIRMED BULLISH</v>
      </c>
      <c r="M2401" s="7">
        <f t="shared" si="370"/>
        <v>25</v>
      </c>
      <c r="N2401" s="7">
        <f t="shared" si="371"/>
        <v>45</v>
      </c>
      <c r="O2401" s="7">
        <f t="shared" si="372"/>
        <v>50</v>
      </c>
      <c r="P2401" s="7">
        <f t="shared" si="373"/>
        <v>83.5</v>
      </c>
      <c r="Q2401" s="8">
        <f t="shared" si="374"/>
        <v>44.524999999999999</v>
      </c>
      <c r="R2401" s="8">
        <f t="shared" si="375"/>
        <v>52.375</v>
      </c>
      <c r="S2401" s="8">
        <f t="shared" si="376"/>
        <v>60.575000000000003</v>
      </c>
      <c r="T2401" s="8">
        <f t="shared" si="377"/>
        <v>50.875</v>
      </c>
      <c r="U2401" s="7">
        <f t="shared" si="378"/>
        <v>52.491666666666674</v>
      </c>
      <c r="V2401" s="7">
        <f t="shared" si="379"/>
        <v>52.087500000000006</v>
      </c>
    </row>
    <row r="2402" spans="1:22" ht="13.5" x14ac:dyDescent="0.25">
      <c r="A2402" s="3">
        <f>RSI!A2402</f>
        <v>45804</v>
      </c>
      <c r="B2402" s="2">
        <f>RSI!B2402</f>
        <v>0.55000000000000004</v>
      </c>
      <c r="C2402" s="2">
        <f>RSI!I2402</f>
        <v>58.185211003612217</v>
      </c>
      <c r="D2402" s="2">
        <f>MACD!E2402</f>
        <v>-1.1255199052190856E-2</v>
      </c>
      <c r="E2402" s="2">
        <f>MACD!F2402</f>
        <v>-1.9400908628728897E-3</v>
      </c>
      <c r="F2402" s="2">
        <f>'Moving Avg'!D2402</f>
        <v>0.55400000000000005</v>
      </c>
      <c r="G2402" s="2">
        <f>'Moving Avg'!F2402</f>
        <v>0.52850000000000019</v>
      </c>
      <c r="H2402" s="2">
        <f>'Moving Avg'!G2402</f>
        <v>0.51620000000000021</v>
      </c>
      <c r="I2402" s="2">
        <f>'Moving Avg'!H2402</f>
        <v>0.48270000000000024</v>
      </c>
      <c r="J2402" s="5" t="str">
        <f>OBV!F2402</f>
        <v>BULLISH</v>
      </c>
      <c r="K2402" s="5" t="str">
        <f>OBV!G2402</f>
        <v>NEUTRAL</v>
      </c>
      <c r="L2402" s="5" t="str">
        <f>OBV!H2402</f>
        <v>CONFIRMED BULLISH</v>
      </c>
      <c r="M2402" s="7">
        <f t="shared" si="370"/>
        <v>25</v>
      </c>
      <c r="N2402" s="7">
        <f t="shared" si="371"/>
        <v>45</v>
      </c>
      <c r="O2402" s="7">
        <f t="shared" si="372"/>
        <v>50</v>
      </c>
      <c r="P2402" s="7">
        <f t="shared" si="373"/>
        <v>83.5</v>
      </c>
      <c r="Q2402" s="8">
        <f t="shared" si="374"/>
        <v>44.524999999999999</v>
      </c>
      <c r="R2402" s="8">
        <f t="shared" si="375"/>
        <v>52.375</v>
      </c>
      <c r="S2402" s="8">
        <f t="shared" si="376"/>
        <v>60.575000000000003</v>
      </c>
      <c r="T2402" s="8">
        <f t="shared" si="377"/>
        <v>50.875</v>
      </c>
      <c r="U2402" s="7">
        <f t="shared" si="378"/>
        <v>52.491666666666674</v>
      </c>
      <c r="V2402" s="7">
        <f t="shared" si="379"/>
        <v>52.087500000000006</v>
      </c>
    </row>
    <row r="2403" spans="1:22" ht="13.5" x14ac:dyDescent="0.25">
      <c r="A2403" s="3">
        <f>RSI!A2403</f>
        <v>45805</v>
      </c>
      <c r="B2403" s="2">
        <f>RSI!B2403</f>
        <v>0.53</v>
      </c>
      <c r="C2403" s="2">
        <f>RSI!I2403</f>
        <v>51.130038129633938</v>
      </c>
      <c r="D2403" s="2">
        <f>MACD!E2403</f>
        <v>-1.235759154814664E-2</v>
      </c>
      <c r="E2403" s="2">
        <f>MACD!F2403</f>
        <v>-4.0235909999276395E-3</v>
      </c>
      <c r="F2403" s="2">
        <f>'Moving Avg'!D2403</f>
        <v>0.55000000000000004</v>
      </c>
      <c r="G2403" s="2">
        <f>'Moving Avg'!F2403</f>
        <v>0.52850000000000008</v>
      </c>
      <c r="H2403" s="2">
        <f>'Moving Avg'!G2403</f>
        <v>0.51800000000000013</v>
      </c>
      <c r="I2403" s="2">
        <f>'Moving Avg'!H2403</f>
        <v>0.48290000000000022</v>
      </c>
      <c r="J2403" s="5" t="str">
        <f>OBV!F2403</f>
        <v>BULLISH</v>
      </c>
      <c r="K2403" s="5" t="str">
        <f>OBV!G2403</f>
        <v>NEUTRAL</v>
      </c>
      <c r="L2403" s="5" t="str">
        <f>OBV!H2403</f>
        <v>BULLISH DIVERGENCE</v>
      </c>
      <c r="M2403" s="7">
        <f t="shared" si="370"/>
        <v>25</v>
      </c>
      <c r="N2403" s="7">
        <f t="shared" si="371"/>
        <v>45</v>
      </c>
      <c r="O2403" s="7">
        <f t="shared" si="372"/>
        <v>50</v>
      </c>
      <c r="P2403" s="7">
        <f t="shared" si="373"/>
        <v>66.5</v>
      </c>
      <c r="Q2403" s="8">
        <f t="shared" si="374"/>
        <v>41.975000000000001</v>
      </c>
      <c r="R2403" s="8">
        <f t="shared" si="375"/>
        <v>48.125</v>
      </c>
      <c r="S2403" s="8">
        <f t="shared" si="376"/>
        <v>52.924999999999997</v>
      </c>
      <c r="T2403" s="8">
        <f t="shared" si="377"/>
        <v>46.625</v>
      </c>
      <c r="U2403" s="7">
        <f t="shared" si="378"/>
        <v>47.67499999999999</v>
      </c>
      <c r="V2403" s="7">
        <f t="shared" si="379"/>
        <v>47.412499999999994</v>
      </c>
    </row>
    <row r="2404" spans="1:22" ht="13.5" x14ac:dyDescent="0.25">
      <c r="A2404" s="3">
        <f>RSI!A2404</f>
        <v>45806</v>
      </c>
      <c r="B2404" s="2">
        <f>RSI!B2404</f>
        <v>0.51</v>
      </c>
      <c r="C2404" s="2">
        <f>RSI!I2404</f>
        <v>45.224571855227197</v>
      </c>
      <c r="D2404" s="2">
        <f>MACD!E2404</f>
        <v>-1.3365362403403802E-2</v>
      </c>
      <c r="E2404" s="2">
        <f>MACD!F2404</f>
        <v>-5.891945280622873E-3</v>
      </c>
      <c r="F2404" s="2">
        <f>'Moving Avg'!D2404</f>
        <v>0.53800000000000003</v>
      </c>
      <c r="G2404" s="2">
        <f>'Moving Avg'!F2404</f>
        <v>0.52800000000000002</v>
      </c>
      <c r="H2404" s="2">
        <f>'Moving Avg'!G2404</f>
        <v>0.51920000000000011</v>
      </c>
      <c r="I2404" s="2">
        <f>'Moving Avg'!H2404</f>
        <v>0.48310000000000025</v>
      </c>
      <c r="J2404" s="5" t="str">
        <f>OBV!F2404</f>
        <v>NEUTRAL</v>
      </c>
      <c r="K2404" s="5" t="str">
        <f>OBV!G2404</f>
        <v>NEUTRAL</v>
      </c>
      <c r="L2404" s="5" t="str">
        <f>OBV!H2404</f>
        <v>NEUTRAL</v>
      </c>
      <c r="M2404" s="7">
        <f t="shared" si="370"/>
        <v>25</v>
      </c>
      <c r="N2404" s="7">
        <f t="shared" si="371"/>
        <v>45</v>
      </c>
      <c r="O2404" s="7">
        <f t="shared" si="372"/>
        <v>50</v>
      </c>
      <c r="P2404" s="7">
        <f t="shared" si="373"/>
        <v>33</v>
      </c>
      <c r="Q2404" s="8">
        <f t="shared" si="374"/>
        <v>36.950000000000003</v>
      </c>
      <c r="R2404" s="8">
        <f t="shared" si="375"/>
        <v>39.75</v>
      </c>
      <c r="S2404" s="8">
        <f t="shared" si="376"/>
        <v>37.85</v>
      </c>
      <c r="T2404" s="8">
        <f t="shared" si="377"/>
        <v>38.25</v>
      </c>
      <c r="U2404" s="7">
        <f t="shared" si="378"/>
        <v>38.183333333333337</v>
      </c>
      <c r="V2404" s="7">
        <f t="shared" si="379"/>
        <v>38.200000000000003</v>
      </c>
    </row>
    <row r="2405" spans="1:22" ht="13.5" x14ac:dyDescent="0.25">
      <c r="A2405" s="3">
        <f>RSI!A2405</f>
        <v>45807</v>
      </c>
      <c r="B2405" s="2">
        <f>RSI!B2405</f>
        <v>0.49</v>
      </c>
      <c r="C2405" s="2">
        <f>RSI!I2405</f>
        <v>40.221661027729816</v>
      </c>
      <c r="D2405" s="2">
        <f>MACD!E2405</f>
        <v>-9.5581701970850474E-3</v>
      </c>
      <c r="E2405" s="2">
        <f>MACD!F2405</f>
        <v>-6.6251902639153084E-3</v>
      </c>
      <c r="F2405" s="2">
        <f>'Moving Avg'!D2405</f>
        <v>0.52600000000000002</v>
      </c>
      <c r="G2405" s="2">
        <f>'Moving Avg'!F2405</f>
        <v>0.52600000000000002</v>
      </c>
      <c r="H2405" s="2">
        <f>'Moving Avg'!G2405</f>
        <v>0.52020000000000022</v>
      </c>
      <c r="I2405" s="2">
        <f>'Moving Avg'!H2405</f>
        <v>0.48310000000000025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  <c r="M2405" s="7">
        <f t="shared" si="370"/>
        <v>25</v>
      </c>
      <c r="N2405" s="7">
        <f t="shared" si="371"/>
        <v>45</v>
      </c>
      <c r="O2405" s="7">
        <f t="shared" si="372"/>
        <v>50</v>
      </c>
      <c r="P2405" s="7">
        <f t="shared" si="373"/>
        <v>33</v>
      </c>
      <c r="Q2405" s="8">
        <f t="shared" si="374"/>
        <v>36.950000000000003</v>
      </c>
      <c r="R2405" s="8">
        <f t="shared" si="375"/>
        <v>39.75</v>
      </c>
      <c r="S2405" s="8">
        <f t="shared" si="376"/>
        <v>37.85</v>
      </c>
      <c r="T2405" s="8">
        <f t="shared" si="377"/>
        <v>38.25</v>
      </c>
      <c r="U2405" s="7">
        <f t="shared" si="378"/>
        <v>38.183333333333337</v>
      </c>
      <c r="V2405" s="7">
        <f t="shared" si="379"/>
        <v>38.200000000000003</v>
      </c>
    </row>
    <row r="2406" spans="1:22" ht="13.5" x14ac:dyDescent="0.25">
      <c r="A2406" s="3">
        <f>RSI!A2406</f>
        <v>45810</v>
      </c>
      <c r="B2406" s="2">
        <f>RSI!B2406</f>
        <v>0.5</v>
      </c>
      <c r="C2406" s="2">
        <f>RSI!I2406</f>
        <v>43.582274463818052</v>
      </c>
      <c r="D2406" s="2">
        <f>MACD!E2406</f>
        <v>-5.3268011443043939E-3</v>
      </c>
      <c r="E2406" s="2">
        <f>MACD!F2406</f>
        <v>-6.3655124399931255E-3</v>
      </c>
      <c r="F2406" s="2">
        <f>'Moving Avg'!D2406</f>
        <v>0.51600000000000001</v>
      </c>
      <c r="G2406" s="2">
        <f>'Moving Avg'!F2406</f>
        <v>0.52500000000000002</v>
      </c>
      <c r="H2406" s="2">
        <f>'Moving Avg'!G2406</f>
        <v>0.52120000000000022</v>
      </c>
      <c r="I2406" s="2">
        <f>'Moving Avg'!H2406</f>
        <v>0.48305000000000015</v>
      </c>
      <c r="J2406" s="5" t="str">
        <f>OBV!F2406</f>
        <v>BULLISH</v>
      </c>
      <c r="K2406" s="5" t="str">
        <f>OBV!G2406</f>
        <v>NEUTRAL</v>
      </c>
      <c r="L2406" s="5" t="str">
        <f>OBV!H2406</f>
        <v>BULLISH DIVERGENCE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66.5</v>
      </c>
      <c r="Q2406" s="8">
        <f t="shared" si="374"/>
        <v>26.225000000000001</v>
      </c>
      <c r="R2406" s="8">
        <f t="shared" si="375"/>
        <v>39.125</v>
      </c>
      <c r="S2406" s="8">
        <f t="shared" si="376"/>
        <v>46.174999999999997</v>
      </c>
      <c r="T2406" s="8">
        <f t="shared" si="377"/>
        <v>35.375</v>
      </c>
      <c r="U2406" s="7">
        <f t="shared" si="378"/>
        <v>37.174999999999997</v>
      </c>
      <c r="V2406" s="7">
        <f t="shared" si="379"/>
        <v>36.724999999999994</v>
      </c>
    </row>
    <row r="2407" spans="1:22" ht="13.5" x14ac:dyDescent="0.25">
      <c r="A2407" s="3">
        <f>RSI!A2407</f>
        <v>45811</v>
      </c>
      <c r="B2407" s="2">
        <f>RSI!B2407</f>
        <v>0.52</v>
      </c>
      <c r="C2407" s="2">
        <f>RSI!I2407</f>
        <v>49.675770454564336</v>
      </c>
      <c r="D2407" s="2">
        <f>MACD!E2407</f>
        <v>-3.0905228135583718E-3</v>
      </c>
      <c r="E2407" s="2">
        <f>MACD!F2407</f>
        <v>-5.7105145147061751E-3</v>
      </c>
      <c r="F2407" s="2">
        <f>'Moving Avg'!D2407</f>
        <v>0.51</v>
      </c>
      <c r="G2407" s="2">
        <f>'Moving Avg'!F2407</f>
        <v>0.52499999999999991</v>
      </c>
      <c r="H2407" s="2">
        <f>'Moving Avg'!G2407</f>
        <v>0.52260000000000018</v>
      </c>
      <c r="I2407" s="2">
        <f>'Moving Avg'!H2407</f>
        <v>0.48310000000000014</v>
      </c>
      <c r="J2407" s="5" t="str">
        <f>OBV!F2407</f>
        <v>BULLISH</v>
      </c>
      <c r="K2407" s="5" t="str">
        <f>OBV!G2407</f>
        <v>NEUTRAL</v>
      </c>
      <c r="L2407" s="5" t="str">
        <f>OBV!H2407</f>
        <v>BULLISH DIVERGENCE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66.5</v>
      </c>
      <c r="Q2407" s="8">
        <f t="shared" si="374"/>
        <v>26.225000000000001</v>
      </c>
      <c r="R2407" s="8">
        <f t="shared" si="375"/>
        <v>39.125</v>
      </c>
      <c r="S2407" s="8">
        <f t="shared" si="376"/>
        <v>46.174999999999997</v>
      </c>
      <c r="T2407" s="8">
        <f t="shared" si="377"/>
        <v>35.375</v>
      </c>
      <c r="U2407" s="7">
        <f t="shared" si="378"/>
        <v>37.174999999999997</v>
      </c>
      <c r="V2407" s="7">
        <f t="shared" si="379"/>
        <v>36.724999999999994</v>
      </c>
    </row>
    <row r="2408" spans="1:22" ht="13.5" x14ac:dyDescent="0.25">
      <c r="A2408" s="3">
        <f>RSI!A2408</f>
        <v>45812</v>
      </c>
      <c r="B2408" s="2">
        <f>RSI!B2408</f>
        <v>0.52</v>
      </c>
      <c r="C2408" s="2">
        <f>RSI!I2408</f>
        <v>49.675770454564336</v>
      </c>
      <c r="D2408" s="2">
        <f>MACD!E2408</f>
        <v>1.8876499277790115E-3</v>
      </c>
      <c r="E2408" s="2">
        <f>MACD!F2408</f>
        <v>-4.190881626209138E-3</v>
      </c>
      <c r="F2408" s="2">
        <f>'Moving Avg'!D2408</f>
        <v>0.50800000000000001</v>
      </c>
      <c r="G2408" s="2">
        <f>'Moving Avg'!F2408</f>
        <v>0.52449999999999997</v>
      </c>
      <c r="H2408" s="2">
        <f>'Moving Avg'!G2408</f>
        <v>0.52380000000000004</v>
      </c>
      <c r="I2408" s="2">
        <f>'Moving Avg'!H2408</f>
        <v>0.48315000000000013</v>
      </c>
      <c r="J2408" s="5" t="str">
        <f>OBV!F2408</f>
        <v>BULLISH</v>
      </c>
      <c r="K2408" s="5" t="str">
        <f>OBV!G2408</f>
        <v>NEUTRAL</v>
      </c>
      <c r="L2408" s="5" t="str">
        <f>OBV!H2408</f>
        <v>BULLISH DIVERGENCE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66.5</v>
      </c>
      <c r="Q2408" s="8">
        <f t="shared" si="374"/>
        <v>26.225000000000001</v>
      </c>
      <c r="R2408" s="8">
        <f t="shared" si="375"/>
        <v>39.125</v>
      </c>
      <c r="S2408" s="8">
        <f t="shared" si="376"/>
        <v>46.174999999999997</v>
      </c>
      <c r="T2408" s="8">
        <f t="shared" si="377"/>
        <v>35.375</v>
      </c>
      <c r="U2408" s="7">
        <f t="shared" si="378"/>
        <v>37.174999999999997</v>
      </c>
      <c r="V2408" s="7">
        <f t="shared" si="379"/>
        <v>36.724999999999994</v>
      </c>
    </row>
    <row r="2409" spans="1:22" ht="13.5" x14ac:dyDescent="0.25">
      <c r="A2409" s="3">
        <f>RSI!A2409</f>
        <v>45813</v>
      </c>
      <c r="B2409" s="2">
        <f>RSI!B2409</f>
        <v>0.5</v>
      </c>
      <c r="C2409" s="2">
        <f>RSI!I2409</f>
        <v>44.14594819851586</v>
      </c>
      <c r="D2409" s="2">
        <f>MACD!E2409</f>
        <v>1.0666700936772355E-2</v>
      </c>
      <c r="E2409" s="2">
        <f>MACD!F2409</f>
        <v>-1.2193651136128397E-3</v>
      </c>
      <c r="F2409" s="2">
        <f>'Moving Avg'!D2409</f>
        <v>0.50600000000000001</v>
      </c>
      <c r="G2409" s="2">
        <f>'Moving Avg'!F2409</f>
        <v>0.52299999999999991</v>
      </c>
      <c r="H2409" s="2">
        <f>'Moving Avg'!G2409</f>
        <v>0.52420000000000011</v>
      </c>
      <c r="I2409" s="2">
        <f>'Moving Avg'!H2409</f>
        <v>0.48310000000000003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16.5</v>
      </c>
      <c r="Q2409" s="8">
        <f t="shared" si="374"/>
        <v>18.725000000000001</v>
      </c>
      <c r="R2409" s="8">
        <f t="shared" si="375"/>
        <v>26.625</v>
      </c>
      <c r="S2409" s="8">
        <f t="shared" si="376"/>
        <v>23.675000000000001</v>
      </c>
      <c r="T2409" s="8">
        <f t="shared" si="377"/>
        <v>22.875</v>
      </c>
      <c r="U2409" s="7">
        <f t="shared" si="378"/>
        <v>23.008333333333336</v>
      </c>
      <c r="V2409" s="7">
        <f t="shared" si="379"/>
        <v>22.975000000000001</v>
      </c>
    </row>
    <row r="2410" spans="1:22" ht="13.5" x14ac:dyDescent="0.25">
      <c r="A2410" s="3">
        <f>RSI!A2410</f>
        <v>45817</v>
      </c>
      <c r="B2410" s="2">
        <f>RSI!B2410</f>
        <v>0.49</v>
      </c>
      <c r="C2410" s="2">
        <f>RSI!I2410</f>
        <v>41.649454002828165</v>
      </c>
      <c r="D2410" s="2">
        <f>MACD!E2410</f>
        <v>1.5884855420322364E-2</v>
      </c>
      <c r="E2410" s="2">
        <f>MACD!F2410</f>
        <v>2.2014789931742015E-3</v>
      </c>
      <c r="F2410" s="2">
        <f>'Moving Avg'!D2410</f>
        <v>0.50600000000000001</v>
      </c>
      <c r="G2410" s="2">
        <f>'Moving Avg'!F2410</f>
        <v>0.52100000000000002</v>
      </c>
      <c r="H2410" s="2">
        <f>'Moving Avg'!G2410</f>
        <v>0.52400000000000002</v>
      </c>
      <c r="I2410" s="2">
        <f>'Moving Avg'!H2410</f>
        <v>0.48300000000000004</v>
      </c>
      <c r="J2410" s="5" t="str">
        <f>OBV!F2410</f>
        <v>BEARISH</v>
      </c>
      <c r="K2410" s="5" t="str">
        <f>OBV!G2410</f>
        <v>NEUTRAL</v>
      </c>
      <c r="L2410" s="5" t="str">
        <f>OBV!H2410</f>
        <v>NEUTRAL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16.5</v>
      </c>
      <c r="Q2410" s="8">
        <f t="shared" si="374"/>
        <v>18.725000000000001</v>
      </c>
      <c r="R2410" s="8">
        <f t="shared" si="375"/>
        <v>26.625</v>
      </c>
      <c r="S2410" s="8">
        <f t="shared" si="376"/>
        <v>23.675000000000001</v>
      </c>
      <c r="T2410" s="8">
        <f t="shared" si="377"/>
        <v>22.875</v>
      </c>
      <c r="U2410" s="7">
        <f t="shared" si="378"/>
        <v>23.008333333333336</v>
      </c>
      <c r="V2410" s="7">
        <f t="shared" si="379"/>
        <v>22.975000000000001</v>
      </c>
    </row>
    <row r="2411" spans="1:22" ht="13.5" x14ac:dyDescent="0.25">
      <c r="A2411" s="3">
        <f>RSI!A2411</f>
        <v>45818</v>
      </c>
      <c r="B2411" s="2">
        <f>RSI!B2411</f>
        <v>0.48</v>
      </c>
      <c r="C2411" s="2">
        <f>RSI!I2411</f>
        <v>39.258568107054856</v>
      </c>
      <c r="D2411" s="2">
        <f>MACD!E2411</f>
        <v>2.1216630523726798E-2</v>
      </c>
      <c r="E2411" s="2">
        <f>MACD!F2411</f>
        <v>6.004509299284721E-3</v>
      </c>
      <c r="F2411" s="2">
        <f>'Moving Avg'!D2411</f>
        <v>0.502</v>
      </c>
      <c r="G2411" s="2">
        <f>'Moving Avg'!F2411</f>
        <v>0.51950000000000007</v>
      </c>
      <c r="H2411" s="2">
        <f>'Moving Avg'!G2411</f>
        <v>0.52339999999999998</v>
      </c>
      <c r="I2411" s="2">
        <f>'Moving Avg'!H2411</f>
        <v>0.48284999999999995</v>
      </c>
      <c r="J2411" s="5" t="str">
        <f>OBV!F2411</f>
        <v>BEARISH</v>
      </c>
      <c r="K2411" s="5" t="str">
        <f>OBV!G2411</f>
        <v>NEUTRAL</v>
      </c>
      <c r="L2411" s="5" t="str">
        <f>OBV!H2411</f>
        <v>CONFIRMED BEARISH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16.5</v>
      </c>
      <c r="Q2411" s="8">
        <f t="shared" si="374"/>
        <v>18.725000000000001</v>
      </c>
      <c r="R2411" s="8">
        <f t="shared" si="375"/>
        <v>26.625</v>
      </c>
      <c r="S2411" s="8">
        <f t="shared" si="376"/>
        <v>23.675000000000001</v>
      </c>
      <c r="T2411" s="8">
        <f t="shared" si="377"/>
        <v>22.875</v>
      </c>
      <c r="U2411" s="7">
        <f t="shared" si="378"/>
        <v>23.008333333333336</v>
      </c>
      <c r="V2411" s="7">
        <f t="shared" si="379"/>
        <v>22.975000000000001</v>
      </c>
    </row>
    <row r="2412" spans="1:22" ht="13.5" x14ac:dyDescent="0.25">
      <c r="A2412" s="3">
        <f>RSI!A2412</f>
        <v>45819</v>
      </c>
      <c r="B2412" s="2">
        <f>RSI!B2412</f>
        <v>0.5</v>
      </c>
      <c r="C2412" s="2">
        <f>RSI!I2412</f>
        <v>45.942337800090748</v>
      </c>
      <c r="D2412" s="2">
        <f>MACD!E2412</f>
        <v>2.4468401553189301E-2</v>
      </c>
      <c r="E2412" s="2">
        <f>MACD!F2412</f>
        <v>9.697287750065637E-3</v>
      </c>
      <c r="F2412" s="2">
        <f>'Moving Avg'!D2412</f>
        <v>0.49800000000000005</v>
      </c>
      <c r="G2412" s="2">
        <f>'Moving Avg'!F2412</f>
        <v>0.52</v>
      </c>
      <c r="H2412" s="2">
        <f>'Moving Avg'!G2412</f>
        <v>0.5232</v>
      </c>
      <c r="I2412" s="2">
        <f>'Moving Avg'!H2412</f>
        <v>0.48279999999999995</v>
      </c>
      <c r="J2412" s="5" t="str">
        <f>OBV!F2412</f>
        <v>BEARISH</v>
      </c>
      <c r="K2412" s="5" t="str">
        <f>OBV!G2412</f>
        <v>NEUTRAL</v>
      </c>
      <c r="L2412" s="5" t="str">
        <f>OBV!H2412</f>
        <v>CONFIRMED BEARISH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16.5</v>
      </c>
      <c r="Q2412" s="8">
        <f t="shared" si="374"/>
        <v>18.725000000000001</v>
      </c>
      <c r="R2412" s="8">
        <f t="shared" si="375"/>
        <v>26.625</v>
      </c>
      <c r="S2412" s="8">
        <f t="shared" si="376"/>
        <v>23.675000000000001</v>
      </c>
      <c r="T2412" s="8">
        <f t="shared" si="377"/>
        <v>22.875</v>
      </c>
      <c r="U2412" s="7">
        <f t="shared" si="378"/>
        <v>23.008333333333336</v>
      </c>
      <c r="V2412" s="7">
        <f t="shared" si="379"/>
        <v>22.975000000000001</v>
      </c>
    </row>
    <row r="2413" spans="1:22" ht="13.5" x14ac:dyDescent="0.25">
      <c r="A2413" s="3">
        <f>RSI!A2413</f>
        <v>45820</v>
      </c>
      <c r="B2413" s="2">
        <f>RSI!B2413</f>
        <v>0.51</v>
      </c>
      <c r="C2413" s="2">
        <f>RSI!I2413</f>
        <v>48.966114878226605</v>
      </c>
      <c r="D2413" s="2">
        <f>MACD!E2413</f>
        <v>2.3489379977375768E-2</v>
      </c>
      <c r="E2413" s="2">
        <f>MACD!F2413</f>
        <v>1.2455706195527664E-2</v>
      </c>
      <c r="F2413" s="2">
        <f>'Moving Avg'!D2413</f>
        <v>0.496</v>
      </c>
      <c r="G2413" s="2">
        <f>'Moving Avg'!F2413</f>
        <v>0.52</v>
      </c>
      <c r="H2413" s="2">
        <f>'Moving Avg'!G2413</f>
        <v>0.52300000000000002</v>
      </c>
      <c r="I2413" s="2">
        <f>'Moving Avg'!H2413</f>
        <v>0.48275000000000001</v>
      </c>
      <c r="J2413" s="5" t="str">
        <f>OBV!F2413</f>
        <v>BEARISH</v>
      </c>
      <c r="K2413" s="5" t="str">
        <f>OBV!G2413</f>
        <v>NEUTRAL</v>
      </c>
      <c r="L2413" s="5" t="str">
        <f>OBV!H2413</f>
        <v>CONFIRMED BEARISH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16.5</v>
      </c>
      <c r="Q2413" s="8">
        <f t="shared" si="374"/>
        <v>18.725000000000001</v>
      </c>
      <c r="R2413" s="8">
        <f t="shared" si="375"/>
        <v>26.625</v>
      </c>
      <c r="S2413" s="8">
        <f t="shared" si="376"/>
        <v>23.675000000000001</v>
      </c>
      <c r="T2413" s="8">
        <f t="shared" si="377"/>
        <v>22.875</v>
      </c>
      <c r="U2413" s="7">
        <f t="shared" si="378"/>
        <v>23.008333333333336</v>
      </c>
      <c r="V2413" s="7">
        <f t="shared" si="379"/>
        <v>22.975000000000001</v>
      </c>
    </row>
    <row r="2414" spans="1:22" ht="13.5" x14ac:dyDescent="0.25">
      <c r="A2414" s="3">
        <f>RSI!A2414</f>
        <v>45821</v>
      </c>
      <c r="B2414" s="2">
        <f>RSI!B2414</f>
        <v>0.51</v>
      </c>
      <c r="C2414" s="2">
        <f>RSI!I2414</f>
        <v>48.966114878226598</v>
      </c>
      <c r="D2414" s="2">
        <f>MACD!E2414</f>
        <v>1.9605652190315181E-2</v>
      </c>
      <c r="E2414" s="2">
        <f>MACD!F2414</f>
        <v>1.3885695394485167E-2</v>
      </c>
      <c r="F2414" s="2">
        <f>'Moving Avg'!D2414</f>
        <v>0.49800000000000005</v>
      </c>
      <c r="G2414" s="2">
        <f>'Moving Avg'!F2414</f>
        <v>0.52049999999999996</v>
      </c>
      <c r="H2414" s="2">
        <f>'Moving Avg'!G2414</f>
        <v>0.52280000000000004</v>
      </c>
      <c r="I2414" s="2">
        <f>'Moving Avg'!H2414</f>
        <v>0.48269999999999996</v>
      </c>
      <c r="J2414" s="5" t="str">
        <f>OBV!F2414</f>
        <v>BEARISH</v>
      </c>
      <c r="K2414" s="5" t="str">
        <f>OBV!G2414</f>
        <v>NEUTRAL</v>
      </c>
      <c r="L2414" s="5" t="str">
        <f>OBV!H2414</f>
        <v>BEARISH DIVERGENCE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16.5</v>
      </c>
      <c r="Q2414" s="8">
        <f t="shared" si="374"/>
        <v>18.725000000000001</v>
      </c>
      <c r="R2414" s="8">
        <f t="shared" si="375"/>
        <v>26.625</v>
      </c>
      <c r="S2414" s="8">
        <f t="shared" si="376"/>
        <v>23.675000000000001</v>
      </c>
      <c r="T2414" s="8">
        <f t="shared" si="377"/>
        <v>22.875</v>
      </c>
      <c r="U2414" s="7">
        <f t="shared" si="378"/>
        <v>23.008333333333336</v>
      </c>
      <c r="V2414" s="7">
        <f t="shared" si="379"/>
        <v>22.975000000000001</v>
      </c>
    </row>
    <row r="2415" spans="1:22" ht="13.5" x14ac:dyDescent="0.25">
      <c r="A2415" s="3">
        <f>RSI!A2415</f>
        <v>45824</v>
      </c>
      <c r="B2415" s="2">
        <f>RSI!B2415</f>
        <v>0.51</v>
      </c>
      <c r="C2415" s="2">
        <f>RSI!I2415</f>
        <v>48.966114878226598</v>
      </c>
      <c r="D2415" s="2">
        <f>MACD!E2415</f>
        <v>1.3262496206831176E-2</v>
      </c>
      <c r="E2415" s="2">
        <f>MACD!F2415</f>
        <v>1.3761055556954369E-2</v>
      </c>
      <c r="F2415" s="2">
        <f>'Moving Avg'!D2415</f>
        <v>0.502</v>
      </c>
      <c r="G2415" s="2">
        <f>'Moving Avg'!F2415</f>
        <v>0.52</v>
      </c>
      <c r="H2415" s="2">
        <f>'Moving Avg'!G2415</f>
        <v>0.52220000000000011</v>
      </c>
      <c r="I2415" s="2">
        <f>'Moving Avg'!H2415</f>
        <v>0.48265000000000002</v>
      </c>
      <c r="J2415" s="5" t="str">
        <f>OBV!F2415</f>
        <v>BEARISH</v>
      </c>
      <c r="K2415" s="5" t="str">
        <f>OBV!G2415</f>
        <v>NEUTRAL</v>
      </c>
      <c r="L2415" s="5" t="str">
        <f>OBV!H2415</f>
        <v>BEARISH DIVERGENCE</v>
      </c>
      <c r="M2415" s="7">
        <f t="shared" si="370"/>
        <v>25</v>
      </c>
      <c r="N2415" s="7">
        <f t="shared" si="371"/>
        <v>45</v>
      </c>
      <c r="O2415" s="7">
        <f t="shared" si="372"/>
        <v>50</v>
      </c>
      <c r="P2415" s="7">
        <f t="shared" si="373"/>
        <v>16.5</v>
      </c>
      <c r="Q2415" s="8">
        <f t="shared" si="374"/>
        <v>34.475000000000001</v>
      </c>
      <c r="R2415" s="8">
        <f t="shared" si="375"/>
        <v>35.625</v>
      </c>
      <c r="S2415" s="8">
        <f t="shared" si="376"/>
        <v>30.425000000000001</v>
      </c>
      <c r="T2415" s="8">
        <f t="shared" si="377"/>
        <v>34.125</v>
      </c>
      <c r="U2415" s="7">
        <f t="shared" si="378"/>
        <v>33.508333333333333</v>
      </c>
      <c r="V2415" s="7">
        <f t="shared" si="379"/>
        <v>33.662499999999994</v>
      </c>
    </row>
    <row r="2416" spans="1:22" ht="13.5" x14ac:dyDescent="0.25">
      <c r="A2416" s="3">
        <f>RSI!A2416</f>
        <v>45825</v>
      </c>
      <c r="B2416" s="2">
        <f>RSI!B2416</f>
        <v>0.52</v>
      </c>
      <c r="C2416" s="2">
        <f>RSI!I2416</f>
        <v>52.298667899440403</v>
      </c>
      <c r="D2416" s="2">
        <f>MACD!E2416</f>
        <v>8.7114481148498069E-3</v>
      </c>
      <c r="E2416" s="2">
        <f>MACD!F2416</f>
        <v>1.2751134068533457E-2</v>
      </c>
      <c r="F2416" s="2">
        <f>'Moving Avg'!D2416</f>
        <v>0.51</v>
      </c>
      <c r="G2416" s="2">
        <f>'Moving Avg'!F2416</f>
        <v>0.51949999999999996</v>
      </c>
      <c r="H2416" s="2">
        <f>'Moving Avg'!G2416</f>
        <v>0.52139999999999997</v>
      </c>
      <c r="I2416" s="2">
        <f>'Moving Avg'!H2416</f>
        <v>0.48259999999999997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25</v>
      </c>
      <c r="N2416" s="7">
        <f t="shared" si="371"/>
        <v>45</v>
      </c>
      <c r="O2416" s="7">
        <f t="shared" si="372"/>
        <v>50</v>
      </c>
      <c r="P2416" s="7">
        <f t="shared" si="373"/>
        <v>83.5</v>
      </c>
      <c r="Q2416" s="8">
        <f t="shared" si="374"/>
        <v>44.524999999999999</v>
      </c>
      <c r="R2416" s="8">
        <f t="shared" si="375"/>
        <v>52.375</v>
      </c>
      <c r="S2416" s="8">
        <f t="shared" si="376"/>
        <v>60.575000000000003</v>
      </c>
      <c r="T2416" s="8">
        <f t="shared" si="377"/>
        <v>50.875</v>
      </c>
      <c r="U2416" s="7">
        <f t="shared" si="378"/>
        <v>52.491666666666674</v>
      </c>
      <c r="V2416" s="7">
        <f t="shared" si="379"/>
        <v>52.087500000000006</v>
      </c>
    </row>
    <row r="2417" spans="1:22" ht="13.5" x14ac:dyDescent="0.25">
      <c r="A2417" s="3">
        <f>RSI!A2417</f>
        <v>45826</v>
      </c>
      <c r="B2417" s="2">
        <f>RSI!B2417</f>
        <v>0.5</v>
      </c>
      <c r="C2417" s="2">
        <f>RSI!I2417</f>
        <v>45.849968192163416</v>
      </c>
      <c r="D2417" s="2">
        <f>MACD!E2417</f>
        <v>9.3770207138406114E-3</v>
      </c>
      <c r="E2417" s="2">
        <f>MACD!F2417</f>
        <v>1.2076311397594889E-2</v>
      </c>
      <c r="F2417" s="2">
        <f>'Moving Avg'!D2417</f>
        <v>0.51</v>
      </c>
      <c r="G2417" s="2">
        <f>'Moving Avg'!F2417</f>
        <v>0.51800000000000002</v>
      </c>
      <c r="H2417" s="2">
        <f>'Moving Avg'!G2417</f>
        <v>0.51979999999999993</v>
      </c>
      <c r="I2417" s="2">
        <f>'Moving Avg'!H2417</f>
        <v>0.48239999999999994</v>
      </c>
      <c r="J2417" s="5" t="str">
        <f>OBV!F2417</f>
        <v>BULLISH</v>
      </c>
      <c r="K2417" s="5" t="str">
        <f>OBV!G2417</f>
        <v>NEUTRAL</v>
      </c>
      <c r="L2417" s="5" t="str">
        <f>OBV!H2417</f>
        <v>NEUTRAL</v>
      </c>
      <c r="M2417" s="7">
        <f t="shared" si="370"/>
        <v>25</v>
      </c>
      <c r="N2417" s="7">
        <f t="shared" si="371"/>
        <v>45</v>
      </c>
      <c r="O2417" s="7">
        <f t="shared" si="372"/>
        <v>50</v>
      </c>
      <c r="P2417" s="7">
        <f t="shared" si="373"/>
        <v>49.5</v>
      </c>
      <c r="Q2417" s="8">
        <f t="shared" si="374"/>
        <v>39.424999999999997</v>
      </c>
      <c r="R2417" s="8">
        <f t="shared" si="375"/>
        <v>43.875</v>
      </c>
      <c r="S2417" s="8">
        <f t="shared" si="376"/>
        <v>45.275000000000006</v>
      </c>
      <c r="T2417" s="8">
        <f t="shared" si="377"/>
        <v>42.375</v>
      </c>
      <c r="U2417" s="7">
        <f t="shared" si="378"/>
        <v>42.858333333333327</v>
      </c>
      <c r="V2417" s="7">
        <f t="shared" si="379"/>
        <v>42.737499999999997</v>
      </c>
    </row>
    <row r="2418" spans="1:22" ht="13.5" x14ac:dyDescent="0.25">
      <c r="A2418" s="3">
        <f>RSI!A2418</f>
        <v>45827</v>
      </c>
      <c r="B2418" s="2">
        <f>RSI!B2418</f>
        <v>0.48</v>
      </c>
      <c r="C2418" s="2">
        <f>RSI!I2418</f>
        <v>40.475249433404123</v>
      </c>
      <c r="D2418" s="2">
        <f>MACD!E2418</f>
        <v>1.150102180178092E-2</v>
      </c>
      <c r="E2418" s="2">
        <f>MACD!F2418</f>
        <v>1.1961253478432096E-2</v>
      </c>
      <c r="F2418" s="2">
        <f>'Moving Avg'!D2418</f>
        <v>0.504</v>
      </c>
      <c r="G2418" s="2">
        <f>'Moving Avg'!F2418</f>
        <v>0.51449999999999996</v>
      </c>
      <c r="H2418" s="2">
        <f>'Moving Avg'!G2418</f>
        <v>0.51760000000000006</v>
      </c>
      <c r="I2418" s="2">
        <f>'Moving Avg'!H2418</f>
        <v>0.48209999999999992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25</v>
      </c>
      <c r="N2418" s="7">
        <f t="shared" si="371"/>
        <v>45</v>
      </c>
      <c r="O2418" s="7">
        <f t="shared" si="372"/>
        <v>50</v>
      </c>
      <c r="P2418" s="7">
        <f t="shared" si="373"/>
        <v>16.5</v>
      </c>
      <c r="Q2418" s="8">
        <f t="shared" si="374"/>
        <v>34.475000000000001</v>
      </c>
      <c r="R2418" s="8">
        <f t="shared" si="375"/>
        <v>35.625</v>
      </c>
      <c r="S2418" s="8">
        <f t="shared" si="376"/>
        <v>30.425000000000001</v>
      </c>
      <c r="T2418" s="8">
        <f t="shared" si="377"/>
        <v>34.125</v>
      </c>
      <c r="U2418" s="7">
        <f t="shared" si="378"/>
        <v>33.508333333333333</v>
      </c>
      <c r="V2418" s="7">
        <f t="shared" si="379"/>
        <v>33.662499999999994</v>
      </c>
    </row>
    <row r="2419" spans="1:22" ht="13.5" x14ac:dyDescent="0.25">
      <c r="A2419" s="3">
        <f>RSI!A2419</f>
        <v>45828</v>
      </c>
      <c r="B2419" s="2">
        <f>RSI!B2419</f>
        <v>0.46</v>
      </c>
      <c r="C2419" s="2">
        <f>RSI!I2419</f>
        <v>35.93834656874003</v>
      </c>
      <c r="D2419" s="2">
        <f>MACD!E2419</f>
        <v>1.1894458303138511E-2</v>
      </c>
      <c r="E2419" s="2">
        <f>MACD!F2419</f>
        <v>1.194789444337338E-2</v>
      </c>
      <c r="F2419" s="2">
        <f>'Moving Avg'!D2419</f>
        <v>0.49399999999999994</v>
      </c>
      <c r="G2419" s="2">
        <f>'Moving Avg'!F2419</f>
        <v>0.50900000000000012</v>
      </c>
      <c r="H2419" s="2">
        <f>'Moving Avg'!G2419</f>
        <v>0.51519999999999999</v>
      </c>
      <c r="I2419" s="2">
        <f>'Moving Avg'!H2419</f>
        <v>0.48179999999999995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25</v>
      </c>
      <c r="N2419" s="7">
        <f t="shared" si="371"/>
        <v>45</v>
      </c>
      <c r="O2419" s="7">
        <f t="shared" si="372"/>
        <v>50</v>
      </c>
      <c r="P2419" s="7">
        <f t="shared" si="373"/>
        <v>16.5</v>
      </c>
      <c r="Q2419" s="8">
        <f t="shared" si="374"/>
        <v>34.475000000000001</v>
      </c>
      <c r="R2419" s="8">
        <f t="shared" si="375"/>
        <v>35.625</v>
      </c>
      <c r="S2419" s="8">
        <f t="shared" si="376"/>
        <v>30.425000000000001</v>
      </c>
      <c r="T2419" s="8">
        <f t="shared" si="377"/>
        <v>34.125</v>
      </c>
      <c r="U2419" s="7">
        <f t="shared" si="378"/>
        <v>33.508333333333333</v>
      </c>
      <c r="V2419" s="7">
        <f t="shared" si="379"/>
        <v>33.662499999999994</v>
      </c>
    </row>
    <row r="2420" spans="1:22" ht="13.5" x14ac:dyDescent="0.25">
      <c r="A2420" s="3">
        <f>RSI!A2420</f>
        <v>45831</v>
      </c>
      <c r="B2420" s="2">
        <f>RSI!B2420</f>
        <v>0.45</v>
      </c>
      <c r="C2420" s="2">
        <f>RSI!I2420</f>
        <v>33.892699108396869</v>
      </c>
      <c r="D2420" s="2">
        <f>MACD!E2420</f>
        <v>1.1725276550035191E-2</v>
      </c>
      <c r="E2420" s="2">
        <f>MACD!F2420</f>
        <v>1.1903370864705743E-2</v>
      </c>
      <c r="F2420" s="2">
        <f>'Moving Avg'!D2420</f>
        <v>0.48200000000000004</v>
      </c>
      <c r="G2420" s="2">
        <f>'Moving Avg'!F2420</f>
        <v>0.504</v>
      </c>
      <c r="H2420" s="2">
        <f>'Moving Avg'!G2420</f>
        <v>0.51300000000000001</v>
      </c>
      <c r="I2420" s="2">
        <f>'Moving Avg'!H2420</f>
        <v>0.48154999999999992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45</v>
      </c>
      <c r="O2420" s="7">
        <f t="shared" si="372"/>
        <v>50</v>
      </c>
      <c r="P2420" s="7">
        <f t="shared" si="373"/>
        <v>16.5</v>
      </c>
      <c r="Q2420" s="8">
        <f t="shared" si="374"/>
        <v>34.475000000000001</v>
      </c>
      <c r="R2420" s="8">
        <f t="shared" si="375"/>
        <v>35.625</v>
      </c>
      <c r="S2420" s="8">
        <f t="shared" si="376"/>
        <v>30.425000000000001</v>
      </c>
      <c r="T2420" s="8">
        <f t="shared" si="377"/>
        <v>34.125</v>
      </c>
      <c r="U2420" s="7">
        <f t="shared" si="378"/>
        <v>33.508333333333333</v>
      </c>
      <c r="V2420" s="7">
        <f t="shared" si="379"/>
        <v>33.662499999999994</v>
      </c>
    </row>
    <row r="2421" spans="1:22" ht="13.5" x14ac:dyDescent="0.25">
      <c r="A2421" s="3">
        <f>RSI!A2421</f>
        <v>45832</v>
      </c>
      <c r="B2421" s="2">
        <f>RSI!B2421</f>
        <v>0.45</v>
      </c>
      <c r="C2421" s="2">
        <f>RSI!I2421</f>
        <v>33.892699108396869</v>
      </c>
      <c r="D2421" s="2">
        <f>MACD!E2421</f>
        <v>1.037648427566612E-2</v>
      </c>
      <c r="E2421" s="2">
        <f>MACD!F2421</f>
        <v>1.1597993546897818E-2</v>
      </c>
      <c r="F2421" s="2">
        <f>'Moving Avg'!D2421</f>
        <v>0.46799999999999997</v>
      </c>
      <c r="G2421" s="2">
        <f>'Moving Avg'!F2421</f>
        <v>0.49899999999999994</v>
      </c>
      <c r="H2421" s="2">
        <f>'Moving Avg'!G2421</f>
        <v>0.5112000000000001</v>
      </c>
      <c r="I2421" s="2">
        <f>'Moving Avg'!H2421</f>
        <v>0.48119999999999996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45</v>
      </c>
      <c r="O2421" s="7">
        <f t="shared" si="372"/>
        <v>0</v>
      </c>
      <c r="P2421" s="7">
        <f t="shared" si="373"/>
        <v>16.5</v>
      </c>
      <c r="Q2421" s="8">
        <f t="shared" si="374"/>
        <v>26.975000000000001</v>
      </c>
      <c r="R2421" s="8">
        <f t="shared" si="375"/>
        <v>18.125</v>
      </c>
      <c r="S2421" s="8">
        <f t="shared" si="376"/>
        <v>17.925000000000001</v>
      </c>
      <c r="T2421" s="8">
        <f t="shared" si="377"/>
        <v>21.625</v>
      </c>
      <c r="U2421" s="7">
        <f t="shared" si="378"/>
        <v>21.008333333333336</v>
      </c>
      <c r="V2421" s="7">
        <f t="shared" si="379"/>
        <v>21.162500000000001</v>
      </c>
    </row>
    <row r="2422" spans="1:22" ht="13.5" x14ac:dyDescent="0.25">
      <c r="A2422" s="3">
        <f>RSI!A2422</f>
        <v>45833</v>
      </c>
      <c r="B2422" s="2">
        <f>RSI!B2422</f>
        <v>0.45</v>
      </c>
      <c r="C2422" s="2">
        <f>RSI!I2422</f>
        <v>33.892699108396869</v>
      </c>
      <c r="D2422" s="2">
        <f>MACD!E2422</f>
        <v>1.2620291077506174E-2</v>
      </c>
      <c r="E2422" s="2">
        <f>MACD!F2422</f>
        <v>1.1802453053019489E-2</v>
      </c>
      <c r="F2422" s="2">
        <f>'Moving Avg'!D2422</f>
        <v>0.45800000000000002</v>
      </c>
      <c r="G2422" s="2">
        <f>'Moving Avg'!F2422</f>
        <v>0.49399999999999994</v>
      </c>
      <c r="H2422" s="2">
        <f>'Moving Avg'!G2422</f>
        <v>0.50980000000000003</v>
      </c>
      <c r="I2422" s="2">
        <f>'Moving Avg'!H2422</f>
        <v>0.48084999999999994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  <c r="M2422" s="7">
        <f t="shared" si="370"/>
        <v>25</v>
      </c>
      <c r="N2422" s="7">
        <f t="shared" si="371"/>
        <v>0</v>
      </c>
      <c r="O2422" s="7">
        <f t="shared" si="372"/>
        <v>0</v>
      </c>
      <c r="P2422" s="7">
        <f t="shared" si="373"/>
        <v>16.5</v>
      </c>
      <c r="Q2422" s="8">
        <f t="shared" si="374"/>
        <v>11.225</v>
      </c>
      <c r="R2422" s="8">
        <f t="shared" si="375"/>
        <v>9.125</v>
      </c>
      <c r="S2422" s="8">
        <f t="shared" si="376"/>
        <v>11.175000000000001</v>
      </c>
      <c r="T2422" s="8">
        <f t="shared" si="377"/>
        <v>10.375</v>
      </c>
      <c r="U2422" s="7">
        <f t="shared" si="378"/>
        <v>10.508333333333335</v>
      </c>
      <c r="V2422" s="7">
        <f t="shared" si="379"/>
        <v>10.475000000000001</v>
      </c>
    </row>
    <row r="2423" spans="1:22" ht="13.5" x14ac:dyDescent="0.25">
      <c r="A2423" s="3">
        <f>RSI!A2423</f>
        <v>45835</v>
      </c>
      <c r="B2423" s="2">
        <f>RSI!B2423</f>
        <v>0.45</v>
      </c>
      <c r="C2423" s="2">
        <f>RSI!I2423</f>
        <v>33.892699108396869</v>
      </c>
      <c r="D2423" s="2">
        <f>MACD!E2423</f>
        <v>1.6342700496868034E-2</v>
      </c>
      <c r="E2423" s="2">
        <f>MACD!F2423</f>
        <v>1.2710502541789199E-2</v>
      </c>
      <c r="F2423" s="2">
        <f>'Moving Avg'!D2423</f>
        <v>0.45200000000000007</v>
      </c>
      <c r="G2423" s="2">
        <f>'Moving Avg'!F2423</f>
        <v>0.48999999999999988</v>
      </c>
      <c r="H2423" s="2">
        <f>'Moving Avg'!G2423</f>
        <v>0.50840000000000007</v>
      </c>
      <c r="I2423" s="2">
        <f>'Moving Avg'!H2423</f>
        <v>0.48049999999999998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  <c r="M2423" s="7">
        <f t="shared" si="370"/>
        <v>25</v>
      </c>
      <c r="N2423" s="7">
        <f t="shared" si="371"/>
        <v>0</v>
      </c>
      <c r="O2423" s="7">
        <f t="shared" si="372"/>
        <v>0</v>
      </c>
      <c r="P2423" s="7">
        <f t="shared" si="373"/>
        <v>16.5</v>
      </c>
      <c r="Q2423" s="8">
        <f t="shared" si="374"/>
        <v>11.225</v>
      </c>
      <c r="R2423" s="8">
        <f t="shared" si="375"/>
        <v>9.125</v>
      </c>
      <c r="S2423" s="8">
        <f t="shared" si="376"/>
        <v>11.175000000000001</v>
      </c>
      <c r="T2423" s="8">
        <f t="shared" si="377"/>
        <v>10.375</v>
      </c>
      <c r="U2423" s="7">
        <f t="shared" si="378"/>
        <v>10.508333333333335</v>
      </c>
      <c r="V2423" s="7">
        <f t="shared" si="379"/>
        <v>10.475000000000001</v>
      </c>
    </row>
    <row r="2424" spans="1:22" ht="13.5" x14ac:dyDescent="0.25">
      <c r="A2424" s="3">
        <f>RSI!A2424</f>
        <v>45838</v>
      </c>
      <c r="B2424" s="2">
        <f>RSI!B2424</f>
        <v>0.47</v>
      </c>
      <c r="C2424" s="2">
        <f>RSI!I2424</f>
        <v>42.67109344866283</v>
      </c>
      <c r="D2424" s="2">
        <f>MACD!E2424</f>
        <v>1.827515573429539E-2</v>
      </c>
      <c r="E2424" s="2">
        <f>MACD!F2424</f>
        <v>1.3823433180290438E-2</v>
      </c>
      <c r="F2424" s="2">
        <f>'Moving Avg'!D2424</f>
        <v>0.45400000000000001</v>
      </c>
      <c r="G2424" s="2">
        <f>'Moving Avg'!F2424</f>
        <v>0.48799999999999988</v>
      </c>
      <c r="H2424" s="2">
        <f>'Moving Avg'!G2424</f>
        <v>0.50780000000000003</v>
      </c>
      <c r="I2424" s="2">
        <f>'Moving Avg'!H2424</f>
        <v>0.4802499999999999</v>
      </c>
      <c r="J2424" s="5" t="str">
        <f>OBV!F2424</f>
        <v>BEARISH</v>
      </c>
      <c r="K2424" s="5" t="str">
        <f>OBV!G2424</f>
        <v>NEUTRAL</v>
      </c>
      <c r="L2424" s="5" t="str">
        <f>OBV!H2424</f>
        <v>BEARISH DIVERGENCE</v>
      </c>
      <c r="M2424" s="7">
        <f t="shared" si="370"/>
        <v>25</v>
      </c>
      <c r="N2424" s="7">
        <f t="shared" si="371"/>
        <v>0</v>
      </c>
      <c r="O2424" s="7">
        <f t="shared" si="372"/>
        <v>0</v>
      </c>
      <c r="P2424" s="7">
        <f t="shared" si="373"/>
        <v>16.5</v>
      </c>
      <c r="Q2424" s="8">
        <f t="shared" si="374"/>
        <v>11.225</v>
      </c>
      <c r="R2424" s="8">
        <f t="shared" si="375"/>
        <v>9.125</v>
      </c>
      <c r="S2424" s="8">
        <f t="shared" si="376"/>
        <v>11.175000000000001</v>
      </c>
      <c r="T2424" s="8">
        <f t="shared" si="377"/>
        <v>10.375</v>
      </c>
      <c r="U2424" s="7">
        <f t="shared" si="378"/>
        <v>10.508333333333335</v>
      </c>
      <c r="V2424" s="7">
        <f t="shared" si="379"/>
        <v>10.475000000000001</v>
      </c>
    </row>
    <row r="2425" spans="1:22" ht="13.5" x14ac:dyDescent="0.25">
      <c r="A2425" s="3">
        <f>RSI!A2425</f>
        <v>45839</v>
      </c>
      <c r="B2425" s="2">
        <f>RSI!B2425</f>
        <v>0.49</v>
      </c>
      <c r="C2425" s="2">
        <f>RSI!I2425</f>
        <v>49.84368304743051</v>
      </c>
      <c r="D2425" s="2">
        <f>MACD!E2425</f>
        <v>1.8555282706817777E-2</v>
      </c>
      <c r="E2425" s="2">
        <f>MACD!F2425</f>
        <v>1.4769803085595907E-2</v>
      </c>
      <c r="F2425" s="2">
        <f>'Moving Avg'!D2425</f>
        <v>0.46200000000000002</v>
      </c>
      <c r="G2425" s="2">
        <f>'Moving Avg'!F2425</f>
        <v>0.4880000000000001</v>
      </c>
      <c r="H2425" s="2">
        <f>'Moving Avg'!G2425</f>
        <v>0.50740000000000007</v>
      </c>
      <c r="I2425" s="2">
        <f>'Moving Avg'!H2425</f>
        <v>0.48009999999999992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  <c r="M2425" s="7">
        <f t="shared" si="370"/>
        <v>25</v>
      </c>
      <c r="N2425" s="7">
        <f t="shared" si="371"/>
        <v>0</v>
      </c>
      <c r="O2425" s="7">
        <f t="shared" si="372"/>
        <v>0</v>
      </c>
      <c r="P2425" s="7">
        <f t="shared" si="373"/>
        <v>83.5</v>
      </c>
      <c r="Q2425" s="8">
        <f t="shared" si="374"/>
        <v>21.274999999999999</v>
      </c>
      <c r="R2425" s="8">
        <f t="shared" si="375"/>
        <v>25.875</v>
      </c>
      <c r="S2425" s="8">
        <f t="shared" si="376"/>
        <v>41.325000000000003</v>
      </c>
      <c r="T2425" s="8">
        <f t="shared" si="377"/>
        <v>27.125</v>
      </c>
      <c r="U2425" s="7">
        <f t="shared" si="378"/>
        <v>29.491666666666664</v>
      </c>
      <c r="V2425" s="7">
        <f t="shared" si="379"/>
        <v>28.9</v>
      </c>
    </row>
    <row r="2426" spans="1:22" ht="13.5" x14ac:dyDescent="0.25">
      <c r="A2426" s="3">
        <f>RSI!A2426</f>
        <v>45840</v>
      </c>
      <c r="B2426" s="2">
        <f>RSI!B2426</f>
        <v>0.51</v>
      </c>
      <c r="C2426" s="2">
        <f>RSI!I2426</f>
        <v>55.799171861881355</v>
      </c>
      <c r="D2426" s="2">
        <f>MACD!E2426</f>
        <v>1.8848199477804528E-2</v>
      </c>
      <c r="E2426" s="2">
        <f>MACD!F2426</f>
        <v>1.5585482364037631E-2</v>
      </c>
      <c r="F2426" s="2">
        <f>'Moving Avg'!D2426</f>
        <v>0.47400000000000003</v>
      </c>
      <c r="G2426" s="2">
        <f>'Moving Avg'!F2426</f>
        <v>0.48850000000000005</v>
      </c>
      <c r="H2426" s="2">
        <f>'Moving Avg'!G2426</f>
        <v>0.50740000000000007</v>
      </c>
      <c r="I2426" s="2">
        <f>'Moving Avg'!H2426</f>
        <v>0.48014999999999991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25</v>
      </c>
      <c r="N2426" s="7">
        <f t="shared" si="371"/>
        <v>0</v>
      </c>
      <c r="O2426" s="7">
        <f t="shared" si="372"/>
        <v>0</v>
      </c>
      <c r="P2426" s="7">
        <f t="shared" si="373"/>
        <v>83.5</v>
      </c>
      <c r="Q2426" s="8">
        <f t="shared" si="374"/>
        <v>21.274999999999999</v>
      </c>
      <c r="R2426" s="8">
        <f t="shared" si="375"/>
        <v>25.875</v>
      </c>
      <c r="S2426" s="8">
        <f t="shared" si="376"/>
        <v>41.325000000000003</v>
      </c>
      <c r="T2426" s="8">
        <f t="shared" si="377"/>
        <v>27.125</v>
      </c>
      <c r="U2426" s="7">
        <f t="shared" si="378"/>
        <v>29.491666666666664</v>
      </c>
      <c r="V2426" s="7">
        <f t="shared" si="379"/>
        <v>28.9</v>
      </c>
    </row>
    <row r="2427" spans="1:22" ht="13.5" x14ac:dyDescent="0.25">
      <c r="A2427" s="3">
        <f>RSI!A2427</f>
        <v>45841</v>
      </c>
      <c r="B2427" s="2">
        <f>RSI!B2427</f>
        <v>0.53</v>
      </c>
      <c r="C2427" s="2">
        <f>RSI!I2427</f>
        <v>60.81043186468743</v>
      </c>
      <c r="D2427" s="2">
        <f>MACD!E2427</f>
        <v>1.4418453933958852E-2</v>
      </c>
      <c r="E2427" s="2">
        <f>MACD!F2427</f>
        <v>1.5352076678021876E-2</v>
      </c>
      <c r="F2427" s="2">
        <f>'Moving Avg'!D2427</f>
        <v>0.49000000000000005</v>
      </c>
      <c r="G2427" s="2">
        <f>'Moving Avg'!F2427</f>
        <v>0.48899999999999999</v>
      </c>
      <c r="H2427" s="2">
        <f>'Moving Avg'!G2427</f>
        <v>0.5082000000000001</v>
      </c>
      <c r="I2427" s="2">
        <f>'Moving Avg'!H2427</f>
        <v>0.48039999999999999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  <c r="M2427" s="7">
        <f t="shared" si="370"/>
        <v>25</v>
      </c>
      <c r="N2427" s="7">
        <f t="shared" si="371"/>
        <v>45</v>
      </c>
      <c r="O2427" s="7">
        <f t="shared" si="372"/>
        <v>50</v>
      </c>
      <c r="P2427" s="7">
        <f t="shared" si="373"/>
        <v>83.5</v>
      </c>
      <c r="Q2427" s="8">
        <f t="shared" si="374"/>
        <v>44.524999999999999</v>
      </c>
      <c r="R2427" s="8">
        <f t="shared" si="375"/>
        <v>52.375</v>
      </c>
      <c r="S2427" s="8">
        <f t="shared" si="376"/>
        <v>60.575000000000003</v>
      </c>
      <c r="T2427" s="8">
        <f t="shared" si="377"/>
        <v>50.875</v>
      </c>
      <c r="U2427" s="7">
        <f t="shared" si="378"/>
        <v>52.491666666666674</v>
      </c>
      <c r="V2427" s="7">
        <f t="shared" si="379"/>
        <v>52.087500000000006</v>
      </c>
    </row>
    <row r="2428" spans="1:22" ht="13.5" x14ac:dyDescent="0.25">
      <c r="A2428" s="3">
        <f>RSI!A2428</f>
        <v>45842</v>
      </c>
      <c r="B2428" s="2">
        <f>RSI!B2428</f>
        <v>0.53</v>
      </c>
      <c r="C2428" s="2">
        <f>RSI!I2428</f>
        <v>60.810431864687438</v>
      </c>
      <c r="D2428" s="2">
        <f>MACD!E2428</f>
        <v>7.364739289248301E-3</v>
      </c>
      <c r="E2428" s="2">
        <f>MACD!F2428</f>
        <v>1.3754609200267161E-2</v>
      </c>
      <c r="F2428" s="2">
        <f>'Moving Avg'!D2428</f>
        <v>0.50600000000000001</v>
      </c>
      <c r="G2428" s="2">
        <f>'Moving Avg'!F2428</f>
        <v>0.48949999999999994</v>
      </c>
      <c r="H2428" s="2">
        <f>'Moving Avg'!G2428</f>
        <v>0.50900000000000001</v>
      </c>
      <c r="I2428" s="2">
        <f>'Moving Avg'!H2428</f>
        <v>0.48064999999999991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  <c r="M2428" s="7">
        <f t="shared" si="370"/>
        <v>25</v>
      </c>
      <c r="N2428" s="7">
        <f t="shared" si="371"/>
        <v>45</v>
      </c>
      <c r="O2428" s="7">
        <f t="shared" si="372"/>
        <v>50</v>
      </c>
      <c r="P2428" s="7">
        <f t="shared" si="373"/>
        <v>83.5</v>
      </c>
      <c r="Q2428" s="8">
        <f t="shared" si="374"/>
        <v>44.524999999999999</v>
      </c>
      <c r="R2428" s="8">
        <f t="shared" si="375"/>
        <v>52.375</v>
      </c>
      <c r="S2428" s="8">
        <f t="shared" si="376"/>
        <v>60.575000000000003</v>
      </c>
      <c r="T2428" s="8">
        <f t="shared" si="377"/>
        <v>50.875</v>
      </c>
      <c r="U2428" s="7">
        <f t="shared" si="378"/>
        <v>52.491666666666674</v>
      </c>
      <c r="V2428" s="7">
        <f t="shared" si="379"/>
        <v>52.087500000000006</v>
      </c>
    </row>
    <row r="2429" spans="1:22" ht="13.5" x14ac:dyDescent="0.25">
      <c r="A2429" s="3">
        <f>RSI!A2429</f>
        <v>45845</v>
      </c>
      <c r="B2429" s="2">
        <f>RSI!B2429</f>
        <v>0.54</v>
      </c>
      <c r="C2429" s="2">
        <f>RSI!I2429</f>
        <v>63.227970904308862</v>
      </c>
      <c r="D2429" s="2">
        <f>MACD!E2429</f>
        <v>-2.6330683587642012E-3</v>
      </c>
      <c r="E2429" s="2">
        <f>MACD!F2429</f>
        <v>1.0477073688460891E-2</v>
      </c>
      <c r="F2429" s="2">
        <f>'Moving Avg'!D2429</f>
        <v>0.52</v>
      </c>
      <c r="G2429" s="2">
        <f>'Moving Avg'!F2429</f>
        <v>0.49149999999999994</v>
      </c>
      <c r="H2429" s="2">
        <f>'Moving Avg'!G2429</f>
        <v>0.50960000000000005</v>
      </c>
      <c r="I2429" s="2">
        <f>'Moving Avg'!H2429</f>
        <v>0.48094999999999999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  <c r="M2429" s="7">
        <f t="shared" si="370"/>
        <v>25</v>
      </c>
      <c r="N2429" s="7">
        <f t="shared" si="371"/>
        <v>45</v>
      </c>
      <c r="O2429" s="7">
        <f t="shared" si="372"/>
        <v>50</v>
      </c>
      <c r="P2429" s="7">
        <f t="shared" si="373"/>
        <v>83.5</v>
      </c>
      <c r="Q2429" s="8">
        <f t="shared" si="374"/>
        <v>44.524999999999999</v>
      </c>
      <c r="R2429" s="8">
        <f t="shared" si="375"/>
        <v>52.375</v>
      </c>
      <c r="S2429" s="8">
        <f t="shared" si="376"/>
        <v>60.575000000000003</v>
      </c>
      <c r="T2429" s="8">
        <f t="shared" si="377"/>
        <v>50.875</v>
      </c>
      <c r="U2429" s="7">
        <f t="shared" si="378"/>
        <v>52.491666666666674</v>
      </c>
      <c r="V2429" s="7">
        <f t="shared" si="379"/>
        <v>52.087500000000006</v>
      </c>
    </row>
    <row r="2430" spans="1:22" ht="13.5" x14ac:dyDescent="0.25">
      <c r="A2430" s="3">
        <f>RSI!A2430</f>
        <v>45846</v>
      </c>
      <c r="B2430" s="2">
        <f>RSI!B2430</f>
        <v>0.56000000000000005</v>
      </c>
      <c r="C2430" s="2">
        <f>RSI!I2430</f>
        <v>67.540740922914665</v>
      </c>
      <c r="D2430" s="2">
        <f>MACD!E2430</f>
        <v>-1.4367725993431946E-2</v>
      </c>
      <c r="E2430" s="2">
        <f>MACD!F2430</f>
        <v>5.5081137520823229E-3</v>
      </c>
      <c r="F2430" s="2">
        <f>'Moving Avg'!D2430</f>
        <v>0.53400000000000003</v>
      </c>
      <c r="G2430" s="2">
        <f>'Moving Avg'!F2430</f>
        <v>0.495</v>
      </c>
      <c r="H2430" s="2">
        <f>'Moving Avg'!G2430</f>
        <v>0.51060000000000005</v>
      </c>
      <c r="I2430" s="2">
        <f>'Moving Avg'!H2430</f>
        <v>0.48144999999999993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  <c r="M2430" s="7">
        <f t="shared" si="370"/>
        <v>25</v>
      </c>
      <c r="N2430" s="7">
        <f t="shared" si="371"/>
        <v>45</v>
      </c>
      <c r="O2430" s="7">
        <f t="shared" si="372"/>
        <v>50</v>
      </c>
      <c r="P2430" s="7">
        <f t="shared" si="373"/>
        <v>83.5</v>
      </c>
      <c r="Q2430" s="8">
        <f t="shared" si="374"/>
        <v>44.524999999999999</v>
      </c>
      <c r="R2430" s="8">
        <f t="shared" si="375"/>
        <v>52.375</v>
      </c>
      <c r="S2430" s="8">
        <f t="shared" si="376"/>
        <v>60.575000000000003</v>
      </c>
      <c r="T2430" s="8">
        <f t="shared" si="377"/>
        <v>50.875</v>
      </c>
      <c r="U2430" s="7">
        <f t="shared" si="378"/>
        <v>52.491666666666674</v>
      </c>
      <c r="V2430" s="7">
        <f t="shared" si="379"/>
        <v>52.087500000000006</v>
      </c>
    </row>
    <row r="2431" spans="1:22" ht="13.5" x14ac:dyDescent="0.25">
      <c r="A2431" s="3">
        <f>RSI!A2431</f>
        <v>45847</v>
      </c>
      <c r="B2431" s="2">
        <f>RSI!B2431</f>
        <v>0.57999999999999996</v>
      </c>
      <c r="C2431" s="2">
        <f>RSI!I2431</f>
        <v>71.180776758230223</v>
      </c>
      <c r="D2431" s="2">
        <f>MACD!E2431</f>
        <v>-2.6132854043460108E-2</v>
      </c>
      <c r="E2431" s="2">
        <f>MACD!F2431</f>
        <v>-8.2007980702616338E-4</v>
      </c>
      <c r="F2431" s="2">
        <f>'Moving Avg'!D2431</f>
        <v>0.54800000000000004</v>
      </c>
      <c r="G2431" s="2">
        <f>'Moving Avg'!F2431</f>
        <v>0.5</v>
      </c>
      <c r="H2431" s="2">
        <f>'Moving Avg'!G2431</f>
        <v>0.51240000000000008</v>
      </c>
      <c r="I2431" s="2">
        <f>'Moving Avg'!H2431</f>
        <v>0.48204999999999998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  <c r="M2431" s="7">
        <f t="shared" si="370"/>
        <v>0</v>
      </c>
      <c r="N2431" s="7">
        <f t="shared" si="371"/>
        <v>100</v>
      </c>
      <c r="O2431" s="7">
        <f t="shared" si="372"/>
        <v>50</v>
      </c>
      <c r="P2431" s="7">
        <f t="shared" si="373"/>
        <v>83.5</v>
      </c>
      <c r="Q2431" s="8">
        <f t="shared" si="374"/>
        <v>55.024999999999999</v>
      </c>
      <c r="R2431" s="8">
        <f t="shared" si="375"/>
        <v>58.375</v>
      </c>
      <c r="S2431" s="8">
        <f t="shared" si="376"/>
        <v>65.075000000000003</v>
      </c>
      <c r="T2431" s="8">
        <f t="shared" si="377"/>
        <v>58.375</v>
      </c>
      <c r="U2431" s="7">
        <f t="shared" si="378"/>
        <v>59.491666666666674</v>
      </c>
      <c r="V2431" s="7">
        <f t="shared" si="379"/>
        <v>59.212500000000006</v>
      </c>
    </row>
    <row r="2432" spans="1:22" ht="13.5" x14ac:dyDescent="0.25">
      <c r="A2432" s="3">
        <f>RSI!A2432</f>
        <v>45848</v>
      </c>
      <c r="B2432" s="2">
        <f>RSI!B2432</f>
        <v>0.57999999999999996</v>
      </c>
      <c r="C2432" s="2">
        <f>RSI!I2432</f>
        <v>71.180776758230223</v>
      </c>
      <c r="D2432" s="2">
        <f>MACD!E2432</f>
        <v>-3.6534218139140706E-2</v>
      </c>
      <c r="E2432" s="2">
        <f>MACD!F2432</f>
        <v>-7.9629074734490716E-3</v>
      </c>
      <c r="F2432" s="2">
        <f>'Moving Avg'!D2432</f>
        <v>0.55800000000000005</v>
      </c>
      <c r="G2432" s="2">
        <f>'Moving Avg'!F2432</f>
        <v>0.504</v>
      </c>
      <c r="H2432" s="2">
        <f>'Moving Avg'!G2432</f>
        <v>0.51380000000000003</v>
      </c>
      <c r="I2432" s="2">
        <f>'Moving Avg'!H2432</f>
        <v>0.48275000000000001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  <c r="M2432" s="7">
        <f t="shared" si="370"/>
        <v>0</v>
      </c>
      <c r="N2432" s="7">
        <f t="shared" si="371"/>
        <v>100</v>
      </c>
      <c r="O2432" s="7">
        <f t="shared" si="372"/>
        <v>50</v>
      </c>
      <c r="P2432" s="7">
        <f t="shared" si="373"/>
        <v>83.5</v>
      </c>
      <c r="Q2432" s="8">
        <f t="shared" si="374"/>
        <v>55.024999999999999</v>
      </c>
      <c r="R2432" s="8">
        <f t="shared" si="375"/>
        <v>58.375</v>
      </c>
      <c r="S2432" s="8">
        <f t="shared" si="376"/>
        <v>65.075000000000003</v>
      </c>
      <c r="T2432" s="8">
        <f t="shared" si="377"/>
        <v>58.375</v>
      </c>
      <c r="U2432" s="7">
        <f t="shared" si="378"/>
        <v>59.491666666666674</v>
      </c>
      <c r="V2432" s="7">
        <f t="shared" si="379"/>
        <v>59.212500000000006</v>
      </c>
    </row>
    <row r="2433" spans="1:22" ht="13.5" x14ac:dyDescent="0.25">
      <c r="A2433" s="3">
        <f>RSI!A2433</f>
        <v>45849</v>
      </c>
      <c r="B2433" s="2">
        <f>RSI!B2433</f>
        <v>0.56000000000000005</v>
      </c>
      <c r="C2433" s="2">
        <f>RSI!I2433</f>
        <v>62.988615605572349</v>
      </c>
      <c r="D2433" s="2">
        <f>MACD!E2433</f>
        <v>-4.4267090656962993E-2</v>
      </c>
      <c r="E2433" s="2">
        <f>MACD!F2433</f>
        <v>-1.5223744110151856E-2</v>
      </c>
      <c r="F2433" s="2">
        <f>'Moving Avg'!D2433</f>
        <v>0.56400000000000006</v>
      </c>
      <c r="G2433" s="2">
        <f>'Moving Avg'!F2433</f>
        <v>0.50650000000000006</v>
      </c>
      <c r="H2433" s="2">
        <f>'Moving Avg'!G2433</f>
        <v>0.51439999999999986</v>
      </c>
      <c r="I2433" s="2">
        <f>'Moving Avg'!H2433</f>
        <v>0.4832999999999999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83.5</v>
      </c>
      <c r="Q2433" s="8">
        <f t="shared" si="374"/>
        <v>63.774999999999999</v>
      </c>
      <c r="R2433" s="8">
        <f t="shared" si="375"/>
        <v>63.375</v>
      </c>
      <c r="S2433" s="8">
        <f t="shared" si="376"/>
        <v>68.825000000000003</v>
      </c>
      <c r="T2433" s="8">
        <f t="shared" si="377"/>
        <v>64.625</v>
      </c>
      <c r="U2433" s="7">
        <f t="shared" si="378"/>
        <v>65.325000000000003</v>
      </c>
      <c r="V2433" s="7">
        <f t="shared" si="379"/>
        <v>65.150000000000006</v>
      </c>
    </row>
    <row r="2434" spans="1:22" ht="13.5" x14ac:dyDescent="0.25">
      <c r="A2434" s="3">
        <f>RSI!A2434</f>
        <v>45852</v>
      </c>
      <c r="B2434" s="2">
        <f>RSI!B2434</f>
        <v>0.56000000000000005</v>
      </c>
      <c r="C2434" s="2">
        <f>RSI!I2434</f>
        <v>62.988615605572342</v>
      </c>
      <c r="D2434" s="2">
        <f>MACD!E2434</f>
        <v>-4.7997778918425327E-2</v>
      </c>
      <c r="E2434" s="2">
        <f>MACD!F2434</f>
        <v>-2.177855107180655E-2</v>
      </c>
      <c r="F2434" s="2">
        <f>'Moving Avg'!D2434</f>
        <v>0.56800000000000006</v>
      </c>
      <c r="G2434" s="2">
        <f>'Moving Avg'!F2434</f>
        <v>0.50900000000000012</v>
      </c>
      <c r="H2434" s="2">
        <f>'Moving Avg'!G2434</f>
        <v>0.51519999999999977</v>
      </c>
      <c r="I2434" s="2">
        <f>'Moving Avg'!H2434</f>
        <v>0.4837999999999999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56.2</v>
      </c>
      <c r="R2434" s="8">
        <f t="shared" si="375"/>
        <v>50.75</v>
      </c>
      <c r="S2434" s="8">
        <f t="shared" si="376"/>
        <v>46.1</v>
      </c>
      <c r="T2434" s="8">
        <f t="shared" si="377"/>
        <v>52</v>
      </c>
      <c r="U2434" s="7">
        <f t="shared" si="378"/>
        <v>51.016666666666673</v>
      </c>
      <c r="V2434" s="7">
        <f t="shared" si="379"/>
        <v>51.262500000000003</v>
      </c>
    </row>
    <row r="2435" spans="1:22" ht="13.5" x14ac:dyDescent="0.25">
      <c r="A2435" s="3">
        <f>RSI!A2435</f>
        <v>45853</v>
      </c>
      <c r="B2435" s="2">
        <f>RSI!B2435</f>
        <v>0.55000000000000004</v>
      </c>
      <c r="C2435" s="2">
        <f>RSI!I2435</f>
        <v>59.047861737317987</v>
      </c>
      <c r="D2435" s="2">
        <f>MACD!E2435</f>
        <v>-4.7581676799418049E-2</v>
      </c>
      <c r="E2435" s="2">
        <f>MACD!F2435</f>
        <v>-2.6939176217328852E-2</v>
      </c>
      <c r="F2435" s="2">
        <f>'Moving Avg'!D2435</f>
        <v>0.56600000000000006</v>
      </c>
      <c r="G2435" s="2">
        <f>'Moving Avg'!F2435</f>
        <v>0.51100000000000012</v>
      </c>
      <c r="H2435" s="2">
        <f>'Moving Avg'!G2435</f>
        <v>0.51559999999999984</v>
      </c>
      <c r="I2435" s="2">
        <f>'Moving Avg'!H2435</f>
        <v>0.4842499999999999</v>
      </c>
      <c r="J2435" s="5" t="str">
        <f>OBV!F2435</f>
        <v>BEARISH</v>
      </c>
      <c r="K2435" s="5" t="str">
        <f>OBV!G2435</f>
        <v>NEUTRAL</v>
      </c>
      <c r="L2435" s="5" t="str">
        <f>OBV!H2435</f>
        <v>CONFIRMED BEARISH</v>
      </c>
      <c r="M2435" s="7">
        <f t="shared" si="380"/>
        <v>25</v>
      </c>
      <c r="N2435" s="7">
        <f t="shared" si="381"/>
        <v>100</v>
      </c>
      <c r="O2435" s="7">
        <f t="shared" si="382"/>
        <v>50</v>
      </c>
      <c r="P2435" s="7">
        <f t="shared" si="383"/>
        <v>16.5</v>
      </c>
      <c r="Q2435" s="8">
        <f t="shared" ref="Q2435:Q2498" si="384">0.35*M2435+N2435*0.35+O2435*0.15+P2435*0.15</f>
        <v>53.725000000000001</v>
      </c>
      <c r="R2435" s="8">
        <f t="shared" ref="R2435:R2498" si="385">M2435*0.2+N2435*0.2+O2435*0.35+P2435*0.25</f>
        <v>46.625</v>
      </c>
      <c r="S2435" s="8">
        <f t="shared" ref="S2435:S2498" si="386">M2435*0.15+N2435*0.15+O2435*0.25+P2435*0.45</f>
        <v>38.674999999999997</v>
      </c>
      <c r="T2435" s="8">
        <f t="shared" ref="T2435:T2498" si="387">0.25*SUM(M2435:P2435)</f>
        <v>47.875</v>
      </c>
      <c r="U2435" s="7">
        <f t="shared" ref="U2435:U2498" si="388">SUM(Q2435:S2435)/3</f>
        <v>46.341666666666661</v>
      </c>
      <c r="V2435" s="7">
        <f t="shared" ref="V2435:V2498" si="389">SUM(Q2435:T2435)/4</f>
        <v>46.724999999999994</v>
      </c>
    </row>
    <row r="2436" spans="1:22" ht="13.5" x14ac:dyDescent="0.25">
      <c r="A2436" s="3">
        <f>RSI!A2436</f>
        <v>45854</v>
      </c>
      <c r="B2436" s="2">
        <f>RSI!B2436</f>
        <v>0.53</v>
      </c>
      <c r="C2436" s="2">
        <f>RSI!I2436</f>
        <v>52.035964609498635</v>
      </c>
      <c r="D2436" s="2">
        <f>MACD!E2436</f>
        <v>-4.2838785660031464E-2</v>
      </c>
      <c r="E2436" s="2">
        <f>MACD!F2436</f>
        <v>-3.0119098105869376E-2</v>
      </c>
      <c r="F2436" s="2">
        <f>'Moving Avg'!D2436</f>
        <v>0.55600000000000005</v>
      </c>
      <c r="G2436" s="2">
        <f>'Moving Avg'!F2436</f>
        <v>0.51150000000000007</v>
      </c>
      <c r="H2436" s="2">
        <f>'Moving Avg'!G2436</f>
        <v>0.51579999999999981</v>
      </c>
      <c r="I2436" s="2">
        <f>'Moving Avg'!H2436</f>
        <v>0.48469999999999985</v>
      </c>
      <c r="J2436" s="5" t="str">
        <f>OBV!F2436</f>
        <v>BEARISH</v>
      </c>
      <c r="K2436" s="5" t="str">
        <f>OBV!G2436</f>
        <v>NEUTRAL</v>
      </c>
      <c r="L2436" s="5" t="str">
        <f>OBV!H2436</f>
        <v>CONFIRMED BEARISH</v>
      </c>
      <c r="M2436" s="7">
        <f t="shared" si="380"/>
        <v>25</v>
      </c>
      <c r="N2436" s="7">
        <f t="shared" si="381"/>
        <v>45</v>
      </c>
      <c r="O2436" s="7">
        <f t="shared" si="382"/>
        <v>50</v>
      </c>
      <c r="P2436" s="7">
        <f t="shared" si="383"/>
        <v>16.5</v>
      </c>
      <c r="Q2436" s="8">
        <f t="shared" si="384"/>
        <v>34.475000000000001</v>
      </c>
      <c r="R2436" s="8">
        <f t="shared" si="385"/>
        <v>35.625</v>
      </c>
      <c r="S2436" s="8">
        <f t="shared" si="386"/>
        <v>30.425000000000001</v>
      </c>
      <c r="T2436" s="8">
        <f t="shared" si="387"/>
        <v>34.125</v>
      </c>
      <c r="U2436" s="7">
        <f t="shared" si="388"/>
        <v>33.508333333333333</v>
      </c>
      <c r="V2436" s="7">
        <f t="shared" si="389"/>
        <v>33.662499999999994</v>
      </c>
    </row>
    <row r="2437" spans="1:22" ht="13.5" x14ac:dyDescent="0.25">
      <c r="A2437" s="3">
        <f>RSI!A2437</f>
        <v>45855</v>
      </c>
      <c r="B2437" s="2">
        <f>RSI!B2437</f>
        <v>0.52</v>
      </c>
      <c r="C2437" s="2">
        <f>RSI!I2437</f>
        <v>48.90864898555396</v>
      </c>
      <c r="D2437" s="2">
        <f>MACD!E2437</f>
        <v>-3.5044910429343656E-2</v>
      </c>
      <c r="E2437" s="2">
        <f>MACD!F2437</f>
        <v>-3.1104260570564236E-2</v>
      </c>
      <c r="F2437" s="2">
        <f>'Moving Avg'!D2437</f>
        <v>0.54400000000000004</v>
      </c>
      <c r="G2437" s="2">
        <f>'Moving Avg'!F2437</f>
        <v>0.51250000000000007</v>
      </c>
      <c r="H2437" s="2">
        <f>'Moving Avg'!G2437</f>
        <v>0.51579999999999981</v>
      </c>
      <c r="I2437" s="2">
        <f>'Moving Avg'!H2437</f>
        <v>0.48514999999999991</v>
      </c>
      <c r="J2437" s="5" t="str">
        <f>OBV!F2437</f>
        <v>BEARISH</v>
      </c>
      <c r="K2437" s="5" t="str">
        <f>OBV!G2437</f>
        <v>NEUTRAL</v>
      </c>
      <c r="L2437" s="5" t="str">
        <f>OBV!H2437</f>
        <v>CONFIRMED BEARISH</v>
      </c>
      <c r="M2437" s="7">
        <f t="shared" si="380"/>
        <v>25</v>
      </c>
      <c r="N2437" s="7">
        <f t="shared" si="381"/>
        <v>45</v>
      </c>
      <c r="O2437" s="7">
        <f t="shared" si="382"/>
        <v>50</v>
      </c>
      <c r="P2437" s="7">
        <f t="shared" si="383"/>
        <v>16.5</v>
      </c>
      <c r="Q2437" s="8">
        <f t="shared" si="384"/>
        <v>34.475000000000001</v>
      </c>
      <c r="R2437" s="8">
        <f t="shared" si="385"/>
        <v>35.625</v>
      </c>
      <c r="S2437" s="8">
        <f t="shared" si="386"/>
        <v>30.425000000000001</v>
      </c>
      <c r="T2437" s="8">
        <f t="shared" si="387"/>
        <v>34.125</v>
      </c>
      <c r="U2437" s="7">
        <f t="shared" si="388"/>
        <v>33.508333333333333</v>
      </c>
      <c r="V2437" s="7">
        <f t="shared" si="389"/>
        <v>33.662499999999994</v>
      </c>
    </row>
    <row r="2438" spans="1:22" ht="13.5" x14ac:dyDescent="0.25">
      <c r="A2438" s="3">
        <f>RSI!A2438</f>
        <v>45856</v>
      </c>
      <c r="B2438" s="2">
        <f>RSI!B2438</f>
        <v>0.53</v>
      </c>
      <c r="C2438" s="2">
        <f>RSI!I2438</f>
        <v>52.01438040139265</v>
      </c>
      <c r="D2438" s="2">
        <f>MACD!E2438</f>
        <v>-2.9166006354823637E-2</v>
      </c>
      <c r="E2438" s="2">
        <f>MACD!F2438</f>
        <v>-3.0716609727416119E-2</v>
      </c>
      <c r="F2438" s="2">
        <f>'Moving Avg'!D2438</f>
        <v>0.53800000000000003</v>
      </c>
      <c r="G2438" s="2">
        <f>'Moving Avg'!F2438</f>
        <v>0.51500000000000001</v>
      </c>
      <c r="H2438" s="2">
        <f>'Moving Avg'!G2438</f>
        <v>0.51579999999999993</v>
      </c>
      <c r="I2438" s="2">
        <f>'Moving Avg'!H2438</f>
        <v>0.48564999999999997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  <c r="M2438" s="7">
        <f t="shared" si="380"/>
        <v>25</v>
      </c>
      <c r="N2438" s="7">
        <f t="shared" si="381"/>
        <v>0</v>
      </c>
      <c r="O2438" s="7">
        <f t="shared" si="382"/>
        <v>50</v>
      </c>
      <c r="P2438" s="7">
        <f t="shared" si="383"/>
        <v>16.5</v>
      </c>
      <c r="Q2438" s="8">
        <f t="shared" si="384"/>
        <v>18.725000000000001</v>
      </c>
      <c r="R2438" s="8">
        <f t="shared" si="385"/>
        <v>26.625</v>
      </c>
      <c r="S2438" s="8">
        <f t="shared" si="386"/>
        <v>23.675000000000001</v>
      </c>
      <c r="T2438" s="8">
        <f t="shared" si="387"/>
        <v>22.875</v>
      </c>
      <c r="U2438" s="7">
        <f t="shared" si="388"/>
        <v>23.008333333333336</v>
      </c>
      <c r="V2438" s="7">
        <f t="shared" si="389"/>
        <v>22.975000000000001</v>
      </c>
    </row>
    <row r="2439" spans="1:22" ht="13.5" x14ac:dyDescent="0.25">
      <c r="A2439" s="3">
        <f>RSI!A2439</f>
        <v>45859</v>
      </c>
      <c r="B2439" s="2">
        <f>RSI!B2439</f>
        <v>0.53</v>
      </c>
      <c r="C2439" s="2">
        <f>RSI!I2439</f>
        <v>52.01438040139265</v>
      </c>
      <c r="D2439" s="2">
        <f>MACD!E2439</f>
        <v>-2.2689189699802825E-2</v>
      </c>
      <c r="E2439" s="2">
        <f>MACD!F2439</f>
        <v>-2.9111125721893463E-2</v>
      </c>
      <c r="F2439" s="2">
        <f>'Moving Avg'!D2439</f>
        <v>0.53200000000000003</v>
      </c>
      <c r="G2439" s="2">
        <f>'Moving Avg'!F2439</f>
        <v>0.51849999999999996</v>
      </c>
      <c r="H2439" s="2">
        <f>'Moving Avg'!G2439</f>
        <v>0.51579999999999993</v>
      </c>
      <c r="I2439" s="2">
        <f>'Moving Avg'!H2439</f>
        <v>0.48619999999999991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  <c r="M2439" s="7">
        <f t="shared" si="380"/>
        <v>25</v>
      </c>
      <c r="N2439" s="7">
        <f t="shared" si="381"/>
        <v>0</v>
      </c>
      <c r="O2439" s="7">
        <f t="shared" si="382"/>
        <v>50</v>
      </c>
      <c r="P2439" s="7">
        <f t="shared" si="383"/>
        <v>16.5</v>
      </c>
      <c r="Q2439" s="8">
        <f t="shared" si="384"/>
        <v>18.725000000000001</v>
      </c>
      <c r="R2439" s="8">
        <f t="shared" si="385"/>
        <v>26.625</v>
      </c>
      <c r="S2439" s="8">
        <f t="shared" si="386"/>
        <v>23.675000000000001</v>
      </c>
      <c r="T2439" s="8">
        <f t="shared" si="387"/>
        <v>22.875</v>
      </c>
      <c r="U2439" s="7">
        <f t="shared" si="388"/>
        <v>23.008333333333336</v>
      </c>
      <c r="V2439" s="7">
        <f t="shared" si="389"/>
        <v>22.975000000000001</v>
      </c>
    </row>
    <row r="2440" spans="1:22" ht="13.5" x14ac:dyDescent="0.25">
      <c r="A2440" s="3">
        <f>RSI!A2440</f>
        <v>45860</v>
      </c>
      <c r="B2440" s="2">
        <f>RSI!B2440</f>
        <v>0.53</v>
      </c>
      <c r="C2440" s="2">
        <f>RSI!I2440</f>
        <v>52.01438040139265</v>
      </c>
      <c r="D2440" s="2">
        <f>MACD!E2440</f>
        <v>-1.4165311241313039E-2</v>
      </c>
      <c r="E2440" s="2">
        <f>MACD!F2440</f>
        <v>-2.6121962825777383E-2</v>
      </c>
      <c r="F2440" s="2">
        <f>'Moving Avg'!D2440</f>
        <v>0.52800000000000014</v>
      </c>
      <c r="G2440" s="2">
        <f>'Moving Avg'!F2440</f>
        <v>0.52249999999999996</v>
      </c>
      <c r="H2440" s="2">
        <f>'Moving Avg'!G2440</f>
        <v>0.51579999999999993</v>
      </c>
      <c r="I2440" s="2">
        <f>'Moving Avg'!H2440</f>
        <v>0.48669999999999985</v>
      </c>
      <c r="J2440" s="5" t="str">
        <f>OBV!F2440</f>
        <v>BULLISH</v>
      </c>
      <c r="K2440" s="5" t="str">
        <f>OBV!G2440</f>
        <v>NEUTRAL</v>
      </c>
      <c r="L2440" s="5" t="str">
        <f>OBV!H2440</f>
        <v>BULLISH DIVERGENCE</v>
      </c>
      <c r="M2440" s="7">
        <f t="shared" si="380"/>
        <v>25</v>
      </c>
      <c r="N2440" s="7">
        <f t="shared" si="381"/>
        <v>0</v>
      </c>
      <c r="O2440" s="7">
        <f t="shared" si="382"/>
        <v>50</v>
      </c>
      <c r="P2440" s="7">
        <f t="shared" si="383"/>
        <v>66.5</v>
      </c>
      <c r="Q2440" s="8">
        <f t="shared" si="384"/>
        <v>26.225000000000001</v>
      </c>
      <c r="R2440" s="8">
        <f t="shared" si="385"/>
        <v>39.125</v>
      </c>
      <c r="S2440" s="8">
        <f t="shared" si="386"/>
        <v>46.174999999999997</v>
      </c>
      <c r="T2440" s="8">
        <f t="shared" si="387"/>
        <v>35.375</v>
      </c>
      <c r="U2440" s="7">
        <f t="shared" si="388"/>
        <v>37.174999999999997</v>
      </c>
      <c r="V2440" s="7">
        <f t="shared" si="389"/>
        <v>36.724999999999994</v>
      </c>
    </row>
    <row r="2441" spans="1:22" ht="13.5" x14ac:dyDescent="0.25">
      <c r="A2441" s="3">
        <f>RSI!A2441</f>
        <v>45861</v>
      </c>
      <c r="B2441" s="2">
        <f>RSI!B2441</f>
        <v>0.53</v>
      </c>
      <c r="C2441" s="2">
        <f>RSI!I2441</f>
        <v>52.01438040139265</v>
      </c>
      <c r="D2441" s="2">
        <f>MACD!E2441</f>
        <v>-3.9068274206579545E-3</v>
      </c>
      <c r="E2441" s="2">
        <f>MACD!F2441</f>
        <v>-2.1678935744753498E-2</v>
      </c>
      <c r="F2441" s="2">
        <f>'Moving Avg'!D2441</f>
        <v>0.52800000000000014</v>
      </c>
      <c r="G2441" s="2">
        <f>'Moving Avg'!F2441</f>
        <v>0.52649999999999997</v>
      </c>
      <c r="H2441" s="2">
        <f>'Moving Avg'!G2441</f>
        <v>0.51619999999999999</v>
      </c>
      <c r="I2441" s="2">
        <f>'Moving Avg'!H2441</f>
        <v>0.48724999999999985</v>
      </c>
      <c r="J2441" s="5" t="str">
        <f>OBV!F2441</f>
        <v>BULLISH</v>
      </c>
      <c r="K2441" s="5" t="str">
        <f>OBV!G2441</f>
        <v>NEUTRAL</v>
      </c>
      <c r="L2441" s="5" t="str">
        <f>OBV!H2441</f>
        <v>NEUTRAL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49.5</v>
      </c>
      <c r="Q2441" s="8">
        <f t="shared" si="384"/>
        <v>23.675000000000001</v>
      </c>
      <c r="R2441" s="8">
        <f t="shared" si="385"/>
        <v>34.875</v>
      </c>
      <c r="S2441" s="8">
        <f t="shared" si="386"/>
        <v>38.525000000000006</v>
      </c>
      <c r="T2441" s="8">
        <f t="shared" si="387"/>
        <v>31.125</v>
      </c>
      <c r="U2441" s="7">
        <f t="shared" si="388"/>
        <v>32.358333333333334</v>
      </c>
      <c r="V2441" s="7">
        <f t="shared" si="389"/>
        <v>32.049999999999997</v>
      </c>
    </row>
    <row r="2442" spans="1:22" ht="13.5" x14ac:dyDescent="0.25">
      <c r="A2442" s="3">
        <f>RSI!A2442</f>
        <v>45862</v>
      </c>
      <c r="B2442" s="2">
        <f>RSI!B2442</f>
        <v>0.51</v>
      </c>
      <c r="C2442" s="2">
        <f>RSI!I2442</f>
        <v>44.704120865075474</v>
      </c>
      <c r="D2442" s="2">
        <f>MACD!E2442</f>
        <v>6.2262505290935355E-3</v>
      </c>
      <c r="E2442" s="2">
        <f>MACD!F2442</f>
        <v>-1.6097898489984091E-2</v>
      </c>
      <c r="F2442" s="2">
        <f>'Moving Avg'!D2442</f>
        <v>0.52600000000000002</v>
      </c>
      <c r="G2442" s="2">
        <f>'Moving Avg'!F2442</f>
        <v>0.52949999999999986</v>
      </c>
      <c r="H2442" s="2">
        <f>'Moving Avg'!G2442</f>
        <v>0.51659999999999995</v>
      </c>
      <c r="I2442" s="2">
        <f>'Moving Avg'!H2442</f>
        <v>0.48769999999999997</v>
      </c>
      <c r="J2442" s="5" t="str">
        <f>OBV!F2442</f>
        <v>BULLISH</v>
      </c>
      <c r="K2442" s="5" t="str">
        <f>OBV!G2442</f>
        <v>NEUTRAL</v>
      </c>
      <c r="L2442" s="5" t="str">
        <f>OBV!H2442</f>
        <v>BULLISH DIVERGENCE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66.5</v>
      </c>
      <c r="Q2442" s="8">
        <f t="shared" si="384"/>
        <v>26.225000000000001</v>
      </c>
      <c r="R2442" s="8">
        <f t="shared" si="385"/>
        <v>39.125</v>
      </c>
      <c r="S2442" s="8">
        <f t="shared" si="386"/>
        <v>46.174999999999997</v>
      </c>
      <c r="T2442" s="8">
        <f t="shared" si="387"/>
        <v>35.375</v>
      </c>
      <c r="U2442" s="7">
        <f t="shared" si="388"/>
        <v>37.174999999999997</v>
      </c>
      <c r="V2442" s="7">
        <f t="shared" si="389"/>
        <v>36.724999999999994</v>
      </c>
    </row>
    <row r="2443" spans="1:22" ht="13.5" x14ac:dyDescent="0.25">
      <c r="A2443" s="3">
        <f>RSI!A2443</f>
        <v>45866</v>
      </c>
      <c r="B2443" s="2">
        <f>RSI!B2443</f>
        <v>0.53</v>
      </c>
      <c r="C2443" s="2">
        <f>RSI!I2443</f>
        <v>51.973175341996026</v>
      </c>
      <c r="D2443" s="2">
        <f>MACD!E2443</f>
        <v>1.0333633532128683E-2</v>
      </c>
      <c r="E2443" s="2">
        <f>MACD!F2443</f>
        <v>-1.0811592085561537E-2</v>
      </c>
      <c r="F2443" s="2">
        <f>'Moving Avg'!D2443</f>
        <v>0.52600000000000002</v>
      </c>
      <c r="G2443" s="2">
        <f>'Moving Avg'!F2443</f>
        <v>0.53349999999999986</v>
      </c>
      <c r="H2443" s="2">
        <f>'Moving Avg'!G2443</f>
        <v>0.51700000000000002</v>
      </c>
      <c r="I2443" s="2">
        <f>'Moving Avg'!H2443</f>
        <v>0.48824999999999991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  <c r="M2443" s="7">
        <f t="shared" si="380"/>
        <v>25</v>
      </c>
      <c r="N2443" s="7">
        <f t="shared" si="381"/>
        <v>0</v>
      </c>
      <c r="O2443" s="7">
        <f t="shared" si="382"/>
        <v>50</v>
      </c>
      <c r="P2443" s="7">
        <f t="shared" si="383"/>
        <v>33</v>
      </c>
      <c r="Q2443" s="8">
        <f t="shared" si="384"/>
        <v>21.2</v>
      </c>
      <c r="R2443" s="8">
        <f t="shared" si="385"/>
        <v>30.75</v>
      </c>
      <c r="S2443" s="8">
        <f t="shared" si="386"/>
        <v>31.1</v>
      </c>
      <c r="T2443" s="8">
        <f t="shared" si="387"/>
        <v>27</v>
      </c>
      <c r="U2443" s="7">
        <f t="shared" si="388"/>
        <v>27.683333333333337</v>
      </c>
      <c r="V2443" s="7">
        <f t="shared" si="389"/>
        <v>27.512500000000003</v>
      </c>
    </row>
    <row r="2444" spans="1:22" ht="13.5" x14ac:dyDescent="0.25">
      <c r="A2444" s="3">
        <f>RSI!A2444</f>
        <v>45867</v>
      </c>
      <c r="B2444" s="2">
        <f>RSI!B2444</f>
        <v>0.54</v>
      </c>
      <c r="C2444" s="2">
        <f>RSI!I2444</f>
        <v>55.148013059732648</v>
      </c>
      <c r="D2444" s="2">
        <f>MACD!E2444</f>
        <v>1.3035046044111875E-2</v>
      </c>
      <c r="E2444" s="2">
        <f>MACD!F2444</f>
        <v>-6.042264459626856E-3</v>
      </c>
      <c r="F2444" s="2">
        <f>'Moving Avg'!D2444</f>
        <v>0.52800000000000002</v>
      </c>
      <c r="G2444" s="2">
        <f>'Moving Avg'!F2444</f>
        <v>0.53699999999999992</v>
      </c>
      <c r="H2444" s="2">
        <f>'Moving Avg'!G2444</f>
        <v>0.51780000000000004</v>
      </c>
      <c r="I2444" s="2">
        <f>'Moving Avg'!H2444</f>
        <v>0.4888499999999999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  <c r="M2444" s="7">
        <f t="shared" si="380"/>
        <v>25</v>
      </c>
      <c r="N2444" s="7">
        <f t="shared" si="381"/>
        <v>0</v>
      </c>
      <c r="O2444" s="7">
        <f t="shared" si="382"/>
        <v>50</v>
      </c>
      <c r="P2444" s="7">
        <f t="shared" si="383"/>
        <v>83.5</v>
      </c>
      <c r="Q2444" s="8">
        <f t="shared" si="384"/>
        <v>28.774999999999999</v>
      </c>
      <c r="R2444" s="8">
        <f t="shared" si="385"/>
        <v>43.375</v>
      </c>
      <c r="S2444" s="8">
        <f t="shared" si="386"/>
        <v>53.825000000000003</v>
      </c>
      <c r="T2444" s="8">
        <f t="shared" si="387"/>
        <v>39.625</v>
      </c>
      <c r="U2444" s="7">
        <f t="shared" si="388"/>
        <v>41.991666666666667</v>
      </c>
      <c r="V2444" s="7">
        <f t="shared" si="389"/>
        <v>41.400000000000006</v>
      </c>
    </row>
    <row r="2445" spans="1:22" ht="13.5" x14ac:dyDescent="0.25">
      <c r="A2445" s="3">
        <f>RSI!A2445</f>
        <v>45868</v>
      </c>
      <c r="B2445" s="2">
        <f>RSI!B2445</f>
        <v>0.54</v>
      </c>
      <c r="C2445" s="2">
        <f>RSI!I2445</f>
        <v>55.148013059732641</v>
      </c>
      <c r="D2445" s="2">
        <f>MACD!E2445</f>
        <v>1.36924484846217E-2</v>
      </c>
      <c r="E2445" s="2">
        <f>MACD!F2445</f>
        <v>-2.0953218707771451E-3</v>
      </c>
      <c r="F2445" s="2">
        <f>'Moving Avg'!D2445</f>
        <v>0.53</v>
      </c>
      <c r="G2445" s="2">
        <f>'Moving Avg'!F2445</f>
        <v>0.53949999999999998</v>
      </c>
      <c r="H2445" s="2">
        <f>'Moving Avg'!G2445</f>
        <v>0.51819999999999999</v>
      </c>
      <c r="I2445" s="2">
        <f>'Moving Avg'!H2445</f>
        <v>0.48944999999999994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  <c r="M2445" s="7">
        <f t="shared" si="380"/>
        <v>25</v>
      </c>
      <c r="N2445" s="7">
        <f t="shared" si="381"/>
        <v>0</v>
      </c>
      <c r="O2445" s="7">
        <f t="shared" si="382"/>
        <v>50</v>
      </c>
      <c r="P2445" s="7">
        <f t="shared" si="383"/>
        <v>83.5</v>
      </c>
      <c r="Q2445" s="8">
        <f t="shared" si="384"/>
        <v>28.774999999999999</v>
      </c>
      <c r="R2445" s="8">
        <f t="shared" si="385"/>
        <v>43.375</v>
      </c>
      <c r="S2445" s="8">
        <f t="shared" si="386"/>
        <v>53.825000000000003</v>
      </c>
      <c r="T2445" s="8">
        <f t="shared" si="387"/>
        <v>39.625</v>
      </c>
      <c r="U2445" s="7">
        <f t="shared" si="388"/>
        <v>41.991666666666667</v>
      </c>
      <c r="V2445" s="7">
        <f t="shared" si="389"/>
        <v>41.400000000000006</v>
      </c>
    </row>
    <row r="2446" spans="1:22" ht="13.5" x14ac:dyDescent="0.25">
      <c r="A2446" s="3">
        <f>RSI!A2446</f>
        <v>45869</v>
      </c>
      <c r="B2446" s="2">
        <f>RSI!B2446</f>
        <v>0.54</v>
      </c>
      <c r="C2446" s="2">
        <f>RSI!I2446</f>
        <v>55.148013059732648</v>
      </c>
      <c r="D2446" s="2">
        <f>MACD!E2446</f>
        <v>1.1088505114826064E-2</v>
      </c>
      <c r="E2446" s="2">
        <f>MACD!F2446</f>
        <v>5.4144352634349674E-4</v>
      </c>
      <c r="F2446" s="2">
        <f>'Moving Avg'!D2446</f>
        <v>0.53200000000000003</v>
      </c>
      <c r="G2446" s="2">
        <f>'Moving Avg'!F2446</f>
        <v>0.54100000000000004</v>
      </c>
      <c r="H2446" s="2">
        <f>'Moving Avg'!G2446</f>
        <v>0.51839999999999986</v>
      </c>
      <c r="I2446" s="2">
        <f>'Moving Avg'!H2446</f>
        <v>0.49004999999999993</v>
      </c>
      <c r="J2446" s="5" t="str">
        <f>OBV!F2446</f>
        <v>BULLISH</v>
      </c>
      <c r="K2446" s="5" t="str">
        <f>OBV!G2446</f>
        <v>NEUTRAL</v>
      </c>
      <c r="L2446" s="5" t="str">
        <f>OBV!H2446</f>
        <v>CONFIRMED BULLISH</v>
      </c>
      <c r="M2446" s="7">
        <f t="shared" si="380"/>
        <v>25</v>
      </c>
      <c r="N2446" s="7">
        <f t="shared" si="381"/>
        <v>0</v>
      </c>
      <c r="O2446" s="7">
        <f t="shared" si="382"/>
        <v>50</v>
      </c>
      <c r="P2446" s="7">
        <f t="shared" si="383"/>
        <v>83.5</v>
      </c>
      <c r="Q2446" s="8">
        <f t="shared" si="384"/>
        <v>28.774999999999999</v>
      </c>
      <c r="R2446" s="8">
        <f t="shared" si="385"/>
        <v>43.375</v>
      </c>
      <c r="S2446" s="8">
        <f t="shared" si="386"/>
        <v>53.825000000000003</v>
      </c>
      <c r="T2446" s="8">
        <f t="shared" si="387"/>
        <v>39.625</v>
      </c>
      <c r="U2446" s="7">
        <f t="shared" si="388"/>
        <v>41.991666666666667</v>
      </c>
      <c r="V2446" s="7">
        <f t="shared" si="389"/>
        <v>41.400000000000006</v>
      </c>
    </row>
    <row r="2447" spans="1:22" ht="13.5" x14ac:dyDescent="0.25">
      <c r="A2447" s="3">
        <f>RSI!A2447</f>
        <v>45870</v>
      </c>
      <c r="B2447" s="2">
        <f>RSI!B2447</f>
        <v>0.54</v>
      </c>
      <c r="C2447" s="2">
        <f>RSI!I2447</f>
        <v>55.148013059732641</v>
      </c>
      <c r="D2447" s="2">
        <f>MACD!E2447</f>
        <v>7.2695921599738034E-3</v>
      </c>
      <c r="E2447" s="2">
        <f>MACD!F2447</f>
        <v>1.8870732530695581E-3</v>
      </c>
      <c r="F2447" s="2">
        <f>'Moving Avg'!D2447</f>
        <v>0.53800000000000003</v>
      </c>
      <c r="G2447" s="2">
        <f>'Moving Avg'!F2447</f>
        <v>0.54149999999999987</v>
      </c>
      <c r="H2447" s="2">
        <f>'Moving Avg'!G2447</f>
        <v>0.51859999999999995</v>
      </c>
      <c r="I2447" s="2">
        <f>'Moving Avg'!H2447</f>
        <v>0.49065000000000003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  <c r="M2447" s="7">
        <f t="shared" si="380"/>
        <v>25</v>
      </c>
      <c r="N2447" s="7">
        <f t="shared" si="381"/>
        <v>0</v>
      </c>
      <c r="O2447" s="7">
        <f t="shared" si="382"/>
        <v>50</v>
      </c>
      <c r="P2447" s="7">
        <f t="shared" si="383"/>
        <v>83.5</v>
      </c>
      <c r="Q2447" s="8">
        <f t="shared" si="384"/>
        <v>28.774999999999999</v>
      </c>
      <c r="R2447" s="8">
        <f t="shared" si="385"/>
        <v>43.375</v>
      </c>
      <c r="S2447" s="8">
        <f t="shared" si="386"/>
        <v>53.825000000000003</v>
      </c>
      <c r="T2447" s="8">
        <f t="shared" si="387"/>
        <v>39.625</v>
      </c>
      <c r="U2447" s="7">
        <f t="shared" si="388"/>
        <v>41.991666666666667</v>
      </c>
      <c r="V2447" s="7">
        <f t="shared" si="389"/>
        <v>41.400000000000006</v>
      </c>
    </row>
    <row r="2448" spans="1:22" ht="13.5" x14ac:dyDescent="0.25">
      <c r="A2448" s="3">
        <f>RSI!A2448</f>
        <v>45873</v>
      </c>
      <c r="B2448" s="2">
        <f>RSI!B2448</f>
        <v>0.54</v>
      </c>
      <c r="C2448" s="2">
        <f>RSI!I2448</f>
        <v>55.148013059732648</v>
      </c>
      <c r="D2448" s="2">
        <f>MACD!E2448</f>
        <v>5.5052632960870262E-3</v>
      </c>
      <c r="E2448" s="2">
        <f>MACD!F2448</f>
        <v>2.6107112616730521E-3</v>
      </c>
      <c r="F2448" s="2">
        <f>'Moving Avg'!D2448</f>
        <v>0.54</v>
      </c>
      <c r="G2448" s="2">
        <f>'Moving Avg'!F2448</f>
        <v>0.54199999999999982</v>
      </c>
      <c r="H2448" s="2">
        <f>'Moving Avg'!G2448</f>
        <v>0.51839999999999986</v>
      </c>
      <c r="I2448" s="2">
        <f>'Moving Avg'!H2448</f>
        <v>0.49120000000000003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  <c r="M2448" s="7">
        <f t="shared" si="380"/>
        <v>25</v>
      </c>
      <c r="N2448" s="7">
        <f t="shared" si="381"/>
        <v>0</v>
      </c>
      <c r="O2448" s="7">
        <f t="shared" si="382"/>
        <v>50</v>
      </c>
      <c r="P2448" s="7">
        <f t="shared" si="383"/>
        <v>83.5</v>
      </c>
      <c r="Q2448" s="8">
        <f t="shared" si="384"/>
        <v>28.774999999999999</v>
      </c>
      <c r="R2448" s="8">
        <f t="shared" si="385"/>
        <v>43.375</v>
      </c>
      <c r="S2448" s="8">
        <f t="shared" si="386"/>
        <v>53.825000000000003</v>
      </c>
      <c r="T2448" s="8">
        <f t="shared" si="387"/>
        <v>39.625</v>
      </c>
      <c r="U2448" s="7">
        <f t="shared" si="388"/>
        <v>41.991666666666667</v>
      </c>
      <c r="V2448" s="7">
        <f t="shared" si="389"/>
        <v>41.400000000000006</v>
      </c>
    </row>
    <row r="2449" spans="1:22" ht="13.5" x14ac:dyDescent="0.25">
      <c r="A2449" s="3">
        <f>RSI!A2449</f>
        <v>45874</v>
      </c>
      <c r="B2449" s="2">
        <f>RSI!B2449</f>
        <v>0.54</v>
      </c>
      <c r="C2449" s="2">
        <f>RSI!I2449</f>
        <v>55.148013059732648</v>
      </c>
      <c r="D2449" s="2">
        <f>MACD!E2449</f>
        <v>3.9462561999240586E-3</v>
      </c>
      <c r="E2449" s="2">
        <f>MACD!F2449</f>
        <v>2.8778202493232536E-3</v>
      </c>
      <c r="F2449" s="2">
        <f>'Moving Avg'!D2449</f>
        <v>0.54</v>
      </c>
      <c r="G2449" s="2">
        <f>'Moving Avg'!F2449</f>
        <v>0.54200000000000004</v>
      </c>
      <c r="H2449" s="2">
        <f>'Moving Avg'!G2449</f>
        <v>0.51779999999999993</v>
      </c>
      <c r="I2449" s="2">
        <f>'Moving Avg'!H2449</f>
        <v>0.49170000000000003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33</v>
      </c>
      <c r="Q2449" s="8">
        <f t="shared" si="384"/>
        <v>21.2</v>
      </c>
      <c r="R2449" s="8">
        <f t="shared" si="385"/>
        <v>30.75</v>
      </c>
      <c r="S2449" s="8">
        <f t="shared" si="386"/>
        <v>31.1</v>
      </c>
      <c r="T2449" s="8">
        <f t="shared" si="387"/>
        <v>27</v>
      </c>
      <c r="U2449" s="7">
        <f t="shared" si="388"/>
        <v>27.683333333333337</v>
      </c>
      <c r="V2449" s="7">
        <f t="shared" si="389"/>
        <v>27.512500000000003</v>
      </c>
    </row>
    <row r="2450" spans="1:22" ht="13.5" x14ac:dyDescent="0.25">
      <c r="A2450" s="3">
        <f>RSI!A2450</f>
        <v>45875</v>
      </c>
      <c r="B2450" s="2">
        <f>RSI!B2450</f>
        <v>0.54</v>
      </c>
      <c r="C2450" s="2">
        <f>RSI!I2450</f>
        <v>55.148013059732648</v>
      </c>
      <c r="D2450" s="2">
        <f>MACD!E2450</f>
        <v>2.5658801992274327E-3</v>
      </c>
      <c r="E2450" s="2">
        <f>MACD!F2450</f>
        <v>2.8154322393040892E-3</v>
      </c>
      <c r="F2450" s="2">
        <f>'Moving Avg'!D2450</f>
        <v>0.54</v>
      </c>
      <c r="G2450" s="2">
        <f>'Moving Avg'!F2450</f>
        <v>0.54099999999999981</v>
      </c>
      <c r="H2450" s="2">
        <f>'Moving Avg'!G2450</f>
        <v>0.51759999999999995</v>
      </c>
      <c r="I2450" s="2">
        <f>'Moving Avg'!H2450</f>
        <v>0.49215000000000009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  <c r="M2450" s="7">
        <f t="shared" si="380"/>
        <v>25</v>
      </c>
      <c r="N2450" s="7">
        <f t="shared" si="381"/>
        <v>45</v>
      </c>
      <c r="O2450" s="7">
        <f t="shared" si="382"/>
        <v>50</v>
      </c>
      <c r="P2450" s="7">
        <f t="shared" si="383"/>
        <v>33</v>
      </c>
      <c r="Q2450" s="8">
        <f t="shared" si="384"/>
        <v>36.950000000000003</v>
      </c>
      <c r="R2450" s="8">
        <f t="shared" si="385"/>
        <v>39.75</v>
      </c>
      <c r="S2450" s="8">
        <f t="shared" si="386"/>
        <v>37.85</v>
      </c>
      <c r="T2450" s="8">
        <f t="shared" si="387"/>
        <v>38.25</v>
      </c>
      <c r="U2450" s="7">
        <f t="shared" si="388"/>
        <v>38.183333333333337</v>
      </c>
      <c r="V2450" s="7">
        <f t="shared" si="389"/>
        <v>38.200000000000003</v>
      </c>
    </row>
    <row r="2451" spans="1:22" ht="13.5" x14ac:dyDescent="0.25">
      <c r="A2451" s="3">
        <f>RSI!A2451</f>
        <v>45876</v>
      </c>
      <c r="B2451" s="2">
        <f>RSI!B2451</f>
        <v>0.54</v>
      </c>
      <c r="C2451" s="2">
        <f>RSI!I2451</f>
        <v>55.148013059732641</v>
      </c>
      <c r="D2451" s="2">
        <f>MACD!E2451</f>
        <v>1.3411881166391915E-3</v>
      </c>
      <c r="E2451" s="2">
        <f>MACD!F2451</f>
        <v>2.5205834147711097E-3</v>
      </c>
      <c r="F2451" s="2">
        <f>'Moving Avg'!D2451</f>
        <v>0.54</v>
      </c>
      <c r="G2451" s="2">
        <f>'Moving Avg'!F2451</f>
        <v>0.53899999999999992</v>
      </c>
      <c r="H2451" s="2">
        <f>'Moving Avg'!G2451</f>
        <v>0.51739999999999997</v>
      </c>
      <c r="I2451" s="2">
        <f>'Moving Avg'!H2451</f>
        <v>0.49250000000000016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  <c r="M2451" s="7">
        <f t="shared" si="380"/>
        <v>25</v>
      </c>
      <c r="N2451" s="7">
        <f t="shared" si="381"/>
        <v>45</v>
      </c>
      <c r="O2451" s="7">
        <f t="shared" si="382"/>
        <v>50</v>
      </c>
      <c r="P2451" s="7">
        <f t="shared" si="383"/>
        <v>33</v>
      </c>
      <c r="Q2451" s="8">
        <f t="shared" si="384"/>
        <v>36.950000000000003</v>
      </c>
      <c r="R2451" s="8">
        <f t="shared" si="385"/>
        <v>39.75</v>
      </c>
      <c r="S2451" s="8">
        <f t="shared" si="386"/>
        <v>37.85</v>
      </c>
      <c r="T2451" s="8">
        <f t="shared" si="387"/>
        <v>38.25</v>
      </c>
      <c r="U2451" s="7">
        <f t="shared" si="388"/>
        <v>38.183333333333337</v>
      </c>
      <c r="V2451" s="7">
        <f t="shared" si="389"/>
        <v>38.200000000000003</v>
      </c>
    </row>
    <row r="2452" spans="1:22" ht="13.5" x14ac:dyDescent="0.25">
      <c r="A2452" s="3">
        <f>RSI!A2452</f>
        <v>45877</v>
      </c>
      <c r="B2452" s="2">
        <f>RSI!B2452</f>
        <v>0.54</v>
      </c>
      <c r="C2452" s="2">
        <f>RSI!I2452</f>
        <v>55.148013059732648</v>
      </c>
      <c r="D2452" s="2">
        <f>MACD!E2452</f>
        <v>-2.8244958582278601E-3</v>
      </c>
      <c r="E2452" s="2">
        <f>MACD!F2452</f>
        <v>1.4515675601713155E-3</v>
      </c>
      <c r="F2452" s="2">
        <f>'Moving Avg'!D2452</f>
        <v>0.54</v>
      </c>
      <c r="G2452" s="2">
        <f>'Moving Avg'!F2452</f>
        <v>0.53699999999999992</v>
      </c>
      <c r="H2452" s="2">
        <f>'Moving Avg'!G2452</f>
        <v>0.51719999999999999</v>
      </c>
      <c r="I2452" s="2">
        <f>'Moving Avg'!H2452</f>
        <v>0.49275000000000019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  <c r="M2452" s="7">
        <f t="shared" si="380"/>
        <v>25</v>
      </c>
      <c r="N2452" s="7">
        <f t="shared" si="381"/>
        <v>45</v>
      </c>
      <c r="O2452" s="7">
        <f t="shared" si="382"/>
        <v>50</v>
      </c>
      <c r="P2452" s="7">
        <f t="shared" si="383"/>
        <v>33</v>
      </c>
      <c r="Q2452" s="8">
        <f t="shared" si="384"/>
        <v>36.950000000000003</v>
      </c>
      <c r="R2452" s="8">
        <f t="shared" si="385"/>
        <v>39.75</v>
      </c>
      <c r="S2452" s="8">
        <f t="shared" si="386"/>
        <v>37.85</v>
      </c>
      <c r="T2452" s="8">
        <f t="shared" si="387"/>
        <v>38.25</v>
      </c>
      <c r="U2452" s="7">
        <f t="shared" si="388"/>
        <v>38.183333333333337</v>
      </c>
      <c r="V2452" s="7">
        <f t="shared" si="389"/>
        <v>38.200000000000003</v>
      </c>
    </row>
    <row r="2453" spans="1:22" ht="13.5" x14ac:dyDescent="0.25">
      <c r="A2453" s="3">
        <f>RSI!A2453</f>
        <v>45880</v>
      </c>
      <c r="B2453" s="2">
        <f>RSI!B2453</f>
        <v>0.55000000000000004</v>
      </c>
      <c r="C2453" s="2">
        <f>RSI!I2453</f>
        <v>60.265612921255801</v>
      </c>
      <c r="D2453" s="2">
        <f>MACD!E2453</f>
        <v>-4.0617183928590705E-3</v>
      </c>
      <c r="E2453" s="2">
        <f>MACD!F2453</f>
        <v>3.4891036956523835E-4</v>
      </c>
      <c r="F2453" s="2">
        <f>'Moving Avg'!D2453</f>
        <v>0.54200000000000004</v>
      </c>
      <c r="G2453" s="2">
        <f>'Moving Avg'!F2453</f>
        <v>0.53649999999999998</v>
      </c>
      <c r="H2453" s="2">
        <f>'Moving Avg'!G2453</f>
        <v>0.51759999999999995</v>
      </c>
      <c r="I2453" s="2">
        <f>'Moving Avg'!H2453</f>
        <v>0.49295000000000022</v>
      </c>
      <c r="J2453" s="5" t="str">
        <f>OBV!F2453</f>
        <v>BULLISH</v>
      </c>
      <c r="K2453" s="5" t="str">
        <f>OBV!G2453</f>
        <v>NEUTRAL</v>
      </c>
      <c r="L2453" s="5" t="str">
        <f>OBV!H2453</f>
        <v>CONFIRMED BULLISH</v>
      </c>
      <c r="M2453" s="7">
        <f t="shared" si="380"/>
        <v>25</v>
      </c>
      <c r="N2453" s="7">
        <f t="shared" si="381"/>
        <v>45</v>
      </c>
      <c r="O2453" s="7">
        <f t="shared" si="382"/>
        <v>50</v>
      </c>
      <c r="P2453" s="7">
        <f t="shared" si="383"/>
        <v>83.5</v>
      </c>
      <c r="Q2453" s="8">
        <f t="shared" si="384"/>
        <v>44.524999999999999</v>
      </c>
      <c r="R2453" s="8">
        <f t="shared" si="385"/>
        <v>52.375</v>
      </c>
      <c r="S2453" s="8">
        <f t="shared" si="386"/>
        <v>60.575000000000003</v>
      </c>
      <c r="T2453" s="8">
        <f t="shared" si="387"/>
        <v>50.875</v>
      </c>
      <c r="U2453" s="7">
        <f t="shared" si="388"/>
        <v>52.491666666666674</v>
      </c>
      <c r="V2453" s="7">
        <f t="shared" si="389"/>
        <v>52.087500000000006</v>
      </c>
    </row>
    <row r="2454" spans="1:22" ht="13.5" x14ac:dyDescent="0.25">
      <c r="A2454" s="3">
        <f>RSI!A2454</f>
        <v>45881</v>
      </c>
      <c r="B2454" s="2">
        <f>RSI!B2454</f>
        <v>0.55000000000000004</v>
      </c>
      <c r="C2454" s="2">
        <f>RSI!I2454</f>
        <v>60.265612921255794</v>
      </c>
      <c r="D2454" s="2">
        <f>MACD!E2454</f>
        <v>-3.6742235878793883E-3</v>
      </c>
      <c r="E2454" s="2">
        <f>MACD!F2454</f>
        <v>-4.5571642192368707E-4</v>
      </c>
      <c r="F2454" s="2">
        <f>'Moving Avg'!D2454</f>
        <v>0.54399999999999993</v>
      </c>
      <c r="G2454" s="2">
        <f>'Moving Avg'!F2454</f>
        <v>0.53599999999999992</v>
      </c>
      <c r="H2454" s="2">
        <f>'Moving Avg'!G2454</f>
        <v>0.51839999999999997</v>
      </c>
      <c r="I2454" s="2">
        <f>'Moving Avg'!H2454</f>
        <v>0.49305000000000021</v>
      </c>
      <c r="J2454" s="5" t="str">
        <f>OBV!F2454</f>
        <v>BULLISH</v>
      </c>
      <c r="K2454" s="5" t="str">
        <f>OBV!G2454</f>
        <v>NEUTRAL</v>
      </c>
      <c r="L2454" s="5" t="str">
        <f>OBV!H2454</f>
        <v>CONFIRMED BULLISH</v>
      </c>
      <c r="M2454" s="7">
        <f t="shared" si="380"/>
        <v>25</v>
      </c>
      <c r="N2454" s="7">
        <f t="shared" si="381"/>
        <v>45</v>
      </c>
      <c r="O2454" s="7">
        <f t="shared" si="382"/>
        <v>50</v>
      </c>
      <c r="P2454" s="7">
        <f t="shared" si="383"/>
        <v>83.5</v>
      </c>
      <c r="Q2454" s="8">
        <f t="shared" si="384"/>
        <v>44.524999999999999</v>
      </c>
      <c r="R2454" s="8">
        <f t="shared" si="385"/>
        <v>52.375</v>
      </c>
      <c r="S2454" s="8">
        <f t="shared" si="386"/>
        <v>60.575000000000003</v>
      </c>
      <c r="T2454" s="8">
        <f t="shared" si="387"/>
        <v>50.875</v>
      </c>
      <c r="U2454" s="7">
        <f t="shared" si="388"/>
        <v>52.491666666666674</v>
      </c>
      <c r="V2454" s="7">
        <f t="shared" si="389"/>
        <v>52.087500000000006</v>
      </c>
    </row>
    <row r="2455" spans="1:22" ht="13.5" x14ac:dyDescent="0.25">
      <c r="A2455" s="3">
        <f>RSI!A2455</f>
        <v>45883</v>
      </c>
      <c r="B2455" s="2">
        <f>RSI!B2455</f>
        <v>0.54</v>
      </c>
      <c r="C2455" s="2">
        <f>RSI!I2455</f>
        <v>53.222720200593578</v>
      </c>
      <c r="D2455" s="2">
        <f>MACD!E2455</f>
        <v>-2.7019786712955129E-3</v>
      </c>
      <c r="E2455" s="2">
        <f>MACD!F2455</f>
        <v>-9.0496887179805229E-4</v>
      </c>
      <c r="F2455" s="2">
        <f>'Moving Avg'!D2455</f>
        <v>0.54400000000000004</v>
      </c>
      <c r="G2455" s="2">
        <f>'Moving Avg'!F2455</f>
        <v>0.53550000000000009</v>
      </c>
      <c r="H2455" s="2">
        <f>'Moving Avg'!G2455</f>
        <v>0.51940000000000008</v>
      </c>
      <c r="I2455" s="2">
        <f>'Moving Avg'!H2455</f>
        <v>0.49300000000000027</v>
      </c>
      <c r="J2455" s="5" t="str">
        <f>OBV!F2455</f>
        <v>BEARISH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45</v>
      </c>
      <c r="O2455" s="7">
        <f t="shared" si="382"/>
        <v>50</v>
      </c>
      <c r="P2455" s="7">
        <f t="shared" si="383"/>
        <v>16.5</v>
      </c>
      <c r="Q2455" s="8">
        <f t="shared" si="384"/>
        <v>34.475000000000001</v>
      </c>
      <c r="R2455" s="8">
        <f t="shared" si="385"/>
        <v>35.625</v>
      </c>
      <c r="S2455" s="8">
        <f t="shared" si="386"/>
        <v>30.425000000000001</v>
      </c>
      <c r="T2455" s="8">
        <f t="shared" si="387"/>
        <v>34.125</v>
      </c>
      <c r="U2455" s="7">
        <f t="shared" si="388"/>
        <v>33.508333333333333</v>
      </c>
      <c r="V2455" s="7">
        <f t="shared" si="389"/>
        <v>33.662499999999994</v>
      </c>
    </row>
    <row r="2456" spans="1:22" ht="13.5" x14ac:dyDescent="0.25">
      <c r="A2456" s="3">
        <f>RSI!A2456</f>
        <v>45884</v>
      </c>
      <c r="B2456" s="2">
        <f>RSI!B2456</f>
        <v>0.54</v>
      </c>
      <c r="C2456" s="2">
        <f>RSI!I2456</f>
        <v>53.222720200593578</v>
      </c>
      <c r="D2456" s="2">
        <f>MACD!E2456</f>
        <v>-1.9094565438148026E-3</v>
      </c>
      <c r="E2456" s="2">
        <f>MACD!F2456</f>
        <v>-1.1058664062014024E-3</v>
      </c>
      <c r="F2456" s="2">
        <f>'Moving Avg'!D2456</f>
        <v>0.54400000000000004</v>
      </c>
      <c r="G2456" s="2">
        <f>'Moving Avg'!F2456</f>
        <v>0.53599999999999992</v>
      </c>
      <c r="H2456" s="2">
        <f>'Moving Avg'!G2456</f>
        <v>0.5202</v>
      </c>
      <c r="I2456" s="2">
        <f>'Moving Avg'!H2456</f>
        <v>0.49305000000000027</v>
      </c>
      <c r="J2456" s="5" t="str">
        <f>OBV!F2456</f>
        <v>BEARISH</v>
      </c>
      <c r="K2456" s="5" t="str">
        <f>OBV!G2456</f>
        <v>NEUTRAL</v>
      </c>
      <c r="L2456" s="5" t="str">
        <f>OBV!H2456</f>
        <v>NEUTRAL</v>
      </c>
      <c r="M2456" s="7">
        <f t="shared" si="380"/>
        <v>25</v>
      </c>
      <c r="N2456" s="7">
        <f t="shared" si="381"/>
        <v>45</v>
      </c>
      <c r="O2456" s="7">
        <f t="shared" si="382"/>
        <v>50</v>
      </c>
      <c r="P2456" s="7">
        <f t="shared" si="383"/>
        <v>16.5</v>
      </c>
      <c r="Q2456" s="8">
        <f t="shared" si="384"/>
        <v>34.475000000000001</v>
      </c>
      <c r="R2456" s="8">
        <f t="shared" si="385"/>
        <v>35.625</v>
      </c>
      <c r="S2456" s="8">
        <f t="shared" si="386"/>
        <v>30.425000000000001</v>
      </c>
      <c r="T2456" s="8">
        <f t="shared" si="387"/>
        <v>34.125</v>
      </c>
      <c r="U2456" s="7">
        <f t="shared" si="388"/>
        <v>33.508333333333333</v>
      </c>
      <c r="V2456" s="7">
        <f t="shared" si="389"/>
        <v>33.662499999999994</v>
      </c>
    </row>
    <row r="2457" spans="1:22" ht="13.5" x14ac:dyDescent="0.25">
      <c r="A2457" s="3">
        <f>RSI!A2457</f>
        <v>45887</v>
      </c>
      <c r="B2457" s="2">
        <f>RSI!B2457</f>
        <v>0.54</v>
      </c>
      <c r="C2457" s="2">
        <f>RSI!I2457</f>
        <v>53.222720200593578</v>
      </c>
      <c r="D2457" s="2">
        <f>MACD!E2457</f>
        <v>-1.2667744605313613E-3</v>
      </c>
      <c r="E2457" s="2">
        <f>MACD!F2457</f>
        <v>-1.1380480170673942E-3</v>
      </c>
      <c r="F2457" s="2">
        <f>'Moving Avg'!D2457</f>
        <v>0.54400000000000004</v>
      </c>
      <c r="G2457" s="2">
        <f>'Moving Avg'!F2457</f>
        <v>0.53699999999999992</v>
      </c>
      <c r="H2457" s="2">
        <f>'Moving Avg'!G2457</f>
        <v>0.52059999999999984</v>
      </c>
      <c r="I2457" s="2">
        <f>'Moving Avg'!H2457</f>
        <v>0.4932000000000003</v>
      </c>
      <c r="J2457" s="5" t="str">
        <f>OBV!F2457</f>
        <v>BEARISH</v>
      </c>
      <c r="K2457" s="5" t="str">
        <f>OBV!G2457</f>
        <v>NEUTRAL</v>
      </c>
      <c r="L2457" s="5" t="str">
        <f>OBV!H2457</f>
        <v>NEUTRAL</v>
      </c>
      <c r="M2457" s="7">
        <f t="shared" si="380"/>
        <v>25</v>
      </c>
      <c r="N2457" s="7">
        <f t="shared" si="381"/>
        <v>45</v>
      </c>
      <c r="O2457" s="7">
        <f t="shared" si="382"/>
        <v>50</v>
      </c>
      <c r="P2457" s="7">
        <f t="shared" si="383"/>
        <v>16.5</v>
      </c>
      <c r="Q2457" s="8">
        <f t="shared" si="384"/>
        <v>34.475000000000001</v>
      </c>
      <c r="R2457" s="8">
        <f t="shared" si="385"/>
        <v>35.625</v>
      </c>
      <c r="S2457" s="8">
        <f t="shared" si="386"/>
        <v>30.425000000000001</v>
      </c>
      <c r="T2457" s="8">
        <f t="shared" si="387"/>
        <v>34.125</v>
      </c>
      <c r="U2457" s="7">
        <f t="shared" si="388"/>
        <v>33.508333333333333</v>
      </c>
      <c r="V2457" s="7">
        <f t="shared" si="389"/>
        <v>33.662499999999994</v>
      </c>
    </row>
    <row r="2458" spans="1:22" ht="13.5" x14ac:dyDescent="0.25">
      <c r="A2458" s="3">
        <f>RSI!A2458</f>
        <v>45888</v>
      </c>
      <c r="B2458" s="2">
        <f>RSI!B2458</f>
        <v>0.55000000000000004</v>
      </c>
      <c r="C2458" s="2">
        <f>RSI!I2458</f>
        <v>59.180724803085177</v>
      </c>
      <c r="D2458" s="2">
        <f>MACD!E2458</f>
        <v>-1.489553176357461E-3</v>
      </c>
      <c r="E2458" s="2">
        <f>MACD!F2458</f>
        <v>-1.2083490489254076E-3</v>
      </c>
      <c r="F2458" s="2">
        <f>'Moving Avg'!D2458</f>
        <v>0.54399999999999993</v>
      </c>
      <c r="G2458" s="2">
        <f>'Moving Avg'!F2458</f>
        <v>0.53800000000000003</v>
      </c>
      <c r="H2458" s="2">
        <f>'Moving Avg'!G2458</f>
        <v>0.52119999999999989</v>
      </c>
      <c r="I2458" s="2">
        <f>'Moving Avg'!H2458</f>
        <v>0.49350000000000027</v>
      </c>
      <c r="J2458" s="5" t="str">
        <f>OBV!F2458</f>
        <v>BULLISH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45</v>
      </c>
      <c r="O2458" s="7">
        <f t="shared" si="382"/>
        <v>50</v>
      </c>
      <c r="P2458" s="7">
        <f t="shared" si="383"/>
        <v>49.5</v>
      </c>
      <c r="Q2458" s="8">
        <f t="shared" si="384"/>
        <v>39.424999999999997</v>
      </c>
      <c r="R2458" s="8">
        <f t="shared" si="385"/>
        <v>43.875</v>
      </c>
      <c r="S2458" s="8">
        <f t="shared" si="386"/>
        <v>45.275000000000006</v>
      </c>
      <c r="T2458" s="8">
        <f t="shared" si="387"/>
        <v>42.375</v>
      </c>
      <c r="U2458" s="7">
        <f t="shared" si="388"/>
        <v>42.858333333333327</v>
      </c>
      <c r="V2458" s="7">
        <f t="shared" si="389"/>
        <v>42.737499999999997</v>
      </c>
    </row>
    <row r="2459" spans="1:22" ht="13.5" x14ac:dyDescent="0.25">
      <c r="A2459" s="3">
        <f>RSI!A2459</f>
        <v>45889</v>
      </c>
      <c r="B2459" s="2">
        <f>RSI!B2459</f>
        <v>0.54</v>
      </c>
      <c r="C2459" s="2">
        <f>RSI!I2459</f>
        <v>52.042232822291702</v>
      </c>
      <c r="D2459" s="2">
        <f>MACD!E2459</f>
        <v>-1.0203393135276295E-3</v>
      </c>
      <c r="E2459" s="2">
        <f>MACD!F2459</f>
        <v>-1.170747101845852E-3</v>
      </c>
      <c r="F2459" s="2">
        <f>'Moving Avg'!D2459</f>
        <v>0.54200000000000004</v>
      </c>
      <c r="G2459" s="2">
        <f>'Moving Avg'!F2459</f>
        <v>0.53849999999999998</v>
      </c>
      <c r="H2459" s="2">
        <f>'Moving Avg'!G2459</f>
        <v>0.5219999999999998</v>
      </c>
      <c r="I2459" s="2">
        <f>'Moving Avg'!H2459</f>
        <v>0.49365000000000031</v>
      </c>
      <c r="J2459" s="5" t="str">
        <f>OBV!F2459</f>
        <v>BULLISH</v>
      </c>
      <c r="K2459" s="5" t="str">
        <f>OBV!G2459</f>
        <v>NEUTRAL</v>
      </c>
      <c r="L2459" s="5" t="str">
        <f>OBV!H2459</f>
        <v>BULLISH DIVERGENCE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66.5</v>
      </c>
      <c r="Q2459" s="8">
        <f t="shared" si="384"/>
        <v>26.225000000000001</v>
      </c>
      <c r="R2459" s="8">
        <f t="shared" si="385"/>
        <v>39.125</v>
      </c>
      <c r="S2459" s="8">
        <f t="shared" si="386"/>
        <v>46.174999999999997</v>
      </c>
      <c r="T2459" s="8">
        <f t="shared" si="387"/>
        <v>35.375</v>
      </c>
      <c r="U2459" s="7">
        <f t="shared" si="388"/>
        <v>37.174999999999997</v>
      </c>
      <c r="V2459" s="7">
        <f t="shared" si="389"/>
        <v>36.724999999999994</v>
      </c>
    </row>
    <row r="2460" spans="1:22" ht="13.5" x14ac:dyDescent="0.25">
      <c r="A2460" s="3">
        <f>RSI!A2460</f>
        <v>45890</v>
      </c>
      <c r="B2460" s="2">
        <f>RSI!B2460</f>
        <v>0.56000000000000005</v>
      </c>
      <c r="C2460" s="2">
        <f>RSI!I2460</f>
        <v>61.932268760574658</v>
      </c>
      <c r="D2460" s="2">
        <f>MACD!E2460</f>
        <v>-2.1225752977660495E-3</v>
      </c>
      <c r="E2460" s="2">
        <f>MACD!F2460</f>
        <v>-1.3611127410298916E-3</v>
      </c>
      <c r="F2460" s="2">
        <f>'Moving Avg'!D2460</f>
        <v>0.54600000000000004</v>
      </c>
      <c r="G2460" s="2">
        <f>'Moving Avg'!F2460</f>
        <v>0.53999999999999992</v>
      </c>
      <c r="H2460" s="2">
        <f>'Moving Avg'!G2460</f>
        <v>0.52339999999999987</v>
      </c>
      <c r="I2460" s="2">
        <f>'Moving Avg'!H2460</f>
        <v>0.49385000000000029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83.5</v>
      </c>
      <c r="Q2460" s="8">
        <f t="shared" si="384"/>
        <v>44.524999999999999</v>
      </c>
      <c r="R2460" s="8">
        <f t="shared" si="385"/>
        <v>52.375</v>
      </c>
      <c r="S2460" s="8">
        <f t="shared" si="386"/>
        <v>60.575000000000003</v>
      </c>
      <c r="T2460" s="8">
        <f t="shared" si="387"/>
        <v>50.875</v>
      </c>
      <c r="U2460" s="7">
        <f t="shared" si="388"/>
        <v>52.491666666666674</v>
      </c>
      <c r="V2460" s="7">
        <f t="shared" si="389"/>
        <v>52.087500000000006</v>
      </c>
    </row>
    <row r="2461" spans="1:22" ht="13.5" x14ac:dyDescent="0.25">
      <c r="A2461" s="3">
        <f>RSI!A2461</f>
        <v>45891</v>
      </c>
      <c r="B2461" s="2">
        <f>RSI!B2461</f>
        <v>0.56999999999999995</v>
      </c>
      <c r="C2461" s="2">
        <f>RSI!I2461</f>
        <v>65.736960609687671</v>
      </c>
      <c r="D2461" s="2">
        <f>MACD!E2461</f>
        <v>-3.9306225754710544E-3</v>
      </c>
      <c r="E2461" s="2">
        <f>MACD!F2461</f>
        <v>-1.8750147079181242E-3</v>
      </c>
      <c r="F2461" s="2">
        <f>'Moving Avg'!D2461</f>
        <v>0.55200000000000005</v>
      </c>
      <c r="G2461" s="2">
        <f>'Moving Avg'!F2461</f>
        <v>0.54200000000000004</v>
      </c>
      <c r="H2461" s="2">
        <f>'Moving Avg'!G2461</f>
        <v>0.52519999999999978</v>
      </c>
      <c r="I2461" s="2">
        <f>'Moving Avg'!H2461</f>
        <v>0.49410000000000032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  <c r="M2461" s="7">
        <f t="shared" si="380"/>
        <v>25</v>
      </c>
      <c r="N2461" s="7">
        <f t="shared" si="381"/>
        <v>45</v>
      </c>
      <c r="O2461" s="7">
        <f t="shared" si="382"/>
        <v>50</v>
      </c>
      <c r="P2461" s="7">
        <f t="shared" si="383"/>
        <v>83.5</v>
      </c>
      <c r="Q2461" s="8">
        <f t="shared" si="384"/>
        <v>44.524999999999999</v>
      </c>
      <c r="R2461" s="8">
        <f t="shared" si="385"/>
        <v>52.375</v>
      </c>
      <c r="S2461" s="8">
        <f t="shared" si="386"/>
        <v>60.575000000000003</v>
      </c>
      <c r="T2461" s="8">
        <f t="shared" si="387"/>
        <v>50.875</v>
      </c>
      <c r="U2461" s="7">
        <f t="shared" si="388"/>
        <v>52.491666666666674</v>
      </c>
      <c r="V2461" s="7">
        <f t="shared" si="389"/>
        <v>52.087500000000006</v>
      </c>
    </row>
    <row r="2462" spans="1:22" ht="13.5" x14ac:dyDescent="0.25">
      <c r="A2462" s="3">
        <f>RSI!A2462</f>
        <v>45894</v>
      </c>
      <c r="B2462" s="2">
        <f>RSI!B2462</f>
        <v>0.57999999999999996</v>
      </c>
      <c r="C2462" s="2">
        <f>RSI!I2462</f>
        <v>69.066445189447151</v>
      </c>
      <c r="D2462" s="2">
        <f>MACD!E2462</f>
        <v>-6.3850114958899917E-3</v>
      </c>
      <c r="E2462" s="2">
        <f>MACD!F2462</f>
        <v>-2.7770140655124977E-3</v>
      </c>
      <c r="F2462" s="2">
        <f>'Moving Avg'!D2462</f>
        <v>0.56000000000000005</v>
      </c>
      <c r="G2462" s="2">
        <f>'Moving Avg'!F2462</f>
        <v>0.54549999999999998</v>
      </c>
      <c r="H2462" s="2">
        <f>'Moving Avg'!G2462</f>
        <v>0.52679999999999971</v>
      </c>
      <c r="I2462" s="2">
        <f>'Moving Avg'!H2462</f>
        <v>0.49450000000000033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  <c r="M2462" s="7">
        <f t="shared" si="380"/>
        <v>25</v>
      </c>
      <c r="N2462" s="7">
        <f t="shared" si="381"/>
        <v>45</v>
      </c>
      <c r="O2462" s="7">
        <f t="shared" si="382"/>
        <v>50</v>
      </c>
      <c r="P2462" s="7">
        <f t="shared" si="383"/>
        <v>83.5</v>
      </c>
      <c r="Q2462" s="8">
        <f t="shared" si="384"/>
        <v>44.524999999999999</v>
      </c>
      <c r="R2462" s="8">
        <f t="shared" si="385"/>
        <v>52.375</v>
      </c>
      <c r="S2462" s="8">
        <f t="shared" si="386"/>
        <v>60.575000000000003</v>
      </c>
      <c r="T2462" s="8">
        <f t="shared" si="387"/>
        <v>50.875</v>
      </c>
      <c r="U2462" s="7">
        <f t="shared" si="388"/>
        <v>52.491666666666674</v>
      </c>
      <c r="V2462" s="7">
        <f t="shared" si="389"/>
        <v>52.087500000000006</v>
      </c>
    </row>
    <row r="2463" spans="1:22" ht="13.5" x14ac:dyDescent="0.25">
      <c r="A2463" s="3">
        <f>RSI!A2463</f>
        <v>45895</v>
      </c>
      <c r="B2463" s="2">
        <f>RSI!B2463</f>
        <v>0.56999999999999995</v>
      </c>
      <c r="C2463" s="2">
        <f>RSI!I2463</f>
        <v>62.523420830592379</v>
      </c>
      <c r="D2463" s="2">
        <f>MACD!E2463</f>
        <v>-6.4118402911368388E-3</v>
      </c>
      <c r="E2463" s="2">
        <f>MACD!F2463</f>
        <v>-3.5039793106373665E-3</v>
      </c>
      <c r="F2463" s="2">
        <f>'Moving Avg'!D2463</f>
        <v>0.56399999999999995</v>
      </c>
      <c r="G2463" s="2">
        <f>'Moving Avg'!F2463</f>
        <v>0.5475000000000001</v>
      </c>
      <c r="H2463" s="2">
        <f>'Moving Avg'!G2463</f>
        <v>0.5279999999999998</v>
      </c>
      <c r="I2463" s="2">
        <f>'Moving Avg'!H2463</f>
        <v>0.4947500000000003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  <c r="M2463" s="7">
        <f t="shared" si="380"/>
        <v>25</v>
      </c>
      <c r="N2463" s="7">
        <f t="shared" si="381"/>
        <v>45</v>
      </c>
      <c r="O2463" s="7">
        <f t="shared" si="382"/>
        <v>50</v>
      </c>
      <c r="P2463" s="7">
        <f t="shared" si="383"/>
        <v>83.5</v>
      </c>
      <c r="Q2463" s="8">
        <f t="shared" si="384"/>
        <v>44.524999999999999</v>
      </c>
      <c r="R2463" s="8">
        <f t="shared" si="385"/>
        <v>52.375</v>
      </c>
      <c r="S2463" s="8">
        <f t="shared" si="386"/>
        <v>60.575000000000003</v>
      </c>
      <c r="T2463" s="8">
        <f t="shared" si="387"/>
        <v>50.875</v>
      </c>
      <c r="U2463" s="7">
        <f t="shared" si="388"/>
        <v>52.491666666666674</v>
      </c>
      <c r="V2463" s="7">
        <f t="shared" si="389"/>
        <v>52.087500000000006</v>
      </c>
    </row>
    <row r="2464" spans="1:22" ht="13.5" x14ac:dyDescent="0.25">
      <c r="A2464" s="3">
        <f>RSI!A2464</f>
        <v>45896</v>
      </c>
      <c r="B2464" s="2">
        <f>RSI!B2464</f>
        <v>0.56000000000000005</v>
      </c>
      <c r="C2464" s="2">
        <f>RSI!I2464</f>
        <v>56.7351562786084</v>
      </c>
      <c r="D2464" s="2">
        <f>MACD!E2464</f>
        <v>-5.8469700846648376E-3</v>
      </c>
      <c r="E2464" s="2">
        <f>MACD!F2464</f>
        <v>-3.972577465442861E-3</v>
      </c>
      <c r="F2464" s="2">
        <f>'Moving Avg'!D2464</f>
        <v>0.56799999999999995</v>
      </c>
      <c r="G2464" s="2">
        <f>'Moving Avg'!F2464</f>
        <v>0.54849999999999999</v>
      </c>
      <c r="H2464" s="2">
        <f>'Moving Avg'!G2464</f>
        <v>0.52899999999999969</v>
      </c>
      <c r="I2464" s="2">
        <f>'Moving Avg'!H2464</f>
        <v>0.4949000000000004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  <c r="M2464" s="7">
        <f t="shared" si="380"/>
        <v>25</v>
      </c>
      <c r="N2464" s="7">
        <f t="shared" si="381"/>
        <v>45</v>
      </c>
      <c r="O2464" s="7">
        <f t="shared" si="382"/>
        <v>50</v>
      </c>
      <c r="P2464" s="7">
        <f t="shared" si="383"/>
        <v>83.5</v>
      </c>
      <c r="Q2464" s="8">
        <f t="shared" si="384"/>
        <v>44.524999999999999</v>
      </c>
      <c r="R2464" s="8">
        <f t="shared" si="385"/>
        <v>52.375</v>
      </c>
      <c r="S2464" s="8">
        <f t="shared" si="386"/>
        <v>60.575000000000003</v>
      </c>
      <c r="T2464" s="8">
        <f t="shared" si="387"/>
        <v>50.875</v>
      </c>
      <c r="U2464" s="7">
        <f t="shared" si="388"/>
        <v>52.491666666666674</v>
      </c>
      <c r="V2464" s="7">
        <f t="shared" si="389"/>
        <v>52.087500000000006</v>
      </c>
    </row>
    <row r="2465" spans="1:22" ht="13.5" x14ac:dyDescent="0.25">
      <c r="A2465" s="3">
        <f>RSI!A2465</f>
        <v>45897</v>
      </c>
      <c r="B2465" s="2">
        <f>RSI!B2465</f>
        <v>0.56000000000000005</v>
      </c>
      <c r="C2465" s="2">
        <f>RSI!I2465</f>
        <v>56.7351562786084</v>
      </c>
      <c r="D2465" s="2">
        <f>MACD!E2465</f>
        <v>-6.9901974717917481E-3</v>
      </c>
      <c r="E2465" s="2">
        <f>MACD!F2465</f>
        <v>-4.5761014667126381E-3</v>
      </c>
      <c r="F2465" s="2">
        <f>'Moving Avg'!D2465</f>
        <v>0.56799999999999995</v>
      </c>
      <c r="G2465" s="2">
        <f>'Moving Avg'!F2465</f>
        <v>0.5495000000000001</v>
      </c>
      <c r="H2465" s="2">
        <f>'Moving Avg'!G2465</f>
        <v>0.52999999999999969</v>
      </c>
      <c r="I2465" s="2">
        <f>'Moving Avg'!H2465</f>
        <v>0.49515000000000037</v>
      </c>
      <c r="J2465" s="5" t="str">
        <f>OBV!F2465</f>
        <v>BULLISH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45</v>
      </c>
      <c r="O2465" s="7">
        <f t="shared" si="382"/>
        <v>50</v>
      </c>
      <c r="P2465" s="7">
        <f t="shared" si="383"/>
        <v>49.5</v>
      </c>
      <c r="Q2465" s="8">
        <f t="shared" si="384"/>
        <v>39.424999999999997</v>
      </c>
      <c r="R2465" s="8">
        <f t="shared" si="385"/>
        <v>43.875</v>
      </c>
      <c r="S2465" s="8">
        <f t="shared" si="386"/>
        <v>45.275000000000006</v>
      </c>
      <c r="T2465" s="8">
        <f t="shared" si="387"/>
        <v>42.375</v>
      </c>
      <c r="U2465" s="7">
        <f t="shared" si="388"/>
        <v>42.858333333333327</v>
      </c>
      <c r="V2465" s="7">
        <f t="shared" si="389"/>
        <v>42.737499999999997</v>
      </c>
    </row>
    <row r="2466" spans="1:22" ht="13.5" x14ac:dyDescent="0.25">
      <c r="A2466" s="3">
        <f>RSI!A2466</f>
        <v>45898</v>
      </c>
      <c r="B2466" s="2">
        <f>RSI!B2466</f>
        <v>0.57999999999999996</v>
      </c>
      <c r="C2466" s="2">
        <f>RSI!I2466</f>
        <v>64.38333828770746</v>
      </c>
      <c r="D2466" s="2">
        <f>MACD!E2466</f>
        <v>-9.5156297839648074E-3</v>
      </c>
      <c r="E2466" s="2">
        <f>MACD!F2466</f>
        <v>-5.5640071301630723E-3</v>
      </c>
      <c r="F2466" s="2">
        <f>'Moving Avg'!D2466</f>
        <v>0.57000000000000006</v>
      </c>
      <c r="G2466" s="2">
        <f>'Moving Avg'!F2466</f>
        <v>0.5515000000000001</v>
      </c>
      <c r="H2466" s="2">
        <f>'Moving Avg'!G2466</f>
        <v>0.53119999999999967</v>
      </c>
      <c r="I2466" s="2">
        <f>'Moving Avg'!H2466</f>
        <v>0.49560000000000043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25</v>
      </c>
      <c r="N2466" s="7">
        <f t="shared" si="381"/>
        <v>45</v>
      </c>
      <c r="O2466" s="7">
        <f t="shared" si="382"/>
        <v>50</v>
      </c>
      <c r="P2466" s="7">
        <f t="shared" si="383"/>
        <v>83.5</v>
      </c>
      <c r="Q2466" s="8">
        <f t="shared" si="384"/>
        <v>44.524999999999999</v>
      </c>
      <c r="R2466" s="8">
        <f t="shared" si="385"/>
        <v>52.375</v>
      </c>
      <c r="S2466" s="8">
        <f t="shared" si="386"/>
        <v>60.575000000000003</v>
      </c>
      <c r="T2466" s="8">
        <f t="shared" si="387"/>
        <v>50.875</v>
      </c>
      <c r="U2466" s="7">
        <f t="shared" si="388"/>
        <v>52.491666666666674</v>
      </c>
      <c r="V2466" s="7">
        <f t="shared" si="389"/>
        <v>52.087500000000006</v>
      </c>
    </row>
    <row r="2467" spans="1:22" ht="13.5" x14ac:dyDescent="0.25">
      <c r="A2467" s="3">
        <f>RSI!A2467</f>
        <v>45901</v>
      </c>
      <c r="B2467" s="2">
        <f>RSI!B2467</f>
        <v>0.57999999999999996</v>
      </c>
      <c r="C2467" s="2">
        <f>RSI!I2467</f>
        <v>64.38333828770746</v>
      </c>
      <c r="D2467" s="2">
        <f>MACD!E2467</f>
        <v>-1.1841645073741747E-2</v>
      </c>
      <c r="E2467" s="2">
        <f>MACD!F2467</f>
        <v>-6.8195347188788075E-3</v>
      </c>
      <c r="F2467" s="2">
        <f>'Moving Avg'!D2467</f>
        <v>0.57000000000000006</v>
      </c>
      <c r="G2467" s="2">
        <f>'Moving Avg'!F2467</f>
        <v>0.5535000000000001</v>
      </c>
      <c r="H2467" s="2">
        <f>'Moving Avg'!G2467</f>
        <v>0.53279999999999961</v>
      </c>
      <c r="I2467" s="2">
        <f>'Moving Avg'!H2467</f>
        <v>0.49595000000000039</v>
      </c>
      <c r="J2467" s="5" t="str">
        <f>OBV!F2467</f>
        <v>BEARISH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45</v>
      </c>
      <c r="O2467" s="7">
        <f t="shared" si="382"/>
        <v>50</v>
      </c>
      <c r="P2467" s="7">
        <f t="shared" si="383"/>
        <v>16.5</v>
      </c>
      <c r="Q2467" s="8">
        <f t="shared" si="384"/>
        <v>34.475000000000001</v>
      </c>
      <c r="R2467" s="8">
        <f t="shared" si="385"/>
        <v>35.625</v>
      </c>
      <c r="S2467" s="8">
        <f t="shared" si="386"/>
        <v>30.425000000000001</v>
      </c>
      <c r="T2467" s="8">
        <f t="shared" si="387"/>
        <v>34.125</v>
      </c>
      <c r="U2467" s="7">
        <f t="shared" si="388"/>
        <v>33.508333333333333</v>
      </c>
      <c r="V2467" s="7">
        <f t="shared" si="389"/>
        <v>33.662499999999994</v>
      </c>
    </row>
    <row r="2468" spans="1:22" ht="13.5" x14ac:dyDescent="0.25">
      <c r="A2468" s="3">
        <f>RSI!A2468</f>
        <v>45902</v>
      </c>
      <c r="B2468" s="2">
        <f>RSI!B2468</f>
        <v>0.6</v>
      </c>
      <c r="C2468" s="2">
        <f>RSI!I2468</f>
        <v>70.443051107178206</v>
      </c>
      <c r="D2468" s="2">
        <f>MACD!E2468</f>
        <v>-1.3927934601928871E-2</v>
      </c>
      <c r="E2468" s="2">
        <f>MACD!F2468</f>
        <v>-8.2412146954888195E-3</v>
      </c>
      <c r="F2468" s="2">
        <f>'Moving Avg'!D2468</f>
        <v>0.57600000000000007</v>
      </c>
      <c r="G2468" s="2">
        <f>'Moving Avg'!F2468</f>
        <v>0.55649999999999999</v>
      </c>
      <c r="H2468" s="2">
        <f>'Moving Avg'!G2468</f>
        <v>0.53519999999999968</v>
      </c>
      <c r="I2468" s="2">
        <f>'Moving Avg'!H2468</f>
        <v>0.49640000000000045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  <c r="M2468" s="7">
        <f t="shared" si="380"/>
        <v>0</v>
      </c>
      <c r="N2468" s="7">
        <f t="shared" si="381"/>
        <v>45</v>
      </c>
      <c r="O2468" s="7">
        <f t="shared" si="382"/>
        <v>50</v>
      </c>
      <c r="P2468" s="7">
        <f t="shared" si="383"/>
        <v>83.5</v>
      </c>
      <c r="Q2468" s="8">
        <f t="shared" si="384"/>
        <v>35.774999999999999</v>
      </c>
      <c r="R2468" s="8">
        <f t="shared" si="385"/>
        <v>47.375</v>
      </c>
      <c r="S2468" s="8">
        <f t="shared" si="386"/>
        <v>56.825000000000003</v>
      </c>
      <c r="T2468" s="8">
        <f t="shared" si="387"/>
        <v>44.625</v>
      </c>
      <c r="U2468" s="7">
        <f t="shared" si="388"/>
        <v>46.658333333333339</v>
      </c>
      <c r="V2468" s="7">
        <f t="shared" si="389"/>
        <v>46.150000000000006</v>
      </c>
    </row>
    <row r="2469" spans="1:22" ht="13.5" x14ac:dyDescent="0.25">
      <c r="A2469" s="3">
        <f>RSI!A2469</f>
        <v>45903</v>
      </c>
      <c r="B2469" s="2">
        <f>RSI!B2469</f>
        <v>0.6</v>
      </c>
      <c r="C2469" s="2">
        <f>RSI!I2469</f>
        <v>70.443051107178206</v>
      </c>
      <c r="D2469" s="2">
        <f>MACD!E2469</f>
        <v>-1.7512031131398209E-2</v>
      </c>
      <c r="E2469" s="2">
        <f>MACD!F2469</f>
        <v>-1.0095377982670697E-2</v>
      </c>
      <c r="F2469" s="2">
        <f>'Moving Avg'!D2469</f>
        <v>0.58400000000000007</v>
      </c>
      <c r="G2469" s="2">
        <f>'Moving Avg'!F2469</f>
        <v>0.55950000000000011</v>
      </c>
      <c r="H2469" s="2">
        <f>'Moving Avg'!G2469</f>
        <v>0.5379999999999997</v>
      </c>
      <c r="I2469" s="2">
        <f>'Moving Avg'!H2469</f>
        <v>0.49685000000000029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  <c r="M2469" s="7">
        <f t="shared" si="380"/>
        <v>0</v>
      </c>
      <c r="N2469" s="7">
        <f t="shared" si="381"/>
        <v>45</v>
      </c>
      <c r="O2469" s="7">
        <f t="shared" si="382"/>
        <v>50</v>
      </c>
      <c r="P2469" s="7">
        <f t="shared" si="383"/>
        <v>83.5</v>
      </c>
      <c r="Q2469" s="8">
        <f t="shared" si="384"/>
        <v>35.774999999999999</v>
      </c>
      <c r="R2469" s="8">
        <f t="shared" si="385"/>
        <v>47.375</v>
      </c>
      <c r="S2469" s="8">
        <f t="shared" si="386"/>
        <v>56.825000000000003</v>
      </c>
      <c r="T2469" s="8">
        <f t="shared" si="387"/>
        <v>44.625</v>
      </c>
      <c r="U2469" s="7">
        <f t="shared" si="388"/>
        <v>46.658333333333339</v>
      </c>
      <c r="V2469" s="7">
        <f t="shared" si="389"/>
        <v>46.150000000000006</v>
      </c>
    </row>
    <row r="2470" spans="1:22" ht="13.5" x14ac:dyDescent="0.25">
      <c r="A2470" s="3">
        <f>RSI!A2470</f>
        <v>45905</v>
      </c>
      <c r="B2470" s="2">
        <f>RSI!B2470</f>
        <v>0.59</v>
      </c>
      <c r="C2470" s="2">
        <f>RSI!I2470</f>
        <v>64.117282394035271</v>
      </c>
      <c r="D2470" s="2">
        <f>MACD!E2470</f>
        <v>-1.6986613527633199E-2</v>
      </c>
      <c r="E2470" s="2">
        <f>MACD!F2470</f>
        <v>-1.1473625091663199E-2</v>
      </c>
      <c r="F2470" s="2">
        <f>'Moving Avg'!D2470</f>
        <v>0.59</v>
      </c>
      <c r="G2470" s="2">
        <f>'Moving Avg'!F2470</f>
        <v>0.56200000000000006</v>
      </c>
      <c r="H2470" s="2">
        <f>'Moving Avg'!G2470</f>
        <v>0.54079999999999973</v>
      </c>
      <c r="I2470" s="2">
        <f>'Moving Avg'!H2470</f>
        <v>0.49735000000000035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  <c r="M2470" s="7">
        <f t="shared" si="380"/>
        <v>25</v>
      </c>
      <c r="N2470" s="7">
        <f t="shared" si="381"/>
        <v>45</v>
      </c>
      <c r="O2470" s="7">
        <f t="shared" si="382"/>
        <v>50</v>
      </c>
      <c r="P2470" s="7">
        <f t="shared" si="383"/>
        <v>83.5</v>
      </c>
      <c r="Q2470" s="8">
        <f t="shared" si="384"/>
        <v>44.524999999999999</v>
      </c>
      <c r="R2470" s="8">
        <f t="shared" si="385"/>
        <v>52.375</v>
      </c>
      <c r="S2470" s="8">
        <f t="shared" si="386"/>
        <v>60.575000000000003</v>
      </c>
      <c r="T2470" s="8">
        <f t="shared" si="387"/>
        <v>50.875</v>
      </c>
      <c r="U2470" s="7">
        <f t="shared" si="388"/>
        <v>52.491666666666674</v>
      </c>
      <c r="V2470" s="7">
        <f t="shared" si="389"/>
        <v>52.087500000000006</v>
      </c>
    </row>
    <row r="2471" spans="1:22" ht="13.5" x14ac:dyDescent="0.25">
      <c r="A2471" s="3">
        <f>RSI!A2471</f>
        <v>45908</v>
      </c>
      <c r="B2471" s="2">
        <f>RSI!B2471</f>
        <v>0.59</v>
      </c>
      <c r="C2471" s="2">
        <f>RSI!I2471</f>
        <v>64.117282394035257</v>
      </c>
      <c r="D2471" s="2">
        <f>MACD!E2471</f>
        <v>-1.5184800720949632E-2</v>
      </c>
      <c r="E2471" s="2">
        <f>MACD!F2471</f>
        <v>-1.2215860217520486E-2</v>
      </c>
      <c r="F2471" s="2">
        <f>'Moving Avg'!D2471</f>
        <v>0.59199999999999986</v>
      </c>
      <c r="G2471" s="2">
        <f>'Moving Avg'!F2471</f>
        <v>0.5645</v>
      </c>
      <c r="H2471" s="2">
        <f>'Moving Avg'!G2471</f>
        <v>0.54359999999999975</v>
      </c>
      <c r="I2471" s="2">
        <f>'Moving Avg'!H2471</f>
        <v>0.49795000000000039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  <c r="M2471" s="7">
        <f t="shared" si="380"/>
        <v>25</v>
      </c>
      <c r="N2471" s="7">
        <f t="shared" si="381"/>
        <v>45</v>
      </c>
      <c r="O2471" s="7">
        <f t="shared" si="382"/>
        <v>50</v>
      </c>
      <c r="P2471" s="7">
        <f t="shared" si="383"/>
        <v>83.5</v>
      </c>
      <c r="Q2471" s="8">
        <f t="shared" si="384"/>
        <v>44.524999999999999</v>
      </c>
      <c r="R2471" s="8">
        <f t="shared" si="385"/>
        <v>52.375</v>
      </c>
      <c r="S2471" s="8">
        <f t="shared" si="386"/>
        <v>60.575000000000003</v>
      </c>
      <c r="T2471" s="8">
        <f t="shared" si="387"/>
        <v>50.875</v>
      </c>
      <c r="U2471" s="7">
        <f t="shared" si="388"/>
        <v>52.491666666666674</v>
      </c>
      <c r="V2471" s="7">
        <f t="shared" si="389"/>
        <v>52.087500000000006</v>
      </c>
    </row>
    <row r="2472" spans="1:22" ht="13.5" x14ac:dyDescent="0.25">
      <c r="A2472" s="3">
        <f>RSI!A2472</f>
        <v>45909</v>
      </c>
      <c r="B2472" s="2">
        <f>RSI!B2472</f>
        <v>0.59</v>
      </c>
      <c r="C2472" s="2">
        <f>RSI!I2472</f>
        <v>64.117282394035257</v>
      </c>
      <c r="D2472" s="2">
        <f>MACD!E2472</f>
        <v>-1.2289536547953173E-2</v>
      </c>
      <c r="E2472" s="2">
        <f>MACD!F2472</f>
        <v>-1.2230595483607025E-2</v>
      </c>
      <c r="F2472" s="2">
        <f>'Moving Avg'!D2472</f>
        <v>0.59399999999999997</v>
      </c>
      <c r="G2472" s="2">
        <f>'Moving Avg'!F2472</f>
        <v>0.56700000000000006</v>
      </c>
      <c r="H2472" s="2">
        <f>'Moving Avg'!G2472</f>
        <v>0.54639999999999966</v>
      </c>
      <c r="I2472" s="2">
        <f>'Moving Avg'!H2472</f>
        <v>0.49865000000000043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  <c r="M2472" s="7">
        <f t="shared" si="380"/>
        <v>25</v>
      </c>
      <c r="N2472" s="7">
        <f t="shared" si="381"/>
        <v>45</v>
      </c>
      <c r="O2472" s="7">
        <f t="shared" si="382"/>
        <v>50</v>
      </c>
      <c r="P2472" s="7">
        <f t="shared" si="383"/>
        <v>83.5</v>
      </c>
      <c r="Q2472" s="8">
        <f t="shared" si="384"/>
        <v>44.524999999999999</v>
      </c>
      <c r="R2472" s="8">
        <f t="shared" si="385"/>
        <v>52.375</v>
      </c>
      <c r="S2472" s="8">
        <f t="shared" si="386"/>
        <v>60.575000000000003</v>
      </c>
      <c r="T2472" s="8">
        <f t="shared" si="387"/>
        <v>50.875</v>
      </c>
      <c r="U2472" s="7">
        <f t="shared" si="388"/>
        <v>52.491666666666674</v>
      </c>
      <c r="V2472" s="7">
        <f t="shared" si="389"/>
        <v>52.087500000000006</v>
      </c>
    </row>
    <row r="2473" spans="1:22" ht="13.5" x14ac:dyDescent="0.25">
      <c r="A2473" s="3">
        <f>RSI!A2473</f>
        <v>45910</v>
      </c>
      <c r="B2473" s="2">
        <f>RSI!B2473</f>
        <v>0.6</v>
      </c>
      <c r="C2473" s="2">
        <f>RSI!I2473</f>
        <v>67.735945430277411</v>
      </c>
      <c r="D2473" s="2">
        <f>MACD!E2473</f>
        <v>-1.2274277876255568E-2</v>
      </c>
      <c r="E2473" s="2">
        <f>MACD!F2473</f>
        <v>-1.2239331962136734E-2</v>
      </c>
      <c r="F2473" s="2">
        <f>'Moving Avg'!D2473</f>
        <v>0.59399999999999997</v>
      </c>
      <c r="G2473" s="2">
        <f>'Moving Avg'!F2473</f>
        <v>0.5694999999999999</v>
      </c>
      <c r="H2473" s="2">
        <f>'Moving Avg'!G2473</f>
        <v>0.54939999999999967</v>
      </c>
      <c r="I2473" s="2">
        <f>'Moving Avg'!H2473</f>
        <v>0.49950000000000039</v>
      </c>
      <c r="J2473" s="5" t="str">
        <f>OBV!F2473</f>
        <v>BEARISH</v>
      </c>
      <c r="K2473" s="5" t="str">
        <f>OBV!G2473</f>
        <v>NEUTRAL</v>
      </c>
      <c r="L2473" s="5" t="str">
        <f>OBV!H2473</f>
        <v>NEUTRAL</v>
      </c>
      <c r="M2473" s="7">
        <f t="shared" si="380"/>
        <v>25</v>
      </c>
      <c r="N2473" s="7">
        <f t="shared" si="381"/>
        <v>45</v>
      </c>
      <c r="O2473" s="7">
        <f t="shared" si="382"/>
        <v>50</v>
      </c>
      <c r="P2473" s="7">
        <f t="shared" si="383"/>
        <v>16.5</v>
      </c>
      <c r="Q2473" s="8">
        <f t="shared" si="384"/>
        <v>34.475000000000001</v>
      </c>
      <c r="R2473" s="8">
        <f t="shared" si="385"/>
        <v>35.625</v>
      </c>
      <c r="S2473" s="8">
        <f t="shared" si="386"/>
        <v>30.425000000000001</v>
      </c>
      <c r="T2473" s="8">
        <f t="shared" si="387"/>
        <v>34.125</v>
      </c>
      <c r="U2473" s="7">
        <f t="shared" si="388"/>
        <v>33.508333333333333</v>
      </c>
      <c r="V2473" s="7">
        <f t="shared" si="389"/>
        <v>33.662499999999994</v>
      </c>
    </row>
    <row r="2474" spans="1:22" ht="13.5" x14ac:dyDescent="0.25">
      <c r="A2474" s="3">
        <f>RSI!A2474</f>
        <v>45911</v>
      </c>
      <c r="B2474" s="2">
        <f>RSI!B2474</f>
        <v>0.6</v>
      </c>
      <c r="C2474" s="2">
        <f>RSI!I2474</f>
        <v>67.735945430277411</v>
      </c>
      <c r="D2474" s="2">
        <f>MACD!E2474</f>
        <v>-1.4002787146278783E-2</v>
      </c>
      <c r="E2474" s="2">
        <f>MACD!F2474</f>
        <v>-1.2592022998965145E-2</v>
      </c>
      <c r="F2474" s="2">
        <f>'Moving Avg'!D2474</f>
        <v>0.59400000000000008</v>
      </c>
      <c r="G2474" s="2">
        <f>'Moving Avg'!F2474</f>
        <v>0.57199999999999995</v>
      </c>
      <c r="H2474" s="2">
        <f>'Moving Avg'!G2474</f>
        <v>0.55199999999999971</v>
      </c>
      <c r="I2474" s="2">
        <f>'Moving Avg'!H2474</f>
        <v>0.50030000000000041</v>
      </c>
      <c r="J2474" s="5" t="str">
        <f>OBV!F2474</f>
        <v>BEARISH</v>
      </c>
      <c r="K2474" s="5" t="str">
        <f>OBV!G2474</f>
        <v>NEUTRAL</v>
      </c>
      <c r="L2474" s="5" t="str">
        <f>OBV!H2474</f>
        <v>NEUTRAL</v>
      </c>
      <c r="M2474" s="7">
        <f t="shared" si="380"/>
        <v>25</v>
      </c>
      <c r="N2474" s="7">
        <f t="shared" si="381"/>
        <v>45</v>
      </c>
      <c r="O2474" s="7">
        <f t="shared" si="382"/>
        <v>50</v>
      </c>
      <c r="P2474" s="7">
        <f t="shared" si="383"/>
        <v>16.5</v>
      </c>
      <c r="Q2474" s="8">
        <f t="shared" si="384"/>
        <v>34.475000000000001</v>
      </c>
      <c r="R2474" s="8">
        <f t="shared" si="385"/>
        <v>35.625</v>
      </c>
      <c r="S2474" s="8">
        <f t="shared" si="386"/>
        <v>30.425000000000001</v>
      </c>
      <c r="T2474" s="8">
        <f t="shared" si="387"/>
        <v>34.125</v>
      </c>
      <c r="U2474" s="7">
        <f t="shared" si="388"/>
        <v>33.508333333333333</v>
      </c>
      <c r="V2474" s="7">
        <f t="shared" si="389"/>
        <v>33.662499999999994</v>
      </c>
    </row>
    <row r="2475" spans="1:22" ht="13.5" x14ac:dyDescent="0.25">
      <c r="A2475" s="3">
        <f>RSI!A2475</f>
        <v>45912</v>
      </c>
      <c r="B2475" s="2">
        <f>RSI!B2475</f>
        <v>0.6</v>
      </c>
      <c r="C2475" s="2">
        <f>RSI!I2475</f>
        <v>67.735945430277411</v>
      </c>
      <c r="D2475" s="2">
        <f>MACD!E2475</f>
        <v>-1.5653296834800878E-2</v>
      </c>
      <c r="E2475" s="2">
        <f>MACD!F2475</f>
        <v>-1.3204277766132293E-2</v>
      </c>
      <c r="F2475" s="2">
        <f>'Moving Avg'!D2475</f>
        <v>0.59599999999999997</v>
      </c>
      <c r="G2475" s="2">
        <f>'Moving Avg'!F2475</f>
        <v>0.57499999999999996</v>
      </c>
      <c r="H2475" s="2">
        <f>'Moving Avg'!G2475</f>
        <v>0.5541999999999998</v>
      </c>
      <c r="I2475" s="2">
        <f>'Moving Avg'!H2475</f>
        <v>0.50115000000000043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  <c r="M2475" s="7">
        <f t="shared" si="380"/>
        <v>25</v>
      </c>
      <c r="N2475" s="7">
        <f t="shared" si="381"/>
        <v>45</v>
      </c>
      <c r="O2475" s="7">
        <f t="shared" si="382"/>
        <v>50</v>
      </c>
      <c r="P2475" s="7">
        <f t="shared" si="383"/>
        <v>83.5</v>
      </c>
      <c r="Q2475" s="8">
        <f t="shared" si="384"/>
        <v>44.524999999999999</v>
      </c>
      <c r="R2475" s="8">
        <f t="shared" si="385"/>
        <v>52.375</v>
      </c>
      <c r="S2475" s="8">
        <f t="shared" si="386"/>
        <v>60.575000000000003</v>
      </c>
      <c r="T2475" s="8">
        <f t="shared" si="387"/>
        <v>50.875</v>
      </c>
      <c r="U2475" s="7">
        <f t="shared" si="388"/>
        <v>52.491666666666674</v>
      </c>
      <c r="V2475" s="7">
        <f t="shared" si="389"/>
        <v>52.087500000000006</v>
      </c>
    </row>
    <row r="2476" spans="1:22" ht="13.5" x14ac:dyDescent="0.25">
      <c r="A2476" s="3">
        <f>RSI!A2476</f>
        <v>45915</v>
      </c>
      <c r="B2476" s="2">
        <f>RSI!B2476</f>
        <v>0.62</v>
      </c>
      <c r="C2476" s="2">
        <f>RSI!I2476</f>
        <v>74.22815312484498</v>
      </c>
      <c r="D2476" s="2">
        <f>MACD!E2476</f>
        <v>-1.5628444917434425E-2</v>
      </c>
      <c r="E2476" s="2">
        <f>MACD!F2476</f>
        <v>-1.368911119639272E-2</v>
      </c>
      <c r="F2476" s="2">
        <f>'Moving Avg'!D2476</f>
        <v>0.60200000000000009</v>
      </c>
      <c r="G2476" s="2">
        <f>'Moving Avg'!F2476</f>
        <v>0.57899999999999996</v>
      </c>
      <c r="H2476" s="2">
        <f>'Moving Avg'!G2476</f>
        <v>0.55639999999999989</v>
      </c>
      <c r="I2476" s="2">
        <f>'Moving Avg'!H2476</f>
        <v>0.50215000000000054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  <c r="M2476" s="7">
        <f t="shared" si="380"/>
        <v>0</v>
      </c>
      <c r="N2476" s="7">
        <f t="shared" si="381"/>
        <v>45</v>
      </c>
      <c r="O2476" s="7">
        <f t="shared" si="382"/>
        <v>50</v>
      </c>
      <c r="P2476" s="7">
        <f t="shared" si="383"/>
        <v>83.5</v>
      </c>
      <c r="Q2476" s="8">
        <f t="shared" si="384"/>
        <v>35.774999999999999</v>
      </c>
      <c r="R2476" s="8">
        <f t="shared" si="385"/>
        <v>47.375</v>
      </c>
      <c r="S2476" s="8">
        <f t="shared" si="386"/>
        <v>56.825000000000003</v>
      </c>
      <c r="T2476" s="8">
        <f t="shared" si="387"/>
        <v>44.625</v>
      </c>
      <c r="U2476" s="7">
        <f t="shared" si="388"/>
        <v>46.658333333333339</v>
      </c>
      <c r="V2476" s="7">
        <f t="shared" si="389"/>
        <v>46.150000000000006</v>
      </c>
    </row>
    <row r="2477" spans="1:22" ht="13.5" x14ac:dyDescent="0.25">
      <c r="A2477" s="3">
        <f>RSI!A2477</f>
        <v>45916</v>
      </c>
      <c r="B2477" s="2">
        <f>RSI!B2477</f>
        <v>0.6</v>
      </c>
      <c r="C2477" s="2">
        <f>RSI!I2477</f>
        <v>61.007788654693329</v>
      </c>
      <c r="D2477" s="2">
        <f>MACD!E2477</f>
        <v>-1.4405231079982705E-2</v>
      </c>
      <c r="E2477" s="2">
        <f>MACD!F2477</f>
        <v>-1.3832335173110718E-2</v>
      </c>
      <c r="F2477" s="2">
        <f>'Moving Avg'!D2477</f>
        <v>0.60399999999999998</v>
      </c>
      <c r="G2477" s="2">
        <f>'Moving Avg'!F2477</f>
        <v>0.58199999999999985</v>
      </c>
      <c r="H2477" s="2">
        <f>'Moving Avg'!G2477</f>
        <v>0.55779999999999985</v>
      </c>
      <c r="I2477" s="2">
        <f>'Moving Avg'!H2477</f>
        <v>0.50310000000000044</v>
      </c>
      <c r="J2477" s="5" t="str">
        <f>OBV!F2477</f>
        <v>BEARISH</v>
      </c>
      <c r="K2477" s="5" t="str">
        <f>OBV!G2477</f>
        <v>NEUTRAL</v>
      </c>
      <c r="L2477" s="5" t="str">
        <f>OBV!H2477</f>
        <v>BEARISH DIVERGENCE</v>
      </c>
      <c r="M2477" s="7">
        <f t="shared" si="380"/>
        <v>25</v>
      </c>
      <c r="N2477" s="7">
        <f t="shared" si="381"/>
        <v>45</v>
      </c>
      <c r="O2477" s="7">
        <f t="shared" si="382"/>
        <v>50</v>
      </c>
      <c r="P2477" s="7">
        <f t="shared" si="383"/>
        <v>16.5</v>
      </c>
      <c r="Q2477" s="8">
        <f t="shared" si="384"/>
        <v>34.475000000000001</v>
      </c>
      <c r="R2477" s="8">
        <f t="shared" si="385"/>
        <v>35.625</v>
      </c>
      <c r="S2477" s="8">
        <f t="shared" si="386"/>
        <v>30.425000000000001</v>
      </c>
      <c r="T2477" s="8">
        <f t="shared" si="387"/>
        <v>34.125</v>
      </c>
      <c r="U2477" s="7">
        <f t="shared" si="388"/>
        <v>33.508333333333333</v>
      </c>
      <c r="V2477" s="7">
        <f t="shared" si="389"/>
        <v>33.662499999999994</v>
      </c>
    </row>
    <row r="2478" spans="1:22" ht="13.5" x14ac:dyDescent="0.25">
      <c r="A2478" s="3">
        <f>RSI!A2478</f>
        <v>45917</v>
      </c>
      <c r="B2478" s="2">
        <f>RSI!B2478</f>
        <v>0.59</v>
      </c>
      <c r="C2478" s="2">
        <f>RSI!I2478</f>
        <v>55.668998293234402</v>
      </c>
      <c r="D2478" s="2">
        <f>MACD!E2478</f>
        <v>-9.6929668930336721E-3</v>
      </c>
      <c r="E2478" s="2">
        <f>MACD!F2478</f>
        <v>-1.3004461517095309E-2</v>
      </c>
      <c r="F2478" s="2">
        <f>'Moving Avg'!D2478</f>
        <v>0.60199999999999998</v>
      </c>
      <c r="G2478" s="2">
        <f>'Moving Avg'!F2478</f>
        <v>0.58399999999999985</v>
      </c>
      <c r="H2478" s="2">
        <f>'Moving Avg'!G2478</f>
        <v>0.55899999999999983</v>
      </c>
      <c r="I2478" s="2">
        <f>'Moving Avg'!H2478</f>
        <v>0.50395000000000056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0</v>
      </c>
      <c r="O2478" s="7">
        <f t="shared" si="382"/>
        <v>50</v>
      </c>
      <c r="P2478" s="7">
        <f t="shared" si="383"/>
        <v>16.5</v>
      </c>
      <c r="Q2478" s="8">
        <f t="shared" si="384"/>
        <v>18.725000000000001</v>
      </c>
      <c r="R2478" s="8">
        <f t="shared" si="385"/>
        <v>26.625</v>
      </c>
      <c r="S2478" s="8">
        <f t="shared" si="386"/>
        <v>23.675000000000001</v>
      </c>
      <c r="T2478" s="8">
        <f t="shared" si="387"/>
        <v>22.875</v>
      </c>
      <c r="U2478" s="7">
        <f t="shared" si="388"/>
        <v>23.008333333333336</v>
      </c>
      <c r="V2478" s="7">
        <f t="shared" si="389"/>
        <v>22.975000000000001</v>
      </c>
    </row>
    <row r="2479" spans="1:22" ht="13.5" x14ac:dyDescent="0.25">
      <c r="A2479" s="3">
        <f>RSI!A2479</f>
        <v>45918</v>
      </c>
      <c r="B2479" s="2">
        <f>RSI!B2479</f>
        <v>0.6</v>
      </c>
      <c r="C2479" s="2">
        <f>RSI!I2479</f>
        <v>59.487004446728449</v>
      </c>
      <c r="D2479" s="2">
        <f>MACD!E2479</f>
        <v>-6.5173414828252341E-3</v>
      </c>
      <c r="E2479" s="2">
        <f>MACD!F2479</f>
        <v>-1.1707037510241295E-2</v>
      </c>
      <c r="F2479" s="2">
        <f>'Moving Avg'!D2479</f>
        <v>0.60199999999999998</v>
      </c>
      <c r="G2479" s="2">
        <f>'Moving Avg'!F2479</f>
        <v>0.58699999999999986</v>
      </c>
      <c r="H2479" s="2">
        <f>'Moving Avg'!G2479</f>
        <v>0.56019999999999992</v>
      </c>
      <c r="I2479" s="2">
        <f>'Moving Avg'!H2479</f>
        <v>0.50485000000000047</v>
      </c>
      <c r="J2479" s="5" t="str">
        <f>OBV!F2479</f>
        <v>BEARISH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0</v>
      </c>
      <c r="O2479" s="7">
        <f t="shared" si="382"/>
        <v>50</v>
      </c>
      <c r="P2479" s="7">
        <f t="shared" si="383"/>
        <v>16.5</v>
      </c>
      <c r="Q2479" s="8">
        <f t="shared" si="384"/>
        <v>18.725000000000001</v>
      </c>
      <c r="R2479" s="8">
        <f t="shared" si="385"/>
        <v>26.625</v>
      </c>
      <c r="S2479" s="8">
        <f t="shared" si="386"/>
        <v>23.675000000000001</v>
      </c>
      <c r="T2479" s="8">
        <f t="shared" si="387"/>
        <v>22.875</v>
      </c>
      <c r="U2479" s="7">
        <f t="shared" si="388"/>
        <v>23.008333333333336</v>
      </c>
      <c r="V2479" s="7">
        <f t="shared" si="389"/>
        <v>22.975000000000001</v>
      </c>
    </row>
    <row r="2480" spans="1:22" ht="13.5" x14ac:dyDescent="0.25">
      <c r="A2480" s="3">
        <f>RSI!A2480</f>
        <v>45919</v>
      </c>
      <c r="B2480" s="2">
        <f>RSI!B2480</f>
        <v>0.57999999999999996</v>
      </c>
      <c r="C2480" s="2">
        <f>RSI!I2480</f>
        <v>50.178834064182297</v>
      </c>
      <c r="D2480" s="2">
        <f>MACD!E2480</f>
        <v>-4.0120242357067903E-3</v>
      </c>
      <c r="E2480" s="2">
        <f>MACD!F2480</f>
        <v>-1.0168034855334395E-2</v>
      </c>
      <c r="F2480" s="2">
        <f>'Moving Avg'!D2480</f>
        <v>0.59800000000000009</v>
      </c>
      <c r="G2480" s="2">
        <f>'Moving Avg'!F2480</f>
        <v>0.58799999999999986</v>
      </c>
      <c r="H2480" s="2">
        <f>'Moving Avg'!G2480</f>
        <v>0.56059999999999988</v>
      </c>
      <c r="I2480" s="2">
        <f>'Moving Avg'!H2480</f>
        <v>0.50570000000000048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16.5</v>
      </c>
      <c r="Q2480" s="8">
        <f t="shared" si="384"/>
        <v>18.725000000000001</v>
      </c>
      <c r="R2480" s="8">
        <f t="shared" si="385"/>
        <v>26.625</v>
      </c>
      <c r="S2480" s="8">
        <f t="shared" si="386"/>
        <v>23.675000000000001</v>
      </c>
      <c r="T2480" s="8">
        <f t="shared" si="387"/>
        <v>22.875</v>
      </c>
      <c r="U2480" s="7">
        <f t="shared" si="388"/>
        <v>23.008333333333336</v>
      </c>
      <c r="V2480" s="7">
        <f t="shared" si="389"/>
        <v>22.975000000000001</v>
      </c>
    </row>
    <row r="2481" spans="1:22" ht="13.5" x14ac:dyDescent="0.25">
      <c r="A2481" s="3">
        <f>RSI!A2481</f>
        <v>45922</v>
      </c>
      <c r="B2481" s="2">
        <f>RSI!B2481</f>
        <v>0.56000000000000005</v>
      </c>
      <c r="C2481" s="2">
        <f>RSI!I2481</f>
        <v>42.94256239545382</v>
      </c>
      <c r="D2481" s="2">
        <f>MACD!E2481</f>
        <v>-4.0800617331249178E-4</v>
      </c>
      <c r="E2481" s="2">
        <f>MACD!F2481</f>
        <v>-8.2160291189300148E-3</v>
      </c>
      <c r="F2481" s="2">
        <f>'Moving Avg'!D2481</f>
        <v>0.58600000000000008</v>
      </c>
      <c r="G2481" s="2">
        <f>'Moving Avg'!F2481</f>
        <v>0.58749999999999991</v>
      </c>
      <c r="H2481" s="2">
        <f>'Moving Avg'!G2481</f>
        <v>0.56019999999999992</v>
      </c>
      <c r="I2481" s="2">
        <f>'Moving Avg'!H2481</f>
        <v>0.50645000000000051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16.5</v>
      </c>
      <c r="Q2481" s="8">
        <f t="shared" si="384"/>
        <v>18.725000000000001</v>
      </c>
      <c r="R2481" s="8">
        <f t="shared" si="385"/>
        <v>26.625</v>
      </c>
      <c r="S2481" s="8">
        <f t="shared" si="386"/>
        <v>23.675000000000001</v>
      </c>
      <c r="T2481" s="8">
        <f t="shared" si="387"/>
        <v>22.875</v>
      </c>
      <c r="U2481" s="7">
        <f t="shared" si="388"/>
        <v>23.008333333333336</v>
      </c>
      <c r="V2481" s="7">
        <f t="shared" si="389"/>
        <v>22.975000000000001</v>
      </c>
    </row>
    <row r="2482" spans="1:22" ht="13.5" x14ac:dyDescent="0.25">
      <c r="A2482" s="3">
        <f>RSI!A2482</f>
        <v>45923</v>
      </c>
      <c r="B2482" s="2">
        <f>RSI!B2482</f>
        <v>0.54</v>
      </c>
      <c r="C2482" s="2">
        <f>RSI!I2482</f>
        <v>37.169966570441105</v>
      </c>
      <c r="D2482" s="2">
        <f>MACD!E2482</f>
        <v>4.2436661681453103E-3</v>
      </c>
      <c r="E2482" s="2">
        <f>MACD!F2482</f>
        <v>-5.7240900615149496E-3</v>
      </c>
      <c r="F2482" s="2">
        <f>'Moving Avg'!D2482</f>
        <v>0.57400000000000007</v>
      </c>
      <c r="G2482" s="2">
        <f>'Moving Avg'!F2482</f>
        <v>0.58549999999999991</v>
      </c>
      <c r="H2482" s="2">
        <f>'Moving Avg'!G2482</f>
        <v>0.55940000000000001</v>
      </c>
      <c r="I2482" s="2">
        <f>'Moving Avg'!H2482</f>
        <v>0.50705000000000044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16.5</v>
      </c>
      <c r="Q2482" s="8">
        <f t="shared" si="384"/>
        <v>18.725000000000001</v>
      </c>
      <c r="R2482" s="8">
        <f t="shared" si="385"/>
        <v>26.625</v>
      </c>
      <c r="S2482" s="8">
        <f t="shared" si="386"/>
        <v>23.675000000000001</v>
      </c>
      <c r="T2482" s="8">
        <f t="shared" si="387"/>
        <v>22.875</v>
      </c>
      <c r="U2482" s="7">
        <f t="shared" si="388"/>
        <v>23.008333333333336</v>
      </c>
      <c r="V2482" s="7">
        <f t="shared" si="389"/>
        <v>22.975000000000001</v>
      </c>
    </row>
    <row r="2483" spans="1:22" ht="13.5" x14ac:dyDescent="0.25">
      <c r="A2483" s="3">
        <f>RSI!A2483</f>
        <v>45924</v>
      </c>
      <c r="B2483" s="2">
        <f>RSI!B2483</f>
        <v>0.52</v>
      </c>
      <c r="C2483" s="2">
        <f>RSI!I2483</f>
        <v>32.469476254376048</v>
      </c>
      <c r="D2483" s="2">
        <f>MACD!E2483</f>
        <v>1.1429521522072106E-2</v>
      </c>
      <c r="E2483" s="2">
        <f>MACD!F2483</f>
        <v>-2.2933677447975385E-3</v>
      </c>
      <c r="F2483" s="2">
        <f>'Moving Avg'!D2483</f>
        <v>0.56000000000000005</v>
      </c>
      <c r="G2483" s="2">
        <f>'Moving Avg'!F2483</f>
        <v>0.58299999999999996</v>
      </c>
      <c r="H2483" s="2">
        <f>'Moving Avg'!G2483</f>
        <v>0.55859999999999999</v>
      </c>
      <c r="I2483" s="2">
        <f>'Moving Avg'!H2483</f>
        <v>0.5075000000000004</v>
      </c>
      <c r="J2483" s="5" t="str">
        <f>OBV!F2483</f>
        <v>BULLISH</v>
      </c>
      <c r="K2483" s="5" t="str">
        <f>OBV!G2483</f>
        <v>NEUTRAL</v>
      </c>
      <c r="L2483" s="5" t="str">
        <f>OBV!H2483</f>
        <v>BULLISH DIVERGENCE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66.5</v>
      </c>
      <c r="Q2483" s="8">
        <f t="shared" si="384"/>
        <v>26.225000000000001</v>
      </c>
      <c r="R2483" s="8">
        <f t="shared" si="385"/>
        <v>39.125</v>
      </c>
      <c r="S2483" s="8">
        <f t="shared" si="386"/>
        <v>46.174999999999997</v>
      </c>
      <c r="T2483" s="8">
        <f t="shared" si="387"/>
        <v>35.375</v>
      </c>
      <c r="U2483" s="7">
        <f t="shared" si="388"/>
        <v>37.174999999999997</v>
      </c>
      <c r="V2483" s="7">
        <f t="shared" si="389"/>
        <v>36.724999999999994</v>
      </c>
    </row>
    <row r="2484" spans="1:22" ht="13.5" x14ac:dyDescent="0.25">
      <c r="A2484" s="3">
        <f>RSI!A2484</f>
        <v>45925</v>
      </c>
      <c r="B2484" s="2">
        <f>RSI!B2484</f>
        <v>0.54</v>
      </c>
      <c r="C2484" s="2">
        <f>RSI!I2484</f>
        <v>40.563900718069021</v>
      </c>
      <c r="D2484" s="2">
        <f>MACD!E2484</f>
        <v>1.6359413648116439E-2</v>
      </c>
      <c r="E2484" s="2">
        <f>MACD!F2484</f>
        <v>1.4371885337852569E-3</v>
      </c>
      <c r="F2484" s="2">
        <f>'Moving Avg'!D2484</f>
        <v>0.54800000000000004</v>
      </c>
      <c r="G2484" s="2">
        <f>'Moving Avg'!F2484</f>
        <v>0.58199999999999985</v>
      </c>
      <c r="H2484" s="2">
        <f>'Moving Avg'!G2484</f>
        <v>0.55819999999999992</v>
      </c>
      <c r="I2484" s="2">
        <f>'Moving Avg'!H2484</f>
        <v>0.50800000000000045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16.5</v>
      </c>
      <c r="Q2484" s="8">
        <f t="shared" si="384"/>
        <v>18.725000000000001</v>
      </c>
      <c r="R2484" s="8">
        <f t="shared" si="385"/>
        <v>26.625</v>
      </c>
      <c r="S2484" s="8">
        <f t="shared" si="386"/>
        <v>23.675000000000001</v>
      </c>
      <c r="T2484" s="8">
        <f t="shared" si="387"/>
        <v>22.875</v>
      </c>
      <c r="U2484" s="7">
        <f t="shared" si="388"/>
        <v>23.008333333333336</v>
      </c>
      <c r="V2484" s="7">
        <f t="shared" si="389"/>
        <v>22.975000000000001</v>
      </c>
    </row>
    <row r="2485" spans="1:22" ht="13.5" x14ac:dyDescent="0.25">
      <c r="A2485" s="3">
        <f>RSI!A2485</f>
        <v>45926</v>
      </c>
      <c r="B2485" s="2">
        <f>RSI!B2485</f>
        <v>0.56000000000000005</v>
      </c>
      <c r="C2485" s="2">
        <f>RSI!I2485</f>
        <v>47.358984262147608</v>
      </c>
      <c r="D2485" s="2">
        <f>MACD!E2485</f>
        <v>1.923771188193335E-2</v>
      </c>
      <c r="E2485" s="2">
        <f>MACD!F2485</f>
        <v>4.997293203414876E-3</v>
      </c>
      <c r="F2485" s="2">
        <f>'Moving Avg'!D2485</f>
        <v>0.54400000000000004</v>
      </c>
      <c r="G2485" s="2">
        <f>'Moving Avg'!F2485</f>
        <v>0.58199999999999996</v>
      </c>
      <c r="H2485" s="2">
        <f>'Moving Avg'!G2485</f>
        <v>0.55840000000000001</v>
      </c>
      <c r="I2485" s="2">
        <f>'Moving Avg'!H2485</f>
        <v>0.50855000000000039</v>
      </c>
      <c r="J2485" s="5" t="str">
        <f>OBV!F2485</f>
        <v>BULLISH</v>
      </c>
      <c r="K2485" s="5" t="str">
        <f>OBV!G2485</f>
        <v>NEUTRAL</v>
      </c>
      <c r="L2485" s="5" t="str">
        <f>OBV!H2485</f>
        <v>BULLISH DIVERGENCE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66.5</v>
      </c>
      <c r="Q2485" s="8">
        <f t="shared" si="384"/>
        <v>26.225000000000001</v>
      </c>
      <c r="R2485" s="8">
        <f t="shared" si="385"/>
        <v>39.125</v>
      </c>
      <c r="S2485" s="8">
        <f t="shared" si="386"/>
        <v>46.174999999999997</v>
      </c>
      <c r="T2485" s="8">
        <f t="shared" si="387"/>
        <v>35.375</v>
      </c>
      <c r="U2485" s="7">
        <f t="shared" si="388"/>
        <v>37.174999999999997</v>
      </c>
      <c r="V2485" s="7">
        <f t="shared" si="389"/>
        <v>36.724999999999994</v>
      </c>
    </row>
    <row r="2486" spans="1:22" ht="13.5" x14ac:dyDescent="0.25">
      <c r="A2486" s="3">
        <f>RSI!A2486</f>
        <v>45929</v>
      </c>
      <c r="B2486" s="2">
        <f>RSI!B2486</f>
        <v>0.57999999999999996</v>
      </c>
      <c r="C2486" s="2">
        <f>RSI!I2486</f>
        <v>53.129667300671869</v>
      </c>
      <c r="D2486" s="2">
        <f>MACD!E2486</f>
        <v>2.3324837713192381E-2</v>
      </c>
      <c r="E2486" s="2">
        <f>MACD!F2486</f>
        <v>8.6628021053703763E-3</v>
      </c>
      <c r="F2486" s="2">
        <f>'Moving Avg'!D2486</f>
        <v>0.54800000000000004</v>
      </c>
      <c r="G2486" s="2">
        <f>'Moving Avg'!F2486</f>
        <v>0.58199999999999985</v>
      </c>
      <c r="H2486" s="2">
        <f>'Moving Avg'!G2486</f>
        <v>0.55940000000000001</v>
      </c>
      <c r="I2486" s="2">
        <f>'Moving Avg'!H2486</f>
        <v>0.50910000000000044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83.5</v>
      </c>
      <c r="Q2486" s="8">
        <f t="shared" si="384"/>
        <v>28.774999999999999</v>
      </c>
      <c r="R2486" s="8">
        <f t="shared" si="385"/>
        <v>43.375</v>
      </c>
      <c r="S2486" s="8">
        <f t="shared" si="386"/>
        <v>53.825000000000003</v>
      </c>
      <c r="T2486" s="8">
        <f t="shared" si="387"/>
        <v>39.625</v>
      </c>
      <c r="U2486" s="7">
        <f t="shared" si="388"/>
        <v>41.991666666666667</v>
      </c>
      <c r="V2486" s="7">
        <f t="shared" si="389"/>
        <v>41.400000000000006</v>
      </c>
    </row>
    <row r="2487" spans="1:22" ht="13.5" x14ac:dyDescent="0.25">
      <c r="A2487" s="3">
        <f>RSI!A2487</f>
        <v>45930</v>
      </c>
      <c r="B2487" s="2">
        <f>RSI!B2487</f>
        <v>0.57999999999999996</v>
      </c>
      <c r="C2487" s="2">
        <f>RSI!I2487</f>
        <v>53.129667300671876</v>
      </c>
      <c r="D2487" s="2">
        <f>MACD!E2487</f>
        <v>2.3640109088529981E-2</v>
      </c>
      <c r="E2487" s="2">
        <f>MACD!F2487</f>
        <v>1.1658263502002298E-2</v>
      </c>
      <c r="F2487" s="2">
        <f>'Moving Avg'!D2487</f>
        <v>0.55600000000000005</v>
      </c>
      <c r="G2487" s="2">
        <f>'Moving Avg'!F2487</f>
        <v>0.58199999999999996</v>
      </c>
      <c r="H2487" s="2">
        <f>'Moving Avg'!G2487</f>
        <v>0.56059999999999999</v>
      </c>
      <c r="I2487" s="2">
        <f>'Moving Avg'!H2487</f>
        <v>0.50955000000000039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83.5</v>
      </c>
      <c r="Q2487" s="8">
        <f t="shared" si="384"/>
        <v>28.774999999999999</v>
      </c>
      <c r="R2487" s="8">
        <f t="shared" si="385"/>
        <v>43.375</v>
      </c>
      <c r="S2487" s="8">
        <f t="shared" si="386"/>
        <v>53.825000000000003</v>
      </c>
      <c r="T2487" s="8">
        <f t="shared" si="387"/>
        <v>39.625</v>
      </c>
      <c r="U2487" s="7">
        <f t="shared" si="388"/>
        <v>41.991666666666667</v>
      </c>
      <c r="V2487" s="7">
        <f t="shared" si="389"/>
        <v>41.400000000000006</v>
      </c>
    </row>
    <row r="2488" spans="1:22" ht="13.5" x14ac:dyDescent="0.25">
      <c r="A2488" s="3">
        <f>RSI!A2488</f>
        <v>45931</v>
      </c>
      <c r="B2488" s="2">
        <f>RSI!B2488</f>
        <v>0.59</v>
      </c>
      <c r="C2488" s="2">
        <f>RSI!I2488</f>
        <v>55.931065720538868</v>
      </c>
      <c r="D2488" s="2">
        <f>MACD!E2488</f>
        <v>2.1566431572472067E-2</v>
      </c>
      <c r="E2488" s="2">
        <f>MACD!F2488</f>
        <v>1.3639897116096252E-2</v>
      </c>
      <c r="F2488" s="2">
        <f>'Moving Avg'!D2488</f>
        <v>0.57000000000000006</v>
      </c>
      <c r="G2488" s="2">
        <f>'Moving Avg'!F2488</f>
        <v>0.58149999999999991</v>
      </c>
      <c r="H2488" s="2">
        <f>'Moving Avg'!G2488</f>
        <v>0.56180000000000008</v>
      </c>
      <c r="I2488" s="2">
        <f>'Moving Avg'!H2488</f>
        <v>0.50995000000000035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83.5</v>
      </c>
      <c r="Q2488" s="8">
        <f t="shared" si="384"/>
        <v>28.774999999999999</v>
      </c>
      <c r="R2488" s="8">
        <f t="shared" si="385"/>
        <v>43.375</v>
      </c>
      <c r="S2488" s="8">
        <f t="shared" si="386"/>
        <v>53.825000000000003</v>
      </c>
      <c r="T2488" s="8">
        <f t="shared" si="387"/>
        <v>39.625</v>
      </c>
      <c r="U2488" s="7">
        <f t="shared" si="388"/>
        <v>41.991666666666667</v>
      </c>
      <c r="V2488" s="7">
        <f t="shared" si="389"/>
        <v>41.400000000000006</v>
      </c>
    </row>
    <row r="2489" spans="1:22" ht="13.5" x14ac:dyDescent="0.25">
      <c r="A2489" s="3">
        <f>RSI!A2489</f>
        <v>45932</v>
      </c>
      <c r="B2489" s="2">
        <f>RSI!B2489</f>
        <v>0.59</v>
      </c>
      <c r="C2489" s="2">
        <f>RSI!I2489</f>
        <v>55.931065720538875</v>
      </c>
      <c r="D2489" s="2">
        <f>MACD!E2489</f>
        <v>2.1234445694392812E-2</v>
      </c>
      <c r="E2489" s="2">
        <f>MACD!F2489</f>
        <v>1.5158806831755564E-2</v>
      </c>
      <c r="F2489" s="2">
        <f>'Moving Avg'!D2489</f>
        <v>0.57999999999999996</v>
      </c>
      <c r="G2489" s="2">
        <f>'Moving Avg'!F2489</f>
        <v>0.58099999999999996</v>
      </c>
      <c r="H2489" s="2">
        <f>'Moving Avg'!G2489</f>
        <v>0.56299999999999994</v>
      </c>
      <c r="I2489" s="2">
        <f>'Moving Avg'!H2489</f>
        <v>0.51025000000000043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0</v>
      </c>
      <c r="O2489" s="7">
        <f t="shared" si="382"/>
        <v>50</v>
      </c>
      <c r="P2489" s="7">
        <f t="shared" si="383"/>
        <v>83.5</v>
      </c>
      <c r="Q2489" s="8">
        <f t="shared" si="384"/>
        <v>28.774999999999999</v>
      </c>
      <c r="R2489" s="8">
        <f t="shared" si="385"/>
        <v>43.375</v>
      </c>
      <c r="S2489" s="8">
        <f t="shared" si="386"/>
        <v>53.825000000000003</v>
      </c>
      <c r="T2489" s="8">
        <f t="shared" si="387"/>
        <v>39.625</v>
      </c>
      <c r="U2489" s="7">
        <f t="shared" si="388"/>
        <v>41.991666666666667</v>
      </c>
      <c r="V2489" s="7">
        <f t="shared" si="389"/>
        <v>41.400000000000006</v>
      </c>
    </row>
    <row r="2490" spans="1:22" ht="13.5" x14ac:dyDescent="0.25">
      <c r="A2490" s="3">
        <f>RSI!A2490</f>
        <v>45933</v>
      </c>
      <c r="B2490" s="2">
        <f>RSI!B2490</f>
        <v>0.56999999999999995</v>
      </c>
      <c r="C2490" s="2">
        <f>RSI!I2490</f>
        <v>49.121108767516638</v>
      </c>
      <c r="D2490" s="2">
        <f>MACD!E2490</f>
        <v>1.9250873331859042E-2</v>
      </c>
      <c r="E2490" s="2">
        <f>MACD!F2490</f>
        <v>1.597722013177626E-2</v>
      </c>
      <c r="F2490" s="2">
        <f>'Moving Avg'!D2490</f>
        <v>0.58199999999999996</v>
      </c>
      <c r="G2490" s="2">
        <f>'Moving Avg'!F2490</f>
        <v>0.57999999999999996</v>
      </c>
      <c r="H2490" s="2">
        <f>'Moving Avg'!G2490</f>
        <v>0.56379999999999997</v>
      </c>
      <c r="I2490" s="2">
        <f>'Moving Avg'!H2490</f>
        <v>0.51055000000000039</v>
      </c>
      <c r="J2490" s="5" t="str">
        <f>OBV!F2490</f>
        <v>BEARISH</v>
      </c>
      <c r="K2490" s="5" t="str">
        <f>OBV!G2490</f>
        <v>NEUTRAL</v>
      </c>
      <c r="L2490" s="5" t="str">
        <f>OBV!H2490</f>
        <v>BEARISH DIVERGENCE</v>
      </c>
      <c r="M2490" s="7">
        <f t="shared" si="380"/>
        <v>25</v>
      </c>
      <c r="N2490" s="7">
        <f t="shared" si="381"/>
        <v>0</v>
      </c>
      <c r="O2490" s="7">
        <f t="shared" si="382"/>
        <v>50</v>
      </c>
      <c r="P2490" s="7">
        <f t="shared" si="383"/>
        <v>16.5</v>
      </c>
      <c r="Q2490" s="8">
        <f t="shared" si="384"/>
        <v>18.725000000000001</v>
      </c>
      <c r="R2490" s="8">
        <f t="shared" si="385"/>
        <v>26.625</v>
      </c>
      <c r="S2490" s="8">
        <f t="shared" si="386"/>
        <v>23.675000000000001</v>
      </c>
      <c r="T2490" s="8">
        <f t="shared" si="387"/>
        <v>22.875</v>
      </c>
      <c r="U2490" s="7">
        <f t="shared" si="388"/>
        <v>23.008333333333336</v>
      </c>
      <c r="V2490" s="7">
        <f t="shared" si="389"/>
        <v>22.975000000000001</v>
      </c>
    </row>
    <row r="2491" spans="1:22" ht="13.5" x14ac:dyDescent="0.25">
      <c r="A2491" s="3">
        <f>RSI!A2491</f>
        <v>45936</v>
      </c>
      <c r="B2491" s="2">
        <f>RSI!B2491</f>
        <v>0.56999999999999995</v>
      </c>
      <c r="C2491" s="2">
        <f>RSI!I2491</f>
        <v>49.121108767516638</v>
      </c>
      <c r="D2491" s="2">
        <f>MACD!E2491</f>
        <v>1.4514446286206129E-2</v>
      </c>
      <c r="E2491" s="2">
        <f>MACD!F2491</f>
        <v>1.5684665362662234E-2</v>
      </c>
      <c r="F2491" s="2">
        <f>'Moving Avg'!D2491</f>
        <v>0.57999999999999985</v>
      </c>
      <c r="G2491" s="2">
        <f>'Moving Avg'!F2491</f>
        <v>0.57899999999999996</v>
      </c>
      <c r="H2491" s="2">
        <f>'Moving Avg'!G2491</f>
        <v>0.56459999999999999</v>
      </c>
      <c r="I2491" s="2">
        <f>'Moving Avg'!H2491</f>
        <v>0.51095000000000046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25</v>
      </c>
      <c r="N2491" s="7">
        <f t="shared" si="381"/>
        <v>45</v>
      </c>
      <c r="O2491" s="7">
        <f t="shared" si="382"/>
        <v>50</v>
      </c>
      <c r="P2491" s="7">
        <f t="shared" si="383"/>
        <v>16.5</v>
      </c>
      <c r="Q2491" s="8">
        <f t="shared" si="384"/>
        <v>34.475000000000001</v>
      </c>
      <c r="R2491" s="8">
        <f t="shared" si="385"/>
        <v>35.625</v>
      </c>
      <c r="S2491" s="8">
        <f t="shared" si="386"/>
        <v>30.425000000000001</v>
      </c>
      <c r="T2491" s="8">
        <f t="shared" si="387"/>
        <v>34.125</v>
      </c>
      <c r="U2491" s="7">
        <f t="shared" si="388"/>
        <v>33.508333333333333</v>
      </c>
      <c r="V2491" s="7">
        <f t="shared" si="389"/>
        <v>33.662499999999994</v>
      </c>
    </row>
    <row r="2492" spans="1:22" ht="13.5" x14ac:dyDescent="0.25">
      <c r="A2492" s="3">
        <f>RSI!A2492</f>
        <v>45937</v>
      </c>
      <c r="B2492" s="2">
        <f>RSI!B2492</f>
        <v>0.55000000000000004</v>
      </c>
      <c r="C2492" s="2">
        <f>RSI!I2492</f>
        <v>43.043064942405515</v>
      </c>
      <c r="D2492" s="2">
        <f>MACD!E2492</f>
        <v>8.9287618910511846E-3</v>
      </c>
      <c r="E2492" s="2">
        <f>MACD!F2492</f>
        <v>1.4333484668340024E-2</v>
      </c>
      <c r="F2492" s="2">
        <f>'Moving Avg'!D2492</f>
        <v>0.57400000000000007</v>
      </c>
      <c r="G2492" s="2">
        <f>'Moving Avg'!F2492</f>
        <v>0.57700000000000007</v>
      </c>
      <c r="H2492" s="2">
        <f>'Moving Avg'!G2492</f>
        <v>0.56540000000000001</v>
      </c>
      <c r="I2492" s="2">
        <f>'Moving Avg'!H2492</f>
        <v>0.51130000000000042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  <c r="M2492" s="7">
        <f t="shared" si="380"/>
        <v>25</v>
      </c>
      <c r="N2492" s="7">
        <f t="shared" si="381"/>
        <v>45</v>
      </c>
      <c r="O2492" s="7">
        <f t="shared" si="382"/>
        <v>50</v>
      </c>
      <c r="P2492" s="7">
        <f t="shared" si="383"/>
        <v>16.5</v>
      </c>
      <c r="Q2492" s="8">
        <f t="shared" si="384"/>
        <v>34.475000000000001</v>
      </c>
      <c r="R2492" s="8">
        <f t="shared" si="385"/>
        <v>35.625</v>
      </c>
      <c r="S2492" s="8">
        <f t="shared" si="386"/>
        <v>30.425000000000001</v>
      </c>
      <c r="T2492" s="8">
        <f t="shared" si="387"/>
        <v>34.125</v>
      </c>
      <c r="U2492" s="7">
        <f t="shared" si="388"/>
        <v>33.508333333333333</v>
      </c>
      <c r="V2492" s="7">
        <f t="shared" si="389"/>
        <v>33.662499999999994</v>
      </c>
    </row>
    <row r="2493" spans="1:22" ht="13.5" x14ac:dyDescent="0.25">
      <c r="A2493" s="3">
        <f>RSI!A2493</f>
        <v>45938</v>
      </c>
      <c r="B2493" s="2">
        <f>RSI!B2493</f>
        <v>0.56999999999999995</v>
      </c>
      <c r="C2493" s="2">
        <f>RSI!I2493</f>
        <v>49.740363948115572</v>
      </c>
      <c r="D2493" s="2">
        <f>MACD!E2493</f>
        <v>-2.2160351131861322E-4</v>
      </c>
      <c r="E2493" s="2">
        <f>MACD!F2493</f>
        <v>1.1422467032408297E-2</v>
      </c>
      <c r="F2493" s="2">
        <f>'Moving Avg'!D2493</f>
        <v>0.57000000000000006</v>
      </c>
      <c r="G2493" s="2">
        <f>'Moving Avg'!F2493</f>
        <v>0.57550000000000012</v>
      </c>
      <c r="H2493" s="2">
        <f>'Moving Avg'!G2493</f>
        <v>0.56620000000000004</v>
      </c>
      <c r="I2493" s="2">
        <f>'Moving Avg'!H2493</f>
        <v>0.51185000000000036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45</v>
      </c>
      <c r="O2493" s="7">
        <f t="shared" si="382"/>
        <v>50</v>
      </c>
      <c r="P2493" s="7">
        <f t="shared" si="383"/>
        <v>16.5</v>
      </c>
      <c r="Q2493" s="8">
        <f t="shared" si="384"/>
        <v>34.475000000000001</v>
      </c>
      <c r="R2493" s="8">
        <f t="shared" si="385"/>
        <v>35.625</v>
      </c>
      <c r="S2493" s="8">
        <f t="shared" si="386"/>
        <v>30.425000000000001</v>
      </c>
      <c r="T2493" s="8">
        <f t="shared" si="387"/>
        <v>34.125</v>
      </c>
      <c r="U2493" s="7">
        <f t="shared" si="388"/>
        <v>33.508333333333333</v>
      </c>
      <c r="V2493" s="7">
        <f t="shared" si="389"/>
        <v>33.662499999999994</v>
      </c>
    </row>
    <row r="2494" spans="1:22" ht="13.5" x14ac:dyDescent="0.25">
      <c r="A2494" s="3">
        <f>RSI!A2494</f>
        <v>45939</v>
      </c>
      <c r="B2494" s="2">
        <f>RSI!B2494</f>
        <v>0.59</v>
      </c>
      <c r="C2494" s="2">
        <f>RSI!I2494</f>
        <v>55.389417075294119</v>
      </c>
      <c r="D2494" s="2">
        <f>MACD!E2494</f>
        <v>-6.3625267922485795E-3</v>
      </c>
      <c r="E2494" s="2">
        <f>MACD!F2494</f>
        <v>7.8654682674769213E-3</v>
      </c>
      <c r="F2494" s="2">
        <f>'Moving Avg'!D2494</f>
        <v>0.56999999999999995</v>
      </c>
      <c r="G2494" s="2">
        <f>'Moving Avg'!F2494</f>
        <v>0.57500000000000007</v>
      </c>
      <c r="H2494" s="2">
        <f>'Moving Avg'!G2494</f>
        <v>0.56720000000000004</v>
      </c>
      <c r="I2494" s="2">
        <f>'Moving Avg'!H2494</f>
        <v>0.51260000000000039</v>
      </c>
      <c r="J2494" s="5" t="str">
        <f>OBV!F2494</f>
        <v>BEARISH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45</v>
      </c>
      <c r="O2494" s="7">
        <f t="shared" si="382"/>
        <v>50</v>
      </c>
      <c r="P2494" s="7">
        <f t="shared" si="383"/>
        <v>16.5</v>
      </c>
      <c r="Q2494" s="8">
        <f t="shared" si="384"/>
        <v>34.475000000000001</v>
      </c>
      <c r="R2494" s="8">
        <f t="shared" si="385"/>
        <v>35.625</v>
      </c>
      <c r="S2494" s="8">
        <f t="shared" si="386"/>
        <v>30.425000000000001</v>
      </c>
      <c r="T2494" s="8">
        <f t="shared" si="387"/>
        <v>34.125</v>
      </c>
      <c r="U2494" s="7">
        <f t="shared" si="388"/>
        <v>33.508333333333333</v>
      </c>
      <c r="V2494" s="7">
        <f t="shared" si="389"/>
        <v>33.662499999999994</v>
      </c>
    </row>
    <row r="2495" spans="1:22" ht="13.5" x14ac:dyDescent="0.25">
      <c r="A2495" s="3">
        <f>RSI!A2495</f>
        <v>45940</v>
      </c>
      <c r="B2495" s="2">
        <f>RSI!B2495</f>
        <v>0.56999999999999995</v>
      </c>
      <c r="C2495" s="2">
        <f>RSI!I2495</f>
        <v>49.408808440448134</v>
      </c>
      <c r="D2495" s="2">
        <f>MACD!E2495</f>
        <v>-7.1126800546040814E-3</v>
      </c>
      <c r="E2495" s="2">
        <f>MACD!F2495</f>
        <v>4.8698386030607207E-3</v>
      </c>
      <c r="F2495" s="2">
        <f>'Moving Avg'!D2495</f>
        <v>0.56999999999999995</v>
      </c>
      <c r="G2495" s="2">
        <f>'Moving Avg'!F2495</f>
        <v>0.57350000000000001</v>
      </c>
      <c r="H2495" s="2">
        <f>'Moving Avg'!G2495</f>
        <v>0.56779999999999997</v>
      </c>
      <c r="I2495" s="2">
        <f>'Moving Avg'!H2495</f>
        <v>0.51320000000000032</v>
      </c>
      <c r="J2495" s="5" t="str">
        <f>OBV!F2495</f>
        <v>BEARISH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45</v>
      </c>
      <c r="O2495" s="7">
        <f t="shared" si="382"/>
        <v>50</v>
      </c>
      <c r="P2495" s="7">
        <f t="shared" si="383"/>
        <v>16.5</v>
      </c>
      <c r="Q2495" s="8">
        <f t="shared" si="384"/>
        <v>34.475000000000001</v>
      </c>
      <c r="R2495" s="8">
        <f t="shared" si="385"/>
        <v>35.625</v>
      </c>
      <c r="S2495" s="8">
        <f t="shared" si="386"/>
        <v>30.425000000000001</v>
      </c>
      <c r="T2495" s="8">
        <f t="shared" si="387"/>
        <v>34.125</v>
      </c>
      <c r="U2495" s="7">
        <f t="shared" si="388"/>
        <v>33.508333333333333</v>
      </c>
      <c r="V2495" s="7">
        <f t="shared" si="389"/>
        <v>33.662499999999994</v>
      </c>
    </row>
    <row r="2496" spans="1:22" ht="13.5" x14ac:dyDescent="0.25">
      <c r="A2496" s="3">
        <f>RSI!A2496</f>
        <v>45943</v>
      </c>
      <c r="B2496" s="2">
        <f>RSI!B2496</f>
        <v>0.59</v>
      </c>
      <c r="C2496" s="2">
        <f>RSI!I2496</f>
        <v>54.678742963631102</v>
      </c>
      <c r="D2496" s="2">
        <f>MACD!E2496</f>
        <v>-6.1378693051150623E-3</v>
      </c>
      <c r="E2496" s="2">
        <f>MACD!F2496</f>
        <v>2.6682970214255645E-3</v>
      </c>
      <c r="F2496" s="2">
        <f>'Moving Avg'!D2496</f>
        <v>0.57399999999999995</v>
      </c>
      <c r="G2496" s="2">
        <f>'Moving Avg'!F2496</f>
        <v>0.57200000000000006</v>
      </c>
      <c r="H2496" s="2">
        <f>'Moving Avg'!G2496</f>
        <v>0.56879999999999986</v>
      </c>
      <c r="I2496" s="2">
        <f>'Moving Avg'!H2496</f>
        <v>0.51380000000000037</v>
      </c>
      <c r="J2496" s="5" t="str">
        <f>OBV!F2496</f>
        <v>BEARISH</v>
      </c>
      <c r="K2496" s="5" t="str">
        <f>OBV!G2496</f>
        <v>NEUTRAL</v>
      </c>
      <c r="L2496" s="5" t="str">
        <f>OBV!H2496</f>
        <v>BEARISH DIVERGENCE</v>
      </c>
      <c r="M2496" s="7">
        <f t="shared" si="380"/>
        <v>25</v>
      </c>
      <c r="N2496" s="7">
        <f t="shared" si="381"/>
        <v>45</v>
      </c>
      <c r="O2496" s="7">
        <f t="shared" si="382"/>
        <v>50</v>
      </c>
      <c r="P2496" s="7">
        <f t="shared" si="383"/>
        <v>16.5</v>
      </c>
      <c r="Q2496" s="8">
        <f t="shared" si="384"/>
        <v>34.475000000000001</v>
      </c>
      <c r="R2496" s="8">
        <f t="shared" si="385"/>
        <v>35.625</v>
      </c>
      <c r="S2496" s="8">
        <f t="shared" si="386"/>
        <v>30.425000000000001</v>
      </c>
      <c r="T2496" s="8">
        <f t="shared" si="387"/>
        <v>34.125</v>
      </c>
      <c r="U2496" s="7">
        <f t="shared" si="388"/>
        <v>33.508333333333333</v>
      </c>
      <c r="V2496" s="7">
        <f t="shared" si="389"/>
        <v>33.662499999999994</v>
      </c>
    </row>
    <row r="2497" spans="1:22" ht="13.5" x14ac:dyDescent="0.25">
      <c r="A2497" s="3">
        <f>RSI!A2497</f>
        <v>45944</v>
      </c>
      <c r="B2497" s="2">
        <f>RSI!B2497</f>
        <v>0.59</v>
      </c>
      <c r="C2497" s="2">
        <f>RSI!I2497</f>
        <v>54.678742963631116</v>
      </c>
      <c r="D2497" s="2">
        <f>MACD!E2497</f>
        <v>-5.4181415748303374E-3</v>
      </c>
      <c r="E2497" s="2">
        <f>MACD!F2497</f>
        <v>1.0510093021743841E-3</v>
      </c>
      <c r="F2497" s="2">
        <f>'Moving Avg'!D2497</f>
        <v>0.58199999999999996</v>
      </c>
      <c r="G2497" s="2">
        <f>'Moving Avg'!F2497</f>
        <v>0.57150000000000012</v>
      </c>
      <c r="H2497" s="2">
        <f>'Moving Avg'!G2497</f>
        <v>0.56979999999999986</v>
      </c>
      <c r="I2497" s="2">
        <f>'Moving Avg'!H2497</f>
        <v>0.51430000000000031</v>
      </c>
      <c r="J2497" s="5" t="str">
        <f>OBV!F2497</f>
        <v>BULLISH</v>
      </c>
      <c r="K2497" s="5" t="str">
        <f>OBV!G2497</f>
        <v>NEUTRAL</v>
      </c>
      <c r="L2497" s="5" t="str">
        <f>OBV!H2497</f>
        <v>CONFIRMED BULLISH</v>
      </c>
      <c r="M2497" s="7">
        <f t="shared" si="380"/>
        <v>25</v>
      </c>
      <c r="N2497" s="7">
        <f t="shared" si="381"/>
        <v>45</v>
      </c>
      <c r="O2497" s="7">
        <f t="shared" si="382"/>
        <v>50</v>
      </c>
      <c r="P2497" s="7">
        <f t="shared" si="383"/>
        <v>83.5</v>
      </c>
      <c r="Q2497" s="8">
        <f t="shared" si="384"/>
        <v>44.524999999999999</v>
      </c>
      <c r="R2497" s="8">
        <f t="shared" si="385"/>
        <v>52.375</v>
      </c>
      <c r="S2497" s="8">
        <f t="shared" si="386"/>
        <v>60.575000000000003</v>
      </c>
      <c r="T2497" s="8">
        <f t="shared" si="387"/>
        <v>50.875</v>
      </c>
      <c r="U2497" s="7">
        <f t="shared" si="388"/>
        <v>52.491666666666674</v>
      </c>
      <c r="V2497" s="7">
        <f t="shared" si="389"/>
        <v>52.087500000000006</v>
      </c>
    </row>
    <row r="2498" spans="1:22" ht="13.5" x14ac:dyDescent="0.25">
      <c r="A2498" s="3">
        <f>RSI!A2498</f>
        <v>45946</v>
      </c>
      <c r="B2498" s="2">
        <f>RSI!B2498</f>
        <v>0.56999999999999995</v>
      </c>
      <c r="C2498" s="2">
        <f>RSI!I2498</f>
        <v>48.7850630167178</v>
      </c>
      <c r="D2498" s="2">
        <f>MACD!E2498</f>
        <v>-1.8865242183414566E-3</v>
      </c>
      <c r="E2498" s="2">
        <f>MACD!F2498</f>
        <v>4.63502598071216E-4</v>
      </c>
      <c r="F2498" s="2">
        <f>'Moving Avg'!D2498</f>
        <v>0.58199999999999996</v>
      </c>
      <c r="G2498" s="2">
        <f>'Moving Avg'!F2498</f>
        <v>0.57050000000000001</v>
      </c>
      <c r="H2498" s="2">
        <f>'Moving Avg'!G2498</f>
        <v>0.5703999999999998</v>
      </c>
      <c r="I2498" s="2">
        <f>'Moving Avg'!H2498</f>
        <v>0.51460000000000028</v>
      </c>
      <c r="J2498" s="5" t="str">
        <f>OBV!F2498</f>
        <v>BULLISH</v>
      </c>
      <c r="K2498" s="5" t="str">
        <f>OBV!G2498</f>
        <v>NEUTRAL</v>
      </c>
      <c r="L2498" s="5" t="str">
        <f>OBV!H2498</f>
        <v>NEUTRAL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45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49.5</v>
      </c>
      <c r="Q2498" s="8">
        <f t="shared" si="384"/>
        <v>39.424999999999997</v>
      </c>
      <c r="R2498" s="8">
        <f t="shared" si="385"/>
        <v>43.875</v>
      </c>
      <c r="S2498" s="8">
        <f t="shared" si="386"/>
        <v>45.275000000000006</v>
      </c>
      <c r="T2498" s="8">
        <f t="shared" si="387"/>
        <v>42.375</v>
      </c>
      <c r="U2498" s="7">
        <f t="shared" si="388"/>
        <v>42.858333333333327</v>
      </c>
      <c r="V2498" s="7">
        <f t="shared" si="389"/>
        <v>42.737499999999997</v>
      </c>
    </row>
    <row r="2499" spans="1:22" ht="13.5" x14ac:dyDescent="0.25">
      <c r="A2499" s="3">
        <f>RSI!A2499</f>
        <v>45947</v>
      </c>
      <c r="B2499" s="2">
        <f>RSI!B2499</f>
        <v>0.56000000000000005</v>
      </c>
      <c r="C2499" s="2">
        <f>RSI!I2499</f>
        <v>46.108929639461486</v>
      </c>
      <c r="D2499" s="2">
        <f>MACD!E2499</f>
        <v>1.8705722771225064E-3</v>
      </c>
      <c r="E2499" s="2">
        <f>MACD!F2499</f>
        <v>7.4491653388147417E-4</v>
      </c>
      <c r="F2499" s="2">
        <f>'Moving Avg'!D2499</f>
        <v>0.57599999999999996</v>
      </c>
      <c r="G2499" s="2">
        <f>'Moving Avg'!F2499</f>
        <v>0.56850000000000001</v>
      </c>
      <c r="H2499" s="2">
        <f>'Moving Avg'!G2499</f>
        <v>0.57079999999999986</v>
      </c>
      <c r="I2499" s="2">
        <f>'Moving Avg'!H2499</f>
        <v>0.51480000000000026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  <c r="M2499" s="7">
        <f t="shared" si="390"/>
        <v>25</v>
      </c>
      <c r="N2499" s="7">
        <f t="shared" si="391"/>
        <v>0</v>
      </c>
      <c r="O2499" s="7">
        <f t="shared" si="392"/>
        <v>50</v>
      </c>
      <c r="P2499" s="7">
        <f t="shared" si="393"/>
        <v>16.5</v>
      </c>
      <c r="Q2499" s="8">
        <f t="shared" ref="Q2499:Q2508" si="394">0.35*M2499+N2499*0.35+O2499*0.15+P2499*0.15</f>
        <v>18.725000000000001</v>
      </c>
      <c r="R2499" s="8">
        <f t="shared" ref="R2499:R2508" si="395">M2499*0.2+N2499*0.2+O2499*0.35+P2499*0.25</f>
        <v>26.625</v>
      </c>
      <c r="S2499" s="8">
        <f t="shared" ref="S2499:S2508" si="396">M2499*0.15+N2499*0.15+O2499*0.25+P2499*0.45</f>
        <v>23.675000000000001</v>
      </c>
      <c r="T2499" s="8">
        <f t="shared" ref="T2499:T2508" si="397">0.25*SUM(M2499:P2499)</f>
        <v>22.875</v>
      </c>
      <c r="U2499" s="7">
        <f t="shared" ref="U2499:U2508" si="398">SUM(Q2499:S2499)/3</f>
        <v>23.008333333333336</v>
      </c>
      <c r="V2499" s="7">
        <f t="shared" ref="V2499:V2508" si="399">SUM(Q2499:T2499)/4</f>
        <v>22.975000000000001</v>
      </c>
    </row>
    <row r="2500" spans="1:22" ht="13.5" x14ac:dyDescent="0.25">
      <c r="A2500" s="3">
        <f>RSI!A2500</f>
        <v>45950</v>
      </c>
      <c r="B2500" s="2">
        <f>RSI!B2500</f>
        <v>0.54</v>
      </c>
      <c r="C2500" s="2">
        <f>RSI!I2500</f>
        <v>41.236783102704038</v>
      </c>
      <c r="D2500" s="2">
        <f>MACD!E2500</f>
        <v>3.5392880809518301E-3</v>
      </c>
      <c r="E2500" s="2">
        <f>MACD!F2500</f>
        <v>1.3037908432955454E-3</v>
      </c>
      <c r="F2500" s="2">
        <f>'Moving Avg'!D2500</f>
        <v>0.57000000000000006</v>
      </c>
      <c r="G2500" s="2">
        <f>'Moving Avg'!F2500</f>
        <v>0.56650000000000011</v>
      </c>
      <c r="H2500" s="2">
        <f>'Moving Avg'!G2500</f>
        <v>0.57079999999999986</v>
      </c>
      <c r="I2500" s="2">
        <f>'Moving Avg'!H2500</f>
        <v>0.51480000000000037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25</v>
      </c>
      <c r="N2500" s="7">
        <f t="shared" si="391"/>
        <v>0</v>
      </c>
      <c r="O2500" s="7">
        <f t="shared" si="392"/>
        <v>50</v>
      </c>
      <c r="P2500" s="7">
        <f t="shared" si="393"/>
        <v>16.5</v>
      </c>
      <c r="Q2500" s="8">
        <f t="shared" si="394"/>
        <v>18.725000000000001</v>
      </c>
      <c r="R2500" s="8">
        <f t="shared" si="395"/>
        <v>26.625</v>
      </c>
      <c r="S2500" s="8">
        <f t="shared" si="396"/>
        <v>23.675000000000001</v>
      </c>
      <c r="T2500" s="8">
        <f t="shared" si="397"/>
        <v>22.875</v>
      </c>
      <c r="U2500" s="7">
        <f t="shared" si="398"/>
        <v>23.008333333333336</v>
      </c>
      <c r="V2500" s="7">
        <f t="shared" si="399"/>
        <v>22.975000000000001</v>
      </c>
    </row>
    <row r="2501" spans="1:22" ht="13.5" x14ac:dyDescent="0.25">
      <c r="A2501" s="3">
        <f>RSI!A2501</f>
        <v>45951</v>
      </c>
      <c r="B2501" s="2">
        <f>RSI!B2501</f>
        <v>0.56000000000000005</v>
      </c>
      <c r="C2501" s="2">
        <f>RSI!I2501</f>
        <v>47.240505591422966</v>
      </c>
      <c r="D2501" s="2">
        <f>MACD!E2501</f>
        <v>3.6667515958500596E-3</v>
      </c>
      <c r="E2501" s="2">
        <f>MACD!F2501</f>
        <v>1.7763829938064481E-3</v>
      </c>
      <c r="F2501" s="2">
        <f>'Moving Avg'!D2501</f>
        <v>0.56399999999999995</v>
      </c>
      <c r="G2501" s="2">
        <f>'Moving Avg'!F2501</f>
        <v>0.56650000000000023</v>
      </c>
      <c r="H2501" s="2">
        <f>'Moving Avg'!G2501</f>
        <v>0.57119999999999971</v>
      </c>
      <c r="I2501" s="2">
        <f>'Moving Avg'!H2501</f>
        <v>0.51480000000000037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  <c r="M2501" s="7">
        <f t="shared" si="390"/>
        <v>25</v>
      </c>
      <c r="N2501" s="7">
        <f t="shared" si="391"/>
        <v>0</v>
      </c>
      <c r="O2501" s="7">
        <f t="shared" si="392"/>
        <v>50</v>
      </c>
      <c r="P2501" s="7">
        <f t="shared" si="393"/>
        <v>16.5</v>
      </c>
      <c r="Q2501" s="8">
        <f t="shared" si="394"/>
        <v>18.725000000000001</v>
      </c>
      <c r="R2501" s="8">
        <f t="shared" si="395"/>
        <v>26.625</v>
      </c>
      <c r="S2501" s="8">
        <f t="shared" si="396"/>
        <v>23.675000000000001</v>
      </c>
      <c r="T2501" s="8">
        <f t="shared" si="397"/>
        <v>22.875</v>
      </c>
      <c r="U2501" s="7">
        <f t="shared" si="398"/>
        <v>23.008333333333336</v>
      </c>
      <c r="V2501" s="7">
        <f t="shared" si="399"/>
        <v>22.975000000000001</v>
      </c>
    </row>
    <row r="2502" spans="1:22" ht="13.5" x14ac:dyDescent="0.25">
      <c r="A2502" s="3">
        <f>RSI!A2502</f>
        <v>45952</v>
      </c>
      <c r="B2502" s="2">
        <f>RSI!B2502</f>
        <v>0.57999999999999996</v>
      </c>
      <c r="C2502" s="2">
        <f>RSI!I2502</f>
        <v>52.470085066194947</v>
      </c>
      <c r="D2502" s="2">
        <f>MACD!E2502</f>
        <v>-7.196146143676474E-4</v>
      </c>
      <c r="E2502" s="2">
        <f>MACD!F2502</f>
        <v>1.2771834721716291E-3</v>
      </c>
      <c r="F2502" s="2">
        <f>'Moving Avg'!D2502</f>
        <v>0.56200000000000006</v>
      </c>
      <c r="G2502" s="2">
        <f>'Moving Avg'!F2502</f>
        <v>0.56850000000000001</v>
      </c>
      <c r="H2502" s="2">
        <f>'Moving Avg'!G2502</f>
        <v>0.57199999999999973</v>
      </c>
      <c r="I2502" s="2">
        <f>'Moving Avg'!H2502</f>
        <v>0.51490000000000036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25</v>
      </c>
      <c r="N2502" s="7">
        <f t="shared" si="391"/>
        <v>45</v>
      </c>
      <c r="O2502" s="7">
        <f t="shared" si="392"/>
        <v>50</v>
      </c>
      <c r="P2502" s="7">
        <f t="shared" si="393"/>
        <v>16.5</v>
      </c>
      <c r="Q2502" s="8">
        <f t="shared" si="394"/>
        <v>34.475000000000001</v>
      </c>
      <c r="R2502" s="8">
        <f t="shared" si="395"/>
        <v>35.625</v>
      </c>
      <c r="S2502" s="8">
        <f t="shared" si="396"/>
        <v>30.425000000000001</v>
      </c>
      <c r="T2502" s="8">
        <f t="shared" si="397"/>
        <v>34.125</v>
      </c>
      <c r="U2502" s="7">
        <f t="shared" si="398"/>
        <v>33.508333333333333</v>
      </c>
      <c r="V2502" s="7">
        <f t="shared" si="399"/>
        <v>33.662499999999994</v>
      </c>
    </row>
    <row r="2503" spans="1:22" ht="13.5" x14ac:dyDescent="0.25">
      <c r="A2503" s="3">
        <f>RSI!A2503</f>
        <v>45953</v>
      </c>
      <c r="B2503" s="2">
        <f>RSI!B2503</f>
        <v>0.56000000000000005</v>
      </c>
      <c r="C2503" s="2">
        <f>RSI!I2503</f>
        <v>47.409337107092675</v>
      </c>
      <c r="D2503" s="2">
        <f>MACD!E2503</f>
        <v>6.8498635340752401E-5</v>
      </c>
      <c r="E2503" s="2">
        <f>MACD!F2503</f>
        <v>1.0354465048054539E-3</v>
      </c>
      <c r="F2503" s="2">
        <f>'Moving Avg'!D2503</f>
        <v>0.56000000000000005</v>
      </c>
      <c r="G2503" s="2">
        <f>'Moving Avg'!F2503</f>
        <v>0.57050000000000012</v>
      </c>
      <c r="H2503" s="2">
        <f>'Moving Avg'!G2503</f>
        <v>0.57219999999999971</v>
      </c>
      <c r="I2503" s="2">
        <f>'Moving Avg'!H2503</f>
        <v>0.51500000000000024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25</v>
      </c>
      <c r="N2503" s="7">
        <f t="shared" si="391"/>
        <v>45</v>
      </c>
      <c r="O2503" s="7">
        <f t="shared" si="392"/>
        <v>50</v>
      </c>
      <c r="P2503" s="7">
        <f t="shared" si="393"/>
        <v>16.5</v>
      </c>
      <c r="Q2503" s="8">
        <f t="shared" si="394"/>
        <v>34.475000000000001</v>
      </c>
      <c r="R2503" s="8">
        <f t="shared" si="395"/>
        <v>35.625</v>
      </c>
      <c r="S2503" s="8">
        <f t="shared" si="396"/>
        <v>30.425000000000001</v>
      </c>
      <c r="T2503" s="8">
        <f t="shared" si="397"/>
        <v>34.125</v>
      </c>
      <c r="U2503" s="7">
        <f t="shared" si="398"/>
        <v>33.508333333333333</v>
      </c>
      <c r="V2503" s="7">
        <f t="shared" si="399"/>
        <v>33.662499999999994</v>
      </c>
    </row>
    <row r="2504" spans="1:22" ht="13.5" x14ac:dyDescent="0.25">
      <c r="A2504" s="3">
        <f>RSI!A2504</f>
        <v>45954</v>
      </c>
      <c r="B2504" s="2">
        <f>RSI!B2504</f>
        <v>0.56000000000000005</v>
      </c>
      <c r="C2504" s="2">
        <f>RSI!I2504</f>
        <v>47.409337107092675</v>
      </c>
      <c r="D2504" s="2">
        <f>MACD!E2504</f>
        <v>3.8760688607778482E-3</v>
      </c>
      <c r="E2504" s="2">
        <f>MACD!F2504</f>
        <v>1.6035709759999329E-3</v>
      </c>
      <c r="F2504" s="2">
        <f>'Moving Avg'!D2504</f>
        <v>0.56000000000000005</v>
      </c>
      <c r="G2504" s="2">
        <f>'Moving Avg'!F2504</f>
        <v>0.57150000000000012</v>
      </c>
      <c r="H2504" s="2">
        <f>'Moving Avg'!G2504</f>
        <v>0.57239999999999969</v>
      </c>
      <c r="I2504" s="2">
        <f>'Moving Avg'!H2504</f>
        <v>0.51520000000000032</v>
      </c>
      <c r="J2504" s="5" t="str">
        <f>OBV!F2504</f>
        <v>BULLISH</v>
      </c>
      <c r="K2504" s="5" t="str">
        <f>OBV!G2504</f>
        <v>NEUTRAL</v>
      </c>
      <c r="L2504" s="5" t="str">
        <f>OBV!H2504</f>
        <v>NEUTRAL</v>
      </c>
      <c r="M2504" s="7">
        <f t="shared" si="390"/>
        <v>25</v>
      </c>
      <c r="N2504" s="7">
        <f t="shared" si="391"/>
        <v>0</v>
      </c>
      <c r="O2504" s="7">
        <f t="shared" si="392"/>
        <v>50</v>
      </c>
      <c r="P2504" s="7">
        <f t="shared" si="393"/>
        <v>49.5</v>
      </c>
      <c r="Q2504" s="8">
        <f t="shared" si="394"/>
        <v>23.675000000000001</v>
      </c>
      <c r="R2504" s="8">
        <f t="shared" si="395"/>
        <v>34.875</v>
      </c>
      <c r="S2504" s="8">
        <f t="shared" si="396"/>
        <v>38.525000000000006</v>
      </c>
      <c r="T2504" s="8">
        <f t="shared" si="397"/>
        <v>31.125</v>
      </c>
      <c r="U2504" s="7">
        <f t="shared" si="398"/>
        <v>32.358333333333334</v>
      </c>
      <c r="V2504" s="7">
        <f t="shared" si="399"/>
        <v>32.049999999999997</v>
      </c>
    </row>
    <row r="2505" spans="1:22" ht="13.5" x14ac:dyDescent="0.25">
      <c r="A2505" s="3">
        <f>RSI!A2505</f>
        <v>45957</v>
      </c>
      <c r="B2505" s="2">
        <f>RSI!B2505</f>
        <v>0.56000000000000005</v>
      </c>
      <c r="C2505" s="2">
        <f>RSI!I2505</f>
        <v>47.409337107092675</v>
      </c>
      <c r="D2505" s="2">
        <f>MACD!E2505</f>
        <v>4.07999346633936E-3</v>
      </c>
      <c r="E2505" s="2">
        <f>MACD!F2505</f>
        <v>2.0988554740678182E-3</v>
      </c>
      <c r="F2505" s="2">
        <f>'Moving Avg'!D2505</f>
        <v>0.56400000000000006</v>
      </c>
      <c r="G2505" s="2">
        <f>'Moving Avg'!F2505</f>
        <v>0.57150000000000012</v>
      </c>
      <c r="H2505" s="2">
        <f>'Moving Avg'!G2505</f>
        <v>0.57279999999999964</v>
      </c>
      <c r="I2505" s="2">
        <f>'Moving Avg'!H2505</f>
        <v>0.51550000000000029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  <c r="M2505" s="7">
        <f t="shared" si="390"/>
        <v>25</v>
      </c>
      <c r="N2505" s="7">
        <f t="shared" si="391"/>
        <v>0</v>
      </c>
      <c r="O2505" s="7">
        <f t="shared" si="392"/>
        <v>50</v>
      </c>
      <c r="P2505" s="7">
        <f t="shared" si="393"/>
        <v>83.5</v>
      </c>
      <c r="Q2505" s="8">
        <f t="shared" si="394"/>
        <v>28.774999999999999</v>
      </c>
      <c r="R2505" s="8">
        <f t="shared" si="395"/>
        <v>43.375</v>
      </c>
      <c r="S2505" s="8">
        <f t="shared" si="396"/>
        <v>53.825000000000003</v>
      </c>
      <c r="T2505" s="8">
        <f t="shared" si="397"/>
        <v>39.625</v>
      </c>
      <c r="U2505" s="7">
        <f t="shared" si="398"/>
        <v>41.991666666666667</v>
      </c>
      <c r="V2505" s="7">
        <f t="shared" si="399"/>
        <v>41.400000000000006</v>
      </c>
    </row>
    <row r="2506" spans="1:22" ht="13.5" x14ac:dyDescent="0.25">
      <c r="A2506" s="3">
        <f>RSI!A2506</f>
        <v>45958</v>
      </c>
      <c r="B2506" s="2">
        <f>RSI!B2506</f>
        <v>0.57999999999999996</v>
      </c>
      <c r="C2506" s="2">
        <f>RSI!I2506</f>
        <v>53.063492749608564</v>
      </c>
      <c r="D2506" s="2">
        <f>MACD!E2506</f>
        <v>5.9026695138152396E-3</v>
      </c>
      <c r="E2506" s="2">
        <f>MACD!F2506</f>
        <v>2.8596182820173027E-3</v>
      </c>
      <c r="F2506" s="2">
        <f>'Moving Avg'!D2506</f>
        <v>0.56800000000000006</v>
      </c>
      <c r="G2506" s="2">
        <f>'Moving Avg'!F2506</f>
        <v>0.57150000000000012</v>
      </c>
      <c r="H2506" s="2">
        <f>'Moving Avg'!G2506</f>
        <v>0.57359999999999967</v>
      </c>
      <c r="I2506" s="2">
        <f>'Moving Avg'!H2506</f>
        <v>0.51600000000000035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  <c r="M2506" s="7">
        <f t="shared" si="390"/>
        <v>25</v>
      </c>
      <c r="N2506" s="7">
        <f t="shared" si="391"/>
        <v>0</v>
      </c>
      <c r="O2506" s="7">
        <f t="shared" si="392"/>
        <v>50</v>
      </c>
      <c r="P2506" s="7">
        <f t="shared" si="393"/>
        <v>83.5</v>
      </c>
      <c r="Q2506" s="8">
        <f t="shared" si="394"/>
        <v>28.774999999999999</v>
      </c>
      <c r="R2506" s="8">
        <f t="shared" si="395"/>
        <v>43.375</v>
      </c>
      <c r="S2506" s="8">
        <f t="shared" si="396"/>
        <v>53.825000000000003</v>
      </c>
      <c r="T2506" s="8">
        <f t="shared" si="397"/>
        <v>39.625</v>
      </c>
      <c r="U2506" s="7">
        <f t="shared" si="398"/>
        <v>41.991666666666667</v>
      </c>
      <c r="V2506" s="7">
        <f t="shared" si="399"/>
        <v>41.400000000000006</v>
      </c>
    </row>
    <row r="2507" spans="1:22" ht="13.5" x14ac:dyDescent="0.25">
      <c r="A2507" s="3">
        <f>RSI!A2507</f>
        <v>45959</v>
      </c>
      <c r="B2507" s="2">
        <f>RSI!B2507</f>
        <v>0.57999999999999996</v>
      </c>
      <c r="C2507" s="2">
        <f>RSI!I2507</f>
        <v>53.063492749608564</v>
      </c>
      <c r="D2507" s="2">
        <f>MACD!E2507</f>
        <v>7.377385283047766E-3</v>
      </c>
      <c r="E2507" s="2">
        <f>MACD!F2507</f>
        <v>3.7631716822233954E-3</v>
      </c>
      <c r="F2507" s="2">
        <f>'Moving Avg'!D2507</f>
        <v>0.56800000000000006</v>
      </c>
      <c r="G2507" s="2">
        <f>'Moving Avg'!F2507</f>
        <v>0.57150000000000012</v>
      </c>
      <c r="H2507" s="2">
        <f>'Moving Avg'!G2507</f>
        <v>0.57439999999999958</v>
      </c>
      <c r="I2507" s="2">
        <f>'Moving Avg'!H2507</f>
        <v>0.51640000000000041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25</v>
      </c>
      <c r="N2507" s="7">
        <f t="shared" si="391"/>
        <v>0</v>
      </c>
      <c r="O2507" s="7">
        <f t="shared" si="392"/>
        <v>50</v>
      </c>
      <c r="P2507" s="7">
        <f t="shared" si="393"/>
        <v>33</v>
      </c>
      <c r="Q2507" s="8">
        <f t="shared" si="394"/>
        <v>21.2</v>
      </c>
      <c r="R2507" s="8">
        <f t="shared" si="395"/>
        <v>30.75</v>
      </c>
      <c r="S2507" s="8">
        <f t="shared" si="396"/>
        <v>31.1</v>
      </c>
      <c r="T2507" s="8">
        <f t="shared" si="397"/>
        <v>27</v>
      </c>
      <c r="U2507" s="7">
        <f t="shared" si="398"/>
        <v>27.683333333333337</v>
      </c>
      <c r="V2507" s="7">
        <f t="shared" si="399"/>
        <v>27.512500000000003</v>
      </c>
    </row>
    <row r="2508" spans="1:22" ht="13.5" x14ac:dyDescent="0.25">
      <c r="A2508" s="3">
        <f>RSI!A2508</f>
        <v>45960</v>
      </c>
      <c r="B2508" s="2">
        <f>RSI!B2508</f>
        <v>0.57999999999999996</v>
      </c>
      <c r="C2508" s="2">
        <f>RSI!I2508</f>
        <v>53.063492749608564</v>
      </c>
      <c r="D2508" s="2">
        <f>MACD!E2508</f>
        <v>5.4857536460299894E-3</v>
      </c>
      <c r="E2508" s="2">
        <f>MACD!F2508</f>
        <v>4.1076880749847146E-3</v>
      </c>
      <c r="F2508" s="2">
        <f>'Moving Avg'!D2508</f>
        <v>0.57200000000000006</v>
      </c>
      <c r="G2508" s="2">
        <f>'Moving Avg'!F2508</f>
        <v>0.57100000000000006</v>
      </c>
      <c r="H2508" s="2">
        <f>'Moving Avg'!G2508</f>
        <v>0.57499999999999962</v>
      </c>
      <c r="I2508" s="2">
        <f>'Moving Avg'!H2508</f>
        <v>0.51670000000000027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25</v>
      </c>
      <c r="N2508" s="7">
        <f t="shared" si="391"/>
        <v>0</v>
      </c>
      <c r="O2508" s="7">
        <f t="shared" si="392"/>
        <v>50</v>
      </c>
      <c r="P2508" s="7">
        <f t="shared" si="393"/>
        <v>33</v>
      </c>
      <c r="Q2508" s="8">
        <f t="shared" si="394"/>
        <v>21.2</v>
      </c>
      <c r="R2508" s="8">
        <f t="shared" si="395"/>
        <v>30.75</v>
      </c>
      <c r="S2508" s="8">
        <f t="shared" si="396"/>
        <v>31.1</v>
      </c>
      <c r="T2508" s="8">
        <f t="shared" si="397"/>
        <v>27</v>
      </c>
      <c r="U2508" s="7">
        <f t="shared" si="398"/>
        <v>27.683333333333337</v>
      </c>
      <c r="V2508" s="7">
        <f t="shared" si="399"/>
        <v>27.512500000000003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2025-12-13T19:21:01Z</dcterms:modified>
</cp:coreProperties>
</file>